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RFXP01\Dropbox\research\interest_rate_risk\AER_revision\data\"/>
    </mc:Choice>
  </mc:AlternateContent>
  <bookViews>
    <workbookView xWindow="0" yWindow="0" windowWidth="18675" windowHeight="5280"/>
  </bookViews>
  <sheets>
    <sheet name="Read me" sheetId="32" r:id="rId1"/>
    <sheet name="NFA related" sheetId="5" r:id="rId2"/>
    <sheet name="Corporate sector" sheetId="10" r:id="rId3"/>
    <sheet name="Economy wide" sheetId="18" r:id="rId4"/>
    <sheet name="US_Foreign" sheetId="21" r:id="rId5"/>
    <sheet name="Valuations_table" sheetId="29" r:id="rId6"/>
    <sheet name="Annual NFA and FDI" sheetId="31" r:id="rId7"/>
    <sheet name="BEA IIP 2.1" sheetId="30" r:id="rId8"/>
    <sheet name="Z1.L224" sheetId="33" r:id="rId9"/>
    <sheet name="OECD data" sheetId="22" r:id="rId10"/>
    <sheet name="MSCI Index" sheetId="26" r:id="rId11"/>
    <sheet name="BEA IIP 1.3" sheetId="27" r:id="rId12"/>
    <sheet name="SPF" sheetId="19" r:id="rId13"/>
    <sheet name="s5q" sheetId="8" r:id="rId14"/>
    <sheet name="s5a" sheetId="23" r:id="rId15"/>
    <sheet name="s6q" sheetId="7" r:id="rId16"/>
    <sheet name="s6a" sheetId="24" r:id="rId17"/>
    <sheet name="s9q" sheetId="9" r:id="rId18"/>
    <sheet name="s9a" sheetId="28" r:id="rId19"/>
    <sheet name="b.1q" sheetId="14" r:id="rId20"/>
    <sheet name="b.1a" sheetId="25" r:id="rId21"/>
    <sheet name="s9q_long" sheetId="3" r:id="rId22"/>
    <sheet name="BEA 1.1.4" sheetId="17" r:id="rId23"/>
    <sheet name="BEA 1.1.5" sheetId="4" r:id="rId24"/>
    <sheet name="BEA 4.1" sheetId="15" r:id="rId2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 i="10" l="1"/>
  <c r="AH16" i="10" l="1"/>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CA16" i="10"/>
  <c r="CB16" i="10"/>
  <c r="CC16" i="10"/>
  <c r="CD16" i="10"/>
  <c r="CE16" i="10"/>
  <c r="CF16" i="10"/>
  <c r="CG16" i="10"/>
  <c r="CH16" i="10"/>
  <c r="CI16" i="10"/>
  <c r="CJ16" i="10"/>
  <c r="CK16" i="10"/>
  <c r="CL16" i="10"/>
  <c r="CM16" i="10"/>
  <c r="CN16" i="10"/>
  <c r="CO16" i="10"/>
  <c r="CP16" i="10"/>
  <c r="CQ16" i="10"/>
  <c r="CR16" i="10"/>
  <c r="CS16" i="10"/>
  <c r="CT16" i="10"/>
  <c r="CU16" i="10"/>
  <c r="CV16" i="10"/>
  <c r="CW16" i="10"/>
  <c r="CX16" i="10"/>
  <c r="CY16" i="10"/>
  <c r="CZ16" i="10"/>
  <c r="DA16" i="10"/>
  <c r="DB16" i="10"/>
  <c r="DC16" i="10"/>
  <c r="DD16" i="10"/>
  <c r="DE16" i="10"/>
  <c r="DF16" i="10"/>
  <c r="DG16" i="10"/>
  <c r="DH16" i="10"/>
  <c r="DI16" i="10"/>
  <c r="DJ16" i="10"/>
  <c r="DK16" i="10"/>
  <c r="DL16" i="10"/>
  <c r="DM16" i="10"/>
  <c r="DN16" i="10"/>
  <c r="DO16" i="10"/>
  <c r="DP16" i="10"/>
  <c r="DQ16" i="10"/>
  <c r="DR16" i="10"/>
  <c r="DS16" i="10"/>
  <c r="DT16" i="10"/>
  <c r="DU16" i="10"/>
  <c r="DV16" i="10"/>
  <c r="DW16" i="10"/>
  <c r="DX16" i="10"/>
  <c r="DY16" i="10"/>
  <c r="DZ16" i="10"/>
  <c r="EA16" i="10"/>
  <c r="EB16" i="10"/>
  <c r="EC16" i="10"/>
  <c r="ED16" i="10"/>
  <c r="EE16" i="10"/>
  <c r="EF16" i="10"/>
  <c r="EG16" i="10"/>
  <c r="EH16" i="10"/>
  <c r="EI16" i="10"/>
  <c r="EJ16" i="10"/>
  <c r="EK16"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AX15" i="10"/>
  <c r="AY15" i="10"/>
  <c r="AZ15" i="10"/>
  <c r="BA15" i="10"/>
  <c r="BB15" i="10"/>
  <c r="BC15" i="10"/>
  <c r="BD15" i="10"/>
  <c r="BE15" i="10"/>
  <c r="BF15" i="10"/>
  <c r="BG15" i="10"/>
  <c r="BH15" i="10"/>
  <c r="BI15" i="10"/>
  <c r="BJ15" i="10"/>
  <c r="BK15" i="10"/>
  <c r="BL15" i="10"/>
  <c r="BM15" i="10"/>
  <c r="BN15" i="10"/>
  <c r="BO15" i="10"/>
  <c r="BP15" i="10"/>
  <c r="BQ15" i="10"/>
  <c r="BR15" i="10"/>
  <c r="BS15" i="10"/>
  <c r="BT15" i="10"/>
  <c r="BU15" i="10"/>
  <c r="BV15" i="10"/>
  <c r="BW15" i="10"/>
  <c r="BX15" i="10"/>
  <c r="BY15" i="10"/>
  <c r="BZ15" i="10"/>
  <c r="CA15" i="10"/>
  <c r="CB15" i="10"/>
  <c r="CC15" i="10"/>
  <c r="CD15" i="10"/>
  <c r="CE15" i="10"/>
  <c r="CF15" i="10"/>
  <c r="CG15" i="10"/>
  <c r="CH15" i="10"/>
  <c r="CI15" i="10"/>
  <c r="CJ15" i="10"/>
  <c r="CK15" i="10"/>
  <c r="CL15" i="10"/>
  <c r="CM15" i="10"/>
  <c r="CN15" i="10"/>
  <c r="CO15" i="10"/>
  <c r="CP15" i="10"/>
  <c r="CQ15" i="10"/>
  <c r="CR15" i="10"/>
  <c r="CS15" i="10"/>
  <c r="CT15" i="10"/>
  <c r="CU15" i="10"/>
  <c r="CV15" i="10"/>
  <c r="CW15" i="10"/>
  <c r="CX15" i="10"/>
  <c r="CY15" i="10"/>
  <c r="CZ15" i="10"/>
  <c r="DA15" i="10"/>
  <c r="DB15" i="10"/>
  <c r="DC15" i="10"/>
  <c r="DD15" i="10"/>
  <c r="DE15" i="10"/>
  <c r="DF15" i="10"/>
  <c r="DG15" i="10"/>
  <c r="DH15" i="10"/>
  <c r="DI15" i="10"/>
  <c r="DJ15" i="10"/>
  <c r="DK15" i="10"/>
  <c r="DL15" i="10"/>
  <c r="DM15" i="10"/>
  <c r="DN15" i="10"/>
  <c r="DO15" i="10"/>
  <c r="DP15" i="10"/>
  <c r="DQ15" i="10"/>
  <c r="DR15" i="10"/>
  <c r="DS15" i="10"/>
  <c r="DT15" i="10"/>
  <c r="DU15" i="10"/>
  <c r="DV15" i="10"/>
  <c r="DW15" i="10"/>
  <c r="DX15" i="10"/>
  <c r="DY15" i="10"/>
  <c r="DZ15" i="10"/>
  <c r="EA15" i="10"/>
  <c r="EB15" i="10"/>
  <c r="EC15" i="10"/>
  <c r="ED15" i="10"/>
  <c r="EE15" i="10"/>
  <c r="EF15" i="10"/>
  <c r="EG15" i="10"/>
  <c r="EH15" i="10"/>
  <c r="EI15" i="10"/>
  <c r="EJ15" i="10"/>
  <c r="EK15" i="10"/>
  <c r="AG16" i="10"/>
  <c r="E15"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BW33" i="10"/>
  <c r="BX33" i="10"/>
  <c r="BY33" i="10"/>
  <c r="BZ33" i="10"/>
  <c r="CA33" i="10"/>
  <c r="CB33" i="10"/>
  <c r="CC33" i="10"/>
  <c r="CD33" i="10"/>
  <c r="CE33" i="10"/>
  <c r="CF33" i="10"/>
  <c r="CG33" i="10"/>
  <c r="CH33" i="10"/>
  <c r="CI33" i="10"/>
  <c r="CJ33" i="10"/>
  <c r="CK33" i="10"/>
  <c r="CL33" i="10"/>
  <c r="CM33" i="10"/>
  <c r="CN33" i="10"/>
  <c r="CO33" i="10"/>
  <c r="CP33" i="10"/>
  <c r="CQ33" i="10"/>
  <c r="CR33" i="10"/>
  <c r="CS33" i="10"/>
  <c r="CT33" i="10"/>
  <c r="CU33" i="10"/>
  <c r="CV33" i="10"/>
  <c r="CW33" i="10"/>
  <c r="CX33" i="10"/>
  <c r="CY33" i="10"/>
  <c r="CZ33" i="10"/>
  <c r="DA33" i="10"/>
  <c r="DB33" i="10"/>
  <c r="DC33" i="10"/>
  <c r="DD33" i="10"/>
  <c r="DE33" i="10"/>
  <c r="DF33" i="10"/>
  <c r="DG33" i="10"/>
  <c r="DH33" i="10"/>
  <c r="DI33" i="10"/>
  <c r="DJ33" i="10"/>
  <c r="DK33" i="10"/>
  <c r="DL33" i="10"/>
  <c r="DM33" i="10"/>
  <c r="DN33" i="10"/>
  <c r="DO33" i="10"/>
  <c r="DP33" i="10"/>
  <c r="DQ33" i="10"/>
  <c r="DR33" i="10"/>
  <c r="DS33" i="10"/>
  <c r="DT33" i="10"/>
  <c r="DU33" i="10"/>
  <c r="DV33" i="10"/>
  <c r="DW33" i="10"/>
  <c r="DX33" i="10"/>
  <c r="DY33" i="10"/>
  <c r="DZ33" i="10"/>
  <c r="EA33" i="10"/>
  <c r="EB33" i="10"/>
  <c r="EC33" i="10"/>
  <c r="ED33" i="10"/>
  <c r="EE33" i="10"/>
  <c r="EF33" i="10"/>
  <c r="EG33" i="10"/>
  <c r="EH33" i="10"/>
  <c r="EI33" i="10"/>
  <c r="EJ33" i="10"/>
  <c r="EK33" i="10"/>
  <c r="E33" i="10"/>
  <c r="D8"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D9"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D10"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D11"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C11" i="31"/>
  <c r="C10" i="31"/>
  <c r="C8" i="31"/>
  <c r="C9" i="31"/>
  <c r="D14" i="31" l="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C14" i="31"/>
  <c r="D7" i="3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C16" i="31"/>
  <c r="D12"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D13"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C7" i="31"/>
  <c r="C13" i="31"/>
  <c r="C12" i="31"/>
  <c r="D6" i="31"/>
  <c r="E6"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C6" i="31"/>
  <c r="D4" i="31"/>
  <c r="E4" i="31"/>
  <c r="F4" i="31"/>
  <c r="G4" i="31"/>
  <c r="H4" i="31"/>
  <c r="I4" i="31"/>
  <c r="J4" i="31"/>
  <c r="K4" i="31"/>
  <c r="L4" i="31"/>
  <c r="M4" i="31"/>
  <c r="N4" i="31"/>
  <c r="O4" i="31"/>
  <c r="P4" i="31"/>
  <c r="Q4" i="31"/>
  <c r="R4" i="31"/>
  <c r="S4" i="31"/>
  <c r="T4" i="31"/>
  <c r="U4" i="31"/>
  <c r="V4" i="31"/>
  <c r="W4" i="31"/>
  <c r="X4" i="31"/>
  <c r="Y4" i="31"/>
  <c r="Z4" i="31"/>
  <c r="AA4" i="31"/>
  <c r="AB4" i="31"/>
  <c r="AC4" i="31"/>
  <c r="AD4" i="31"/>
  <c r="AE4" i="31"/>
  <c r="AF4" i="31"/>
  <c r="AG4" i="31"/>
  <c r="AH4" i="31"/>
  <c r="AI4" i="31"/>
  <c r="AJ4" i="31"/>
  <c r="AK4" i="31"/>
  <c r="D5" i="31"/>
  <c r="E5" i="31"/>
  <c r="F5" i="31"/>
  <c r="G5" i="31"/>
  <c r="H5" i="31"/>
  <c r="I5" i="31"/>
  <c r="J5" i="31"/>
  <c r="K5" i="31"/>
  <c r="L5" i="31"/>
  <c r="M5" i="31"/>
  <c r="N5" i="31"/>
  <c r="O5" i="31"/>
  <c r="P5" i="31"/>
  <c r="Q5" i="31"/>
  <c r="R5" i="31"/>
  <c r="S5" i="31"/>
  <c r="T5" i="31"/>
  <c r="U5" i="31"/>
  <c r="V5" i="31"/>
  <c r="W5" i="31"/>
  <c r="X5" i="31"/>
  <c r="Y5" i="31"/>
  <c r="Z5" i="31"/>
  <c r="AA5" i="31"/>
  <c r="AB5" i="31"/>
  <c r="AC5" i="31"/>
  <c r="AD5" i="31"/>
  <c r="AE5" i="31"/>
  <c r="AF5" i="31"/>
  <c r="AG5" i="31"/>
  <c r="AH5" i="31"/>
  <c r="AI5" i="31"/>
  <c r="AJ5" i="31"/>
  <c r="AK5" i="31"/>
  <c r="C4" i="31"/>
  <c r="C5" i="31"/>
  <c r="D2" i="31"/>
  <c r="E2" i="31"/>
  <c r="F2" i="31"/>
  <c r="G2" i="31"/>
  <c r="H2" i="31"/>
  <c r="I2" i="31"/>
  <c r="J2" i="31"/>
  <c r="K2" i="31"/>
  <c r="L2" i="31"/>
  <c r="M2" i="31"/>
  <c r="N2" i="31"/>
  <c r="O2" i="31"/>
  <c r="P2" i="31"/>
  <c r="Q2" i="31"/>
  <c r="R2" i="31"/>
  <c r="S2" i="31"/>
  <c r="T2" i="31"/>
  <c r="U2" i="31"/>
  <c r="V2" i="31"/>
  <c r="W2" i="31"/>
  <c r="X2" i="31"/>
  <c r="Y2" i="31"/>
  <c r="Z2" i="31"/>
  <c r="AA2" i="31"/>
  <c r="AB2" i="31"/>
  <c r="AC2" i="31"/>
  <c r="AD2" i="31"/>
  <c r="AE2" i="31"/>
  <c r="AF2" i="31"/>
  <c r="AG2" i="31"/>
  <c r="AH2" i="31"/>
  <c r="AI2" i="31"/>
  <c r="AJ2" i="31"/>
  <c r="AK2" i="31"/>
  <c r="D3" i="31"/>
  <c r="E3" i="31"/>
  <c r="E17" i="31" s="1"/>
  <c r="F3" i="31"/>
  <c r="G3" i="31"/>
  <c r="H3" i="31"/>
  <c r="I3" i="31"/>
  <c r="J3" i="31"/>
  <c r="K3" i="31"/>
  <c r="L3" i="31"/>
  <c r="M3" i="31"/>
  <c r="N3" i="31"/>
  <c r="O3" i="31"/>
  <c r="P3" i="31"/>
  <c r="Q3" i="31"/>
  <c r="R3" i="31"/>
  <c r="S3" i="31"/>
  <c r="T3" i="31"/>
  <c r="U3" i="31"/>
  <c r="V3" i="31"/>
  <c r="W3" i="31"/>
  <c r="X3" i="31"/>
  <c r="Y3" i="31"/>
  <c r="Z3" i="31"/>
  <c r="AA3" i="31"/>
  <c r="AB3" i="31"/>
  <c r="AC3" i="31"/>
  <c r="AD3" i="31"/>
  <c r="AE3" i="31"/>
  <c r="AF3" i="31"/>
  <c r="AG3" i="31"/>
  <c r="AH3" i="31"/>
  <c r="AI3" i="31"/>
  <c r="AJ3" i="31"/>
  <c r="AK3" i="31"/>
  <c r="C3" i="31"/>
  <c r="C2" i="31"/>
  <c r="D1" i="31"/>
  <c r="E1" i="31" s="1"/>
  <c r="K17" i="31" l="1"/>
  <c r="F1" i="31"/>
  <c r="E16" i="31"/>
  <c r="AK12" i="31"/>
  <c r="AK13" i="31"/>
  <c r="D16" i="31"/>
  <c r="Y17" i="31"/>
  <c r="R18" i="31"/>
  <c r="U17" i="31"/>
  <c r="AI17" i="31"/>
  <c r="I17" i="31"/>
  <c r="AG17" i="31"/>
  <c r="Z18" i="31"/>
  <c r="AK18" i="31"/>
  <c r="AA17" i="31"/>
  <c r="AB17" i="31"/>
  <c r="Q17" i="31"/>
  <c r="AC17" i="31"/>
  <c r="M17" i="31"/>
  <c r="AK17" i="31"/>
  <c r="X17" i="31"/>
  <c r="V17" i="31"/>
  <c r="AE18" i="31"/>
  <c r="S18" i="31"/>
  <c r="P17" i="31"/>
  <c r="AA18" i="31"/>
  <c r="O17" i="31"/>
  <c r="J18" i="31"/>
  <c r="H17" i="31"/>
  <c r="G18" i="31"/>
  <c r="F18" i="31"/>
  <c r="D17" i="31"/>
  <c r="AG18" i="31"/>
  <c r="AF17" i="31"/>
  <c r="K18" i="31"/>
  <c r="AE17" i="31"/>
  <c r="W17" i="31"/>
  <c r="T17" i="31"/>
  <c r="U18" i="31"/>
  <c r="R17" i="31"/>
  <c r="Q18" i="31"/>
  <c r="N17" i="31"/>
  <c r="Y18" i="31"/>
  <c r="L17" i="31"/>
  <c r="S17" i="31"/>
  <c r="M18" i="31"/>
  <c r="C17" i="31"/>
  <c r="C18" i="31"/>
  <c r="AJ17" i="31"/>
  <c r="O18" i="31"/>
  <c r="E18" i="31"/>
  <c r="AI18" i="31"/>
  <c r="AH18" i="31"/>
  <c r="AD18" i="31"/>
  <c r="AC18" i="31"/>
  <c r="AH17" i="31"/>
  <c r="Z17" i="31"/>
  <c r="J17" i="31"/>
  <c r="N18" i="31"/>
  <c r="W18" i="31"/>
  <c r="AF18" i="31"/>
  <c r="X18" i="31"/>
  <c r="P18" i="31"/>
  <c r="H18" i="31"/>
  <c r="I18" i="31"/>
  <c r="G17" i="31"/>
  <c r="V18" i="31"/>
  <c r="AD17" i="31"/>
  <c r="F17" i="31"/>
  <c r="AJ18" i="31"/>
  <c r="AB18" i="31"/>
  <c r="T18" i="31"/>
  <c r="L18" i="31"/>
  <c r="D18" i="31"/>
  <c r="Y42" i="29"/>
  <c r="Y41" i="29"/>
  <c r="Y45" i="29"/>
  <c r="Y38" i="29"/>
  <c r="Y37" i="29"/>
  <c r="Y36" i="29"/>
  <c r="Y35" i="29"/>
  <c r="W33" i="29"/>
  <c r="W42" i="29"/>
  <c r="W41" i="29"/>
  <c r="W38" i="29"/>
  <c r="W37" i="29"/>
  <c r="W36" i="29"/>
  <c r="W35" i="29"/>
  <c r="Y33" i="29"/>
  <c r="G1" i="31" l="1"/>
  <c r="F16" i="31"/>
  <c r="W45" i="29"/>
  <c r="W46" i="29"/>
  <c r="G61" i="29"/>
  <c r="G58" i="29"/>
  <c r="F21" i="29"/>
  <c r="G21" i="29"/>
  <c r="H21" i="29"/>
  <c r="I21" i="29"/>
  <c r="J21" i="29"/>
  <c r="K21" i="29"/>
  <c r="L21" i="29"/>
  <c r="M21" i="29"/>
  <c r="N21" i="29"/>
  <c r="O21" i="29"/>
  <c r="P21" i="29"/>
  <c r="Q21" i="29"/>
  <c r="R21" i="29"/>
  <c r="S21" i="29"/>
  <c r="T21" i="29"/>
  <c r="U21" i="29"/>
  <c r="V21" i="29"/>
  <c r="W21" i="29"/>
  <c r="X21" i="29"/>
  <c r="Y21" i="29"/>
  <c r="E21" i="29"/>
  <c r="G57" i="29" s="1"/>
  <c r="G54" i="29"/>
  <c r="G53" i="29"/>
  <c r="F10" i="29"/>
  <c r="G10" i="29"/>
  <c r="G52" i="29" s="1"/>
  <c r="H10" i="29"/>
  <c r="I10" i="29"/>
  <c r="J10" i="29"/>
  <c r="K10" i="29"/>
  <c r="L10" i="29"/>
  <c r="M10" i="29"/>
  <c r="N10" i="29"/>
  <c r="O10" i="29"/>
  <c r="P10" i="29"/>
  <c r="Q10" i="29"/>
  <c r="R10" i="29"/>
  <c r="S10" i="29"/>
  <c r="T10" i="29"/>
  <c r="U10" i="29"/>
  <c r="V10" i="29"/>
  <c r="W10" i="29"/>
  <c r="X10" i="29"/>
  <c r="Y10" i="29"/>
  <c r="F11" i="29"/>
  <c r="G11" i="29"/>
  <c r="H11" i="29"/>
  <c r="I11" i="29"/>
  <c r="J11" i="29"/>
  <c r="K11" i="29"/>
  <c r="L11" i="29"/>
  <c r="M11" i="29"/>
  <c r="N11" i="29"/>
  <c r="O11" i="29"/>
  <c r="P11" i="29"/>
  <c r="Q11" i="29"/>
  <c r="R11" i="29"/>
  <c r="S11" i="29"/>
  <c r="T11" i="29"/>
  <c r="U11" i="29"/>
  <c r="V11" i="29"/>
  <c r="W11" i="29"/>
  <c r="X11" i="29"/>
  <c r="Y11" i="29"/>
  <c r="E11" i="29"/>
  <c r="E10" i="29"/>
  <c r="E16" i="29"/>
  <c r="F16" i="29"/>
  <c r="G16" i="29"/>
  <c r="H16" i="29"/>
  <c r="I16" i="29"/>
  <c r="J16" i="29"/>
  <c r="K16" i="29"/>
  <c r="L16" i="29"/>
  <c r="M16" i="29"/>
  <c r="N16" i="29"/>
  <c r="O16" i="29"/>
  <c r="P16" i="29"/>
  <c r="Q16" i="29"/>
  <c r="R16" i="29"/>
  <c r="S16" i="29"/>
  <c r="T16" i="29"/>
  <c r="U16" i="29"/>
  <c r="V16" i="29"/>
  <c r="W16" i="29"/>
  <c r="X16" i="29"/>
  <c r="Y16" i="29"/>
  <c r="D16" i="29"/>
  <c r="E6" i="29"/>
  <c r="F6" i="29"/>
  <c r="G6" i="29"/>
  <c r="H6" i="29"/>
  <c r="I6" i="29"/>
  <c r="J6" i="29"/>
  <c r="K6" i="29"/>
  <c r="L6" i="29"/>
  <c r="M6" i="29"/>
  <c r="N6" i="29"/>
  <c r="O6" i="29"/>
  <c r="P6" i="29"/>
  <c r="Q6" i="29"/>
  <c r="R6" i="29"/>
  <c r="S6" i="29"/>
  <c r="T6" i="29"/>
  <c r="U6" i="29"/>
  <c r="V6" i="29"/>
  <c r="W6" i="29"/>
  <c r="X6" i="29"/>
  <c r="Y6" i="29"/>
  <c r="D6" i="29"/>
  <c r="G49" i="29"/>
  <c r="H1" i="31" l="1"/>
  <c r="G16" i="31"/>
  <c r="L8" i="29"/>
  <c r="E19" i="29"/>
  <c r="E15" i="29"/>
  <c r="E9" i="29"/>
  <c r="E8" i="29"/>
  <c r="AC46" i="27"/>
  <c r="AC30" i="27"/>
  <c r="AC36" i="27"/>
  <c r="F17" i="29"/>
  <c r="G17" i="29"/>
  <c r="H17" i="29"/>
  <c r="I17" i="29"/>
  <c r="J17" i="29"/>
  <c r="K17" i="29"/>
  <c r="K22" i="29" s="1"/>
  <c r="L17" i="29"/>
  <c r="M17" i="29"/>
  <c r="M22" i="29" s="1"/>
  <c r="N17" i="29"/>
  <c r="O17" i="29"/>
  <c r="P17" i="29"/>
  <c r="Q17" i="29"/>
  <c r="R17" i="29"/>
  <c r="S17" i="29"/>
  <c r="S22" i="29" s="1"/>
  <c r="T17" i="29"/>
  <c r="U17" i="29"/>
  <c r="U22" i="29" s="1"/>
  <c r="V17" i="29"/>
  <c r="W17" i="29"/>
  <c r="W22" i="29" s="1"/>
  <c r="X17" i="29"/>
  <c r="Y17" i="29"/>
  <c r="E17" i="29"/>
  <c r="F19" i="29"/>
  <c r="G19" i="29"/>
  <c r="H19" i="29"/>
  <c r="I19" i="29"/>
  <c r="J19" i="29"/>
  <c r="K19" i="29"/>
  <c r="L19" i="29"/>
  <c r="M19" i="29"/>
  <c r="N19" i="29"/>
  <c r="O19" i="29"/>
  <c r="P19" i="29"/>
  <c r="Q19" i="29"/>
  <c r="R19" i="29"/>
  <c r="S19" i="29"/>
  <c r="T19" i="29"/>
  <c r="U19" i="29"/>
  <c r="V19" i="29"/>
  <c r="W19" i="29"/>
  <c r="X19" i="29"/>
  <c r="Y19" i="29"/>
  <c r="E14" i="29"/>
  <c r="F14" i="29"/>
  <c r="G14" i="29"/>
  <c r="H14" i="29"/>
  <c r="I14" i="29"/>
  <c r="J14" i="29"/>
  <c r="K14" i="29"/>
  <c r="L14" i="29"/>
  <c r="M14" i="29"/>
  <c r="N14" i="29"/>
  <c r="O14" i="29"/>
  <c r="P14" i="29"/>
  <c r="Q14" i="29"/>
  <c r="R14" i="29"/>
  <c r="S14" i="29"/>
  <c r="T14" i="29"/>
  <c r="U14" i="29"/>
  <c r="V14" i="29"/>
  <c r="W14" i="29"/>
  <c r="X14" i="29"/>
  <c r="Y14" i="29"/>
  <c r="F15" i="29"/>
  <c r="G15" i="29"/>
  <c r="H15" i="29"/>
  <c r="I15" i="29"/>
  <c r="J15" i="29"/>
  <c r="K15" i="29"/>
  <c r="L15" i="29"/>
  <c r="M15" i="29"/>
  <c r="N15" i="29"/>
  <c r="O15" i="29"/>
  <c r="P15" i="29"/>
  <c r="Q15" i="29"/>
  <c r="R15" i="29"/>
  <c r="S15" i="29"/>
  <c r="T15" i="29"/>
  <c r="U15" i="29"/>
  <c r="U29" i="29" s="1"/>
  <c r="V15" i="29"/>
  <c r="W15" i="29"/>
  <c r="X15" i="29"/>
  <c r="Y15" i="29"/>
  <c r="D15" i="29"/>
  <c r="D14" i="29"/>
  <c r="E25" i="29"/>
  <c r="F25" i="29"/>
  <c r="G25" i="29"/>
  <c r="H25" i="29"/>
  <c r="I25" i="29"/>
  <c r="J25" i="29"/>
  <c r="K25" i="29"/>
  <c r="L25" i="29"/>
  <c r="M25" i="29"/>
  <c r="N25" i="29"/>
  <c r="O25" i="29"/>
  <c r="P25" i="29"/>
  <c r="Q25" i="29"/>
  <c r="R25" i="29"/>
  <c r="S25" i="29"/>
  <c r="T25" i="29"/>
  <c r="U25" i="29"/>
  <c r="V25" i="29"/>
  <c r="W25" i="29"/>
  <c r="X25" i="29"/>
  <c r="Y25" i="29"/>
  <c r="D25" i="29"/>
  <c r="E24" i="29"/>
  <c r="F24" i="29"/>
  <c r="F29" i="29" s="1"/>
  <c r="G24" i="29"/>
  <c r="H24" i="29"/>
  <c r="H29" i="29" s="1"/>
  <c r="I24" i="29"/>
  <c r="G43" i="29" s="1"/>
  <c r="J24" i="29"/>
  <c r="K24" i="29"/>
  <c r="L24" i="29"/>
  <c r="M24" i="29"/>
  <c r="N24" i="29"/>
  <c r="N29" i="29" s="1"/>
  <c r="O24" i="29"/>
  <c r="P24" i="29"/>
  <c r="Q24" i="29"/>
  <c r="R24" i="29"/>
  <c r="S24" i="29"/>
  <c r="T24" i="29"/>
  <c r="U24" i="29"/>
  <c r="V24" i="29"/>
  <c r="W24" i="29"/>
  <c r="X24" i="29"/>
  <c r="D24" i="29"/>
  <c r="F8" i="29"/>
  <c r="G8" i="29"/>
  <c r="H8" i="29"/>
  <c r="I8" i="29"/>
  <c r="J8" i="29"/>
  <c r="K8" i="29"/>
  <c r="M8" i="29"/>
  <c r="N8" i="29"/>
  <c r="O8" i="29"/>
  <c r="P8" i="29"/>
  <c r="Q8" i="29"/>
  <c r="R8" i="29"/>
  <c r="S8" i="29"/>
  <c r="T8" i="29"/>
  <c r="U8" i="29"/>
  <c r="V8" i="29"/>
  <c r="W8" i="29"/>
  <c r="X8" i="29"/>
  <c r="Y8" i="29"/>
  <c r="F9" i="29"/>
  <c r="G9" i="29"/>
  <c r="H9" i="29"/>
  <c r="I9" i="29"/>
  <c r="J9" i="29"/>
  <c r="K9" i="29"/>
  <c r="L9" i="29"/>
  <c r="M9" i="29"/>
  <c r="N9" i="29"/>
  <c r="O9" i="29"/>
  <c r="P9" i="29"/>
  <c r="Q9" i="29"/>
  <c r="R9" i="29"/>
  <c r="S9" i="29"/>
  <c r="T9" i="29"/>
  <c r="U9" i="29"/>
  <c r="V9" i="29"/>
  <c r="W9" i="29"/>
  <c r="X9" i="29"/>
  <c r="Y9" i="29"/>
  <c r="E7" i="29"/>
  <c r="F7" i="29"/>
  <c r="G7" i="29"/>
  <c r="H7" i="29"/>
  <c r="I7" i="29"/>
  <c r="J7" i="29"/>
  <c r="K7" i="29"/>
  <c r="L7" i="29"/>
  <c r="M7" i="29"/>
  <c r="M12" i="29" s="1"/>
  <c r="N7" i="29"/>
  <c r="O7" i="29"/>
  <c r="P7" i="29"/>
  <c r="Q7" i="29"/>
  <c r="R7" i="29"/>
  <c r="S7" i="29"/>
  <c r="T7" i="29"/>
  <c r="U7" i="29"/>
  <c r="V7" i="29"/>
  <c r="W7" i="29"/>
  <c r="X7" i="29"/>
  <c r="Y7" i="29"/>
  <c r="D7" i="29"/>
  <c r="E5" i="29"/>
  <c r="F5" i="29"/>
  <c r="G5" i="29"/>
  <c r="H5" i="29"/>
  <c r="I5" i="29"/>
  <c r="J5" i="29"/>
  <c r="K5" i="29"/>
  <c r="L5" i="29"/>
  <c r="M5" i="29"/>
  <c r="N5" i="29"/>
  <c r="O5" i="29"/>
  <c r="P5" i="29"/>
  <c r="Q5" i="29"/>
  <c r="R5" i="29"/>
  <c r="S5" i="29"/>
  <c r="S28" i="29" s="1"/>
  <c r="T5" i="29"/>
  <c r="U5" i="29"/>
  <c r="U28" i="29" s="1"/>
  <c r="V5" i="29"/>
  <c r="W5" i="29"/>
  <c r="W28" i="29" s="1"/>
  <c r="X5" i="29"/>
  <c r="Y5" i="29"/>
  <c r="D5" i="29"/>
  <c r="D28" i="29" s="1"/>
  <c r="E4" i="29"/>
  <c r="F4" i="29"/>
  <c r="G4" i="29"/>
  <c r="H4" i="29"/>
  <c r="I4" i="29"/>
  <c r="J4" i="29"/>
  <c r="K4" i="29"/>
  <c r="L4" i="29"/>
  <c r="M4" i="29"/>
  <c r="N4" i="29"/>
  <c r="O4" i="29"/>
  <c r="P4" i="29"/>
  <c r="Q4" i="29"/>
  <c r="R4" i="29"/>
  <c r="S4" i="29"/>
  <c r="T4" i="29"/>
  <c r="U4" i="29"/>
  <c r="V4" i="29"/>
  <c r="W4" i="29"/>
  <c r="X4" i="29"/>
  <c r="Y4" i="29"/>
  <c r="D4" i="29"/>
  <c r="E6" i="27"/>
  <c r="F6" i="27" s="1"/>
  <c r="G6" i="27" s="1"/>
  <c r="H6" i="27" s="1"/>
  <c r="I6" i="27" s="1"/>
  <c r="J6" i="27" s="1"/>
  <c r="K6" i="27" s="1"/>
  <c r="L6" i="27" s="1"/>
  <c r="M6" i="27" s="1"/>
  <c r="N6" i="27" s="1"/>
  <c r="O6" i="27" s="1"/>
  <c r="P6" i="27" s="1"/>
  <c r="Q6" i="27" s="1"/>
  <c r="R6" i="27" s="1"/>
  <c r="S6" i="27" s="1"/>
  <c r="T6" i="27" s="1"/>
  <c r="U6" i="27" s="1"/>
  <c r="V6" i="27" s="1"/>
  <c r="W6" i="27" s="1"/>
  <c r="X6" i="27" s="1"/>
  <c r="E3" i="29"/>
  <c r="F3" i="29" s="1"/>
  <c r="G3" i="29" s="1"/>
  <c r="H3" i="29" s="1"/>
  <c r="I3" i="29" s="1"/>
  <c r="J3" i="29" s="1"/>
  <c r="K3" i="29" s="1"/>
  <c r="L3" i="29" s="1"/>
  <c r="M3" i="29" s="1"/>
  <c r="N3" i="29" s="1"/>
  <c r="O3" i="29" s="1"/>
  <c r="P3" i="29" s="1"/>
  <c r="Q3" i="29" s="1"/>
  <c r="R3" i="29" s="1"/>
  <c r="S3" i="29" s="1"/>
  <c r="T3" i="29" s="1"/>
  <c r="U3" i="29" s="1"/>
  <c r="V3" i="29" s="1"/>
  <c r="W3" i="29" s="1"/>
  <c r="X3" i="29" s="1"/>
  <c r="Y3" i="29" s="1"/>
  <c r="I1" i="31" l="1"/>
  <c r="H16" i="31"/>
  <c r="G33" i="29"/>
  <c r="E29" i="29"/>
  <c r="R28" i="29"/>
  <c r="J12" i="29"/>
  <c r="Q29" i="29"/>
  <c r="O28" i="29"/>
  <c r="M28" i="29"/>
  <c r="G22" i="29"/>
  <c r="G12" i="29"/>
  <c r="Q28" i="29"/>
  <c r="I35" i="29"/>
  <c r="O22" i="29"/>
  <c r="J28" i="29"/>
  <c r="I29" i="29"/>
  <c r="R22" i="29"/>
  <c r="K28" i="29"/>
  <c r="I28" i="29"/>
  <c r="D29" i="29"/>
  <c r="X29" i="29"/>
  <c r="J22" i="29"/>
  <c r="E28" i="29"/>
  <c r="U12" i="29"/>
  <c r="R29" i="29"/>
  <c r="G42" i="29"/>
  <c r="M29" i="29"/>
  <c r="G28" i="29"/>
  <c r="P29" i="29"/>
  <c r="J29" i="29"/>
  <c r="S12" i="29"/>
  <c r="W29" i="29"/>
  <c r="O29" i="29"/>
  <c r="T12" i="29"/>
  <c r="V29" i="29"/>
  <c r="T28" i="29"/>
  <c r="L28" i="29"/>
  <c r="R12" i="29"/>
  <c r="T22" i="29"/>
  <c r="L22" i="29"/>
  <c r="T29" i="29"/>
  <c r="L29" i="29"/>
  <c r="X12" i="29"/>
  <c r="P12" i="29"/>
  <c r="H12" i="29"/>
  <c r="S29" i="29"/>
  <c r="K29" i="29"/>
  <c r="Y22" i="29"/>
  <c r="Q22" i="29"/>
  <c r="I22" i="29"/>
  <c r="I33" i="29"/>
  <c r="W12" i="29"/>
  <c r="O12" i="29"/>
  <c r="X22" i="29"/>
  <c r="P22" i="29"/>
  <c r="H22" i="29"/>
  <c r="I37" i="29"/>
  <c r="X28" i="29"/>
  <c r="P28" i="29"/>
  <c r="H28" i="29"/>
  <c r="V12" i="29"/>
  <c r="N12" i="29"/>
  <c r="G35" i="29"/>
  <c r="L12" i="29"/>
  <c r="I36" i="29"/>
  <c r="V22" i="29"/>
  <c r="N22" i="29"/>
  <c r="F22" i="29"/>
  <c r="I41" i="29"/>
  <c r="V28" i="29"/>
  <c r="N28" i="29"/>
  <c r="F28" i="29"/>
  <c r="G29" i="29"/>
  <c r="I38" i="29"/>
  <c r="K12" i="29"/>
  <c r="F12" i="29"/>
  <c r="Y12" i="29"/>
  <c r="Q12" i="29"/>
  <c r="I12" i="29"/>
  <c r="Y24" i="29"/>
  <c r="I42" i="29"/>
  <c r="G38" i="29"/>
  <c r="E22" i="29"/>
  <c r="I43" i="29"/>
  <c r="G41" i="29"/>
  <c r="G37" i="29"/>
  <c r="G36" i="29"/>
  <c r="E12" i="29"/>
  <c r="J1" i="31" l="1"/>
  <c r="I16" i="31"/>
  <c r="I45" i="29"/>
  <c r="G62" i="29"/>
  <c r="Y28" i="29"/>
  <c r="Y29" i="29"/>
  <c r="G45" i="29"/>
  <c r="G46" i="29" s="1"/>
  <c r="K1" i="31" l="1"/>
  <c r="J16" i="31"/>
  <c r="DZ20" i="26"/>
  <c r="H14" i="26"/>
  <c r="L1" i="31" l="1"/>
  <c r="K16" i="31"/>
  <c r="F3" i="18"/>
  <c r="G3" i="18"/>
  <c r="H3" i="18"/>
  <c r="I3"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AM3" i="18"/>
  <c r="AN3" i="18"/>
  <c r="AO3" i="18"/>
  <c r="AP3" i="18"/>
  <c r="AQ3" i="18"/>
  <c r="AR3" i="18"/>
  <c r="AS3" i="18"/>
  <c r="AT3" i="18"/>
  <c r="AU3" i="18"/>
  <c r="AV3" i="18"/>
  <c r="AW3" i="18"/>
  <c r="AX3" i="18"/>
  <c r="AY3" i="18"/>
  <c r="AZ3" i="18"/>
  <c r="BA3" i="18"/>
  <c r="BB3" i="18"/>
  <c r="BC3" i="18"/>
  <c r="BD3" i="18"/>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CI3" i="18"/>
  <c r="CJ3" i="18"/>
  <c r="CK3" i="18"/>
  <c r="CL3" i="18"/>
  <c r="CM3" i="18"/>
  <c r="CN3" i="18"/>
  <c r="CO3" i="18"/>
  <c r="CP3" i="18"/>
  <c r="CQ3" i="18"/>
  <c r="CR3" i="18"/>
  <c r="CS3" i="18"/>
  <c r="CT3" i="18"/>
  <c r="CU3" i="18"/>
  <c r="CV3" i="18"/>
  <c r="CW3" i="18"/>
  <c r="CX3" i="18"/>
  <c r="CY3" i="18"/>
  <c r="CZ3" i="18"/>
  <c r="DA3" i="18"/>
  <c r="DB3" i="18"/>
  <c r="DC3" i="18"/>
  <c r="DD3" i="18"/>
  <c r="DE3" i="18"/>
  <c r="DF3" i="18"/>
  <c r="DG3" i="18"/>
  <c r="DH3" i="18"/>
  <c r="DI3" i="18"/>
  <c r="DJ3" i="18"/>
  <c r="DK3" i="18"/>
  <c r="DL3" i="18"/>
  <c r="DM3" i="18"/>
  <c r="DN3" i="18"/>
  <c r="DO3" i="18"/>
  <c r="DP3" i="18"/>
  <c r="DQ3" i="18"/>
  <c r="DR3" i="18"/>
  <c r="DS3" i="18"/>
  <c r="DT3" i="18"/>
  <c r="DU3" i="18"/>
  <c r="DV3" i="18"/>
  <c r="DW3" i="18"/>
  <c r="DX3" i="18"/>
  <c r="DY3" i="18"/>
  <c r="DZ3" i="18"/>
  <c r="EA3" i="18"/>
  <c r="EB3" i="18"/>
  <c r="EC3" i="18"/>
  <c r="ED3" i="18"/>
  <c r="EE3" i="18"/>
  <c r="EF3" i="18"/>
  <c r="EG3" i="18"/>
  <c r="EH3" i="18"/>
  <c r="EI3" i="18"/>
  <c r="EJ3" i="18"/>
  <c r="EK3" i="18"/>
  <c r="F4" i="18"/>
  <c r="G4" i="18"/>
  <c r="H4" i="18"/>
  <c r="I4" i="18"/>
  <c r="J4" i="18"/>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CI4" i="18"/>
  <c r="CJ4" i="18"/>
  <c r="CK4" i="18"/>
  <c r="CL4" i="18"/>
  <c r="CM4" i="18"/>
  <c r="CN4" i="18"/>
  <c r="CO4" i="18"/>
  <c r="CP4" i="18"/>
  <c r="CQ4" i="18"/>
  <c r="CR4" i="18"/>
  <c r="CS4" i="18"/>
  <c r="CT4" i="18"/>
  <c r="CU4" i="18"/>
  <c r="CV4" i="18"/>
  <c r="CW4" i="18"/>
  <c r="CX4" i="18"/>
  <c r="CY4" i="18"/>
  <c r="CZ4" i="18"/>
  <c r="DA4" i="18"/>
  <c r="DB4" i="18"/>
  <c r="DC4" i="18"/>
  <c r="DD4" i="18"/>
  <c r="DE4" i="18"/>
  <c r="DF4" i="18"/>
  <c r="DG4" i="18"/>
  <c r="DH4" i="18"/>
  <c r="DI4" i="18"/>
  <c r="DJ4" i="18"/>
  <c r="DK4" i="18"/>
  <c r="DL4" i="18"/>
  <c r="DM4" i="18"/>
  <c r="DN4" i="18"/>
  <c r="DO4" i="18"/>
  <c r="DP4" i="18"/>
  <c r="DQ4" i="18"/>
  <c r="DR4" i="18"/>
  <c r="DS4" i="18"/>
  <c r="DT4" i="18"/>
  <c r="DU4" i="18"/>
  <c r="DV4" i="18"/>
  <c r="DW4" i="18"/>
  <c r="DX4" i="18"/>
  <c r="DY4" i="18"/>
  <c r="DZ4" i="18"/>
  <c r="EA4" i="18"/>
  <c r="EB4" i="18"/>
  <c r="EC4" i="18"/>
  <c r="ED4" i="18"/>
  <c r="EE4" i="18"/>
  <c r="EF4" i="18"/>
  <c r="EG4" i="18"/>
  <c r="EH4" i="18"/>
  <c r="EI4" i="18"/>
  <c r="EJ4" i="18"/>
  <c r="EK4" i="18"/>
  <c r="E3" i="18"/>
  <c r="M1" i="31" l="1"/>
  <c r="L16" i="31"/>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G27" i="5"/>
  <c r="H27" i="5"/>
  <c r="I27" i="5"/>
  <c r="J27" i="5"/>
  <c r="K27" i="5"/>
  <c r="L27" i="5"/>
  <c r="M27" i="5"/>
  <c r="N27" i="5"/>
  <c r="F27"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21"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19" i="5"/>
  <c r="E20" i="5"/>
  <c r="N1" i="31" l="1"/>
  <c r="M16" i="3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AI70" i="21"/>
  <c r="B70" i="21"/>
  <c r="L68" i="21"/>
  <c r="M68" i="21"/>
  <c r="N68" i="21"/>
  <c r="O68" i="21"/>
  <c r="P68" i="21"/>
  <c r="Q68" i="21"/>
  <c r="R68" i="21"/>
  <c r="S68" i="21"/>
  <c r="T68" i="21"/>
  <c r="U68" i="21"/>
  <c r="V68" i="21"/>
  <c r="W68" i="21"/>
  <c r="X68" i="21"/>
  <c r="Y68" i="21"/>
  <c r="Z68" i="21"/>
  <c r="AA68" i="21"/>
  <c r="AB68" i="21"/>
  <c r="AC68" i="21"/>
  <c r="AD68" i="21"/>
  <c r="AE68" i="21"/>
  <c r="AF68" i="21"/>
  <c r="AG68" i="21"/>
  <c r="AH68" i="21"/>
  <c r="K68" i="21"/>
  <c r="K9" i="21"/>
  <c r="K65" i="21" s="1"/>
  <c r="L11" i="21"/>
  <c r="M11" i="21"/>
  <c r="N11" i="21"/>
  <c r="O11" i="21"/>
  <c r="P11" i="21"/>
  <c r="Q11" i="21"/>
  <c r="R11" i="21"/>
  <c r="S11" i="21"/>
  <c r="T11" i="21"/>
  <c r="U11" i="21"/>
  <c r="V11" i="21"/>
  <c r="W11" i="21"/>
  <c r="X11" i="21"/>
  <c r="Y11" i="21"/>
  <c r="Z11" i="21"/>
  <c r="AA11" i="21"/>
  <c r="AB11" i="21"/>
  <c r="AC11" i="21"/>
  <c r="AD11" i="21"/>
  <c r="AE11" i="21"/>
  <c r="AF11" i="21"/>
  <c r="AG11" i="21"/>
  <c r="AH11" i="21"/>
  <c r="K11" i="21"/>
  <c r="L12" i="21"/>
  <c r="M12" i="21"/>
  <c r="N12" i="21"/>
  <c r="O12" i="21"/>
  <c r="P12" i="21"/>
  <c r="Q12" i="21"/>
  <c r="R12" i="21"/>
  <c r="S12" i="21"/>
  <c r="T12" i="21"/>
  <c r="U12" i="21"/>
  <c r="V12" i="21"/>
  <c r="W12" i="21"/>
  <c r="X12" i="21"/>
  <c r="Y12" i="21"/>
  <c r="Z12" i="21"/>
  <c r="AA12" i="21"/>
  <c r="AB12" i="21"/>
  <c r="AC12" i="21"/>
  <c r="AD12" i="21"/>
  <c r="AE12" i="21"/>
  <c r="AF12" i="21"/>
  <c r="AG12" i="21"/>
  <c r="AH12" i="21"/>
  <c r="K12" i="21"/>
  <c r="L65" i="21"/>
  <c r="M65" i="21"/>
  <c r="N65" i="21"/>
  <c r="O65" i="21"/>
  <c r="P65" i="21"/>
  <c r="Q65" i="21"/>
  <c r="R65" i="21"/>
  <c r="S65" i="21"/>
  <c r="T65" i="21"/>
  <c r="U65" i="21"/>
  <c r="V65" i="21"/>
  <c r="W65" i="21"/>
  <c r="X65" i="21"/>
  <c r="Y65" i="21"/>
  <c r="Z65" i="21"/>
  <c r="AA65" i="21"/>
  <c r="AB65" i="21"/>
  <c r="AC65" i="21"/>
  <c r="AD65" i="21"/>
  <c r="AE65" i="21"/>
  <c r="AF65" i="21"/>
  <c r="AG65" i="21"/>
  <c r="AH65" i="21"/>
  <c r="C9" i="21"/>
  <c r="D9" i="21"/>
  <c r="E9" i="21"/>
  <c r="F9" i="21"/>
  <c r="G9" i="21"/>
  <c r="H9" i="21"/>
  <c r="I9" i="21"/>
  <c r="J9" i="21"/>
  <c r="L9" i="21"/>
  <c r="M9" i="21"/>
  <c r="N9" i="21"/>
  <c r="O9" i="21"/>
  <c r="P9" i="21"/>
  <c r="Q9" i="21"/>
  <c r="R9" i="21"/>
  <c r="S9" i="21"/>
  <c r="T9" i="21"/>
  <c r="U9" i="21"/>
  <c r="V9" i="21"/>
  <c r="W9" i="21"/>
  <c r="X9" i="21"/>
  <c r="Y9" i="21"/>
  <c r="Z9" i="21"/>
  <c r="AA9" i="21"/>
  <c r="AB9" i="21"/>
  <c r="AC9" i="21"/>
  <c r="AD9" i="21"/>
  <c r="AE9" i="21"/>
  <c r="AF9" i="21"/>
  <c r="AG9" i="21"/>
  <c r="AH9" i="21"/>
  <c r="AI9" i="21"/>
  <c r="C10"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B10" i="21"/>
  <c r="B9" i="21"/>
  <c r="N167" i="22"/>
  <c r="AG63" i="21"/>
  <c r="AH63" i="21"/>
  <c r="AI63"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B63"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M71" i="21"/>
  <c r="N71" i="21"/>
  <c r="O71" i="21"/>
  <c r="P71" i="21"/>
  <c r="Q71" i="21"/>
  <c r="R71" i="21"/>
  <c r="S71" i="21"/>
  <c r="T71" i="21"/>
  <c r="U71" i="21"/>
  <c r="V71" i="21"/>
  <c r="W71" i="21"/>
  <c r="X71" i="21"/>
  <c r="Y71" i="21"/>
  <c r="Z71" i="21"/>
  <c r="AA71" i="21"/>
  <c r="AB71" i="21"/>
  <c r="AC71" i="21"/>
  <c r="AD71" i="21"/>
  <c r="AE71" i="21"/>
  <c r="AF71"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B67"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G36"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B29" i="21"/>
  <c r="B28" i="21"/>
  <c r="B27" i="21"/>
  <c r="B26" i="21"/>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B24" i="21"/>
  <c r="B23"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B22"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B21"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F19" i="21"/>
  <c r="F18"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F17" i="21"/>
  <c r="G16" i="21"/>
  <c r="G66" i="21" s="1"/>
  <c r="H16" i="21"/>
  <c r="I16" i="21"/>
  <c r="I66" i="21" s="1"/>
  <c r="J16" i="21"/>
  <c r="K16" i="21"/>
  <c r="L16" i="21"/>
  <c r="M16" i="21"/>
  <c r="M66" i="21" s="1"/>
  <c r="N16" i="21"/>
  <c r="O16" i="21"/>
  <c r="O66" i="21" s="1"/>
  <c r="P16" i="21"/>
  <c r="Q16" i="21"/>
  <c r="Q66" i="21" s="1"/>
  <c r="R16" i="21"/>
  <c r="S16" i="21"/>
  <c r="T16" i="21"/>
  <c r="U16" i="21"/>
  <c r="U66" i="21" s="1"/>
  <c r="V16" i="21"/>
  <c r="W16" i="21"/>
  <c r="W66" i="21" s="1"/>
  <c r="X16" i="21"/>
  <c r="Y16" i="21"/>
  <c r="Y66" i="21" s="1"/>
  <c r="Z16" i="21"/>
  <c r="AA16" i="21"/>
  <c r="AB16" i="21"/>
  <c r="AC16" i="21"/>
  <c r="AC66" i="21" s="1"/>
  <c r="AD16" i="21"/>
  <c r="AE16" i="21"/>
  <c r="AE66" i="21" s="1"/>
  <c r="AF16" i="21"/>
  <c r="AG16" i="21"/>
  <c r="AG66" i="21" s="1"/>
  <c r="AH16" i="21"/>
  <c r="F16" i="21"/>
  <c r="M7" i="22"/>
  <c r="N7" i="22"/>
  <c r="O7" i="22"/>
  <c r="P7" i="22"/>
  <c r="Q7" i="22"/>
  <c r="R7" i="22"/>
  <c r="S7" i="22"/>
  <c r="T7" i="22"/>
  <c r="U7" i="22"/>
  <c r="V7" i="22"/>
  <c r="W7" i="22"/>
  <c r="X7" i="22"/>
  <c r="Y7" i="22"/>
  <c r="Z7" i="22"/>
  <c r="AA7" i="22"/>
  <c r="AB7" i="22"/>
  <c r="AC7" i="22"/>
  <c r="AD7" i="22"/>
  <c r="AE7" i="22"/>
  <c r="AF7" i="22"/>
  <c r="AG7" i="22"/>
  <c r="AH7" i="22"/>
  <c r="AI7" i="22"/>
  <c r="AJ7" i="22"/>
  <c r="AK7" i="22"/>
  <c r="AL7" i="22"/>
  <c r="L7" i="22"/>
  <c r="O1" i="31" l="1"/>
  <c r="N16" i="31"/>
  <c r="AB66" i="21"/>
  <c r="T66" i="21"/>
  <c r="L66" i="21"/>
  <c r="AA66" i="21"/>
  <c r="S66" i="21"/>
  <c r="K66" i="21"/>
  <c r="Z66" i="21"/>
  <c r="R66" i="21"/>
  <c r="J66" i="21"/>
  <c r="AH66" i="21"/>
  <c r="AF66" i="21"/>
  <c r="X66" i="21"/>
  <c r="P66" i="21"/>
  <c r="H66" i="21"/>
  <c r="AD66" i="21"/>
  <c r="V66" i="21"/>
  <c r="N66" i="21"/>
  <c r="P1" i="31" l="1"/>
  <c r="O16" i="31"/>
  <c r="N13" i="21"/>
  <c r="O13" i="21"/>
  <c r="P13" i="21"/>
  <c r="Q13" i="21"/>
  <c r="R13" i="21"/>
  <c r="S13" i="21"/>
  <c r="T13" i="21"/>
  <c r="U13" i="21"/>
  <c r="V13" i="21"/>
  <c r="W13" i="21"/>
  <c r="X13" i="21"/>
  <c r="Y13" i="21"/>
  <c r="Z13" i="21"/>
  <c r="AA13" i="21"/>
  <c r="AB13" i="21"/>
  <c r="AC13" i="21"/>
  <c r="AD13" i="21"/>
  <c r="AE13" i="21"/>
  <c r="AF13" i="21"/>
  <c r="N14" i="21"/>
  <c r="O14" i="21"/>
  <c r="P14" i="21"/>
  <c r="Q14" i="21"/>
  <c r="R14" i="21"/>
  <c r="S14" i="21"/>
  <c r="T14" i="21"/>
  <c r="U14" i="21"/>
  <c r="V14" i="21"/>
  <c r="W14" i="21"/>
  <c r="X14" i="21"/>
  <c r="Y14" i="21"/>
  <c r="Z14" i="21"/>
  <c r="AA14" i="21"/>
  <c r="AB14" i="21"/>
  <c r="AC14" i="21"/>
  <c r="AD14" i="21"/>
  <c r="AE14" i="21"/>
  <c r="AF14" i="21"/>
  <c r="M14" i="21"/>
  <c r="M13"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AI95" i="21"/>
  <c r="B95" i="21"/>
  <c r="C59" i="21"/>
  <c r="C91" i="21" s="1"/>
  <c r="D59" i="21"/>
  <c r="E59" i="21"/>
  <c r="E91" i="21" s="1"/>
  <c r="F59" i="21"/>
  <c r="F91" i="21" s="1"/>
  <c r="G59" i="21"/>
  <c r="G91" i="21" s="1"/>
  <c r="H59" i="21"/>
  <c r="H91" i="21" s="1"/>
  <c r="I59" i="21"/>
  <c r="I91" i="21" s="1"/>
  <c r="J59" i="21"/>
  <c r="J91" i="21" s="1"/>
  <c r="K59" i="21"/>
  <c r="K91" i="21" s="1"/>
  <c r="L59" i="21"/>
  <c r="L91" i="21" s="1"/>
  <c r="M59" i="21"/>
  <c r="M91" i="21" s="1"/>
  <c r="N59" i="21"/>
  <c r="N91" i="21" s="1"/>
  <c r="O59" i="21"/>
  <c r="O91" i="21" s="1"/>
  <c r="P59" i="21"/>
  <c r="P91" i="21" s="1"/>
  <c r="Q59" i="21"/>
  <c r="Q91" i="21" s="1"/>
  <c r="R59" i="21"/>
  <c r="R91" i="21" s="1"/>
  <c r="S59" i="21"/>
  <c r="S91" i="21" s="1"/>
  <c r="T59" i="21"/>
  <c r="T91" i="21" s="1"/>
  <c r="U59" i="21"/>
  <c r="U91" i="21" s="1"/>
  <c r="V59" i="21"/>
  <c r="V91" i="21" s="1"/>
  <c r="W59" i="21"/>
  <c r="W91" i="21" s="1"/>
  <c r="X59" i="21"/>
  <c r="X91" i="21" s="1"/>
  <c r="Y59" i="21"/>
  <c r="Y91" i="21" s="1"/>
  <c r="Z59" i="21"/>
  <c r="Z91" i="21" s="1"/>
  <c r="AA59" i="21"/>
  <c r="AA91" i="21" s="1"/>
  <c r="AB59" i="21"/>
  <c r="AB91" i="21" s="1"/>
  <c r="AC59" i="21"/>
  <c r="AC91" i="21" s="1"/>
  <c r="AD59" i="21"/>
  <c r="AD91" i="21" s="1"/>
  <c r="AE59" i="21"/>
  <c r="AE91" i="21" s="1"/>
  <c r="AF59" i="21"/>
  <c r="AF91" i="21" s="1"/>
  <c r="AG59" i="21"/>
  <c r="AG91" i="21" s="1"/>
  <c r="AH59" i="21"/>
  <c r="AH91" i="21" s="1"/>
  <c r="AI59" i="21"/>
  <c r="AI91" i="21" s="1"/>
  <c r="B59" i="21"/>
  <c r="B91" i="21" s="1"/>
  <c r="D91"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AI89" i="21"/>
  <c r="B89" i="21"/>
  <c r="C7" i="21"/>
  <c r="C90" i="21" s="1"/>
  <c r="D7" i="21"/>
  <c r="D90" i="21" s="1"/>
  <c r="E7" i="21"/>
  <c r="E90" i="21" s="1"/>
  <c r="F7" i="21"/>
  <c r="F90" i="21" s="1"/>
  <c r="G7" i="21"/>
  <c r="G90" i="21" s="1"/>
  <c r="H7" i="21"/>
  <c r="H90" i="21" s="1"/>
  <c r="I7" i="21"/>
  <c r="I90" i="21" s="1"/>
  <c r="J7" i="21"/>
  <c r="J90" i="21" s="1"/>
  <c r="K7" i="21"/>
  <c r="K90" i="21" s="1"/>
  <c r="L7" i="21"/>
  <c r="L90" i="21" s="1"/>
  <c r="M7" i="21"/>
  <c r="M90" i="21" s="1"/>
  <c r="N7" i="21"/>
  <c r="N90" i="21" s="1"/>
  <c r="O7" i="21"/>
  <c r="O90" i="21" s="1"/>
  <c r="P7" i="21"/>
  <c r="P90" i="21" s="1"/>
  <c r="Q7" i="21"/>
  <c r="Q90" i="21" s="1"/>
  <c r="R7" i="21"/>
  <c r="R90" i="21" s="1"/>
  <c r="S7" i="21"/>
  <c r="S90" i="21" s="1"/>
  <c r="T7" i="21"/>
  <c r="T90" i="21" s="1"/>
  <c r="U7" i="21"/>
  <c r="U90" i="21" s="1"/>
  <c r="V7" i="21"/>
  <c r="V90" i="21" s="1"/>
  <c r="W7" i="21"/>
  <c r="W90" i="21" s="1"/>
  <c r="X7" i="21"/>
  <c r="X90" i="21" s="1"/>
  <c r="Y7" i="21"/>
  <c r="Y90" i="21" s="1"/>
  <c r="Z7" i="21"/>
  <c r="Z90" i="21" s="1"/>
  <c r="AA7" i="21"/>
  <c r="AA90" i="21" s="1"/>
  <c r="AB7" i="21"/>
  <c r="AB90" i="21" s="1"/>
  <c r="AC7" i="21"/>
  <c r="AC90" i="21" s="1"/>
  <c r="AD7" i="21"/>
  <c r="AD90" i="21" s="1"/>
  <c r="AE7" i="21"/>
  <c r="AE90" i="21" s="1"/>
  <c r="AF7" i="21"/>
  <c r="AF90" i="21" s="1"/>
  <c r="AG7" i="21"/>
  <c r="AG90" i="21" s="1"/>
  <c r="AH7" i="21"/>
  <c r="AH90" i="21" s="1"/>
  <c r="AI7" i="21"/>
  <c r="AI90" i="21" s="1"/>
  <c r="C8" i="21"/>
  <c r="C96" i="21" s="1"/>
  <c r="D8" i="21"/>
  <c r="D96" i="21" s="1"/>
  <c r="E8" i="21"/>
  <c r="E96" i="21" s="1"/>
  <c r="F8" i="21"/>
  <c r="F96" i="21" s="1"/>
  <c r="G8" i="21"/>
  <c r="G96" i="21" s="1"/>
  <c r="H8" i="21"/>
  <c r="H96" i="21" s="1"/>
  <c r="I8" i="21"/>
  <c r="I96" i="21" s="1"/>
  <c r="J8" i="21"/>
  <c r="J96" i="21" s="1"/>
  <c r="K8" i="21"/>
  <c r="K96" i="21" s="1"/>
  <c r="L8" i="21"/>
  <c r="L96" i="21" s="1"/>
  <c r="M8" i="21"/>
  <c r="M96" i="21" s="1"/>
  <c r="N8" i="21"/>
  <c r="N96" i="21" s="1"/>
  <c r="O8" i="21"/>
  <c r="O96" i="21" s="1"/>
  <c r="P8" i="21"/>
  <c r="P96" i="21" s="1"/>
  <c r="Q8" i="21"/>
  <c r="Q96" i="21" s="1"/>
  <c r="R8" i="21"/>
  <c r="R96" i="21" s="1"/>
  <c r="S8" i="21"/>
  <c r="S96" i="21" s="1"/>
  <c r="T8" i="21"/>
  <c r="T96" i="21" s="1"/>
  <c r="U8" i="21"/>
  <c r="U96" i="21" s="1"/>
  <c r="V8" i="21"/>
  <c r="V96" i="21" s="1"/>
  <c r="W8" i="21"/>
  <c r="W96" i="21" s="1"/>
  <c r="X8" i="21"/>
  <c r="X96" i="21" s="1"/>
  <c r="Y8" i="21"/>
  <c r="Y96" i="21" s="1"/>
  <c r="Z8" i="21"/>
  <c r="Z96" i="21" s="1"/>
  <c r="AA8" i="21"/>
  <c r="AA96" i="21" s="1"/>
  <c r="AB8" i="21"/>
  <c r="AB96" i="21" s="1"/>
  <c r="AC8" i="21"/>
  <c r="AC96" i="21" s="1"/>
  <c r="AD8" i="21"/>
  <c r="AD96" i="21" s="1"/>
  <c r="AE8" i="21"/>
  <c r="AE96" i="21" s="1"/>
  <c r="AF8" i="21"/>
  <c r="AF96" i="21" s="1"/>
  <c r="AG8" i="21"/>
  <c r="AG96" i="21" s="1"/>
  <c r="AH8" i="21"/>
  <c r="AH96" i="21" s="1"/>
  <c r="AI8" i="21"/>
  <c r="AI96" i="21" s="1"/>
  <c r="B8" i="21"/>
  <c r="B96" i="21" s="1"/>
  <c r="B7" i="21"/>
  <c r="B90" i="21" s="1"/>
  <c r="C60" i="21"/>
  <c r="C97" i="21" s="1"/>
  <c r="D60" i="21"/>
  <c r="D97" i="21" s="1"/>
  <c r="E60" i="21"/>
  <c r="E97" i="21" s="1"/>
  <c r="F60" i="21"/>
  <c r="F97" i="21" s="1"/>
  <c r="G60" i="21"/>
  <c r="G97" i="21" s="1"/>
  <c r="H60" i="21"/>
  <c r="H97" i="21" s="1"/>
  <c r="I60" i="21"/>
  <c r="I97" i="21" s="1"/>
  <c r="J60" i="21"/>
  <c r="J97" i="21" s="1"/>
  <c r="K60" i="21"/>
  <c r="K97" i="21" s="1"/>
  <c r="L60" i="21"/>
  <c r="L97" i="21" s="1"/>
  <c r="M60" i="21"/>
  <c r="M97" i="21" s="1"/>
  <c r="N60" i="21"/>
  <c r="N97" i="21" s="1"/>
  <c r="O60" i="21"/>
  <c r="O97" i="21" s="1"/>
  <c r="P60" i="21"/>
  <c r="P97" i="21" s="1"/>
  <c r="Q60" i="21"/>
  <c r="Q97" i="21" s="1"/>
  <c r="R60" i="21"/>
  <c r="R97" i="21" s="1"/>
  <c r="S60" i="21"/>
  <c r="S97" i="21" s="1"/>
  <c r="T60" i="21"/>
  <c r="T97" i="21" s="1"/>
  <c r="U60" i="21"/>
  <c r="U97" i="21" s="1"/>
  <c r="V60" i="21"/>
  <c r="V97" i="21" s="1"/>
  <c r="W60" i="21"/>
  <c r="W97" i="21" s="1"/>
  <c r="X60" i="21"/>
  <c r="X97" i="21" s="1"/>
  <c r="Y60" i="21"/>
  <c r="Y97" i="21" s="1"/>
  <c r="Z60" i="21"/>
  <c r="Z97" i="21" s="1"/>
  <c r="AA60" i="21"/>
  <c r="AA97" i="21" s="1"/>
  <c r="AB60" i="21"/>
  <c r="AB97" i="21" s="1"/>
  <c r="AC60" i="21"/>
  <c r="AC97" i="21" s="1"/>
  <c r="AD60" i="21"/>
  <c r="AD97" i="21" s="1"/>
  <c r="AE60" i="21"/>
  <c r="AE97" i="21" s="1"/>
  <c r="AF60" i="21"/>
  <c r="AF97" i="21" s="1"/>
  <c r="AG60" i="21"/>
  <c r="AG97" i="21" s="1"/>
  <c r="AH60" i="21"/>
  <c r="AH97" i="21" s="1"/>
  <c r="AI60" i="21"/>
  <c r="AI97" i="21" s="1"/>
  <c r="B60" i="21"/>
  <c r="B97" i="21" s="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AI83" i="21"/>
  <c r="B83"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B6" i="21"/>
  <c r="C5" i="21"/>
  <c r="C84" i="21" s="1"/>
  <c r="D5" i="21"/>
  <c r="D84" i="21" s="1"/>
  <c r="E5" i="21"/>
  <c r="E84" i="21" s="1"/>
  <c r="F5" i="21"/>
  <c r="F84" i="21" s="1"/>
  <c r="G5" i="21"/>
  <c r="H5" i="21"/>
  <c r="H84" i="21" s="1"/>
  <c r="I5" i="21"/>
  <c r="I84" i="21" s="1"/>
  <c r="J5" i="21"/>
  <c r="J84" i="21" s="1"/>
  <c r="K5" i="21"/>
  <c r="K84" i="21" s="1"/>
  <c r="L5" i="21"/>
  <c r="L84" i="21" s="1"/>
  <c r="M5" i="21"/>
  <c r="M84" i="21" s="1"/>
  <c r="N5" i="21"/>
  <c r="N84" i="21" s="1"/>
  <c r="O5" i="21"/>
  <c r="O84" i="21" s="1"/>
  <c r="P5" i="21"/>
  <c r="P84" i="21" s="1"/>
  <c r="Q5" i="21"/>
  <c r="Q84" i="21" s="1"/>
  <c r="R5" i="21"/>
  <c r="R84" i="21" s="1"/>
  <c r="S5" i="21"/>
  <c r="S84" i="21" s="1"/>
  <c r="T5" i="21"/>
  <c r="T84" i="21" s="1"/>
  <c r="U5" i="21"/>
  <c r="U84" i="21" s="1"/>
  <c r="V5" i="21"/>
  <c r="V84" i="21" s="1"/>
  <c r="W5" i="21"/>
  <c r="W84" i="21" s="1"/>
  <c r="X5" i="21"/>
  <c r="X84" i="21" s="1"/>
  <c r="Y5" i="21"/>
  <c r="Z5" i="21"/>
  <c r="AA5" i="21"/>
  <c r="AA84" i="21" s="1"/>
  <c r="AB5" i="21"/>
  <c r="AB84" i="21" s="1"/>
  <c r="AC5" i="21"/>
  <c r="AD5" i="21"/>
  <c r="AD84" i="21" s="1"/>
  <c r="AE5" i="21"/>
  <c r="AF5" i="21"/>
  <c r="AF84" i="21" s="1"/>
  <c r="AG5" i="21"/>
  <c r="AG84" i="21" s="1"/>
  <c r="B5"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B77"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B4" i="21"/>
  <c r="B3" i="21"/>
  <c r="Q1" i="31" l="1"/>
  <c r="P16" i="31"/>
  <c r="G84" i="21"/>
  <c r="AE84" i="21"/>
  <c r="Y84" i="21"/>
  <c r="R78" i="21"/>
  <c r="B84" i="21"/>
  <c r="Z84" i="21"/>
  <c r="AC84" i="21"/>
  <c r="W78" i="21"/>
  <c r="AE78" i="21"/>
  <c r="O78" i="21"/>
  <c r="B78" i="21"/>
  <c r="AB78" i="21"/>
  <c r="T78" i="21"/>
  <c r="L78" i="21"/>
  <c r="D78" i="21"/>
  <c r="Z78" i="21"/>
  <c r="J78" i="21"/>
  <c r="AG78" i="21"/>
  <c r="Y78" i="21"/>
  <c r="Q78" i="21"/>
  <c r="I78" i="21"/>
  <c r="G78" i="21"/>
  <c r="AD78" i="21"/>
  <c r="V78" i="21"/>
  <c r="N78" i="21"/>
  <c r="F78" i="21"/>
  <c r="AC78" i="21"/>
  <c r="U78" i="21"/>
  <c r="M78" i="21"/>
  <c r="E78" i="21"/>
  <c r="AA78" i="21"/>
  <c r="S78" i="21"/>
  <c r="K78" i="21"/>
  <c r="C78" i="21"/>
  <c r="AF78" i="21"/>
  <c r="X78" i="21"/>
  <c r="P78" i="21"/>
  <c r="H78" i="21"/>
  <c r="R1" i="31" l="1"/>
  <c r="Q16" i="3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B58" i="21"/>
  <c r="B57" i="21"/>
  <c r="B56" i="21"/>
  <c r="B55" i="21"/>
  <c r="B64" i="21" s="1"/>
  <c r="S1" i="31" l="1"/>
  <c r="R16" i="31"/>
  <c r="G64" i="21"/>
  <c r="Z64" i="21"/>
  <c r="R64" i="21"/>
  <c r="AG64" i="21"/>
  <c r="Y64" i="21"/>
  <c r="Q64" i="21"/>
  <c r="I64" i="21"/>
  <c r="AH64" i="21"/>
  <c r="J64" i="21"/>
  <c r="AF64" i="21"/>
  <c r="X64" i="21"/>
  <c r="P64" i="21"/>
  <c r="H64" i="21"/>
  <c r="AE64" i="21"/>
  <c r="AD64" i="21"/>
  <c r="V64" i="21"/>
  <c r="N64" i="21"/>
  <c r="F64" i="21"/>
  <c r="AC64" i="21"/>
  <c r="U64" i="21"/>
  <c r="M64" i="21"/>
  <c r="E64" i="21"/>
  <c r="O64" i="21"/>
  <c r="AB64" i="21"/>
  <c r="T64" i="21"/>
  <c r="L64" i="21"/>
  <c r="D64" i="21"/>
  <c r="W64" i="21"/>
  <c r="AA64" i="21"/>
  <c r="S64" i="21"/>
  <c r="K64" i="21"/>
  <c r="C64" i="21"/>
  <c r="B85" i="21"/>
  <c r="Z79" i="21"/>
  <c r="B79" i="21"/>
  <c r="J85" i="21"/>
  <c r="AG85" i="21"/>
  <c r="Q85" i="21"/>
  <c r="AG79" i="21"/>
  <c r="I79" i="21"/>
  <c r="Y85" i="21"/>
  <c r="I85" i="21"/>
  <c r="Y79" i="21"/>
  <c r="Q79" i="21"/>
  <c r="AF85" i="21"/>
  <c r="X85" i="21"/>
  <c r="P85" i="21"/>
  <c r="H85" i="21"/>
  <c r="AF79" i="21"/>
  <c r="X79" i="21"/>
  <c r="P79" i="21"/>
  <c r="H79" i="21"/>
  <c r="AE85" i="21"/>
  <c r="AE79" i="21"/>
  <c r="AD85" i="21"/>
  <c r="V85" i="21"/>
  <c r="N85" i="21"/>
  <c r="F85" i="21"/>
  <c r="AD79" i="21"/>
  <c r="V79" i="21"/>
  <c r="N79" i="21"/>
  <c r="F79" i="21"/>
  <c r="Z85" i="21"/>
  <c r="J79" i="21"/>
  <c r="G85" i="21"/>
  <c r="G79" i="21"/>
  <c r="AC85" i="21"/>
  <c r="U85" i="21"/>
  <c r="M85" i="21"/>
  <c r="E85" i="21"/>
  <c r="AC79" i="21"/>
  <c r="U79" i="21"/>
  <c r="M79" i="21"/>
  <c r="E79" i="21"/>
  <c r="R85" i="21"/>
  <c r="AH79" i="21"/>
  <c r="W85" i="21"/>
  <c r="W79" i="21"/>
  <c r="AB85" i="21"/>
  <c r="T85" i="21"/>
  <c r="L85" i="21"/>
  <c r="D85" i="21"/>
  <c r="AB79" i="21"/>
  <c r="T79" i="21"/>
  <c r="L79" i="21"/>
  <c r="D79" i="21"/>
  <c r="AH85" i="21"/>
  <c r="R79" i="21"/>
  <c r="O85" i="21"/>
  <c r="O79" i="21"/>
  <c r="AA85" i="21"/>
  <c r="S85" i="21"/>
  <c r="K85" i="21"/>
  <c r="C85" i="21"/>
  <c r="AA79" i="21"/>
  <c r="S79" i="21"/>
  <c r="K79" i="21"/>
  <c r="C79" i="21"/>
  <c r="D2" i="21"/>
  <c r="E2" i="21" s="1"/>
  <c r="F2" i="21" s="1"/>
  <c r="G2" i="21" s="1"/>
  <c r="H2" i="21" s="1"/>
  <c r="I2" i="21" s="1"/>
  <c r="J2" i="21" s="1"/>
  <c r="K2" i="21" s="1"/>
  <c r="L2" i="21" s="1"/>
  <c r="M2" i="21" s="1"/>
  <c r="N2" i="21" s="1"/>
  <c r="O2" i="21" s="1"/>
  <c r="P2" i="21" s="1"/>
  <c r="Q2" i="21" s="1"/>
  <c r="R2" i="21" s="1"/>
  <c r="S2" i="21" s="1"/>
  <c r="T2" i="21" s="1"/>
  <c r="U2" i="21" s="1"/>
  <c r="V2" i="21" s="1"/>
  <c r="W2" i="21" s="1"/>
  <c r="X2" i="21" s="1"/>
  <c r="Y2" i="21" s="1"/>
  <c r="Z2" i="21" s="1"/>
  <c r="AA2" i="21" s="1"/>
  <c r="AB2" i="21" s="1"/>
  <c r="AC2" i="21" s="1"/>
  <c r="AD2" i="21" s="1"/>
  <c r="AE2" i="21" s="1"/>
  <c r="AF2" i="21" s="1"/>
  <c r="AG2" i="21" s="1"/>
  <c r="AH2" i="21" s="1"/>
  <c r="AI2" i="21" s="1"/>
  <c r="C2" i="21"/>
  <c r="T1" i="31" l="1"/>
  <c r="S16" i="31"/>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BH5" i="18"/>
  <c r="BI5" i="18"/>
  <c r="BJ5" i="18"/>
  <c r="BK5" i="18"/>
  <c r="BL5" i="18"/>
  <c r="BM5" i="18"/>
  <c r="BN5" i="18"/>
  <c r="BO5" i="18"/>
  <c r="BP5" i="18"/>
  <c r="BQ5" i="18"/>
  <c r="BR5" i="18"/>
  <c r="BS5" i="18"/>
  <c r="BT5" i="18"/>
  <c r="BU5" i="18"/>
  <c r="BV5" i="18"/>
  <c r="BW5" i="18"/>
  <c r="BX5" i="18"/>
  <c r="BY5" i="18"/>
  <c r="BZ5" i="18"/>
  <c r="CA5" i="18"/>
  <c r="CB5" i="18"/>
  <c r="CC5" i="18"/>
  <c r="CD5" i="18"/>
  <c r="CE5" i="18"/>
  <c r="CF5" i="18"/>
  <c r="CG5" i="18"/>
  <c r="CH5" i="18"/>
  <c r="CI5" i="18"/>
  <c r="CJ5" i="18"/>
  <c r="CK5" i="18"/>
  <c r="CL5" i="18"/>
  <c r="CM5" i="18"/>
  <c r="CN5" i="18"/>
  <c r="CO5" i="18"/>
  <c r="CP5" i="18"/>
  <c r="CQ5" i="18"/>
  <c r="CR5" i="18"/>
  <c r="CS5" i="18"/>
  <c r="CT5" i="18"/>
  <c r="CU5" i="18"/>
  <c r="CV5" i="18"/>
  <c r="CW5" i="18"/>
  <c r="CX5" i="18"/>
  <c r="CY5" i="18"/>
  <c r="CZ5" i="18"/>
  <c r="DA5" i="18"/>
  <c r="DB5" i="18"/>
  <c r="DC5" i="18"/>
  <c r="DD5" i="18"/>
  <c r="DE5" i="18"/>
  <c r="DF5" i="18"/>
  <c r="DG5" i="18"/>
  <c r="DH5" i="18"/>
  <c r="DI5" i="18"/>
  <c r="DJ5" i="18"/>
  <c r="DK5" i="18"/>
  <c r="DL5" i="18"/>
  <c r="DM5" i="18"/>
  <c r="DN5" i="18"/>
  <c r="DO5" i="18"/>
  <c r="DP5" i="18"/>
  <c r="DQ5" i="18"/>
  <c r="DR5" i="18"/>
  <c r="DS5" i="18"/>
  <c r="DT5" i="18"/>
  <c r="DU5" i="18"/>
  <c r="DV5" i="18"/>
  <c r="DW5" i="18"/>
  <c r="DX5" i="18"/>
  <c r="DY5" i="18"/>
  <c r="DZ5" i="18"/>
  <c r="EA5" i="18"/>
  <c r="EB5" i="18"/>
  <c r="EC5" i="18"/>
  <c r="ED5" i="18"/>
  <c r="EE5" i="18"/>
  <c r="EF5" i="18"/>
  <c r="EG5" i="18"/>
  <c r="EH5" i="18"/>
  <c r="EI5" i="18"/>
  <c r="EJ5" i="18"/>
  <c r="EK5" i="18"/>
  <c r="EL5" i="18"/>
  <c r="K6" i="19"/>
  <c r="J6" i="19" s="1"/>
  <c r="I6" i="19" s="1"/>
  <c r="H6" i="19" s="1"/>
  <c r="G6" i="19" s="1"/>
  <c r="F6" i="19" s="1"/>
  <c r="E6" i="19" s="1"/>
  <c r="D6" i="19" s="1"/>
  <c r="L6" i="19"/>
  <c r="EK6" i="19"/>
  <c r="EG6" i="19"/>
  <c r="EJ6" i="19" s="1"/>
  <c r="EC6" i="19"/>
  <c r="EF6" i="19" s="1"/>
  <c r="DY6" i="19"/>
  <c r="EA6" i="19" s="1"/>
  <c r="DU6" i="19"/>
  <c r="DW6" i="19" s="1"/>
  <c r="DQ6" i="19"/>
  <c r="DR6" i="19" s="1"/>
  <c r="DM6" i="19"/>
  <c r="DO6" i="19" s="1"/>
  <c r="DI6" i="19"/>
  <c r="DJ6" i="19" s="1"/>
  <c r="DH6" i="19"/>
  <c r="DG6" i="19"/>
  <c r="DF6" i="19"/>
  <c r="DE6" i="19"/>
  <c r="DA6" i="19"/>
  <c r="DD6" i="19" s="1"/>
  <c r="CW6" i="19"/>
  <c r="CX6" i="19" s="1"/>
  <c r="CS6" i="19"/>
  <c r="CV6" i="19" s="1"/>
  <c r="CO6" i="19"/>
  <c r="CQ6" i="19" s="1"/>
  <c r="CK6" i="19"/>
  <c r="CN6" i="19" s="1"/>
  <c r="CG6" i="19"/>
  <c r="CI6" i="19" s="1"/>
  <c r="CC6" i="19"/>
  <c r="CF6" i="19" s="1"/>
  <c r="CB6" i="19"/>
  <c r="CA6" i="19"/>
  <c r="BZ6" i="19"/>
  <c r="BY6" i="19"/>
  <c r="BU6" i="19"/>
  <c r="BX6" i="19" s="1"/>
  <c r="BQ6" i="19"/>
  <c r="BR6" i="19" s="1"/>
  <c r="BM6" i="19"/>
  <c r="BP6" i="19" s="1"/>
  <c r="BJ6" i="19"/>
  <c r="BI6" i="19"/>
  <c r="BK6" i="19" s="1"/>
  <c r="BE6" i="19"/>
  <c r="BF6" i="19" s="1"/>
  <c r="BA6" i="19"/>
  <c r="BD6" i="19" s="1"/>
  <c r="AW6" i="19"/>
  <c r="AX6" i="19" s="1"/>
  <c r="AV6" i="19"/>
  <c r="AU6" i="19"/>
  <c r="AT6" i="19"/>
  <c r="AS6" i="19"/>
  <c r="AO6" i="19"/>
  <c r="AR6" i="19" s="1"/>
  <c r="AK6" i="19"/>
  <c r="AL6" i="19" s="1"/>
  <c r="AG6" i="19"/>
  <c r="AI6" i="19" s="1"/>
  <c r="AC6" i="19"/>
  <c r="AE6" i="19" s="1"/>
  <c r="Y6" i="19"/>
  <c r="AA6" i="19" s="1"/>
  <c r="U6" i="19"/>
  <c r="V6" i="19" s="1"/>
  <c r="Q6" i="19"/>
  <c r="T6" i="19" s="1"/>
  <c r="P6" i="19"/>
  <c r="O6" i="19"/>
  <c r="N6" i="19"/>
  <c r="M6" i="19"/>
  <c r="U1" i="31" l="1"/>
  <c r="T16" i="31"/>
  <c r="R6" i="19"/>
  <c r="DL6" i="19"/>
  <c r="DN6" i="19"/>
  <c r="CJ6" i="19"/>
  <c r="Z6" i="19"/>
  <c r="BB6" i="19"/>
  <c r="X6" i="19"/>
  <c r="CR6" i="19"/>
  <c r="CE6" i="19"/>
  <c r="S6" i="19"/>
  <c r="BC6" i="19"/>
  <c r="DT6" i="19"/>
  <c r="DV6" i="19"/>
  <c r="AF6" i="19"/>
  <c r="EB6" i="19"/>
  <c r="CD6" i="19"/>
  <c r="CH6" i="19"/>
  <c r="BG6" i="19"/>
  <c r="DZ6" i="19"/>
  <c r="DP6" i="19"/>
  <c r="AB6" i="19"/>
  <c r="BL6" i="19"/>
  <c r="AH6" i="19"/>
  <c r="ED6" i="19"/>
  <c r="AD6" i="19"/>
  <c r="CU6" i="19"/>
  <c r="AM6" i="19"/>
  <c r="BS6" i="19"/>
  <c r="CY6" i="19"/>
  <c r="EE6" i="19"/>
  <c r="AY6" i="19"/>
  <c r="DS6" i="19"/>
  <c r="AN6" i="19"/>
  <c r="BT6" i="19"/>
  <c r="CZ6" i="19"/>
  <c r="DK6" i="19"/>
  <c r="CL6" i="19"/>
  <c r="BH6" i="19"/>
  <c r="CP6" i="19"/>
  <c r="DX6" i="19"/>
  <c r="BN6" i="19"/>
  <c r="CM6" i="19"/>
  <c r="BO6" i="19"/>
  <c r="AJ6" i="19"/>
  <c r="AP6" i="19"/>
  <c r="BV6" i="19"/>
  <c r="DB6" i="19"/>
  <c r="EH6" i="19"/>
  <c r="AQ6" i="19"/>
  <c r="BW6" i="19"/>
  <c r="DC6" i="19"/>
  <c r="EI6" i="19"/>
  <c r="AZ6" i="19"/>
  <c r="W6" i="19"/>
  <c r="CT6" i="19"/>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CH32" i="10"/>
  <c r="CI32" i="10"/>
  <c r="CJ32" i="10"/>
  <c r="CK32" i="10"/>
  <c r="CL32" i="10"/>
  <c r="CM32" i="10"/>
  <c r="CN32" i="10"/>
  <c r="CO32" i="10"/>
  <c r="CP32" i="10"/>
  <c r="CQ32" i="10"/>
  <c r="CR32" i="10"/>
  <c r="CS32" i="10"/>
  <c r="CT32" i="10"/>
  <c r="CU32" i="10"/>
  <c r="CV32" i="10"/>
  <c r="CW32" i="10"/>
  <c r="CX32" i="10"/>
  <c r="CY32" i="10"/>
  <c r="CZ32" i="10"/>
  <c r="DA32" i="10"/>
  <c r="DB32" i="10"/>
  <c r="DC32" i="10"/>
  <c r="DD32" i="10"/>
  <c r="DE32" i="10"/>
  <c r="DF32" i="10"/>
  <c r="DG32" i="10"/>
  <c r="DH32" i="10"/>
  <c r="DI32" i="10"/>
  <c r="DJ32" i="10"/>
  <c r="DK32" i="10"/>
  <c r="DL32" i="10"/>
  <c r="DM32" i="10"/>
  <c r="DN32" i="10"/>
  <c r="DO32" i="10"/>
  <c r="DP32" i="10"/>
  <c r="DQ32" i="10"/>
  <c r="DR32" i="10"/>
  <c r="DS32" i="10"/>
  <c r="DT32" i="10"/>
  <c r="DU32" i="10"/>
  <c r="DV32" i="10"/>
  <c r="DW32" i="10"/>
  <c r="DX32" i="10"/>
  <c r="DY32" i="10"/>
  <c r="DZ32" i="10"/>
  <c r="EA32" i="10"/>
  <c r="EB32" i="10"/>
  <c r="EC32" i="10"/>
  <c r="ED32" i="10"/>
  <c r="EE32" i="10"/>
  <c r="EF32" i="10"/>
  <c r="EG32" i="10"/>
  <c r="EH32" i="10"/>
  <c r="EI32" i="10"/>
  <c r="EJ32" i="10"/>
  <c r="E32"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BW31" i="10"/>
  <c r="BX31" i="10"/>
  <c r="BY31" i="10"/>
  <c r="BZ31" i="10"/>
  <c r="CA31" i="10"/>
  <c r="CB31" i="10"/>
  <c r="CC31" i="10"/>
  <c r="CD31" i="10"/>
  <c r="CE31" i="10"/>
  <c r="CF31" i="10"/>
  <c r="CG31" i="10"/>
  <c r="CH31" i="10"/>
  <c r="CI31" i="10"/>
  <c r="CJ31" i="10"/>
  <c r="CK31" i="10"/>
  <c r="CL31" i="10"/>
  <c r="CM31" i="10"/>
  <c r="CN31" i="10"/>
  <c r="CO31" i="10"/>
  <c r="CP31" i="10"/>
  <c r="CQ31" i="10"/>
  <c r="CR31" i="10"/>
  <c r="CS31" i="10"/>
  <c r="CT31" i="10"/>
  <c r="CU31" i="10"/>
  <c r="CV31" i="10"/>
  <c r="CW31" i="10"/>
  <c r="CX31" i="10"/>
  <c r="CY31" i="10"/>
  <c r="CZ31" i="10"/>
  <c r="DA31" i="10"/>
  <c r="DB31" i="10"/>
  <c r="DC31" i="10"/>
  <c r="DD31" i="10"/>
  <c r="DE31" i="10"/>
  <c r="DF31" i="10"/>
  <c r="DG31" i="10"/>
  <c r="DH31" i="10"/>
  <c r="DI31" i="10"/>
  <c r="DJ31" i="10"/>
  <c r="DK31" i="10"/>
  <c r="DL31" i="10"/>
  <c r="DM31" i="10"/>
  <c r="DN31" i="10"/>
  <c r="DO31" i="10"/>
  <c r="DP31" i="10"/>
  <c r="DQ31" i="10"/>
  <c r="DR31" i="10"/>
  <c r="DS31" i="10"/>
  <c r="DT31" i="10"/>
  <c r="DU31" i="10"/>
  <c r="DV31" i="10"/>
  <c r="DW31" i="10"/>
  <c r="DX31" i="10"/>
  <c r="DY31" i="10"/>
  <c r="DZ31" i="10"/>
  <c r="EA31" i="10"/>
  <c r="EB31" i="10"/>
  <c r="EC31" i="10"/>
  <c r="ED31" i="10"/>
  <c r="EE31" i="10"/>
  <c r="EF31" i="10"/>
  <c r="EG31" i="10"/>
  <c r="EH31" i="10"/>
  <c r="EI31" i="10"/>
  <c r="EJ31" i="10"/>
  <c r="E31"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AX13" i="10"/>
  <c r="AY13" i="10"/>
  <c r="AZ13" i="10"/>
  <c r="BA13" i="10"/>
  <c r="BB13" i="10"/>
  <c r="BC13" i="10"/>
  <c r="BD13" i="10"/>
  <c r="BE13" i="10"/>
  <c r="BF13" i="10"/>
  <c r="BG13" i="10"/>
  <c r="BH13" i="10"/>
  <c r="BI13" i="10"/>
  <c r="BJ13" i="10"/>
  <c r="BK13" i="10"/>
  <c r="BL13" i="10"/>
  <c r="BM13" i="10"/>
  <c r="BN13" i="10"/>
  <c r="BO13" i="10"/>
  <c r="BP13" i="10"/>
  <c r="BQ13" i="10"/>
  <c r="BR13" i="10"/>
  <c r="BS13" i="10"/>
  <c r="BT13" i="10"/>
  <c r="BU13" i="10"/>
  <c r="BV13" i="10"/>
  <c r="BW13" i="10"/>
  <c r="BX13" i="10"/>
  <c r="BY13" i="10"/>
  <c r="BZ13" i="10"/>
  <c r="CA13" i="10"/>
  <c r="CB13" i="10"/>
  <c r="CC13" i="10"/>
  <c r="CD13" i="10"/>
  <c r="CE13" i="10"/>
  <c r="CF13" i="10"/>
  <c r="CG13" i="10"/>
  <c r="CH13" i="10"/>
  <c r="CI13" i="10"/>
  <c r="CJ13" i="10"/>
  <c r="CK13" i="10"/>
  <c r="CL13" i="10"/>
  <c r="CM13" i="10"/>
  <c r="CN13" i="10"/>
  <c r="CO13" i="10"/>
  <c r="CP13" i="10"/>
  <c r="CQ13" i="10"/>
  <c r="CR13" i="10"/>
  <c r="CS13" i="10"/>
  <c r="CT13" i="10"/>
  <c r="CU13" i="10"/>
  <c r="CV13" i="10"/>
  <c r="CW13" i="10"/>
  <c r="CX13" i="10"/>
  <c r="CY13" i="10"/>
  <c r="CZ13" i="10"/>
  <c r="DA13" i="10"/>
  <c r="DB13" i="10"/>
  <c r="DC13" i="10"/>
  <c r="DD13" i="10"/>
  <c r="DE13" i="10"/>
  <c r="DF13" i="10"/>
  <c r="DG13" i="10"/>
  <c r="DH13" i="10"/>
  <c r="DI13" i="10"/>
  <c r="DJ13" i="10"/>
  <c r="DK13" i="10"/>
  <c r="DL13" i="10"/>
  <c r="DM13" i="10"/>
  <c r="DN13" i="10"/>
  <c r="DO13" i="10"/>
  <c r="DP13" i="10"/>
  <c r="DQ13" i="10"/>
  <c r="DR13" i="10"/>
  <c r="DS13" i="10"/>
  <c r="DT13" i="10"/>
  <c r="DU13" i="10"/>
  <c r="DV13" i="10"/>
  <c r="DW13" i="10"/>
  <c r="DX13" i="10"/>
  <c r="DY13" i="10"/>
  <c r="DZ13" i="10"/>
  <c r="EA13" i="10"/>
  <c r="EB13" i="10"/>
  <c r="EC13" i="10"/>
  <c r="ED13" i="10"/>
  <c r="EE13" i="10"/>
  <c r="EF13" i="10"/>
  <c r="EG13" i="10"/>
  <c r="EH13" i="10"/>
  <c r="EI13" i="10"/>
  <c r="EJ13"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AX14" i="10"/>
  <c r="AY14" i="10"/>
  <c r="AZ14" i="10"/>
  <c r="BA14" i="10"/>
  <c r="BB14" i="10"/>
  <c r="BC14" i="10"/>
  <c r="BD14" i="10"/>
  <c r="BE14" i="10"/>
  <c r="BF14" i="10"/>
  <c r="BG14" i="10"/>
  <c r="BH14" i="10"/>
  <c r="BI14" i="10"/>
  <c r="BJ14" i="10"/>
  <c r="BK14" i="10"/>
  <c r="BL14" i="10"/>
  <c r="BM14" i="10"/>
  <c r="BN14" i="10"/>
  <c r="BO14" i="10"/>
  <c r="BP14" i="10"/>
  <c r="BQ14" i="10"/>
  <c r="BR14" i="10"/>
  <c r="BS14" i="10"/>
  <c r="BT14" i="10"/>
  <c r="BU14" i="10"/>
  <c r="BV14" i="10"/>
  <c r="BW14" i="10"/>
  <c r="BX14" i="10"/>
  <c r="BY14" i="10"/>
  <c r="BZ14" i="10"/>
  <c r="CA14" i="10"/>
  <c r="CB14" i="10"/>
  <c r="CC14" i="10"/>
  <c r="CD14" i="10"/>
  <c r="CE14" i="10"/>
  <c r="CF14" i="10"/>
  <c r="CG14" i="10"/>
  <c r="CH14" i="10"/>
  <c r="CI14" i="10"/>
  <c r="CJ14" i="10"/>
  <c r="CK14" i="10"/>
  <c r="CL14" i="10"/>
  <c r="CM14" i="10"/>
  <c r="CN14" i="10"/>
  <c r="CO14" i="10"/>
  <c r="CP14" i="10"/>
  <c r="CQ14" i="10"/>
  <c r="CR14" i="10"/>
  <c r="CS14" i="10"/>
  <c r="CT14" i="10"/>
  <c r="CU14" i="10"/>
  <c r="CV14" i="10"/>
  <c r="CW14" i="10"/>
  <c r="CX14" i="10"/>
  <c r="CY14" i="10"/>
  <c r="CZ14" i="10"/>
  <c r="DA14" i="10"/>
  <c r="DB14" i="10"/>
  <c r="DC14" i="10"/>
  <c r="DD14" i="10"/>
  <c r="DE14" i="10"/>
  <c r="DF14" i="10"/>
  <c r="DG14" i="10"/>
  <c r="DH14" i="10"/>
  <c r="DI14" i="10"/>
  <c r="DJ14" i="10"/>
  <c r="DK14" i="10"/>
  <c r="DL14" i="10"/>
  <c r="DM14" i="10"/>
  <c r="DN14" i="10"/>
  <c r="DO14" i="10"/>
  <c r="DP14" i="10"/>
  <c r="DQ14" i="10"/>
  <c r="DR14" i="10"/>
  <c r="DS14" i="10"/>
  <c r="DT14" i="10"/>
  <c r="DU14" i="10"/>
  <c r="DV14" i="10"/>
  <c r="DW14" i="10"/>
  <c r="DX14" i="10"/>
  <c r="DY14" i="10"/>
  <c r="DZ14" i="10"/>
  <c r="EA14" i="10"/>
  <c r="EB14" i="10"/>
  <c r="EC14" i="10"/>
  <c r="ED14" i="10"/>
  <c r="EE14" i="10"/>
  <c r="EF14" i="10"/>
  <c r="EG14" i="10"/>
  <c r="EH14" i="10"/>
  <c r="EI14" i="10"/>
  <c r="EJ14" i="10"/>
  <c r="E14" i="10"/>
  <c r="E13" i="10"/>
  <c r="V1" i="31" l="1"/>
  <c r="U16" i="31"/>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BN30" i="10"/>
  <c r="BO30" i="10"/>
  <c r="BP30" i="10"/>
  <c r="BQ30" i="10"/>
  <c r="BR30" i="10"/>
  <c r="BS30" i="10"/>
  <c r="BT30" i="10"/>
  <c r="BU30" i="10"/>
  <c r="BV30" i="10"/>
  <c r="BW30" i="10"/>
  <c r="BX30" i="10"/>
  <c r="BY30" i="10"/>
  <c r="BZ30" i="10"/>
  <c r="CA30" i="10"/>
  <c r="CB30" i="10"/>
  <c r="CC30" i="10"/>
  <c r="CD30" i="10"/>
  <c r="CE30" i="10"/>
  <c r="CF30" i="10"/>
  <c r="CG30" i="10"/>
  <c r="CH30" i="10"/>
  <c r="CI30" i="10"/>
  <c r="CJ30" i="10"/>
  <c r="CK30" i="10"/>
  <c r="CL30" i="10"/>
  <c r="CM30" i="10"/>
  <c r="CN30" i="10"/>
  <c r="CO30" i="10"/>
  <c r="CP30" i="10"/>
  <c r="CQ30" i="10"/>
  <c r="CR30" i="10"/>
  <c r="CS30" i="10"/>
  <c r="CT30" i="10"/>
  <c r="CU30" i="10"/>
  <c r="CV30" i="10"/>
  <c r="CW30" i="10"/>
  <c r="CX30" i="10"/>
  <c r="CY30" i="10"/>
  <c r="CZ30" i="10"/>
  <c r="DA30" i="10"/>
  <c r="DB30" i="10"/>
  <c r="DC30" i="10"/>
  <c r="DD30" i="10"/>
  <c r="DE30" i="10"/>
  <c r="DF30" i="10"/>
  <c r="DG30" i="10"/>
  <c r="DH30" i="10"/>
  <c r="DI30" i="10"/>
  <c r="DJ30" i="10"/>
  <c r="DK30" i="10"/>
  <c r="DL30" i="10"/>
  <c r="DM30" i="10"/>
  <c r="DN30" i="10"/>
  <c r="DO30" i="10"/>
  <c r="DP30" i="10"/>
  <c r="DQ30" i="10"/>
  <c r="DR30" i="10"/>
  <c r="DS30" i="10"/>
  <c r="DT30" i="10"/>
  <c r="DU30" i="10"/>
  <c r="DV30" i="10"/>
  <c r="DW30" i="10"/>
  <c r="DX30" i="10"/>
  <c r="DY30" i="10"/>
  <c r="DZ30" i="10"/>
  <c r="EA30" i="10"/>
  <c r="EB30" i="10"/>
  <c r="EC30" i="10"/>
  <c r="ED30" i="10"/>
  <c r="EE30" i="10"/>
  <c r="EF30" i="10"/>
  <c r="EG30" i="10"/>
  <c r="EH30" i="10"/>
  <c r="EI30" i="10"/>
  <c r="EJ30" i="10"/>
  <c r="E30"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BN12" i="10"/>
  <c r="BO12" i="10"/>
  <c r="BP12" i="10"/>
  <c r="BQ12" i="10"/>
  <c r="BR12" i="10"/>
  <c r="BS12" i="10"/>
  <c r="BT12" i="10"/>
  <c r="BU12" i="10"/>
  <c r="BV12" i="10"/>
  <c r="BW12" i="10"/>
  <c r="BX12" i="10"/>
  <c r="BY12" i="10"/>
  <c r="BZ12" i="10"/>
  <c r="CA12" i="10"/>
  <c r="CB12" i="10"/>
  <c r="CC12" i="10"/>
  <c r="CD12" i="10"/>
  <c r="CE12" i="10"/>
  <c r="CF12" i="10"/>
  <c r="CG12" i="10"/>
  <c r="CH12" i="10"/>
  <c r="CI12" i="10"/>
  <c r="CJ12" i="10"/>
  <c r="CK12" i="10"/>
  <c r="CL12" i="10"/>
  <c r="CM12" i="10"/>
  <c r="CN12" i="10"/>
  <c r="CO12" i="10"/>
  <c r="CP12" i="10"/>
  <c r="CQ12" i="10"/>
  <c r="CR12" i="10"/>
  <c r="CS12" i="10"/>
  <c r="CT12" i="10"/>
  <c r="CU12" i="10"/>
  <c r="CV12" i="10"/>
  <c r="CW12" i="10"/>
  <c r="CX12" i="10"/>
  <c r="CY12" i="10"/>
  <c r="CZ12" i="10"/>
  <c r="DA12" i="10"/>
  <c r="DB12" i="10"/>
  <c r="DC12" i="10"/>
  <c r="DD12" i="10"/>
  <c r="DE12" i="10"/>
  <c r="DF12" i="10"/>
  <c r="DG12" i="10"/>
  <c r="DH12" i="10"/>
  <c r="DI12" i="10"/>
  <c r="DJ12" i="10"/>
  <c r="DK12" i="10"/>
  <c r="DL12" i="10"/>
  <c r="DM12" i="10"/>
  <c r="DN12" i="10"/>
  <c r="DO12" i="10"/>
  <c r="DP12" i="10"/>
  <c r="DQ12" i="10"/>
  <c r="DR12" i="10"/>
  <c r="DS12" i="10"/>
  <c r="DT12" i="10"/>
  <c r="DU12" i="10"/>
  <c r="DV12" i="10"/>
  <c r="DW12" i="10"/>
  <c r="DX12" i="10"/>
  <c r="DY12" i="10"/>
  <c r="DZ12" i="10"/>
  <c r="EA12" i="10"/>
  <c r="EB12" i="10"/>
  <c r="EC12" i="10"/>
  <c r="ED12" i="10"/>
  <c r="EE12" i="10"/>
  <c r="EF12" i="10"/>
  <c r="EG12" i="10"/>
  <c r="EH12" i="10"/>
  <c r="EI12" i="10"/>
  <c r="EJ12" i="10"/>
  <c r="E12" i="10"/>
  <c r="W1" i="31" l="1"/>
  <c r="V16" i="31"/>
  <c r="E4" i="18"/>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BJ11" i="10"/>
  <c r="BK11" i="10"/>
  <c r="BL11" i="10"/>
  <c r="BM11" i="10"/>
  <c r="BN11" i="10"/>
  <c r="BO11" i="10"/>
  <c r="BP11" i="10"/>
  <c r="BQ11" i="10"/>
  <c r="BR11" i="10"/>
  <c r="BS11" i="10"/>
  <c r="BT11" i="10"/>
  <c r="BU11" i="10"/>
  <c r="BV11" i="10"/>
  <c r="BW11" i="10"/>
  <c r="BX11" i="10"/>
  <c r="BY11" i="10"/>
  <c r="BZ11" i="10"/>
  <c r="CA11" i="10"/>
  <c r="CB11" i="10"/>
  <c r="CC11" i="10"/>
  <c r="CD11" i="10"/>
  <c r="CE11" i="10"/>
  <c r="CF11" i="10"/>
  <c r="CG11" i="10"/>
  <c r="CH11" i="10"/>
  <c r="CI11" i="10"/>
  <c r="CJ11" i="10"/>
  <c r="CK11" i="10"/>
  <c r="CL11" i="10"/>
  <c r="CM11" i="10"/>
  <c r="CN11" i="10"/>
  <c r="CO11" i="10"/>
  <c r="CP11" i="10"/>
  <c r="CQ11" i="10"/>
  <c r="CR11" i="10"/>
  <c r="CS11" i="10"/>
  <c r="CT11" i="10"/>
  <c r="CU11" i="10"/>
  <c r="CV11" i="10"/>
  <c r="CW11" i="10"/>
  <c r="CX11" i="10"/>
  <c r="CY11" i="10"/>
  <c r="CZ11" i="10"/>
  <c r="DA11" i="10"/>
  <c r="DB11" i="10"/>
  <c r="DC11" i="10"/>
  <c r="DD11" i="10"/>
  <c r="DE11" i="10"/>
  <c r="DF11" i="10"/>
  <c r="DG11" i="10"/>
  <c r="DH11" i="10"/>
  <c r="DI11" i="10"/>
  <c r="DJ11" i="10"/>
  <c r="DK11" i="10"/>
  <c r="DL11" i="10"/>
  <c r="DM11" i="10"/>
  <c r="DN11" i="10"/>
  <c r="DO11" i="10"/>
  <c r="DP11" i="10"/>
  <c r="DQ11" i="10"/>
  <c r="DR11" i="10"/>
  <c r="DS11" i="10"/>
  <c r="DT11" i="10"/>
  <c r="DU11" i="10"/>
  <c r="DV11" i="10"/>
  <c r="DW11" i="10"/>
  <c r="DX11" i="10"/>
  <c r="DY11" i="10"/>
  <c r="DZ11" i="10"/>
  <c r="EA11" i="10"/>
  <c r="EB11" i="10"/>
  <c r="EC11" i="10"/>
  <c r="ED11" i="10"/>
  <c r="EE11" i="10"/>
  <c r="EF11" i="10"/>
  <c r="EG11" i="10"/>
  <c r="EH11" i="10"/>
  <c r="EI11" i="10"/>
  <c r="EJ11" i="10"/>
  <c r="E11"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BS29" i="10"/>
  <c r="BT29" i="10"/>
  <c r="BU29" i="10"/>
  <c r="BV29" i="10"/>
  <c r="BW29" i="10"/>
  <c r="BX29" i="10"/>
  <c r="BY29" i="10"/>
  <c r="BZ29" i="10"/>
  <c r="CA29" i="10"/>
  <c r="CB29" i="10"/>
  <c r="CC29" i="10"/>
  <c r="CD29" i="10"/>
  <c r="CE29" i="10"/>
  <c r="CF29" i="10"/>
  <c r="CG29" i="10"/>
  <c r="CH29" i="10"/>
  <c r="CI29" i="10"/>
  <c r="CJ29" i="10"/>
  <c r="CK29" i="10"/>
  <c r="CL29" i="10"/>
  <c r="CM29" i="10"/>
  <c r="CN29" i="10"/>
  <c r="CO29" i="10"/>
  <c r="CP29" i="10"/>
  <c r="CQ29" i="10"/>
  <c r="CR29" i="10"/>
  <c r="CS29" i="10"/>
  <c r="CT29" i="10"/>
  <c r="CU29" i="10"/>
  <c r="CV29" i="10"/>
  <c r="CW29" i="10"/>
  <c r="CX29" i="10"/>
  <c r="CY29" i="10"/>
  <c r="CZ29" i="10"/>
  <c r="DA29" i="10"/>
  <c r="DB29" i="10"/>
  <c r="DC29" i="10"/>
  <c r="DD29" i="10"/>
  <c r="DE29" i="10"/>
  <c r="DF29" i="10"/>
  <c r="DG29" i="10"/>
  <c r="DH29" i="10"/>
  <c r="DI29" i="10"/>
  <c r="DJ29" i="10"/>
  <c r="DK29" i="10"/>
  <c r="DL29" i="10"/>
  <c r="DM29" i="10"/>
  <c r="DN29" i="10"/>
  <c r="DO29" i="10"/>
  <c r="DP29" i="10"/>
  <c r="DQ29" i="10"/>
  <c r="DR29" i="10"/>
  <c r="DS29" i="10"/>
  <c r="DT29" i="10"/>
  <c r="DU29" i="10"/>
  <c r="DV29" i="10"/>
  <c r="DW29" i="10"/>
  <c r="DX29" i="10"/>
  <c r="DY29" i="10"/>
  <c r="DZ29" i="10"/>
  <c r="EA29" i="10"/>
  <c r="EB29" i="10"/>
  <c r="EC29" i="10"/>
  <c r="ED29" i="10"/>
  <c r="EE29" i="10"/>
  <c r="EF29" i="10"/>
  <c r="EG29" i="10"/>
  <c r="EH29" i="10"/>
  <c r="EI29" i="10"/>
  <c r="EJ29" i="10"/>
  <c r="E29" i="10"/>
  <c r="X1" i="31" l="1"/>
  <c r="W16" i="31"/>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BS28" i="10"/>
  <c r="BT28" i="10"/>
  <c r="BU28" i="10"/>
  <c r="BV28" i="10"/>
  <c r="BW28" i="10"/>
  <c r="BX28" i="10"/>
  <c r="BY28" i="10"/>
  <c r="BZ28" i="10"/>
  <c r="CA28" i="10"/>
  <c r="CB28" i="10"/>
  <c r="CC28" i="10"/>
  <c r="CD28" i="10"/>
  <c r="CE28" i="10"/>
  <c r="CF28" i="10"/>
  <c r="CG28" i="10"/>
  <c r="CH28" i="10"/>
  <c r="CI28" i="10"/>
  <c r="CJ28" i="10"/>
  <c r="CK28" i="10"/>
  <c r="CL28" i="10"/>
  <c r="CM28" i="10"/>
  <c r="CN28" i="10"/>
  <c r="CO28" i="10"/>
  <c r="CP28" i="10"/>
  <c r="CQ28" i="10"/>
  <c r="CR28" i="10"/>
  <c r="CS28" i="10"/>
  <c r="CT28" i="10"/>
  <c r="CU28" i="10"/>
  <c r="CV28" i="10"/>
  <c r="CW28" i="10"/>
  <c r="CX28" i="10"/>
  <c r="CY28" i="10"/>
  <c r="CZ28" i="10"/>
  <c r="DA28" i="10"/>
  <c r="DB28" i="10"/>
  <c r="DC28" i="10"/>
  <c r="DD28" i="10"/>
  <c r="DE28" i="10"/>
  <c r="DF28" i="10"/>
  <c r="DG28" i="10"/>
  <c r="DH28" i="10"/>
  <c r="DI28" i="10"/>
  <c r="DJ28" i="10"/>
  <c r="DK28" i="10"/>
  <c r="DL28" i="10"/>
  <c r="DM28" i="10"/>
  <c r="DN28" i="10"/>
  <c r="DO28" i="10"/>
  <c r="DP28" i="10"/>
  <c r="DQ28" i="10"/>
  <c r="DR28" i="10"/>
  <c r="DS28" i="10"/>
  <c r="DT28" i="10"/>
  <c r="DU28" i="10"/>
  <c r="DV28" i="10"/>
  <c r="DW28" i="10"/>
  <c r="DX28" i="10"/>
  <c r="DY28" i="10"/>
  <c r="DZ28" i="10"/>
  <c r="EA28" i="10"/>
  <c r="EB28" i="10"/>
  <c r="EC28" i="10"/>
  <c r="ED28" i="10"/>
  <c r="EE28" i="10"/>
  <c r="EF28" i="10"/>
  <c r="EG28" i="10"/>
  <c r="EH28" i="10"/>
  <c r="EI28" i="10"/>
  <c r="EJ28" i="10"/>
  <c r="E28"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BN10" i="10"/>
  <c r="BO10" i="10"/>
  <c r="BP10" i="10"/>
  <c r="BQ10" i="10"/>
  <c r="BR10" i="10"/>
  <c r="BS10" i="10"/>
  <c r="BT10" i="10"/>
  <c r="BU10" i="10"/>
  <c r="BV10" i="10"/>
  <c r="BW10" i="10"/>
  <c r="BX10" i="10"/>
  <c r="BY10" i="10"/>
  <c r="BZ10" i="10"/>
  <c r="CA10" i="10"/>
  <c r="CB10" i="10"/>
  <c r="CC10" i="10"/>
  <c r="CD10" i="10"/>
  <c r="CE10" i="10"/>
  <c r="CF10" i="10"/>
  <c r="CG10" i="10"/>
  <c r="CH10" i="10"/>
  <c r="CI10" i="10"/>
  <c r="CJ10" i="10"/>
  <c r="CK10" i="10"/>
  <c r="CL10" i="10"/>
  <c r="CM10" i="10"/>
  <c r="CN10" i="10"/>
  <c r="CO10" i="10"/>
  <c r="CP10" i="10"/>
  <c r="CQ10" i="10"/>
  <c r="CR10" i="10"/>
  <c r="CS10" i="10"/>
  <c r="CT10" i="10"/>
  <c r="CU10" i="10"/>
  <c r="CV10" i="10"/>
  <c r="CW10" i="10"/>
  <c r="CX10" i="10"/>
  <c r="CY10" i="10"/>
  <c r="CZ10" i="10"/>
  <c r="DA10" i="10"/>
  <c r="DB10" i="10"/>
  <c r="DC10" i="10"/>
  <c r="DD10" i="10"/>
  <c r="DE10" i="10"/>
  <c r="DF10" i="10"/>
  <c r="DG10" i="10"/>
  <c r="DH10" i="10"/>
  <c r="DI10" i="10"/>
  <c r="DJ10" i="10"/>
  <c r="DK10" i="10"/>
  <c r="DL10" i="10"/>
  <c r="DM10" i="10"/>
  <c r="DN10" i="10"/>
  <c r="DO10" i="10"/>
  <c r="DP10" i="10"/>
  <c r="DQ10" i="10"/>
  <c r="DR10" i="10"/>
  <c r="DS10" i="10"/>
  <c r="DT10" i="10"/>
  <c r="DU10" i="10"/>
  <c r="DV10" i="10"/>
  <c r="DW10" i="10"/>
  <c r="DX10" i="10"/>
  <c r="DY10" i="10"/>
  <c r="DZ10" i="10"/>
  <c r="EA10" i="10"/>
  <c r="EB10" i="10"/>
  <c r="EC10" i="10"/>
  <c r="ED10" i="10"/>
  <c r="EE10" i="10"/>
  <c r="EF10" i="10"/>
  <c r="EG10" i="10"/>
  <c r="EH10" i="10"/>
  <c r="EI10" i="10"/>
  <c r="EJ10" i="10"/>
  <c r="E10" i="10"/>
  <c r="Y1" i="31" l="1"/>
  <c r="X16" i="31"/>
  <c r="EK9" i="10"/>
  <c r="Z1" i="31" l="1"/>
  <c r="Y16" i="31"/>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BN27" i="10"/>
  <c r="BO27" i="10"/>
  <c r="BP27" i="10"/>
  <c r="BQ27" i="10"/>
  <c r="BR27" i="10"/>
  <c r="BS27" i="10"/>
  <c r="BT27" i="10"/>
  <c r="BU27" i="10"/>
  <c r="BV27" i="10"/>
  <c r="BW27" i="10"/>
  <c r="BX27" i="10"/>
  <c r="BY27" i="10"/>
  <c r="BZ27" i="10"/>
  <c r="CA27" i="10"/>
  <c r="CB27" i="10"/>
  <c r="CC27" i="10"/>
  <c r="CD27" i="10"/>
  <c r="CE27" i="10"/>
  <c r="CF27" i="10"/>
  <c r="CG27" i="10"/>
  <c r="CH27" i="10"/>
  <c r="CI27" i="10"/>
  <c r="CJ27" i="10"/>
  <c r="CK27" i="10"/>
  <c r="CL27" i="10"/>
  <c r="CM27" i="10"/>
  <c r="CN27" i="10"/>
  <c r="CO27" i="10"/>
  <c r="CP27" i="10"/>
  <c r="CQ27" i="10"/>
  <c r="CR27" i="10"/>
  <c r="CS27" i="10"/>
  <c r="CT27" i="10"/>
  <c r="CU27" i="10"/>
  <c r="CV27" i="10"/>
  <c r="CW27" i="10"/>
  <c r="CX27" i="10"/>
  <c r="CY27" i="10"/>
  <c r="CZ27" i="10"/>
  <c r="DA27" i="10"/>
  <c r="DB27" i="10"/>
  <c r="DC27" i="10"/>
  <c r="DD27" i="10"/>
  <c r="DE27" i="10"/>
  <c r="DF27" i="10"/>
  <c r="DG27" i="10"/>
  <c r="DH27" i="10"/>
  <c r="DI27" i="10"/>
  <c r="DJ27" i="10"/>
  <c r="DK27" i="10"/>
  <c r="DL27" i="10"/>
  <c r="DM27" i="10"/>
  <c r="DN27" i="10"/>
  <c r="DO27" i="10"/>
  <c r="DP27" i="10"/>
  <c r="DQ27" i="10"/>
  <c r="DR27" i="10"/>
  <c r="DS27" i="10"/>
  <c r="DT27" i="10"/>
  <c r="DU27" i="10"/>
  <c r="DV27" i="10"/>
  <c r="DW27" i="10"/>
  <c r="DX27" i="10"/>
  <c r="DY27" i="10"/>
  <c r="DZ27" i="10"/>
  <c r="EA27" i="10"/>
  <c r="EB27" i="10"/>
  <c r="EC27" i="10"/>
  <c r="ED27" i="10"/>
  <c r="EE27" i="10"/>
  <c r="EF27" i="10"/>
  <c r="EG27" i="10"/>
  <c r="EH27" i="10"/>
  <c r="EI27" i="10"/>
  <c r="EJ27" i="10"/>
  <c r="EK27" i="10"/>
  <c r="E27" i="10"/>
  <c r="AA1" i="31" l="1"/>
  <c r="Z16" i="31"/>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BW9" i="10"/>
  <c r="BX9" i="10"/>
  <c r="BY9" i="10"/>
  <c r="BZ9" i="10"/>
  <c r="CA9" i="10"/>
  <c r="CB9" i="10"/>
  <c r="CC9" i="10"/>
  <c r="CD9" i="10"/>
  <c r="CE9" i="10"/>
  <c r="CF9" i="10"/>
  <c r="CG9" i="10"/>
  <c r="CH9" i="10"/>
  <c r="CI9" i="10"/>
  <c r="CJ9" i="10"/>
  <c r="CK9" i="10"/>
  <c r="CL9" i="10"/>
  <c r="CM9" i="10"/>
  <c r="CN9" i="10"/>
  <c r="CO9" i="10"/>
  <c r="CP9" i="10"/>
  <c r="CQ9" i="10"/>
  <c r="CR9" i="10"/>
  <c r="CS9" i="10"/>
  <c r="CT9" i="10"/>
  <c r="CU9" i="10"/>
  <c r="CV9" i="10"/>
  <c r="CW9" i="10"/>
  <c r="CX9" i="10"/>
  <c r="CY9" i="10"/>
  <c r="CZ9" i="10"/>
  <c r="DA9" i="10"/>
  <c r="DB9" i="10"/>
  <c r="DC9" i="10"/>
  <c r="DD9" i="10"/>
  <c r="DE9" i="10"/>
  <c r="DF9" i="10"/>
  <c r="DG9" i="10"/>
  <c r="DH9" i="10"/>
  <c r="DI9" i="10"/>
  <c r="DJ9" i="10"/>
  <c r="DK9" i="10"/>
  <c r="DL9" i="10"/>
  <c r="DM9" i="10"/>
  <c r="DN9" i="10"/>
  <c r="DO9" i="10"/>
  <c r="DP9" i="10"/>
  <c r="DQ9" i="10"/>
  <c r="DR9" i="10"/>
  <c r="DS9" i="10"/>
  <c r="DT9" i="10"/>
  <c r="DU9" i="10"/>
  <c r="DV9" i="10"/>
  <c r="DW9" i="10"/>
  <c r="DX9" i="10"/>
  <c r="DY9" i="10"/>
  <c r="DZ9" i="10"/>
  <c r="EA9" i="10"/>
  <c r="EB9" i="10"/>
  <c r="EC9" i="10"/>
  <c r="ED9" i="10"/>
  <c r="EE9" i="10"/>
  <c r="EF9" i="10"/>
  <c r="EG9" i="10"/>
  <c r="EH9" i="10"/>
  <c r="EI9" i="10"/>
  <c r="EJ9" i="10"/>
  <c r="E9" i="10"/>
  <c r="AB1" i="31" l="1"/>
  <c r="AA16" i="31"/>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BN25" i="10"/>
  <c r="BO25" i="10"/>
  <c r="BP25" i="10"/>
  <c r="BQ25" i="10"/>
  <c r="BR25" i="10"/>
  <c r="BS25" i="10"/>
  <c r="BT25" i="10"/>
  <c r="BU25" i="10"/>
  <c r="BV25" i="10"/>
  <c r="BW25" i="10"/>
  <c r="BX25" i="10"/>
  <c r="BY25" i="10"/>
  <c r="BZ25" i="10"/>
  <c r="CA25" i="10"/>
  <c r="CB25" i="10"/>
  <c r="CC25" i="10"/>
  <c r="CD25" i="10"/>
  <c r="CE25" i="10"/>
  <c r="CF25" i="10"/>
  <c r="CG25" i="10"/>
  <c r="CH25" i="10"/>
  <c r="CI25" i="10"/>
  <c r="CJ25" i="10"/>
  <c r="CK25" i="10"/>
  <c r="CL25" i="10"/>
  <c r="CM25" i="10"/>
  <c r="CN25" i="10"/>
  <c r="CO25" i="10"/>
  <c r="CP25" i="10"/>
  <c r="CQ25" i="10"/>
  <c r="CR25" i="10"/>
  <c r="CS25" i="10"/>
  <c r="CT25" i="10"/>
  <c r="CU25" i="10"/>
  <c r="CV25" i="10"/>
  <c r="CW25" i="10"/>
  <c r="CX25" i="10"/>
  <c r="CY25" i="10"/>
  <c r="CZ25" i="10"/>
  <c r="DA25" i="10"/>
  <c r="DB25" i="10"/>
  <c r="DC25" i="10"/>
  <c r="DD25" i="10"/>
  <c r="DE25" i="10"/>
  <c r="DF25" i="10"/>
  <c r="DG25" i="10"/>
  <c r="DH25" i="10"/>
  <c r="DI25" i="10"/>
  <c r="DJ25" i="10"/>
  <c r="DK25" i="10"/>
  <c r="DL25" i="10"/>
  <c r="DM25" i="10"/>
  <c r="DN25" i="10"/>
  <c r="DO25" i="10"/>
  <c r="DP25" i="10"/>
  <c r="DQ25" i="10"/>
  <c r="DR25" i="10"/>
  <c r="DS25" i="10"/>
  <c r="DT25" i="10"/>
  <c r="DU25" i="10"/>
  <c r="DV25" i="10"/>
  <c r="DW25" i="10"/>
  <c r="DX25" i="10"/>
  <c r="DY25" i="10"/>
  <c r="DZ25" i="10"/>
  <c r="EA25" i="10"/>
  <c r="EB25" i="10"/>
  <c r="EC25" i="10"/>
  <c r="ED25" i="10"/>
  <c r="EE25" i="10"/>
  <c r="EF25" i="10"/>
  <c r="EG25" i="10"/>
  <c r="EH25" i="10"/>
  <c r="EI25" i="10"/>
  <c r="EJ25"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BN26" i="10"/>
  <c r="BO26" i="10"/>
  <c r="BP26" i="10"/>
  <c r="BQ26" i="10"/>
  <c r="BR26" i="10"/>
  <c r="BS26" i="10"/>
  <c r="BT26" i="10"/>
  <c r="BU26" i="10"/>
  <c r="BV26" i="10"/>
  <c r="BW26" i="10"/>
  <c r="BX26" i="10"/>
  <c r="BY26" i="10"/>
  <c r="BZ26" i="10"/>
  <c r="CA26" i="10"/>
  <c r="CB26" i="10"/>
  <c r="CC26" i="10"/>
  <c r="CD26" i="10"/>
  <c r="CE26" i="10"/>
  <c r="CF26" i="10"/>
  <c r="CG26" i="10"/>
  <c r="CH26" i="10"/>
  <c r="CI26" i="10"/>
  <c r="CJ26" i="10"/>
  <c r="CK26" i="10"/>
  <c r="CL26" i="10"/>
  <c r="CM26" i="10"/>
  <c r="CN26" i="10"/>
  <c r="CO26" i="10"/>
  <c r="CP26" i="10"/>
  <c r="CQ26" i="10"/>
  <c r="CR26" i="10"/>
  <c r="CS26" i="10"/>
  <c r="CT26" i="10"/>
  <c r="CU26" i="10"/>
  <c r="CV26" i="10"/>
  <c r="CW26" i="10"/>
  <c r="CX26" i="10"/>
  <c r="CY26" i="10"/>
  <c r="CZ26" i="10"/>
  <c r="DA26" i="10"/>
  <c r="DB26" i="10"/>
  <c r="DC26" i="10"/>
  <c r="DD26" i="10"/>
  <c r="DE26" i="10"/>
  <c r="DF26" i="10"/>
  <c r="DG26" i="10"/>
  <c r="DH26" i="10"/>
  <c r="DI26" i="10"/>
  <c r="DJ26" i="10"/>
  <c r="DK26" i="10"/>
  <c r="DL26" i="10"/>
  <c r="DM26" i="10"/>
  <c r="DN26" i="10"/>
  <c r="DO26" i="10"/>
  <c r="DP26" i="10"/>
  <c r="DQ26" i="10"/>
  <c r="DR26" i="10"/>
  <c r="DS26" i="10"/>
  <c r="DT26" i="10"/>
  <c r="DU26" i="10"/>
  <c r="DV26" i="10"/>
  <c r="DW26" i="10"/>
  <c r="DX26" i="10"/>
  <c r="DY26" i="10"/>
  <c r="DZ26" i="10"/>
  <c r="EA26" i="10"/>
  <c r="EB26" i="10"/>
  <c r="EC26" i="10"/>
  <c r="ED26" i="10"/>
  <c r="EE26" i="10"/>
  <c r="EF26" i="10"/>
  <c r="EG26" i="10"/>
  <c r="EH26" i="10"/>
  <c r="EI26" i="10"/>
  <c r="EJ26" i="10"/>
  <c r="E26" i="10"/>
  <c r="E25"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CH7" i="10"/>
  <c r="CI7" i="10"/>
  <c r="CJ7" i="10"/>
  <c r="CK7" i="10"/>
  <c r="CL7" i="10"/>
  <c r="CM7" i="10"/>
  <c r="CN7" i="10"/>
  <c r="CO7" i="10"/>
  <c r="CP7" i="10"/>
  <c r="CQ7" i="10"/>
  <c r="CR7" i="10"/>
  <c r="CS7" i="10"/>
  <c r="CT7" i="10"/>
  <c r="CU7" i="10"/>
  <c r="CV7" i="10"/>
  <c r="CW7" i="10"/>
  <c r="CX7" i="10"/>
  <c r="CY7" i="10"/>
  <c r="CZ7" i="10"/>
  <c r="DA7" i="10"/>
  <c r="DB7" i="10"/>
  <c r="DC7" i="10"/>
  <c r="DD7" i="10"/>
  <c r="DE7" i="10"/>
  <c r="DF7" i="10"/>
  <c r="DG7" i="10"/>
  <c r="DH7" i="10"/>
  <c r="DI7" i="10"/>
  <c r="DJ7" i="10"/>
  <c r="DK7" i="10"/>
  <c r="DL7" i="10"/>
  <c r="DM7" i="10"/>
  <c r="DN7" i="10"/>
  <c r="DO7" i="10"/>
  <c r="DP7" i="10"/>
  <c r="DQ7" i="10"/>
  <c r="DR7" i="10"/>
  <c r="DS7" i="10"/>
  <c r="DT7" i="10"/>
  <c r="DU7" i="10"/>
  <c r="DV7" i="10"/>
  <c r="DW7" i="10"/>
  <c r="DX7" i="10"/>
  <c r="DY7" i="10"/>
  <c r="DZ7" i="10"/>
  <c r="EA7" i="10"/>
  <c r="EB7" i="10"/>
  <c r="EC7" i="10"/>
  <c r="ED7" i="10"/>
  <c r="EE7" i="10"/>
  <c r="EF7" i="10"/>
  <c r="EG7" i="10"/>
  <c r="EH7" i="10"/>
  <c r="EI7" i="10"/>
  <c r="EJ7" i="10"/>
  <c r="F8" i="10"/>
  <c r="G8" i="10"/>
  <c r="G19" i="10" s="1"/>
  <c r="H8" i="10"/>
  <c r="I8" i="10"/>
  <c r="J8" i="10"/>
  <c r="K8" i="10"/>
  <c r="L8" i="10"/>
  <c r="M8" i="10"/>
  <c r="N8" i="10"/>
  <c r="O8" i="10"/>
  <c r="P8" i="10"/>
  <c r="Q8" i="10"/>
  <c r="R8" i="10"/>
  <c r="S8" i="10"/>
  <c r="T8" i="10"/>
  <c r="U8" i="10"/>
  <c r="V8" i="10"/>
  <c r="V19" i="10" s="1"/>
  <c r="W8" i="10"/>
  <c r="W19" i="10" s="1"/>
  <c r="X8" i="10"/>
  <c r="Y8" i="10"/>
  <c r="Z8" i="10"/>
  <c r="AA8" i="10"/>
  <c r="AB8" i="10"/>
  <c r="AC8" i="10"/>
  <c r="AD8" i="10"/>
  <c r="AD19" i="10" s="1"/>
  <c r="AE8" i="10"/>
  <c r="AE19" i="10" s="1"/>
  <c r="AF8" i="10"/>
  <c r="AG8" i="10"/>
  <c r="AH8" i="10"/>
  <c r="AI8" i="10"/>
  <c r="AJ8" i="10"/>
  <c r="AK8" i="10"/>
  <c r="AL8" i="10"/>
  <c r="AM8" i="10"/>
  <c r="AM19" i="10" s="1"/>
  <c r="AN8" i="10"/>
  <c r="AO8" i="10"/>
  <c r="AP8" i="10"/>
  <c r="AQ8" i="10"/>
  <c r="AR8" i="10"/>
  <c r="AS8" i="10"/>
  <c r="AT8" i="10"/>
  <c r="AU8" i="10"/>
  <c r="AV8" i="10"/>
  <c r="AW8" i="10"/>
  <c r="AX8" i="10"/>
  <c r="AY8" i="10"/>
  <c r="AZ8" i="10"/>
  <c r="BA8" i="10"/>
  <c r="BB8" i="10"/>
  <c r="BC8" i="10"/>
  <c r="BC19" i="10" s="1"/>
  <c r="BD8" i="10"/>
  <c r="BE8" i="10"/>
  <c r="BF8" i="10"/>
  <c r="BG8" i="10"/>
  <c r="BH8" i="10"/>
  <c r="BI8" i="10"/>
  <c r="BJ8" i="10"/>
  <c r="BK8" i="10"/>
  <c r="BK19" i="10" s="1"/>
  <c r="BL8" i="10"/>
  <c r="BM8" i="10"/>
  <c r="BN8" i="10"/>
  <c r="BO8" i="10"/>
  <c r="BP8" i="10"/>
  <c r="BQ8" i="10"/>
  <c r="BR8" i="10"/>
  <c r="BS8" i="10"/>
  <c r="BS19" i="10" s="1"/>
  <c r="BT8" i="10"/>
  <c r="BU8" i="10"/>
  <c r="BV8" i="10"/>
  <c r="BW8" i="10"/>
  <c r="BX8" i="10"/>
  <c r="BY8" i="10"/>
  <c r="BZ8" i="10"/>
  <c r="CA8" i="10"/>
  <c r="CB8" i="10"/>
  <c r="CC8" i="10"/>
  <c r="CD8" i="10"/>
  <c r="CE8" i="10"/>
  <c r="CF8" i="10"/>
  <c r="CG8" i="10"/>
  <c r="CH8" i="10"/>
  <c r="CH19" i="10" s="1"/>
  <c r="CI8" i="10"/>
  <c r="CI19" i="10" s="1"/>
  <c r="CJ8" i="10"/>
  <c r="CK8" i="10"/>
  <c r="CL8" i="10"/>
  <c r="CM8" i="10"/>
  <c r="CN8" i="10"/>
  <c r="CO8" i="10"/>
  <c r="CP8" i="10"/>
  <c r="CP19" i="10" s="1"/>
  <c r="CQ8" i="10"/>
  <c r="CQ19" i="10" s="1"/>
  <c r="CR8" i="10"/>
  <c r="CS8" i="10"/>
  <c r="CT8" i="10"/>
  <c r="CU8" i="10"/>
  <c r="CV8" i="10"/>
  <c r="CW8" i="10"/>
  <c r="CX8" i="10"/>
  <c r="CY8" i="10"/>
  <c r="CY19" i="10" s="1"/>
  <c r="CZ8" i="10"/>
  <c r="DA8" i="10"/>
  <c r="DB8" i="10"/>
  <c r="DC8" i="10"/>
  <c r="DD8" i="10"/>
  <c r="DE8" i="10"/>
  <c r="DF8" i="10"/>
  <c r="DG8" i="10"/>
  <c r="DH8" i="10"/>
  <c r="DI8" i="10"/>
  <c r="DJ8" i="10"/>
  <c r="DK8" i="10"/>
  <c r="DL8" i="10"/>
  <c r="DM8" i="10"/>
  <c r="DN8" i="10"/>
  <c r="DN19" i="10" s="1"/>
  <c r="DO8" i="10"/>
  <c r="DO19" i="10" s="1"/>
  <c r="DP8" i="10"/>
  <c r="DQ8" i="10"/>
  <c r="DR8" i="10"/>
  <c r="DS8" i="10"/>
  <c r="DT8" i="10"/>
  <c r="DU8" i="10"/>
  <c r="DV8" i="10"/>
  <c r="DV19" i="10" s="1"/>
  <c r="DW8" i="10"/>
  <c r="DW19" i="10" s="1"/>
  <c r="DX8" i="10"/>
  <c r="DY8" i="10"/>
  <c r="DZ8" i="10"/>
  <c r="EA8" i="10"/>
  <c r="EB8" i="10"/>
  <c r="EC8" i="10"/>
  <c r="ED8" i="10"/>
  <c r="EE8" i="10"/>
  <c r="EE19" i="10" s="1"/>
  <c r="EF8" i="10"/>
  <c r="EG8" i="10"/>
  <c r="EH8" i="10"/>
  <c r="EI8" i="10"/>
  <c r="EJ8" i="10"/>
  <c r="E8" i="10"/>
  <c r="E7" i="10"/>
  <c r="F6" i="10"/>
  <c r="G6" i="10"/>
  <c r="H6" i="10"/>
  <c r="I6" i="10"/>
  <c r="J6" i="10"/>
  <c r="K6" i="10"/>
  <c r="L6" i="10"/>
  <c r="M6" i="10"/>
  <c r="N6"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BH6" i="10"/>
  <c r="BI6" i="10"/>
  <c r="BJ6" i="10"/>
  <c r="BK6" i="10"/>
  <c r="BL6" i="10"/>
  <c r="BM6" i="10"/>
  <c r="BN6" i="10"/>
  <c r="BO6" i="10"/>
  <c r="BP6" i="10"/>
  <c r="BQ6" i="10"/>
  <c r="BR6" i="10"/>
  <c r="BS6" i="10"/>
  <c r="BT6" i="10"/>
  <c r="BU6" i="10"/>
  <c r="BV6" i="10"/>
  <c r="BW6" i="10"/>
  <c r="BX6" i="10"/>
  <c r="BY6" i="10"/>
  <c r="BZ6" i="10"/>
  <c r="CA6" i="10"/>
  <c r="CB6" i="10"/>
  <c r="CC6" i="10"/>
  <c r="CD6" i="10"/>
  <c r="CE6" i="10"/>
  <c r="CF6" i="10"/>
  <c r="CG6" i="10"/>
  <c r="CH6" i="10"/>
  <c r="CI6" i="10"/>
  <c r="CJ6" i="10"/>
  <c r="CK6" i="10"/>
  <c r="CL6" i="10"/>
  <c r="CM6" i="10"/>
  <c r="CN6" i="10"/>
  <c r="CO6" i="10"/>
  <c r="CP6" i="10"/>
  <c r="CQ6" i="10"/>
  <c r="CR6" i="10"/>
  <c r="CS6" i="10"/>
  <c r="CT6" i="10"/>
  <c r="CU6" i="10"/>
  <c r="CV6" i="10"/>
  <c r="CW6" i="10"/>
  <c r="CX6" i="10"/>
  <c r="CY6" i="10"/>
  <c r="CZ6" i="10"/>
  <c r="DA6" i="10"/>
  <c r="DB6" i="10"/>
  <c r="DC6" i="10"/>
  <c r="DD6" i="10"/>
  <c r="DE6" i="10"/>
  <c r="DF6" i="10"/>
  <c r="DG6" i="10"/>
  <c r="DH6" i="10"/>
  <c r="DI6" i="10"/>
  <c r="DJ6" i="10"/>
  <c r="DK6" i="10"/>
  <c r="DL6" i="10"/>
  <c r="DM6" i="10"/>
  <c r="DN6" i="10"/>
  <c r="DO6" i="10"/>
  <c r="DP6" i="10"/>
  <c r="DQ6" i="10"/>
  <c r="DR6" i="10"/>
  <c r="DS6" i="10"/>
  <c r="DT6" i="10"/>
  <c r="DU6" i="10"/>
  <c r="DV6" i="10"/>
  <c r="DW6" i="10"/>
  <c r="DX6" i="10"/>
  <c r="DY6" i="10"/>
  <c r="DZ6" i="10"/>
  <c r="EA6" i="10"/>
  <c r="EB6" i="10"/>
  <c r="EC6" i="10"/>
  <c r="ED6" i="10"/>
  <c r="EE6" i="10"/>
  <c r="EF6" i="10"/>
  <c r="EG6" i="10"/>
  <c r="EH6" i="10"/>
  <c r="EI6" i="10"/>
  <c r="EJ6"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BN24" i="10"/>
  <c r="BO24" i="10"/>
  <c r="BP24" i="10"/>
  <c r="BQ24" i="10"/>
  <c r="BR24" i="10"/>
  <c r="BS24" i="10"/>
  <c r="BT24" i="10"/>
  <c r="BU24" i="10"/>
  <c r="BV24" i="10"/>
  <c r="BW24" i="10"/>
  <c r="BX24" i="10"/>
  <c r="BY24" i="10"/>
  <c r="BZ24" i="10"/>
  <c r="CA24" i="10"/>
  <c r="CB24" i="10"/>
  <c r="CC24" i="10"/>
  <c r="CD24" i="10"/>
  <c r="CE24" i="10"/>
  <c r="CF24" i="10"/>
  <c r="CG24" i="10"/>
  <c r="CH24" i="10"/>
  <c r="CI24" i="10"/>
  <c r="CJ24" i="10"/>
  <c r="CK24" i="10"/>
  <c r="CL24" i="10"/>
  <c r="CM24" i="10"/>
  <c r="CN24" i="10"/>
  <c r="CO24" i="10"/>
  <c r="CP24" i="10"/>
  <c r="CQ24" i="10"/>
  <c r="CR24" i="10"/>
  <c r="CS24" i="10"/>
  <c r="CT24" i="10"/>
  <c r="CU24" i="10"/>
  <c r="CV24" i="10"/>
  <c r="CW24" i="10"/>
  <c r="CX24" i="10"/>
  <c r="CY24" i="10"/>
  <c r="CZ24" i="10"/>
  <c r="DA24" i="10"/>
  <c r="DB24" i="10"/>
  <c r="DC24" i="10"/>
  <c r="DD24" i="10"/>
  <c r="DE24" i="10"/>
  <c r="DF24" i="10"/>
  <c r="DG24" i="10"/>
  <c r="DH24" i="10"/>
  <c r="DI24" i="10"/>
  <c r="DJ24" i="10"/>
  <c r="DK24" i="10"/>
  <c r="DL24" i="10"/>
  <c r="DM24" i="10"/>
  <c r="DN24" i="10"/>
  <c r="DO24" i="10"/>
  <c r="DP24" i="10"/>
  <c r="DQ24" i="10"/>
  <c r="DR24" i="10"/>
  <c r="DS24" i="10"/>
  <c r="DT24" i="10"/>
  <c r="DU24" i="10"/>
  <c r="DV24" i="10"/>
  <c r="DW24" i="10"/>
  <c r="DX24" i="10"/>
  <c r="DY24" i="10"/>
  <c r="DZ24" i="10"/>
  <c r="EA24" i="10"/>
  <c r="EB24" i="10"/>
  <c r="EC24" i="10"/>
  <c r="ED24" i="10"/>
  <c r="EE24" i="10"/>
  <c r="EF24" i="10"/>
  <c r="EG24" i="10"/>
  <c r="EH24" i="10"/>
  <c r="EI24" i="10"/>
  <c r="EJ24" i="10"/>
  <c r="E24" i="10"/>
  <c r="E6" i="10"/>
  <c r="F3" i="10"/>
  <c r="G3" i="10"/>
  <c r="H3" i="10"/>
  <c r="I3" i="10"/>
  <c r="J3" i="10"/>
  <c r="K3" i="10"/>
  <c r="L3" i="10"/>
  <c r="M3" i="10"/>
  <c r="N3" i="10"/>
  <c r="O3" i="10"/>
  <c r="P3" i="10"/>
  <c r="Q3" i="10"/>
  <c r="R3" i="10"/>
  <c r="S3" i="10"/>
  <c r="T3" i="10"/>
  <c r="U3" i="10"/>
  <c r="V3" i="10"/>
  <c r="W3" i="10"/>
  <c r="X3" i="10"/>
  <c r="Y3" i="10"/>
  <c r="Z3" i="10"/>
  <c r="AA3" i="10"/>
  <c r="AB3" i="10"/>
  <c r="AC3" i="10"/>
  <c r="AD3" i="10"/>
  <c r="AE3" i="10"/>
  <c r="AF3" i="10"/>
  <c r="AG3" i="10"/>
  <c r="AH3" i="10"/>
  <c r="AI3" i="10"/>
  <c r="AJ3" i="10"/>
  <c r="AK3" i="10"/>
  <c r="AL3" i="10"/>
  <c r="AM3" i="10"/>
  <c r="AN3" i="10"/>
  <c r="AO3" i="10"/>
  <c r="AP3" i="10"/>
  <c r="AQ3" i="10"/>
  <c r="AR3" i="10"/>
  <c r="AS3" i="10"/>
  <c r="AT3" i="10"/>
  <c r="AU3" i="10"/>
  <c r="AV3" i="10"/>
  <c r="AW3" i="10"/>
  <c r="AX3" i="10"/>
  <c r="AY3" i="10"/>
  <c r="AZ3" i="10"/>
  <c r="BA3" i="10"/>
  <c r="BB3" i="10"/>
  <c r="BC3" i="10"/>
  <c r="BD3" i="10"/>
  <c r="BE3" i="10"/>
  <c r="BF3" i="10"/>
  <c r="BG3" i="10"/>
  <c r="BH3" i="10"/>
  <c r="BI3" i="10"/>
  <c r="BJ3" i="10"/>
  <c r="BK3" i="10"/>
  <c r="BL3" i="10"/>
  <c r="BM3" i="10"/>
  <c r="BN3" i="10"/>
  <c r="BO3" i="10"/>
  <c r="BP3" i="10"/>
  <c r="BQ3" i="10"/>
  <c r="BR3" i="10"/>
  <c r="BS3" i="10"/>
  <c r="BT3" i="10"/>
  <c r="BU3" i="10"/>
  <c r="BV3" i="10"/>
  <c r="BW3" i="10"/>
  <c r="BX3" i="10"/>
  <c r="BY3" i="10"/>
  <c r="BZ3" i="10"/>
  <c r="CA3" i="10"/>
  <c r="CB3" i="10"/>
  <c r="CC3" i="10"/>
  <c r="CD3" i="10"/>
  <c r="CE3" i="10"/>
  <c r="CF3" i="10"/>
  <c r="CG3" i="10"/>
  <c r="CH3" i="10"/>
  <c r="CI3" i="10"/>
  <c r="CJ3" i="10"/>
  <c r="CK3" i="10"/>
  <c r="CL3" i="10"/>
  <c r="CM3" i="10"/>
  <c r="CN3" i="10"/>
  <c r="CO3" i="10"/>
  <c r="CP3" i="10"/>
  <c r="CQ3" i="10"/>
  <c r="CR3" i="10"/>
  <c r="CS3" i="10"/>
  <c r="CT3" i="10"/>
  <c r="CU3" i="10"/>
  <c r="CV3" i="10"/>
  <c r="CW3" i="10"/>
  <c r="CX3" i="10"/>
  <c r="CY3" i="10"/>
  <c r="CZ3" i="10"/>
  <c r="DA3" i="10"/>
  <c r="DB3" i="10"/>
  <c r="DC3" i="10"/>
  <c r="DD3" i="10"/>
  <c r="DE3" i="10"/>
  <c r="DF3" i="10"/>
  <c r="DG3" i="10"/>
  <c r="DH3" i="10"/>
  <c r="DI3" i="10"/>
  <c r="DJ3" i="10"/>
  <c r="DK3" i="10"/>
  <c r="DL3" i="10"/>
  <c r="DM3" i="10"/>
  <c r="DN3" i="10"/>
  <c r="DO3" i="10"/>
  <c r="DP3" i="10"/>
  <c r="DQ3" i="10"/>
  <c r="DR3" i="10"/>
  <c r="DS3" i="10"/>
  <c r="DT3" i="10"/>
  <c r="DU3" i="10"/>
  <c r="DV3" i="10"/>
  <c r="DW3" i="10"/>
  <c r="DX3" i="10"/>
  <c r="DY3" i="10"/>
  <c r="DZ3" i="10"/>
  <c r="EA3" i="10"/>
  <c r="EB3" i="10"/>
  <c r="EC3" i="10"/>
  <c r="ED3" i="10"/>
  <c r="EE3" i="10"/>
  <c r="EF3" i="10"/>
  <c r="EG3" i="10"/>
  <c r="EH3" i="10"/>
  <c r="EI3" i="10"/>
  <c r="EJ3"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BW4" i="10"/>
  <c r="BX4" i="10"/>
  <c r="BY4" i="10"/>
  <c r="BZ4" i="10"/>
  <c r="CA4" i="10"/>
  <c r="CB4" i="10"/>
  <c r="CC4" i="10"/>
  <c r="CD4" i="10"/>
  <c r="CE4" i="10"/>
  <c r="CF4" i="10"/>
  <c r="CG4" i="10"/>
  <c r="CH4" i="10"/>
  <c r="CI4" i="10"/>
  <c r="CJ4" i="10"/>
  <c r="CK4" i="10"/>
  <c r="CL4" i="10"/>
  <c r="CM4" i="10"/>
  <c r="CN4" i="10"/>
  <c r="CO4" i="10"/>
  <c r="CP4" i="10"/>
  <c r="CQ4" i="10"/>
  <c r="CR4" i="10"/>
  <c r="CS4" i="10"/>
  <c r="CT4" i="10"/>
  <c r="CU4" i="10"/>
  <c r="CV4" i="10"/>
  <c r="CW4" i="10"/>
  <c r="CX4" i="10"/>
  <c r="CY4" i="10"/>
  <c r="CZ4" i="10"/>
  <c r="DA4" i="10"/>
  <c r="DB4" i="10"/>
  <c r="DC4" i="10"/>
  <c r="DD4" i="10"/>
  <c r="DE4" i="10"/>
  <c r="DF4" i="10"/>
  <c r="DG4" i="10"/>
  <c r="DH4" i="10"/>
  <c r="DI4" i="10"/>
  <c r="DJ4" i="10"/>
  <c r="DK4" i="10"/>
  <c r="DL4" i="10"/>
  <c r="DM4" i="10"/>
  <c r="DN4" i="10"/>
  <c r="DO4" i="10"/>
  <c r="DP4" i="10"/>
  <c r="DQ4" i="10"/>
  <c r="DR4" i="10"/>
  <c r="DS4" i="10"/>
  <c r="DT4" i="10"/>
  <c r="DU4" i="10"/>
  <c r="DV4" i="10"/>
  <c r="DW4" i="10"/>
  <c r="DX4" i="10"/>
  <c r="DY4" i="10"/>
  <c r="DZ4" i="10"/>
  <c r="EA4" i="10"/>
  <c r="EB4" i="10"/>
  <c r="EC4" i="10"/>
  <c r="ED4" i="10"/>
  <c r="EE4" i="10"/>
  <c r="EF4" i="10"/>
  <c r="EG4" i="10"/>
  <c r="EH4" i="10"/>
  <c r="EI4" i="10"/>
  <c r="EJ4" i="10"/>
  <c r="F5" i="10"/>
  <c r="G5" i="10"/>
  <c r="H5" i="10"/>
  <c r="I5" i="10"/>
  <c r="J5" i="10"/>
  <c r="K5" i="10"/>
  <c r="L5" i="10"/>
  <c r="M5" i="10"/>
  <c r="N5" i="10"/>
  <c r="O5" i="10"/>
  <c r="P5" i="10"/>
  <c r="Q5" i="10"/>
  <c r="R5" i="10"/>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BH5" i="10"/>
  <c r="BI5" i="10"/>
  <c r="BJ5" i="10"/>
  <c r="BK5" i="10"/>
  <c r="BL5" i="10"/>
  <c r="BM5" i="10"/>
  <c r="BN5" i="10"/>
  <c r="BO5" i="10"/>
  <c r="BP5" i="10"/>
  <c r="BQ5" i="10"/>
  <c r="BR5" i="10"/>
  <c r="BS5" i="10"/>
  <c r="BT5" i="10"/>
  <c r="BU5" i="10"/>
  <c r="BV5" i="10"/>
  <c r="BW5" i="10"/>
  <c r="BX5" i="10"/>
  <c r="BY5" i="10"/>
  <c r="BZ5" i="10"/>
  <c r="CA5" i="10"/>
  <c r="CB5" i="10"/>
  <c r="CC5" i="10"/>
  <c r="CD5" i="10"/>
  <c r="CE5" i="10"/>
  <c r="CF5" i="10"/>
  <c r="CG5" i="10"/>
  <c r="CH5" i="10"/>
  <c r="CI5" i="10"/>
  <c r="CJ5" i="10"/>
  <c r="CK5" i="10"/>
  <c r="CL5" i="10"/>
  <c r="CM5" i="10"/>
  <c r="CN5" i="10"/>
  <c r="CO5" i="10"/>
  <c r="CP5" i="10"/>
  <c r="CQ5" i="10"/>
  <c r="CR5" i="10"/>
  <c r="CS5" i="10"/>
  <c r="CT5" i="10"/>
  <c r="CU5" i="10"/>
  <c r="CV5" i="10"/>
  <c r="CW5" i="10"/>
  <c r="CX5" i="10"/>
  <c r="CY5" i="10"/>
  <c r="CZ5" i="10"/>
  <c r="DA5" i="10"/>
  <c r="DB5" i="10"/>
  <c r="DC5" i="10"/>
  <c r="DD5" i="10"/>
  <c r="DE5" i="10"/>
  <c r="DF5" i="10"/>
  <c r="DG5" i="10"/>
  <c r="DH5" i="10"/>
  <c r="DI5" i="10"/>
  <c r="DJ5" i="10"/>
  <c r="DK5" i="10"/>
  <c r="DL5" i="10"/>
  <c r="DM5" i="10"/>
  <c r="DN5" i="10"/>
  <c r="DO5" i="10"/>
  <c r="DP5" i="10"/>
  <c r="DQ5" i="10"/>
  <c r="DR5" i="10"/>
  <c r="DS5" i="10"/>
  <c r="DT5" i="10"/>
  <c r="DU5" i="10"/>
  <c r="DV5" i="10"/>
  <c r="DW5" i="10"/>
  <c r="DX5" i="10"/>
  <c r="DY5" i="10"/>
  <c r="DZ5" i="10"/>
  <c r="EA5" i="10"/>
  <c r="EB5" i="10"/>
  <c r="EC5" i="10"/>
  <c r="ED5" i="10"/>
  <c r="EE5" i="10"/>
  <c r="EF5" i="10"/>
  <c r="EG5" i="10"/>
  <c r="EH5" i="10"/>
  <c r="EI5" i="10"/>
  <c r="EJ5"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CH21" i="10"/>
  <c r="CI21" i="10"/>
  <c r="CJ21" i="10"/>
  <c r="CK21" i="10"/>
  <c r="CL21" i="10"/>
  <c r="CM21" i="10"/>
  <c r="CN21" i="10"/>
  <c r="CO21" i="10"/>
  <c r="CP21" i="10"/>
  <c r="CQ21" i="10"/>
  <c r="CR21" i="10"/>
  <c r="CS21" i="10"/>
  <c r="CT21" i="10"/>
  <c r="CU21" i="10"/>
  <c r="CV21" i="10"/>
  <c r="CW21" i="10"/>
  <c r="CX21" i="10"/>
  <c r="CY21" i="10"/>
  <c r="CZ21" i="10"/>
  <c r="DA21" i="10"/>
  <c r="DB21" i="10"/>
  <c r="DC21" i="10"/>
  <c r="DD21" i="10"/>
  <c r="DE21" i="10"/>
  <c r="DF21" i="10"/>
  <c r="DG21" i="10"/>
  <c r="DH21" i="10"/>
  <c r="DI21" i="10"/>
  <c r="DJ21" i="10"/>
  <c r="DK21" i="10"/>
  <c r="DL21" i="10"/>
  <c r="DM21" i="10"/>
  <c r="DN21" i="10"/>
  <c r="DO21" i="10"/>
  <c r="DP21" i="10"/>
  <c r="DQ21" i="10"/>
  <c r="DR21" i="10"/>
  <c r="DS21" i="10"/>
  <c r="DT21" i="10"/>
  <c r="DU21" i="10"/>
  <c r="DV21" i="10"/>
  <c r="DW21" i="10"/>
  <c r="DX21" i="10"/>
  <c r="DY21" i="10"/>
  <c r="DZ21" i="10"/>
  <c r="EA21" i="10"/>
  <c r="EB21" i="10"/>
  <c r="EC21" i="10"/>
  <c r="ED21" i="10"/>
  <c r="EE21" i="10"/>
  <c r="EF21" i="10"/>
  <c r="EG21" i="10"/>
  <c r="EH21" i="10"/>
  <c r="EI21" i="10"/>
  <c r="EJ21"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BN22" i="10"/>
  <c r="BO22" i="10"/>
  <c r="BP22" i="10"/>
  <c r="BQ22" i="10"/>
  <c r="BR22" i="10"/>
  <c r="BS22" i="10"/>
  <c r="BT22" i="10"/>
  <c r="BU22" i="10"/>
  <c r="BV22" i="10"/>
  <c r="BW22" i="10"/>
  <c r="BX22" i="10"/>
  <c r="BY22" i="10"/>
  <c r="BZ22" i="10"/>
  <c r="CA22" i="10"/>
  <c r="CB22" i="10"/>
  <c r="CC22" i="10"/>
  <c r="CD22" i="10"/>
  <c r="CE22" i="10"/>
  <c r="CF22" i="10"/>
  <c r="CG22" i="10"/>
  <c r="CH22" i="10"/>
  <c r="CI22" i="10"/>
  <c r="CJ22" i="10"/>
  <c r="CK22" i="10"/>
  <c r="CL22" i="10"/>
  <c r="CM22" i="10"/>
  <c r="CN22" i="10"/>
  <c r="CO22" i="10"/>
  <c r="CP22" i="10"/>
  <c r="CQ22" i="10"/>
  <c r="CR22" i="10"/>
  <c r="CS22" i="10"/>
  <c r="CT22" i="10"/>
  <c r="CU22" i="10"/>
  <c r="CV22" i="10"/>
  <c r="CW22" i="10"/>
  <c r="CX22" i="10"/>
  <c r="CY22" i="10"/>
  <c r="CZ22" i="10"/>
  <c r="DA22" i="10"/>
  <c r="DB22" i="10"/>
  <c r="DC22" i="10"/>
  <c r="DD22" i="10"/>
  <c r="DE22" i="10"/>
  <c r="DF22" i="10"/>
  <c r="DG22" i="10"/>
  <c r="DH22" i="10"/>
  <c r="DI22" i="10"/>
  <c r="DJ22" i="10"/>
  <c r="DK22" i="10"/>
  <c r="DL22" i="10"/>
  <c r="DM22" i="10"/>
  <c r="DN22" i="10"/>
  <c r="DO22" i="10"/>
  <c r="DP22" i="10"/>
  <c r="DQ22" i="10"/>
  <c r="DR22" i="10"/>
  <c r="DS22" i="10"/>
  <c r="DT22" i="10"/>
  <c r="DU22" i="10"/>
  <c r="DV22" i="10"/>
  <c r="DW22" i="10"/>
  <c r="DX22" i="10"/>
  <c r="DY22" i="10"/>
  <c r="DZ22" i="10"/>
  <c r="EA22" i="10"/>
  <c r="EB22" i="10"/>
  <c r="EC22" i="10"/>
  <c r="ED22" i="10"/>
  <c r="EE22" i="10"/>
  <c r="EF22" i="10"/>
  <c r="EG22" i="10"/>
  <c r="EH22" i="10"/>
  <c r="EI22" i="10"/>
  <c r="EJ22"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BN23" i="10"/>
  <c r="BO23" i="10"/>
  <c r="BP23" i="10"/>
  <c r="BQ23" i="10"/>
  <c r="BR23" i="10"/>
  <c r="BS23" i="10"/>
  <c r="BT23" i="10"/>
  <c r="BU23" i="10"/>
  <c r="BV23" i="10"/>
  <c r="BW23" i="10"/>
  <c r="BX23" i="10"/>
  <c r="BY23" i="10"/>
  <c r="BZ23" i="10"/>
  <c r="CA23" i="10"/>
  <c r="CB23" i="10"/>
  <c r="CC23" i="10"/>
  <c r="CD23" i="10"/>
  <c r="CE23" i="10"/>
  <c r="CF23" i="10"/>
  <c r="CG23" i="10"/>
  <c r="CH23" i="10"/>
  <c r="CI23" i="10"/>
  <c r="CJ23" i="10"/>
  <c r="CK23" i="10"/>
  <c r="CL23" i="10"/>
  <c r="CM23" i="10"/>
  <c r="CN23" i="10"/>
  <c r="CO23" i="10"/>
  <c r="CP23" i="10"/>
  <c r="CQ23" i="10"/>
  <c r="CR23" i="10"/>
  <c r="CS23" i="10"/>
  <c r="CT23" i="10"/>
  <c r="CU23" i="10"/>
  <c r="CV23" i="10"/>
  <c r="CW23" i="10"/>
  <c r="CX23" i="10"/>
  <c r="CY23" i="10"/>
  <c r="CZ23" i="10"/>
  <c r="DA23" i="10"/>
  <c r="DB23" i="10"/>
  <c r="DC23" i="10"/>
  <c r="DD23" i="10"/>
  <c r="DE23" i="10"/>
  <c r="DF23" i="10"/>
  <c r="DG23" i="10"/>
  <c r="DH23" i="10"/>
  <c r="DI23" i="10"/>
  <c r="DJ23" i="10"/>
  <c r="DK23" i="10"/>
  <c r="DL23" i="10"/>
  <c r="DM23" i="10"/>
  <c r="DN23" i="10"/>
  <c r="DO23" i="10"/>
  <c r="DP23" i="10"/>
  <c r="DQ23" i="10"/>
  <c r="DR23" i="10"/>
  <c r="DS23" i="10"/>
  <c r="DT23" i="10"/>
  <c r="DU23" i="10"/>
  <c r="DV23" i="10"/>
  <c r="DW23" i="10"/>
  <c r="DX23" i="10"/>
  <c r="DY23" i="10"/>
  <c r="DZ23" i="10"/>
  <c r="EA23" i="10"/>
  <c r="EB23" i="10"/>
  <c r="EC23" i="10"/>
  <c r="ED23" i="10"/>
  <c r="EE23" i="10"/>
  <c r="EF23" i="10"/>
  <c r="EG23" i="10"/>
  <c r="EH23" i="10"/>
  <c r="EI23" i="10"/>
  <c r="EJ23" i="10"/>
  <c r="E5" i="10"/>
  <c r="E23" i="10"/>
  <c r="E22" i="10"/>
  <c r="E21" i="10"/>
  <c r="E4" i="10"/>
  <c r="E3" i="10"/>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F13" i="5"/>
  <c r="G13" i="5"/>
  <c r="H13" i="5"/>
  <c r="I13" i="5"/>
  <c r="J13" i="5"/>
  <c r="J25" i="5" s="1"/>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V25" i="5" s="1"/>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B25" i="5" s="1"/>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H25" i="5" s="1"/>
  <c r="EI13" i="5"/>
  <c r="EJ13" i="5"/>
  <c r="E13" i="5"/>
  <c r="E12" i="5"/>
  <c r="AP25" i="5"/>
  <c r="AC1" i="31" l="1"/>
  <c r="AB16" i="31"/>
  <c r="DR25" i="5"/>
  <c r="BF25" i="5"/>
  <c r="BN25" i="5"/>
  <c r="AH25" i="5"/>
  <c r="DZ25" i="5"/>
  <c r="CT25" i="5"/>
  <c r="EB19" i="10"/>
  <c r="DT19" i="10"/>
  <c r="DL19" i="10"/>
  <c r="CV19" i="10"/>
  <c r="CN19" i="10"/>
  <c r="CF19" i="10"/>
  <c r="BP19" i="10"/>
  <c r="T19" i="10"/>
  <c r="BH19" i="10"/>
  <c r="AJ19" i="10"/>
  <c r="AB19" i="10"/>
  <c r="AZ19" i="10"/>
  <c r="E34" i="10"/>
  <c r="E35" i="10" s="1"/>
  <c r="ED34" i="10"/>
  <c r="ED35" i="10" s="1"/>
  <c r="DV34" i="10"/>
  <c r="DV35" i="10" s="1"/>
  <c r="DN34" i="10"/>
  <c r="DN35" i="10" s="1"/>
  <c r="DF34" i="10"/>
  <c r="DF35" i="10" s="1"/>
  <c r="CX34" i="10"/>
  <c r="CX35" i="10" s="1"/>
  <c r="CP34" i="10"/>
  <c r="CP35" i="10" s="1"/>
  <c r="CH34" i="10"/>
  <c r="CH35" i="10" s="1"/>
  <c r="BZ34" i="10"/>
  <c r="BZ35" i="10" s="1"/>
  <c r="BR34" i="10"/>
  <c r="BR35" i="10" s="1"/>
  <c r="BJ34" i="10"/>
  <c r="BJ35" i="10" s="1"/>
  <c r="BB34" i="10"/>
  <c r="BB35" i="10" s="1"/>
  <c r="AT34" i="10"/>
  <c r="AT35" i="10" s="1"/>
  <c r="AL34" i="10"/>
  <c r="AL35" i="10" s="1"/>
  <c r="AD34" i="10"/>
  <c r="AD35" i="10" s="1"/>
  <c r="V34" i="10"/>
  <c r="V35" i="10" s="1"/>
  <c r="N34" i="10"/>
  <c r="N35" i="10" s="1"/>
  <c r="F34" i="10"/>
  <c r="F35" i="10" s="1"/>
  <c r="EF34" i="10"/>
  <c r="EF35" i="10" s="1"/>
  <c r="DX34" i="10"/>
  <c r="DX35" i="10" s="1"/>
  <c r="DP34" i="10"/>
  <c r="DP35" i="10" s="1"/>
  <c r="DH34" i="10"/>
  <c r="DH35" i="10" s="1"/>
  <c r="CZ34" i="10"/>
  <c r="CZ35" i="10" s="1"/>
  <c r="CJ34" i="10"/>
  <c r="CJ35" i="10" s="1"/>
  <c r="CB34" i="10"/>
  <c r="CB35" i="10" s="1"/>
  <c r="BT34" i="10"/>
  <c r="BT35" i="10" s="1"/>
  <c r="BL34" i="10"/>
  <c r="BL35" i="10" s="1"/>
  <c r="BD34" i="10"/>
  <c r="BD35" i="10" s="1"/>
  <c r="EH19" i="10"/>
  <c r="DZ19" i="10"/>
  <c r="DR19" i="10"/>
  <c r="DB19" i="10"/>
  <c r="CT19" i="10"/>
  <c r="CL19" i="10"/>
  <c r="BV19" i="10"/>
  <c r="BN19" i="10"/>
  <c r="BF19" i="10"/>
  <c r="AP19" i="10"/>
  <c r="AH19" i="10"/>
  <c r="Z19" i="10"/>
  <c r="J19" i="10"/>
  <c r="DY19" i="10"/>
  <c r="DQ19" i="10"/>
  <c r="CS19" i="10"/>
  <c r="CK19" i="10"/>
  <c r="BM19" i="10"/>
  <c r="BE19" i="10"/>
  <c r="AG19" i="10"/>
  <c r="Y19" i="10"/>
  <c r="CR34" i="10"/>
  <c r="CR35" i="10" s="1"/>
  <c r="AV34" i="10"/>
  <c r="AV35" i="10" s="1"/>
  <c r="AN34" i="10"/>
  <c r="AN35" i="10" s="1"/>
  <c r="AF34" i="10"/>
  <c r="AF35" i="10" s="1"/>
  <c r="X34" i="10"/>
  <c r="X35" i="10" s="1"/>
  <c r="P34" i="10"/>
  <c r="P35" i="10" s="1"/>
  <c r="H34" i="10"/>
  <c r="H35" i="10" s="1"/>
  <c r="EE34" i="10"/>
  <c r="EE35" i="10" s="1"/>
  <c r="DW34" i="10"/>
  <c r="DW35" i="10" s="1"/>
  <c r="DO34" i="10"/>
  <c r="DO35" i="10" s="1"/>
  <c r="DG34" i="10"/>
  <c r="DG35" i="10" s="1"/>
  <c r="CY34" i="10"/>
  <c r="CY35" i="10" s="1"/>
  <c r="CQ34" i="10"/>
  <c r="CQ35" i="10" s="1"/>
  <c r="CI34" i="10"/>
  <c r="CI35" i="10" s="1"/>
  <c r="CA34" i="10"/>
  <c r="CA35" i="10" s="1"/>
  <c r="BS34" i="10"/>
  <c r="BS35" i="10" s="1"/>
  <c r="BK34" i="10"/>
  <c r="BK35" i="10" s="1"/>
  <c r="BC34" i="10"/>
  <c r="BC35" i="10" s="1"/>
  <c r="AU34" i="10"/>
  <c r="AU35" i="10" s="1"/>
  <c r="AM34" i="10"/>
  <c r="AM35" i="10" s="1"/>
  <c r="AE34" i="10"/>
  <c r="AE35" i="10" s="1"/>
  <c r="W34" i="10"/>
  <c r="W35" i="10" s="1"/>
  <c r="O34" i="10"/>
  <c r="O35" i="10" s="1"/>
  <c r="G34" i="10"/>
  <c r="G35" i="10" s="1"/>
  <c r="EC19" i="10"/>
  <c r="DU19" i="10"/>
  <c r="DM19" i="10"/>
  <c r="CW19" i="10"/>
  <c r="CO19" i="10"/>
  <c r="CG19" i="10"/>
  <c r="BQ19" i="10"/>
  <c r="BI19" i="10"/>
  <c r="BA19" i="10"/>
  <c r="AK19" i="10"/>
  <c r="AC19" i="10"/>
  <c r="U19" i="10"/>
  <c r="EC34" i="10"/>
  <c r="EC35" i="10" s="1"/>
  <c r="DU34" i="10"/>
  <c r="DU35" i="10" s="1"/>
  <c r="DM34" i="10"/>
  <c r="DM35" i="10" s="1"/>
  <c r="DE34" i="10"/>
  <c r="DE35" i="10" s="1"/>
  <c r="CW34" i="10"/>
  <c r="CW35" i="10" s="1"/>
  <c r="CO34" i="10"/>
  <c r="CO35" i="10" s="1"/>
  <c r="CG34" i="10"/>
  <c r="CG35" i="10" s="1"/>
  <c r="BY34" i="10"/>
  <c r="BY35" i="10" s="1"/>
  <c r="BQ34" i="10"/>
  <c r="BQ35" i="10" s="1"/>
  <c r="BI34" i="10"/>
  <c r="BI35" i="10" s="1"/>
  <c r="BA34" i="10"/>
  <c r="BA35" i="10" s="1"/>
  <c r="AS34" i="10"/>
  <c r="AS35" i="10" s="1"/>
  <c r="AK34" i="10"/>
  <c r="AK35" i="10" s="1"/>
  <c r="AC34" i="10"/>
  <c r="AC35" i="10" s="1"/>
  <c r="U34" i="10"/>
  <c r="U35" i="10" s="1"/>
  <c r="M34" i="10"/>
  <c r="M35" i="10" s="1"/>
  <c r="EI19" i="10"/>
  <c r="DS19" i="10"/>
  <c r="DC19" i="10"/>
  <c r="BG19" i="10"/>
  <c r="AQ19" i="10"/>
  <c r="AA19" i="10"/>
  <c r="K19" i="10"/>
  <c r="EB34" i="10"/>
  <c r="EB35" i="10" s="1"/>
  <c r="DT34" i="10"/>
  <c r="DT35" i="10" s="1"/>
  <c r="DL34" i="10"/>
  <c r="DL35" i="10" s="1"/>
  <c r="DD34" i="10"/>
  <c r="DD35" i="10" s="1"/>
  <c r="CV34" i="10"/>
  <c r="CV35" i="10" s="1"/>
  <c r="CN34" i="10"/>
  <c r="CN35" i="10" s="1"/>
  <c r="CF34" i="10"/>
  <c r="CF35" i="10" s="1"/>
  <c r="BX34" i="10"/>
  <c r="BX35" i="10" s="1"/>
  <c r="BH34" i="10"/>
  <c r="BH35" i="10" s="1"/>
  <c r="AZ34" i="10"/>
  <c r="AZ35" i="10" s="1"/>
  <c r="AR34" i="10"/>
  <c r="AR35" i="10" s="1"/>
  <c r="AJ34" i="10"/>
  <c r="AJ35" i="10" s="1"/>
  <c r="AB34" i="10"/>
  <c r="AB35" i="10" s="1"/>
  <c r="T34" i="10"/>
  <c r="T35" i="10" s="1"/>
  <c r="L34" i="10"/>
  <c r="L35" i="10" s="1"/>
  <c r="EJ34" i="10"/>
  <c r="EJ35" i="10" s="1"/>
  <c r="BP34" i="10"/>
  <c r="BP35" i="10" s="1"/>
  <c r="EI34" i="10"/>
  <c r="EI35" i="10" s="1"/>
  <c r="EA34" i="10"/>
  <c r="EA35" i="10" s="1"/>
  <c r="DS34" i="10"/>
  <c r="DS35" i="10" s="1"/>
  <c r="DK34" i="10"/>
  <c r="DK35" i="10" s="1"/>
  <c r="DC34" i="10"/>
  <c r="DC35" i="10" s="1"/>
  <c r="CU34" i="10"/>
  <c r="CU35" i="10" s="1"/>
  <c r="CM34" i="10"/>
  <c r="CM35" i="10" s="1"/>
  <c r="CE34" i="10"/>
  <c r="CE35" i="10" s="1"/>
  <c r="BW34" i="10"/>
  <c r="BW35" i="10" s="1"/>
  <c r="BO34" i="10"/>
  <c r="BO35" i="10" s="1"/>
  <c r="BG34" i="10"/>
  <c r="BG35" i="10" s="1"/>
  <c r="AY34" i="10"/>
  <c r="AY35" i="10" s="1"/>
  <c r="AQ34" i="10"/>
  <c r="AQ35" i="10" s="1"/>
  <c r="AI34" i="10"/>
  <c r="AI35" i="10" s="1"/>
  <c r="AA34" i="10"/>
  <c r="AA35" i="10" s="1"/>
  <c r="S34" i="10"/>
  <c r="S35" i="10" s="1"/>
  <c r="K34" i="10"/>
  <c r="K35" i="10" s="1"/>
  <c r="EF19" i="10"/>
  <c r="DX19" i="10"/>
  <c r="DP19" i="10"/>
  <c r="CZ19" i="10"/>
  <c r="CR19" i="10"/>
  <c r="CJ19" i="10"/>
  <c r="BT19" i="10"/>
  <c r="BL19" i="10"/>
  <c r="BD19" i="10"/>
  <c r="AN19" i="10"/>
  <c r="AF19" i="10"/>
  <c r="X19" i="10"/>
  <c r="H19" i="10"/>
  <c r="EH34" i="10"/>
  <c r="EH35" i="10" s="1"/>
  <c r="DZ34" i="10"/>
  <c r="DZ35" i="10" s="1"/>
  <c r="DR34" i="10"/>
  <c r="DR35" i="10" s="1"/>
  <c r="DJ34" i="10"/>
  <c r="DJ35" i="10" s="1"/>
  <c r="DB34" i="10"/>
  <c r="DB35" i="10" s="1"/>
  <c r="CT34" i="10"/>
  <c r="CT35" i="10" s="1"/>
  <c r="CL34" i="10"/>
  <c r="CL35" i="10" s="1"/>
  <c r="CD34" i="10"/>
  <c r="CD35" i="10" s="1"/>
  <c r="BV34" i="10"/>
  <c r="BV35" i="10" s="1"/>
  <c r="BN34" i="10"/>
  <c r="BN35" i="10" s="1"/>
  <c r="BF34" i="10"/>
  <c r="BF35" i="10" s="1"/>
  <c r="AX34" i="10"/>
  <c r="AX35" i="10" s="1"/>
  <c r="AP34" i="10"/>
  <c r="AP35" i="10" s="1"/>
  <c r="AH34" i="10"/>
  <c r="AH35" i="10" s="1"/>
  <c r="Z34" i="10"/>
  <c r="Z35" i="10" s="1"/>
  <c r="R34" i="10"/>
  <c r="R35" i="10" s="1"/>
  <c r="J34" i="10"/>
  <c r="J35" i="10" s="1"/>
  <c r="EG34" i="10"/>
  <c r="EG35" i="10" s="1"/>
  <c r="DY34" i="10"/>
  <c r="DY35" i="10" s="1"/>
  <c r="DQ34" i="10"/>
  <c r="DQ35" i="10" s="1"/>
  <c r="DI34" i="10"/>
  <c r="DI35" i="10" s="1"/>
  <c r="DA34" i="10"/>
  <c r="DA35" i="10" s="1"/>
  <c r="CS34" i="10"/>
  <c r="CS35" i="10" s="1"/>
  <c r="CK34" i="10"/>
  <c r="CK35" i="10" s="1"/>
  <c r="CC34" i="10"/>
  <c r="CC35" i="10" s="1"/>
  <c r="BU34" i="10"/>
  <c r="BU35" i="10" s="1"/>
  <c r="BM34" i="10"/>
  <c r="BM35" i="10" s="1"/>
  <c r="BE34" i="10"/>
  <c r="BE35" i="10" s="1"/>
  <c r="AW34" i="10"/>
  <c r="AW35" i="10" s="1"/>
  <c r="AO34" i="10"/>
  <c r="AO35" i="10" s="1"/>
  <c r="AG34" i="10"/>
  <c r="AG35" i="10" s="1"/>
  <c r="Y34" i="10"/>
  <c r="Y35" i="10" s="1"/>
  <c r="Q34" i="10"/>
  <c r="Q35" i="10" s="1"/>
  <c r="I34" i="10"/>
  <c r="I35" i="10" s="1"/>
  <c r="CM19" i="10"/>
  <c r="BW19" i="10"/>
  <c r="BJ19" i="10"/>
  <c r="BB19" i="10"/>
  <c r="EG19" i="10"/>
  <c r="DA19" i="10"/>
  <c r="BU19" i="10"/>
  <c r="AO19" i="10"/>
  <c r="I19" i="10"/>
  <c r="ED19" i="10"/>
  <c r="CX19" i="10"/>
  <c r="BR19" i="10"/>
  <c r="AL19" i="10"/>
  <c r="F19" i="10"/>
  <c r="EA19" i="10"/>
  <c r="CU19" i="10"/>
  <c r="BO19" i="10"/>
  <c r="AI19" i="10"/>
  <c r="DK19" i="10"/>
  <c r="CE19" i="10"/>
  <c r="AY19" i="10"/>
  <c r="S19" i="10"/>
  <c r="DJ19" i="10"/>
  <c r="CD19" i="10"/>
  <c r="AX19" i="10"/>
  <c r="R19" i="10"/>
  <c r="DI19" i="10"/>
  <c r="CC19" i="10"/>
  <c r="AW19" i="10"/>
  <c r="Q19" i="10"/>
  <c r="DH19" i="10"/>
  <c r="CB19" i="10"/>
  <c r="AV19" i="10"/>
  <c r="P19" i="10"/>
  <c r="DG19" i="10"/>
  <c r="CA19" i="10"/>
  <c r="AU19" i="10"/>
  <c r="O19" i="10"/>
  <c r="DF19" i="10"/>
  <c r="BZ19" i="10"/>
  <c r="AT19" i="10"/>
  <c r="N19" i="10"/>
  <c r="DE19" i="10"/>
  <c r="BY19" i="10"/>
  <c r="AS19" i="10"/>
  <c r="EJ19" i="10"/>
  <c r="DD19" i="10"/>
  <c r="BX19" i="10"/>
  <c r="AR19" i="10"/>
  <c r="L19" i="10"/>
  <c r="M19" i="10"/>
  <c r="CX17" i="10"/>
  <c r="CX18" i="10" s="1"/>
  <c r="E17" i="10"/>
  <c r="E18" i="10" s="1"/>
  <c r="CC17" i="10"/>
  <c r="CC18" i="10" s="1"/>
  <c r="BM17" i="10"/>
  <c r="BM18" i="10" s="1"/>
  <c r="DY17" i="10"/>
  <c r="DY18" i="10" s="1"/>
  <c r="Q17" i="10"/>
  <c r="Q18" i="10" s="1"/>
  <c r="CH17" i="10"/>
  <c r="CH18" i="10" s="1"/>
  <c r="AL17" i="10"/>
  <c r="AL18" i="10" s="1"/>
  <c r="V17" i="10"/>
  <c r="V18" i="10" s="1"/>
  <c r="ED17" i="10"/>
  <c r="ED18" i="10" s="1"/>
  <c r="DV17" i="10"/>
  <c r="DV18" i="10" s="1"/>
  <c r="DN17" i="10"/>
  <c r="DN18" i="10" s="1"/>
  <c r="DF17" i="10"/>
  <c r="DF18" i="10" s="1"/>
  <c r="CP17" i="10"/>
  <c r="CP18" i="10" s="1"/>
  <c r="BZ17" i="10"/>
  <c r="BZ18" i="10" s="1"/>
  <c r="BR17" i="10"/>
  <c r="BR18" i="10" s="1"/>
  <c r="BJ17" i="10"/>
  <c r="BJ18" i="10" s="1"/>
  <c r="BB17" i="10"/>
  <c r="BB18" i="10" s="1"/>
  <c r="AT17" i="10"/>
  <c r="AT18" i="10" s="1"/>
  <c r="AD17" i="10"/>
  <c r="AD18" i="10" s="1"/>
  <c r="N17" i="10"/>
  <c r="N18" i="10" s="1"/>
  <c r="F17" i="10"/>
  <c r="F18" i="10" s="1"/>
  <c r="DE17" i="10"/>
  <c r="DE18" i="10" s="1"/>
  <c r="EC17" i="10"/>
  <c r="EC18" i="10" s="1"/>
  <c r="DU17" i="10"/>
  <c r="DU18" i="10" s="1"/>
  <c r="DM17" i="10"/>
  <c r="DM18" i="10" s="1"/>
  <c r="CW17" i="10"/>
  <c r="CW18" i="10" s="1"/>
  <c r="CO17" i="10"/>
  <c r="CO18" i="10" s="1"/>
  <c r="CG17" i="10"/>
  <c r="CG18" i="10" s="1"/>
  <c r="BY17" i="10"/>
  <c r="BY18" i="10" s="1"/>
  <c r="BQ17" i="10"/>
  <c r="BQ18" i="10" s="1"/>
  <c r="BI17" i="10"/>
  <c r="BI18" i="10" s="1"/>
  <c r="BA17" i="10"/>
  <c r="BA18" i="10" s="1"/>
  <c r="AS17" i="10"/>
  <c r="AS18" i="10" s="1"/>
  <c r="AK17" i="10"/>
  <c r="AK18" i="10" s="1"/>
  <c r="AC17" i="10"/>
  <c r="AC18" i="10" s="1"/>
  <c r="U17" i="10"/>
  <c r="U18" i="10" s="1"/>
  <c r="M17" i="10"/>
  <c r="M18" i="10" s="1"/>
  <c r="EG17" i="10"/>
  <c r="EG18" i="10" s="1"/>
  <c r="DQ17" i="10"/>
  <c r="DQ18" i="10" s="1"/>
  <c r="DI17" i="10"/>
  <c r="DI18" i="10" s="1"/>
  <c r="DA17" i="10"/>
  <c r="DA18" i="10" s="1"/>
  <c r="CS17" i="10"/>
  <c r="CS18" i="10" s="1"/>
  <c r="CK17" i="10"/>
  <c r="CK18" i="10" s="1"/>
  <c r="BU17" i="10"/>
  <c r="BU18" i="10" s="1"/>
  <c r="BE17" i="10"/>
  <c r="BE18" i="10" s="1"/>
  <c r="AW17" i="10"/>
  <c r="AW18" i="10" s="1"/>
  <c r="AO17" i="10"/>
  <c r="AO18" i="10" s="1"/>
  <c r="AG17" i="10"/>
  <c r="AG18" i="10" s="1"/>
  <c r="Y17" i="10"/>
  <c r="Y18" i="10" s="1"/>
  <c r="I17" i="10"/>
  <c r="I18" i="10" s="1"/>
  <c r="EE17" i="10"/>
  <c r="EE18" i="10" s="1"/>
  <c r="DW17" i="10"/>
  <c r="DW18" i="10" s="1"/>
  <c r="DO17" i="10"/>
  <c r="DO18" i="10" s="1"/>
  <c r="DG17" i="10"/>
  <c r="DG18" i="10" s="1"/>
  <c r="CY17" i="10"/>
  <c r="CY18" i="10" s="1"/>
  <c r="CQ17" i="10"/>
  <c r="CQ18" i="10" s="1"/>
  <c r="CI17" i="10"/>
  <c r="CI18" i="10" s="1"/>
  <c r="CA17" i="10"/>
  <c r="CA18" i="10" s="1"/>
  <c r="BS17" i="10"/>
  <c r="BS18" i="10" s="1"/>
  <c r="BK17" i="10"/>
  <c r="BK18" i="10" s="1"/>
  <c r="BC17" i="10"/>
  <c r="BC18" i="10" s="1"/>
  <c r="AU17" i="10"/>
  <c r="AU18" i="10" s="1"/>
  <c r="AM17" i="10"/>
  <c r="AM18" i="10" s="1"/>
  <c r="AE17" i="10"/>
  <c r="AE18" i="10" s="1"/>
  <c r="W17" i="10"/>
  <c r="W18" i="10" s="1"/>
  <c r="O17" i="10"/>
  <c r="O18" i="10" s="1"/>
  <c r="G17" i="10"/>
  <c r="G18" i="10" s="1"/>
  <c r="EJ17" i="10"/>
  <c r="EJ18" i="10" s="1"/>
  <c r="EB17" i="10"/>
  <c r="EB18" i="10" s="1"/>
  <c r="DT17" i="10"/>
  <c r="DT18" i="10" s="1"/>
  <c r="DL17" i="10"/>
  <c r="DL18" i="10" s="1"/>
  <c r="DD17" i="10"/>
  <c r="DD18" i="10" s="1"/>
  <c r="CV17" i="10"/>
  <c r="CV18" i="10" s="1"/>
  <c r="CN17" i="10"/>
  <c r="CN18" i="10" s="1"/>
  <c r="CF17" i="10"/>
  <c r="CF18" i="10" s="1"/>
  <c r="BX17" i="10"/>
  <c r="BX18" i="10" s="1"/>
  <c r="BP17" i="10"/>
  <c r="BP18" i="10" s="1"/>
  <c r="BH17" i="10"/>
  <c r="BH18" i="10" s="1"/>
  <c r="AZ17" i="10"/>
  <c r="AZ18" i="10" s="1"/>
  <c r="AR17" i="10"/>
  <c r="AR18" i="10" s="1"/>
  <c r="AJ17" i="10"/>
  <c r="AJ18" i="10" s="1"/>
  <c r="AB17" i="10"/>
  <c r="AB18" i="10" s="1"/>
  <c r="T17" i="10"/>
  <c r="T18" i="10" s="1"/>
  <c r="L17" i="10"/>
  <c r="L18" i="10" s="1"/>
  <c r="EI17" i="10"/>
  <c r="EI18" i="10" s="1"/>
  <c r="EA17" i="10"/>
  <c r="EA18" i="10" s="1"/>
  <c r="DS17" i="10"/>
  <c r="DS18" i="10" s="1"/>
  <c r="DK17" i="10"/>
  <c r="DK18" i="10" s="1"/>
  <c r="DC17" i="10"/>
  <c r="DC18" i="10" s="1"/>
  <c r="CU17" i="10"/>
  <c r="CU18" i="10" s="1"/>
  <c r="CM17" i="10"/>
  <c r="CM18" i="10" s="1"/>
  <c r="CE17" i="10"/>
  <c r="CE18" i="10" s="1"/>
  <c r="BW17" i="10"/>
  <c r="BW18" i="10" s="1"/>
  <c r="BO17" i="10"/>
  <c r="BO18" i="10" s="1"/>
  <c r="BG17" i="10"/>
  <c r="BG18" i="10" s="1"/>
  <c r="AY17" i="10"/>
  <c r="AY18" i="10" s="1"/>
  <c r="AQ17" i="10"/>
  <c r="AQ18" i="10" s="1"/>
  <c r="AI17" i="10"/>
  <c r="AI18" i="10" s="1"/>
  <c r="AA17" i="10"/>
  <c r="AA18" i="10" s="1"/>
  <c r="S17" i="10"/>
  <c r="S18" i="10" s="1"/>
  <c r="K17" i="10"/>
  <c r="K18" i="10" s="1"/>
  <c r="EH17" i="10"/>
  <c r="EH18" i="10" s="1"/>
  <c r="DZ17" i="10"/>
  <c r="DZ18" i="10" s="1"/>
  <c r="DR17" i="10"/>
  <c r="DR18" i="10" s="1"/>
  <c r="DJ17" i="10"/>
  <c r="DJ18" i="10" s="1"/>
  <c r="DB17" i="10"/>
  <c r="DB18" i="10" s="1"/>
  <c r="CT17" i="10"/>
  <c r="CT18" i="10" s="1"/>
  <c r="CL17" i="10"/>
  <c r="CL18" i="10" s="1"/>
  <c r="CD17" i="10"/>
  <c r="CD18" i="10" s="1"/>
  <c r="BV17" i="10"/>
  <c r="BV18" i="10" s="1"/>
  <c r="BN17" i="10"/>
  <c r="BN18" i="10" s="1"/>
  <c r="BF17" i="10"/>
  <c r="BF18" i="10" s="1"/>
  <c r="AX17" i="10"/>
  <c r="AX18" i="10" s="1"/>
  <c r="AP17" i="10"/>
  <c r="AP18" i="10" s="1"/>
  <c r="AH17" i="10"/>
  <c r="AH18" i="10" s="1"/>
  <c r="Z17" i="10"/>
  <c r="Z18" i="10" s="1"/>
  <c r="R17" i="10"/>
  <c r="R18" i="10" s="1"/>
  <c r="J17" i="10"/>
  <c r="J18" i="10" s="1"/>
  <c r="EF17" i="10"/>
  <c r="EF18" i="10" s="1"/>
  <c r="DX17" i="10"/>
  <c r="DX18" i="10" s="1"/>
  <c r="DP17" i="10"/>
  <c r="DP18" i="10" s="1"/>
  <c r="DH17" i="10"/>
  <c r="DH18" i="10" s="1"/>
  <c r="CZ17" i="10"/>
  <c r="CZ18" i="10" s="1"/>
  <c r="CR17" i="10"/>
  <c r="CR18" i="10" s="1"/>
  <c r="CJ17" i="10"/>
  <c r="CJ18" i="10" s="1"/>
  <c r="CB17" i="10"/>
  <c r="CB18" i="10" s="1"/>
  <c r="BT17" i="10"/>
  <c r="BT18" i="10" s="1"/>
  <c r="BL17" i="10"/>
  <c r="BL18" i="10" s="1"/>
  <c r="BD17" i="10"/>
  <c r="BD18" i="10" s="1"/>
  <c r="AV17" i="10"/>
  <c r="AV18" i="10" s="1"/>
  <c r="AN17" i="10"/>
  <c r="AN18" i="10" s="1"/>
  <c r="AF17" i="10"/>
  <c r="AF18" i="10" s="1"/>
  <c r="X17" i="10"/>
  <c r="X18" i="10" s="1"/>
  <c r="P17" i="10"/>
  <c r="P18" i="10" s="1"/>
  <c r="H17" i="10"/>
  <c r="H18" i="10" s="1"/>
  <c r="DJ25" i="5"/>
  <c r="CL25" i="5"/>
  <c r="CD25" i="5"/>
  <c r="AX25" i="5"/>
  <c r="Z25" i="5"/>
  <c r="R25" i="5"/>
  <c r="E25" i="5"/>
  <c r="EC25" i="5"/>
  <c r="DU25" i="5"/>
  <c r="DM25" i="5"/>
  <c r="DE25" i="5"/>
  <c r="CW25" i="5"/>
  <c r="CO25" i="5"/>
  <c r="CG25" i="5"/>
  <c r="BY25" i="5"/>
  <c r="BQ25" i="5"/>
  <c r="BI25" i="5"/>
  <c r="BA25" i="5"/>
  <c r="AS25" i="5"/>
  <c r="AK25" i="5"/>
  <c r="AC25" i="5"/>
  <c r="U25" i="5"/>
  <c r="M25" i="5"/>
  <c r="DS25" i="5"/>
  <c r="DK25" i="5"/>
  <c r="DC25" i="5"/>
  <c r="CU25" i="5"/>
  <c r="CM25" i="5"/>
  <c r="CE25" i="5"/>
  <c r="BW25" i="5"/>
  <c r="BO25" i="5"/>
  <c r="BG25" i="5"/>
  <c r="AY25" i="5"/>
  <c r="AQ25" i="5"/>
  <c r="AI25" i="5"/>
  <c r="AA25" i="5"/>
  <c r="S25" i="5"/>
  <c r="K25" i="5"/>
  <c r="EA25" i="5"/>
  <c r="EI25" i="5"/>
  <c r="EJ25" i="5"/>
  <c r="EB25" i="5"/>
  <c r="DT25" i="5"/>
  <c r="DD25" i="5"/>
  <c r="CV25" i="5"/>
  <c r="CN25" i="5"/>
  <c r="CF25" i="5"/>
  <c r="BX25" i="5"/>
  <c r="BP25" i="5"/>
  <c r="BH25" i="5"/>
  <c r="AZ25" i="5"/>
  <c r="AR25" i="5"/>
  <c r="AJ25" i="5"/>
  <c r="AB25" i="5"/>
  <c r="T25" i="5"/>
  <c r="L25" i="5"/>
  <c r="DL25" i="5"/>
  <c r="EG25" i="5"/>
  <c r="DY25" i="5"/>
  <c r="DQ25" i="5"/>
  <c r="DI25" i="5"/>
  <c r="DA25" i="5"/>
  <c r="CS25" i="5"/>
  <c r="CK25" i="5"/>
  <c r="CC25" i="5"/>
  <c r="BU25" i="5"/>
  <c r="BM25" i="5"/>
  <c r="BE25" i="5"/>
  <c r="AW25" i="5"/>
  <c r="AO25" i="5"/>
  <c r="AG25" i="5"/>
  <c r="Y25" i="5"/>
  <c r="Q25" i="5"/>
  <c r="I25" i="5"/>
  <c r="EF25" i="5"/>
  <c r="DX25" i="5"/>
  <c r="DP25" i="5"/>
  <c r="DH25" i="5"/>
  <c r="CZ25" i="5"/>
  <c r="CR25" i="5"/>
  <c r="CJ25" i="5"/>
  <c r="CB25" i="5"/>
  <c r="BT25" i="5"/>
  <c r="BL25" i="5"/>
  <c r="BD25" i="5"/>
  <c r="AV25" i="5"/>
  <c r="AN25" i="5"/>
  <c r="AF25" i="5"/>
  <c r="X25" i="5"/>
  <c r="P25" i="5"/>
  <c r="H25" i="5"/>
  <c r="EE25" i="5"/>
  <c r="DW25" i="5"/>
  <c r="DO25" i="5"/>
  <c r="DG25" i="5"/>
  <c r="CY25" i="5"/>
  <c r="CQ25" i="5"/>
  <c r="CI25" i="5"/>
  <c r="CA25" i="5"/>
  <c r="BS25" i="5"/>
  <c r="BK25" i="5"/>
  <c r="BC25" i="5"/>
  <c r="AU25" i="5"/>
  <c r="AM25" i="5"/>
  <c r="AE25" i="5"/>
  <c r="W25" i="5"/>
  <c r="O25" i="5"/>
  <c r="G25" i="5"/>
  <c r="ED25" i="5"/>
  <c r="DV25" i="5"/>
  <c r="DN25" i="5"/>
  <c r="DF25" i="5"/>
  <c r="CX25" i="5"/>
  <c r="CP25" i="5"/>
  <c r="CH25" i="5"/>
  <c r="BZ25" i="5"/>
  <c r="BR25" i="5"/>
  <c r="BJ25" i="5"/>
  <c r="BB25" i="5"/>
  <c r="AT25" i="5"/>
  <c r="AL25" i="5"/>
  <c r="AD25" i="5"/>
  <c r="V25" i="5"/>
  <c r="N25" i="5"/>
  <c r="F25"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F11" i="5"/>
  <c r="G17" i="5" s="1"/>
  <c r="G18" i="5" s="1"/>
  <c r="G11" i="5"/>
  <c r="H17" i="5" s="1"/>
  <c r="H18" i="5" s="1"/>
  <c r="H11" i="5"/>
  <c r="I17" i="5" s="1"/>
  <c r="I18" i="5" s="1"/>
  <c r="I11" i="5"/>
  <c r="J17" i="5" s="1"/>
  <c r="J18" i="5" s="1"/>
  <c r="J11" i="5"/>
  <c r="K17" i="5" s="1"/>
  <c r="K18" i="5" s="1"/>
  <c r="K11" i="5"/>
  <c r="L17" i="5" s="1"/>
  <c r="L18" i="5" s="1"/>
  <c r="L11" i="5"/>
  <c r="M17" i="5" s="1"/>
  <c r="M18" i="5" s="1"/>
  <c r="M11" i="5"/>
  <c r="N17" i="5" s="1"/>
  <c r="N18" i="5" s="1"/>
  <c r="N11" i="5"/>
  <c r="O17" i="5" s="1"/>
  <c r="O18" i="5" s="1"/>
  <c r="O11" i="5"/>
  <c r="P17" i="5" s="1"/>
  <c r="P18" i="5" s="1"/>
  <c r="P11" i="5"/>
  <c r="Q17" i="5" s="1"/>
  <c r="Q18" i="5" s="1"/>
  <c r="Q11" i="5"/>
  <c r="R17" i="5" s="1"/>
  <c r="R18" i="5" s="1"/>
  <c r="R11" i="5"/>
  <c r="S17" i="5" s="1"/>
  <c r="S18" i="5" s="1"/>
  <c r="S11" i="5"/>
  <c r="T17" i="5" s="1"/>
  <c r="T18" i="5" s="1"/>
  <c r="T11" i="5"/>
  <c r="U17" i="5" s="1"/>
  <c r="U18" i="5" s="1"/>
  <c r="U11" i="5"/>
  <c r="V17" i="5" s="1"/>
  <c r="V18" i="5" s="1"/>
  <c r="V11" i="5"/>
  <c r="W17" i="5" s="1"/>
  <c r="W18" i="5" s="1"/>
  <c r="W11" i="5"/>
  <c r="X17" i="5" s="1"/>
  <c r="X18" i="5" s="1"/>
  <c r="X11" i="5"/>
  <c r="Y17" i="5" s="1"/>
  <c r="Y18" i="5" s="1"/>
  <c r="Y11" i="5"/>
  <c r="Z17" i="5" s="1"/>
  <c r="Z18" i="5" s="1"/>
  <c r="Z11" i="5"/>
  <c r="AA17" i="5" s="1"/>
  <c r="AA18" i="5" s="1"/>
  <c r="AA11" i="5"/>
  <c r="AB17" i="5" s="1"/>
  <c r="AB18" i="5" s="1"/>
  <c r="AB11" i="5"/>
  <c r="AC17" i="5" s="1"/>
  <c r="AC18" i="5" s="1"/>
  <c r="AC11" i="5"/>
  <c r="AD17" i="5" s="1"/>
  <c r="AD18" i="5" s="1"/>
  <c r="AD11" i="5"/>
  <c r="AE17" i="5" s="1"/>
  <c r="AE18" i="5" s="1"/>
  <c r="AE11" i="5"/>
  <c r="AF17" i="5" s="1"/>
  <c r="AF18" i="5" s="1"/>
  <c r="AF11" i="5"/>
  <c r="AG17" i="5" s="1"/>
  <c r="AG18" i="5" s="1"/>
  <c r="AG11" i="5"/>
  <c r="AH17" i="5" s="1"/>
  <c r="AH18" i="5" s="1"/>
  <c r="AH11" i="5"/>
  <c r="AI17" i="5" s="1"/>
  <c r="AI18" i="5" s="1"/>
  <c r="AI11" i="5"/>
  <c r="AJ17" i="5" s="1"/>
  <c r="AJ18" i="5" s="1"/>
  <c r="AJ11" i="5"/>
  <c r="AK17" i="5" s="1"/>
  <c r="AK18" i="5" s="1"/>
  <c r="AK11" i="5"/>
  <c r="AL17" i="5" s="1"/>
  <c r="AL18" i="5" s="1"/>
  <c r="AL11" i="5"/>
  <c r="AM17" i="5" s="1"/>
  <c r="AM18" i="5" s="1"/>
  <c r="AM11" i="5"/>
  <c r="AN17" i="5" s="1"/>
  <c r="AN18" i="5" s="1"/>
  <c r="AN11" i="5"/>
  <c r="AO17" i="5" s="1"/>
  <c r="AO18" i="5" s="1"/>
  <c r="AO11" i="5"/>
  <c r="AP17" i="5" s="1"/>
  <c r="AP18" i="5" s="1"/>
  <c r="AP11" i="5"/>
  <c r="AQ17" i="5" s="1"/>
  <c r="AQ18" i="5" s="1"/>
  <c r="AQ11" i="5"/>
  <c r="AR17" i="5" s="1"/>
  <c r="AR18" i="5" s="1"/>
  <c r="AR11" i="5"/>
  <c r="AS17" i="5" s="1"/>
  <c r="AS18" i="5" s="1"/>
  <c r="AS11" i="5"/>
  <c r="AT17" i="5" s="1"/>
  <c r="AT18" i="5" s="1"/>
  <c r="AT11" i="5"/>
  <c r="AU17" i="5" s="1"/>
  <c r="AU18" i="5" s="1"/>
  <c r="AU11" i="5"/>
  <c r="AV17" i="5" s="1"/>
  <c r="AV18" i="5" s="1"/>
  <c r="AV11" i="5"/>
  <c r="AW17" i="5" s="1"/>
  <c r="AW18" i="5" s="1"/>
  <c r="AW11" i="5"/>
  <c r="AX17" i="5" s="1"/>
  <c r="AX18" i="5" s="1"/>
  <c r="AX11" i="5"/>
  <c r="AY17" i="5" s="1"/>
  <c r="AY18" i="5" s="1"/>
  <c r="AY11" i="5"/>
  <c r="AZ17" i="5" s="1"/>
  <c r="AZ18" i="5" s="1"/>
  <c r="AZ11" i="5"/>
  <c r="BA17" i="5" s="1"/>
  <c r="BA18" i="5" s="1"/>
  <c r="BA11" i="5"/>
  <c r="BB17" i="5" s="1"/>
  <c r="BB18" i="5" s="1"/>
  <c r="BB11" i="5"/>
  <c r="BC17" i="5" s="1"/>
  <c r="BC18" i="5" s="1"/>
  <c r="BC11" i="5"/>
  <c r="BD17" i="5" s="1"/>
  <c r="BD18" i="5" s="1"/>
  <c r="BD11" i="5"/>
  <c r="BE17" i="5" s="1"/>
  <c r="BE18" i="5" s="1"/>
  <c r="BE11" i="5"/>
  <c r="BF17" i="5" s="1"/>
  <c r="BF18" i="5" s="1"/>
  <c r="BF11" i="5"/>
  <c r="BG17" i="5" s="1"/>
  <c r="BG18" i="5" s="1"/>
  <c r="BG11" i="5"/>
  <c r="BH17" i="5" s="1"/>
  <c r="BH18" i="5" s="1"/>
  <c r="BH11" i="5"/>
  <c r="BI17" i="5" s="1"/>
  <c r="BI18" i="5" s="1"/>
  <c r="BI11" i="5"/>
  <c r="BJ17" i="5" s="1"/>
  <c r="BJ18" i="5" s="1"/>
  <c r="BJ11" i="5"/>
  <c r="BK17" i="5" s="1"/>
  <c r="BK18" i="5" s="1"/>
  <c r="BK11" i="5"/>
  <c r="BL17" i="5" s="1"/>
  <c r="BL18" i="5" s="1"/>
  <c r="BL11" i="5"/>
  <c r="BM17" i="5" s="1"/>
  <c r="BM18" i="5" s="1"/>
  <c r="BM11" i="5"/>
  <c r="BN17" i="5" s="1"/>
  <c r="BN18" i="5" s="1"/>
  <c r="BN11" i="5"/>
  <c r="BO17" i="5" s="1"/>
  <c r="BO18" i="5" s="1"/>
  <c r="BO11" i="5"/>
  <c r="BP17" i="5" s="1"/>
  <c r="BP18" i="5" s="1"/>
  <c r="BP11" i="5"/>
  <c r="BQ17" i="5" s="1"/>
  <c r="BQ18" i="5" s="1"/>
  <c r="BQ11" i="5"/>
  <c r="BR17" i="5" s="1"/>
  <c r="BR18" i="5" s="1"/>
  <c r="BR11" i="5"/>
  <c r="BS17" i="5" s="1"/>
  <c r="BS18" i="5" s="1"/>
  <c r="BS11" i="5"/>
  <c r="BT17" i="5" s="1"/>
  <c r="BT18" i="5" s="1"/>
  <c r="BT11" i="5"/>
  <c r="BU17" i="5" s="1"/>
  <c r="BU18" i="5" s="1"/>
  <c r="BU11" i="5"/>
  <c r="BV17" i="5" s="1"/>
  <c r="BV18" i="5" s="1"/>
  <c r="BV11" i="5"/>
  <c r="BW17" i="5" s="1"/>
  <c r="BW18" i="5" s="1"/>
  <c r="BW11" i="5"/>
  <c r="BX17" i="5" s="1"/>
  <c r="BX18" i="5" s="1"/>
  <c r="BX11" i="5"/>
  <c r="BY17" i="5" s="1"/>
  <c r="BY18" i="5" s="1"/>
  <c r="BY11" i="5"/>
  <c r="BZ17" i="5" s="1"/>
  <c r="BZ18" i="5" s="1"/>
  <c r="BZ11" i="5"/>
  <c r="CA17" i="5" s="1"/>
  <c r="CA18" i="5" s="1"/>
  <c r="CA11" i="5"/>
  <c r="CB17" i="5" s="1"/>
  <c r="CB18" i="5" s="1"/>
  <c r="CB11" i="5"/>
  <c r="CC17" i="5" s="1"/>
  <c r="CC18" i="5" s="1"/>
  <c r="CC11" i="5"/>
  <c r="CD17" i="5" s="1"/>
  <c r="CD18" i="5" s="1"/>
  <c r="CD11" i="5"/>
  <c r="CE17" i="5" s="1"/>
  <c r="CE18" i="5" s="1"/>
  <c r="CE11" i="5"/>
  <c r="CF17" i="5" s="1"/>
  <c r="CF18" i="5" s="1"/>
  <c r="CF11" i="5"/>
  <c r="CG17" i="5" s="1"/>
  <c r="CG18" i="5" s="1"/>
  <c r="CG11" i="5"/>
  <c r="CH17" i="5" s="1"/>
  <c r="CH18" i="5" s="1"/>
  <c r="CH11" i="5"/>
  <c r="CI17" i="5" s="1"/>
  <c r="CI18" i="5" s="1"/>
  <c r="CI11" i="5"/>
  <c r="CJ17" i="5" s="1"/>
  <c r="CJ18" i="5" s="1"/>
  <c r="CJ11" i="5"/>
  <c r="CK17" i="5" s="1"/>
  <c r="CK18" i="5" s="1"/>
  <c r="CK11" i="5"/>
  <c r="CL17" i="5" s="1"/>
  <c r="CL18" i="5" s="1"/>
  <c r="CL11" i="5"/>
  <c r="CM17" i="5" s="1"/>
  <c r="CM18" i="5" s="1"/>
  <c r="CM11" i="5"/>
  <c r="CN17" i="5" s="1"/>
  <c r="CN18" i="5" s="1"/>
  <c r="CN11" i="5"/>
  <c r="CO17" i="5" s="1"/>
  <c r="CO18" i="5" s="1"/>
  <c r="CO11" i="5"/>
  <c r="CP17" i="5" s="1"/>
  <c r="CP18" i="5" s="1"/>
  <c r="CP11" i="5"/>
  <c r="CQ17" i="5" s="1"/>
  <c r="CQ18" i="5" s="1"/>
  <c r="CQ11" i="5"/>
  <c r="CR17" i="5" s="1"/>
  <c r="CR18" i="5" s="1"/>
  <c r="CR11" i="5"/>
  <c r="CS17" i="5" s="1"/>
  <c r="CS18" i="5" s="1"/>
  <c r="CS11" i="5"/>
  <c r="CT17" i="5" s="1"/>
  <c r="CT18" i="5" s="1"/>
  <c r="CT11" i="5"/>
  <c r="CU17" i="5" s="1"/>
  <c r="CU18" i="5" s="1"/>
  <c r="CU11" i="5"/>
  <c r="CV17" i="5" s="1"/>
  <c r="CV18" i="5" s="1"/>
  <c r="CV11" i="5"/>
  <c r="CW17" i="5" s="1"/>
  <c r="CW18" i="5" s="1"/>
  <c r="CW11" i="5"/>
  <c r="CX17" i="5" s="1"/>
  <c r="CX18" i="5" s="1"/>
  <c r="CX11" i="5"/>
  <c r="CY17" i="5" s="1"/>
  <c r="CY18" i="5" s="1"/>
  <c r="CY11" i="5"/>
  <c r="CZ17" i="5" s="1"/>
  <c r="CZ18" i="5" s="1"/>
  <c r="CZ11" i="5"/>
  <c r="DA17" i="5" s="1"/>
  <c r="DA18" i="5" s="1"/>
  <c r="DA11" i="5"/>
  <c r="DB17" i="5" s="1"/>
  <c r="DB18" i="5" s="1"/>
  <c r="DB11" i="5"/>
  <c r="DC17" i="5" s="1"/>
  <c r="DC18" i="5" s="1"/>
  <c r="DC11" i="5"/>
  <c r="DD17" i="5" s="1"/>
  <c r="DD18" i="5" s="1"/>
  <c r="DD11" i="5"/>
  <c r="DE17" i="5" s="1"/>
  <c r="DE18" i="5" s="1"/>
  <c r="DE11" i="5"/>
  <c r="DF17" i="5" s="1"/>
  <c r="DF18" i="5" s="1"/>
  <c r="DF11" i="5"/>
  <c r="DG17" i="5" s="1"/>
  <c r="DG18" i="5" s="1"/>
  <c r="DG11" i="5"/>
  <c r="DH17" i="5" s="1"/>
  <c r="DH18" i="5" s="1"/>
  <c r="DH11" i="5"/>
  <c r="DI17" i="5" s="1"/>
  <c r="DI18" i="5" s="1"/>
  <c r="DI11" i="5"/>
  <c r="DJ17" i="5" s="1"/>
  <c r="DJ18" i="5" s="1"/>
  <c r="DJ11" i="5"/>
  <c r="DK17" i="5" s="1"/>
  <c r="DK18" i="5" s="1"/>
  <c r="DK11" i="5"/>
  <c r="DL17" i="5" s="1"/>
  <c r="DL18" i="5" s="1"/>
  <c r="DL11" i="5"/>
  <c r="DM17" i="5" s="1"/>
  <c r="DM18" i="5" s="1"/>
  <c r="DM11" i="5"/>
  <c r="DN17" i="5" s="1"/>
  <c r="DN18" i="5" s="1"/>
  <c r="DN11" i="5"/>
  <c r="DO17" i="5" s="1"/>
  <c r="DO18" i="5" s="1"/>
  <c r="DO11" i="5"/>
  <c r="DP17" i="5" s="1"/>
  <c r="DP18" i="5" s="1"/>
  <c r="DP11" i="5"/>
  <c r="DQ17" i="5" s="1"/>
  <c r="DQ18" i="5" s="1"/>
  <c r="DQ11" i="5"/>
  <c r="DR17" i="5" s="1"/>
  <c r="DR18" i="5" s="1"/>
  <c r="DR11" i="5"/>
  <c r="DS17" i="5" s="1"/>
  <c r="DS18" i="5" s="1"/>
  <c r="DS11" i="5"/>
  <c r="DT17" i="5" s="1"/>
  <c r="DT18" i="5" s="1"/>
  <c r="DT11" i="5"/>
  <c r="DU17" i="5" s="1"/>
  <c r="DU18" i="5" s="1"/>
  <c r="DU11" i="5"/>
  <c r="DV17" i="5" s="1"/>
  <c r="DV18" i="5" s="1"/>
  <c r="DV11" i="5"/>
  <c r="DW17" i="5" s="1"/>
  <c r="DW18" i="5" s="1"/>
  <c r="DW11" i="5"/>
  <c r="DX17" i="5" s="1"/>
  <c r="DX18" i="5" s="1"/>
  <c r="DX11" i="5"/>
  <c r="DY17" i="5" s="1"/>
  <c r="DY18" i="5" s="1"/>
  <c r="DY11" i="5"/>
  <c r="DZ17" i="5" s="1"/>
  <c r="DZ18" i="5" s="1"/>
  <c r="DZ11" i="5"/>
  <c r="EA17" i="5" s="1"/>
  <c r="EA18" i="5" s="1"/>
  <c r="EA11" i="5"/>
  <c r="EB17" i="5" s="1"/>
  <c r="EB18" i="5" s="1"/>
  <c r="EB11" i="5"/>
  <c r="EC17" i="5" s="1"/>
  <c r="EC18" i="5" s="1"/>
  <c r="EC11" i="5"/>
  <c r="ED17" i="5" s="1"/>
  <c r="ED18" i="5" s="1"/>
  <c r="ED11" i="5"/>
  <c r="EE17" i="5" s="1"/>
  <c r="EE18" i="5" s="1"/>
  <c r="EE11" i="5"/>
  <c r="EF17" i="5" s="1"/>
  <c r="EF18" i="5" s="1"/>
  <c r="EF11" i="5"/>
  <c r="EG17" i="5" s="1"/>
  <c r="EG18" i="5" s="1"/>
  <c r="EG11" i="5"/>
  <c r="EH17" i="5" s="1"/>
  <c r="EH18" i="5" s="1"/>
  <c r="EH11" i="5"/>
  <c r="EI17" i="5" s="1"/>
  <c r="EI18" i="5" s="1"/>
  <c r="EI11" i="5"/>
  <c r="EJ17" i="5" s="1"/>
  <c r="EJ18" i="5" s="1"/>
  <c r="EJ11" i="5"/>
  <c r="EK17" i="5" s="1"/>
  <c r="E11" i="5"/>
  <c r="F17" i="5" s="1"/>
  <c r="F18" i="5" s="1"/>
  <c r="E10" i="5"/>
  <c r="F14" i="5" s="1"/>
  <c r="F6" i="5"/>
  <c r="F30" i="5" s="1"/>
  <c r="G6" i="5"/>
  <c r="G30" i="5" s="1"/>
  <c r="H6" i="5"/>
  <c r="H30" i="5" s="1"/>
  <c r="I6" i="5"/>
  <c r="I30" i="5" s="1"/>
  <c r="J6" i="5"/>
  <c r="J30" i="5" s="1"/>
  <c r="K6" i="5"/>
  <c r="K30" i="5" s="1"/>
  <c r="L6" i="5"/>
  <c r="L30" i="5" s="1"/>
  <c r="M6" i="5"/>
  <c r="M30" i="5" s="1"/>
  <c r="N6" i="5"/>
  <c r="N30" i="5" s="1"/>
  <c r="O6" i="5"/>
  <c r="O30" i="5" s="1"/>
  <c r="P6" i="5"/>
  <c r="P30" i="5" s="1"/>
  <c r="Q6" i="5"/>
  <c r="Q30" i="5" s="1"/>
  <c r="R6" i="5"/>
  <c r="R30" i="5" s="1"/>
  <c r="S6" i="5"/>
  <c r="S30" i="5" s="1"/>
  <c r="T6" i="5"/>
  <c r="T30" i="5" s="1"/>
  <c r="U6" i="5"/>
  <c r="U30" i="5" s="1"/>
  <c r="V6" i="5"/>
  <c r="V30" i="5" s="1"/>
  <c r="W6" i="5"/>
  <c r="W30" i="5" s="1"/>
  <c r="X6" i="5"/>
  <c r="X30" i="5" s="1"/>
  <c r="Y6" i="5"/>
  <c r="Y30" i="5" s="1"/>
  <c r="Z6" i="5"/>
  <c r="Z30" i="5" s="1"/>
  <c r="AA6" i="5"/>
  <c r="AA30" i="5" s="1"/>
  <c r="AB6" i="5"/>
  <c r="AB30" i="5" s="1"/>
  <c r="AC6" i="5"/>
  <c r="AC30" i="5" s="1"/>
  <c r="AD6" i="5"/>
  <c r="AD30" i="5" s="1"/>
  <c r="AE6" i="5"/>
  <c r="AE30" i="5" s="1"/>
  <c r="AF6" i="5"/>
  <c r="AF30" i="5" s="1"/>
  <c r="AG6" i="5"/>
  <c r="AG30" i="5" s="1"/>
  <c r="AH6" i="5"/>
  <c r="AH30" i="5" s="1"/>
  <c r="AI6" i="5"/>
  <c r="AI30" i="5" s="1"/>
  <c r="AJ6" i="5"/>
  <c r="AJ30" i="5" s="1"/>
  <c r="AK6" i="5"/>
  <c r="AK30" i="5" s="1"/>
  <c r="AL6" i="5"/>
  <c r="AL30" i="5" s="1"/>
  <c r="AM6" i="5"/>
  <c r="AM30" i="5" s="1"/>
  <c r="AN6" i="5"/>
  <c r="AN30" i="5" s="1"/>
  <c r="AO6" i="5"/>
  <c r="AO30" i="5" s="1"/>
  <c r="AP6" i="5"/>
  <c r="AP30" i="5" s="1"/>
  <c r="AQ6" i="5"/>
  <c r="AQ30" i="5" s="1"/>
  <c r="AR6" i="5"/>
  <c r="AR30" i="5" s="1"/>
  <c r="AS6" i="5"/>
  <c r="AS30" i="5" s="1"/>
  <c r="AT6" i="5"/>
  <c r="AT30" i="5" s="1"/>
  <c r="AU6" i="5"/>
  <c r="AU30" i="5" s="1"/>
  <c r="AV6" i="5"/>
  <c r="AV30" i="5" s="1"/>
  <c r="AW6" i="5"/>
  <c r="AW30" i="5" s="1"/>
  <c r="AX6" i="5"/>
  <c r="AX30" i="5" s="1"/>
  <c r="AY6" i="5"/>
  <c r="AY30" i="5" s="1"/>
  <c r="AZ6" i="5"/>
  <c r="AZ30" i="5" s="1"/>
  <c r="BA6" i="5"/>
  <c r="BA30" i="5" s="1"/>
  <c r="BB6" i="5"/>
  <c r="BB30" i="5" s="1"/>
  <c r="BC6" i="5"/>
  <c r="BC30" i="5" s="1"/>
  <c r="BD6" i="5"/>
  <c r="BD30" i="5" s="1"/>
  <c r="BE6" i="5"/>
  <c r="BE30" i="5" s="1"/>
  <c r="BF6" i="5"/>
  <c r="BF30" i="5" s="1"/>
  <c r="BG6" i="5"/>
  <c r="BG30" i="5" s="1"/>
  <c r="BH6" i="5"/>
  <c r="BH30" i="5" s="1"/>
  <c r="BI6" i="5"/>
  <c r="BI30" i="5" s="1"/>
  <c r="BJ6" i="5"/>
  <c r="BJ30" i="5" s="1"/>
  <c r="BK6" i="5"/>
  <c r="BK30" i="5" s="1"/>
  <c r="BL6" i="5"/>
  <c r="BL30" i="5" s="1"/>
  <c r="BM6" i="5"/>
  <c r="BM30" i="5" s="1"/>
  <c r="BN6" i="5"/>
  <c r="BN30" i="5" s="1"/>
  <c r="BO6" i="5"/>
  <c r="BO30" i="5" s="1"/>
  <c r="BP6" i="5"/>
  <c r="BP30" i="5" s="1"/>
  <c r="BQ6" i="5"/>
  <c r="BQ30" i="5" s="1"/>
  <c r="BR6" i="5"/>
  <c r="BR30" i="5" s="1"/>
  <c r="BS6" i="5"/>
  <c r="BS30" i="5" s="1"/>
  <c r="BT6" i="5"/>
  <c r="BT30" i="5" s="1"/>
  <c r="BU6" i="5"/>
  <c r="BU30" i="5" s="1"/>
  <c r="BV6" i="5"/>
  <c r="BV30" i="5" s="1"/>
  <c r="BW6" i="5"/>
  <c r="BW30" i="5" s="1"/>
  <c r="BX6" i="5"/>
  <c r="BX30" i="5" s="1"/>
  <c r="BY6" i="5"/>
  <c r="BY30" i="5" s="1"/>
  <c r="BZ6" i="5"/>
  <c r="BZ30" i="5" s="1"/>
  <c r="CA6" i="5"/>
  <c r="CA30" i="5" s="1"/>
  <c r="CB6" i="5"/>
  <c r="CB30" i="5" s="1"/>
  <c r="CC6" i="5"/>
  <c r="CC30" i="5" s="1"/>
  <c r="CD6" i="5"/>
  <c r="CD30" i="5" s="1"/>
  <c r="CE6" i="5"/>
  <c r="CE30" i="5" s="1"/>
  <c r="CF6" i="5"/>
  <c r="CF30" i="5" s="1"/>
  <c r="CG6" i="5"/>
  <c r="CG30" i="5" s="1"/>
  <c r="CH6" i="5"/>
  <c r="CH30" i="5" s="1"/>
  <c r="CI6" i="5"/>
  <c r="CI30" i="5" s="1"/>
  <c r="CJ6" i="5"/>
  <c r="CJ30" i="5" s="1"/>
  <c r="CK6" i="5"/>
  <c r="CK30" i="5" s="1"/>
  <c r="CL6" i="5"/>
  <c r="CL30" i="5" s="1"/>
  <c r="CM6" i="5"/>
  <c r="CM30" i="5" s="1"/>
  <c r="CN6" i="5"/>
  <c r="CN30" i="5" s="1"/>
  <c r="CO6" i="5"/>
  <c r="CO30" i="5" s="1"/>
  <c r="CP6" i="5"/>
  <c r="CP30" i="5" s="1"/>
  <c r="CQ6" i="5"/>
  <c r="CQ30" i="5" s="1"/>
  <c r="CR6" i="5"/>
  <c r="CR30" i="5" s="1"/>
  <c r="CS6" i="5"/>
  <c r="CS30" i="5" s="1"/>
  <c r="CT6" i="5"/>
  <c r="CT30" i="5" s="1"/>
  <c r="CU6" i="5"/>
  <c r="CU30" i="5" s="1"/>
  <c r="CV6" i="5"/>
  <c r="CV30" i="5" s="1"/>
  <c r="CW6" i="5"/>
  <c r="CW30" i="5" s="1"/>
  <c r="CX6" i="5"/>
  <c r="CX30" i="5" s="1"/>
  <c r="CY6" i="5"/>
  <c r="CY30" i="5" s="1"/>
  <c r="CZ6" i="5"/>
  <c r="CZ30" i="5" s="1"/>
  <c r="DA6" i="5"/>
  <c r="DA30" i="5" s="1"/>
  <c r="DB6" i="5"/>
  <c r="DB30" i="5" s="1"/>
  <c r="DC6" i="5"/>
  <c r="DC30" i="5" s="1"/>
  <c r="DD6" i="5"/>
  <c r="DD30" i="5" s="1"/>
  <c r="DE6" i="5"/>
  <c r="DE30" i="5" s="1"/>
  <c r="DF6" i="5"/>
  <c r="DF30" i="5" s="1"/>
  <c r="DG6" i="5"/>
  <c r="DG30" i="5" s="1"/>
  <c r="DH6" i="5"/>
  <c r="DH30" i="5" s="1"/>
  <c r="DI6" i="5"/>
  <c r="DI30" i="5" s="1"/>
  <c r="DJ6" i="5"/>
  <c r="DJ30" i="5" s="1"/>
  <c r="DK6" i="5"/>
  <c r="DK30" i="5" s="1"/>
  <c r="DL6" i="5"/>
  <c r="DL30" i="5" s="1"/>
  <c r="DM6" i="5"/>
  <c r="DM30" i="5" s="1"/>
  <c r="DN6" i="5"/>
  <c r="DN30" i="5" s="1"/>
  <c r="DO6" i="5"/>
  <c r="DO30" i="5" s="1"/>
  <c r="DP6" i="5"/>
  <c r="DP30" i="5" s="1"/>
  <c r="DQ6" i="5"/>
  <c r="DQ30" i="5" s="1"/>
  <c r="DR6" i="5"/>
  <c r="DR30" i="5" s="1"/>
  <c r="DS6" i="5"/>
  <c r="DS30" i="5" s="1"/>
  <c r="DT6" i="5"/>
  <c r="DT30" i="5" s="1"/>
  <c r="DU6" i="5"/>
  <c r="DU30" i="5" s="1"/>
  <c r="DV6" i="5"/>
  <c r="DV30" i="5" s="1"/>
  <c r="DW6" i="5"/>
  <c r="DW30" i="5" s="1"/>
  <c r="DX6" i="5"/>
  <c r="DX30" i="5" s="1"/>
  <c r="DY6" i="5"/>
  <c r="DY30" i="5" s="1"/>
  <c r="DZ6" i="5"/>
  <c r="DZ30" i="5" s="1"/>
  <c r="EA6" i="5"/>
  <c r="EA30" i="5" s="1"/>
  <c r="EB6" i="5"/>
  <c r="EB30" i="5" s="1"/>
  <c r="EC6" i="5"/>
  <c r="EC30" i="5" s="1"/>
  <c r="ED6" i="5"/>
  <c r="ED30" i="5" s="1"/>
  <c r="EE6" i="5"/>
  <c r="EE30" i="5" s="1"/>
  <c r="EF6" i="5"/>
  <c r="EF30" i="5" s="1"/>
  <c r="EG6" i="5"/>
  <c r="EG30" i="5" s="1"/>
  <c r="EH6" i="5"/>
  <c r="EH30" i="5" s="1"/>
  <c r="EI6" i="5"/>
  <c r="EI30" i="5" s="1"/>
  <c r="EJ6" i="5"/>
  <c r="EJ30" i="5" s="1"/>
  <c r="E6"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D4" i="5"/>
  <c r="CE4" i="5"/>
  <c r="CF4" i="5"/>
  <c r="CG4" i="5"/>
  <c r="CH4" i="5"/>
  <c r="CI4" i="5"/>
  <c r="CJ4" i="5"/>
  <c r="CK4" i="5"/>
  <c r="CL4" i="5"/>
  <c r="CM4" i="5"/>
  <c r="CN4" i="5"/>
  <c r="CO4" i="5"/>
  <c r="CP4" i="5"/>
  <c r="CQ4" i="5"/>
  <c r="CR4" i="5"/>
  <c r="CS4" i="5"/>
  <c r="CT4" i="5"/>
  <c r="CU4" i="5"/>
  <c r="CV4" i="5"/>
  <c r="CW4" i="5"/>
  <c r="CX4" i="5"/>
  <c r="CY4" i="5"/>
  <c r="CZ4" i="5"/>
  <c r="DA4" i="5"/>
  <c r="DB4" i="5"/>
  <c r="DC4" i="5"/>
  <c r="DD4" i="5"/>
  <c r="DE4" i="5"/>
  <c r="DF4" i="5"/>
  <c r="DG4" i="5"/>
  <c r="DH4" i="5"/>
  <c r="DI4" i="5"/>
  <c r="DJ4" i="5"/>
  <c r="DK4" i="5"/>
  <c r="DL4" i="5"/>
  <c r="DM4" i="5"/>
  <c r="DN4" i="5"/>
  <c r="DO4" i="5"/>
  <c r="DP4" i="5"/>
  <c r="DQ4" i="5"/>
  <c r="DR4" i="5"/>
  <c r="DS4" i="5"/>
  <c r="DT4" i="5"/>
  <c r="DU4" i="5"/>
  <c r="DV4" i="5"/>
  <c r="DW4" i="5"/>
  <c r="DX4" i="5"/>
  <c r="DY4" i="5"/>
  <c r="DZ4" i="5"/>
  <c r="EA4" i="5"/>
  <c r="EB4" i="5"/>
  <c r="EC4" i="5"/>
  <c r="ED4" i="5"/>
  <c r="EE4" i="5"/>
  <c r="EF4" i="5"/>
  <c r="EG4" i="5"/>
  <c r="EH4" i="5"/>
  <c r="EI4" i="5"/>
  <c r="EJ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4" i="5"/>
  <c r="E5"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F8" i="5"/>
  <c r="G8" i="5"/>
  <c r="G24" i="5" s="1"/>
  <c r="H8" i="5"/>
  <c r="H24" i="5" s="1"/>
  <c r="I8" i="5"/>
  <c r="I24" i="5" s="1"/>
  <c r="J8" i="5"/>
  <c r="J24" i="5" s="1"/>
  <c r="K8" i="5"/>
  <c r="K24" i="5" s="1"/>
  <c r="L8" i="5"/>
  <c r="L24" i="5" s="1"/>
  <c r="M8" i="5"/>
  <c r="M24" i="5" s="1"/>
  <c r="N8" i="5"/>
  <c r="N24" i="5" s="1"/>
  <c r="O8" i="5"/>
  <c r="O24" i="5" s="1"/>
  <c r="P8" i="5"/>
  <c r="P24" i="5" s="1"/>
  <c r="Q8" i="5"/>
  <c r="Q24" i="5" s="1"/>
  <c r="R8" i="5"/>
  <c r="R24" i="5" s="1"/>
  <c r="S8" i="5"/>
  <c r="S24" i="5" s="1"/>
  <c r="T8" i="5"/>
  <c r="T24" i="5" s="1"/>
  <c r="U8" i="5"/>
  <c r="U24" i="5" s="1"/>
  <c r="V8" i="5"/>
  <c r="V24" i="5" s="1"/>
  <c r="W8" i="5"/>
  <c r="W24" i="5" s="1"/>
  <c r="X8" i="5"/>
  <c r="X24" i="5" s="1"/>
  <c r="Y8" i="5"/>
  <c r="Y24" i="5" s="1"/>
  <c r="Z8" i="5"/>
  <c r="Z24" i="5" s="1"/>
  <c r="AA8" i="5"/>
  <c r="AA24" i="5" s="1"/>
  <c r="AB8" i="5"/>
  <c r="AB24" i="5" s="1"/>
  <c r="AC8" i="5"/>
  <c r="AC24" i="5" s="1"/>
  <c r="AD8" i="5"/>
  <c r="AD24" i="5" s="1"/>
  <c r="AE8" i="5"/>
  <c r="AE24" i="5" s="1"/>
  <c r="AF8" i="5"/>
  <c r="AF24" i="5" s="1"/>
  <c r="AG8" i="5"/>
  <c r="AG24" i="5" s="1"/>
  <c r="AH8" i="5"/>
  <c r="AH24" i="5" s="1"/>
  <c r="AI8" i="5"/>
  <c r="AI24" i="5" s="1"/>
  <c r="AJ8" i="5"/>
  <c r="AJ24" i="5" s="1"/>
  <c r="AK8" i="5"/>
  <c r="AK24" i="5" s="1"/>
  <c r="AL8" i="5"/>
  <c r="AL24" i="5" s="1"/>
  <c r="AM8" i="5"/>
  <c r="AM24" i="5" s="1"/>
  <c r="AN8" i="5"/>
  <c r="AN24" i="5" s="1"/>
  <c r="AO8" i="5"/>
  <c r="AO24" i="5" s="1"/>
  <c r="AP8" i="5"/>
  <c r="AP24" i="5" s="1"/>
  <c r="AQ8" i="5"/>
  <c r="AQ24" i="5" s="1"/>
  <c r="AR8" i="5"/>
  <c r="AR24" i="5" s="1"/>
  <c r="AS8" i="5"/>
  <c r="AS24" i="5" s="1"/>
  <c r="AT8" i="5"/>
  <c r="AT24" i="5" s="1"/>
  <c r="AU8" i="5"/>
  <c r="AU24" i="5" s="1"/>
  <c r="AV8" i="5"/>
  <c r="AV24" i="5" s="1"/>
  <c r="AW8" i="5"/>
  <c r="AW24" i="5" s="1"/>
  <c r="AX8" i="5"/>
  <c r="AX24" i="5" s="1"/>
  <c r="AY8" i="5"/>
  <c r="AY24" i="5" s="1"/>
  <c r="AZ8" i="5"/>
  <c r="AZ24" i="5" s="1"/>
  <c r="BA8" i="5"/>
  <c r="BA24" i="5" s="1"/>
  <c r="BB8" i="5"/>
  <c r="BB24" i="5" s="1"/>
  <c r="BC8" i="5"/>
  <c r="BC24" i="5" s="1"/>
  <c r="BD8" i="5"/>
  <c r="BD24" i="5" s="1"/>
  <c r="BE8" i="5"/>
  <c r="BE24" i="5" s="1"/>
  <c r="BF8" i="5"/>
  <c r="BF24" i="5" s="1"/>
  <c r="BG8" i="5"/>
  <c r="BG24" i="5" s="1"/>
  <c r="BH8" i="5"/>
  <c r="BH24" i="5" s="1"/>
  <c r="BI8" i="5"/>
  <c r="BI24" i="5" s="1"/>
  <c r="BJ8" i="5"/>
  <c r="BJ24" i="5" s="1"/>
  <c r="BK8" i="5"/>
  <c r="BK24" i="5" s="1"/>
  <c r="BL8" i="5"/>
  <c r="BL24" i="5" s="1"/>
  <c r="BM8" i="5"/>
  <c r="BM24" i="5" s="1"/>
  <c r="BN8" i="5"/>
  <c r="BN24" i="5" s="1"/>
  <c r="BO8" i="5"/>
  <c r="BO24" i="5" s="1"/>
  <c r="BP8" i="5"/>
  <c r="BP24" i="5" s="1"/>
  <c r="BQ8" i="5"/>
  <c r="BQ24" i="5" s="1"/>
  <c r="BR8" i="5"/>
  <c r="BR24" i="5" s="1"/>
  <c r="BS8" i="5"/>
  <c r="BS24" i="5" s="1"/>
  <c r="BT8" i="5"/>
  <c r="BT24" i="5" s="1"/>
  <c r="BU8" i="5"/>
  <c r="BU24" i="5" s="1"/>
  <c r="BV8" i="5"/>
  <c r="BV24" i="5" s="1"/>
  <c r="BW8" i="5"/>
  <c r="BW24" i="5" s="1"/>
  <c r="BX8" i="5"/>
  <c r="BX24" i="5" s="1"/>
  <c r="BY8" i="5"/>
  <c r="BY24" i="5" s="1"/>
  <c r="BZ8" i="5"/>
  <c r="BZ24" i="5" s="1"/>
  <c r="CA8" i="5"/>
  <c r="CA24" i="5" s="1"/>
  <c r="CB8" i="5"/>
  <c r="CB24" i="5" s="1"/>
  <c r="CC8" i="5"/>
  <c r="CC24" i="5" s="1"/>
  <c r="CD8" i="5"/>
  <c r="CD24" i="5" s="1"/>
  <c r="CE8" i="5"/>
  <c r="CE24" i="5" s="1"/>
  <c r="CF8" i="5"/>
  <c r="CF24" i="5" s="1"/>
  <c r="CG8" i="5"/>
  <c r="CG24" i="5" s="1"/>
  <c r="CH8" i="5"/>
  <c r="CH24" i="5" s="1"/>
  <c r="CI8" i="5"/>
  <c r="CI24" i="5" s="1"/>
  <c r="CJ8" i="5"/>
  <c r="CJ24" i="5" s="1"/>
  <c r="CK8" i="5"/>
  <c r="CK24" i="5" s="1"/>
  <c r="CL8" i="5"/>
  <c r="CL24" i="5" s="1"/>
  <c r="CM8" i="5"/>
  <c r="CM24" i="5" s="1"/>
  <c r="CN8" i="5"/>
  <c r="CN24" i="5" s="1"/>
  <c r="CO8" i="5"/>
  <c r="CO24" i="5" s="1"/>
  <c r="CP8" i="5"/>
  <c r="CP24" i="5" s="1"/>
  <c r="CQ8" i="5"/>
  <c r="CQ24" i="5" s="1"/>
  <c r="CR8" i="5"/>
  <c r="CR24" i="5" s="1"/>
  <c r="CS8" i="5"/>
  <c r="CS24" i="5" s="1"/>
  <c r="CT8" i="5"/>
  <c r="CT24" i="5" s="1"/>
  <c r="CU8" i="5"/>
  <c r="CU24" i="5" s="1"/>
  <c r="CV8" i="5"/>
  <c r="CV24" i="5" s="1"/>
  <c r="CW8" i="5"/>
  <c r="CW24" i="5" s="1"/>
  <c r="CX8" i="5"/>
  <c r="CX24" i="5" s="1"/>
  <c r="CY8" i="5"/>
  <c r="CY24" i="5" s="1"/>
  <c r="CZ8" i="5"/>
  <c r="CZ24" i="5" s="1"/>
  <c r="DA8" i="5"/>
  <c r="DA24" i="5" s="1"/>
  <c r="DB8" i="5"/>
  <c r="DB24" i="5" s="1"/>
  <c r="DC8" i="5"/>
  <c r="DC24" i="5" s="1"/>
  <c r="DD8" i="5"/>
  <c r="DD24" i="5" s="1"/>
  <c r="DE8" i="5"/>
  <c r="DE24" i="5" s="1"/>
  <c r="DF8" i="5"/>
  <c r="DF24" i="5" s="1"/>
  <c r="DG8" i="5"/>
  <c r="DG24" i="5" s="1"/>
  <c r="DH8" i="5"/>
  <c r="DH24" i="5" s="1"/>
  <c r="DI8" i="5"/>
  <c r="DI24" i="5" s="1"/>
  <c r="DJ8" i="5"/>
  <c r="DJ24" i="5" s="1"/>
  <c r="DK8" i="5"/>
  <c r="DK24" i="5" s="1"/>
  <c r="DL8" i="5"/>
  <c r="DL24" i="5" s="1"/>
  <c r="DM8" i="5"/>
  <c r="DM24" i="5" s="1"/>
  <c r="DN8" i="5"/>
  <c r="DN24" i="5" s="1"/>
  <c r="DO8" i="5"/>
  <c r="DO24" i="5" s="1"/>
  <c r="DP8" i="5"/>
  <c r="DP24" i="5" s="1"/>
  <c r="DQ8" i="5"/>
  <c r="DQ24" i="5" s="1"/>
  <c r="DR8" i="5"/>
  <c r="DR24" i="5" s="1"/>
  <c r="DS8" i="5"/>
  <c r="DS24" i="5" s="1"/>
  <c r="DT8" i="5"/>
  <c r="DT24" i="5" s="1"/>
  <c r="DU8" i="5"/>
  <c r="DU24" i="5" s="1"/>
  <c r="DV8" i="5"/>
  <c r="DV24" i="5" s="1"/>
  <c r="DW8" i="5"/>
  <c r="DW24" i="5" s="1"/>
  <c r="DX8" i="5"/>
  <c r="DX24" i="5" s="1"/>
  <c r="DY8" i="5"/>
  <c r="DY24" i="5" s="1"/>
  <c r="DZ8" i="5"/>
  <c r="DZ24" i="5" s="1"/>
  <c r="EA8" i="5"/>
  <c r="EA24" i="5" s="1"/>
  <c r="EB8" i="5"/>
  <c r="EB24" i="5" s="1"/>
  <c r="EC8" i="5"/>
  <c r="EC24" i="5" s="1"/>
  <c r="ED8" i="5"/>
  <c r="ED24" i="5" s="1"/>
  <c r="EE8" i="5"/>
  <c r="EE24" i="5" s="1"/>
  <c r="EF8" i="5"/>
  <c r="EF24" i="5" s="1"/>
  <c r="EG8" i="5"/>
  <c r="EG24" i="5" s="1"/>
  <c r="EH8" i="5"/>
  <c r="EH24" i="5" s="1"/>
  <c r="EI8" i="5"/>
  <c r="EI24" i="5" s="1"/>
  <c r="EJ8" i="5"/>
  <c r="EJ24" i="5" s="1"/>
  <c r="F9" i="5"/>
  <c r="F32" i="5" s="1"/>
  <c r="G9" i="5"/>
  <c r="G32" i="5" s="1"/>
  <c r="H9" i="5"/>
  <c r="H32" i="5" s="1"/>
  <c r="I9" i="5"/>
  <c r="I32" i="5" s="1"/>
  <c r="J9" i="5"/>
  <c r="J32" i="5" s="1"/>
  <c r="K9" i="5"/>
  <c r="K32" i="5" s="1"/>
  <c r="L9" i="5"/>
  <c r="L32" i="5" s="1"/>
  <c r="M9" i="5"/>
  <c r="M32" i="5" s="1"/>
  <c r="N9" i="5"/>
  <c r="N32" i="5" s="1"/>
  <c r="O9" i="5"/>
  <c r="O32" i="5" s="1"/>
  <c r="P9" i="5"/>
  <c r="P32" i="5" s="1"/>
  <c r="Q9" i="5"/>
  <c r="Q32" i="5" s="1"/>
  <c r="R9" i="5"/>
  <c r="R32" i="5" s="1"/>
  <c r="S9" i="5"/>
  <c r="S32" i="5" s="1"/>
  <c r="T9" i="5"/>
  <c r="T32" i="5" s="1"/>
  <c r="U9" i="5"/>
  <c r="U32" i="5" s="1"/>
  <c r="V9" i="5"/>
  <c r="V32" i="5" s="1"/>
  <c r="W9" i="5"/>
  <c r="W32" i="5" s="1"/>
  <c r="X9" i="5"/>
  <c r="X32" i="5" s="1"/>
  <c r="Y9" i="5"/>
  <c r="Y32" i="5" s="1"/>
  <c r="Z9" i="5"/>
  <c r="Z32" i="5" s="1"/>
  <c r="AA9" i="5"/>
  <c r="AA32" i="5" s="1"/>
  <c r="AB9" i="5"/>
  <c r="AB32" i="5" s="1"/>
  <c r="AC9" i="5"/>
  <c r="AC32" i="5" s="1"/>
  <c r="AD9" i="5"/>
  <c r="AD32" i="5" s="1"/>
  <c r="AE9" i="5"/>
  <c r="AE32" i="5" s="1"/>
  <c r="AF9" i="5"/>
  <c r="AF32" i="5" s="1"/>
  <c r="AG9" i="5"/>
  <c r="AG32" i="5" s="1"/>
  <c r="AH9" i="5"/>
  <c r="AH32" i="5" s="1"/>
  <c r="AI9" i="5"/>
  <c r="AI32" i="5" s="1"/>
  <c r="AJ9" i="5"/>
  <c r="AJ32" i="5" s="1"/>
  <c r="AK9" i="5"/>
  <c r="AK32" i="5" s="1"/>
  <c r="AL9" i="5"/>
  <c r="AL32" i="5" s="1"/>
  <c r="AM9" i="5"/>
  <c r="AM32" i="5" s="1"/>
  <c r="AN9" i="5"/>
  <c r="AN32" i="5" s="1"/>
  <c r="AO9" i="5"/>
  <c r="AO32" i="5" s="1"/>
  <c r="AP9" i="5"/>
  <c r="AP32" i="5" s="1"/>
  <c r="AQ9" i="5"/>
  <c r="AQ32" i="5" s="1"/>
  <c r="AR9" i="5"/>
  <c r="AR32" i="5" s="1"/>
  <c r="AS9" i="5"/>
  <c r="AS32" i="5" s="1"/>
  <c r="AT9" i="5"/>
  <c r="AT32" i="5" s="1"/>
  <c r="AU9" i="5"/>
  <c r="AU32" i="5" s="1"/>
  <c r="AV9" i="5"/>
  <c r="AV32" i="5" s="1"/>
  <c r="AW9" i="5"/>
  <c r="AW32" i="5" s="1"/>
  <c r="AX9" i="5"/>
  <c r="AX32" i="5" s="1"/>
  <c r="AY9" i="5"/>
  <c r="AY32" i="5" s="1"/>
  <c r="AZ9" i="5"/>
  <c r="AZ32" i="5" s="1"/>
  <c r="BA9" i="5"/>
  <c r="BA32" i="5" s="1"/>
  <c r="BB9" i="5"/>
  <c r="BB32" i="5" s="1"/>
  <c r="BC9" i="5"/>
  <c r="BC32" i="5" s="1"/>
  <c r="BD9" i="5"/>
  <c r="BD32" i="5" s="1"/>
  <c r="BE9" i="5"/>
  <c r="BE32" i="5" s="1"/>
  <c r="BF9" i="5"/>
  <c r="BF32" i="5" s="1"/>
  <c r="BG9" i="5"/>
  <c r="BG32" i="5" s="1"/>
  <c r="BH9" i="5"/>
  <c r="BH32" i="5" s="1"/>
  <c r="BI9" i="5"/>
  <c r="BI32" i="5" s="1"/>
  <c r="BJ9" i="5"/>
  <c r="BJ32" i="5" s="1"/>
  <c r="BK9" i="5"/>
  <c r="BK32" i="5" s="1"/>
  <c r="BL9" i="5"/>
  <c r="BL32" i="5" s="1"/>
  <c r="BM9" i="5"/>
  <c r="BM32" i="5" s="1"/>
  <c r="BN9" i="5"/>
  <c r="BN32" i="5" s="1"/>
  <c r="BO9" i="5"/>
  <c r="BO32" i="5" s="1"/>
  <c r="BP9" i="5"/>
  <c r="BP32" i="5" s="1"/>
  <c r="BQ9" i="5"/>
  <c r="BQ32" i="5" s="1"/>
  <c r="BR9" i="5"/>
  <c r="BR32" i="5" s="1"/>
  <c r="BS9" i="5"/>
  <c r="BS32" i="5" s="1"/>
  <c r="BT9" i="5"/>
  <c r="BT32" i="5" s="1"/>
  <c r="BU9" i="5"/>
  <c r="BU32" i="5" s="1"/>
  <c r="BV9" i="5"/>
  <c r="BV32" i="5" s="1"/>
  <c r="BW9" i="5"/>
  <c r="BW32" i="5" s="1"/>
  <c r="BX9" i="5"/>
  <c r="BX32" i="5" s="1"/>
  <c r="BY9" i="5"/>
  <c r="BY32" i="5" s="1"/>
  <c r="BZ9" i="5"/>
  <c r="BZ32" i="5" s="1"/>
  <c r="CA9" i="5"/>
  <c r="CA32" i="5" s="1"/>
  <c r="CB9" i="5"/>
  <c r="CB32" i="5" s="1"/>
  <c r="CC9" i="5"/>
  <c r="CC32" i="5" s="1"/>
  <c r="CD9" i="5"/>
  <c r="CD32" i="5" s="1"/>
  <c r="CE9" i="5"/>
  <c r="CE32" i="5" s="1"/>
  <c r="CF9" i="5"/>
  <c r="CF32" i="5" s="1"/>
  <c r="CG9" i="5"/>
  <c r="CG32" i="5" s="1"/>
  <c r="CH9" i="5"/>
  <c r="CH32" i="5" s="1"/>
  <c r="CI9" i="5"/>
  <c r="CI32" i="5" s="1"/>
  <c r="CJ9" i="5"/>
  <c r="CJ32" i="5" s="1"/>
  <c r="CK9" i="5"/>
  <c r="CK32" i="5" s="1"/>
  <c r="CL9" i="5"/>
  <c r="CL32" i="5" s="1"/>
  <c r="CM9" i="5"/>
  <c r="CM32" i="5" s="1"/>
  <c r="CN9" i="5"/>
  <c r="CN32" i="5" s="1"/>
  <c r="CO9" i="5"/>
  <c r="CO32" i="5" s="1"/>
  <c r="CP9" i="5"/>
  <c r="CP32" i="5" s="1"/>
  <c r="CQ9" i="5"/>
  <c r="CQ32" i="5" s="1"/>
  <c r="CR9" i="5"/>
  <c r="CR32" i="5" s="1"/>
  <c r="CS9" i="5"/>
  <c r="CS32" i="5" s="1"/>
  <c r="CT9" i="5"/>
  <c r="CT32" i="5" s="1"/>
  <c r="CU9" i="5"/>
  <c r="CU32" i="5" s="1"/>
  <c r="CV9" i="5"/>
  <c r="CV32" i="5" s="1"/>
  <c r="CW9" i="5"/>
  <c r="CW32" i="5" s="1"/>
  <c r="CX9" i="5"/>
  <c r="CX32" i="5" s="1"/>
  <c r="CY9" i="5"/>
  <c r="CY32" i="5" s="1"/>
  <c r="CZ9" i="5"/>
  <c r="CZ32" i="5" s="1"/>
  <c r="DA9" i="5"/>
  <c r="DA32" i="5" s="1"/>
  <c r="DB9" i="5"/>
  <c r="DB32" i="5" s="1"/>
  <c r="DC9" i="5"/>
  <c r="DC32" i="5" s="1"/>
  <c r="DD9" i="5"/>
  <c r="DD32" i="5" s="1"/>
  <c r="DE9" i="5"/>
  <c r="DE32" i="5" s="1"/>
  <c r="DF9" i="5"/>
  <c r="DF32" i="5" s="1"/>
  <c r="DG9" i="5"/>
  <c r="DG32" i="5" s="1"/>
  <c r="DH9" i="5"/>
  <c r="DH32" i="5" s="1"/>
  <c r="DI9" i="5"/>
  <c r="DI32" i="5" s="1"/>
  <c r="DJ9" i="5"/>
  <c r="DJ32" i="5" s="1"/>
  <c r="DK9" i="5"/>
  <c r="DK32" i="5" s="1"/>
  <c r="DL9" i="5"/>
  <c r="DL32" i="5" s="1"/>
  <c r="DM9" i="5"/>
  <c r="DM32" i="5" s="1"/>
  <c r="DN9" i="5"/>
  <c r="DN32" i="5" s="1"/>
  <c r="DO9" i="5"/>
  <c r="DO32" i="5" s="1"/>
  <c r="DP9" i="5"/>
  <c r="DP32" i="5" s="1"/>
  <c r="DQ9" i="5"/>
  <c r="DQ32" i="5" s="1"/>
  <c r="DR9" i="5"/>
  <c r="DR32" i="5" s="1"/>
  <c r="DS9" i="5"/>
  <c r="DS32" i="5" s="1"/>
  <c r="DT9" i="5"/>
  <c r="DT32" i="5" s="1"/>
  <c r="DU9" i="5"/>
  <c r="DU32" i="5" s="1"/>
  <c r="DV9" i="5"/>
  <c r="DV32" i="5" s="1"/>
  <c r="DW9" i="5"/>
  <c r="DW32" i="5" s="1"/>
  <c r="DX9" i="5"/>
  <c r="DX32" i="5" s="1"/>
  <c r="DY9" i="5"/>
  <c r="DY32" i="5" s="1"/>
  <c r="DZ9" i="5"/>
  <c r="DZ32" i="5" s="1"/>
  <c r="EA9" i="5"/>
  <c r="EA32" i="5" s="1"/>
  <c r="EB9" i="5"/>
  <c r="EB32" i="5" s="1"/>
  <c r="EC9" i="5"/>
  <c r="EC32" i="5" s="1"/>
  <c r="ED9" i="5"/>
  <c r="ED32" i="5" s="1"/>
  <c r="EE9" i="5"/>
  <c r="EE32" i="5" s="1"/>
  <c r="EF9" i="5"/>
  <c r="EF32" i="5" s="1"/>
  <c r="EG9" i="5"/>
  <c r="EG32" i="5" s="1"/>
  <c r="EH9" i="5"/>
  <c r="EH32" i="5" s="1"/>
  <c r="EI9" i="5"/>
  <c r="EI32" i="5" s="1"/>
  <c r="EJ9" i="5"/>
  <c r="EJ32" i="5" s="1"/>
  <c r="E9" i="5"/>
  <c r="E8" i="5"/>
  <c r="E24" i="5" s="1"/>
  <c r="E7" i="5"/>
  <c r="E23" i="5" s="1"/>
  <c r="AD1" i="31" l="1"/>
  <c r="AC16" i="31"/>
  <c r="ED28" i="5"/>
  <c r="DV28" i="5"/>
  <c r="DN28" i="5"/>
  <c r="DF28" i="5"/>
  <c r="CX28" i="5"/>
  <c r="CP28" i="5"/>
  <c r="CH28" i="5"/>
  <c r="BZ28" i="5"/>
  <c r="BR28" i="5"/>
  <c r="BJ28" i="5"/>
  <c r="BB28" i="5"/>
  <c r="AT28" i="5"/>
  <c r="AL28" i="5"/>
  <c r="AD28" i="5"/>
  <c r="V28" i="5"/>
  <c r="F28" i="5"/>
  <c r="EI28" i="5"/>
  <c r="EA28" i="5"/>
  <c r="DS28" i="5"/>
  <c r="DK28" i="5"/>
  <c r="DC28" i="5"/>
  <c r="CU28" i="5"/>
  <c r="CM28" i="5"/>
  <c r="CE28" i="5"/>
  <c r="CE34" i="5" s="1"/>
  <c r="BW28" i="5"/>
  <c r="BO28" i="5"/>
  <c r="BG28" i="5"/>
  <c r="AY28" i="5"/>
  <c r="AI28" i="5"/>
  <c r="AA28" i="5"/>
  <c r="S28" i="5"/>
  <c r="AH28" i="5"/>
  <c r="Z28" i="5"/>
  <c r="R28" i="5"/>
  <c r="EC28" i="5"/>
  <c r="DU28" i="5"/>
  <c r="DM28" i="5"/>
  <c r="DE28" i="5"/>
  <c r="CW28" i="5"/>
  <c r="CO28" i="5"/>
  <c r="CG28" i="5"/>
  <c r="BY28" i="5"/>
  <c r="BQ28" i="5"/>
  <c r="BI28" i="5"/>
  <c r="BA28" i="5"/>
  <c r="AS28" i="5"/>
  <c r="AK28" i="5"/>
  <c r="AC28" i="5"/>
  <c r="U28" i="5"/>
  <c r="EJ28" i="5"/>
  <c r="EB28" i="5"/>
  <c r="DT28" i="5"/>
  <c r="DL28" i="5"/>
  <c r="DD28" i="5"/>
  <c r="CV28" i="5"/>
  <c r="CN28" i="5"/>
  <c r="CF28" i="5"/>
  <c r="BX28" i="5"/>
  <c r="BP28" i="5"/>
  <c r="BH28" i="5"/>
  <c r="AZ28" i="5"/>
  <c r="AR28" i="5"/>
  <c r="AJ28" i="5"/>
  <c r="AB28" i="5"/>
  <c r="T28" i="5"/>
  <c r="AQ28" i="5"/>
  <c r="EH28" i="5"/>
  <c r="DZ28" i="5"/>
  <c r="DR28" i="5"/>
  <c r="DJ28" i="5"/>
  <c r="DB28" i="5"/>
  <c r="CT28" i="5"/>
  <c r="CL28" i="5"/>
  <c r="CD28" i="5"/>
  <c r="BV28" i="5"/>
  <c r="BN28" i="5"/>
  <c r="BF28" i="5"/>
  <c r="AX28" i="5"/>
  <c r="AP28" i="5"/>
  <c r="EG28" i="5"/>
  <c r="DY28" i="5"/>
  <c r="DQ28" i="5"/>
  <c r="DI28" i="5"/>
  <c r="DA28" i="5"/>
  <c r="CS28" i="5"/>
  <c r="CK28" i="5"/>
  <c r="CC28" i="5"/>
  <c r="BU28" i="5"/>
  <c r="BM28" i="5"/>
  <c r="BE28" i="5"/>
  <c r="AW28" i="5"/>
  <c r="AO28" i="5"/>
  <c r="AG28" i="5"/>
  <c r="Y28" i="5"/>
  <c r="Q28" i="5"/>
  <c r="EF28" i="5"/>
  <c r="DX28" i="5"/>
  <c r="DP28" i="5"/>
  <c r="DH28" i="5"/>
  <c r="CZ28" i="5"/>
  <c r="CR28" i="5"/>
  <c r="CJ28" i="5"/>
  <c r="CB28" i="5"/>
  <c r="BT28" i="5"/>
  <c r="BL28" i="5"/>
  <c r="BD28" i="5"/>
  <c r="AV28" i="5"/>
  <c r="AN28" i="5"/>
  <c r="AF28" i="5"/>
  <c r="X28" i="5"/>
  <c r="P28" i="5"/>
  <c r="EE28" i="5"/>
  <c r="DW28" i="5"/>
  <c r="DO28" i="5"/>
  <c r="DG28" i="5"/>
  <c r="CY28" i="5"/>
  <c r="CQ28" i="5"/>
  <c r="CI28" i="5"/>
  <c r="CA28" i="5"/>
  <c r="BS28" i="5"/>
  <c r="BK28" i="5"/>
  <c r="BC28" i="5"/>
  <c r="AU28" i="5"/>
  <c r="AM28" i="5"/>
  <c r="AE28" i="5"/>
  <c r="W28" i="5"/>
  <c r="O28" i="5"/>
  <c r="DN23" i="5"/>
  <c r="DN26" i="5" s="1"/>
  <c r="DN31" i="5"/>
  <c r="DN33" i="5" s="1"/>
  <c r="CH23" i="5"/>
  <c r="CH31" i="5"/>
  <c r="CH33" i="5" s="1"/>
  <c r="CH35" i="5" s="1"/>
  <c r="BB23" i="5"/>
  <c r="BB26" i="5" s="1"/>
  <c r="BB31" i="5"/>
  <c r="V23" i="5"/>
  <c r="V26" i="5" s="1"/>
  <c r="V31" i="5"/>
  <c r="V33" i="5" s="1"/>
  <c r="V35" i="5" s="1"/>
  <c r="DM23" i="5"/>
  <c r="DM26" i="5" s="1"/>
  <c r="DM31" i="5"/>
  <c r="DM33" i="5" s="1"/>
  <c r="DM35" i="5" s="1"/>
  <c r="CG23" i="5"/>
  <c r="CG31" i="5"/>
  <c r="CG33" i="5" s="1"/>
  <c r="CG35" i="5" s="1"/>
  <c r="BA23" i="5"/>
  <c r="BA26" i="5" s="1"/>
  <c r="BA31" i="5"/>
  <c r="BA33" i="5" s="1"/>
  <c r="BA35" i="5" s="1"/>
  <c r="U23" i="5"/>
  <c r="U26" i="5" s="1"/>
  <c r="U31" i="5"/>
  <c r="U33" i="5" s="1"/>
  <c r="U35" i="5" s="1"/>
  <c r="DK23" i="5"/>
  <c r="DK26" i="5" s="1"/>
  <c r="DK31" i="5"/>
  <c r="DK33" i="5" s="1"/>
  <c r="DK35" i="5" s="1"/>
  <c r="CE23" i="5"/>
  <c r="CE26" i="5" s="1"/>
  <c r="CE31" i="5"/>
  <c r="CE33" i="5" s="1"/>
  <c r="CE35" i="5" s="1"/>
  <c r="AY23" i="5"/>
  <c r="AY26" i="5" s="1"/>
  <c r="AY31" i="5"/>
  <c r="AY33" i="5" s="1"/>
  <c r="AY35" i="5" s="1"/>
  <c r="S23" i="5"/>
  <c r="S26" i="5" s="1"/>
  <c r="S31" i="5"/>
  <c r="S33" i="5" s="1"/>
  <c r="S35" i="5" s="1"/>
  <c r="CC23" i="5"/>
  <c r="CC26" i="5" s="1"/>
  <c r="CC31" i="5"/>
  <c r="CC33" i="5" s="1"/>
  <c r="CC35" i="5" s="1"/>
  <c r="DH23" i="5"/>
  <c r="DH31" i="5"/>
  <c r="DH33" i="5" s="1"/>
  <c r="DH35" i="5" s="1"/>
  <c r="CB23" i="5"/>
  <c r="CB26" i="5" s="1"/>
  <c r="CB31" i="5"/>
  <c r="CB33" i="5" s="1"/>
  <c r="CB35" i="5" s="1"/>
  <c r="AV23" i="5"/>
  <c r="AV26" i="5" s="1"/>
  <c r="AV31" i="5"/>
  <c r="AV33" i="5" s="1"/>
  <c r="AV35" i="5" s="1"/>
  <c r="P23" i="5"/>
  <c r="P26" i="5" s="1"/>
  <c r="P31" i="5"/>
  <c r="P33" i="5" s="1"/>
  <c r="P35" i="5" s="1"/>
  <c r="DG23" i="5"/>
  <c r="DG31" i="5"/>
  <c r="DG33" i="5" s="1"/>
  <c r="DG35" i="5" s="1"/>
  <c r="CA23" i="5"/>
  <c r="CA26" i="5" s="1"/>
  <c r="CA31" i="5"/>
  <c r="CA33" i="5" s="1"/>
  <c r="CA35" i="5" s="1"/>
  <c r="AU23" i="5"/>
  <c r="AU26" i="5" s="1"/>
  <c r="AU31" i="5"/>
  <c r="AU33" i="5" s="1"/>
  <c r="AU35" i="5" s="1"/>
  <c r="O23" i="5"/>
  <c r="O26" i="5" s="1"/>
  <c r="O31" i="5"/>
  <c r="O33" i="5" s="1"/>
  <c r="O35" i="5" s="1"/>
  <c r="DF23" i="5"/>
  <c r="DF26" i="5" s="1"/>
  <c r="DF31" i="5"/>
  <c r="BZ23" i="5"/>
  <c r="BZ26" i="5" s="1"/>
  <c r="BZ31" i="5"/>
  <c r="BZ33" i="5" s="1"/>
  <c r="BZ35" i="5" s="1"/>
  <c r="AT23" i="5"/>
  <c r="AT26" i="5" s="1"/>
  <c r="AT31" i="5"/>
  <c r="AT33" i="5" s="1"/>
  <c r="AT35" i="5" s="1"/>
  <c r="N31" i="5"/>
  <c r="N33" i="5" s="1"/>
  <c r="N35" i="5" s="1"/>
  <c r="AX23" i="5"/>
  <c r="AX26" i="5" s="1"/>
  <c r="AX31" i="5"/>
  <c r="DE23" i="5"/>
  <c r="DE31" i="5"/>
  <c r="DE33" i="5" s="1"/>
  <c r="DE35" i="5" s="1"/>
  <c r="BY23" i="5"/>
  <c r="BY26" i="5" s="1"/>
  <c r="BY31" i="5"/>
  <c r="BY33" i="5" s="1"/>
  <c r="BY35" i="5" s="1"/>
  <c r="AS23" i="5"/>
  <c r="AS26" i="5" s="1"/>
  <c r="AS31" i="5"/>
  <c r="AS33" i="5" s="1"/>
  <c r="AS35" i="5" s="1"/>
  <c r="M31" i="5"/>
  <c r="M33" i="5" s="1"/>
  <c r="M35" i="5" s="1"/>
  <c r="EJ23" i="5"/>
  <c r="EJ31" i="5"/>
  <c r="EJ33" i="5" s="1"/>
  <c r="EJ35" i="5" s="1"/>
  <c r="DD23" i="5"/>
  <c r="DD26" i="5" s="1"/>
  <c r="DD31" i="5"/>
  <c r="BX23" i="5"/>
  <c r="BX26" i="5" s="1"/>
  <c r="BX31" i="5"/>
  <c r="BX33" i="5" s="1"/>
  <c r="BX35" i="5" s="1"/>
  <c r="AR23" i="5"/>
  <c r="AR26" i="5" s="1"/>
  <c r="AR31" i="5"/>
  <c r="AR33" i="5" s="1"/>
  <c r="AR35" i="5" s="1"/>
  <c r="L31" i="5"/>
  <c r="CF23" i="5"/>
  <c r="CF26" i="5" s="1"/>
  <c r="CF31" i="5"/>
  <c r="CF33" i="5" s="1"/>
  <c r="CF35" i="5" s="1"/>
  <c r="EI23" i="5"/>
  <c r="EI31" i="5"/>
  <c r="EI33" i="5" s="1"/>
  <c r="EI35" i="5" s="1"/>
  <c r="DC23" i="5"/>
  <c r="DC26" i="5" s="1"/>
  <c r="DC31" i="5"/>
  <c r="DC33" i="5" s="1"/>
  <c r="DC35" i="5" s="1"/>
  <c r="BW23" i="5"/>
  <c r="BW26" i="5" s="1"/>
  <c r="BW31" i="5"/>
  <c r="BW33" i="5" s="1"/>
  <c r="AQ23" i="5"/>
  <c r="AQ31" i="5"/>
  <c r="K31" i="5"/>
  <c r="K33" i="5" s="1"/>
  <c r="K35" i="5" s="1"/>
  <c r="DJ23" i="5"/>
  <c r="DJ26" i="5" s="1"/>
  <c r="DJ31" i="5"/>
  <c r="DJ33" i="5" s="1"/>
  <c r="DJ35" i="5" s="1"/>
  <c r="Q23" i="5"/>
  <c r="Q26" i="5" s="1"/>
  <c r="Q31" i="5"/>
  <c r="Q33" i="5" s="1"/>
  <c r="Q35" i="5" s="1"/>
  <c r="EH23" i="5"/>
  <c r="EH26" i="5" s="1"/>
  <c r="EH31" i="5"/>
  <c r="EH33" i="5" s="1"/>
  <c r="EH35" i="5" s="1"/>
  <c r="DB23" i="5"/>
  <c r="DB26" i="5" s="1"/>
  <c r="DB31" i="5"/>
  <c r="DB33" i="5" s="1"/>
  <c r="DB35" i="5" s="1"/>
  <c r="BV23" i="5"/>
  <c r="BV26" i="5" s="1"/>
  <c r="BV31" i="5"/>
  <c r="BV33" i="5" s="1"/>
  <c r="BV35" i="5" s="1"/>
  <c r="AP23" i="5"/>
  <c r="AP26" i="5" s="1"/>
  <c r="AP31" i="5"/>
  <c r="AP33" i="5" s="1"/>
  <c r="AP35" i="5" s="1"/>
  <c r="J31" i="5"/>
  <c r="J33" i="5" s="1"/>
  <c r="J35" i="5" s="1"/>
  <c r="DI23" i="5"/>
  <c r="DI26" i="5" s="1"/>
  <c r="DI31" i="5"/>
  <c r="DI33" i="5" s="1"/>
  <c r="DI35" i="5" s="1"/>
  <c r="EG23" i="5"/>
  <c r="EG26" i="5" s="1"/>
  <c r="EG31" i="5"/>
  <c r="EG33" i="5" s="1"/>
  <c r="EG35" i="5" s="1"/>
  <c r="DA23" i="5"/>
  <c r="DA26" i="5" s="1"/>
  <c r="DA31" i="5"/>
  <c r="DA33" i="5" s="1"/>
  <c r="DA35" i="5" s="1"/>
  <c r="BU23" i="5"/>
  <c r="BU26" i="5" s="1"/>
  <c r="BU31" i="5"/>
  <c r="AO23" i="5"/>
  <c r="AO26" i="5" s="1"/>
  <c r="AO31" i="5"/>
  <c r="AO33" i="5" s="1"/>
  <c r="AO35" i="5" s="1"/>
  <c r="I31" i="5"/>
  <c r="I33" i="5" s="1"/>
  <c r="I35" i="5" s="1"/>
  <c r="AZ23" i="5"/>
  <c r="AZ26" i="5" s="1"/>
  <c r="AZ31" i="5"/>
  <c r="AZ33" i="5" s="1"/>
  <c r="AZ35" i="5" s="1"/>
  <c r="EF23" i="5"/>
  <c r="EF26" i="5" s="1"/>
  <c r="EF31" i="5"/>
  <c r="EF33" i="5" s="1"/>
  <c r="EF35" i="5" s="1"/>
  <c r="CZ23" i="5"/>
  <c r="CZ26" i="5" s="1"/>
  <c r="CZ31" i="5"/>
  <c r="CZ33" i="5" s="1"/>
  <c r="CZ35" i="5" s="1"/>
  <c r="BT23" i="5"/>
  <c r="BT26" i="5" s="1"/>
  <c r="BT31" i="5"/>
  <c r="BT33" i="5" s="1"/>
  <c r="BT35" i="5" s="1"/>
  <c r="AN23" i="5"/>
  <c r="AN26" i="5" s="1"/>
  <c r="AN31" i="5"/>
  <c r="AN33" i="5" s="1"/>
  <c r="AN35" i="5" s="1"/>
  <c r="H31" i="5"/>
  <c r="H33" i="5" s="1"/>
  <c r="H35" i="5" s="1"/>
  <c r="EE23" i="5"/>
  <c r="EE26" i="5" s="1"/>
  <c r="EE31" i="5"/>
  <c r="EE33" i="5" s="1"/>
  <c r="EE35" i="5" s="1"/>
  <c r="CY23" i="5"/>
  <c r="CY26" i="5" s="1"/>
  <c r="CY31" i="5"/>
  <c r="CY33" i="5" s="1"/>
  <c r="CY35" i="5" s="1"/>
  <c r="BS23" i="5"/>
  <c r="BS26" i="5" s="1"/>
  <c r="BS31" i="5"/>
  <c r="BS33" i="5" s="1"/>
  <c r="BS35" i="5" s="1"/>
  <c r="AM23" i="5"/>
  <c r="AM26" i="5" s="1"/>
  <c r="AM31" i="5"/>
  <c r="AM33" i="5" s="1"/>
  <c r="AM35" i="5" s="1"/>
  <c r="G31" i="5"/>
  <c r="G33" i="5" s="1"/>
  <c r="G35" i="5" s="1"/>
  <c r="CD23" i="5"/>
  <c r="CD31" i="5"/>
  <c r="CD33" i="5" s="1"/>
  <c r="CD35" i="5" s="1"/>
  <c r="ED23" i="5"/>
  <c r="ED26" i="5" s="1"/>
  <c r="ED31" i="5"/>
  <c r="ED33" i="5" s="1"/>
  <c r="ED35" i="5" s="1"/>
  <c r="CX23" i="5"/>
  <c r="CX31" i="5"/>
  <c r="CX33" i="5" s="1"/>
  <c r="BR23" i="5"/>
  <c r="BR26" i="5" s="1"/>
  <c r="BR31" i="5"/>
  <c r="BR33" i="5" s="1"/>
  <c r="F31" i="5"/>
  <c r="F33" i="5" s="1"/>
  <c r="F35" i="5" s="1"/>
  <c r="AL23" i="5"/>
  <c r="AL26" i="5" s="1"/>
  <c r="AL31" i="5"/>
  <c r="AL33" i="5" s="1"/>
  <c r="EC23" i="5"/>
  <c r="EC26" i="5" s="1"/>
  <c r="EC31" i="5"/>
  <c r="EC33" i="5" s="1"/>
  <c r="EC35" i="5" s="1"/>
  <c r="CW23" i="5"/>
  <c r="CW26" i="5" s="1"/>
  <c r="CW31" i="5"/>
  <c r="CW33" i="5" s="1"/>
  <c r="CW35" i="5" s="1"/>
  <c r="BQ23" i="5"/>
  <c r="BQ26" i="5" s="1"/>
  <c r="BQ31" i="5"/>
  <c r="BQ33" i="5" s="1"/>
  <c r="BQ35" i="5" s="1"/>
  <c r="AK23" i="5"/>
  <c r="AK31" i="5"/>
  <c r="AK33" i="5" s="1"/>
  <c r="AK35" i="5" s="1"/>
  <c r="T23" i="5"/>
  <c r="T31" i="5"/>
  <c r="T33" i="5" s="1"/>
  <c r="T35" i="5" s="1"/>
  <c r="R23" i="5"/>
  <c r="R26" i="5" s="1"/>
  <c r="R31" i="5"/>
  <c r="R33" i="5" s="1"/>
  <c r="R35" i="5" s="1"/>
  <c r="CV23" i="5"/>
  <c r="CV26" i="5" s="1"/>
  <c r="CV31" i="5"/>
  <c r="CV33" i="5" s="1"/>
  <c r="CV35" i="5" s="1"/>
  <c r="AJ23" i="5"/>
  <c r="AJ26" i="5" s="1"/>
  <c r="AJ31" i="5"/>
  <c r="AJ33" i="5" s="1"/>
  <c r="AJ35" i="5" s="1"/>
  <c r="EB23" i="5"/>
  <c r="EB31" i="5"/>
  <c r="EB33" i="5" s="1"/>
  <c r="EB35" i="5" s="1"/>
  <c r="BP23" i="5"/>
  <c r="BP26" i="5" s="1"/>
  <c r="BP31" i="5"/>
  <c r="BP33" i="5" s="1"/>
  <c r="BP35" i="5" s="1"/>
  <c r="DZ23" i="5"/>
  <c r="DZ26" i="5" s="1"/>
  <c r="DZ31" i="5"/>
  <c r="DZ33" i="5" s="1"/>
  <c r="DZ35" i="5" s="1"/>
  <c r="CT23" i="5"/>
  <c r="CT26" i="5" s="1"/>
  <c r="CT31" i="5"/>
  <c r="CT33" i="5" s="1"/>
  <c r="CT35" i="5" s="1"/>
  <c r="BN23" i="5"/>
  <c r="BN26" i="5" s="1"/>
  <c r="BN31" i="5"/>
  <c r="BN33" i="5" s="1"/>
  <c r="BN35" i="5" s="1"/>
  <c r="AH23" i="5"/>
  <c r="AH26" i="5" s="1"/>
  <c r="AH31" i="5"/>
  <c r="AH33" i="5" s="1"/>
  <c r="DY23" i="5"/>
  <c r="DY31" i="5"/>
  <c r="DY33" i="5" s="1"/>
  <c r="DY35" i="5" s="1"/>
  <c r="CS23" i="5"/>
  <c r="CS26" i="5" s="1"/>
  <c r="CS31" i="5"/>
  <c r="CS33" i="5" s="1"/>
  <c r="CS35" i="5" s="1"/>
  <c r="BM23" i="5"/>
  <c r="BM26" i="5" s="1"/>
  <c r="BM31" i="5"/>
  <c r="BM33" i="5" s="1"/>
  <c r="BM35" i="5" s="1"/>
  <c r="AG23" i="5"/>
  <c r="AG26" i="5" s="1"/>
  <c r="AG31" i="5"/>
  <c r="AG33" i="5" s="1"/>
  <c r="AG35" i="5" s="1"/>
  <c r="DL23" i="5"/>
  <c r="DL26" i="5" s="1"/>
  <c r="DL31" i="5"/>
  <c r="DL33" i="5" s="1"/>
  <c r="DL35" i="5" s="1"/>
  <c r="AX33" i="5"/>
  <c r="AX35" i="5" s="1"/>
  <c r="DX23" i="5"/>
  <c r="DX26" i="5" s="1"/>
  <c r="DX31" i="5"/>
  <c r="DX33" i="5" s="1"/>
  <c r="DX35" i="5" s="1"/>
  <c r="CR23" i="5"/>
  <c r="CR26" i="5" s="1"/>
  <c r="CR31" i="5"/>
  <c r="CR33" i="5" s="1"/>
  <c r="CR35" i="5" s="1"/>
  <c r="BL23" i="5"/>
  <c r="BL26" i="5" s="1"/>
  <c r="BL31" i="5"/>
  <c r="BL33" i="5" s="1"/>
  <c r="BL35" i="5" s="1"/>
  <c r="AF23" i="5"/>
  <c r="AF26" i="5" s="1"/>
  <c r="AF31" i="5"/>
  <c r="AF33" i="5" s="1"/>
  <c r="AF35" i="5" s="1"/>
  <c r="DW23" i="5"/>
  <c r="DW26" i="5" s="1"/>
  <c r="DW31" i="5"/>
  <c r="DW33" i="5" s="1"/>
  <c r="DW35" i="5" s="1"/>
  <c r="CQ23" i="5"/>
  <c r="CQ26" i="5" s="1"/>
  <c r="CQ31" i="5"/>
  <c r="CQ33" i="5" s="1"/>
  <c r="CQ35" i="5" s="1"/>
  <c r="BK23" i="5"/>
  <c r="BK26" i="5" s="1"/>
  <c r="BK31" i="5"/>
  <c r="BK33" i="5" s="1"/>
  <c r="BK35" i="5" s="1"/>
  <c r="AE23" i="5"/>
  <c r="AE26" i="5" s="1"/>
  <c r="AE31" i="5"/>
  <c r="AE33" i="5" s="1"/>
  <c r="AE35" i="5" s="1"/>
  <c r="AW23" i="5"/>
  <c r="AW26" i="5" s="1"/>
  <c r="AW31" i="5"/>
  <c r="AW33" i="5" s="1"/>
  <c r="AW35" i="5" s="1"/>
  <c r="DV23" i="5"/>
  <c r="DV26" i="5" s="1"/>
  <c r="DV31" i="5"/>
  <c r="DV33" i="5" s="1"/>
  <c r="DV35" i="5" s="1"/>
  <c r="CP23" i="5"/>
  <c r="CP26" i="5" s="1"/>
  <c r="CP31" i="5"/>
  <c r="CP33" i="5" s="1"/>
  <c r="CP35" i="5" s="1"/>
  <c r="BJ23" i="5"/>
  <c r="BJ26" i="5" s="1"/>
  <c r="BJ31" i="5"/>
  <c r="BJ33" i="5" s="1"/>
  <c r="BJ35" i="5" s="1"/>
  <c r="AD23" i="5"/>
  <c r="AD26" i="5" s="1"/>
  <c r="AD31" i="5"/>
  <c r="AD33" i="5" s="1"/>
  <c r="AD35" i="5" s="1"/>
  <c r="AI23" i="5"/>
  <c r="AI26" i="5" s="1"/>
  <c r="AI31" i="5"/>
  <c r="AI33" i="5" s="1"/>
  <c r="AI35" i="5" s="1"/>
  <c r="DU23" i="5"/>
  <c r="DU26" i="5" s="1"/>
  <c r="DU31" i="5"/>
  <c r="DU33" i="5" s="1"/>
  <c r="DU35" i="5" s="1"/>
  <c r="CO23" i="5"/>
  <c r="CO26" i="5" s="1"/>
  <c r="CO31" i="5"/>
  <c r="CO33" i="5" s="1"/>
  <c r="CO35" i="5" s="1"/>
  <c r="BI23" i="5"/>
  <c r="BI26" i="5" s="1"/>
  <c r="BI31" i="5"/>
  <c r="BI33" i="5" s="1"/>
  <c r="BI35" i="5" s="1"/>
  <c r="AC23" i="5"/>
  <c r="AC26" i="5" s="1"/>
  <c r="AC31" i="5"/>
  <c r="AC33" i="5" s="1"/>
  <c r="AC35" i="5" s="1"/>
  <c r="DF33" i="5"/>
  <c r="DF35" i="5" s="1"/>
  <c r="DT23" i="5"/>
  <c r="DT31" i="5"/>
  <c r="DT33" i="5" s="1"/>
  <c r="DT35" i="5" s="1"/>
  <c r="CN23" i="5"/>
  <c r="CN26" i="5" s="1"/>
  <c r="CN31" i="5"/>
  <c r="CN33" i="5" s="1"/>
  <c r="CN35" i="5" s="1"/>
  <c r="BH23" i="5"/>
  <c r="BH31" i="5"/>
  <c r="BH33" i="5" s="1"/>
  <c r="BH35" i="5" s="1"/>
  <c r="AB23" i="5"/>
  <c r="AB26" i="5" s="1"/>
  <c r="AB31" i="5"/>
  <c r="AB33" i="5" s="1"/>
  <c r="AB35" i="5" s="1"/>
  <c r="DS23" i="5"/>
  <c r="DS31" i="5"/>
  <c r="DS33" i="5" s="1"/>
  <c r="DS35" i="5" s="1"/>
  <c r="CM23" i="5"/>
  <c r="CM26" i="5" s="1"/>
  <c r="CM31" i="5"/>
  <c r="CM33" i="5" s="1"/>
  <c r="CM35" i="5" s="1"/>
  <c r="BG23" i="5"/>
  <c r="BG26" i="5" s="1"/>
  <c r="BG31" i="5"/>
  <c r="BG33" i="5" s="1"/>
  <c r="BG35" i="5" s="1"/>
  <c r="AA23" i="5"/>
  <c r="AA26" i="5" s="1"/>
  <c r="AA31" i="5"/>
  <c r="AA33" i="5" s="1"/>
  <c r="AA35" i="5" s="1"/>
  <c r="BB33" i="5"/>
  <c r="BB35" i="5" s="1"/>
  <c r="DD33" i="5"/>
  <c r="DD35" i="5" s="1"/>
  <c r="L33" i="5"/>
  <c r="L35" i="5" s="1"/>
  <c r="DR23" i="5"/>
  <c r="DR26" i="5" s="1"/>
  <c r="DR31" i="5"/>
  <c r="DR33" i="5" s="1"/>
  <c r="DR35" i="5" s="1"/>
  <c r="CL23" i="5"/>
  <c r="CL26" i="5" s="1"/>
  <c r="CL31" i="5"/>
  <c r="CL33" i="5" s="1"/>
  <c r="CL35" i="5" s="1"/>
  <c r="BF23" i="5"/>
  <c r="BF26" i="5" s="1"/>
  <c r="BF31" i="5"/>
  <c r="BF33" i="5" s="1"/>
  <c r="BF35" i="5" s="1"/>
  <c r="Z23" i="5"/>
  <c r="Z26" i="5" s="1"/>
  <c r="Z31" i="5"/>
  <c r="Z33" i="5" s="1"/>
  <c r="BO23" i="5"/>
  <c r="BO26" i="5" s="1"/>
  <c r="BO31" i="5"/>
  <c r="BO33" i="5" s="1"/>
  <c r="BO35" i="5" s="1"/>
  <c r="AQ33" i="5"/>
  <c r="AQ35" i="5" s="1"/>
  <c r="DQ23" i="5"/>
  <c r="DQ26" i="5" s="1"/>
  <c r="DQ31" i="5"/>
  <c r="DQ33" i="5" s="1"/>
  <c r="DQ35" i="5" s="1"/>
  <c r="CK23" i="5"/>
  <c r="CK26" i="5" s="1"/>
  <c r="CK31" i="5"/>
  <c r="CK33" i="5" s="1"/>
  <c r="CK35" i="5" s="1"/>
  <c r="BE23" i="5"/>
  <c r="BE26" i="5" s="1"/>
  <c r="BE31" i="5"/>
  <c r="BE33" i="5" s="1"/>
  <c r="BE35" i="5" s="1"/>
  <c r="Y23" i="5"/>
  <c r="Y26" i="5" s="1"/>
  <c r="Y31" i="5"/>
  <c r="Y33" i="5" s="1"/>
  <c r="Y35" i="5" s="1"/>
  <c r="EA23" i="5"/>
  <c r="EA26" i="5" s="1"/>
  <c r="EA31" i="5"/>
  <c r="EA33" i="5" s="1"/>
  <c r="EA35" i="5" s="1"/>
  <c r="DP23" i="5"/>
  <c r="DP26" i="5" s="1"/>
  <c r="DP31" i="5"/>
  <c r="DP33" i="5" s="1"/>
  <c r="DP35" i="5" s="1"/>
  <c r="CJ23" i="5"/>
  <c r="CJ26" i="5" s="1"/>
  <c r="CJ31" i="5"/>
  <c r="CJ33" i="5" s="1"/>
  <c r="CJ35" i="5" s="1"/>
  <c r="BD23" i="5"/>
  <c r="BD26" i="5" s="1"/>
  <c r="BD31" i="5"/>
  <c r="BD33" i="5" s="1"/>
  <c r="BD35" i="5" s="1"/>
  <c r="X23" i="5"/>
  <c r="X26" i="5" s="1"/>
  <c r="X31" i="5"/>
  <c r="X33" i="5" s="1"/>
  <c r="X35" i="5" s="1"/>
  <c r="CU23" i="5"/>
  <c r="CU26" i="5" s="1"/>
  <c r="CU31" i="5"/>
  <c r="CU33" i="5" s="1"/>
  <c r="CU35" i="5" s="1"/>
  <c r="BU33" i="5"/>
  <c r="BU35" i="5" s="1"/>
  <c r="DO23" i="5"/>
  <c r="DO26" i="5" s="1"/>
  <c r="DO31" i="5"/>
  <c r="DO33" i="5" s="1"/>
  <c r="DO35" i="5" s="1"/>
  <c r="CI23" i="5"/>
  <c r="CI26" i="5" s="1"/>
  <c r="CI31" i="5"/>
  <c r="CI33" i="5" s="1"/>
  <c r="CI35" i="5" s="1"/>
  <c r="BC23" i="5"/>
  <c r="BC26" i="5" s="1"/>
  <c r="BC31" i="5"/>
  <c r="BC33" i="5" s="1"/>
  <c r="BC35" i="5" s="1"/>
  <c r="W23" i="5"/>
  <c r="W26" i="5" s="1"/>
  <c r="W31" i="5"/>
  <c r="W33" i="5" s="1"/>
  <c r="W35" i="5" s="1"/>
  <c r="N23" i="5"/>
  <c r="N26" i="5" s="1"/>
  <c r="M23" i="5"/>
  <c r="M26" i="5" s="1"/>
  <c r="L23" i="5"/>
  <c r="L26" i="5" s="1"/>
  <c r="K23" i="5"/>
  <c r="K26" i="5" s="1"/>
  <c r="I23" i="5"/>
  <c r="I26" i="5" s="1"/>
  <c r="F23" i="5"/>
  <c r="N28" i="5"/>
  <c r="M28" i="5"/>
  <c r="L28" i="5"/>
  <c r="H23" i="5"/>
  <c r="H26" i="5" s="1"/>
  <c r="K28" i="5"/>
  <c r="J23" i="5"/>
  <c r="J26" i="5" s="1"/>
  <c r="J28" i="5"/>
  <c r="I28" i="5"/>
  <c r="H28" i="5"/>
  <c r="G23" i="5"/>
  <c r="G26" i="5" s="1"/>
  <c r="G28" i="5"/>
  <c r="G14" i="5"/>
  <c r="H14" i="5" s="1"/>
  <c r="I14" i="5" s="1"/>
  <c r="J14" i="5" s="1"/>
  <c r="K14" i="5" s="1"/>
  <c r="L14" i="5" s="1"/>
  <c r="M14" i="5" s="1"/>
  <c r="N14" i="5" s="1"/>
  <c r="O14" i="5" s="1"/>
  <c r="P14" i="5" s="1"/>
  <c r="Q14" i="5" s="1"/>
  <c r="R14" i="5" s="1"/>
  <c r="S14" i="5" s="1"/>
  <c r="T14" i="5" s="1"/>
  <c r="U14" i="5" s="1"/>
  <c r="V14" i="5" s="1"/>
  <c r="W14" i="5" s="1"/>
  <c r="X14" i="5" s="1"/>
  <c r="Y14" i="5" s="1"/>
  <c r="Z14" i="5" s="1"/>
  <c r="AA14" i="5" s="1"/>
  <c r="AB14" i="5" s="1"/>
  <c r="AC14" i="5" s="1"/>
  <c r="AD14" i="5" s="1"/>
  <c r="AE14" i="5" s="1"/>
  <c r="AF14" i="5" s="1"/>
  <c r="AG14" i="5" s="1"/>
  <c r="AH14" i="5" s="1"/>
  <c r="AI14" i="5" s="1"/>
  <c r="AJ14" i="5" s="1"/>
  <c r="AK14" i="5" s="1"/>
  <c r="AL14" i="5" s="1"/>
  <c r="AM14" i="5" s="1"/>
  <c r="AN14" i="5" s="1"/>
  <c r="AO14" i="5" s="1"/>
  <c r="AP14" i="5" s="1"/>
  <c r="AQ14" i="5" s="1"/>
  <c r="AR14" i="5" s="1"/>
  <c r="AS14" i="5" s="1"/>
  <c r="AT14" i="5" s="1"/>
  <c r="AU14" i="5" s="1"/>
  <c r="AV14" i="5" s="1"/>
  <c r="AW14" i="5" s="1"/>
  <c r="AX14" i="5" s="1"/>
  <c r="AY14" i="5" s="1"/>
  <c r="AZ14" i="5" s="1"/>
  <c r="BA14" i="5" s="1"/>
  <c r="BB14" i="5" s="1"/>
  <c r="BC14" i="5" s="1"/>
  <c r="BD14" i="5" s="1"/>
  <c r="BE14" i="5" s="1"/>
  <c r="BF14" i="5" s="1"/>
  <c r="BG14" i="5" s="1"/>
  <c r="BH14" i="5" s="1"/>
  <c r="BI14" i="5" s="1"/>
  <c r="BJ14" i="5" s="1"/>
  <c r="BK14" i="5" s="1"/>
  <c r="BL14" i="5" s="1"/>
  <c r="BM14" i="5" s="1"/>
  <c r="BN14" i="5" s="1"/>
  <c r="BO14" i="5" s="1"/>
  <c r="BP14" i="5" s="1"/>
  <c r="BQ14" i="5" s="1"/>
  <c r="BR14" i="5" s="1"/>
  <c r="BS14" i="5" s="1"/>
  <c r="BT14" i="5" s="1"/>
  <c r="BU14" i="5" s="1"/>
  <c r="BV14" i="5" s="1"/>
  <c r="BW14" i="5" s="1"/>
  <c r="BX14" i="5" s="1"/>
  <c r="BY14" i="5" s="1"/>
  <c r="BZ14" i="5" s="1"/>
  <c r="CA14" i="5" s="1"/>
  <c r="CB14" i="5" s="1"/>
  <c r="CC14" i="5" s="1"/>
  <c r="CD14" i="5" s="1"/>
  <c r="CE14" i="5" s="1"/>
  <c r="CF14" i="5" s="1"/>
  <c r="CG14" i="5" s="1"/>
  <c r="CH14" i="5" s="1"/>
  <c r="CI14" i="5" s="1"/>
  <c r="CJ14" i="5" s="1"/>
  <c r="CK14" i="5" s="1"/>
  <c r="CL14" i="5" s="1"/>
  <c r="CM14" i="5" s="1"/>
  <c r="CN14" i="5" s="1"/>
  <c r="CO14" i="5" s="1"/>
  <c r="CP14" i="5" s="1"/>
  <c r="CQ14" i="5" s="1"/>
  <c r="CR14" i="5" s="1"/>
  <c r="CS14" i="5" s="1"/>
  <c r="CT14" i="5" s="1"/>
  <c r="CU14" i="5" s="1"/>
  <c r="CV14" i="5" s="1"/>
  <c r="CW14" i="5" s="1"/>
  <c r="CX14" i="5" s="1"/>
  <c r="CY14" i="5" s="1"/>
  <c r="CZ14" i="5" s="1"/>
  <c r="DA14" i="5" s="1"/>
  <c r="DB14" i="5" s="1"/>
  <c r="DC14" i="5" s="1"/>
  <c r="DD14" i="5" s="1"/>
  <c r="DE14" i="5" s="1"/>
  <c r="DF14" i="5" s="1"/>
  <c r="DG14" i="5" s="1"/>
  <c r="DH14" i="5" s="1"/>
  <c r="DI14" i="5" s="1"/>
  <c r="DJ14" i="5" s="1"/>
  <c r="DK14" i="5" s="1"/>
  <c r="DL14" i="5" s="1"/>
  <c r="DM14" i="5" s="1"/>
  <c r="DN14" i="5" s="1"/>
  <c r="DO14" i="5" s="1"/>
  <c r="DP14" i="5" s="1"/>
  <c r="DQ14" i="5" s="1"/>
  <c r="DR14" i="5" s="1"/>
  <c r="DS14" i="5" s="1"/>
  <c r="DT14" i="5" s="1"/>
  <c r="DU14" i="5" s="1"/>
  <c r="DV14" i="5" s="1"/>
  <c r="DW14" i="5" s="1"/>
  <c r="DX14" i="5" s="1"/>
  <c r="DY14" i="5" s="1"/>
  <c r="DZ14" i="5" s="1"/>
  <c r="EA14" i="5" s="1"/>
  <c r="EB14" i="5" s="1"/>
  <c r="EC14" i="5" s="1"/>
  <c r="ED14" i="5" s="1"/>
  <c r="EE14" i="5" s="1"/>
  <c r="EF14" i="5" s="1"/>
  <c r="EG14" i="5" s="1"/>
  <c r="EH14" i="5" s="1"/>
  <c r="EI14" i="5" s="1"/>
  <c r="EJ14" i="5" s="1"/>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CU15" i="5" s="1"/>
  <c r="CV15" i="5" s="1"/>
  <c r="CW15" i="5" s="1"/>
  <c r="CX15" i="5" s="1"/>
  <c r="CY15" i="5" s="1"/>
  <c r="CZ15" i="5" s="1"/>
  <c r="DA15" i="5" s="1"/>
  <c r="DB15" i="5" s="1"/>
  <c r="DC15" i="5" s="1"/>
  <c r="DD15" i="5" s="1"/>
  <c r="DE15" i="5" s="1"/>
  <c r="DF15" i="5" s="1"/>
  <c r="DG15" i="5" s="1"/>
  <c r="DH15" i="5" s="1"/>
  <c r="DI15" i="5" s="1"/>
  <c r="DJ15" i="5" s="1"/>
  <c r="DK15" i="5" s="1"/>
  <c r="DL15" i="5" s="1"/>
  <c r="DM15" i="5" s="1"/>
  <c r="DN15" i="5" s="1"/>
  <c r="DO15" i="5" s="1"/>
  <c r="DP15" i="5" s="1"/>
  <c r="DQ15" i="5" s="1"/>
  <c r="DR15" i="5" s="1"/>
  <c r="DS15" i="5" s="1"/>
  <c r="DT15" i="5" s="1"/>
  <c r="DU15" i="5" s="1"/>
  <c r="DV15" i="5" s="1"/>
  <c r="DW15" i="5" s="1"/>
  <c r="DX15" i="5" s="1"/>
  <c r="DY15" i="5" s="1"/>
  <c r="DZ15" i="5" s="1"/>
  <c r="EA15" i="5" s="1"/>
  <c r="EB15" i="5" s="1"/>
  <c r="EC15" i="5" s="1"/>
  <c r="ED15" i="5" s="1"/>
  <c r="EE15" i="5" s="1"/>
  <c r="EF15" i="5" s="1"/>
  <c r="EG15" i="5" s="1"/>
  <c r="EH15" i="5" s="1"/>
  <c r="EI15" i="5" s="1"/>
  <c r="EJ15" i="5" s="1"/>
  <c r="DH26" i="5"/>
  <c r="EI26" i="5"/>
  <c r="DS26" i="5"/>
  <c r="AQ26" i="5"/>
  <c r="CX26" i="5"/>
  <c r="CH26" i="5"/>
  <c r="DG26" i="5"/>
  <c r="E26" i="5"/>
  <c r="DE26" i="5"/>
  <c r="CG26" i="5"/>
  <c r="AK26" i="5"/>
  <c r="DY26" i="5"/>
  <c r="EJ26" i="5"/>
  <c r="EB26" i="5"/>
  <c r="DT26" i="5"/>
  <c r="BH26" i="5"/>
  <c r="T26" i="5"/>
  <c r="CD26" i="5"/>
  <c r="F24" i="5"/>
  <c r="AE1" i="31" l="1"/>
  <c r="AD16" i="31"/>
  <c r="H34" i="5"/>
  <c r="M34" i="5"/>
  <c r="K34" i="5"/>
  <c r="BK34" i="5"/>
  <c r="DW34" i="5"/>
  <c r="BL34" i="5"/>
  <c r="DX34" i="5"/>
  <c r="DY34" i="5"/>
  <c r="BS34" i="5"/>
  <c r="BT34" i="5"/>
  <c r="AD34" i="5"/>
  <c r="BQ34" i="5"/>
  <c r="EC34" i="5"/>
  <c r="AB34" i="5"/>
  <c r="CN34" i="5"/>
  <c r="DV34" i="5"/>
  <c r="CV34" i="5"/>
  <c r="EH34" i="5"/>
  <c r="BR35" i="5"/>
  <c r="BR34" i="5"/>
  <c r="AH35" i="5"/>
  <c r="AH34" i="5"/>
  <c r="BW35" i="5"/>
  <c r="BW34" i="5"/>
  <c r="CX35" i="5"/>
  <c r="CX34" i="5"/>
  <c r="Z35" i="5"/>
  <c r="Z34" i="5"/>
  <c r="DN35" i="5"/>
  <c r="DN34" i="5"/>
  <c r="AL35" i="5"/>
  <c r="AL34" i="5"/>
  <c r="EE34" i="5"/>
  <c r="EF34" i="5"/>
  <c r="BU34" i="5"/>
  <c r="EG34" i="5"/>
  <c r="BV34" i="5"/>
  <c r="AJ34" i="5"/>
  <c r="CM34" i="5"/>
  <c r="BY34" i="5"/>
  <c r="BB34" i="5"/>
  <c r="G34" i="5"/>
  <c r="L34" i="5"/>
  <c r="O34" i="5"/>
  <c r="CA34" i="5"/>
  <c r="P34" i="5"/>
  <c r="CB34" i="5"/>
  <c r="Q34" i="5"/>
  <c r="CC34" i="5"/>
  <c r="R34" i="5"/>
  <c r="CD34" i="5"/>
  <c r="S34" i="5"/>
  <c r="DC34" i="5"/>
  <c r="AR34" i="5"/>
  <c r="DD34" i="5"/>
  <c r="AT34" i="5"/>
  <c r="U34" i="5"/>
  <c r="CG34" i="5"/>
  <c r="CH34" i="5"/>
  <c r="BN34" i="5"/>
  <c r="W34" i="5"/>
  <c r="CI34" i="5"/>
  <c r="X34" i="5"/>
  <c r="CJ34" i="5"/>
  <c r="Y34" i="5"/>
  <c r="CK34" i="5"/>
  <c r="CL34" i="5"/>
  <c r="AI34" i="5"/>
  <c r="DK34" i="5"/>
  <c r="AZ34" i="5"/>
  <c r="DL34" i="5"/>
  <c r="BJ34" i="5"/>
  <c r="AC34" i="5"/>
  <c r="CO34" i="5"/>
  <c r="BM34" i="5"/>
  <c r="N34" i="5"/>
  <c r="AE34" i="5"/>
  <c r="CQ34" i="5"/>
  <c r="AF34" i="5"/>
  <c r="CR34" i="5"/>
  <c r="AG34" i="5"/>
  <c r="CS34" i="5"/>
  <c r="CT34" i="5"/>
  <c r="AQ34" i="5"/>
  <c r="DS34" i="5"/>
  <c r="BH34" i="5"/>
  <c r="DT34" i="5"/>
  <c r="AK34" i="5"/>
  <c r="CW34" i="5"/>
  <c r="AM34" i="5"/>
  <c r="CY34" i="5"/>
  <c r="AN34" i="5"/>
  <c r="CZ34" i="5"/>
  <c r="AO34" i="5"/>
  <c r="DA34" i="5"/>
  <c r="AP34" i="5"/>
  <c r="DB34" i="5"/>
  <c r="AY34" i="5"/>
  <c r="EA34" i="5"/>
  <c r="BP34" i="5"/>
  <c r="EB34" i="5"/>
  <c r="BZ34" i="5"/>
  <c r="AS34" i="5"/>
  <c r="DE34" i="5"/>
  <c r="ED34" i="5"/>
  <c r="DZ34" i="5"/>
  <c r="I34" i="5"/>
  <c r="J34" i="5"/>
  <c r="AU34" i="5"/>
  <c r="DG34" i="5"/>
  <c r="AV34" i="5"/>
  <c r="DH34" i="5"/>
  <c r="AW34" i="5"/>
  <c r="DI34" i="5"/>
  <c r="AX34" i="5"/>
  <c r="DJ34" i="5"/>
  <c r="BG34" i="5"/>
  <c r="AA34" i="5"/>
  <c r="BX34" i="5"/>
  <c r="EJ34" i="5"/>
  <c r="CP34" i="5"/>
  <c r="BA34" i="5"/>
  <c r="DM34" i="5"/>
  <c r="CU34" i="5"/>
  <c r="BC34" i="5"/>
  <c r="DO34" i="5"/>
  <c r="BD34" i="5"/>
  <c r="DP34" i="5"/>
  <c r="BE34" i="5"/>
  <c r="DQ34" i="5"/>
  <c r="BF34" i="5"/>
  <c r="DR34" i="5"/>
  <c r="BO34" i="5"/>
  <c r="T34" i="5"/>
  <c r="CF34" i="5"/>
  <c r="V34" i="5"/>
  <c r="DF34" i="5"/>
  <c r="BI34" i="5"/>
  <c r="DU34" i="5"/>
  <c r="EI34" i="5"/>
  <c r="F34" i="5"/>
  <c r="F26" i="5"/>
  <c r="AF1" i="31" l="1"/>
  <c r="AE16" i="31"/>
  <c r="AG1" i="31" l="1"/>
  <c r="AF16" i="31"/>
  <c r="AH1" i="31" l="1"/>
  <c r="AG16" i="31"/>
  <c r="AI1" i="31" l="1"/>
  <c r="AH16" i="31"/>
  <c r="AJ1" i="31" l="1"/>
  <c r="AI16" i="31"/>
  <c r="AJ16" i="31" l="1"/>
  <c r="AK1" i="31"/>
  <c r="AK16" i="31" s="1"/>
</calcChain>
</file>

<file path=xl/comments1.xml><?xml version="1.0" encoding="utf-8"?>
<comments xmlns="http://schemas.openxmlformats.org/spreadsheetml/2006/main">
  <authors>
    <author>xlsx-populate</author>
  </authors>
  <commentList>
    <comment ref="AJ30" authorId="0" shapeId="0">
      <text>
        <r>
          <rPr>
            <sz val="11"/>
            <color theme="1"/>
            <rFont val="Calibri"/>
            <family val="2"/>
            <scheme val="minor"/>
          </rPr>
          <t>Observation status: Provisional value</t>
        </r>
      </text>
    </comment>
    <comment ref="AK30" authorId="0" shapeId="0">
      <text>
        <r>
          <rPr>
            <sz val="11"/>
            <color theme="1"/>
            <rFont val="Calibri"/>
            <family val="2"/>
            <scheme val="minor"/>
          </rPr>
          <t>Observation status: Provisional value</t>
        </r>
      </text>
    </comment>
    <comment ref="AJ31" authorId="0" shapeId="0">
      <text>
        <r>
          <rPr>
            <sz val="11"/>
            <color theme="1"/>
            <rFont val="Calibri"/>
            <family val="2"/>
            <scheme val="minor"/>
          </rPr>
          <t>Observation status: Provisional value</t>
        </r>
      </text>
    </comment>
    <comment ref="AK31" authorId="0" shapeId="0">
      <text>
        <r>
          <rPr>
            <sz val="11"/>
            <color theme="1"/>
            <rFont val="Calibri"/>
            <family val="2"/>
            <scheme val="minor"/>
          </rPr>
          <t>Observation status: Provisional value</t>
        </r>
      </text>
    </comment>
    <comment ref="AJ32" authorId="0" shapeId="0">
      <text>
        <r>
          <rPr>
            <sz val="11"/>
            <color theme="1"/>
            <rFont val="Calibri"/>
            <family val="2"/>
            <scheme val="minor"/>
          </rPr>
          <t>Observation status: Provisional value</t>
        </r>
      </text>
    </comment>
    <comment ref="AK32" authorId="0" shapeId="0">
      <text>
        <r>
          <rPr>
            <sz val="11"/>
            <color theme="1"/>
            <rFont val="Calibri"/>
            <family val="2"/>
            <scheme val="minor"/>
          </rPr>
          <t>Observation status: Provisional value</t>
        </r>
      </text>
    </comment>
    <comment ref="AJ33" authorId="0" shapeId="0">
      <text>
        <r>
          <rPr>
            <sz val="11"/>
            <color theme="1"/>
            <rFont val="Calibri"/>
            <family val="2"/>
            <scheme val="minor"/>
          </rPr>
          <t>Observation status: Provisional value</t>
        </r>
      </text>
    </comment>
    <comment ref="AK33" authorId="0" shapeId="0">
      <text>
        <r>
          <rPr>
            <sz val="11"/>
            <color theme="1"/>
            <rFont val="Calibri"/>
            <family val="2"/>
            <scheme val="minor"/>
          </rPr>
          <t>Observation status: Provisional value</t>
        </r>
      </text>
    </comment>
    <comment ref="AJ34" authorId="0" shapeId="0">
      <text>
        <r>
          <rPr>
            <sz val="11"/>
            <color theme="1"/>
            <rFont val="Calibri"/>
            <family val="2"/>
            <scheme val="minor"/>
          </rPr>
          <t>Observation status: Provisional value</t>
        </r>
      </text>
    </comment>
    <comment ref="AK34" authorId="0" shapeId="0">
      <text>
        <r>
          <rPr>
            <sz val="11"/>
            <color theme="1"/>
            <rFont val="Calibri"/>
            <family val="2"/>
            <scheme val="minor"/>
          </rPr>
          <t>Observation status: Provisional value</t>
        </r>
      </text>
    </comment>
    <comment ref="AJ35" authorId="0" shapeId="0">
      <text>
        <r>
          <rPr>
            <sz val="11"/>
            <color theme="1"/>
            <rFont val="Calibri"/>
            <family val="2"/>
            <scheme val="minor"/>
          </rPr>
          <t>Observation status: Provisional value</t>
        </r>
      </text>
    </comment>
    <comment ref="AK35" authorId="0" shapeId="0">
      <text>
        <r>
          <rPr>
            <sz val="11"/>
            <color theme="1"/>
            <rFont val="Calibri"/>
            <family val="2"/>
            <scheme val="minor"/>
          </rPr>
          <t>Observation status: Provisional value</t>
        </r>
      </text>
    </comment>
    <comment ref="AJ36" authorId="0" shapeId="0">
      <text>
        <r>
          <rPr>
            <sz val="11"/>
            <color theme="1"/>
            <rFont val="Calibri"/>
            <family val="2"/>
            <scheme val="minor"/>
          </rPr>
          <t>Observation status: Provisional value</t>
        </r>
      </text>
    </comment>
    <comment ref="AK36" authorId="0" shapeId="0">
      <text>
        <r>
          <rPr>
            <sz val="11"/>
            <color theme="1"/>
            <rFont val="Calibri"/>
            <family val="2"/>
            <scheme val="minor"/>
          </rPr>
          <t>Observation status: Provisional value</t>
        </r>
      </text>
    </comment>
    <comment ref="AJ40" authorId="0" shapeId="0">
      <text>
        <r>
          <rPr>
            <sz val="11"/>
            <color theme="1"/>
            <rFont val="Calibri"/>
            <family val="2"/>
            <scheme val="minor"/>
          </rPr>
          <t>Observation status: Provisional value</t>
        </r>
      </text>
    </comment>
    <comment ref="AK40" authorId="0" shapeId="0">
      <text>
        <r>
          <rPr>
            <sz val="11"/>
            <color theme="1"/>
            <rFont val="Calibri"/>
            <family val="2"/>
            <scheme val="minor"/>
          </rPr>
          <t>Observation status: Provisional value</t>
        </r>
      </text>
    </comment>
    <comment ref="AJ41" authorId="0" shapeId="0">
      <text>
        <r>
          <rPr>
            <sz val="11"/>
            <color theme="1"/>
            <rFont val="Calibri"/>
            <family val="2"/>
            <scheme val="minor"/>
          </rPr>
          <t>Observation status: Provisional value</t>
        </r>
      </text>
    </comment>
    <comment ref="AK41" authorId="0" shapeId="0">
      <text>
        <r>
          <rPr>
            <sz val="11"/>
            <color theme="1"/>
            <rFont val="Calibri"/>
            <family val="2"/>
            <scheme val="minor"/>
          </rPr>
          <t>Observation status: Provisional value</t>
        </r>
      </text>
    </comment>
    <comment ref="AJ42" authorId="0" shapeId="0">
      <text>
        <r>
          <rPr>
            <sz val="11"/>
            <color theme="1"/>
            <rFont val="Calibri"/>
            <family val="2"/>
            <scheme val="minor"/>
          </rPr>
          <t>Observation status: Provisional value</t>
        </r>
      </text>
    </comment>
    <comment ref="AK42" authorId="0" shapeId="0">
      <text>
        <r>
          <rPr>
            <sz val="11"/>
            <color theme="1"/>
            <rFont val="Calibri"/>
            <family val="2"/>
            <scheme val="minor"/>
          </rPr>
          <t>Observation status: Provisional value</t>
        </r>
      </text>
    </comment>
    <comment ref="AJ43" authorId="0" shapeId="0">
      <text>
        <r>
          <rPr>
            <sz val="11"/>
            <color theme="1"/>
            <rFont val="Calibri"/>
            <family val="2"/>
            <scheme val="minor"/>
          </rPr>
          <t>Observation status: Provisional value</t>
        </r>
      </text>
    </comment>
    <comment ref="AK43" authorId="0" shapeId="0">
      <text>
        <r>
          <rPr>
            <sz val="11"/>
            <color theme="1"/>
            <rFont val="Calibri"/>
            <family val="2"/>
            <scheme val="minor"/>
          </rPr>
          <t>Observation status: Provisional value</t>
        </r>
      </text>
    </comment>
    <comment ref="AJ44" authorId="0" shapeId="0">
      <text>
        <r>
          <rPr>
            <sz val="11"/>
            <color theme="1"/>
            <rFont val="Calibri"/>
            <family val="2"/>
            <scheme val="minor"/>
          </rPr>
          <t>Observation status: Provisional value</t>
        </r>
      </text>
    </comment>
    <comment ref="AK44" authorId="0" shapeId="0">
      <text>
        <r>
          <rPr>
            <sz val="11"/>
            <color theme="1"/>
            <rFont val="Calibri"/>
            <family val="2"/>
            <scheme val="minor"/>
          </rPr>
          <t>Observation status: Provisional value</t>
        </r>
      </text>
    </comment>
    <comment ref="AJ45" authorId="0" shapeId="0">
      <text>
        <r>
          <rPr>
            <sz val="11"/>
            <color theme="1"/>
            <rFont val="Calibri"/>
            <family val="2"/>
            <scheme val="minor"/>
          </rPr>
          <t>Observation status: Provisional value</t>
        </r>
      </text>
    </comment>
    <comment ref="AK45" authorId="0" shapeId="0">
      <text>
        <r>
          <rPr>
            <sz val="11"/>
            <color theme="1"/>
            <rFont val="Calibri"/>
            <family val="2"/>
            <scheme val="minor"/>
          </rPr>
          <t>Observation status: Provisional value</t>
        </r>
      </text>
    </comment>
    <comment ref="AJ46" authorId="0" shapeId="0">
      <text>
        <r>
          <rPr>
            <sz val="11"/>
            <color theme="1"/>
            <rFont val="Calibri"/>
            <family val="2"/>
            <scheme val="minor"/>
          </rPr>
          <t>Observation status: Provisional value</t>
        </r>
      </text>
    </comment>
    <comment ref="AK46" authorId="0" shapeId="0">
      <text>
        <r>
          <rPr>
            <sz val="11"/>
            <color theme="1"/>
            <rFont val="Calibri"/>
            <family val="2"/>
            <scheme val="minor"/>
          </rPr>
          <t>Observation status: Provisional value</t>
        </r>
      </text>
    </comment>
    <comment ref="AH50" authorId="0" shapeId="0">
      <text>
        <r>
          <rPr>
            <sz val="11"/>
            <color theme="1"/>
            <rFont val="Calibri"/>
            <family val="2"/>
            <scheme val="minor"/>
          </rPr>
          <t>Observation status: Provisional value</t>
        </r>
      </text>
    </comment>
    <comment ref="AI50" authorId="0" shapeId="0">
      <text>
        <r>
          <rPr>
            <sz val="11"/>
            <color theme="1"/>
            <rFont val="Calibri"/>
            <family val="2"/>
            <scheme val="minor"/>
          </rPr>
          <t>Observation status: Provisional value</t>
        </r>
      </text>
    </comment>
    <comment ref="AJ50" authorId="0" shapeId="0">
      <text>
        <r>
          <rPr>
            <sz val="11"/>
            <color theme="1"/>
            <rFont val="Calibri"/>
            <family val="2"/>
            <scheme val="minor"/>
          </rPr>
          <t>Observation status: Provisional value</t>
        </r>
      </text>
    </comment>
    <comment ref="AK50" authorId="0" shapeId="0">
      <text>
        <r>
          <rPr>
            <sz val="11"/>
            <color theme="1"/>
            <rFont val="Calibri"/>
            <family val="2"/>
            <scheme val="minor"/>
          </rPr>
          <t>Observation status: Provisional value</t>
        </r>
      </text>
    </comment>
    <comment ref="AH51" authorId="0" shapeId="0">
      <text>
        <r>
          <rPr>
            <sz val="11"/>
            <color theme="1"/>
            <rFont val="Calibri"/>
            <family val="2"/>
            <scheme val="minor"/>
          </rPr>
          <t>Observation status: Provisional value</t>
        </r>
      </text>
    </comment>
    <comment ref="AI51" authorId="0" shapeId="0">
      <text>
        <r>
          <rPr>
            <sz val="11"/>
            <color theme="1"/>
            <rFont val="Calibri"/>
            <family val="2"/>
            <scheme val="minor"/>
          </rPr>
          <t>Observation status: Provisional value</t>
        </r>
      </text>
    </comment>
    <comment ref="AJ51" authorId="0" shapeId="0">
      <text>
        <r>
          <rPr>
            <sz val="11"/>
            <color theme="1"/>
            <rFont val="Calibri"/>
            <family val="2"/>
            <scheme val="minor"/>
          </rPr>
          <t>Observation status: Provisional value</t>
        </r>
      </text>
    </comment>
    <comment ref="AK51" authorId="0" shapeId="0">
      <text>
        <r>
          <rPr>
            <sz val="11"/>
            <color theme="1"/>
            <rFont val="Calibri"/>
            <family val="2"/>
            <scheme val="minor"/>
          </rPr>
          <t>Observation status: Provisional value</t>
        </r>
      </text>
    </comment>
    <comment ref="AH52" authorId="0" shapeId="0">
      <text>
        <r>
          <rPr>
            <sz val="11"/>
            <color theme="1"/>
            <rFont val="Calibri"/>
            <family val="2"/>
            <scheme val="minor"/>
          </rPr>
          <t>Observation status: Provisional value</t>
        </r>
      </text>
    </comment>
    <comment ref="AI52" authorId="0" shapeId="0">
      <text>
        <r>
          <rPr>
            <sz val="11"/>
            <color theme="1"/>
            <rFont val="Calibri"/>
            <family val="2"/>
            <scheme val="minor"/>
          </rPr>
          <t>Observation status: Provisional value</t>
        </r>
      </text>
    </comment>
    <comment ref="AJ52" authorId="0" shapeId="0">
      <text>
        <r>
          <rPr>
            <sz val="11"/>
            <color theme="1"/>
            <rFont val="Calibri"/>
            <family val="2"/>
            <scheme val="minor"/>
          </rPr>
          <t>Observation status: Provisional value</t>
        </r>
      </text>
    </comment>
    <comment ref="AK52" authorId="0" shapeId="0">
      <text>
        <r>
          <rPr>
            <sz val="11"/>
            <color theme="1"/>
            <rFont val="Calibri"/>
            <family val="2"/>
            <scheme val="minor"/>
          </rPr>
          <t>Observation status: Provisional value</t>
        </r>
      </text>
    </comment>
    <comment ref="AH53" authorId="0" shapeId="0">
      <text>
        <r>
          <rPr>
            <sz val="11"/>
            <color theme="1"/>
            <rFont val="Calibri"/>
            <family val="2"/>
            <scheme val="minor"/>
          </rPr>
          <t>Observation status: Provisional value</t>
        </r>
      </text>
    </comment>
    <comment ref="AI53" authorId="0" shapeId="0">
      <text>
        <r>
          <rPr>
            <sz val="11"/>
            <color theme="1"/>
            <rFont val="Calibri"/>
            <family val="2"/>
            <scheme val="minor"/>
          </rPr>
          <t>Observation status: Provisional value</t>
        </r>
      </text>
    </comment>
    <comment ref="AJ53" authorId="0" shapeId="0">
      <text>
        <r>
          <rPr>
            <sz val="11"/>
            <color theme="1"/>
            <rFont val="Calibri"/>
            <family val="2"/>
            <scheme val="minor"/>
          </rPr>
          <t>Observation status: Provisional value</t>
        </r>
      </text>
    </comment>
    <comment ref="AK53" authorId="0" shapeId="0">
      <text>
        <r>
          <rPr>
            <sz val="11"/>
            <color theme="1"/>
            <rFont val="Calibri"/>
            <family val="2"/>
            <scheme val="minor"/>
          </rPr>
          <t>Observation status: Provisional value</t>
        </r>
      </text>
    </comment>
    <comment ref="AH54" authorId="0" shapeId="0">
      <text>
        <r>
          <rPr>
            <sz val="11"/>
            <color theme="1"/>
            <rFont val="Calibri"/>
            <family val="2"/>
            <scheme val="minor"/>
          </rPr>
          <t>Observation status: Provisional value</t>
        </r>
      </text>
    </comment>
    <comment ref="AI54" authorId="0" shapeId="0">
      <text>
        <r>
          <rPr>
            <sz val="11"/>
            <color theme="1"/>
            <rFont val="Calibri"/>
            <family val="2"/>
            <scheme val="minor"/>
          </rPr>
          <t>Observation status: Provisional value</t>
        </r>
      </text>
    </comment>
    <comment ref="AJ54" authorId="0" shapeId="0">
      <text>
        <r>
          <rPr>
            <sz val="11"/>
            <color theme="1"/>
            <rFont val="Calibri"/>
            <family val="2"/>
            <scheme val="minor"/>
          </rPr>
          <t>Observation status: Provisional value</t>
        </r>
      </text>
    </comment>
    <comment ref="AK54" authorId="0" shapeId="0">
      <text>
        <r>
          <rPr>
            <sz val="11"/>
            <color theme="1"/>
            <rFont val="Calibri"/>
            <family val="2"/>
            <scheme val="minor"/>
          </rPr>
          <t>Observation status: Provisional value</t>
        </r>
      </text>
    </comment>
    <comment ref="AH55" authorId="0" shapeId="0">
      <text>
        <r>
          <rPr>
            <sz val="11"/>
            <color theme="1"/>
            <rFont val="Calibri"/>
            <family val="2"/>
            <scheme val="minor"/>
          </rPr>
          <t>Observation status: Provisional value</t>
        </r>
      </text>
    </comment>
    <comment ref="AI55" authorId="0" shapeId="0">
      <text>
        <r>
          <rPr>
            <sz val="11"/>
            <color theme="1"/>
            <rFont val="Calibri"/>
            <family val="2"/>
            <scheme val="minor"/>
          </rPr>
          <t>Observation status: Provisional value</t>
        </r>
      </text>
    </comment>
    <comment ref="AJ55" authorId="0" shapeId="0">
      <text>
        <r>
          <rPr>
            <sz val="11"/>
            <color theme="1"/>
            <rFont val="Calibri"/>
            <family val="2"/>
            <scheme val="minor"/>
          </rPr>
          <t>Observation status: Provisional value</t>
        </r>
      </text>
    </comment>
    <comment ref="AK55" authorId="0" shapeId="0">
      <text>
        <r>
          <rPr>
            <sz val="11"/>
            <color theme="1"/>
            <rFont val="Calibri"/>
            <family val="2"/>
            <scheme val="minor"/>
          </rPr>
          <t>Observation status: Provisional value</t>
        </r>
      </text>
    </comment>
    <comment ref="AH56" authorId="0" shapeId="0">
      <text>
        <r>
          <rPr>
            <sz val="11"/>
            <color theme="1"/>
            <rFont val="Calibri"/>
            <family val="2"/>
            <scheme val="minor"/>
          </rPr>
          <t>Observation status: Provisional value</t>
        </r>
      </text>
    </comment>
    <comment ref="AI56" authorId="0" shapeId="0">
      <text>
        <r>
          <rPr>
            <sz val="11"/>
            <color theme="1"/>
            <rFont val="Calibri"/>
            <family val="2"/>
            <scheme val="minor"/>
          </rPr>
          <t>Observation status: Provisional value</t>
        </r>
      </text>
    </comment>
    <comment ref="AJ56" authorId="0" shapeId="0">
      <text>
        <r>
          <rPr>
            <sz val="11"/>
            <color theme="1"/>
            <rFont val="Calibri"/>
            <family val="2"/>
            <scheme val="minor"/>
          </rPr>
          <t>Observation status: Provisional value</t>
        </r>
      </text>
    </comment>
    <comment ref="AK56" authorId="0" shapeId="0">
      <text>
        <r>
          <rPr>
            <sz val="11"/>
            <color theme="1"/>
            <rFont val="Calibri"/>
            <family val="2"/>
            <scheme val="minor"/>
          </rPr>
          <t>Observation status: Provisional value</t>
        </r>
      </text>
    </comment>
    <comment ref="AH60" authorId="0" shapeId="0">
      <text>
        <r>
          <rPr>
            <sz val="11"/>
            <color theme="1"/>
            <rFont val="Calibri"/>
            <family val="2"/>
            <scheme val="minor"/>
          </rPr>
          <t>Observation status: Provisional value</t>
        </r>
      </text>
    </comment>
    <comment ref="AI60" authorId="0" shapeId="0">
      <text>
        <r>
          <rPr>
            <sz val="11"/>
            <color theme="1"/>
            <rFont val="Calibri"/>
            <family val="2"/>
            <scheme val="minor"/>
          </rPr>
          <t>Observation status: Provisional value</t>
        </r>
      </text>
    </comment>
    <comment ref="AJ60" authorId="0" shapeId="0">
      <text>
        <r>
          <rPr>
            <sz val="11"/>
            <color theme="1"/>
            <rFont val="Calibri"/>
            <family val="2"/>
            <scheme val="minor"/>
          </rPr>
          <t>Observation status: Provisional value</t>
        </r>
      </text>
    </comment>
    <comment ref="AK60" authorId="0" shapeId="0">
      <text>
        <r>
          <rPr>
            <sz val="11"/>
            <color theme="1"/>
            <rFont val="Calibri"/>
            <family val="2"/>
            <scheme val="minor"/>
          </rPr>
          <t>Observation status: Provisional value</t>
        </r>
      </text>
    </comment>
    <comment ref="AH61" authorId="0" shapeId="0">
      <text>
        <r>
          <rPr>
            <sz val="11"/>
            <color theme="1"/>
            <rFont val="Calibri"/>
            <family val="2"/>
            <scheme val="minor"/>
          </rPr>
          <t>Observation status: Provisional value</t>
        </r>
      </text>
    </comment>
    <comment ref="AI61" authorId="0" shapeId="0">
      <text>
        <r>
          <rPr>
            <sz val="11"/>
            <color theme="1"/>
            <rFont val="Calibri"/>
            <family val="2"/>
            <scheme val="minor"/>
          </rPr>
          <t>Observation status: Provisional value</t>
        </r>
      </text>
    </comment>
    <comment ref="AJ61" authorId="0" shapeId="0">
      <text>
        <r>
          <rPr>
            <sz val="11"/>
            <color theme="1"/>
            <rFont val="Calibri"/>
            <family val="2"/>
            <scheme val="minor"/>
          </rPr>
          <t>Observation status: Provisional value</t>
        </r>
      </text>
    </comment>
    <comment ref="AK61" authorId="0" shapeId="0">
      <text>
        <r>
          <rPr>
            <sz val="11"/>
            <color theme="1"/>
            <rFont val="Calibri"/>
            <family val="2"/>
            <scheme val="minor"/>
          </rPr>
          <t>Observation status: Provisional value</t>
        </r>
      </text>
    </comment>
    <comment ref="AH62" authorId="0" shapeId="0">
      <text>
        <r>
          <rPr>
            <sz val="11"/>
            <color theme="1"/>
            <rFont val="Calibri"/>
            <family val="2"/>
            <scheme val="minor"/>
          </rPr>
          <t>Observation status: Provisional value</t>
        </r>
      </text>
    </comment>
    <comment ref="AI62" authorId="0" shapeId="0">
      <text>
        <r>
          <rPr>
            <sz val="11"/>
            <color theme="1"/>
            <rFont val="Calibri"/>
            <family val="2"/>
            <scheme val="minor"/>
          </rPr>
          <t>Observation status: Provisional value</t>
        </r>
      </text>
    </comment>
    <comment ref="AJ62" authorId="0" shapeId="0">
      <text>
        <r>
          <rPr>
            <sz val="11"/>
            <color theme="1"/>
            <rFont val="Calibri"/>
            <family val="2"/>
            <scheme val="minor"/>
          </rPr>
          <t>Observation status: Provisional value</t>
        </r>
      </text>
    </comment>
    <comment ref="AK62" authorId="0" shapeId="0">
      <text>
        <r>
          <rPr>
            <sz val="11"/>
            <color theme="1"/>
            <rFont val="Calibri"/>
            <family val="2"/>
            <scheme val="minor"/>
          </rPr>
          <t>Observation status: Provisional value</t>
        </r>
      </text>
    </comment>
    <comment ref="AH63" authorId="0" shapeId="0">
      <text>
        <r>
          <rPr>
            <sz val="11"/>
            <color theme="1"/>
            <rFont val="Calibri"/>
            <family val="2"/>
            <scheme val="minor"/>
          </rPr>
          <t>Observation status: Provisional value</t>
        </r>
      </text>
    </comment>
    <comment ref="AI63" authorId="0" shapeId="0">
      <text>
        <r>
          <rPr>
            <sz val="11"/>
            <color theme="1"/>
            <rFont val="Calibri"/>
            <family val="2"/>
            <scheme val="minor"/>
          </rPr>
          <t>Observation status: Provisional value</t>
        </r>
      </text>
    </comment>
    <comment ref="AJ63" authorId="0" shapeId="0">
      <text>
        <r>
          <rPr>
            <sz val="11"/>
            <color theme="1"/>
            <rFont val="Calibri"/>
            <family val="2"/>
            <scheme val="minor"/>
          </rPr>
          <t>Observation status: Provisional value</t>
        </r>
      </text>
    </comment>
    <comment ref="AK63" authorId="0" shapeId="0">
      <text>
        <r>
          <rPr>
            <sz val="11"/>
            <color theme="1"/>
            <rFont val="Calibri"/>
            <family val="2"/>
            <scheme val="minor"/>
          </rPr>
          <t>Observation status: Provisional value</t>
        </r>
      </text>
    </comment>
    <comment ref="AH64" authorId="0" shapeId="0">
      <text>
        <r>
          <rPr>
            <sz val="11"/>
            <color theme="1"/>
            <rFont val="Calibri"/>
            <family val="2"/>
            <scheme val="minor"/>
          </rPr>
          <t>Observation status: Provisional value</t>
        </r>
      </text>
    </comment>
    <comment ref="AI64" authorId="0" shapeId="0">
      <text>
        <r>
          <rPr>
            <sz val="11"/>
            <color theme="1"/>
            <rFont val="Calibri"/>
            <family val="2"/>
            <scheme val="minor"/>
          </rPr>
          <t>Observation status: Provisional value</t>
        </r>
      </text>
    </comment>
    <comment ref="AJ64" authorId="0" shapeId="0">
      <text>
        <r>
          <rPr>
            <sz val="11"/>
            <color theme="1"/>
            <rFont val="Calibri"/>
            <family val="2"/>
            <scheme val="minor"/>
          </rPr>
          <t>Observation status: Provisional value</t>
        </r>
      </text>
    </comment>
    <comment ref="AK64" authorId="0" shapeId="0">
      <text>
        <r>
          <rPr>
            <sz val="11"/>
            <color theme="1"/>
            <rFont val="Calibri"/>
            <family val="2"/>
            <scheme val="minor"/>
          </rPr>
          <t>Observation status: Provisional value</t>
        </r>
      </text>
    </comment>
    <comment ref="AH65" authorId="0" shapeId="0">
      <text>
        <r>
          <rPr>
            <sz val="11"/>
            <color theme="1"/>
            <rFont val="Calibri"/>
            <family val="2"/>
            <scheme val="minor"/>
          </rPr>
          <t>Observation status: Provisional value</t>
        </r>
      </text>
    </comment>
    <comment ref="AI65" authorId="0" shapeId="0">
      <text>
        <r>
          <rPr>
            <sz val="11"/>
            <color theme="1"/>
            <rFont val="Calibri"/>
            <family val="2"/>
            <scheme val="minor"/>
          </rPr>
          <t>Observation status: Provisional value</t>
        </r>
      </text>
    </comment>
    <comment ref="AJ65" authorId="0" shapeId="0">
      <text>
        <r>
          <rPr>
            <sz val="11"/>
            <color theme="1"/>
            <rFont val="Calibri"/>
            <family val="2"/>
            <scheme val="minor"/>
          </rPr>
          <t>Observation status: Provisional value</t>
        </r>
      </text>
    </comment>
    <comment ref="AK65" authorId="0" shapeId="0">
      <text>
        <r>
          <rPr>
            <sz val="11"/>
            <color theme="1"/>
            <rFont val="Calibri"/>
            <family val="2"/>
            <scheme val="minor"/>
          </rPr>
          <t>Observation status: Provisional value</t>
        </r>
      </text>
    </comment>
    <comment ref="AH66" authorId="0" shapeId="0">
      <text>
        <r>
          <rPr>
            <sz val="11"/>
            <color theme="1"/>
            <rFont val="Calibri"/>
            <family val="2"/>
            <scheme val="minor"/>
          </rPr>
          <t>Observation status: Provisional value</t>
        </r>
      </text>
    </comment>
    <comment ref="AI66" authorId="0" shapeId="0">
      <text>
        <r>
          <rPr>
            <sz val="11"/>
            <color theme="1"/>
            <rFont val="Calibri"/>
            <family val="2"/>
            <scheme val="minor"/>
          </rPr>
          <t>Observation status: Provisional value</t>
        </r>
      </text>
    </comment>
    <comment ref="AJ66" authorId="0" shapeId="0">
      <text>
        <r>
          <rPr>
            <sz val="11"/>
            <color theme="1"/>
            <rFont val="Calibri"/>
            <family val="2"/>
            <scheme val="minor"/>
          </rPr>
          <t>Observation status: Provisional value</t>
        </r>
      </text>
    </comment>
    <comment ref="AK66" authorId="0" shapeId="0">
      <text>
        <r>
          <rPr>
            <sz val="11"/>
            <color theme="1"/>
            <rFont val="Calibri"/>
            <family val="2"/>
            <scheme val="minor"/>
          </rPr>
          <t>Observation status: Provisional value</t>
        </r>
      </text>
    </comment>
    <comment ref="E188" authorId="0" shapeId="0">
      <text>
        <r>
          <rPr>
            <sz val="11"/>
            <color theme="1"/>
            <rFont val="Calibri"/>
            <family val="2"/>
            <scheme val="minor"/>
          </rPr>
          <t>Observation status: Estimated value</t>
        </r>
      </text>
    </comment>
    <comment ref="F188" authorId="0" shapeId="0">
      <text>
        <r>
          <rPr>
            <sz val="11"/>
            <color theme="1"/>
            <rFont val="Calibri"/>
            <family val="2"/>
            <scheme val="minor"/>
          </rPr>
          <t>Observation status: Estimated value</t>
        </r>
      </text>
    </comment>
    <comment ref="G188" authorId="0" shapeId="0">
      <text>
        <r>
          <rPr>
            <sz val="11"/>
            <color theme="1"/>
            <rFont val="Calibri"/>
            <family val="2"/>
            <scheme val="minor"/>
          </rPr>
          <t>Observation status: Estimated value</t>
        </r>
      </text>
    </comment>
    <comment ref="H188" authorId="0" shapeId="0">
      <text>
        <r>
          <rPr>
            <sz val="11"/>
            <color theme="1"/>
            <rFont val="Calibri"/>
            <family val="2"/>
            <scheme val="minor"/>
          </rPr>
          <t>Observation status: Estimated value</t>
        </r>
      </text>
    </comment>
    <comment ref="AK228" authorId="0" shapeId="0">
      <text>
        <r>
          <rPr>
            <sz val="11"/>
            <color theme="1"/>
            <rFont val="Calibri"/>
            <family val="2"/>
            <scheme val="minor"/>
          </rPr>
          <t>Observation status: Provisional value</t>
        </r>
      </text>
    </comment>
    <comment ref="AK229" authorId="0" shapeId="0">
      <text>
        <r>
          <rPr>
            <sz val="11"/>
            <color theme="1"/>
            <rFont val="Calibri"/>
            <family val="2"/>
            <scheme val="minor"/>
          </rPr>
          <t>Observation status: Provisional value</t>
        </r>
      </text>
    </comment>
    <comment ref="AK230" authorId="0" shapeId="0">
      <text>
        <r>
          <rPr>
            <sz val="11"/>
            <color theme="1"/>
            <rFont val="Calibri"/>
            <family val="2"/>
            <scheme val="minor"/>
          </rPr>
          <t>Observation status: Provisional value</t>
        </r>
      </text>
    </comment>
    <comment ref="AK231" authorId="0" shapeId="0">
      <text>
        <r>
          <rPr>
            <sz val="11"/>
            <color theme="1"/>
            <rFont val="Calibri"/>
            <family val="2"/>
            <scheme val="minor"/>
          </rPr>
          <t>Observation status: Provisional value</t>
        </r>
      </text>
    </comment>
    <comment ref="P252" authorId="0" shapeId="0">
      <text>
        <r>
          <rPr>
            <sz val="11"/>
            <color theme="1"/>
            <rFont val="Calibri"/>
            <family val="2"/>
            <scheme val="minor"/>
          </rPr>
          <t>Observation status: Estimated value</t>
        </r>
      </text>
    </comment>
    <comment ref="Q252" authorId="0" shapeId="0">
      <text>
        <r>
          <rPr>
            <sz val="11"/>
            <color theme="1"/>
            <rFont val="Calibri"/>
            <family val="2"/>
            <scheme val="minor"/>
          </rPr>
          <t>Observation status: Estimated value</t>
        </r>
      </text>
    </comment>
    <comment ref="R252" authorId="0" shapeId="0">
      <text>
        <r>
          <rPr>
            <sz val="11"/>
            <color theme="1"/>
            <rFont val="Calibri"/>
            <family val="2"/>
            <scheme val="minor"/>
          </rPr>
          <t>Observation status: Time series break</t>
        </r>
      </text>
    </comment>
    <comment ref="AA252" authorId="0" shapeId="0">
      <text>
        <r>
          <rPr>
            <sz val="11"/>
            <color theme="1"/>
            <rFont val="Calibri"/>
            <family val="2"/>
            <scheme val="minor"/>
          </rPr>
          <t>Observation status: Time series break</t>
        </r>
      </text>
    </comment>
    <comment ref="AH252" authorId="0" shapeId="0">
      <text>
        <r>
          <rPr>
            <sz val="11"/>
            <color theme="1"/>
            <rFont val="Calibri"/>
            <family val="2"/>
            <scheme val="minor"/>
          </rPr>
          <t>Observation status: Provisional value</t>
        </r>
      </text>
    </comment>
    <comment ref="AI252" authorId="0" shapeId="0">
      <text>
        <r>
          <rPr>
            <sz val="11"/>
            <color theme="1"/>
            <rFont val="Calibri"/>
            <family val="2"/>
            <scheme val="minor"/>
          </rPr>
          <t>Observation status: Provisional value</t>
        </r>
      </text>
    </comment>
    <comment ref="P253" authorId="0" shapeId="0">
      <text>
        <r>
          <rPr>
            <sz val="11"/>
            <color theme="1"/>
            <rFont val="Calibri"/>
            <family val="2"/>
            <scheme val="minor"/>
          </rPr>
          <t>Observation status: Estimated value</t>
        </r>
      </text>
    </comment>
    <comment ref="Q253" authorId="0" shapeId="0">
      <text>
        <r>
          <rPr>
            <sz val="11"/>
            <color theme="1"/>
            <rFont val="Calibri"/>
            <family val="2"/>
            <scheme val="minor"/>
          </rPr>
          <t>Observation status: Estimated value</t>
        </r>
      </text>
    </comment>
    <comment ref="R253" authorId="0" shapeId="0">
      <text>
        <r>
          <rPr>
            <sz val="11"/>
            <color theme="1"/>
            <rFont val="Calibri"/>
            <family val="2"/>
            <scheme val="minor"/>
          </rPr>
          <t>Observation status: Time series break</t>
        </r>
      </text>
    </comment>
    <comment ref="AA253" authorId="0" shapeId="0">
      <text>
        <r>
          <rPr>
            <sz val="11"/>
            <color theme="1"/>
            <rFont val="Calibri"/>
            <family val="2"/>
            <scheme val="minor"/>
          </rPr>
          <t>Observation status: Time series break</t>
        </r>
      </text>
    </comment>
    <comment ref="AH253" authorId="0" shapeId="0">
      <text>
        <r>
          <rPr>
            <sz val="11"/>
            <color theme="1"/>
            <rFont val="Calibri"/>
            <family val="2"/>
            <scheme val="minor"/>
          </rPr>
          <t>Observation status: Provisional value</t>
        </r>
      </text>
    </comment>
    <comment ref="AI253" authorId="0" shapeId="0">
      <text>
        <r>
          <rPr>
            <sz val="11"/>
            <color theme="1"/>
            <rFont val="Calibri"/>
            <family val="2"/>
            <scheme val="minor"/>
          </rPr>
          <t>Observation status: Provisional value</t>
        </r>
      </text>
    </comment>
  </commentList>
</comments>
</file>

<file path=xl/sharedStrings.xml><?xml version="1.0" encoding="utf-8"?>
<sst xmlns="http://schemas.openxmlformats.org/spreadsheetml/2006/main" count="22214" uniqueCount="2658">
  <si>
    <t>GDP</t>
  </si>
  <si>
    <t>Source</t>
  </si>
  <si>
    <t>Units</t>
  </si>
  <si>
    <t>Bill $, SAAR</t>
  </si>
  <si>
    <t>S9q</t>
  </si>
  <si>
    <t>FL264090005.Q</t>
  </si>
  <si>
    <t>FL264194005.Q</t>
  </si>
  <si>
    <t/>
  </si>
  <si>
    <t>ND</t>
  </si>
  <si>
    <t>FA266000095.Q</t>
  </si>
  <si>
    <t>Download Page</t>
  </si>
  <si>
    <t>Z.1 Statistical Release for Jan 03, 2024</t>
  </si>
  <si>
    <t>Descriptions:</t>
  </si>
  <si>
    <t>Unit:</t>
  </si>
  <si>
    <t>Multiplier:</t>
  </si>
  <si>
    <t>Currency:</t>
  </si>
  <si>
    <t>Unique Identifier:</t>
  </si>
  <si>
    <t>Series Name:</t>
  </si>
  <si>
    <t>1945Q4</t>
  </si>
  <si>
    <t>1946Q1</t>
  </si>
  <si>
    <t>1946Q2</t>
  </si>
  <si>
    <t>1946Q3</t>
  </si>
  <si>
    <t>1946Q4</t>
  </si>
  <si>
    <t>1947Q1</t>
  </si>
  <si>
    <t>1947Q2</t>
  </si>
  <si>
    <t>1947Q3</t>
  </si>
  <si>
    <t>1947Q4</t>
  </si>
  <si>
    <t>1948Q1</t>
  </si>
  <si>
    <t>1948Q2</t>
  </si>
  <si>
    <t>1948Q3</t>
  </si>
  <si>
    <t>1948Q4</t>
  </si>
  <si>
    <t>1949Q1</t>
  </si>
  <si>
    <t>1949Q2</t>
  </si>
  <si>
    <t>1949Q3</t>
  </si>
  <si>
    <t>1949Q4</t>
  </si>
  <si>
    <t>1950Q1</t>
  </si>
  <si>
    <t>1950Q2</t>
  </si>
  <si>
    <t>1950Q3</t>
  </si>
  <si>
    <t>1950Q4</t>
  </si>
  <si>
    <t>1951Q1</t>
  </si>
  <si>
    <t>1951Q2</t>
  </si>
  <si>
    <t>1951Q3</t>
  </si>
  <si>
    <t>1951Q4</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</si>
  <si>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</si>
  <si>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</si>
  <si>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</si>
  <si>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</si>
  <si>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</si>
  <si>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</si>
  <si>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</si>
  <si>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</si>
  <si>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</si>
  <si>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</si>
  <si>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</si>
  <si>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</si>
  <si>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</si>
  <si>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</si>
  <si>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</si>
  <si>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</si>
  <si>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</si>
  <si>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</si>
  <si>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</si>
  <si>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</si>
  <si>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</si>
  <si>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</si>
  <si>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</si>
  <si>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</si>
  <si>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</si>
  <si>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</si>
  <si>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</si>
  <si>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</si>
  <si>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</si>
  <si>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</si>
  <si>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</si>
  <si>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</si>
  <si>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</si>
  <si>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</si>
  <si>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</si>
  <si>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</si>
  <si>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</si>
  <si>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</si>
  <si>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</si>
  <si>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</si>
  <si>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</si>
  <si>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</si>
  <si>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</si>
  <si>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</si>
  <si>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</si>
  <si>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</si>
  <si>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</si>
  <si>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</si>
  <si>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</si>
  <si>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</si>
  <si>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</si>
  <si>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</si>
  <si>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</si>
  <si>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</si>
  <si>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</si>
  <si>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</si>
  <si>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</si>
  <si>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</si>
  <si>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</si>
  <si>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</si>
  <si>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</si>
  <si>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</si>
  <si>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</si>
  <si>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</si>
  <si>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</si>
  <si>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</si>
  <si>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</si>
  <si>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</si>
  <si>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</si>
  <si>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</si>
  <si>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</si>
  <si>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</si>
  <si>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</si>
  <si>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</si>
  <si>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</si>
  <si>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</si>
  <si>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</si>
  <si>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</si>
  <si>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</si>
  <si>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</si>
  <si>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</si>
  <si>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</si>
  <si>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</si>
  <si>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</si>
  <si>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</si>
  <si>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</si>
  <si>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</si>
  <si>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</si>
  <si>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</si>
  <si>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</si>
  <si>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</si>
  <si>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</si>
  <si>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</si>
  <si>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</si>
  <si>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</si>
  <si>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</si>
  <si>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</si>
  <si>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</si>
  <si>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</si>
  <si>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</si>
  <si>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</si>
  <si>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</si>
  <si>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</si>
  <si>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</si>
  <si>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</si>
  <si>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</si>
  <si>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</si>
  <si>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</si>
  <si>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</si>
  <si>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</si>
  <si>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</si>
  <si>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</si>
  <si>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</si>
  <si>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</si>
  <si>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</si>
  <si>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</si>
  <si>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</si>
  <si>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</si>
  <si>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</si>
  <si>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</si>
  <si>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</si>
  <si>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</si>
  <si>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</si>
  <si>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</si>
  <si>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</si>
  <si>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</si>
  <si>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</si>
  <si>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</si>
  <si>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</si>
  <si>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</si>
  <si>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</si>
  <si>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</si>
  <si>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</si>
  <si>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</si>
  <si>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</si>
  <si>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</si>
  <si>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</si>
  <si>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</si>
  <si>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</si>
  <si>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</si>
  <si>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</si>
  <si>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</si>
  <si>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</si>
  <si>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</si>
  <si>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</si>
  <si>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</si>
  <si>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</si>
  <si>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</si>
  <si>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</si>
  <si>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</si>
  <si>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</si>
  <si>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</si>
  <si>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</si>
  <si>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</si>
  <si>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</si>
  <si>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</si>
  <si>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</si>
  <si>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</si>
  <si>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</si>
  <si>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</si>
  <si>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</si>
  <si>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</si>
  <si>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</si>
  <si>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</si>
  <si>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</si>
  <si>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</si>
  <si>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</si>
  <si>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</si>
  <si>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</si>
  <si>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</si>
  <si>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</si>
  <si>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</si>
  <si>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</si>
  <si>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</si>
  <si>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</si>
  <si>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</si>
  <si>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</si>
  <si>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</si>
  <si>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</si>
  <si>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</si>
  <si>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</si>
  <si>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</si>
  <si>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</si>
  <si>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</si>
  <si>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</si>
  <si>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</si>
  <si>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</si>
  <si>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</si>
  <si>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</si>
  <si>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</si>
  <si>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</si>
  <si>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</si>
  <si>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</si>
  <si>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</si>
  <si>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</si>
  <si>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</si>
  <si>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</si>
  <si>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</si>
  <si>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</si>
  <si>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</si>
  <si>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</si>
  <si>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</si>
  <si>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</si>
  <si>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</si>
  <si>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</si>
  <si>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</si>
  <si>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</si>
  <si>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</si>
  <si>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</si>
  <si>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</si>
  <si>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</si>
  <si>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</si>
  <si>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</si>
  <si>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</si>
  <si>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</si>
  <si>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</si>
  <si>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</si>
  <si>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</si>
  <si>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</si>
  <si>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</si>
  <si>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</si>
  <si>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</si>
  <si>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</si>
  <si>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</si>
  <si>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</si>
  <si>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</si>
  <si>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</si>
  <si>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</si>
  <si>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</si>
  <si>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</si>
  <si>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</si>
  <si>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</si>
  <si>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</si>
  <si>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</si>
  <si>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</si>
  <si>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</si>
  <si>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</si>
  <si>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</si>
  <si>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</si>
  <si>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</si>
  <si>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</si>
  <si>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</si>
  <si>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</si>
  <si>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</si>
  <si>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</si>
  <si>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</si>
  <si>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</si>
  <si>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</si>
  <si>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</si>
  <si>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</si>
  <si>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</si>
  <si>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</si>
  <si>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</si>
  <si>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</si>
  <si>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</si>
  <si>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</si>
  <si>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</si>
  <si>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</si>
  <si>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</si>
  <si>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</si>
  <si>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</si>
  <si>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</si>
  <si>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</si>
  <si>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</si>
  <si>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</si>
  <si>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</si>
  <si>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</si>
  <si>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</si>
  <si>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</si>
  <si>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</si>
  <si>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</si>
  <si>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</si>
  <si>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</si>
  <si>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</si>
  <si>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</si>
  <si>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</si>
  <si>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</si>
  <si>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</si>
  <si>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</si>
  <si>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</si>
  <si>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</si>
  <si>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</si>
  <si>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</si>
  <si>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</si>
  <si>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</si>
  <si>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</si>
  <si>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</si>
  <si>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Rest of the world; foreign income from U.S.</t>
  </si>
  <si>
    <t>Currency</t>
  </si>
  <si>
    <t>USD</t>
  </si>
  <si>
    <t>Z1/Z1/FA266905095.Q</t>
  </si>
  <si>
    <t>FA266905095.Q</t>
  </si>
  <si>
    <t>Rest of the world; U.S. imports</t>
  </si>
  <si>
    <t>Z1/Z1/FA266903001.Q</t>
  </si>
  <si>
    <t>FA266903001.Q</t>
  </si>
  <si>
    <t>Rest of the world; income receipts from the U.S.</t>
  </si>
  <si>
    <t>Z1/Z1/FA266904195.Q</t>
  </si>
  <si>
    <t>FA266904195.Q</t>
  </si>
  <si>
    <t>Rest of the world; current taxes and transfer payments received</t>
  </si>
  <si>
    <t>Z1/Z1/FA266400101.Q</t>
  </si>
  <si>
    <t>FA266400101.Q</t>
  </si>
  <si>
    <t>Rest of the world; foreign outlays to U.S.</t>
  </si>
  <si>
    <t>Z1/Z1/FA266900095.Q</t>
  </si>
  <si>
    <t>FA266900095.Q</t>
  </si>
  <si>
    <t>Rest of the world; U.S. exports</t>
  </si>
  <si>
    <t>Z1/Z1/FA266903011.Q</t>
  </si>
  <si>
    <t>FA266903011.Q</t>
  </si>
  <si>
    <t>Rest of the world; income payments to the U.S.</t>
  </si>
  <si>
    <t>Z1/Z1/FA266904095.Q</t>
  </si>
  <si>
    <t>FA266904095.Q</t>
  </si>
  <si>
    <t>Rest of the world; current taxes, contributions for government social insurance, and transfer payments paid</t>
  </si>
  <si>
    <t>Z1/Z1/FA266400201.Q</t>
  </si>
  <si>
    <t>FA266400201.Q</t>
  </si>
  <si>
    <t>Rest of the world; balance on current account (NIPA with reversed sign); net saving</t>
  </si>
  <si>
    <t>Z1/Z1/FA266000095.Q</t>
  </si>
  <si>
    <t xml:space="preserve">Rest of the world; net capital transfers paid </t>
  </si>
  <si>
    <t>Z1/Z1/FA265440005.Q</t>
  </si>
  <si>
    <t>FA265440005.Q</t>
  </si>
  <si>
    <t>Rest of the world; acquisition of nonproduced nonfinancial assets (net) (IMA)</t>
  </si>
  <si>
    <t>Z1/Z1/FA265420095.Q</t>
  </si>
  <si>
    <t>FA265420095.Q</t>
  </si>
  <si>
    <t>Rest of the world; net lending (+) or borrowing (-) (capital account)</t>
  </si>
  <si>
    <t>Z1/Z1/FA265000905.Q</t>
  </si>
  <si>
    <t>FA265000905.Q</t>
  </si>
  <si>
    <t>Rest of the world; total financial assets</t>
  </si>
  <si>
    <t>Z1/Z1/FA264090005.Q</t>
  </si>
  <si>
    <t>FA264090005.Q</t>
  </si>
  <si>
    <t>Rest of the world; U.S. official reserve assets</t>
  </si>
  <si>
    <t>Z1/Z1/FA263011005.Q</t>
  </si>
  <si>
    <t>FA263011005.Q</t>
  </si>
  <si>
    <t>Rest of the world; monetary gold; asset</t>
  </si>
  <si>
    <t>Z1/Z1/FA263011205.Q</t>
  </si>
  <si>
    <t>FA263011205.Q</t>
  </si>
  <si>
    <t>Federal government; special drawing rights (SDRs) allocations; liability</t>
  </si>
  <si>
    <t>Z1/Z1/FA313111303.Q</t>
  </si>
  <si>
    <t>FA313111303.Q</t>
  </si>
  <si>
    <t>Rest of the world; total currency and deposits; asset</t>
  </si>
  <si>
    <t>Z1/Z1/FA264000005.Q</t>
  </si>
  <si>
    <t>FA264000005.Q</t>
  </si>
  <si>
    <t>Rest of the world; currency; asset</t>
  </si>
  <si>
    <t>Z1/Z1/FA263025003.Q</t>
  </si>
  <si>
    <t>FA263025003.Q</t>
  </si>
  <si>
    <t>Rest of the world; checkable deposits; asset</t>
  </si>
  <si>
    <t>Z1/Z1/FA263027003.Q</t>
  </si>
  <si>
    <t>FA263027003.Q</t>
  </si>
  <si>
    <t>Rest of the world; U.S. total time and savings deposits; asset</t>
  </si>
  <si>
    <t>Z1/Z1/FA263030005.Q</t>
  </si>
  <si>
    <t>FA263030005.Q</t>
  </si>
  <si>
    <t>Rest of the world; net interbank transactions with banks in foreign countries; asset</t>
  </si>
  <si>
    <t>Z1/Z1/FA264016005.Q</t>
  </si>
  <si>
    <t>FA264016005.Q</t>
  </si>
  <si>
    <t xml:space="preserve">Rest of the world; debt securities, excluding negotiable certificates of deposit; asset </t>
  </si>
  <si>
    <t>Z1/Z1/FA264022005.Q</t>
  </si>
  <si>
    <t>FA264022005.Q</t>
  </si>
  <si>
    <t>Rest of the world; commercial paper; asset</t>
  </si>
  <si>
    <t>Z1/Z1/FA263069103.Q</t>
  </si>
  <si>
    <t>FA263069103.Q</t>
  </si>
  <si>
    <t>Rest of the world; Treasury securities; asset</t>
  </si>
  <si>
    <t>Z1/Z1/FA263061105.Q</t>
  </si>
  <si>
    <t>FA263061105.Q</t>
  </si>
  <si>
    <t>Rest of the world; agency- and GSE-backed securities; asset</t>
  </si>
  <si>
    <t>Z1/Z1/FA263061705.Q</t>
  </si>
  <si>
    <t>FA263061705.Q</t>
  </si>
  <si>
    <t>Rest of the world; municipal securities; asset</t>
  </si>
  <si>
    <t>Z1/Z1/FA263062003.Q</t>
  </si>
  <si>
    <t>FA263062003.Q</t>
  </si>
  <si>
    <t xml:space="preserve">Rest of the world; corporate bonds; asset </t>
  </si>
  <si>
    <t>Z1/Z1/FA263063005.Q</t>
  </si>
  <si>
    <t>FA263063005.Q</t>
  </si>
  <si>
    <t xml:space="preserve">Rest of the world; total loans including security repurchase agreements; asset </t>
  </si>
  <si>
    <t>Z1/Z1/FA264035005.Q</t>
  </si>
  <si>
    <t>FA264035005.Q</t>
  </si>
  <si>
    <t>Rest of the world; short-term loans including security repurchase agreements; asset</t>
  </si>
  <si>
    <t>Z1/Z1/FA264041005.Q</t>
  </si>
  <si>
    <t>FA264041005.Q</t>
  </si>
  <si>
    <t>Rest of the world; security repurchase agreements; asset</t>
  </si>
  <si>
    <t>Z1/Z1/FA262051005.Q</t>
  </si>
  <si>
    <t>FA262051005.Q</t>
  </si>
  <si>
    <t>Rest of the world; other loans and advances; asset</t>
  </si>
  <si>
    <t>Z1/Z1/FA263069005.Q</t>
  </si>
  <si>
    <t>FA263069005.Q</t>
  </si>
  <si>
    <t xml:space="preserve">Rest of the world; foreign direct investment in U.S.: intercompany debt; asset </t>
  </si>
  <si>
    <t>Z1/Z1/FA263092305.Q</t>
  </si>
  <si>
    <t>FA263092305.Q</t>
  </si>
  <si>
    <t>Rest of the world; equity and investment fund shares; asset (IMA)</t>
  </si>
  <si>
    <t>Z1/Z1/FA263081005.Q</t>
  </si>
  <si>
    <t>FA263081005.Q</t>
  </si>
  <si>
    <t>Rest of the world; U.S. money market fund shares; asset</t>
  </si>
  <si>
    <t>Z1/Z1/FA263034003.Q</t>
  </si>
  <si>
    <t>FA263034003.Q</t>
  </si>
  <si>
    <t>Rest of the world; U.S. corporate equities; asset</t>
  </si>
  <si>
    <t>Z1/Z1/FA263064105.Q</t>
  </si>
  <si>
    <t>FA263064105.Q</t>
  </si>
  <si>
    <t>Rest of the world; U.S. mutual fund shares; asset</t>
  </si>
  <si>
    <t>Z1/Z1/FA263064203.Q</t>
  </si>
  <si>
    <t>FA263064203.Q</t>
  </si>
  <si>
    <t>Rest of the world; foreign direct investment in U.S.: equity; asset (market value)</t>
  </si>
  <si>
    <t>Z1/Z1/FA263092101.Q</t>
  </si>
  <si>
    <t>FA263092101.Q</t>
  </si>
  <si>
    <t>Rest of the world; insurance, pension and standardized guarantee schemes; asset (IMA)</t>
  </si>
  <si>
    <t>Z1/Z1/FA263052005.Q</t>
  </si>
  <si>
    <t>FA263052005.Q</t>
  </si>
  <si>
    <t xml:space="preserve">Rest of the world; assumed policy payables by U.S. reinsurers from non-U.S. insurers; liability </t>
  </si>
  <si>
    <t>Z1/Z1/FA263076005.Q</t>
  </si>
  <si>
    <t>FA263076005.Q</t>
  </si>
  <si>
    <t>Life insurance companies; assumed life insurance reserve credit from non-U.S. insurers; liability</t>
  </si>
  <si>
    <t>Z1/Z1/FA543141905.Q</t>
  </si>
  <si>
    <t>FA543141905.Q</t>
  </si>
  <si>
    <t>Life insurance companies; assumed pension entitlement reserve credit from non-U.S. insurers; liability</t>
  </si>
  <si>
    <t>Z1/Z1/FA543151905.Q</t>
  </si>
  <si>
    <t>FA543151905.Q</t>
  </si>
  <si>
    <t>Rest of the world; other accounts receivable; asset (IMA)</t>
  </si>
  <si>
    <t>Z1/Z1/FA263096005.Q</t>
  </si>
  <si>
    <t>FA263096005.Q</t>
  </si>
  <si>
    <t>Rest of the world; total liabilities and equity</t>
  </si>
  <si>
    <t>Z1/Z1/FA264194005.Q</t>
  </si>
  <si>
    <t>FA264194005.Q</t>
  </si>
  <si>
    <t>Federal government; special drawing rights (SDRs) holdings; asset</t>
  </si>
  <si>
    <t>Z1/Z1/FA313011303.Q</t>
  </si>
  <si>
    <t>FA313011303.Q</t>
  </si>
  <si>
    <t xml:space="preserve">Rest of the world; total currency and deposits; liability </t>
  </si>
  <si>
    <t>Z1/Z1/FA264100005.Q</t>
  </si>
  <si>
    <t>FA264100005.Q</t>
  </si>
  <si>
    <t xml:space="preserve">Rest of the world; other U.S. reserve assets (total); liability </t>
  </si>
  <si>
    <t>Z1/Z1/FA263111503.Q</t>
  </si>
  <si>
    <t>FA263111503.Q</t>
  </si>
  <si>
    <t>Rest of the world; reserve position in IMF (net); liability</t>
  </si>
  <si>
    <t>Z1/Z1/FA263111403.Q</t>
  </si>
  <si>
    <t>FA263111403.Q</t>
  </si>
  <si>
    <t>Rest of the world; U.S. private deposits, including negotiable certificates of deposit; liability</t>
  </si>
  <si>
    <t>Z1/Z1/FA263191005.Q</t>
  </si>
  <si>
    <t>FA263191005.Q</t>
  </si>
  <si>
    <t>Federal government; nonofficial foreign currencies; asset</t>
  </si>
  <si>
    <t>Z1/Z1/FA313091105.Q</t>
  </si>
  <si>
    <t>FA313091105.Q</t>
  </si>
  <si>
    <t>Rest of the world; debt securities, excluding negotiable certificates of deposit; liability</t>
  </si>
  <si>
    <t>Z1/Z1/FA264122005.Q</t>
  </si>
  <si>
    <t>FA264122005.Q</t>
  </si>
  <si>
    <t>Rest of the world; commercial paper; liability</t>
  </si>
  <si>
    <t>Z1/Z1/FA263169105.Q</t>
  </si>
  <si>
    <t>FA263169105.Q</t>
  </si>
  <si>
    <t>Rest of the world; bonds; liability</t>
  </si>
  <si>
    <t>Z1/Z1/FA263163005.Q</t>
  </si>
  <si>
    <t>FA263163005.Q</t>
  </si>
  <si>
    <t>Rest of the world; total loans including security repurchase agreements; liability</t>
  </si>
  <si>
    <t>Z1/Z1/FA264135005.Q</t>
  </si>
  <si>
    <t>FA264135005.Q</t>
  </si>
  <si>
    <t>Rest of the world; short-term loans including security repurchase agreements; liability</t>
  </si>
  <si>
    <t>Z1/Z1/FA264141005.Q</t>
  </si>
  <si>
    <t>FA264141005.Q</t>
  </si>
  <si>
    <t>Rest of the world; security repurchase agreements; liability</t>
  </si>
  <si>
    <t>Z1/Z1/FA262151003.Q</t>
  </si>
  <si>
    <t>FA262151003.Q</t>
  </si>
  <si>
    <t>Rest of the world; other loans and advances; liability</t>
  </si>
  <si>
    <t>Z1/Z1/FA263169005.Q</t>
  </si>
  <si>
    <t>FA263169005.Q</t>
  </si>
  <si>
    <t>Rest of the world; depository institution loans n.e.c.; liability</t>
  </si>
  <si>
    <t>Z1/Z1/FA263168005.Q</t>
  </si>
  <si>
    <t>FA263168005.Q</t>
  </si>
  <si>
    <t>Monetary authority; nonofficial foreign currencies (swap lines); asset</t>
  </si>
  <si>
    <t>Z1/Z1/FA713091103.Q</t>
  </si>
  <si>
    <t>FA713091103.Q</t>
  </si>
  <si>
    <t>Rest of the world; U.S. direct investment abroad: intercompany debt, including Netherlands Antillean Financial subsidiaries; liability</t>
  </si>
  <si>
    <t>Z1/Z1/FA263192305.Q</t>
  </si>
  <si>
    <t>FA263192305.Q</t>
  </si>
  <si>
    <t>Rest of the world; equity and investment fund shares excluding mutual fund shares and money market fund shares; liability (IMA)</t>
  </si>
  <si>
    <t>Z1/Z1/FA263181105.Q</t>
  </si>
  <si>
    <t>FA263181105.Q</t>
  </si>
  <si>
    <t>Rest of the world; foreign corporate equities including foreign investment fund shares; liability</t>
  </si>
  <si>
    <t>Z1/Z1/FA263164100.Q</t>
  </si>
  <si>
    <t>FA263164100.Q</t>
  </si>
  <si>
    <t>Federal government; U.S. equity in IBRD, etc.; asset</t>
  </si>
  <si>
    <t>Z1/Z1/FA313092803.Q</t>
  </si>
  <si>
    <t>FA313092803.Q</t>
  </si>
  <si>
    <t>Rest of the world; U.S. direct investment abroad: equity; liability (market value)</t>
  </si>
  <si>
    <t>Z1/Z1/FA263192101.Q</t>
  </si>
  <si>
    <t>FA263192101.Q</t>
  </si>
  <si>
    <t xml:space="preserve">Rest of the world; insurance, pension and standardized guarantee schemes; liability </t>
  </si>
  <si>
    <t>Z1/Z1/FA263152005.Q</t>
  </si>
  <si>
    <t>FA263152005.Q</t>
  </si>
  <si>
    <t>Rest of the world; other accounts payable; liability (IMA)</t>
  </si>
  <si>
    <t>Z1/Z1/FA263196005.Q</t>
  </si>
  <si>
    <t>FA263196005.Q</t>
  </si>
  <si>
    <t>Rest of the world; trade credit and advances; liability</t>
  </si>
  <si>
    <t>Z1/Z1/FA263170005.Q</t>
  </si>
  <si>
    <t>FA263170005.Q</t>
  </si>
  <si>
    <t>Rest of the world; other investments by holding companies, excluding foreign deposits; liability</t>
  </si>
  <si>
    <t>Z1/Z1/FA263194735.Q</t>
  </si>
  <si>
    <t>FA263194735.Q</t>
  </si>
  <si>
    <t>Rest of the world; net lending (+) or borrowing (-) (financial account)</t>
  </si>
  <si>
    <t>Z1/Z1/FA265000005.Q</t>
  </si>
  <si>
    <t>FA265000005.Q</t>
  </si>
  <si>
    <t>Rest of the world; total other volume changes (IMA)</t>
  </si>
  <si>
    <t>Z1/Z1/FV268090185.Q</t>
  </si>
  <si>
    <t>FV268090185.Q</t>
  </si>
  <si>
    <t>Rest of the world; other volume changes (IMA)</t>
  </si>
  <si>
    <t>Z1/Z1/FV268090085.Q</t>
  </si>
  <si>
    <t>FV268090085.Q</t>
  </si>
  <si>
    <t>Rest of the world; sector discrepancy (IMA)</t>
  </si>
  <si>
    <t>Z1/Z1/FU267005085.Q</t>
  </si>
  <si>
    <t>FU267005085.Q</t>
  </si>
  <si>
    <t>Z1/Z1/FR264090005.Q</t>
  </si>
  <si>
    <t>FR264090005.Q</t>
  </si>
  <si>
    <t>Z1/Z1/FR263011005.Q</t>
  </si>
  <si>
    <t>FR263011005.Q</t>
  </si>
  <si>
    <t>Z1/Z1/FR264000005.Q</t>
  </si>
  <si>
    <t>FR264000005.Q</t>
  </si>
  <si>
    <t>Z1/Z1/FR264022005.Q</t>
  </si>
  <si>
    <t>FR264022005.Q</t>
  </si>
  <si>
    <t>Z1/Z1/FR263069103.Q</t>
  </si>
  <si>
    <t>FR263069103.Q</t>
  </si>
  <si>
    <t>Z1/Z1/FR263061105.Q</t>
  </si>
  <si>
    <t>FR263061105.Q</t>
  </si>
  <si>
    <t>Z1/Z1/FR263061705.Q</t>
  </si>
  <si>
    <t>FR263061705.Q</t>
  </si>
  <si>
    <t>Z1/Z1/FR263062003.Q</t>
  </si>
  <si>
    <t>FR263062003.Q</t>
  </si>
  <si>
    <t>Z1/Z1/FR263063005.Q</t>
  </si>
  <si>
    <t>FR263063005.Q</t>
  </si>
  <si>
    <t>Z1/Z1/FR263092305.Q</t>
  </si>
  <si>
    <t>FR263092305.Q</t>
  </si>
  <si>
    <t>Z1/Z1/FR263081005.Q</t>
  </si>
  <si>
    <t>FR263081005.Q</t>
  </si>
  <si>
    <t>Z1/Z1/FR263064105.Q</t>
  </si>
  <si>
    <t>FR263064105.Q</t>
  </si>
  <si>
    <t>Z1/Z1/FR263064203.Q</t>
  </si>
  <si>
    <t>FR263064203.Q</t>
  </si>
  <si>
    <t>Z1/Z1/FR263092101.Q</t>
  </si>
  <si>
    <t>FR263092101.Q</t>
  </si>
  <si>
    <t>Z1/Z1/FR263096005.Q</t>
  </si>
  <si>
    <t>FR263096005.Q</t>
  </si>
  <si>
    <t>Z1/Z1/FR264194005.Q</t>
  </si>
  <si>
    <t>FR264194005.Q</t>
  </si>
  <si>
    <t>Z1/Z1/FR313011303.Q</t>
  </si>
  <si>
    <t>FR313011303.Q</t>
  </si>
  <si>
    <t>Z1/Z1/FR264100005.Q</t>
  </si>
  <si>
    <t>FR264100005.Q</t>
  </si>
  <si>
    <t>Z1/Z1/FR263111503.Q</t>
  </si>
  <si>
    <t>FR263111503.Q</t>
  </si>
  <si>
    <t>Z1/Z1/FR263111403.Q</t>
  </si>
  <si>
    <t>FR263111403.Q</t>
  </si>
  <si>
    <t>Z1/Z1/FR263191005.Q</t>
  </si>
  <si>
    <t>FR263191005.Q</t>
  </si>
  <si>
    <t>Rest of the world; nonofficial currencies; liability</t>
  </si>
  <si>
    <t>Z1/Z1/FR263191103.Q</t>
  </si>
  <si>
    <t>FR263191103.Q</t>
  </si>
  <si>
    <t>Z1/Z1/FR263163005.Q</t>
  </si>
  <si>
    <t>FR263163005.Q</t>
  </si>
  <si>
    <t>Z1/Z1/FR264135005.Q</t>
  </si>
  <si>
    <t>FR264135005.Q</t>
  </si>
  <si>
    <t>Rest of the world; U.S. government loans excluding capital subscriptions and contributions to international financial institutions and the IMF; liability</t>
  </si>
  <si>
    <t>Z1/Z1/FR263169203.Q</t>
  </si>
  <si>
    <t>FR263169203.Q</t>
  </si>
  <si>
    <t>Z1/Z1/FR263192305.Q</t>
  </si>
  <si>
    <t>FR263192305.Q</t>
  </si>
  <si>
    <t>Z1/Z1/FR263181105.Q</t>
  </si>
  <si>
    <t>FR263181105.Q</t>
  </si>
  <si>
    <t>Z1/Z1/FR263164100.Q</t>
  </si>
  <si>
    <t>FR263164100.Q</t>
  </si>
  <si>
    <t>Z1/Z1/FR263192101.Q</t>
  </si>
  <si>
    <t>FR263192101.Q</t>
  </si>
  <si>
    <t>Z1/Z1/FR263152005.Q</t>
  </si>
  <si>
    <t>FR263152005.Q</t>
  </si>
  <si>
    <t>Z1/Z1/FR263196005.Q</t>
  </si>
  <si>
    <t>FR263196005.Q</t>
  </si>
  <si>
    <t>Z1/Z1/FR265000005.Q</t>
  </si>
  <si>
    <t>FR265000005.Q</t>
  </si>
  <si>
    <t>Rest of the world; net worth (IMA)</t>
  </si>
  <si>
    <t>Z1/Z1/FC262090095.Q</t>
  </si>
  <si>
    <t>FC262090095.Q</t>
  </si>
  <si>
    <t>Z1/Z1/FL264090005.Q</t>
  </si>
  <si>
    <t>Z1/Z1/FL313111303.Q</t>
  </si>
  <si>
    <t>FL313111303.Q</t>
  </si>
  <si>
    <t>Z1/Z1/FL264000005.Q</t>
  </si>
  <si>
    <t>FL264000005.Q</t>
  </si>
  <si>
    <t>Z1/Z1/FL263025003.Q</t>
  </si>
  <si>
    <t>FL263025003.Q</t>
  </si>
  <si>
    <t>Z1/Z1/FL263027003.Q</t>
  </si>
  <si>
    <t>FL263027003.Q</t>
  </si>
  <si>
    <t>Z1/Z1/FL263030005.Q</t>
  </si>
  <si>
    <t>FL263030005.Q</t>
  </si>
  <si>
    <t>Z1/Z1/FL264016005.Q</t>
  </si>
  <si>
    <t>FL264016005.Q</t>
  </si>
  <si>
    <t>Z1/Z1/FL264022005.Q</t>
  </si>
  <si>
    <t>FL264022005.Q</t>
  </si>
  <si>
    <t>Z1/Z1/LM263069103.Q</t>
  </si>
  <si>
    <t>LM263069103.Q</t>
  </si>
  <si>
    <t>Z1/Z1/LM263061105.Q</t>
  </si>
  <si>
    <t>LM263061105.Q</t>
  </si>
  <si>
    <t>Z1/Z1/LM263061705.Q</t>
  </si>
  <si>
    <t>LM263061705.Q</t>
  </si>
  <si>
    <t>Z1/Z1/LM263062003.Q</t>
  </si>
  <si>
    <t>LM263062003.Q</t>
  </si>
  <si>
    <t>Z1/Z1/LM263063005.Q</t>
  </si>
  <si>
    <t>LM263063005.Q</t>
  </si>
  <si>
    <t>Z1/Z1/FL264035005.Q</t>
  </si>
  <si>
    <t>FL264035005.Q</t>
  </si>
  <si>
    <t>Z1/Z1/FL264041005.Q</t>
  </si>
  <si>
    <t>FL264041005.Q</t>
  </si>
  <si>
    <t>Z1/Z1/FL262051005.Q</t>
  </si>
  <si>
    <t>FL262051005.Q</t>
  </si>
  <si>
    <t>Z1/Z1/FL263069005.Q</t>
  </si>
  <si>
    <t>FL263069005.Q</t>
  </si>
  <si>
    <t>Z1/Z1/FL263092305.Q</t>
  </si>
  <si>
    <t>FL263092305.Q</t>
  </si>
  <si>
    <t>Z1/Z1/FL263081005.Q</t>
  </si>
  <si>
    <t>FL263081005.Q</t>
  </si>
  <si>
    <t>Z1/Z1/FL263034003.Q</t>
  </si>
  <si>
    <t>FL263034003.Q</t>
  </si>
  <si>
    <t>Z1/Z1/LM263064105.Q</t>
  </si>
  <si>
    <t>LM263064105.Q</t>
  </si>
  <si>
    <t>Z1/Z1/LM263064203.Q</t>
  </si>
  <si>
    <t>LM263064203.Q</t>
  </si>
  <si>
    <t>Z1/Z1/LM263092101.Q</t>
  </si>
  <si>
    <t>LM263092101.Q</t>
  </si>
  <si>
    <t>Z1/Z1/FL263052005.Q</t>
  </si>
  <si>
    <t>FL263052005.Q</t>
  </si>
  <si>
    <t>Z1/Z1/FL263076005.Q</t>
  </si>
  <si>
    <t>FL263076005.Q</t>
  </si>
  <si>
    <t>Z1/Z1/FL543141905.Q</t>
  </si>
  <si>
    <t>FL543141905.Q</t>
  </si>
  <si>
    <t>Z1/Z1/FL543151905.Q</t>
  </si>
  <si>
    <t>FL543151905.Q</t>
  </si>
  <si>
    <t>Z1/Z1/LM263096005.Q</t>
  </si>
  <si>
    <t>LM263096005.Q</t>
  </si>
  <si>
    <t>Rest of the world; total liabilities and net worth (IMA)</t>
  </si>
  <si>
    <t>Z1/Z1/FL262100005.Q</t>
  </si>
  <si>
    <t>FL262100005.Q</t>
  </si>
  <si>
    <t>Z1/Z1/FL264194005.Q</t>
  </si>
  <si>
    <t>Z1/Z1/FL313011303.Q</t>
  </si>
  <si>
    <t>FL313011303.Q</t>
  </si>
  <si>
    <t>Z1/Z1/FL264100005.Q</t>
  </si>
  <si>
    <t>FL264100005.Q</t>
  </si>
  <si>
    <t>Z1/Z1/FL263111503.Q</t>
  </si>
  <si>
    <t>FL263111503.Q</t>
  </si>
  <si>
    <t>Z1/Z1/FL263111403.Q</t>
  </si>
  <si>
    <t>FL263111403.Q</t>
  </si>
  <si>
    <t>Z1/Z1/LM263191005.Q</t>
  </si>
  <si>
    <t>LM263191005.Q</t>
  </si>
  <si>
    <t>Z1/Z1/FL313091105.Q</t>
  </si>
  <si>
    <t>FL313091105.Q</t>
  </si>
  <si>
    <t>Z1/Z1/FL264122005.Q</t>
  </si>
  <si>
    <t>FL264122005.Q</t>
  </si>
  <si>
    <t>Z1/Z1/FL263169105.Q</t>
  </si>
  <si>
    <t>FL263169105.Q</t>
  </si>
  <si>
    <t>Z1/Z1/LM263163005.Q</t>
  </si>
  <si>
    <t>LM263163005.Q</t>
  </si>
  <si>
    <t>Z1/Z1/FL264135005.Q</t>
  </si>
  <si>
    <t>FL264135005.Q</t>
  </si>
  <si>
    <t>Z1/Z1/FL264141005.Q</t>
  </si>
  <si>
    <t>FL264141005.Q</t>
  </si>
  <si>
    <t>Z1/Z1/FL262151003.Q</t>
  </si>
  <si>
    <t>FL262151003.Q</t>
  </si>
  <si>
    <t>Z1/Z1/FL263169005.Q</t>
  </si>
  <si>
    <t>FL263169005.Q</t>
  </si>
  <si>
    <t>Z1/Z1/FL263168005.Q</t>
  </si>
  <si>
    <t>FL263168005.Q</t>
  </si>
  <si>
    <t>Z1/Z1/FL713091103.Q</t>
  </si>
  <si>
    <t>FL713091103.Q</t>
  </si>
  <si>
    <t>Z1/Z1/FL263192305.Q</t>
  </si>
  <si>
    <t>FL263192305.Q</t>
  </si>
  <si>
    <t>Z1/Z1/FL263181105.Q</t>
  </si>
  <si>
    <t>FL263181105.Q</t>
  </si>
  <si>
    <t>Z1/Z1/LM263164100.Q</t>
  </si>
  <si>
    <t>LM263164100.Q</t>
  </si>
  <si>
    <t>Z1/Z1/FL313092803.Q</t>
  </si>
  <si>
    <t>FL313092803.Q</t>
  </si>
  <si>
    <t>Z1/Z1/LM263192101.Q</t>
  </si>
  <si>
    <t>LM263192101.Q</t>
  </si>
  <si>
    <t>Z1/Z1/FL263152005.Q</t>
  </si>
  <si>
    <t>FL263152005.Q</t>
  </si>
  <si>
    <t>Z1/Z1/LM263196005.Q</t>
  </si>
  <si>
    <t>LM263196005.Q</t>
  </si>
  <si>
    <t>Z1/Z1/LM263170005.Q</t>
  </si>
  <si>
    <t>LM263170005.Q</t>
  </si>
  <si>
    <t>Z1/Z1/FL263194735.Q</t>
  </si>
  <si>
    <t>FL263194735.Q</t>
  </si>
  <si>
    <t>Z1/Z1/FL262090095.Q</t>
  </si>
  <si>
    <t>FL262090095.Q</t>
  </si>
  <si>
    <t>Table 1.1.5. Gross Domestic Product</t>
  </si>
  <si>
    <t>[Billions of dollars] Seasonally adjusted at annual rates</t>
  </si>
  <si>
    <t>Bureau of Economic Analysis</t>
  </si>
  <si>
    <t>Last Revised on: January 25, 2024 - Next Release Date February 28, 2024</t>
  </si>
  <si>
    <t>Line</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</si>
  <si>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</si>
  <si>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</si>
  <si>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</si>
  <si>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</si>
  <si>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</si>
  <si>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</si>
  <si>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</si>
  <si>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</si>
  <si>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</si>
  <si>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</si>
  <si>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</si>
  <si>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</si>
  <si>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</si>
  <si>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</si>
  <si>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</si>
  <si>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</si>
  <si>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</si>
  <si>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</si>
  <si>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</si>
  <si>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</si>
  <si>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</si>
  <si>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</si>
  <si>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</si>
  <si>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</si>
  <si>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</si>
  <si>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</si>
  <si>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</si>
  <si>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</si>
  <si>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</si>
  <si>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</si>
  <si>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</si>
  <si>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</si>
  <si>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</si>
  <si>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</si>
  <si>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</si>
  <si>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</si>
  <si>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</si>
  <si>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</si>
  <si>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</si>
  <si>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</si>
  <si>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</si>
  <si>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</si>
  <si>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</si>
  <si>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</si>
  <si>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</si>
  <si>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</si>
  <si>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</si>
  <si>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</si>
  <si>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</si>
  <si>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</si>
  <si>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</si>
  <si>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</si>
  <si>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</si>
  <si>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</si>
  <si>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</si>
  <si>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</si>
  <si>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</si>
  <si>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</si>
  <si>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</si>
  <si>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</si>
  <si>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</si>
  <si>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</si>
  <si>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</si>
  <si>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</si>
  <si>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</si>
  <si>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</si>
  <si>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</si>
  <si>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</si>
  <si>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</si>
  <si>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</si>
  <si>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</si>
  <si>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</si>
  <si>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</si>
  <si>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</si>
  <si>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</si>
  <si>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</si>
  <si>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</si>
  <si>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Q1</t>
  </si>
  <si>
    <t>Q2</t>
  </si>
  <si>
    <t>Q3</t>
  </si>
  <si>
    <t>Q4</t>
  </si>
  <si>
    <t>1</t>
  </si>
  <si>
    <t xml:space="preserve">        Gross domestic product</t>
  </si>
  <si>
    <t>2</t>
  </si>
  <si>
    <t>Personal consumption expenditures</t>
  </si>
  <si>
    <t>3</t>
  </si>
  <si>
    <t xml:space="preserve">    Goods</t>
  </si>
  <si>
    <t>4</t>
  </si>
  <si>
    <t xml:space="preserve">        Durable goods</t>
  </si>
  <si>
    <t>5</t>
  </si>
  <si>
    <t xml:space="preserve">        Nondurable goods</t>
  </si>
  <si>
    <t>6</t>
  </si>
  <si>
    <t xml:space="preserve">    Services</t>
  </si>
  <si>
    <t>7</t>
  </si>
  <si>
    <t>Gross private domestic investment</t>
  </si>
  <si>
    <t>8</t>
  </si>
  <si>
    <t xml:space="preserve">    Fixed investment</t>
  </si>
  <si>
    <t>9</t>
  </si>
  <si>
    <t xml:space="preserve">        Nonresidential</t>
  </si>
  <si>
    <t>10</t>
  </si>
  <si>
    <t xml:space="preserve">            Structures</t>
  </si>
  <si>
    <t>11</t>
  </si>
  <si>
    <t xml:space="preserve">            Equipment</t>
  </si>
  <si>
    <t>12</t>
  </si>
  <si>
    <t xml:space="preserve">            Intellectual property products</t>
  </si>
  <si>
    <t>13</t>
  </si>
  <si>
    <t xml:space="preserve">        Residential</t>
  </si>
  <si>
    <t>14</t>
  </si>
  <si>
    <t xml:space="preserve">    Change in private inventories</t>
  </si>
  <si>
    <t>15</t>
  </si>
  <si>
    <t>Net exports of goods and services</t>
  </si>
  <si>
    <t>16</t>
  </si>
  <si>
    <t xml:space="preserve">    Exports</t>
  </si>
  <si>
    <t>17</t>
  </si>
  <si>
    <t xml:space="preserve">        Goods</t>
  </si>
  <si>
    <t>18</t>
  </si>
  <si>
    <t xml:space="preserve">        Services</t>
  </si>
  <si>
    <t>19</t>
  </si>
  <si>
    <t xml:space="preserve">    Imports</t>
  </si>
  <si>
    <t>20</t>
  </si>
  <si>
    <t>21</t>
  </si>
  <si>
    <t>22</t>
  </si>
  <si>
    <t>Government consumption expenditures and gross investment</t>
  </si>
  <si>
    <t>23</t>
  </si>
  <si>
    <t xml:space="preserve">    Federal</t>
  </si>
  <si>
    <t>24</t>
  </si>
  <si>
    <t xml:space="preserve">        National defense</t>
  </si>
  <si>
    <t>25</t>
  </si>
  <si>
    <t xml:space="preserve">        Nondefense</t>
  </si>
  <si>
    <t>26</t>
  </si>
  <si>
    <t xml:space="preserve">    State and local</t>
  </si>
  <si>
    <t>Table S.5.q Nonfinancial Corporate Business1</t>
  </si>
  <si>
    <t>Last Revised on: December 27, 2023</t>
  </si>
  <si>
    <t>Current account</t>
  </si>
  <si>
    <t>Gross value added</t>
  </si>
  <si>
    <t>Less: Consumption of fixed capital</t>
  </si>
  <si>
    <t>Equals: Net value added</t>
  </si>
  <si>
    <t xml:space="preserve">    Compensation of employees (paid)</t>
  </si>
  <si>
    <t xml:space="preserve">        Wages and salaries</t>
  </si>
  <si>
    <t xml:space="preserve">        Employers' social contributions</t>
  </si>
  <si>
    <t xml:space="preserve">    Taxes on production and imports less subsidies</t>
  </si>
  <si>
    <t xml:space="preserve">    Operating surplus, net</t>
  </si>
  <si>
    <t>Net national income/Balance of primary incomes, net</t>
  </si>
  <si>
    <t xml:space="preserve">    Property income received, net</t>
  </si>
  <si>
    <t>Less: Current taxes on income, wealth, etc. (paid)</t>
  </si>
  <si>
    <t>Less: Other current transfers (paid)</t>
  </si>
  <si>
    <t>Equals: Disposable income, net</t>
  </si>
  <si>
    <t>Equals: Net saving</t>
  </si>
  <si>
    <t>Capital account</t>
  </si>
  <si>
    <t>Net saving less capital transfers</t>
  </si>
  <si>
    <t xml:space="preserve">    Net saving</t>
  </si>
  <si>
    <t xml:space="preserve">    Less: Capital transfers paid (net)</t>
  </si>
  <si>
    <t>Capital formation, net</t>
  </si>
  <si>
    <t xml:space="preserve">    Gross fixed capital formation (acquisition of produced nonfinancial assets)</t>
  </si>
  <si>
    <t xml:space="preserve">    Less: Consumption of fixed capital</t>
  </si>
  <si>
    <t xml:space="preserve">    Acquisition of nonproduced nonfinancial assets</t>
  </si>
  <si>
    <t>Net lending (+) or borrowing (-), capital account (lines 17-20)</t>
  </si>
  <si>
    <t>Financial account</t>
  </si>
  <si>
    <t>Net lending (+) or borrowing (-) (line 25)</t>
  </si>
  <si>
    <t>27</t>
  </si>
  <si>
    <t>Net acquisition of financial assets</t>
  </si>
  <si>
    <t>28</t>
  </si>
  <si>
    <t xml:space="preserve">    Currency and deposits</t>
  </si>
  <si>
    <t>29</t>
  </si>
  <si>
    <t xml:space="preserve">        Currency and transferable deposits</t>
  </si>
  <si>
    <t>30</t>
  </si>
  <si>
    <t xml:space="preserve">        Time and savings deposits</t>
  </si>
  <si>
    <t>31</t>
  </si>
  <si>
    <t xml:space="preserve">        Foreign deposits</t>
  </si>
  <si>
    <t>32</t>
  </si>
  <si>
    <t xml:space="preserve">    Debt securities</t>
  </si>
  <si>
    <t>33</t>
  </si>
  <si>
    <t xml:space="preserve">        Open market paper</t>
  </si>
  <si>
    <t>34</t>
  </si>
  <si>
    <t xml:space="preserve">        Treasury securities</t>
  </si>
  <si>
    <t>35</t>
  </si>
  <si>
    <t xml:space="preserve">        Agency- and GSE-backed securities 2</t>
  </si>
  <si>
    <t>36</t>
  </si>
  <si>
    <t xml:space="preserve">        Municipal securities</t>
  </si>
  <si>
    <t>37</t>
  </si>
  <si>
    <t xml:space="preserve">        Corporate and foreign bonds (held by equity REITs)</t>
  </si>
  <si>
    <t>38</t>
  </si>
  <si>
    <t xml:space="preserve">    Loans</t>
  </si>
  <si>
    <t>39</t>
  </si>
  <si>
    <t xml:space="preserve">        Short term</t>
  </si>
  <si>
    <t>40</t>
  </si>
  <si>
    <t xml:space="preserve">        Long term</t>
  </si>
  <si>
    <t>41</t>
  </si>
  <si>
    <t xml:space="preserve">    Equity and investment fund shares</t>
  </si>
  <si>
    <t>42</t>
  </si>
  <si>
    <t xml:space="preserve">        Money market fund shares</t>
  </si>
  <si>
    <t>43</t>
  </si>
  <si>
    <t xml:space="preserve">        Corporate equities</t>
  </si>
  <si>
    <t>44</t>
  </si>
  <si>
    <t xml:space="preserve">        Mutual fund shares</t>
  </si>
  <si>
    <t>45</t>
  </si>
  <si>
    <t xml:space="preserve">        U.S. direct investment abroad</t>
  </si>
  <si>
    <t>46</t>
  </si>
  <si>
    <t xml:space="preserve">        Equity in government-sponsored enterprises 2</t>
  </si>
  <si>
    <t>47</t>
  </si>
  <si>
    <t xml:space="preserve">    Insurance, pension and standardized guarantee schemes 3</t>
  </si>
  <si>
    <t>48</t>
  </si>
  <si>
    <t xml:space="preserve">    Other accounts receivable</t>
  </si>
  <si>
    <t>49</t>
  </si>
  <si>
    <t xml:space="preserve">        Trade receivables</t>
  </si>
  <si>
    <t>50</t>
  </si>
  <si>
    <t xml:space="preserve">        PPP subsidies receivable</t>
  </si>
  <si>
    <t>---</t>
  </si>
  <si>
    <t>51</t>
  </si>
  <si>
    <t xml:space="preserve">        Investment in finance company subsidiaries</t>
  </si>
  <si>
    <t>52</t>
  </si>
  <si>
    <t xml:space="preserve">        Other (miscellaneous assets)</t>
  </si>
  <si>
    <t>53</t>
  </si>
  <si>
    <t>Net incurrence of liabilities</t>
  </si>
  <si>
    <t>54</t>
  </si>
  <si>
    <t>55</t>
  </si>
  <si>
    <t>56</t>
  </si>
  <si>
    <t>57</t>
  </si>
  <si>
    <t xml:space="preserve">        Corporate bonds</t>
  </si>
  <si>
    <t>58</t>
  </si>
  <si>
    <t>59</t>
  </si>
  <si>
    <t>60</t>
  </si>
  <si>
    <t xml:space="preserve">            Depository institution loans n.e.c.</t>
  </si>
  <si>
    <t>61</t>
  </si>
  <si>
    <t xml:space="preserve">            Other loans and advances</t>
  </si>
  <si>
    <t>62</t>
  </si>
  <si>
    <t>63</t>
  </si>
  <si>
    <t xml:space="preserve">            Mortgages</t>
  </si>
  <si>
    <t>64</t>
  </si>
  <si>
    <t xml:space="preserve">            Foreign direct investment in the U.S.</t>
  </si>
  <si>
    <t>65</t>
  </si>
  <si>
    <t>66</t>
  </si>
  <si>
    <t>67</t>
  </si>
  <si>
    <t xml:space="preserve">        Foreign direct investment in the U.S.</t>
  </si>
  <si>
    <t>68</t>
  </si>
  <si>
    <t xml:space="preserve">    Insurance, pension and standardized guarantee schemes</t>
  </si>
  <si>
    <t>69</t>
  </si>
  <si>
    <t xml:space="preserve">        Pension fund contributions payable</t>
  </si>
  <si>
    <t>70</t>
  </si>
  <si>
    <t xml:space="preserve">        Claim of pension fund on sponsor</t>
  </si>
  <si>
    <t>71</t>
  </si>
  <si>
    <t xml:space="preserve">    Other accounts payable</t>
  </si>
  <si>
    <t>72</t>
  </si>
  <si>
    <t xml:space="preserve">        Trade payables</t>
  </si>
  <si>
    <t>73</t>
  </si>
  <si>
    <t xml:space="preserve">        Taxes payable</t>
  </si>
  <si>
    <t>74</t>
  </si>
  <si>
    <t xml:space="preserve">        Miscellaneous liabilities</t>
  </si>
  <si>
    <t>Addendum:</t>
  </si>
  <si>
    <t>75</t>
  </si>
  <si>
    <t>Net lending (+) or borrowing (-), financial account (lines 40-58)</t>
  </si>
  <si>
    <t>Other changes in volume account</t>
  </si>
  <si>
    <t>76</t>
  </si>
  <si>
    <t>Total other volume changes</t>
  </si>
  <si>
    <t>77</t>
  </si>
  <si>
    <t xml:space="preserve">    Disaster losses</t>
  </si>
  <si>
    <t>78</t>
  </si>
  <si>
    <t xml:space="preserve">    Other volume changes</t>
  </si>
  <si>
    <t>79</t>
  </si>
  <si>
    <t xml:space="preserve">    Less: Statistical discrepancy 4</t>
  </si>
  <si>
    <t>80</t>
  </si>
  <si>
    <t xml:space="preserve">    Less: Inventory valuation adjustment</t>
  </si>
  <si>
    <t>Revaluation account</t>
  </si>
  <si>
    <t>81</t>
  </si>
  <si>
    <t xml:space="preserve">    Nonfinancial assets</t>
  </si>
  <si>
    <t>82</t>
  </si>
  <si>
    <t xml:space="preserve">        Real estate</t>
  </si>
  <si>
    <t>83</t>
  </si>
  <si>
    <t xml:space="preserve">        Equipment</t>
  </si>
  <si>
    <t>84</t>
  </si>
  <si>
    <t xml:space="preserve">        Intellectual property products</t>
  </si>
  <si>
    <t>85</t>
  </si>
  <si>
    <t xml:space="preserve">        Inventories</t>
  </si>
  <si>
    <t>86</t>
  </si>
  <si>
    <t xml:space="preserve">    Financial assets</t>
  </si>
  <si>
    <t>87</t>
  </si>
  <si>
    <t xml:space="preserve">        Debt securities</t>
  </si>
  <si>
    <t>88</t>
  </si>
  <si>
    <t xml:space="preserve">        Direct investment abroad, debt</t>
  </si>
  <si>
    <t>89</t>
  </si>
  <si>
    <t>90</t>
  </si>
  <si>
    <t>91</t>
  </si>
  <si>
    <t xml:space="preserve">        Direct investment abroad, equity</t>
  </si>
  <si>
    <t>92</t>
  </si>
  <si>
    <t xml:space="preserve">        Other accounts receivable (miscellaneous assets)</t>
  </si>
  <si>
    <t>93</t>
  </si>
  <si>
    <t xml:space="preserve">    Liabilities</t>
  </si>
  <si>
    <t>94</t>
  </si>
  <si>
    <t xml:space="preserve">        Foreign direct investment in the U.S., debt</t>
  </si>
  <si>
    <t>95</t>
  </si>
  <si>
    <t xml:space="preserve">        Corporate equity</t>
  </si>
  <si>
    <t>96</t>
  </si>
  <si>
    <t xml:space="preserve">        Foreign direct investment in the U.S., equity</t>
  </si>
  <si>
    <t>97</t>
  </si>
  <si>
    <t xml:space="preserve">        Insurance, pension and standardized guarantee schemes</t>
  </si>
  <si>
    <t>98</t>
  </si>
  <si>
    <t xml:space="preserve">        Other accounts payable (miscellaneous liabilities)</t>
  </si>
  <si>
    <t>99</t>
  </si>
  <si>
    <t>Changes in net worth due to nominal holding gains/losses</t>
  </si>
  <si>
    <t>Changes in balance sheet account</t>
  </si>
  <si>
    <t>100</t>
  </si>
  <si>
    <t>Change in net worth 5</t>
  </si>
  <si>
    <t>Balance sheet account (end of period)</t>
  </si>
  <si>
    <t>101</t>
  </si>
  <si>
    <t>Total assets</t>
  </si>
  <si>
    <t>102</t>
  </si>
  <si>
    <t xml:space="preserve">    Nonfinancial assets 6</t>
  </si>
  <si>
    <t>103</t>
  </si>
  <si>
    <t>104</t>
  </si>
  <si>
    <t>105</t>
  </si>
  <si>
    <t>106</t>
  </si>
  <si>
    <t>107</t>
  </si>
  <si>
    <t>108</t>
  </si>
  <si>
    <t xml:space="preserve">        Currency and deposits</t>
  </si>
  <si>
    <t>109</t>
  </si>
  <si>
    <t xml:space="preserve">            Currency and transferable deposits</t>
  </si>
  <si>
    <t>110</t>
  </si>
  <si>
    <t xml:space="preserve">            Time and savings deposits</t>
  </si>
  <si>
    <t>111</t>
  </si>
  <si>
    <t xml:space="preserve">            Foreign deposits</t>
  </si>
  <si>
    <t>112</t>
  </si>
  <si>
    <t>113</t>
  </si>
  <si>
    <t xml:space="preserve">            Open market paper</t>
  </si>
  <si>
    <t>114</t>
  </si>
  <si>
    <t xml:space="preserve">            Treasury securities</t>
  </si>
  <si>
    <t>115</t>
  </si>
  <si>
    <t xml:space="preserve">            Agency- and GSE-backed securities 2</t>
  </si>
  <si>
    <t>116</t>
  </si>
  <si>
    <t xml:space="preserve">            Municipal securities</t>
  </si>
  <si>
    <t>117</t>
  </si>
  <si>
    <t xml:space="preserve">            Corporate and foreign bonds (held by equity REITs)</t>
  </si>
  <si>
    <t>118</t>
  </si>
  <si>
    <t xml:space="preserve">        Loans</t>
  </si>
  <si>
    <t>119</t>
  </si>
  <si>
    <t xml:space="preserve">            Short term</t>
  </si>
  <si>
    <t>120</t>
  </si>
  <si>
    <t xml:space="preserve">                Security repurchases</t>
  </si>
  <si>
    <t>121</t>
  </si>
  <si>
    <t xml:space="preserve">                Consumer credit</t>
  </si>
  <si>
    <t>122</t>
  </si>
  <si>
    <t xml:space="preserve">            Long term</t>
  </si>
  <si>
    <t>123</t>
  </si>
  <si>
    <t xml:space="preserve">                Mortgages</t>
  </si>
  <si>
    <t>124</t>
  </si>
  <si>
    <t xml:space="preserve">                U.S. direct investment abroad</t>
  </si>
  <si>
    <t>125</t>
  </si>
  <si>
    <t xml:space="preserve">        Equity and investment fund shares</t>
  </si>
  <si>
    <t>126</t>
  </si>
  <si>
    <t xml:space="preserve">            Money market fund shares</t>
  </si>
  <si>
    <t>127</t>
  </si>
  <si>
    <t xml:space="preserve">            Corporate equities</t>
  </si>
  <si>
    <t>128</t>
  </si>
  <si>
    <t xml:space="preserve">            Mutual fund shares</t>
  </si>
  <si>
    <t>129</t>
  </si>
  <si>
    <t xml:space="preserve">            U.S. direct investment abroad</t>
  </si>
  <si>
    <t>130</t>
  </si>
  <si>
    <t xml:space="preserve">            Equity in government-sponsored enterprises 2</t>
  </si>
  <si>
    <t>131</t>
  </si>
  <si>
    <t xml:space="preserve">        Insurance, pension and standardized guarantee schemes 3</t>
  </si>
  <si>
    <t>132</t>
  </si>
  <si>
    <t xml:space="preserve">        Other accounts receivable</t>
  </si>
  <si>
    <t>133</t>
  </si>
  <si>
    <t xml:space="preserve">            Trade receivables</t>
  </si>
  <si>
    <t>134</t>
  </si>
  <si>
    <t xml:space="preserve">            PPP subsidies receivable</t>
  </si>
  <si>
    <t>135</t>
  </si>
  <si>
    <t xml:space="preserve">            Investment in finance company subsidiaries</t>
  </si>
  <si>
    <t>136</t>
  </si>
  <si>
    <t xml:space="preserve">            Other (miscellaneous assets)</t>
  </si>
  <si>
    <t>137</t>
  </si>
  <si>
    <t>Total liabilities and net worth</t>
  </si>
  <si>
    <t>138</t>
  </si>
  <si>
    <t>139</t>
  </si>
  <si>
    <t>140</t>
  </si>
  <si>
    <t>141</t>
  </si>
  <si>
    <t>142</t>
  </si>
  <si>
    <t xml:space="preserve">            Corporate bonds</t>
  </si>
  <si>
    <t>143</t>
  </si>
  <si>
    <t>144</t>
  </si>
  <si>
    <t>145</t>
  </si>
  <si>
    <t xml:space="preserve">                Depository institution loans n.e.c.</t>
  </si>
  <si>
    <t>146</t>
  </si>
  <si>
    <t xml:space="preserve">                Other loans and advances</t>
  </si>
  <si>
    <t>147</t>
  </si>
  <si>
    <t>148</t>
  </si>
  <si>
    <t>149</t>
  </si>
  <si>
    <t xml:space="preserve">                Foreign direct investment in the U.S</t>
  </si>
  <si>
    <t>150</t>
  </si>
  <si>
    <t>151</t>
  </si>
  <si>
    <t xml:space="preserve">            Corporate equity</t>
  </si>
  <si>
    <t>152</t>
  </si>
  <si>
    <t>153</t>
  </si>
  <si>
    <t>154</t>
  </si>
  <si>
    <t xml:space="preserve">            Pension fund contributions payable</t>
  </si>
  <si>
    <t>155</t>
  </si>
  <si>
    <t xml:space="preserve">            Claim of pension fund on sponsor</t>
  </si>
  <si>
    <t>156</t>
  </si>
  <si>
    <t xml:space="preserve">        Other accounts payable</t>
  </si>
  <si>
    <t>157</t>
  </si>
  <si>
    <t xml:space="preserve">            Trade payables</t>
  </si>
  <si>
    <t>158</t>
  </si>
  <si>
    <t xml:space="preserve">            Taxes payable</t>
  </si>
  <si>
    <t>159</t>
  </si>
  <si>
    <t xml:space="preserve">            Miscellaneous liabilities</t>
  </si>
  <si>
    <t>160</t>
  </si>
  <si>
    <t xml:space="preserve">    Net worth</t>
  </si>
  <si>
    <t>Legend / Footnotes:</t>
  </si>
  <si>
    <t>Notes. Nonfinancial corporate business includes corporate farms that are excluded from the nonfinancial corporate business sector in the Financial Accounts of the United States.</t>
  </si>
  <si>
    <t>1. Estimates for 2000 and earlier periods are based on the 1987 Standard Industrial Classification System; later estimates are based on the North American Classification System.</t>
  </si>
  <si>
    <t>2. Government-sponsored enterprises (GSEs) consist of Federal Home Loan Banks, Fannie Mae, Freddie Mac, Federal Agricultural Mortgage Corporation, Farm Credit System, the Financing Corporation, and the Resolution Funding Corporation, and they included the Student Loan Marketing Association until it was fully privatized in the fourth quarter of 2004.</t>
  </si>
  <si>
    <t>3. Net equity in reserves of property-casualty insurance companies.</t>
  </si>
  <si>
    <t>4. The statistical discrepancy is the difference between net lending or net borrowing derived in the capital account and the same concept derived in the financial account and reflects differences in source data, timing of recorded transactions, and other statistical differences.  The statistical discrepancy shown here is calculated based on non-seasonally adjusted quarterly rate measures of net lending or net borrowing and therefore cannot be calculated from the capital account and financial account measures, which are both presented at seasonally adjusted annual rates.</t>
  </si>
  <si>
    <t>5. The change in net worth is equal to the sum of the non-seasonally adjusted quarterly rate measure of net lending or borrowing from the capital account (not presented, see footnote 4), total other volume changes, and changes in net worth due to nominal holding gains or losses.</t>
  </si>
  <si>
    <t>6. Excludes nonproduced nonfinancial assets.</t>
  </si>
  <si>
    <t>n.e.c. Not elsewhere classified</t>
  </si>
  <si>
    <t>Table S.6.q Financial Business1</t>
  </si>
  <si>
    <t xml:space="preserve">    Gross fixed capital formation (nonresidential)</t>
  </si>
  <si>
    <t>Net lending (+) or borrowing (-), capital account (lines 15-18)</t>
  </si>
  <si>
    <t>Net lending (+) or borrowing (-) (line 21)</t>
  </si>
  <si>
    <t xml:space="preserve">    Monetary gold</t>
  </si>
  <si>
    <t xml:space="preserve">        Corporate and foreign bonds</t>
  </si>
  <si>
    <t xml:space="preserve">        Money market mutual fund shares</t>
  </si>
  <si>
    <t xml:space="preserve">        Stock in Federal Reserve Banks</t>
  </si>
  <si>
    <t xml:space="preserve">        Investment in subsidiaries</t>
  </si>
  <si>
    <t xml:space="preserve">        Commercial paper</t>
  </si>
  <si>
    <t xml:space="preserve">        Corporate equity issues</t>
  </si>
  <si>
    <t xml:space="preserve">        Equity in noncorporate business</t>
  </si>
  <si>
    <t xml:space="preserve">        Investment by parent</t>
  </si>
  <si>
    <t xml:space="preserve">        Equity in Federal Reserve Banks</t>
  </si>
  <si>
    <t xml:space="preserve">        Equity investment in Federal Reserve facilities</t>
  </si>
  <si>
    <t>Net lending (+) or borrowing (-), financial account (lines 23-45)</t>
  </si>
  <si>
    <t xml:space="preserve">    Less: Statistical discrepancy 3</t>
  </si>
  <si>
    <t xml:space="preserve">        Structures (nonresidential)</t>
  </si>
  <si>
    <t xml:space="preserve">        U.S. direct investment abroad, debt</t>
  </si>
  <si>
    <t xml:space="preserve">        U.S. direct investment abroad, equity</t>
  </si>
  <si>
    <t xml:space="preserve">        Insurance, pension, and standardized guarantee schemes</t>
  </si>
  <si>
    <t>Change in net worth 4</t>
  </si>
  <si>
    <t xml:space="preserve">    Nonfinancial assets 5</t>
  </si>
  <si>
    <t xml:space="preserve">        Monetary gold</t>
  </si>
  <si>
    <t xml:space="preserve">            Stock in Federal Reserve Banks</t>
  </si>
  <si>
    <t xml:space="preserve">            Investment in subsidiaries</t>
  </si>
  <si>
    <t xml:space="preserve">            Commercial paper</t>
  </si>
  <si>
    <t xml:space="preserve">            Corporate equity issues</t>
  </si>
  <si>
    <t xml:space="preserve">            Equity in noncorporate business</t>
  </si>
  <si>
    <t xml:space="preserve">            Investment by parent</t>
  </si>
  <si>
    <t xml:space="preserve">            Equity in Federal Reserve Banks</t>
  </si>
  <si>
    <t xml:space="preserve">            Equity investment in Federal Reserve facilities</t>
  </si>
  <si>
    <t>Notes. Financial business includes depository institutions, insurance companies and pension funds, monetary authority, and other financial institutions.</t>
  </si>
  <si>
    <t>3. The statistical discrepancy is the difference between net lending or net borrowing derived in the capital account and the same concept derived in the financial account and reflects differences in source data, timing of recorded transactions, and other statistical differences.  The statistical discrepancy shown here is calculated based on non-seasonally adjusted quarterly rate measures of net lending or net borrowing and therefore cannot be calculated from the capital account and financial account measures, which are both presented at seasonally adjusted annual rates.</t>
  </si>
  <si>
    <t>4. The change in net worth is equal to the sum of the non-seasonally adjusted quarterly rate measure of net lending or borrowing from the capital account (not presented, see footnote 3), total other volume changes, and changes in net worth due to nominal holding gains or losses.</t>
  </si>
  <si>
    <t>5. Excludes land.  Includes corporate and noncorporate financial business.</t>
  </si>
  <si>
    <t>SDRs Special Drawing Rights</t>
  </si>
  <si>
    <t>bea 1.1.5</t>
  </si>
  <si>
    <t>s5q</t>
  </si>
  <si>
    <t>Table S.9.q Rest of the World</t>
  </si>
  <si>
    <t>Foreign income from U.S.</t>
  </si>
  <si>
    <t xml:space="preserve">    U.S. imports of goods and services</t>
  </si>
  <si>
    <t xml:space="preserve">    U.S. income payments to rest of world</t>
  </si>
  <si>
    <t xml:space="preserve">    Current taxes and trans. payments to rest of world</t>
  </si>
  <si>
    <t>Less: Foreign outlays to U.S.</t>
  </si>
  <si>
    <t xml:space="preserve">    U.S. exports of goods and services</t>
  </si>
  <si>
    <t xml:space="preserve">    U.S. income receipts from rest of world</t>
  </si>
  <si>
    <t xml:space="preserve">    Current taxes and trans. receipts from rest of world 1</t>
  </si>
  <si>
    <t>Equals: Net saving (current external balance)</t>
  </si>
  <si>
    <t>Net saving</t>
  </si>
  <si>
    <t>Less: Net capital transfers</t>
  </si>
  <si>
    <t>Less: Acquisition of nonproduced nonfinancial assets</t>
  </si>
  <si>
    <t>Net lending (+) or borrowing (-), capital account (lines 10-11-12)</t>
  </si>
  <si>
    <t>Net lending (+) or borrowing (-) (line 13)</t>
  </si>
  <si>
    <t>Net acquisition of U.S. financial assets</t>
  </si>
  <si>
    <t xml:space="preserve">    Monetary gold and SDRs</t>
  </si>
  <si>
    <t xml:space="preserve">        SDR allocations</t>
  </si>
  <si>
    <t xml:space="preserve">        Currency</t>
  </si>
  <si>
    <t xml:space="preserve">        Transferable deposits</t>
  </si>
  <si>
    <t xml:space="preserve">        Time deposits</t>
  </si>
  <si>
    <t xml:space="preserve">        Net interbank items due from U.S. banks</t>
  </si>
  <si>
    <t xml:space="preserve">            Security repurchases</t>
  </si>
  <si>
    <t xml:space="preserve">            Loans to U.S. corporate business</t>
  </si>
  <si>
    <t xml:space="preserve">        Long term (U.S. direct investment abroad)</t>
  </si>
  <si>
    <t xml:space="preserve">        Insurance receivables due from property-casualty insurance companies</t>
  </si>
  <si>
    <t xml:space="preserve">        Life insurance reserves</t>
  </si>
  <si>
    <t xml:space="preserve">        Pension entitlements</t>
  </si>
  <si>
    <t xml:space="preserve">    SDR holdings</t>
  </si>
  <si>
    <t xml:space="preserve">        Official foreign exchange</t>
  </si>
  <si>
    <t xml:space="preserve">        Net IMF position</t>
  </si>
  <si>
    <t xml:space="preserve">        U.S. private deposits</t>
  </si>
  <si>
    <t xml:space="preserve">        Nonofficial foreign currencies</t>
  </si>
  <si>
    <t xml:space="preserve">        Bonds</t>
  </si>
  <si>
    <t xml:space="preserve">            Nonoff. foreign currencies (swap lines)</t>
  </si>
  <si>
    <t xml:space="preserve">        Long term (foreign direct investment in the U.S.)</t>
  </si>
  <si>
    <t xml:space="preserve">        U.S. government equity in IBRD, etc.</t>
  </si>
  <si>
    <t xml:space="preserve">        Other investment by holding companies</t>
  </si>
  <si>
    <t>Net lending (+) or borrowing (-), financial account (lines 15-45)</t>
  </si>
  <si>
    <t xml:space="preserve">        Monetary gold and SDRs</t>
  </si>
  <si>
    <t xml:space="preserve">            Agency- and GSE-backed securities</t>
  </si>
  <si>
    <t xml:space="preserve">        SDR holdings</t>
  </si>
  <si>
    <t xml:space="preserve">            Official foreign currencies</t>
  </si>
  <si>
    <t xml:space="preserve">            Reserve position in IMF (net)</t>
  </si>
  <si>
    <t xml:space="preserve">            U.S. private deposits</t>
  </si>
  <si>
    <t xml:space="preserve">            Nonofficial foreign currencies</t>
  </si>
  <si>
    <t xml:space="preserve">        Debt securities (corporate bonds)</t>
  </si>
  <si>
    <t xml:space="preserve">            Short term (other loans and advances)</t>
  </si>
  <si>
    <t xml:space="preserve">            Long term (U.S. direct investment abroad)</t>
  </si>
  <si>
    <t>Financial balance sheet account (end of period) 5</t>
  </si>
  <si>
    <t>Total financial assets</t>
  </si>
  <si>
    <t xml:space="preserve">    SDR allocations</t>
  </si>
  <si>
    <t xml:space="preserve">    Total liabilities</t>
  </si>
  <si>
    <t xml:space="preserve">            Bonds</t>
  </si>
  <si>
    <t xml:space="preserve">                Nonoff. foreign currencies (swap lines)</t>
  </si>
  <si>
    <t xml:space="preserve">            Long term (foreign direct investment in the U.S.)</t>
  </si>
  <si>
    <t xml:space="preserve">            U.S. government equity in IBRD, etc.</t>
  </si>
  <si>
    <t xml:space="preserve">            Other investment by holding companies</t>
  </si>
  <si>
    <t>161</t>
  </si>
  <si>
    <t xml:space="preserve">    Net worth (external account)</t>
  </si>
  <si>
    <t>1. Prior to 1999, current taxes, contributions for government social insurance, and transfer receipts from the rest of the world are not separately displayed, and line 4 includes current taxes and transfer payments to the rest of the world net of current taxes, contributions for government social insurance, and transfer receipts from the rest of the world.</t>
  </si>
  <si>
    <t>2. Government-sponsored enterprises (GSEs) consist of Federal Home Loan Banks, Fannie Mae, Freddie Mac, Federal Agricultural Mortgage Corporation, Farm Credit System, the Financing Corporation, and the Resolution Funding Corporation, and they included they included the Student Loan Marketing Association until it was fully privatized in the fourth quarter of 2004.</t>
  </si>
  <si>
    <t>5. Nonfinancial assets, including nonproduced nonfinancial assets, are not included on the balance sheet.</t>
  </si>
  <si>
    <t>IBRD International Bank for Reconstruction and Development</t>
  </si>
  <si>
    <t>IMF International Monetary Fund</t>
  </si>
  <si>
    <t>Bill $, EoP</t>
  </si>
  <si>
    <t>Bill $</t>
  </si>
  <si>
    <t>s6q</t>
  </si>
  <si>
    <t>Total Liab Valuations</t>
  </si>
  <si>
    <t>Total Assets valuations</t>
  </si>
  <si>
    <t>Total Liabilities row</t>
  </si>
  <si>
    <t>Total assets Row</t>
  </si>
  <si>
    <t>Total Equity assets, row</t>
  </si>
  <si>
    <t>Total Equity liabilities, row</t>
  </si>
  <si>
    <t>Bill $ (annual rate)</t>
  </si>
  <si>
    <t>Equity Assets valuations, row</t>
  </si>
  <si>
    <t>derived</t>
  </si>
  <si>
    <t>Equity liab valuations, row</t>
  </si>
  <si>
    <t>Net Non Equity Valuations, US</t>
  </si>
  <si>
    <t>Net equity Valuations, US</t>
  </si>
  <si>
    <t>Non equity assets valuations, row</t>
  </si>
  <si>
    <t>Non equity liab. Valuations, row</t>
  </si>
  <si>
    <t>Index</t>
  </si>
  <si>
    <t>Price of US equity liabilities</t>
  </si>
  <si>
    <t>Price of US equity assets</t>
  </si>
  <si>
    <t>Current taxes on income, wealth, etc. (paid)</t>
  </si>
  <si>
    <t>Operating surplus, net</t>
  </si>
  <si>
    <t>non fin</t>
  </si>
  <si>
    <t>fin</t>
  </si>
  <si>
    <t>FCF</t>
  </si>
  <si>
    <t>Earnings</t>
  </si>
  <si>
    <t>Z1/Z1/FL892090005.Q</t>
  </si>
  <si>
    <t>FL892090005.Q</t>
  </si>
  <si>
    <t>Households and nonprofit organizations; nonfinancial assets</t>
  </si>
  <si>
    <t>Z1/Z1/LM152010005.Q</t>
  </si>
  <si>
    <t>LM152010005.Q</t>
  </si>
  <si>
    <t>Households and nonprofit organizations; real estate at market value</t>
  </si>
  <si>
    <t>Z1/Z1/LM155035005.Q</t>
  </si>
  <si>
    <t>LM155035005.Q</t>
  </si>
  <si>
    <t>Z1/Z1/LM165015205.Q</t>
  </si>
  <si>
    <t>LM165015205.Q</t>
  </si>
  <si>
    <t>Nonprofit organizations; nonresidential intellectual property products, current cost basis</t>
  </si>
  <si>
    <t>Z1/Z1/LM165013765.Q</t>
  </si>
  <si>
    <t>LM165013765.Q</t>
  </si>
  <si>
    <t>Households and nonprofit organizations; consumer durable goods, current cost basis</t>
  </si>
  <si>
    <t>Z1/Z1/LM155111005.Q</t>
  </si>
  <si>
    <t>LM155111005.Q</t>
  </si>
  <si>
    <t>Nonfinancial noncorporate business; nonfinancial assets</t>
  </si>
  <si>
    <t>Z1/Z1/LM112010005.Q</t>
  </si>
  <si>
    <t>LM112010005.Q</t>
  </si>
  <si>
    <t>Nonfinancial noncorporate business; real estate at market value</t>
  </si>
  <si>
    <t>Z1/Z1/LM115035005.Q</t>
  </si>
  <si>
    <t>LM115035005.Q</t>
  </si>
  <si>
    <t>Nonfinancial noncorporate business; equipment, current cost basis</t>
  </si>
  <si>
    <t>Z1/Z1/LM115015205.Q</t>
  </si>
  <si>
    <t>LM115015205.Q</t>
  </si>
  <si>
    <t>Nonfinancial noncorporate business; nonresidential intellectual property products, current cost basis</t>
  </si>
  <si>
    <t>Z1/Z1/LM115013765.Q</t>
  </si>
  <si>
    <t>LM115013765.Q</t>
  </si>
  <si>
    <t>Z1/Z1/LM115020005.Q</t>
  </si>
  <si>
    <t>LM115020005.Q</t>
  </si>
  <si>
    <t>Security brokers and dealers; proprietors' equity in noncorporate business</t>
  </si>
  <si>
    <t>Z1/Z1/LM662090003.Q</t>
  </si>
  <si>
    <t>LM662090003.Q</t>
  </si>
  <si>
    <t>All domestic sectors; market value estimate of nonfinancial assets</t>
  </si>
  <si>
    <t>Z1/Z1/LM882010405.Q</t>
  </si>
  <si>
    <t>LM882010405.Q</t>
  </si>
  <si>
    <t>Nonfinancial corporate business; market value estimate of nonfinancial assets</t>
  </si>
  <si>
    <t>Z1/Z1/LM102010405.Q</t>
  </si>
  <si>
    <t>LM102010405.Q</t>
  </si>
  <si>
    <t>Domestic financial sectors; market value estimate of nonfinancial assets</t>
  </si>
  <si>
    <t>Z1/Z1/LM792010405.Q</t>
  </si>
  <si>
    <t>LM792010405.Q</t>
  </si>
  <si>
    <t>Federal government; nonfinancial assets (does not include land)</t>
  </si>
  <si>
    <t>Z1/Z1/LM315015005.Q</t>
  </si>
  <si>
    <t>LM315015005.Q</t>
  </si>
  <si>
    <t>Federal government; total residential and nonresidential structures</t>
  </si>
  <si>
    <t>Z1/Z1/LM315015605.Q</t>
  </si>
  <si>
    <t>LM315015605.Q</t>
  </si>
  <si>
    <t>Federal government; nonresidential equipment, current cost basis</t>
  </si>
  <si>
    <t>Z1/Z1/LM315013265.Q</t>
  </si>
  <si>
    <t>LM315013265.Q</t>
  </si>
  <si>
    <t>Federal government; nonresidential intellectual property products, current cost basis</t>
  </si>
  <si>
    <t>Z1/Z1/LM315013765.Q</t>
  </si>
  <si>
    <t>LM315013765.Q</t>
  </si>
  <si>
    <t>State and local governments; nonfinancial assets (does not include land)</t>
  </si>
  <si>
    <t>Z1/Z1/LM212010095.Q</t>
  </si>
  <si>
    <t>LM212010095.Q</t>
  </si>
  <si>
    <t>State and local governments; total residential and nonresidential structures</t>
  </si>
  <si>
    <t>Z1/Z1/LM215015605.Q</t>
  </si>
  <si>
    <t>LM215015605.Q</t>
  </si>
  <si>
    <t>State and local governments; nonresidential equipment, current cost basis</t>
  </si>
  <si>
    <t>Z1/Z1/LM215013265.Q</t>
  </si>
  <si>
    <t>LM215013265.Q</t>
  </si>
  <si>
    <t>State and local governments; nonresidential intellectual property products, current cost basis</t>
  </si>
  <si>
    <t>Z1/Z1/LM215013765.Q</t>
  </si>
  <si>
    <t>LM215013765.Q</t>
  </si>
  <si>
    <t>All domestic sectors; U.S. financial claims on the rest of the world; asset</t>
  </si>
  <si>
    <t>Z1/Z1/FL882090265.Q</t>
  </si>
  <si>
    <t>FL882090265.Q</t>
  </si>
  <si>
    <t>Rest of the world; total financial liabilities and foreign direct investment: equity</t>
  </si>
  <si>
    <t>Z1/Z1/FL264194035.Q</t>
  </si>
  <si>
    <t>FL264194035.Q</t>
  </si>
  <si>
    <t>Rest of the world; total financial assets excluding U.S. corporate equities and mutual fund shares</t>
  </si>
  <si>
    <t>Z1/Z1/FL264090035.Q</t>
  </si>
  <si>
    <t>FL264090035.Q</t>
  </si>
  <si>
    <t>Z1/Z1/FC892090005.Q</t>
  </si>
  <si>
    <t>FC892090005.Q</t>
  </si>
  <si>
    <t>Percent</t>
  </si>
  <si>
    <t>NA</t>
  </si>
  <si>
    <t>Z1/Z1/PC892090005.Q</t>
  </si>
  <si>
    <t>PC892090005.Q</t>
  </si>
  <si>
    <t>Z1/Z1/FL152090005.Q</t>
  </si>
  <si>
    <t>FL152090005.Q</t>
  </si>
  <si>
    <t>Z1/Z1/FC152090005.Q</t>
  </si>
  <si>
    <t>FC152090005.Q</t>
  </si>
  <si>
    <t>Z1/Z1/PC152090005.Q</t>
  </si>
  <si>
    <t>PC152090005.Q</t>
  </si>
  <si>
    <t>b1q</t>
  </si>
  <si>
    <t>Enterprise value (derived from s5)</t>
  </si>
  <si>
    <t>Enterprise value, direct from b1</t>
  </si>
  <si>
    <t xml:space="preserve">All sectors; U.S. wealth </t>
  </si>
  <si>
    <t xml:space="preserve">Nonprofit organizations; equipment, current cost basis </t>
  </si>
  <si>
    <t xml:space="preserve">Nonfinancial noncorporate business; inventories </t>
  </si>
  <si>
    <t xml:space="preserve">Households and nonprofit organizations; net worth </t>
  </si>
  <si>
    <t xml:space="preserve">fin </t>
  </si>
  <si>
    <t xml:space="preserve">sector </t>
  </si>
  <si>
    <t>2023Q4</t>
  </si>
  <si>
    <t>last released Thursday, March 7, 2024</t>
  </si>
  <si>
    <t>https://www.federalreserve.gov/datadownload/Output.aspx?rel=Z1&amp;series=c894cf0963d4b9360793c09cfe2be5d0&amp;lastobs=&amp;from=03/01/1989&amp;to=12/31/2023&amp;filetype=csv&amp;label=include&amp;layout=seriesrow</t>
  </si>
  <si>
    <t>Consumption of fixed capital</t>
  </si>
  <si>
    <t>Table 4.1. Foreign Transactions in the National Income and Product Accounts</t>
  </si>
  <si>
    <t>Last Revised on: February 28, 2024 - Next Release Date March 28, 2024</t>
  </si>
  <si>
    <t xml:space="preserve">        Current receipts from the rest of the world</t>
  </si>
  <si>
    <t>Exports of goods and services</t>
  </si>
  <si>
    <t xml:space="preserve">    Goods1</t>
  </si>
  <si>
    <t xml:space="preserve">        Durable</t>
  </si>
  <si>
    <t xml:space="preserve">        Nondurable</t>
  </si>
  <si>
    <t xml:space="preserve">    Services1</t>
  </si>
  <si>
    <t>Income receipts</t>
  </si>
  <si>
    <t xml:space="preserve">    Wage and salary receipts</t>
  </si>
  <si>
    <t xml:space="preserve">    Income receipts on assets</t>
  </si>
  <si>
    <t xml:space="preserve">        Interest</t>
  </si>
  <si>
    <t xml:space="preserve">        Dividends</t>
  </si>
  <si>
    <t xml:space="preserve">        Reinvested earnings on U.S. direct investment abroad</t>
  </si>
  <si>
    <t>Current taxes, contributions for government social insurance, and transfer receipts from the rest of the world2</t>
  </si>
  <si>
    <t xml:space="preserve">    To persons</t>
  </si>
  <si>
    <t xml:space="preserve">    To business</t>
  </si>
  <si>
    <t xml:space="preserve">    To government</t>
  </si>
  <si>
    <t xml:space="preserve">        Current payments to the rest of the world</t>
  </si>
  <si>
    <t>Imports of goods and services</t>
  </si>
  <si>
    <t>Income payments</t>
  </si>
  <si>
    <t xml:space="preserve">    Wage and salary payments</t>
  </si>
  <si>
    <t xml:space="preserve">    Income payments on assets</t>
  </si>
  <si>
    <t xml:space="preserve">        Reinvested earnings on foreign direct investment in the United States</t>
  </si>
  <si>
    <t>Current taxes and transfer payments to the rest of the world2</t>
  </si>
  <si>
    <t xml:space="preserve">    From persons</t>
  </si>
  <si>
    <t xml:space="preserve">    From government</t>
  </si>
  <si>
    <t xml:space="preserve">    From business</t>
  </si>
  <si>
    <t xml:space="preserve">        Balance on current account, NIPAs</t>
  </si>
  <si>
    <t>Addenda:</t>
  </si>
  <si>
    <t xml:space="preserve">    Net lending or net borrowing (-), NIPAs</t>
  </si>
  <si>
    <t xml:space="preserve">        Less: Capital account transactions (net)3</t>
  </si>
  <si>
    <t>1. Beginning with 1959, exports and imports of certain goods, primarily military equipment purchased and sold by the federal government, are reclassified from services to goods. Beginning with 1986, repairs and alterations of equipment are reclassified from goods to services.</t>
  </si>
  <si>
    <t>2. Prior to 1999, current taxes, contributions for government social insurance, and transfer receipts from the rest of the world (line 13) are not separately displayed, and line 29 includes current taxes and transfer payments to the rest of the world net of current taxes, contributions for government social insurance, and transfer receipts from the rest of the world.</t>
  </si>
  <si>
    <t>3. Consists of capital transfers and the acquisition and disposal of nonproduced nonfinancial assets. Prior to 1982, reflects only capital grants paid to the U.S. territories and the Commonwealths of Puerto Rico and Northern Mariana Islands.</t>
  </si>
  <si>
    <t>bea 4.1</t>
  </si>
  <si>
    <t>Foreign D/V ratio</t>
  </si>
  <si>
    <t>Foreign dividends, lambda D*_t</t>
  </si>
  <si>
    <t>Foreign stocks: lambda V*_t-1+lambda*(V*_t-V*_t-1)= lambdaV*_t</t>
  </si>
  <si>
    <t>Table 1.1.4. Price Indexes for Gross Domestic Product</t>
  </si>
  <si>
    <t>[Index numbers, 2017=100] Seasonally adjusted</t>
  </si>
  <si>
    <t>GVA</t>
  </si>
  <si>
    <t>GDP Deflator</t>
  </si>
  <si>
    <t>bea 1.1.4</t>
  </si>
  <si>
    <t>index (2017=10)</t>
  </si>
  <si>
    <t>growth</t>
  </si>
  <si>
    <t>SPF</t>
  </si>
  <si>
    <t>Compensation of employees</t>
  </si>
  <si>
    <t>Other current transfers (paid)</t>
  </si>
  <si>
    <t>#N/A</t>
  </si>
  <si>
    <t>Median response</t>
  </si>
  <si>
    <t>YEAR</t>
  </si>
  <si>
    <t>QUARTER</t>
  </si>
  <si>
    <t>RGDP10</t>
  </si>
  <si>
    <t>RGDP10 int</t>
  </si>
  <si>
    <t>https://www.philadelphiafed.org/surveys-and-data/rgdp10</t>
  </si>
  <si>
    <t>Nan</t>
  </si>
  <si>
    <t>NaN</t>
  </si>
  <si>
    <t>Annual non-financial accounts by institutional sector (Expenditure)</t>
  </si>
  <si>
    <t>Counterpart institutional sector: Total economy</t>
  </si>
  <si>
    <t>Accounting entry: Expenditure</t>
  </si>
  <si>
    <t>Valuation: Standard valuation based on SNA/ESA</t>
  </si>
  <si>
    <t>Time period</t>
  </si>
  <si>
    <t>Transaction</t>
  </si>
  <si>
    <t>Institutional sector: Non-financial corporations</t>
  </si>
  <si>
    <t>Value added, gross</t>
  </si>
  <si>
    <t>·  Consumption of fixed capital</t>
  </si>
  <si>
    <t>Operating surplus and mixed income, gross</t>
  </si>
  <si>
    <t>Current taxes on income, wealth, etc.</t>
  </si>
  <si>
    <t>Institutional sector: Financial corporations</t>
  </si>
  <si>
    <t>Combined unit of measure: National currency, Current prices, Millions, Euro</t>
  </si>
  <si>
    <t>Taxes on production and imports</t>
  </si>
  <si>
    <t>Reference area: United States</t>
  </si>
  <si>
    <t>Combined unit of measure: National currency, Current prices, Millions, US dollar</t>
  </si>
  <si>
    <t>Reference area: European Union (27 countries from 01/02/2020)</t>
  </si>
  <si>
    <t>US NFC GVA</t>
  </si>
  <si>
    <t>US FC GVA</t>
  </si>
  <si>
    <t>US FC Payouts</t>
  </si>
  <si>
    <t>US NFC Payouts</t>
  </si>
  <si>
    <t>Gross capital formation</t>
  </si>
  <si>
    <t>EU NFC GVA</t>
  </si>
  <si>
    <t>EU FC GVA</t>
  </si>
  <si>
    <t>EU NFC Payouts</t>
  </si>
  <si>
    <t>EU FC Payouts</t>
  </si>
  <si>
    <t>Table S.5.a Nonfinancial Corporate Business</t>
  </si>
  <si>
    <t>[Billions of dollars]</t>
  </si>
  <si>
    <t>Last Revised on: March 22, 2024</t>
  </si>
  <si>
    <t xml:space="preserve">    Property income (received)</t>
  </si>
  <si>
    <t xml:space="preserve">        Distributed income of corporations (dividends)</t>
  </si>
  <si>
    <t xml:space="preserve">    Less: Uses of property income (paid)</t>
  </si>
  <si>
    <t xml:space="preserve">        Reinvested earnings on foreign direct investment</t>
  </si>
  <si>
    <t xml:space="preserve">        Rent</t>
  </si>
  <si>
    <t>Net lending (+) or borrowing (-), capital account (lines 25-28)</t>
  </si>
  <si>
    <t>Net lending (+) or borrowing (-) (line 33)</t>
  </si>
  <si>
    <t xml:space="preserve">        Agency- and GSE-backed securities 1</t>
  </si>
  <si>
    <t xml:space="preserve">        Equity in government-sponsored enterprises 1</t>
  </si>
  <si>
    <t xml:space="preserve">    Insurance, pension and standardized guarantee schemes 2</t>
  </si>
  <si>
    <t>Net lending (+) or borrowing (-), financial account (lines 35-59)</t>
  </si>
  <si>
    <t>Less: Statistical discrepancy (lines 33-79) 5</t>
  </si>
  <si>
    <t>Change in net worth (lines 28+33+80+98)</t>
  </si>
  <si>
    <t xml:space="preserve">            Agency- and GSE-backed securities 1</t>
  </si>
  <si>
    <t xml:space="preserve">            Equity in government-sponsored enterprises 1</t>
  </si>
  <si>
    <t xml:space="preserve">        Insurance, pension and standardized guarantee schemes 2</t>
  </si>
  <si>
    <t>162</t>
  </si>
  <si>
    <t>163</t>
  </si>
  <si>
    <t>164</t>
  </si>
  <si>
    <t>165</t>
  </si>
  <si>
    <t>166</t>
  </si>
  <si>
    <t>167</t>
  </si>
  <si>
    <t>168</t>
  </si>
  <si>
    <t>Notes. Nonfinancial noncorporate business includes noncorporate farms that are excluded from the nonfinancial noncorporate business sector in the Financial Accounts of the United States.  Estimates for 2000 and earlier periods are based on the 1987 Standard Industrial Classification System; later estimates are based on the North American Classification System.</t>
  </si>
  <si>
    <t>1. Government-sponsored enterprises (GSEs) consist of Federal Home Loan Banks, Fannie Mae, Freddie Mac, Federal Agricultural Mortgage Corporation, Farm Credit System, the Financing Corporation, and the Resolution Funding Corporation, and they included the Student Loan Marketing Association until it was fully privatized in the fourth quarter of 2004.</t>
  </si>
  <si>
    <t>2. Net equity in reserves of property-casualty insurance companies.</t>
  </si>
  <si>
    <t>3. The statistical discrepancy is the difference between net lending or net borrowing derived in the capital account and the same concept derived in the financial account.  The discrepancy reflects differences in source data, timing of recorded flows, and other statistical differences between the capital and financial accounts.</t>
  </si>
  <si>
    <t>4. Includes changes in the market value of shares and other equity that are excluded from the related measures for the nonfinancial corporate business sector in the Financial Accounts of the United States.</t>
  </si>
  <si>
    <t>5. Excludes nonproduced nonfinancial assets.</t>
  </si>
  <si>
    <t>Table S.6.a Financial Business</t>
  </si>
  <si>
    <t xml:space="preserve">        Distributed income of corporations</t>
  </si>
  <si>
    <t xml:space="preserve">            Dividends</t>
  </si>
  <si>
    <t xml:space="preserve">            Withdrawals from income of quasi-corporations 1</t>
  </si>
  <si>
    <t xml:space="preserve">        Rents on land and natural resources</t>
  </si>
  <si>
    <t>Net lending (+) or borrowing (-), capital account (lines 27-30)</t>
  </si>
  <si>
    <t>Net lending (+) or borrowing (-), financial account (lines 35-57)</t>
  </si>
  <si>
    <t xml:space="preserve">    Less: Statistical discrepancy (lines 33-77) 3</t>
  </si>
  <si>
    <t>Change in net worth (lines 30+33+78+99)</t>
  </si>
  <si>
    <t xml:space="preserve">    Nonfinancial assets 4</t>
  </si>
  <si>
    <t xml:space="preserve">            Corporate and foreign bonds</t>
  </si>
  <si>
    <t>Notes. Financial business includes depository institutions, insurance companies and pension funds, monetary authority, and other financial institutions.  Estimates for 2000 and earlier periods are based on the 1987 Standard Industrial Classification System; later estimates are based on the North American Classification System.</t>
  </si>
  <si>
    <t>1. Consists of rental income of tenant-occupied housing and proprietors' income.  Quasi-corporations are unincorporated enterprises that function as if they were corporations; they primarily cover their operating costs through sales, and they keep a complete set of financial records.</t>
  </si>
  <si>
    <t>4. Excludes land.  Includes corporate and noncorporate financial business.</t>
  </si>
  <si>
    <t>From OECD</t>
  </si>
  <si>
    <t>US NFC Eval</t>
  </si>
  <si>
    <t>Z.1 Statistical Release for Mar 07, 2024</t>
  </si>
  <si>
    <t>Z1/Z1/FL892090005.A</t>
  </si>
  <si>
    <t>FL892090005.A</t>
  </si>
  <si>
    <t>Z1/Z1/LM152010005.A</t>
  </si>
  <si>
    <t>LM152010005.A</t>
  </si>
  <si>
    <t>Z1/Z1/LM155035005.A</t>
  </si>
  <si>
    <t>LM155035005.A</t>
  </si>
  <si>
    <t>Z1/Z1/LM165015205.A</t>
  </si>
  <si>
    <t>LM165015205.A</t>
  </si>
  <si>
    <t>Z1/Z1/LM165013765.A</t>
  </si>
  <si>
    <t>LM165013765.A</t>
  </si>
  <si>
    <t>Z1/Z1/LM155111005.A</t>
  </si>
  <si>
    <t>LM155111005.A</t>
  </si>
  <si>
    <t>Z1/Z1/LM112010005.A</t>
  </si>
  <si>
    <t>LM112010005.A</t>
  </si>
  <si>
    <t>Z1/Z1/LM115035005.A</t>
  </si>
  <si>
    <t>LM115035005.A</t>
  </si>
  <si>
    <t>Z1/Z1/LM115015205.A</t>
  </si>
  <si>
    <t>LM115015205.A</t>
  </si>
  <si>
    <t>Z1/Z1/LM115013765.A</t>
  </si>
  <si>
    <t>LM115013765.A</t>
  </si>
  <si>
    <t>Z1/Z1/LM115020005.A</t>
  </si>
  <si>
    <t>LM115020005.A</t>
  </si>
  <si>
    <t>Z1/Z1/LM662090003.A</t>
  </si>
  <si>
    <t>LM662090003.A</t>
  </si>
  <si>
    <t>Z1/Z1/LM882010405.A</t>
  </si>
  <si>
    <t>LM882010405.A</t>
  </si>
  <si>
    <t>Z1/Z1/LM102010405.A</t>
  </si>
  <si>
    <t>LM102010405.A</t>
  </si>
  <si>
    <t>Z1/Z1/LM792010405.A</t>
  </si>
  <si>
    <t>LM792010405.A</t>
  </si>
  <si>
    <t>Z1/Z1/LM315015005.A</t>
  </si>
  <si>
    <t>LM315015005.A</t>
  </si>
  <si>
    <t>Z1/Z1/LM315015605.A</t>
  </si>
  <si>
    <t>LM315015605.A</t>
  </si>
  <si>
    <t>Z1/Z1/LM315013265.A</t>
  </si>
  <si>
    <t>LM315013265.A</t>
  </si>
  <si>
    <t>Z1/Z1/LM315013765.A</t>
  </si>
  <si>
    <t>LM315013765.A</t>
  </si>
  <si>
    <t>Z1/Z1/LM212010095.A</t>
  </si>
  <si>
    <t>LM212010095.A</t>
  </si>
  <si>
    <t>Z1/Z1/LM215015605.A</t>
  </si>
  <si>
    <t>LM215015605.A</t>
  </si>
  <si>
    <t>Z1/Z1/LM215013265.A</t>
  </si>
  <si>
    <t>LM215013265.A</t>
  </si>
  <si>
    <t>Z1/Z1/LM215013765.A</t>
  </si>
  <si>
    <t>LM215013765.A</t>
  </si>
  <si>
    <t>Z1/Z1/FL882090265.A</t>
  </si>
  <si>
    <t>FL882090265.A</t>
  </si>
  <si>
    <t>Z1/Z1/FL264194005.A</t>
  </si>
  <si>
    <t>FL264194005.A</t>
  </si>
  <si>
    <t>Z1/Z1/LM263164100.A</t>
  </si>
  <si>
    <t>LM263164100.A</t>
  </si>
  <si>
    <t>Z1/Z1/FL264194035.A</t>
  </si>
  <si>
    <t>FL264194035.A</t>
  </si>
  <si>
    <t>Z1/Z1/FL264090005.A</t>
  </si>
  <si>
    <t>FL264090005.A</t>
  </si>
  <si>
    <t>Z1/Z1/LM263064105.A</t>
  </si>
  <si>
    <t>LM263064105.A</t>
  </si>
  <si>
    <t>Z1/Z1/FL264090035.A</t>
  </si>
  <si>
    <t>FL264090035.A</t>
  </si>
  <si>
    <t>Z1/Z1/FC892090005.A</t>
  </si>
  <si>
    <t>FC892090005.A</t>
  </si>
  <si>
    <t>Z1/Z1/PC892090005.A</t>
  </si>
  <si>
    <t>PC892090005.A</t>
  </si>
  <si>
    <t>Z1/Z1/FL152090005.A</t>
  </si>
  <si>
    <t>FL152090005.A</t>
  </si>
  <si>
    <t>Z1/Z1/FC152090005.A</t>
  </si>
  <si>
    <t>FC152090005.A</t>
  </si>
  <si>
    <t>Z1/Z1/PC152090005.A</t>
  </si>
  <si>
    <t>PC152090005.A</t>
  </si>
  <si>
    <t>Non-financial corporations</t>
  </si>
  <si>
    <t>Millions, US dollar, US dollar</t>
  </si>
  <si>
    <t>United States</t>
  </si>
  <si>
    <t>Financial corporations</t>
  </si>
  <si>
    <t>Millions, National currency, US dollar</t>
  </si>
  <si>
    <t>Reference area: Canada</t>
  </si>
  <si>
    <t>Combined unit of measure: National currency, Current prices, Millions, Canadian dollar</t>
  </si>
  <si>
    <t>Reference area: France</t>
  </si>
  <si>
    <t>Reference area: Germany</t>
  </si>
  <si>
    <t>Reference area: Italy</t>
  </si>
  <si>
    <t>Reference area: Japan</t>
  </si>
  <si>
    <t>Combined unit of measure: National currency, Current prices, Millions, Yen</t>
  </si>
  <si>
    <t>Reference area: United Kingdom</t>
  </si>
  <si>
    <t>Combined unit of measure: National currency, Current prices, Millions, Pound sterling</t>
  </si>
  <si>
    <t>© Terms &amp; conditions</t>
  </si>
  <si>
    <t>Data on gva, and payouts</t>
  </si>
  <si>
    <t>Annual Financial Balance Sheets (stocks), non-consolidated</t>
  </si>
  <si>
    <t>Accounting entry: Net (assets minus liabilities)</t>
  </si>
  <si>
    <t>Financial instruments, Maturity: Net financial worth</t>
  </si>
  <si>
    <t>Currency of denomination: All currencies</t>
  </si>
  <si>
    <t>Reference area</t>
  </si>
  <si>
    <t>Institutional sector</t>
  </si>
  <si>
    <t>Combined unit of measure</t>
  </si>
  <si>
    <t>Canada</t>
  </si>
  <si>
    <t>Millions, National currency, Canadian dollar</t>
  </si>
  <si>
    <t>France</t>
  </si>
  <si>
    <t>Millions, National currency, Euro</t>
  </si>
  <si>
    <t>Germany</t>
  </si>
  <si>
    <t>Italy</t>
  </si>
  <si>
    <t>Japan</t>
  </si>
  <si>
    <t>Millions, National currency, Yen</t>
  </si>
  <si>
    <t>United Kingdom</t>
  </si>
  <si>
    <t>Millions, National currency, Pound sterling</t>
  </si>
  <si>
    <t>European Union (27 countries from 01/02/2020)</t>
  </si>
  <si>
    <t>Data on Enterprise value</t>
  </si>
  <si>
    <t>Annual Purchasing Power Parities and exchange rates</t>
  </si>
  <si>
    <t>Institutional sector: Total economy</t>
  </si>
  <si>
    <t>Financial instruments and non-financial assets: Currency</t>
  </si>
  <si>
    <t>Transaction: Purchasing Power Parities for GDP</t>
  </si>
  <si>
    <t>National currency per US dollar, Canadian dollar</t>
  </si>
  <si>
    <t>National currency per US dollar, Euro</t>
  </si>
  <si>
    <t>National currency per US dollar, Yen</t>
  </si>
  <si>
    <t>National currency per US dollar, Pound sterling</t>
  </si>
  <si>
    <t>National currency per US dollar, US dollar</t>
  </si>
  <si>
    <t>Transaction: Exchange rates, average</t>
  </si>
  <si>
    <t>Link</t>
  </si>
  <si>
    <t>Data on exchange rates</t>
  </si>
  <si>
    <t>corp gva oecd</t>
  </si>
  <si>
    <t>corp gva s5/s6</t>
  </si>
  <si>
    <t>US FV Eval</t>
  </si>
  <si>
    <t>Checks</t>
  </si>
  <si>
    <t>US corp GVA from OECD and S5/S6 is the same</t>
  </si>
  <si>
    <t>US payouts from OECD and S5/S6 are the the same</t>
  </si>
  <si>
    <t>corp payouts oecd</t>
  </si>
  <si>
    <t>corp payouts s5/s6</t>
  </si>
  <si>
    <t>From s5a,s6a, b1a</t>
  </si>
  <si>
    <t>US FC Eval</t>
  </si>
  <si>
    <t>eval nfc oecd</t>
  </si>
  <si>
    <t>eval nfc b1</t>
  </si>
  <si>
    <t>eval fc oecd</t>
  </si>
  <si>
    <t>eval fc b1</t>
  </si>
  <si>
    <t>Enterprise value of FC from OECD and B1 are the same</t>
  </si>
  <si>
    <t>Enterprise value of NFC from OECD and B1 are NOT exactly the same</t>
  </si>
  <si>
    <t>EU NFC Eval</t>
  </si>
  <si>
    <t>EU FC Eval</t>
  </si>
  <si>
    <t>Accounting entry</t>
  </si>
  <si>
    <t>Expenditure</t>
  </si>
  <si>
    <t>Balance (revenue minus expenditure)</t>
  </si>
  <si>
    <t>Revenue</t>
  </si>
  <si>
    <t>Institutional sector: Corporations</t>
  </si>
  <si>
    <t>Annual simplified non-financial accounts by institutional sector (for 'Developer API')</t>
  </si>
  <si>
    <t>This sheet contains all the data from the OECD, each data group has a download link to the OECD data explorer so data can be downloaded again if necessary</t>
  </si>
  <si>
    <t>There are four sets of data: the first and second are data on gva and payouts (the second is on Canada and Japan only, because they are missing GVA data for corp so we have to reconstruct it), the third is data on enterprise value, and the the fourth is data on exchange rate to create G6 aggregates</t>
  </si>
  <si>
    <t>JP Corp GVA (in $)</t>
  </si>
  <si>
    <t>CAN Corp GVA (in $)</t>
  </si>
  <si>
    <t>FRA NFC GVA  (in $)</t>
  </si>
  <si>
    <t>FRA FC GVA  (in $)</t>
  </si>
  <si>
    <t>FRA NFC Payouts  (in $)</t>
  </si>
  <si>
    <t>FRA FC Payouts  (in $)</t>
  </si>
  <si>
    <t>FRA NFC Eval  (in $)</t>
  </si>
  <si>
    <t>FRA FC Eval  (in $)</t>
  </si>
  <si>
    <t>GER NFC GVA  (in $)</t>
  </si>
  <si>
    <t>GER FC GVA  (in $)</t>
  </si>
  <si>
    <t>GER NFC Payouts  (in $)</t>
  </si>
  <si>
    <t>GER FC Payouts  (in $)</t>
  </si>
  <si>
    <t>GER NFC Eval  (in $)</t>
  </si>
  <si>
    <t>GER FC Eval  (in $)</t>
  </si>
  <si>
    <t>ITA NFC GVA  (in $)</t>
  </si>
  <si>
    <t>ITA FC GVA  (in $)</t>
  </si>
  <si>
    <t>ITA NFC Payouts  (in $)</t>
  </si>
  <si>
    <t>ITA FC Payouts  (in $)</t>
  </si>
  <si>
    <t>ITA NFC Eval  (in $)</t>
  </si>
  <si>
    <t>ITA FC Eval  (in $)</t>
  </si>
  <si>
    <t>UK NFC GVA  (in $)</t>
  </si>
  <si>
    <t>UK FC GVA  (in $)</t>
  </si>
  <si>
    <t>UK NFC Payouts  (in $)</t>
  </si>
  <si>
    <t>UK FC Payouts  (in $)</t>
  </si>
  <si>
    <t>UK NFC Eval  (in $)</t>
  </si>
  <si>
    <t>UK FC Eval  (in $)</t>
  </si>
  <si>
    <t>Series for figure 8</t>
  </si>
  <si>
    <t>Corp GVA US</t>
  </si>
  <si>
    <t>Corp GVA G6</t>
  </si>
  <si>
    <t>Corp Payouts US</t>
  </si>
  <si>
    <t>Corp Payouts G6</t>
  </si>
  <si>
    <t>Corp GVA EU (in Euros)</t>
  </si>
  <si>
    <t>Corp Payouts EU (in Euros)</t>
  </si>
  <si>
    <t>EV US</t>
  </si>
  <si>
    <t>EV G6</t>
  </si>
  <si>
    <t>EV EU (in Euros)</t>
  </si>
  <si>
    <t>CAN Corp Payouts (in $)</t>
  </si>
  <si>
    <t>CAN NFC Eval (in $)</t>
  </si>
  <si>
    <t>CAN FC Eval (in $)</t>
  </si>
  <si>
    <t>JP Corp Payouts (in $)</t>
  </si>
  <si>
    <t>JP NFC Eval (in $)</t>
  </si>
  <si>
    <t>JP FC Eval (in $)</t>
  </si>
  <si>
    <t>s9q</t>
  </si>
  <si>
    <t>Change in Net worth</t>
  </si>
  <si>
    <t>Change in net worth</t>
  </si>
  <si>
    <t>quarterly CA</t>
  </si>
  <si>
    <t>Vals</t>
  </si>
  <si>
    <t>Check 1</t>
  </si>
  <si>
    <t>Check 2</t>
  </si>
  <si>
    <t>Total Other Vol Changes</t>
  </si>
  <si>
    <t xml:space="preserve">These should be small </t>
  </si>
  <si>
    <t>Statistical Discrepancy (+ means CA_trade_row &gt; CA_FT_row)</t>
  </si>
  <si>
    <t>Other Volume Changes (+ means additional increases in row NFA)</t>
  </si>
  <si>
    <t>These are all from the Row point of view</t>
  </si>
  <si>
    <t>Balance of CA (+ means US  lending, this is from US point of view)</t>
  </si>
  <si>
    <t>Balance of CA from Financial Transactions (+ means US borrowing, this from row point of view)</t>
  </si>
  <si>
    <t>Date</t>
  </si>
  <si>
    <t>Dec 31, 1969</t>
  </si>
  <si>
    <t>Jan 30, 1970</t>
  </si>
  <si>
    <t>Feb 27, 1970</t>
  </si>
  <si>
    <t>Mar 31, 1970</t>
  </si>
  <si>
    <t>Apr 30, 1970</t>
  </si>
  <si>
    <t>May 29, 1970</t>
  </si>
  <si>
    <t>Jun 30, 1970</t>
  </si>
  <si>
    <t>Jul 31, 1970</t>
  </si>
  <si>
    <t>Aug 31, 1970</t>
  </si>
  <si>
    <t>Sep 30, 1970</t>
  </si>
  <si>
    <t>Oct 30, 1970</t>
  </si>
  <si>
    <t>Nov 30, 1970</t>
  </si>
  <si>
    <t>Dec 31, 1970</t>
  </si>
  <si>
    <t>Jan 29, 1971</t>
  </si>
  <si>
    <t>Feb 26, 1971</t>
  </si>
  <si>
    <t>Mar 31, 1971</t>
  </si>
  <si>
    <t>Apr 30, 1971</t>
  </si>
  <si>
    <t>May 31, 1971</t>
  </si>
  <si>
    <t>Jun 30, 1971</t>
  </si>
  <si>
    <t>Jul 30, 1971</t>
  </si>
  <si>
    <t>Aug 31, 1971</t>
  </si>
  <si>
    <t>Sep 30, 1971</t>
  </si>
  <si>
    <t>Oct 29, 1971</t>
  </si>
  <si>
    <t>Nov 30, 1971</t>
  </si>
  <si>
    <t>Dec 31, 1971</t>
  </si>
  <si>
    <t>Jan 31, 1972</t>
  </si>
  <si>
    <t>Feb 29, 1972</t>
  </si>
  <si>
    <t>Mar 31, 1972</t>
  </si>
  <si>
    <t>Apr 28, 1972</t>
  </si>
  <si>
    <t>May 31, 1972</t>
  </si>
  <si>
    <t>Jun 30, 1972</t>
  </si>
  <si>
    <t>Jul 31, 1972</t>
  </si>
  <si>
    <t>Aug 31, 1972</t>
  </si>
  <si>
    <t>Sep 29, 1972</t>
  </si>
  <si>
    <t>Oct 31, 1972</t>
  </si>
  <si>
    <t>Nov 30, 1972</t>
  </si>
  <si>
    <t>Dec 29, 1972</t>
  </si>
  <si>
    <t>Jan 31, 1973</t>
  </si>
  <si>
    <t>Feb 28, 1973</t>
  </si>
  <si>
    <t>Mar 30, 1973</t>
  </si>
  <si>
    <t>Apr 30, 1973</t>
  </si>
  <si>
    <t>May 31, 1973</t>
  </si>
  <si>
    <t>Jun 29, 1973</t>
  </si>
  <si>
    <t>Jul 31, 1973</t>
  </si>
  <si>
    <t>Aug 31, 1973</t>
  </si>
  <si>
    <t>Sep 28, 1973</t>
  </si>
  <si>
    <t>Oct 31, 1973</t>
  </si>
  <si>
    <t>Nov 30, 1973</t>
  </si>
  <si>
    <t>Dec 31, 1973</t>
  </si>
  <si>
    <t>Jan 31, 1974</t>
  </si>
  <si>
    <t>Feb 28, 1974</t>
  </si>
  <si>
    <t>Mar 29, 1974</t>
  </si>
  <si>
    <t>Apr 30, 1974</t>
  </si>
  <si>
    <t>May 31, 1974</t>
  </si>
  <si>
    <t>Jun 28, 1974</t>
  </si>
  <si>
    <t>Jul 31, 1974</t>
  </si>
  <si>
    <t>Aug 30, 1974</t>
  </si>
  <si>
    <t>Sep 30, 1974</t>
  </si>
  <si>
    <t>Oct 31, 1974</t>
  </si>
  <si>
    <t>Nov 29, 1974</t>
  </si>
  <si>
    <t>Dec 31, 1974</t>
  </si>
  <si>
    <t>Jan 31, 1975</t>
  </si>
  <si>
    <t>Feb 28, 1975</t>
  </si>
  <si>
    <t>Mar 31, 1975</t>
  </si>
  <si>
    <t>Apr 30, 1975</t>
  </si>
  <si>
    <t>May 30, 1975</t>
  </si>
  <si>
    <t>Jun 30, 1975</t>
  </si>
  <si>
    <t>Jul 31, 1975</t>
  </si>
  <si>
    <t>Aug 29, 1975</t>
  </si>
  <si>
    <t>Sep 30, 1975</t>
  </si>
  <si>
    <t>Oct 31, 1975</t>
  </si>
  <si>
    <t>Nov 28, 1975</t>
  </si>
  <si>
    <t>Dec 31, 1975</t>
  </si>
  <si>
    <t>Jan 30, 1976</t>
  </si>
  <si>
    <t>Feb 27, 1976</t>
  </si>
  <si>
    <t>Mar 31, 1976</t>
  </si>
  <si>
    <t>Apr 30, 1976</t>
  </si>
  <si>
    <t>May 31, 1976</t>
  </si>
  <si>
    <t>Jun 30, 1976</t>
  </si>
  <si>
    <t>Jul 30, 1976</t>
  </si>
  <si>
    <t>Aug 31, 1976</t>
  </si>
  <si>
    <t>Sep 30, 1976</t>
  </si>
  <si>
    <t>Oct 29, 1976</t>
  </si>
  <si>
    <t>Nov 30, 1976</t>
  </si>
  <si>
    <t>Dec 31, 1976</t>
  </si>
  <si>
    <t>Jan 31, 1977</t>
  </si>
  <si>
    <t>Feb 28, 1977</t>
  </si>
  <si>
    <t>Mar 31, 1977</t>
  </si>
  <si>
    <t>Apr 29, 1977</t>
  </si>
  <si>
    <t>May 31, 1977</t>
  </si>
  <si>
    <t>Jun 30, 1977</t>
  </si>
  <si>
    <t>Jul 29, 1977</t>
  </si>
  <si>
    <t>Aug 31, 1977</t>
  </si>
  <si>
    <t>Sep 30, 1977</t>
  </si>
  <si>
    <t>Oct 31, 1977</t>
  </si>
  <si>
    <t>Nov 30, 1977</t>
  </si>
  <si>
    <t>Dec 30, 1977</t>
  </si>
  <si>
    <t>Jan 31, 1978</t>
  </si>
  <si>
    <t>Feb 28, 1978</t>
  </si>
  <si>
    <t>Mar 31, 1978</t>
  </si>
  <si>
    <t>Apr 28, 1978</t>
  </si>
  <si>
    <t>May 31, 1978</t>
  </si>
  <si>
    <t>Jun 30, 1978</t>
  </si>
  <si>
    <t>Jul 31, 1978</t>
  </si>
  <si>
    <t>Aug 31, 1978</t>
  </si>
  <si>
    <t>Sep 29, 1978</t>
  </si>
  <si>
    <t>Oct 31, 1978</t>
  </si>
  <si>
    <t>Nov 30, 1978</t>
  </si>
  <si>
    <t>Dec 29, 1978</t>
  </si>
  <si>
    <t>Jan 31, 1979</t>
  </si>
  <si>
    <t>Feb 28, 1979</t>
  </si>
  <si>
    <t>Mar 30, 1979</t>
  </si>
  <si>
    <t>Apr 30, 1979</t>
  </si>
  <si>
    <t>May 31, 1979</t>
  </si>
  <si>
    <t>Jun 29, 1979</t>
  </si>
  <si>
    <t>Jul 31, 1979</t>
  </si>
  <si>
    <t>Aug 31, 1979</t>
  </si>
  <si>
    <t>Sep 28, 1979</t>
  </si>
  <si>
    <t>Oct 31, 1979</t>
  </si>
  <si>
    <t>Nov 30, 1979</t>
  </si>
  <si>
    <t>Dec 31, 1979</t>
  </si>
  <si>
    <t>Jan 31, 1980</t>
  </si>
  <si>
    <t>Feb 29, 1980</t>
  </si>
  <si>
    <t>Mar 31, 1980</t>
  </si>
  <si>
    <t>Apr 30, 1980</t>
  </si>
  <si>
    <t>May 30, 1980</t>
  </si>
  <si>
    <t>Jun 30, 1980</t>
  </si>
  <si>
    <t>Jul 31, 1980</t>
  </si>
  <si>
    <t>Aug 29, 1980</t>
  </si>
  <si>
    <t>Sep 30, 1980</t>
  </si>
  <si>
    <t>Oct 31, 1980</t>
  </si>
  <si>
    <t>Nov 28, 1980</t>
  </si>
  <si>
    <t>Dec 31, 1980</t>
  </si>
  <si>
    <t>Jan 30, 1981</t>
  </si>
  <si>
    <t>Feb 27, 1981</t>
  </si>
  <si>
    <t>Mar 31, 1981</t>
  </si>
  <si>
    <t>Apr 30, 1981</t>
  </si>
  <si>
    <t>May 29, 1981</t>
  </si>
  <si>
    <t>Jun 30, 1981</t>
  </si>
  <si>
    <t>Jul 31, 1981</t>
  </si>
  <si>
    <t>Aug 31, 1981</t>
  </si>
  <si>
    <t>Sep 30, 1981</t>
  </si>
  <si>
    <t>Oct 30, 1981</t>
  </si>
  <si>
    <t>Nov 30, 1981</t>
  </si>
  <si>
    <t>Dec 31, 1981</t>
  </si>
  <si>
    <t>Jan 29, 1982</t>
  </si>
  <si>
    <t>Feb 26, 1982</t>
  </si>
  <si>
    <t>Mar 31, 1982</t>
  </si>
  <si>
    <t>Apr 30, 1982</t>
  </si>
  <si>
    <t>May 31, 1982</t>
  </si>
  <si>
    <t>Jun 30, 1982</t>
  </si>
  <si>
    <t>Jul 30, 1982</t>
  </si>
  <si>
    <t>Aug 31, 1982</t>
  </si>
  <si>
    <t>Sep 30, 1982</t>
  </si>
  <si>
    <t>Oct 29, 1982</t>
  </si>
  <si>
    <t>Nov 30, 1982</t>
  </si>
  <si>
    <t>Dec 31, 1982</t>
  </si>
  <si>
    <t>Jan 31, 1983</t>
  </si>
  <si>
    <t>Feb 28, 1983</t>
  </si>
  <si>
    <t>Mar 31, 1983</t>
  </si>
  <si>
    <t>Apr 29, 1983</t>
  </si>
  <si>
    <t>May 31, 1983</t>
  </si>
  <si>
    <t>Jun 30, 1983</t>
  </si>
  <si>
    <t>Jul 29, 1983</t>
  </si>
  <si>
    <t>Aug 31, 1983</t>
  </si>
  <si>
    <t>Sep 30, 1983</t>
  </si>
  <si>
    <t>Oct 31, 1983</t>
  </si>
  <si>
    <t>Nov 30, 1983</t>
  </si>
  <si>
    <t>Dec 30, 1983</t>
  </si>
  <si>
    <t>Jan 31, 1984</t>
  </si>
  <si>
    <t>Feb 29, 1984</t>
  </si>
  <si>
    <t>Mar 30, 1984</t>
  </si>
  <si>
    <t>Apr 30, 1984</t>
  </si>
  <si>
    <t>May 31, 1984</t>
  </si>
  <si>
    <t>Jun 29, 1984</t>
  </si>
  <si>
    <t>Jul 31, 1984</t>
  </si>
  <si>
    <t>Aug 31, 1984</t>
  </si>
  <si>
    <t>Sep 28, 1984</t>
  </si>
  <si>
    <t>Oct 31, 1984</t>
  </si>
  <si>
    <t>Nov 30, 1984</t>
  </si>
  <si>
    <t>Dec 31, 1984</t>
  </si>
  <si>
    <t>Jan 31, 1985</t>
  </si>
  <si>
    <t>Feb 28, 1985</t>
  </si>
  <si>
    <t>Mar 29, 1985</t>
  </si>
  <si>
    <t>Apr 30, 1985</t>
  </si>
  <si>
    <t>May 31, 1985</t>
  </si>
  <si>
    <t>Jun 28, 1985</t>
  </si>
  <si>
    <t>Jul 31, 1985</t>
  </si>
  <si>
    <t>Aug 30, 1985</t>
  </si>
  <si>
    <t>Sep 30, 1985</t>
  </si>
  <si>
    <t>Oct 31, 1985</t>
  </si>
  <si>
    <t>Nov 29, 1985</t>
  </si>
  <si>
    <t>Dec 31, 1985</t>
  </si>
  <si>
    <t>Jan 31, 1986</t>
  </si>
  <si>
    <t>Feb 28, 1986</t>
  </si>
  <si>
    <t>Mar 31, 1986</t>
  </si>
  <si>
    <t>Apr 30, 1986</t>
  </si>
  <si>
    <t>May 30, 1986</t>
  </si>
  <si>
    <t>Jun 30, 1986</t>
  </si>
  <si>
    <t>Jul 31, 1986</t>
  </si>
  <si>
    <t>Aug 29, 1986</t>
  </si>
  <si>
    <t>Sep 30, 1986</t>
  </si>
  <si>
    <t>Oct 31, 1986</t>
  </si>
  <si>
    <t>Nov 28, 1986</t>
  </si>
  <si>
    <t>Dec 31, 1986</t>
  </si>
  <si>
    <t>Jan 30, 1987</t>
  </si>
  <si>
    <t>Feb 27, 1987</t>
  </si>
  <si>
    <t>Mar 31, 1987</t>
  </si>
  <si>
    <t>Apr 30, 1987</t>
  </si>
  <si>
    <t>May 29, 1987</t>
  </si>
  <si>
    <t>Jun 30, 1987</t>
  </si>
  <si>
    <t>Jul 31, 1987</t>
  </si>
  <si>
    <t>Aug 31, 1987</t>
  </si>
  <si>
    <t>Sep 30, 1987</t>
  </si>
  <si>
    <t>Oct 30, 1987</t>
  </si>
  <si>
    <t>Nov 30, 1987</t>
  </si>
  <si>
    <t>Dec 31, 1987</t>
  </si>
  <si>
    <t>Jan 29, 1988</t>
  </si>
  <si>
    <t>Feb 29, 1988</t>
  </si>
  <si>
    <t>Mar 31, 1988</t>
  </si>
  <si>
    <t>Apr 29, 1988</t>
  </si>
  <si>
    <t>May 31, 1988</t>
  </si>
  <si>
    <t>Jun 30, 1988</t>
  </si>
  <si>
    <t>Jul 29, 1988</t>
  </si>
  <si>
    <t>Aug 31, 1988</t>
  </si>
  <si>
    <t>Sep 30, 1988</t>
  </si>
  <si>
    <t>Oct 31, 1988</t>
  </si>
  <si>
    <t>Nov 30, 1988</t>
  </si>
  <si>
    <t>Dec 30, 1988</t>
  </si>
  <si>
    <t>Jan 31, 1989</t>
  </si>
  <si>
    <t>Feb 28, 1989</t>
  </si>
  <si>
    <t>Mar 31, 1989</t>
  </si>
  <si>
    <t>Apr 28, 1989</t>
  </si>
  <si>
    <t>May 31, 1989</t>
  </si>
  <si>
    <t>Jun 30, 1989</t>
  </si>
  <si>
    <t>Jul 31, 1989</t>
  </si>
  <si>
    <t>Aug 31, 1989</t>
  </si>
  <si>
    <t>Sep 29, 1989</t>
  </si>
  <si>
    <t>Oct 31, 1989</t>
  </si>
  <si>
    <t>Nov 30, 1989</t>
  </si>
  <si>
    <t>Dec 29, 1989</t>
  </si>
  <si>
    <t>Jan 31, 1990</t>
  </si>
  <si>
    <t>Feb 28, 1990</t>
  </si>
  <si>
    <t>Mar 30, 1990</t>
  </si>
  <si>
    <t>Apr 30, 1990</t>
  </si>
  <si>
    <t>May 31, 1990</t>
  </si>
  <si>
    <t>Jun 29, 1990</t>
  </si>
  <si>
    <t>Jul 31, 1990</t>
  </si>
  <si>
    <t>Aug 31, 1990</t>
  </si>
  <si>
    <t>Sep 28, 1990</t>
  </si>
  <si>
    <t>Oct 31, 1990</t>
  </si>
  <si>
    <t>Nov 30, 1990</t>
  </si>
  <si>
    <t>Dec 31, 1990</t>
  </si>
  <si>
    <t>Jan 31, 1991</t>
  </si>
  <si>
    <t>Feb 28, 1991</t>
  </si>
  <si>
    <t>Mar 29, 1991</t>
  </si>
  <si>
    <t>Apr 30, 1991</t>
  </si>
  <si>
    <t>May 31, 1991</t>
  </si>
  <si>
    <t>Jun 28, 1991</t>
  </si>
  <si>
    <t>Jul 31, 1991</t>
  </si>
  <si>
    <t>Aug 30, 1991</t>
  </si>
  <si>
    <t>Sep 30, 1991</t>
  </si>
  <si>
    <t>Oct 31, 1991</t>
  </si>
  <si>
    <t>Nov 29, 1991</t>
  </si>
  <si>
    <t>Dec 31, 1991</t>
  </si>
  <si>
    <t>Jan 31, 1992</t>
  </si>
  <si>
    <t>Feb 28, 1992</t>
  </si>
  <si>
    <t>Mar 31, 1992</t>
  </si>
  <si>
    <t>Apr 30, 1992</t>
  </si>
  <si>
    <t>May 29, 1992</t>
  </si>
  <si>
    <t>Jun 30, 1992</t>
  </si>
  <si>
    <t>Jul 31, 1992</t>
  </si>
  <si>
    <t>Aug 31, 1992</t>
  </si>
  <si>
    <t>Sep 30, 1992</t>
  </si>
  <si>
    <t>Oct 30, 1992</t>
  </si>
  <si>
    <t>Nov 30, 1992</t>
  </si>
  <si>
    <t>Dec 31, 1992</t>
  </si>
  <si>
    <t>Jan 29, 1993</t>
  </si>
  <si>
    <t>Feb 26, 1993</t>
  </si>
  <si>
    <t>Mar 31, 1993</t>
  </si>
  <si>
    <t>Apr 30, 1993</t>
  </si>
  <si>
    <t>May 31, 1993</t>
  </si>
  <si>
    <t>Jun 30, 1993</t>
  </si>
  <si>
    <t>Jul 30, 1993</t>
  </si>
  <si>
    <t>Aug 31, 1993</t>
  </si>
  <si>
    <t>Sep 30, 1993</t>
  </si>
  <si>
    <t>Oct 29, 1993</t>
  </si>
  <si>
    <t>Nov 30, 1993</t>
  </si>
  <si>
    <t>Dec 31, 1993</t>
  </si>
  <si>
    <t>Jan 31, 1994</t>
  </si>
  <si>
    <t>Feb 28, 1994</t>
  </si>
  <si>
    <t>Mar 31, 1994</t>
  </si>
  <si>
    <t>Apr 29, 1994</t>
  </si>
  <si>
    <t>May 31, 1994</t>
  </si>
  <si>
    <t>Jun 30, 1994</t>
  </si>
  <si>
    <t>Jul 29, 1994</t>
  </si>
  <si>
    <t>Aug 31, 1994</t>
  </si>
  <si>
    <t>Sep 30, 1994</t>
  </si>
  <si>
    <t>Oct 31, 1994</t>
  </si>
  <si>
    <t>Nov 30, 1994</t>
  </si>
  <si>
    <t>Dec 30, 1994</t>
  </si>
  <si>
    <t>Jan 31, 1995</t>
  </si>
  <si>
    <t>Feb 28, 1995</t>
  </si>
  <si>
    <t>Mar 31, 1995</t>
  </si>
  <si>
    <t>Apr 28, 1995</t>
  </si>
  <si>
    <t>May 31, 1995</t>
  </si>
  <si>
    <t>Jun 30, 1995</t>
  </si>
  <si>
    <t>Jul 31, 1995</t>
  </si>
  <si>
    <t>Aug 31, 1995</t>
  </si>
  <si>
    <t>Sep 29, 1995</t>
  </si>
  <si>
    <t>Oct 31, 1995</t>
  </si>
  <si>
    <t>Nov 30, 1995</t>
  </si>
  <si>
    <t>Dec 29, 1995</t>
  </si>
  <si>
    <t>Jan 31, 1996</t>
  </si>
  <si>
    <t>Feb 29, 1996</t>
  </si>
  <si>
    <t>Mar 29, 1996</t>
  </si>
  <si>
    <t>Apr 30, 1996</t>
  </si>
  <si>
    <t>May 31, 1996</t>
  </si>
  <si>
    <t>Jun 28, 1996</t>
  </si>
  <si>
    <t>Jul 31, 1996</t>
  </si>
  <si>
    <t>Aug 30, 1996</t>
  </si>
  <si>
    <t>Sep 30, 1996</t>
  </si>
  <si>
    <t>Oct 31, 1996</t>
  </si>
  <si>
    <t>Nov 29, 1996</t>
  </si>
  <si>
    <t>Dec 31, 1996</t>
  </si>
  <si>
    <t>Jan 31, 1997</t>
  </si>
  <si>
    <t>Feb 28, 1997</t>
  </si>
  <si>
    <t>Mar 31, 1997</t>
  </si>
  <si>
    <t>Apr 30, 1997</t>
  </si>
  <si>
    <t>May 30, 1997</t>
  </si>
  <si>
    <t>Jun 30, 1997</t>
  </si>
  <si>
    <t>Jul 31, 1997</t>
  </si>
  <si>
    <t>Aug 29, 1997</t>
  </si>
  <si>
    <t>Sep 30, 1997</t>
  </si>
  <si>
    <t>Oct 31, 1997</t>
  </si>
  <si>
    <t>Nov 28, 1997</t>
  </si>
  <si>
    <t>Dec 31, 1997</t>
  </si>
  <si>
    <t>Jan 30, 1998</t>
  </si>
  <si>
    <t>Feb 27, 1998</t>
  </si>
  <si>
    <t>Mar 31, 1998</t>
  </si>
  <si>
    <t>Apr 30, 1998</t>
  </si>
  <si>
    <t>May 29, 1998</t>
  </si>
  <si>
    <t>Jun 30, 1998</t>
  </si>
  <si>
    <t>Jul 31, 1998</t>
  </si>
  <si>
    <t>Aug 31, 1998</t>
  </si>
  <si>
    <t>Sep 30, 1998</t>
  </si>
  <si>
    <t>Oct 30, 1998</t>
  </si>
  <si>
    <t>Nov 30, 1998</t>
  </si>
  <si>
    <t>Dec 31, 1998</t>
  </si>
  <si>
    <t>Jan 29, 1999</t>
  </si>
  <si>
    <t>Feb 26, 1999</t>
  </si>
  <si>
    <t>Mar 31, 1999</t>
  </si>
  <si>
    <t>Apr 30, 1999</t>
  </si>
  <si>
    <t>May 31, 1999</t>
  </si>
  <si>
    <t>Jun 30, 1999</t>
  </si>
  <si>
    <t>Jul 30, 1999</t>
  </si>
  <si>
    <t>Aug 31, 1999</t>
  </si>
  <si>
    <t>Sep 30, 1999</t>
  </si>
  <si>
    <t>Oct 29, 1999</t>
  </si>
  <si>
    <t>Nov 30, 1999</t>
  </si>
  <si>
    <t>Dec 31, 1999</t>
  </si>
  <si>
    <t>Jan 31, 2000</t>
  </si>
  <si>
    <t>Feb 29, 2000</t>
  </si>
  <si>
    <t>Mar 31, 2000</t>
  </si>
  <si>
    <t>Apr 28, 2000</t>
  </si>
  <si>
    <t>May 31, 2000</t>
  </si>
  <si>
    <t>Jun 30, 2000</t>
  </si>
  <si>
    <t>Jul 31, 2000</t>
  </si>
  <si>
    <t>Aug 31, 2000</t>
  </si>
  <si>
    <t>Sep 29, 2000</t>
  </si>
  <si>
    <t>Oct 31, 2000</t>
  </si>
  <si>
    <t>Nov 30, 2000</t>
  </si>
  <si>
    <t>Dec 29, 2000</t>
  </si>
  <si>
    <t>Jan 31, 2001</t>
  </si>
  <si>
    <t>Feb 28, 2001</t>
  </si>
  <si>
    <t>Mar 30, 2001</t>
  </si>
  <si>
    <t>Apr 30, 2001</t>
  </si>
  <si>
    <t>May 31, 2001</t>
  </si>
  <si>
    <t>Jun 29, 2001</t>
  </si>
  <si>
    <t>Jul 31, 2001</t>
  </si>
  <si>
    <t>Aug 31, 2001</t>
  </si>
  <si>
    <t>Sep 28, 2001</t>
  </si>
  <si>
    <t>Oct 31, 2001</t>
  </si>
  <si>
    <t>Nov 30, 2001</t>
  </si>
  <si>
    <t>Dec 31, 2001</t>
  </si>
  <si>
    <t>Jan 31, 2002</t>
  </si>
  <si>
    <t>Feb 28, 2002</t>
  </si>
  <si>
    <t>Mar 29, 2002</t>
  </si>
  <si>
    <t>Apr 30, 2002</t>
  </si>
  <si>
    <t>May 31, 2002</t>
  </si>
  <si>
    <t>Jun 28, 2002</t>
  </si>
  <si>
    <t>Jul 31, 2002</t>
  </si>
  <si>
    <t>Aug 30, 2002</t>
  </si>
  <si>
    <t>Sep 30, 2002</t>
  </si>
  <si>
    <t>Oct 31, 2002</t>
  </si>
  <si>
    <t>Nov 29, 2002</t>
  </si>
  <si>
    <t>Dec 31, 2002</t>
  </si>
  <si>
    <t>Jan 31, 2003</t>
  </si>
  <si>
    <t>Feb 28, 2003</t>
  </si>
  <si>
    <t>Mar 31, 2003</t>
  </si>
  <si>
    <t>Apr 30, 2003</t>
  </si>
  <si>
    <t>May 30, 2003</t>
  </si>
  <si>
    <t>Jun 30, 2003</t>
  </si>
  <si>
    <t>Jul 31, 2003</t>
  </si>
  <si>
    <t>Aug 29, 2003</t>
  </si>
  <si>
    <t>Sep 30, 2003</t>
  </si>
  <si>
    <t>Oct 31, 2003</t>
  </si>
  <si>
    <t>Nov 28, 2003</t>
  </si>
  <si>
    <t>Dec 31, 2003</t>
  </si>
  <si>
    <t>Jan 30, 2004</t>
  </si>
  <si>
    <t>Feb 27, 2004</t>
  </si>
  <si>
    <t>Mar 31, 2004</t>
  </si>
  <si>
    <t>Apr 30, 2004</t>
  </si>
  <si>
    <t>May 31, 2004</t>
  </si>
  <si>
    <t>Jun 30, 2004</t>
  </si>
  <si>
    <t>Jul 30, 2004</t>
  </si>
  <si>
    <t>Aug 31, 2004</t>
  </si>
  <si>
    <t>Sep 30, 2004</t>
  </si>
  <si>
    <t>Oct 29, 2004</t>
  </si>
  <si>
    <t>Nov 30, 2004</t>
  </si>
  <si>
    <t>Dec 31, 2004</t>
  </si>
  <si>
    <t>Jan 31, 2005</t>
  </si>
  <si>
    <t>Feb 28, 2005</t>
  </si>
  <si>
    <t>Mar 31, 2005</t>
  </si>
  <si>
    <t>Apr 29, 2005</t>
  </si>
  <si>
    <t>May 31, 2005</t>
  </si>
  <si>
    <t>Jun 30, 2005</t>
  </si>
  <si>
    <t>Jul 29, 2005</t>
  </si>
  <si>
    <t>Aug 31, 2005</t>
  </si>
  <si>
    <t>Sep 30, 2005</t>
  </si>
  <si>
    <t>Oct 31, 2005</t>
  </si>
  <si>
    <t>Nov 30, 2005</t>
  </si>
  <si>
    <t>Dec 30, 2005</t>
  </si>
  <si>
    <t>Jan 31, 2006</t>
  </si>
  <si>
    <t>Feb 28, 2006</t>
  </si>
  <si>
    <t>Mar 31, 2006</t>
  </si>
  <si>
    <t>Apr 28, 2006</t>
  </si>
  <si>
    <t>May 31, 2006</t>
  </si>
  <si>
    <t>Jun 30, 2006</t>
  </si>
  <si>
    <t>Jul 31, 2006</t>
  </si>
  <si>
    <t>Aug 31, 2006</t>
  </si>
  <si>
    <t>Sep 29, 2006</t>
  </si>
  <si>
    <t>Oct 31, 2006</t>
  </si>
  <si>
    <t>Nov 30, 2006</t>
  </si>
  <si>
    <t>Dec 29, 2006</t>
  </si>
  <si>
    <t>Jan 31, 2007</t>
  </si>
  <si>
    <t>Feb 28, 2007</t>
  </si>
  <si>
    <t>Mar 30, 2007</t>
  </si>
  <si>
    <t>Apr 30, 2007</t>
  </si>
  <si>
    <t>May 31, 2007</t>
  </si>
  <si>
    <t>Jun 29, 2007</t>
  </si>
  <si>
    <t>Jul 31, 2007</t>
  </si>
  <si>
    <t>Aug 31, 2007</t>
  </si>
  <si>
    <t>Sep 28, 2007</t>
  </si>
  <si>
    <t>Oct 31, 2007</t>
  </si>
  <si>
    <t>Nov 30, 2007</t>
  </si>
  <si>
    <t>Dec 31, 2007</t>
  </si>
  <si>
    <t>Jan 31, 2008</t>
  </si>
  <si>
    <t>Feb 29, 2008</t>
  </si>
  <si>
    <t>Mar 31, 2008</t>
  </si>
  <si>
    <t>Apr 30, 2008</t>
  </si>
  <si>
    <t>May 30, 2008</t>
  </si>
  <si>
    <t>Jun 30, 2008</t>
  </si>
  <si>
    <t>Jul 31, 2008</t>
  </si>
  <si>
    <t>Aug 29, 2008</t>
  </si>
  <si>
    <t>Sep 30, 2008</t>
  </si>
  <si>
    <t>Oct 31, 2008</t>
  </si>
  <si>
    <t>Nov 28, 2008</t>
  </si>
  <si>
    <t>Dec 31, 2008</t>
  </si>
  <si>
    <t>Jan 30, 2009</t>
  </si>
  <si>
    <t>Feb 27, 2009</t>
  </si>
  <si>
    <t>Mar 31, 2009</t>
  </si>
  <si>
    <t>Apr 30, 2009</t>
  </si>
  <si>
    <t>May 29, 2009</t>
  </si>
  <si>
    <t>Jun 30, 2009</t>
  </si>
  <si>
    <t>Jul 31, 2009</t>
  </si>
  <si>
    <t>Aug 31, 2009</t>
  </si>
  <si>
    <t>Sep 30, 2009</t>
  </si>
  <si>
    <t>Oct 30, 2009</t>
  </si>
  <si>
    <t>Nov 30, 2009</t>
  </si>
  <si>
    <t>Dec 31, 2009</t>
  </si>
  <si>
    <t>Jan 29, 2010</t>
  </si>
  <si>
    <t>Feb 26, 2010</t>
  </si>
  <si>
    <t>Mar 31, 2010</t>
  </si>
  <si>
    <t>Apr 30, 2010</t>
  </si>
  <si>
    <t>May 31, 2010</t>
  </si>
  <si>
    <t>Jun 30, 2010</t>
  </si>
  <si>
    <t>Jul 30, 2010</t>
  </si>
  <si>
    <t>Aug 31, 2010</t>
  </si>
  <si>
    <t>Sep 30, 2010</t>
  </si>
  <si>
    <t>Oct 29, 2010</t>
  </si>
  <si>
    <t>Nov 30, 2010</t>
  </si>
  <si>
    <t>Dec 31, 2010</t>
  </si>
  <si>
    <t>Jan 31, 2011</t>
  </si>
  <si>
    <t>Feb 28, 2011</t>
  </si>
  <si>
    <t>Mar 31, 2011</t>
  </si>
  <si>
    <t>Apr 29, 2011</t>
  </si>
  <si>
    <t>May 31, 2011</t>
  </si>
  <si>
    <t>Jun 30, 2011</t>
  </si>
  <si>
    <t>Jul 29, 2011</t>
  </si>
  <si>
    <t>Aug 31, 2011</t>
  </si>
  <si>
    <t>Sep 30, 2011</t>
  </si>
  <si>
    <t>Oct 31, 2011</t>
  </si>
  <si>
    <t>Nov 30, 2011</t>
  </si>
  <si>
    <t>Dec 30, 2011</t>
  </si>
  <si>
    <t>Jan 31, 2012</t>
  </si>
  <si>
    <t>Feb 29, 2012</t>
  </si>
  <si>
    <t>Mar 30, 2012</t>
  </si>
  <si>
    <t>Apr 30, 2012</t>
  </si>
  <si>
    <t>May 31, 2012</t>
  </si>
  <si>
    <t>Jun 29, 2012</t>
  </si>
  <si>
    <t>Jul 31, 2012</t>
  </si>
  <si>
    <t>Aug 31, 2012</t>
  </si>
  <si>
    <t>Sep 28, 2012</t>
  </si>
  <si>
    <t>Oct 31, 2012</t>
  </si>
  <si>
    <t>Nov 30, 2012</t>
  </si>
  <si>
    <t>Dec 31, 2012</t>
  </si>
  <si>
    <t>Jan 31, 2013</t>
  </si>
  <si>
    <t>Feb 28, 2013</t>
  </si>
  <si>
    <t>Mar 29, 2013</t>
  </si>
  <si>
    <t>Apr 30, 2013</t>
  </si>
  <si>
    <t>May 31, 2013</t>
  </si>
  <si>
    <t>Jun 28, 2013</t>
  </si>
  <si>
    <t>Jul 31, 2013</t>
  </si>
  <si>
    <t>Aug 30, 2013</t>
  </si>
  <si>
    <t>Sep 30, 2013</t>
  </si>
  <si>
    <t>Oct 31, 2013</t>
  </si>
  <si>
    <t>Nov 29, 2013</t>
  </si>
  <si>
    <t>Dec 31, 2013</t>
  </si>
  <si>
    <t>Jan 31, 2014</t>
  </si>
  <si>
    <t>Feb 28, 2014</t>
  </si>
  <si>
    <t>Mar 31, 2014</t>
  </si>
  <si>
    <t>Apr 30, 2014</t>
  </si>
  <si>
    <t>May 30, 2014</t>
  </si>
  <si>
    <t>Jun 30, 2014</t>
  </si>
  <si>
    <t>Jul 31, 2014</t>
  </si>
  <si>
    <t>Aug 29, 2014</t>
  </si>
  <si>
    <t>Sep 30, 2014</t>
  </si>
  <si>
    <t>Oct 31, 2014</t>
  </si>
  <si>
    <t>Nov 28, 2014</t>
  </si>
  <si>
    <t>Dec 31, 2014</t>
  </si>
  <si>
    <t>Jan 30, 2015</t>
  </si>
  <si>
    <t>Feb 27, 2015</t>
  </si>
  <si>
    <t>Mar 31, 2015</t>
  </si>
  <si>
    <t>Apr 30, 2015</t>
  </si>
  <si>
    <t>May 29, 2015</t>
  </si>
  <si>
    <t>Jun 30, 2015</t>
  </si>
  <si>
    <t>Jul 31, 2015</t>
  </si>
  <si>
    <t>Aug 31, 2015</t>
  </si>
  <si>
    <t>Sep 30, 2015</t>
  </si>
  <si>
    <t>Oct 30, 2015</t>
  </si>
  <si>
    <t>Nov 30, 2015</t>
  </si>
  <si>
    <t>Dec 31, 2015</t>
  </si>
  <si>
    <t>Jan 29, 2016</t>
  </si>
  <si>
    <t>Feb 29, 2016</t>
  </si>
  <si>
    <t>Mar 31, 2016</t>
  </si>
  <si>
    <t>Apr 29, 2016</t>
  </si>
  <si>
    <t>May 31, 2016</t>
  </si>
  <si>
    <t>Jun 30, 2016</t>
  </si>
  <si>
    <t>Jul 29, 2016</t>
  </si>
  <si>
    <t>Aug 31, 2016</t>
  </si>
  <si>
    <t>Sep 30, 2016</t>
  </si>
  <si>
    <t>Oct 31, 2016</t>
  </si>
  <si>
    <t>Nov 30, 2016</t>
  </si>
  <si>
    <t>Dec 30, 2016</t>
  </si>
  <si>
    <t>Jan 31, 2017</t>
  </si>
  <si>
    <t>Feb 28, 2017</t>
  </si>
  <si>
    <t>Mar 31, 2017</t>
  </si>
  <si>
    <t>Apr 28, 2017</t>
  </si>
  <si>
    <t>May 31, 2017</t>
  </si>
  <si>
    <t>Jun 30, 2017</t>
  </si>
  <si>
    <t>Jul 31, 2017</t>
  </si>
  <si>
    <t>Aug 31, 2017</t>
  </si>
  <si>
    <t>Sep 29, 2017</t>
  </si>
  <si>
    <t>Oct 31, 2017</t>
  </si>
  <si>
    <t>Nov 30, 2017</t>
  </si>
  <si>
    <t>Dec 29, 2017</t>
  </si>
  <si>
    <t>Jan 31, 2018</t>
  </si>
  <si>
    <t>Feb 28, 2018</t>
  </si>
  <si>
    <t>Mar 30, 2018</t>
  </si>
  <si>
    <t>Apr 30, 2018</t>
  </si>
  <si>
    <t>May 31, 2018</t>
  </si>
  <si>
    <t>Jun 29, 2018</t>
  </si>
  <si>
    <t>Jul 31, 2018</t>
  </si>
  <si>
    <t>Aug 31, 2018</t>
  </si>
  <si>
    <t>Sep 28, 2018</t>
  </si>
  <si>
    <t>Oct 31, 2018</t>
  </si>
  <si>
    <t>Nov 30, 2018</t>
  </si>
  <si>
    <t>Dec 31, 2018</t>
  </si>
  <si>
    <t>Jan 31, 2019</t>
  </si>
  <si>
    <t>Feb 28, 2019</t>
  </si>
  <si>
    <t>Mar 29, 2019</t>
  </si>
  <si>
    <t>Apr 30, 2019</t>
  </si>
  <si>
    <t>May 31, 2019</t>
  </si>
  <si>
    <t>Jun 28, 2019</t>
  </si>
  <si>
    <t>Jul 31, 2019</t>
  </si>
  <si>
    <t>Aug 30, 2019</t>
  </si>
  <si>
    <t>Sep 30, 2019</t>
  </si>
  <si>
    <t>Oct 31, 2019</t>
  </si>
  <si>
    <t>Nov 29, 2019</t>
  </si>
  <si>
    <t>Dec 31, 2019</t>
  </si>
  <si>
    <t>Jan 31, 2020</t>
  </si>
  <si>
    <t>Feb 28, 2020</t>
  </si>
  <si>
    <t>Mar 31, 2020</t>
  </si>
  <si>
    <t>Apr 30, 2020</t>
  </si>
  <si>
    <t>May 29, 2020</t>
  </si>
  <si>
    <t>Jun 30, 2020</t>
  </si>
  <si>
    <t>Jul 31, 2020</t>
  </si>
  <si>
    <t>Aug 31, 2020</t>
  </si>
  <si>
    <t>Sep 30, 2020</t>
  </si>
  <si>
    <t>Oct 30, 2020</t>
  </si>
  <si>
    <t>Nov 30, 2020</t>
  </si>
  <si>
    <t>Dec 31, 2020</t>
  </si>
  <si>
    <t>Jan 29, 2021</t>
  </si>
  <si>
    <t>Feb 26, 2021</t>
  </si>
  <si>
    <t>Mar 31, 2021</t>
  </si>
  <si>
    <t>Apr 30, 2021</t>
  </si>
  <si>
    <t>May 31, 2021</t>
  </si>
  <si>
    <t>Jun 30, 2021</t>
  </si>
  <si>
    <t>Jul 30, 2021</t>
  </si>
  <si>
    <t>Aug 31, 2021</t>
  </si>
  <si>
    <t>Sep 30, 2021</t>
  </si>
  <si>
    <t>Oct 29, 2021</t>
  </si>
  <si>
    <t>Nov 30, 2021</t>
  </si>
  <si>
    <t>Dec 31, 2021</t>
  </si>
  <si>
    <t>Jan 31, 2022</t>
  </si>
  <si>
    <t>Feb 28, 2022</t>
  </si>
  <si>
    <t>Mar 31, 2022</t>
  </si>
  <si>
    <t>Apr 29, 2022</t>
  </si>
  <si>
    <t>May 31, 2022</t>
  </si>
  <si>
    <t>Jun 30, 2022</t>
  </si>
  <si>
    <t>Jul 29, 2022</t>
  </si>
  <si>
    <t>Aug 31, 2022</t>
  </si>
  <si>
    <t>Sep 30, 2022</t>
  </si>
  <si>
    <t>Oct 31, 2022</t>
  </si>
  <si>
    <t>Nov 30, 2022</t>
  </si>
  <si>
    <t>Dec 30, 2022</t>
  </si>
  <si>
    <t>Jan 31, 2023</t>
  </si>
  <si>
    <t>Feb 28, 2023</t>
  </si>
  <si>
    <t>Mar 31, 2023</t>
  </si>
  <si>
    <t>Apr 28, 2023</t>
  </si>
  <si>
    <t>May 31, 2023</t>
  </si>
  <si>
    <t>Jun 30, 2023</t>
  </si>
  <si>
    <t>Jul 31, 2023</t>
  </si>
  <si>
    <t>Aug 31, 2023</t>
  </si>
  <si>
    <t>Sep 29, 2023</t>
  </si>
  <si>
    <t>Oct 31, 2023</t>
  </si>
  <si>
    <t>Nov 30, 2023</t>
  </si>
  <si>
    <t>Dec 29, 2023</t>
  </si>
  <si>
    <t>Jan 31, 2024</t>
  </si>
  <si>
    <t>Feb 29, 2024</t>
  </si>
  <si>
    <t>Mar 29, 2024</t>
  </si>
  <si>
    <t>USA Standard (Large+Mid Cap)</t>
  </si>
  <si>
    <t>Index Level :</t>
  </si>
  <si>
    <t>Price</t>
  </si>
  <si>
    <t>Currency :</t>
  </si>
  <si>
    <t>WORLD ex USA Standard (Large+Mid Cap)</t>
  </si>
  <si>
    <t>Local</t>
  </si>
  <si>
    <t>Table 1.3. Change in the Yearend U.S. Net International Investment Position</t>
  </si>
  <si>
    <t>[Millions of dollars]</t>
  </si>
  <si>
    <t>Release Date: March 27, 2024 - Next Release Date: June 26, 2024</t>
  </si>
  <si>
    <t>U.S. net international investment position (line 4 less line 36)</t>
  </si>
  <si>
    <t>/4/</t>
  </si>
  <si>
    <t xml:space="preserve">  U.S. assets</t>
  </si>
  <si>
    <t>/3/</t>
  </si>
  <si>
    <t xml:space="preserve">    By functional category:</t>
  </si>
  <si>
    <t xml:space="preserve">      Direct investment at market value</t>
  </si>
  <si>
    <t xml:space="preserve">        Equity</t>
  </si>
  <si>
    <t xml:space="preserve">      Portfolio investment</t>
  </si>
  <si>
    <t xml:space="preserve">  U.S. liabilities</t>
  </si>
  <si>
    <t>.....</t>
  </si>
  <si>
    <t>0 Transactions or other changes are possible but are zero for a given period.</t>
  </si>
  <si>
    <t>(*) Transactions or other changes between zero and +/- $500,000.</t>
  </si>
  <si>
    <t>n.a. Not available</t>
  </si>
  <si>
    <t>..... Not applicable</t>
  </si>
  <si>
    <t>1. Represents gains or losses on foreign-currency-denominated assets and liabilities due to their revaluation at current exchange rates.</t>
  </si>
  <si>
    <t>2. Changes in volume and valuation n.i.e. (not included elsewhere) includes changes due to year-to-year shifts in the composition of reporting panels and to the incorporation of more comprehensive survey results.  Also includes capital gains and losses of direct investment affiliates and changes in positions that cannot be allocated to financial transactions, price changes, or exchange-rate changes.</t>
  </si>
  <si>
    <t>3. Financial transactions and other changes in financial derivatives positions are available only on a net basis, which is shown on line 3; they are not separately available for gross positive fair values and gross negative fair values of financial derivatives.</t>
  </si>
  <si>
    <t>4. Data are not separately available for price changes, exchange-rate changes, and changes in volume and valuation n.i.e.</t>
  </si>
  <si>
    <t>Table S.9.a Rest of the World</t>
  </si>
  <si>
    <t xml:space="preserve">    Current taxes and trans. receipts from rest of world (1)</t>
  </si>
  <si>
    <t xml:space="preserve">        Official foreign currencies</t>
  </si>
  <si>
    <t xml:space="preserve">        Reserve position in IMF (net)</t>
  </si>
  <si>
    <t xml:space="preserve">    Less: Statistical discrepancy (lines 13-70) 3</t>
  </si>
  <si>
    <t>Change in net worth (lines 13+70+104)</t>
  </si>
  <si>
    <t>Financial balance sheet account (end of period) 4</t>
  </si>
  <si>
    <t>1. Government-sponsored enterprises (GSEs) consist of Federal Home Loan Banks, Fannie Mae, Freddie Mac, Federal Agricultural Mortgage Corporation, Farm Credit System, the Financing Corporation, and the Resolution Funding Corporation, and they included they included the Student Loan Marketing Association until it was fully privatized in the fourth quarter of 2004.</t>
  </si>
  <si>
    <t>2. The statistical discrepancy is the difference between net lending or net borrowing derived in the capital account and the same concept derived in the financial account.  The discrepancy reflects differences in source data, timing of recorded flows, and other statistical differences between the capital and financial accounts.</t>
  </si>
  <si>
    <t>3. Excludes nonfinancial assets, including nonproduced nonfinancial assets.</t>
  </si>
  <si>
    <t>Us Equity assets (year end),</t>
  </si>
  <si>
    <t>s9a</t>
  </si>
  <si>
    <t>US Equityassets (year end)</t>
  </si>
  <si>
    <t>IIP 1.3</t>
  </si>
  <si>
    <t>US Equity Assets, Total val</t>
  </si>
  <si>
    <t>US Equity Assets Vals, due to P</t>
  </si>
  <si>
    <t>US Equity Assets Vals, due to e</t>
  </si>
  <si>
    <t>Check</t>
  </si>
  <si>
    <t>Year end Position</t>
  </si>
  <si>
    <t>Investment</t>
  </si>
  <si>
    <t>Valuation changes due to prices</t>
  </si>
  <si>
    <t xml:space="preserve">Valuation Changes due to Exchange rates </t>
  </si>
  <si>
    <t>Corporate GVA</t>
  </si>
  <si>
    <t>Last Revised on: April 25, 2024 - Next Release Date May 30, 2024</t>
  </si>
  <si>
    <t>Us Equity liabilities (year end),</t>
  </si>
  <si>
    <t>US Equity liabilities, Total val</t>
  </si>
  <si>
    <t>US Equity liabilities Vals, due to e</t>
  </si>
  <si>
    <t>US Equity liabilities Vals, due to P</t>
  </si>
  <si>
    <t>Equity Assets/GVA</t>
  </si>
  <si>
    <t>Equity Liab/GVA</t>
  </si>
  <si>
    <t>Change in net equity assets</t>
  </si>
  <si>
    <t>prices</t>
  </si>
  <si>
    <t>erate</t>
  </si>
  <si>
    <t>Reval of Foreign Equity in US</t>
  </si>
  <si>
    <t>Reval of net equity</t>
  </si>
  <si>
    <t>fraction accounted by e</t>
  </si>
  <si>
    <t>Reval of US equity abroad (s9)</t>
  </si>
  <si>
    <t>Reval of US equity abroad (IIP)</t>
  </si>
  <si>
    <t>% of GVA</t>
  </si>
  <si>
    <t>% of GDP</t>
  </si>
  <si>
    <t>Portfolio Equity assets due to e</t>
  </si>
  <si>
    <t>Portfolio Equity assets due to P</t>
  </si>
  <si>
    <t>US Equity liabilities (year end)</t>
  </si>
  <si>
    <t>US Portfolio Equity liab due to e</t>
  </si>
  <si>
    <t>US Portfolio Equity liab due to P</t>
  </si>
  <si>
    <t>US portfolio Equity liabilities (year end)</t>
  </si>
  <si>
    <t>US portfolio Equity assets (year end)</t>
  </si>
  <si>
    <t>Only for Portfolio Equity</t>
  </si>
  <si>
    <t>Period 2010-2020</t>
  </si>
  <si>
    <t>Period 2003-2007</t>
  </si>
  <si>
    <t>Table 2.1. U.S. Direct Investment Positions at the End of the Period</t>
  </si>
  <si>
    <t>[Millions of dollars]    NOTE:  End of quarter positions begin in the fourth quarter of 2005.</t>
  </si>
  <si>
    <t>Type of investment</t>
  </si>
  <si>
    <t>Not seasonally adjusted</t>
  </si>
  <si>
    <t>Assets / outward investment</t>
  </si>
  <si>
    <t>U.S. direct investment assets at market value, asset/liability basis (table 1.1, line 7) 1</t>
  </si>
  <si>
    <t xml:space="preserve">  Equity</t>
  </si>
  <si>
    <t xml:space="preserve">  Debt instruments</t>
  </si>
  <si>
    <t xml:space="preserve">    U.S. parents' claims</t>
  </si>
  <si>
    <t xml:space="preserve">    U.S. affiliates' claims</t>
  </si>
  <si>
    <t>Less: Adjustments to convert to directional basis</t>
  </si>
  <si>
    <t xml:space="preserve">  U.S. parents' liabilities</t>
  </si>
  <si>
    <t xml:space="preserve">  U.S. affiliates' claims</t>
  </si>
  <si>
    <t>Equals: Outward direct investment (U.S. direct investment abroad) at market value, directional basis 2</t>
  </si>
  <si>
    <t xml:space="preserve">  Debt instruments (line 12 less line 13)</t>
  </si>
  <si>
    <t xml:space="preserve">    U.S. parents' liabilities</t>
  </si>
  <si>
    <t>Less: Adjustment to revalue equity from historical cost to market value</t>
  </si>
  <si>
    <t>Equals: Outward direct investment at historical cost, directional basis</t>
  </si>
  <si>
    <t>Liabilities / inward investment</t>
  </si>
  <si>
    <t>U.S. direct investment liabilities at market value, asset/liability basis (table 1.1, line 15) 1</t>
  </si>
  <si>
    <t xml:space="preserve">    U.S. affiliates' liabilities</t>
  </si>
  <si>
    <t>Equals: Inward direct investment (foreign direct investment in the United States) at market value, directional basis 2</t>
  </si>
  <si>
    <t xml:space="preserve">  Debt instruments (line 29 less line 30)</t>
  </si>
  <si>
    <t>Equals: Inward direct investment at historical cost, directional basis</t>
  </si>
  <si>
    <t>Alternative current-price measures of positions</t>
  </si>
  <si>
    <t>Direct investment assets at current cost, asset/liability basis 1</t>
  </si>
  <si>
    <t>Equals: Outward direct investment at current cost, directional basis 2</t>
  </si>
  <si>
    <t>Direct investment liabilities at current cost, asset/liability basis 1</t>
  </si>
  <si>
    <t>Equals: Inward direct investment at current cost, directional basis 2</t>
  </si>
  <si>
    <t>1. Positions on an asset/liability basis are organized according to whether the positions are assets or liabilities.  Assets include U.S. parent and U.S. affiliate claims, and liabilities include U.S. affiliate and U.S. parent liabilities.</t>
  </si>
  <si>
    <t>2. Positions on a directional basis are organized according to whether the positions are for outward investment (U.S. direct investment abroad) or inward investment (foreign direct investment in the United States). The outward direct investment position includes U.S. parent claims less U.S. parent liabilities. The inward direct investment position includes U.S. affiliate liabilities less U.S. affiliate claims.</t>
  </si>
  <si>
    <t>Total assets (US)</t>
  </si>
  <si>
    <t>GVA, corp, f</t>
  </si>
  <si>
    <t>Total Liabilities,US</t>
  </si>
  <si>
    <t>IIP 2.1</t>
  </si>
  <si>
    <t>FDI US assets ,cc</t>
  </si>
  <si>
    <t>FDI US liab , mkt</t>
  </si>
  <si>
    <t>S5a</t>
  </si>
  <si>
    <t>S6a</t>
  </si>
  <si>
    <t>NFA/GVA</t>
  </si>
  <si>
    <t>FDI mkt</t>
  </si>
  <si>
    <t>FDI cc</t>
  </si>
  <si>
    <t>FDI US assets , mkt</t>
  </si>
  <si>
    <t>FDI US liab ,cc</t>
  </si>
  <si>
    <t>Note: checked that the figures for FDI at mkt value from IIP 2.1 are the same as in S9</t>
  </si>
  <si>
    <t>Equity Portfolio Asset Reval</t>
  </si>
  <si>
    <t>Equity FDI Asset Reval</t>
  </si>
  <si>
    <t>Equity Portfolio Liab Reval</t>
  </si>
  <si>
    <t>Equity FDI Liab Reval</t>
  </si>
  <si>
    <t>GVA, corp,nf</t>
  </si>
  <si>
    <t>All sectors; corporate equities; asset</t>
  </si>
  <si>
    <t>Z1/Z1/LM893064105.Q</t>
  </si>
  <si>
    <t>LM893064105.Q</t>
  </si>
  <si>
    <t>Nonfinancial corporate business; corporate equities; liability</t>
  </si>
  <si>
    <t>Z1/Z1/LM103164105.Q</t>
  </si>
  <si>
    <t>LM103164105.Q</t>
  </si>
  <si>
    <t>Nonfinancial corporate business; public corporate equities; liability (includes closely held before 1996q4)</t>
  </si>
  <si>
    <t>Z1/Z1/LM103164115.Q</t>
  </si>
  <si>
    <t>LM103164115.Q</t>
  </si>
  <si>
    <t>Nonfinancial corporate business; closely held corporate equities; liability</t>
  </si>
  <si>
    <t>Z1/Z1/LM103164125.Q</t>
  </si>
  <si>
    <t>LM103164125.Q</t>
  </si>
  <si>
    <t>Domestic financial sectors; corporate equities; liability</t>
  </si>
  <si>
    <t>Z1/Z1/LM793164105.Q</t>
  </si>
  <si>
    <t>LM793164105.Q</t>
  </si>
  <si>
    <t>U.S.-chartered depository institutions; corporate equities; liability</t>
  </si>
  <si>
    <t>Z1/Z1/LM763164105.Q</t>
  </si>
  <si>
    <t>LM763164105.Q</t>
  </si>
  <si>
    <t>U.S.-chartered depository institutions; public corporate equities; liability</t>
  </si>
  <si>
    <t>Z1/Z1/LM763164113.Q</t>
  </si>
  <si>
    <t>LM763164113.Q</t>
  </si>
  <si>
    <t>U.S.-chartered depository institutions; closely held corporate equities; liability</t>
  </si>
  <si>
    <t>Z1/Z1/LM763164123.Q</t>
  </si>
  <si>
    <t>LM763164123.Q</t>
  </si>
  <si>
    <t>Property-casualty insurance companies; corporate equities; liability</t>
  </si>
  <si>
    <t>Z1/Z1/LM513164105.Q</t>
  </si>
  <si>
    <t>LM513164105.Q</t>
  </si>
  <si>
    <t>Property-casualty insurance companies; public corporate equities; liability</t>
  </si>
  <si>
    <t>Z1/Z1/LM513164113.Q</t>
  </si>
  <si>
    <t>LM513164113.Q</t>
  </si>
  <si>
    <t>Property-casualty insurance companies; closely held corporate equities; liability</t>
  </si>
  <si>
    <t>Z1/Z1/LM513164123.Q</t>
  </si>
  <si>
    <t>LM513164123.Q</t>
  </si>
  <si>
    <t>Life insurance companies, general accounts; corporate equities; liability</t>
  </si>
  <si>
    <t>Z1/Z1/LM543164175.Q</t>
  </si>
  <si>
    <t>LM543164175.Q</t>
  </si>
  <si>
    <t>Life insurance companies, general accounts; public corporate equities; liability</t>
  </si>
  <si>
    <t>Z1/Z1/LM543164113.Q</t>
  </si>
  <si>
    <t>LM543164113.Q</t>
  </si>
  <si>
    <t>Life insurance companies, general accounts; closely held corporate equities; liability</t>
  </si>
  <si>
    <t>Z1/Z1/LM543164123.Q</t>
  </si>
  <si>
    <t>LM543164123.Q</t>
  </si>
  <si>
    <t xml:space="preserve">Closed-end funds; total financial assets </t>
  </si>
  <si>
    <t>Z1/Z1/LM554090005.Q</t>
  </si>
  <si>
    <t>LM554090005.Q</t>
  </si>
  <si>
    <t>Exchange-traded funds; total financial assets</t>
  </si>
  <si>
    <t>Z1/Z1/LM564090005.Q</t>
  </si>
  <si>
    <t>LM564090005.Q</t>
  </si>
  <si>
    <t>Government-sponsored enterprises; corporate equities; liability</t>
  </si>
  <si>
    <t>Z1/Z1/LM403164105.Q</t>
  </si>
  <si>
    <t>LM403164105.Q</t>
  </si>
  <si>
    <t>Mortgage real estate investment trusts; corporate equities; liability</t>
  </si>
  <si>
    <t>Z1/Z1/LM643164105.Q</t>
  </si>
  <si>
    <t>LM643164105.Q</t>
  </si>
  <si>
    <t>Mortgage real estate investment trusts; public corporate equities; liability</t>
  </si>
  <si>
    <t>Z1/Z1/LM643164113.Q</t>
  </si>
  <si>
    <t>LM643164113.Q</t>
  </si>
  <si>
    <t>Mortgage real estate investment trusts; closely held corporate equities; liability</t>
  </si>
  <si>
    <t>Z1/Z1/LM643164123.Q</t>
  </si>
  <si>
    <t>LM643164123.Q</t>
  </si>
  <si>
    <t>Security brokers and dealers; corporate equities; liability</t>
  </si>
  <si>
    <t>Z1/Z1/LM663164105.Q</t>
  </si>
  <si>
    <t>LM663164105.Q</t>
  </si>
  <si>
    <t>Security brokers and dealers; public corporate equities; liability</t>
  </si>
  <si>
    <t>Z1/Z1/LM663164113.Q</t>
  </si>
  <si>
    <t>LM663164113.Q</t>
  </si>
  <si>
    <t>Security brokers and dealers; closely held corporate equities; liability</t>
  </si>
  <si>
    <t>Z1/Z1/LM663164123.Q</t>
  </si>
  <si>
    <t>LM663164123.Q</t>
  </si>
  <si>
    <t>Holding companies; corporate equities; liability</t>
  </si>
  <si>
    <t>Z1/Z1/LM733164105.Q</t>
  </si>
  <si>
    <t>LM733164105.Q</t>
  </si>
  <si>
    <t>Holding companies; public corporate equities; liability</t>
  </si>
  <si>
    <t>Z1/Z1/LM733164113.Q</t>
  </si>
  <si>
    <t>LM733164113.Q</t>
  </si>
  <si>
    <t>Holding companies; closely held corporate equities; liability</t>
  </si>
  <si>
    <t>Z1/Z1/LM733164123.Q</t>
  </si>
  <si>
    <t>LM733164123.Q</t>
  </si>
  <si>
    <t>Other financial business; corporate equities; liability</t>
  </si>
  <si>
    <t>Z1/Z1/LM503164105.Q</t>
  </si>
  <si>
    <t>LM503164105.Q</t>
  </si>
  <si>
    <t>Other financial business; public corporate equities; liability</t>
  </si>
  <si>
    <t>Z1/Z1/LM503164115.Q</t>
  </si>
  <si>
    <t>LM503164115.Q</t>
  </si>
  <si>
    <t>Other financial business; closely held corporate equities; liability</t>
  </si>
  <si>
    <t>Z1/Z1/LM503164125.Q</t>
  </si>
  <si>
    <t>LM503164125.Q</t>
  </si>
  <si>
    <t>Households and nonprofit organizations; corporate equities; asset</t>
  </si>
  <si>
    <t>Z1/Z1/LM153064105.Q</t>
  </si>
  <si>
    <t>LM153064105.Q</t>
  </si>
  <si>
    <t>Nonfinancial corporate business; corporate equities; asset</t>
  </si>
  <si>
    <t>Z1/Z1/LM103064103.Q</t>
  </si>
  <si>
    <t>LM103064103.Q</t>
  </si>
  <si>
    <t>Federal government; corporate equities; asset</t>
  </si>
  <si>
    <t>Z1/Z1/LM313064105.Q</t>
  </si>
  <si>
    <t>LM313064105.Q</t>
  </si>
  <si>
    <t>State and local governments; corporate equities; asset</t>
  </si>
  <si>
    <t>Z1/Z1/LM213064103.Q</t>
  </si>
  <si>
    <t>LM213064103.Q</t>
  </si>
  <si>
    <t>Monetary authority; corporate equities; asset</t>
  </si>
  <si>
    <t>Z1/Z1/FL713064103.Q</t>
  </si>
  <si>
    <t>FL713064103.Q</t>
  </si>
  <si>
    <t>U.S.-chartered depository institutions; corporate equities, excluding Federal Reserve stock and equity in GSEs; asset</t>
  </si>
  <si>
    <t>Z1/Z1/LM763064103.Q</t>
  </si>
  <si>
    <t>LM763064103.Q</t>
  </si>
  <si>
    <t>Foreign banking offices in the U.S.; corporate equities; asset</t>
  </si>
  <si>
    <t>Z1/Z1/FL753064103.Q</t>
  </si>
  <si>
    <t>FL753064103.Q</t>
  </si>
  <si>
    <t>Property-casualty insurance companies; corporate equities, including those held by U.S. residual market reinsurers; asset</t>
  </si>
  <si>
    <t>Z1/Z1/LM513064105.Q</t>
  </si>
  <si>
    <t>LM513064105.Q</t>
  </si>
  <si>
    <t>Life insurance companies; corporate equities; asset</t>
  </si>
  <si>
    <t>Z1/Z1/LM543064105.Q</t>
  </si>
  <si>
    <t>LM543064105.Q</t>
  </si>
  <si>
    <t>Private pension funds, including 403(b) plans; corporate equities; asset</t>
  </si>
  <si>
    <t>Z1/Z1/LM573064105.Q</t>
  </si>
  <si>
    <t>LM573064105.Q</t>
  </si>
  <si>
    <t>Federal government retirement funds; corporate equities; asset</t>
  </si>
  <si>
    <t>Z1/Z1/LM343064105.Q</t>
  </si>
  <si>
    <t>LM343064105.Q</t>
  </si>
  <si>
    <t>State and local government employee defined benefit retirement funds; corporate equities; asset</t>
  </si>
  <si>
    <t>Z1/Z1/LM223064145.Q</t>
  </si>
  <si>
    <t>LM223064145.Q</t>
  </si>
  <si>
    <t>Mutual funds; corporate equities; asset</t>
  </si>
  <si>
    <t>Z1/Z1/LM653064100.Q</t>
  </si>
  <si>
    <t>LM653064100.Q</t>
  </si>
  <si>
    <t>Closed-end funds; corporate equities; asset</t>
  </si>
  <si>
    <t>Z1/Z1/LM553064103.Q</t>
  </si>
  <si>
    <t>LM553064103.Q</t>
  </si>
  <si>
    <t>Exchange-traded funds; corporate equities; asset</t>
  </si>
  <si>
    <t>Z1/Z1/LM563064100.Q</t>
  </si>
  <si>
    <t>LM563064100.Q</t>
  </si>
  <si>
    <t>Security brokers and dealers; corporate equities; asset</t>
  </si>
  <si>
    <t>Z1/Z1/LM663064103.Q</t>
  </si>
  <si>
    <t>LM663064103.Q</t>
  </si>
  <si>
    <t>Other financial business; corporate equities; asset</t>
  </si>
  <si>
    <t>Z1/Z1/FL503064105.Q</t>
  </si>
  <si>
    <t>FL503064105.Q</t>
  </si>
  <si>
    <t xml:space="preserve">All domestic sectors; public corporate equities; liability                                 </t>
  </si>
  <si>
    <t>Z1/Z1/LM883164115.Q</t>
  </si>
  <si>
    <t>LM883164115.Q</t>
  </si>
  <si>
    <t>All domestic sectors; closely held corporate equities; liability</t>
  </si>
  <si>
    <t>Z1/Z1/LM883164123.Q</t>
  </si>
  <si>
    <t>LM883164123.Q</t>
  </si>
  <si>
    <t>All domestic sectors; closely held S corporation corporate equities; liability</t>
  </si>
  <si>
    <t>Z1/Z1/LM883164133.Q</t>
  </si>
  <si>
    <t>LM883164133.Q</t>
  </si>
  <si>
    <t>All domestic sectors; closely held C corporation corporate equities; liability</t>
  </si>
  <si>
    <t>Z1/Z1/LM883164135.Q</t>
  </si>
  <si>
    <t>LM883164135.Q</t>
  </si>
  <si>
    <t xml:space="preserve">Interest rates and price indexes; Dow Jones U.S. Total Market Index </t>
  </si>
  <si>
    <t>Z1/Z1/PC073164013.Q</t>
  </si>
  <si>
    <t>PC073164013.Q</t>
  </si>
  <si>
    <t>L224</t>
  </si>
  <si>
    <t>Mkt value of equity</t>
  </si>
  <si>
    <t>Mkt value of Publicly traded eqty (only available after 1996q4)</t>
  </si>
  <si>
    <t>NFA related</t>
  </si>
  <si>
    <t>Corporate Sector</t>
  </si>
  <si>
    <t>Economy wide</t>
  </si>
  <si>
    <t>US_Foreign</t>
  </si>
  <si>
    <t>Valuations_table</t>
  </si>
  <si>
    <t>Annual NFA and FDI</t>
  </si>
  <si>
    <t>The remaining sheets contain downloaded versions of the data tables used</t>
  </si>
  <si>
    <t>by Andy Atkeson, Jonathan Heathcote and Fabrizio Perri</t>
  </si>
  <si>
    <t>May 2, 2024</t>
  </si>
  <si>
    <t>This file contains all the data for the paper ''The End of Privilege: A Reexamination of the Net Foreign Position of the United States"</t>
  </si>
  <si>
    <t>Series for NFA and components</t>
  </si>
  <si>
    <t>Series for the corporate sctor (financial and non financial)</t>
  </si>
  <si>
    <t>Economy wide series (GDP and GDP deflator)</t>
  </si>
  <si>
    <t>Series from OECG to compare US and Row</t>
  </si>
  <si>
    <t>Data elaborated from table 1.3 of the BEA to decompose valuations due to prices and exchange rates</t>
  </si>
  <si>
    <t>Annual data on NFA and components</t>
  </si>
  <si>
    <r>
      <t xml:space="preserve">These data are read by the matlab file </t>
    </r>
    <r>
      <rPr>
        <b/>
        <sz val="11"/>
        <color theme="1"/>
        <rFont val="Courier New"/>
        <family val="3"/>
      </rPr>
      <t>figures_AHP.m</t>
    </r>
  </si>
  <si>
    <t>The following sheets contain time series we use to produce all the data figures in the paper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</si>
</sst>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yyyy\-mm\-dd"/>
    <numFmt numFmtId="165" formatCode="##0"/>
    <numFmt numFmtId="166" formatCode="#,##0.000"/>
    <numFmt numFmtId="167" formatCode="\P\ \ \ #,##0.00;\P\ \ \ \-#,##0.00"/>
    <numFmt numFmtId="168" formatCode="\E\ \ \ #,##0.00;\E\ \ \ \-#,##0.00"/>
    <numFmt numFmtId="169" formatCode="\B\ \ \ #,##0.00;\B\ \ \ \-#,##0.00"/>
    <numFmt numFmtId="170" formatCode="#,##0.000000"/>
    <numFmt numFmtId="171" formatCode="0.0%"/>
  </numFmts>
  <fonts count="39">
    <font>
      <sz val="11"/>
      <color theme="1"/>
      <name val="Calibri"/>
      <family val="2"/>
      <scheme val="minor"/>
    </font>
    <font>
      <u/>
      <sz val="10"/>
      <color indexed="12"/>
      <name val="Arial"/>
      <family val="2"/>
    </font>
    <font>
      <sz val="14"/>
      <name val="Times New Roman"/>
      <family val="1"/>
    </font>
    <font>
      <sz val="11"/>
      <color indexed="8"/>
      <name val="Calibri"/>
      <family val="2"/>
      <scheme val="minor"/>
    </font>
    <font>
      <b/>
      <sz val="11"/>
      <color indexed="9"/>
      <name val="Calibri"/>
      <family val="2"/>
    </font>
    <font>
      <b/>
      <sz val="14"/>
      <name val="Calibri"/>
      <family val="2"/>
    </font>
    <font>
      <sz val="13"/>
      <name val="Calibri"/>
      <family val="2"/>
    </font>
    <font>
      <b/>
      <sz val="11"/>
      <name val="Calibri"/>
      <family val="2"/>
    </font>
    <font>
      <sz val="11"/>
      <color theme="1"/>
      <name val="Calibri"/>
      <family val="2"/>
      <scheme val="minor"/>
    </font>
    <font>
      <b/>
      <i/>
      <sz val="15"/>
      <name val="Calibri"/>
      <family val="2"/>
    </font>
    <font>
      <i/>
      <sz val="11"/>
      <name val="Calibri"/>
      <family val="2"/>
    </font>
    <font>
      <b/>
      <sz val="14"/>
      <name val="Calibri"/>
      <family val="2"/>
    </font>
    <font>
      <sz val="13"/>
      <name val="Calibri"/>
      <family val="2"/>
    </font>
    <font>
      <b/>
      <sz val="11"/>
      <color indexed="9"/>
      <name val="Calibri"/>
      <family val="2"/>
    </font>
    <font>
      <b/>
      <sz val="11"/>
      <name val="Calibri"/>
      <family val="2"/>
    </font>
    <font>
      <b/>
      <i/>
      <sz val="15"/>
      <name val="Calibri"/>
      <family val="2"/>
    </font>
    <font>
      <i/>
      <sz val="11"/>
      <name val="Calibri"/>
      <family val="2"/>
    </font>
    <font>
      <sz val="10"/>
      <color rgb="FF000000"/>
      <name val="ITC Bookman"/>
    </font>
    <font>
      <b/>
      <sz val="11"/>
      <color rgb="FF000000"/>
      <name val="ITC Bookman"/>
    </font>
    <font>
      <u/>
      <sz val="10"/>
      <color indexed="12"/>
      <name val="Arial"/>
      <family val="2"/>
    </font>
    <font>
      <b/>
      <sz val="11"/>
      <color theme="1"/>
      <name val="Calibri"/>
      <family val="2"/>
      <scheme val="minor"/>
    </font>
    <font>
      <sz val="11"/>
      <color rgb="FF182026"/>
      <name val="Arial"/>
      <family val="2"/>
    </font>
    <font>
      <b/>
      <sz val="11"/>
      <color rgb="FF182026"/>
      <name val="Arial"/>
      <family val="2"/>
    </font>
    <font>
      <sz val="11"/>
      <name val="Calibri"/>
      <family val="2"/>
    </font>
    <font>
      <b/>
      <sz val="11"/>
      <color rgb="FFFFFFFF"/>
      <name val="Calibri"/>
      <family val="2"/>
    </font>
    <font>
      <sz val="11"/>
      <color rgb="FFFFFFFF"/>
      <name val="Calibri"/>
      <family val="2"/>
    </font>
    <font>
      <b/>
      <sz val="11"/>
      <color rgb="FF000000"/>
      <name val="Calibri"/>
      <family val="2"/>
    </font>
    <font>
      <sz val="11"/>
      <color rgb="FF000000"/>
      <name val="Calibri"/>
      <family val="2"/>
    </font>
    <font>
      <u/>
      <sz val="11"/>
      <color rgb="FF0563C1"/>
      <name val="Calibri"/>
      <family val="2"/>
    </font>
    <font>
      <sz val="14"/>
      <color theme="1"/>
      <name val="Calibri"/>
      <family val="2"/>
      <scheme val="minor"/>
    </font>
    <font>
      <b/>
      <sz val="10"/>
      <name val="Arial"/>
      <family val="2"/>
    </font>
    <font>
      <b/>
      <sz val="11"/>
      <color indexed="9"/>
      <name val="Calibri"/>
    </font>
    <font>
      <b/>
      <sz val="14"/>
      <name val="Calibri"/>
    </font>
    <font>
      <sz val="13"/>
      <name val="Calibri"/>
    </font>
    <font>
      <b/>
      <sz val="11"/>
      <name val="Calibri"/>
    </font>
    <font>
      <i/>
      <sz val="11"/>
      <name val="Calibri"/>
    </font>
    <font>
      <b/>
      <i/>
      <sz val="15"/>
      <name val="Calibri"/>
    </font>
    <font>
      <u/>
      <sz val="10"/>
      <color indexed="12"/>
      <name val="Arial"/>
    </font>
    <font>
      <b/>
      <sz val="11"/>
      <color theme="1"/>
      <name val="Courier New"/>
      <family val="3"/>
    </font>
  </fonts>
  <fills count="12">
    <fill>
      <patternFill patternType="none"/>
    </fill>
    <fill>
      <patternFill patternType="gray125"/>
    </fill>
    <fill>
      <patternFill patternType="solid">
        <fgColor rgb="FFC0C0C0"/>
        <bgColor indexed="64"/>
      </patternFill>
    </fill>
    <fill>
      <patternFill patternType="solid">
        <fgColor rgb="FF99CCFF"/>
        <bgColor indexed="64"/>
      </patternFill>
    </fill>
    <fill>
      <patternFill patternType="darkGray">
        <bgColor indexed="12"/>
      </patternFill>
    </fill>
    <fill>
      <patternFill patternType="solid">
        <fgColor rgb="FF0549AB"/>
      </patternFill>
    </fill>
    <fill>
      <patternFill patternType="solid">
        <fgColor rgb="FFE2F2FB"/>
      </patternFill>
    </fill>
    <fill>
      <patternFill patternType="solid">
        <fgColor rgb="FFF1F1F1"/>
      </patternFill>
    </fill>
    <fill>
      <patternFill patternType="solid">
        <fgColor rgb="FFB7DEF6"/>
      </patternFill>
    </fill>
    <fill>
      <patternFill patternType="solid">
        <fgColor rgb="FFFFFFFF"/>
        <bgColor indexed="64"/>
      </patternFill>
    </fill>
    <fill>
      <patternFill patternType="solid">
        <fgColor rgb="FFE2F2FB"/>
        <bgColor indexed="64"/>
      </patternFill>
    </fill>
    <fill>
      <patternFill patternType="solid">
        <fgColor rgb="FFF3F7FB"/>
        <bgColor indexed="64"/>
      </patternFill>
    </fill>
  </fills>
  <borders count="15">
    <border>
      <left/>
      <right/>
      <top/>
      <bottom/>
      <diagonal/>
    </border>
    <border>
      <left/>
      <right style="medium">
        <color auto="1"/>
      </right>
      <top/>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medium">
        <color auto="1"/>
      </bottom>
      <diagonal/>
    </border>
    <border>
      <left/>
      <right style="medium">
        <color auto="1"/>
      </right>
      <top/>
      <bottom/>
      <diagonal/>
    </border>
    <border>
      <left/>
      <right style="thin">
        <color rgb="FF9E9E9E"/>
      </right>
      <top/>
      <bottom style="thin">
        <color rgb="FF9E9E9E"/>
      </bottom>
      <diagonal/>
    </border>
    <border>
      <left style="thin">
        <color rgb="FF9E9E9E"/>
      </left>
      <right style="thin">
        <color rgb="FF9E9E9E"/>
      </right>
      <top style="thin">
        <color rgb="FF9E9E9E"/>
      </top>
      <bottom style="thin">
        <color rgb="FF9E9E9E"/>
      </bottom>
      <diagonal/>
    </border>
    <border>
      <left/>
      <right style="thin">
        <color rgb="FF9E9E9E"/>
      </right>
      <top style="thin">
        <color rgb="FF9E9E9E"/>
      </top>
      <bottom style="thin">
        <color rgb="FF9E9E9E"/>
      </bottom>
      <diagonal/>
    </border>
    <border>
      <left style="thin">
        <color rgb="FF9E9E9E"/>
      </left>
      <right style="thin">
        <color rgb="FF9E9E9E"/>
      </right>
      <top/>
      <bottom style="thin">
        <color rgb="FF9E9E9E"/>
      </bottom>
      <diagonal/>
    </border>
    <border>
      <left/>
      <right style="thin">
        <color auto="1"/>
      </right>
      <top/>
      <bottom/>
      <diagonal/>
    </border>
    <border>
      <left/>
      <right/>
      <top/>
      <bottom style="medium">
        <color auto="1"/>
      </bottom>
      <diagonal/>
    </border>
    <border>
      <left/>
      <right style="medium">
        <color auto="1"/>
      </right>
      <top/>
      <bottom/>
      <diagonal/>
    </border>
  </borders>
  <cellStyleXfs count="4">
    <xf numFmtId="0" fontId="0" fillId="0" borderId="0"/>
    <xf numFmtId="0" fontId="3" fillId="0" borderId="0"/>
    <xf numFmtId="9" fontId="8" fillId="0" borderId="0" applyFont="0" applyFill="0" applyBorder="0" applyAlignment="0" applyProtection="0"/>
    <xf numFmtId="0" fontId="17" fillId="0" borderId="0"/>
  </cellStyleXfs>
  <cellXfs count="116">
    <xf numFmtId="0" fontId="0" fillId="0" borderId="0" xfId="0"/>
    <xf numFmtId="164" fontId="0" fillId="0" borderId="0" xfId="0" applyNumberFormat="1"/>
    <xf numFmtId="0" fontId="0" fillId="2" borderId="1" xfId="0" applyFill="1" applyBorder="1"/>
    <xf numFmtId="0" fontId="1" fillId="3" borderId="0" xfId="0" applyFont="1" applyFill="1"/>
    <xf numFmtId="0" fontId="2" fillId="3" borderId="0" xfId="0" applyFont="1" applyFill="1"/>
    <xf numFmtId="0" fontId="0" fillId="3" borderId="2" xfId="0" applyFill="1" applyBorder="1"/>
    <xf numFmtId="0" fontId="3" fillId="0" borderId="0" xfId="1"/>
    <xf numFmtId="0" fontId="4" fillId="4" borderId="3" xfId="1" applyFont="1" applyFill="1" applyBorder="1" applyAlignment="1">
      <alignment horizontal="center" vertical="center"/>
    </xf>
    <xf numFmtId="0" fontId="7" fillId="0" borderId="0" xfId="1" applyFont="1"/>
    <xf numFmtId="14" fontId="0" fillId="0" borderId="0" xfId="0" applyNumberFormat="1"/>
    <xf numFmtId="0" fontId="0" fillId="0" borderId="0" xfId="0"/>
    <xf numFmtId="0" fontId="4" fillId="4" borderId="3" xfId="0" applyFont="1" applyFill="1" applyBorder="1" applyAlignment="1">
      <alignment horizontal="center" vertical="center"/>
    </xf>
    <xf numFmtId="0" fontId="7" fillId="0" borderId="0" xfId="0" applyFont="1"/>
    <xf numFmtId="10" fontId="0" fillId="0" borderId="0" xfId="2" applyNumberFormat="1" applyFont="1"/>
    <xf numFmtId="0" fontId="0" fillId="0" borderId="0" xfId="0"/>
    <xf numFmtId="0" fontId="0" fillId="0" borderId="0" xfId="0"/>
    <xf numFmtId="0" fontId="0" fillId="0" borderId="0" xfId="0"/>
    <xf numFmtId="0" fontId="0" fillId="0" borderId="0" xfId="0"/>
    <xf numFmtId="0" fontId="13" fillId="4" borderId="3" xfId="0" applyFont="1" applyFill="1" applyBorder="1" applyAlignment="1">
      <alignment horizontal="center" vertical="center"/>
    </xf>
    <xf numFmtId="0" fontId="14" fillId="0" borderId="0" xfId="0" applyFont="1"/>
    <xf numFmtId="0" fontId="0" fillId="0" borderId="0" xfId="0"/>
    <xf numFmtId="0" fontId="0" fillId="0" borderId="0" xfId="0"/>
    <xf numFmtId="165" fontId="17" fillId="0" borderId="0" xfId="3" applyNumberFormat="1" applyFont="1" applyFill="1" applyBorder="1" applyAlignment="1">
      <alignment horizontal="right"/>
    </xf>
    <xf numFmtId="4" fontId="17" fillId="0" borderId="0" xfId="3" applyNumberFormat="1" applyFont="1" applyFill="1" applyBorder="1" applyAlignment="1">
      <alignment horizontal="right"/>
    </xf>
    <xf numFmtId="165"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166" fontId="0" fillId="0" borderId="0" xfId="0" applyNumberFormat="1" applyFont="1" applyFill="1" applyBorder="1" applyAlignment="1">
      <alignment horizontal="right"/>
    </xf>
    <xf numFmtId="0" fontId="0" fillId="0" borderId="0" xfId="0" applyFont="1" applyFill="1" applyBorder="1" applyAlignment="1">
      <alignment horizontal="left"/>
    </xf>
    <xf numFmtId="165" fontId="18" fillId="0" borderId="0" xfId="0" applyNumberFormat="1" applyFont="1" applyFill="1" applyBorder="1" applyAlignment="1">
      <alignment horizontal="right"/>
    </xf>
    <xf numFmtId="4" fontId="18" fillId="0" borderId="0" xfId="0" applyNumberFormat="1" applyFont="1" applyFill="1" applyBorder="1" applyAlignment="1">
      <alignment horizontal="right"/>
    </xf>
    <xf numFmtId="4" fontId="0" fillId="0" borderId="0" xfId="0" applyNumberFormat="1" applyFont="1" applyFill="1" applyBorder="1" applyAlignment="1">
      <alignment horizontal="left"/>
    </xf>
    <xf numFmtId="4" fontId="0" fillId="0" borderId="0" xfId="0" applyNumberFormat="1"/>
    <xf numFmtId="0" fontId="0" fillId="0" borderId="0" xfId="0"/>
    <xf numFmtId="0" fontId="0" fillId="0" borderId="0" xfId="0"/>
    <xf numFmtId="0" fontId="13" fillId="4" borderId="3" xfId="0" applyFont="1" applyFill="1" applyBorder="1" applyAlignment="1">
      <alignment horizontal="center" vertical="center"/>
    </xf>
    <xf numFmtId="0" fontId="0" fillId="0" borderId="0" xfId="0"/>
    <xf numFmtId="0" fontId="0" fillId="0" borderId="0" xfId="0"/>
    <xf numFmtId="0" fontId="19" fillId="3" borderId="0" xfId="0" applyFont="1" applyFill="1"/>
    <xf numFmtId="0" fontId="0" fillId="3" borderId="6" xfId="0" applyFill="1" applyBorder="1"/>
    <xf numFmtId="0" fontId="0" fillId="2" borderId="7" xfId="0" applyFill="1" applyBorder="1"/>
    <xf numFmtId="0" fontId="0" fillId="0" borderId="0" xfId="0"/>
    <xf numFmtId="0" fontId="21" fillId="10" borderId="8" xfId="0" applyFont="1" applyFill="1" applyBorder="1" applyAlignment="1">
      <alignment horizontal="left" vertical="center" wrapText="1"/>
    </xf>
    <xf numFmtId="0" fontId="22" fillId="11" borderId="8" xfId="0" applyFont="1" applyFill="1" applyBorder="1" applyAlignment="1">
      <alignment horizontal="left" vertical="top" wrapText="1"/>
    </xf>
    <xf numFmtId="0" fontId="21" fillId="9" borderId="8" xfId="0" applyFont="1" applyFill="1" applyBorder="1" applyAlignment="1">
      <alignment horizontal="right"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11" borderId="10" xfId="0" applyFont="1" applyFill="1" applyBorder="1" applyAlignment="1">
      <alignment horizontal="left" vertical="top" wrapText="1"/>
    </xf>
    <xf numFmtId="0" fontId="21" fillId="9" borderId="10" xfId="0" applyFont="1" applyFill="1" applyBorder="1" applyAlignment="1">
      <alignment horizontal="right" vertical="center" wrapText="1"/>
    </xf>
    <xf numFmtId="0" fontId="21" fillId="10" borderId="11" xfId="0" applyFont="1" applyFill="1" applyBorder="1" applyAlignment="1">
      <alignment horizontal="left" vertical="center" wrapText="1"/>
    </xf>
    <xf numFmtId="4" fontId="23" fillId="0" borderId="4" xfId="0" applyNumberFormat="1" applyFont="1" applyFill="1" applyBorder="1" applyAlignment="1" applyProtection="1">
      <alignment wrapText="1" readingOrder="1"/>
    </xf>
    <xf numFmtId="0" fontId="7" fillId="0" borderId="0" xfId="0" applyFont="1" applyFill="1" applyBorder="1" applyProtection="1">
      <alignment readingOrder="1"/>
    </xf>
    <xf numFmtId="0" fontId="23" fillId="0" borderId="0" xfId="0" applyFont="1" applyFill="1" applyBorder="1" applyProtection="1">
      <alignment readingOrder="1"/>
    </xf>
    <xf numFmtId="0" fontId="25" fillId="5" borderId="4" xfId="0" applyFont="1" applyFill="1" applyBorder="1" applyAlignment="1" applyProtection="1">
      <alignment horizontal="center" vertical="top" wrapText="1" readingOrder="1"/>
    </xf>
    <xf numFmtId="0" fontId="26" fillId="6" borderId="4" xfId="0" applyFont="1" applyFill="1" applyBorder="1" applyAlignment="1" applyProtection="1">
      <alignment horizontal="left" vertical="top" wrapText="1" readingOrder="1"/>
    </xf>
    <xf numFmtId="0" fontId="23" fillId="7" borderId="4" xfId="0" applyFont="1" applyFill="1" applyBorder="1" applyAlignment="1" applyProtection="1">
      <alignment horizontal="left" vertical="top" wrapText="1" readingOrder="1"/>
    </xf>
    <xf numFmtId="0" fontId="27" fillId="6" borderId="4" xfId="0" applyFont="1" applyFill="1" applyBorder="1" applyAlignment="1" applyProtection="1">
      <alignment horizontal="left" vertical="top" wrapText="1" readingOrder="1"/>
    </xf>
    <xf numFmtId="0" fontId="23" fillId="0" borderId="4" xfId="0" applyFont="1" applyFill="1" applyBorder="1" applyAlignment="1" applyProtection="1">
      <alignment wrapText="1" readingOrder="1"/>
    </xf>
    <xf numFmtId="167" fontId="23" fillId="0" borderId="4" xfId="0" applyNumberFormat="1" applyFont="1" applyFill="1" applyBorder="1" applyAlignment="1" applyProtection="1">
      <alignment wrapText="1" readingOrder="1"/>
    </xf>
    <xf numFmtId="0" fontId="28" fillId="0" borderId="0" xfId="0" applyFont="1" applyFill="1" applyBorder="1" applyProtection="1"/>
    <xf numFmtId="0" fontId="29" fillId="0" borderId="0" xfId="0" applyFont="1"/>
    <xf numFmtId="168" fontId="23" fillId="0" borderId="4" xfId="0" applyNumberFormat="1" applyFont="1" applyFill="1" applyBorder="1" applyAlignment="1" applyProtection="1">
      <alignment wrapText="1" readingOrder="1"/>
    </xf>
    <xf numFmtId="169" fontId="23" fillId="0" borderId="4" xfId="0" applyNumberFormat="1" applyFont="1" applyFill="1" applyBorder="1" applyAlignment="1" applyProtection="1">
      <alignment wrapText="1" readingOrder="1"/>
    </xf>
    <xf numFmtId="0" fontId="24" fillId="5" borderId="4" xfId="0" applyFont="1" applyFill="1" applyBorder="1" applyAlignment="1" applyProtection="1">
      <alignment horizontal="right" vertical="top" wrapText="1" readingOrder="1"/>
    </xf>
    <xf numFmtId="0" fontId="27" fillId="8" borderId="12" xfId="0" applyFont="1" applyFill="1" applyBorder="1" applyAlignment="1" applyProtection="1">
      <alignment horizontal="right" vertical="top" wrapText="1" readingOrder="1"/>
    </xf>
    <xf numFmtId="170" fontId="23" fillId="0" borderId="4" xfId="0" applyNumberFormat="1" applyFont="1" applyFill="1" applyBorder="1" applyAlignment="1" applyProtection="1">
      <alignment wrapText="1" readingOrder="1"/>
    </xf>
    <xf numFmtId="0" fontId="20" fillId="0" borderId="0" xfId="0" applyFont="1"/>
    <xf numFmtId="0" fontId="27" fillId="8" borderId="5" xfId="0" applyFont="1" applyFill="1" applyBorder="1" applyAlignment="1" applyProtection="1">
      <alignment horizontal="left" vertical="top" wrapText="1" readingOrder="1"/>
    </xf>
    <xf numFmtId="0" fontId="27" fillId="8" borderId="0" xfId="0" applyFont="1" applyFill="1" applyBorder="1" applyAlignment="1" applyProtection="1">
      <alignment horizontal="left" vertical="top" wrapText="1" readingOrder="1"/>
    </xf>
    <xf numFmtId="0" fontId="0" fillId="0" borderId="0" xfId="0"/>
    <xf numFmtId="0" fontId="10" fillId="0" borderId="0" xfId="0" applyFont="1" applyAlignment="1">
      <alignment wrapText="1"/>
    </xf>
    <xf numFmtId="0" fontId="0" fillId="0" borderId="0" xfId="0"/>
    <xf numFmtId="0" fontId="9" fillId="0" borderId="0" xfId="0" applyFont="1" applyAlignment="1">
      <alignment wrapText="1"/>
    </xf>
    <xf numFmtId="0" fontId="4" fillId="4" borderId="3" xfId="0" applyFont="1" applyFill="1" applyBorder="1" applyAlignment="1">
      <alignment horizontal="center" vertical="center"/>
    </xf>
    <xf numFmtId="0" fontId="5" fillId="0" borderId="0" xfId="0" applyFont="1"/>
    <xf numFmtId="0" fontId="6" fillId="0" borderId="0" xfId="0" applyFont="1"/>
    <xf numFmtId="0" fontId="30" fillId="0" borderId="0" xfId="0" applyFont="1"/>
    <xf numFmtId="2" fontId="0" fillId="0" borderId="0" xfId="0" applyNumberFormat="1"/>
    <xf numFmtId="0" fontId="0" fillId="0" borderId="0" xfId="0" applyNumberFormat="1"/>
    <xf numFmtId="0" fontId="0" fillId="0" borderId="0" xfId="0"/>
    <xf numFmtId="0" fontId="0" fillId="0" borderId="0" xfId="0"/>
    <xf numFmtId="171" fontId="0" fillId="0" borderId="0" xfId="2" applyNumberFormat="1" applyFont="1"/>
    <xf numFmtId="0" fontId="0" fillId="0" borderId="0" xfId="0"/>
    <xf numFmtId="0" fontId="3" fillId="0" borderId="0" xfId="1"/>
    <xf numFmtId="0" fontId="31" fillId="4" borderId="3" xfId="1" applyFont="1" applyFill="1" applyBorder="1" applyAlignment="1">
      <alignment horizontal="center" vertical="center"/>
    </xf>
    <xf numFmtId="0" fontId="34" fillId="0" borderId="0" xfId="1" applyFont="1"/>
    <xf numFmtId="0" fontId="0" fillId="0" borderId="0" xfId="0"/>
    <xf numFmtId="0" fontId="0" fillId="0" borderId="0" xfId="0"/>
    <xf numFmtId="0" fontId="37" fillId="3" borderId="0" xfId="0" applyFont="1" applyFill="1"/>
    <xf numFmtId="0" fontId="0" fillId="3" borderId="13" xfId="0" applyFill="1" applyBorder="1"/>
    <xf numFmtId="0" fontId="0" fillId="2" borderId="14" xfId="0" applyFill="1" applyBorder="1"/>
    <xf numFmtId="0" fontId="36" fillId="0" borderId="0" xfId="1" applyFont="1" applyAlignment="1">
      <alignment wrapText="1"/>
    </xf>
    <xf numFmtId="0" fontId="3" fillId="0" borderId="0" xfId="1"/>
    <xf numFmtId="0" fontId="35" fillId="0" borderId="0" xfId="1" applyFont="1" applyAlignment="1">
      <alignment wrapText="1"/>
    </xf>
    <xf numFmtId="0" fontId="31" fillId="4" borderId="3" xfId="1" applyFont="1" applyFill="1" applyBorder="1" applyAlignment="1">
      <alignment horizontal="center" vertical="center"/>
    </xf>
    <xf numFmtId="0" fontId="32" fillId="0" borderId="0" xfId="1" applyFont="1"/>
    <xf numFmtId="0" fontId="33" fillId="0" borderId="0" xfId="1" applyFont="1"/>
    <xf numFmtId="0" fontId="24" fillId="5" borderId="4" xfId="0" applyFont="1" applyFill="1" applyBorder="1" applyAlignment="1" applyProtection="1">
      <alignment horizontal="right" vertical="top" wrapText="1" readingOrder="1"/>
    </xf>
    <xf numFmtId="0" fontId="27" fillId="8" borderId="12" xfId="0" applyFont="1" applyFill="1" applyBorder="1" applyAlignment="1" applyProtection="1">
      <alignment horizontal="right" vertical="top" wrapText="1" readingOrder="1"/>
    </xf>
    <xf numFmtId="0" fontId="27" fillId="8" borderId="12" xfId="0" applyFont="1" applyFill="1" applyBorder="1" applyAlignment="1" applyProtection="1">
      <alignment horizontal="left" vertical="top" wrapText="1" readingOrder="1"/>
    </xf>
    <xf numFmtId="0" fontId="27" fillId="8" borderId="5" xfId="0" applyFont="1" applyFill="1" applyBorder="1" applyAlignment="1" applyProtection="1">
      <alignment horizontal="left" vertical="top" wrapText="1" readingOrder="1"/>
    </xf>
    <xf numFmtId="0" fontId="27" fillId="8" borderId="0" xfId="0" applyFont="1" applyFill="1" applyBorder="1" applyAlignment="1" applyProtection="1">
      <alignment horizontal="left" vertical="top" wrapText="1" readingOrder="1"/>
    </xf>
    <xf numFmtId="0" fontId="10" fillId="0" borderId="0" xfId="0" applyFont="1" applyAlignment="1">
      <alignment wrapText="1"/>
    </xf>
    <xf numFmtId="0" fontId="0" fillId="0" borderId="0" xfId="0"/>
    <xf numFmtId="0" fontId="9" fillId="0" borderId="0" xfId="0" applyFont="1" applyAlignment="1">
      <alignment wrapText="1"/>
    </xf>
    <xf numFmtId="0" fontId="4" fillId="4" borderId="3" xfId="0" applyFont="1" applyFill="1" applyBorder="1" applyAlignment="1">
      <alignment horizontal="center" vertical="center"/>
    </xf>
    <xf numFmtId="0" fontId="5" fillId="0" borderId="0" xfId="0" applyFont="1"/>
    <xf numFmtId="0" fontId="6" fillId="0" borderId="0" xfId="0" applyFont="1"/>
    <xf numFmtId="0" fontId="16" fillId="0" borderId="0" xfId="0" applyFont="1" applyAlignment="1">
      <alignment wrapText="1"/>
    </xf>
    <xf numFmtId="0" fontId="11" fillId="0" borderId="0" xfId="0" applyFont="1"/>
    <xf numFmtId="0" fontId="12" fillId="0" borderId="0" xfId="0" applyFont="1"/>
    <xf numFmtId="0" fontId="15" fillId="0" borderId="0" xfId="0" applyFont="1" applyAlignment="1">
      <alignment wrapText="1"/>
    </xf>
    <xf numFmtId="0" fontId="13" fillId="4" borderId="3" xfId="0" applyFont="1" applyFill="1" applyBorder="1" applyAlignment="1">
      <alignment horizontal="center" vertical="center"/>
    </xf>
    <xf numFmtId="0" fontId="4" fillId="4" borderId="3" xfId="1" applyFont="1" applyFill="1" applyBorder="1" applyAlignment="1">
      <alignment horizontal="center" vertical="center"/>
    </xf>
    <xf numFmtId="0" fontId="5" fillId="0" borderId="0" xfId="1" applyFont="1"/>
    <xf numFmtId="0" fontId="6" fillId="0" borderId="0" xfId="1" applyFont="1"/>
    <xf numFmtId="15" fontId="20" fillId="0" borderId="0" xfId="0" quotePrefix="1" applyNumberFormat="1" applyFont="1"/>
  </cellXfs>
  <cellStyles count="4">
    <cellStyle name="Normal" xfId="0" builtinId="0"/>
    <cellStyle name="Normal 2" xfId="1"/>
    <cellStyle name="Normal 3"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corp payouts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US_Foreign!$A$84</c:f>
              <c:strCache>
                <c:ptCount val="1"/>
                <c:pt idx="0">
                  <c:v>corp payouts oecd</c:v>
                </c:pt>
              </c:strCache>
            </c:strRef>
          </c:tx>
          <c:spPr>
            <a:ln w="28575" cap="rnd">
              <a:solidFill>
                <a:schemeClr val="accent1"/>
              </a:solidFill>
              <a:round/>
            </a:ln>
            <a:effectLst/>
          </c:spPr>
          <c:marker>
            <c:symbol val="none"/>
          </c:marker>
          <c:cat>
            <c:numRef>
              <c:f>US_Foreign!$B$83:$AH$83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US_Foreign!$B$84:$AH$84</c:f>
              <c:numCache>
                <c:formatCode>General</c:formatCode>
                <c:ptCount val="33"/>
                <c:pt idx="0">
                  <c:v>201.46662900000001</c:v>
                </c:pt>
                <c:pt idx="1">
                  <c:v>253.4202709999999</c:v>
                </c:pt>
                <c:pt idx="2">
                  <c:v>237.23859499999992</c:v>
                </c:pt>
                <c:pt idx="3">
                  <c:v>218.53961099999998</c:v>
                </c:pt>
                <c:pt idx="4">
                  <c:v>240.85874300000015</c:v>
                </c:pt>
                <c:pt idx="5">
                  <c:v>266.84392699999995</c:v>
                </c:pt>
                <c:pt idx="6">
                  <c:v>307.47655399999991</c:v>
                </c:pt>
                <c:pt idx="7">
                  <c:v>302.64237600000001</c:v>
                </c:pt>
                <c:pt idx="8">
                  <c:v>279.11778599999985</c:v>
                </c:pt>
                <c:pt idx="9">
                  <c:v>249.20418099999975</c:v>
                </c:pt>
                <c:pt idx="10">
                  <c:v>207.11194799999981</c:v>
                </c:pt>
                <c:pt idx="11">
                  <c:v>382.82956000000013</c:v>
                </c:pt>
                <c:pt idx="12">
                  <c:v>563.7269399999999</c:v>
                </c:pt>
                <c:pt idx="13">
                  <c:v>627.04343699999993</c:v>
                </c:pt>
                <c:pt idx="14">
                  <c:v>637.68819099999996</c:v>
                </c:pt>
                <c:pt idx="15">
                  <c:v>676.84878999999989</c:v>
                </c:pt>
                <c:pt idx="16">
                  <c:v>743.23203400000023</c:v>
                </c:pt>
                <c:pt idx="17">
                  <c:v>629.84297199999992</c:v>
                </c:pt>
                <c:pt idx="18">
                  <c:v>650.97265200000027</c:v>
                </c:pt>
                <c:pt idx="19">
                  <c:v>1134.394986</c:v>
                </c:pt>
                <c:pt idx="20">
                  <c:v>1112.5248569999999</c:v>
                </c:pt>
                <c:pt idx="21">
                  <c:v>1090.1662990000002</c:v>
                </c:pt>
                <c:pt idx="22">
                  <c:v>1116.1274039999998</c:v>
                </c:pt>
                <c:pt idx="23">
                  <c:v>1082.976091</c:v>
                </c:pt>
                <c:pt idx="24">
                  <c:v>1139.1570539999996</c:v>
                </c:pt>
                <c:pt idx="25">
                  <c:v>1176.7320260000001</c:v>
                </c:pt>
                <c:pt idx="26">
                  <c:v>1298.5883109999997</c:v>
                </c:pt>
                <c:pt idx="27">
                  <c:v>1361.2915220000004</c:v>
                </c:pt>
                <c:pt idx="28">
                  <c:v>1400.0675840000004</c:v>
                </c:pt>
                <c:pt idx="29">
                  <c:v>1404.0141849999993</c:v>
                </c:pt>
                <c:pt idx="30">
                  <c:v>1779.5257789999996</c:v>
                </c:pt>
                <c:pt idx="31">
                  <c:v>2142.0918479999996</c:v>
                </c:pt>
              </c:numCache>
            </c:numRef>
          </c:val>
          <c:smooth val="0"/>
          <c:extLst>
            <c:ext xmlns:c16="http://schemas.microsoft.com/office/drawing/2014/chart" uri="{C3380CC4-5D6E-409C-BE32-E72D297353CC}">
              <c16:uniqueId val="{00000000-250D-4D9D-9452-EFFA10346D69}"/>
            </c:ext>
          </c:extLst>
        </c:ser>
        <c:ser>
          <c:idx val="1"/>
          <c:order val="1"/>
          <c:tx>
            <c:strRef>
              <c:f>US_Foreign!$A$85</c:f>
              <c:strCache>
                <c:ptCount val="1"/>
                <c:pt idx="0">
                  <c:v>corp payouts s5/s6</c:v>
                </c:pt>
              </c:strCache>
            </c:strRef>
          </c:tx>
          <c:spPr>
            <a:ln w="28575" cap="rnd">
              <a:solidFill>
                <a:schemeClr val="accent2"/>
              </a:solidFill>
              <a:round/>
            </a:ln>
            <a:effectLst/>
          </c:spPr>
          <c:marker>
            <c:symbol val="none"/>
          </c:marker>
          <c:cat>
            <c:numRef>
              <c:f>US_Foreign!$B$83:$AH$83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US_Foreign!$B$85:$AH$85</c:f>
              <c:numCache>
                <c:formatCode>General</c:formatCode>
                <c:ptCount val="33"/>
                <c:pt idx="0">
                  <c:v>226.40000000000003</c:v>
                </c:pt>
                <c:pt idx="1">
                  <c:v>271.79999999999995</c:v>
                </c:pt>
                <c:pt idx="2">
                  <c:v>252.1</c:v>
                </c:pt>
                <c:pt idx="3">
                  <c:v>237.49999999999997</c:v>
                </c:pt>
                <c:pt idx="4">
                  <c:v>265.09999999999997</c:v>
                </c:pt>
                <c:pt idx="5">
                  <c:v>283.7</c:v>
                </c:pt>
                <c:pt idx="6">
                  <c:v>344</c:v>
                </c:pt>
                <c:pt idx="7">
                  <c:v>340.6</c:v>
                </c:pt>
                <c:pt idx="8">
                  <c:v>325.59999999999997</c:v>
                </c:pt>
                <c:pt idx="9">
                  <c:v>297.80000000000007</c:v>
                </c:pt>
                <c:pt idx="10">
                  <c:v>257.79999999999995</c:v>
                </c:pt>
                <c:pt idx="11">
                  <c:v>438.59999999999997</c:v>
                </c:pt>
                <c:pt idx="12">
                  <c:v>599</c:v>
                </c:pt>
                <c:pt idx="13">
                  <c:v>660.3</c:v>
                </c:pt>
                <c:pt idx="14">
                  <c:v>663.90000000000009</c:v>
                </c:pt>
                <c:pt idx="15">
                  <c:v>722</c:v>
                </c:pt>
                <c:pt idx="16">
                  <c:v>777.19999999999993</c:v>
                </c:pt>
                <c:pt idx="17">
                  <c:v>670.6</c:v>
                </c:pt>
                <c:pt idx="18">
                  <c:v>612.1</c:v>
                </c:pt>
                <c:pt idx="19">
                  <c:v>1136.9000000000001</c:v>
                </c:pt>
                <c:pt idx="20">
                  <c:v>1130.3</c:v>
                </c:pt>
                <c:pt idx="21">
                  <c:v>1085.2</c:v>
                </c:pt>
                <c:pt idx="22">
                  <c:v>1116</c:v>
                </c:pt>
                <c:pt idx="23">
                  <c:v>1091.1999999999998</c:v>
                </c:pt>
                <c:pt idx="24">
                  <c:v>1106.9000000000001</c:v>
                </c:pt>
                <c:pt idx="25">
                  <c:v>1108.0999999999999</c:v>
                </c:pt>
                <c:pt idx="26">
                  <c:v>1227.2999999999997</c:v>
                </c:pt>
                <c:pt idx="27">
                  <c:v>1324.3</c:v>
                </c:pt>
                <c:pt idx="28">
                  <c:v>1338.9999999999998</c:v>
                </c:pt>
                <c:pt idx="29">
                  <c:v>1408.3</c:v>
                </c:pt>
                <c:pt idx="30">
                  <c:v>1669.9</c:v>
                </c:pt>
                <c:pt idx="31">
                  <c:v>2008.1</c:v>
                </c:pt>
                <c:pt idx="32">
                  <c:v>1774.5</c:v>
                </c:pt>
              </c:numCache>
            </c:numRef>
          </c:val>
          <c:smooth val="0"/>
          <c:extLst>
            <c:ext xmlns:c16="http://schemas.microsoft.com/office/drawing/2014/chart" uri="{C3380CC4-5D6E-409C-BE32-E72D297353CC}">
              <c16:uniqueId val="{00000001-250D-4D9D-9452-EFFA10346D69}"/>
            </c:ext>
          </c:extLst>
        </c:ser>
        <c:dLbls>
          <c:showLegendKey val="0"/>
          <c:showVal val="0"/>
          <c:showCatName val="0"/>
          <c:showSerName val="0"/>
          <c:showPercent val="0"/>
          <c:showBubbleSize val="0"/>
        </c:dLbls>
        <c:smooth val="0"/>
        <c:axId val="2112472576"/>
        <c:axId val="2112479648"/>
      </c:lineChart>
      <c:catAx>
        <c:axId val="211247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79648"/>
        <c:crosses val="autoZero"/>
        <c:auto val="1"/>
        <c:lblAlgn val="ctr"/>
        <c:lblOffset val="100"/>
        <c:noMultiLvlLbl val="0"/>
      </c:catAx>
      <c:valAx>
        <c:axId val="2112479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725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Corp GVA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US_Foreign!$A$78</c:f>
              <c:strCache>
                <c:ptCount val="1"/>
                <c:pt idx="0">
                  <c:v>corp gva oecd</c:v>
                </c:pt>
              </c:strCache>
            </c:strRef>
          </c:tx>
          <c:spPr>
            <a:ln w="28575" cap="rnd">
              <a:solidFill>
                <a:schemeClr val="accent1"/>
              </a:solidFill>
              <a:round/>
            </a:ln>
            <a:effectLst/>
          </c:spPr>
          <c:marker>
            <c:symbol val="none"/>
          </c:marker>
          <c:cat>
            <c:numRef>
              <c:f>US_Foreign!$B$77:$AI$77</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US_Foreign!$B$78:$AI$78</c:f>
              <c:numCache>
                <c:formatCode>General</c:formatCode>
                <c:ptCount val="34"/>
                <c:pt idx="0">
                  <c:v>3529.7736249999998</c:v>
                </c:pt>
                <c:pt idx="1">
                  <c:v>3623.8873970000004</c:v>
                </c:pt>
                <c:pt idx="2">
                  <c:v>3817.8356669999998</c:v>
                </c:pt>
                <c:pt idx="3">
                  <c:v>3994.4740270000002</c:v>
                </c:pt>
                <c:pt idx="4">
                  <c:v>4289.5070059999998</c:v>
                </c:pt>
                <c:pt idx="5">
                  <c:v>4556.773518</c:v>
                </c:pt>
                <c:pt idx="6">
                  <c:v>4854.928535</c:v>
                </c:pt>
                <c:pt idx="7">
                  <c:v>5231.9749359999996</c:v>
                </c:pt>
                <c:pt idx="8">
                  <c:v>5567.7488170000006</c:v>
                </c:pt>
                <c:pt idx="9">
                  <c:v>5898.9960490000003</c:v>
                </c:pt>
                <c:pt idx="10">
                  <c:v>6316.0932659999999</c:v>
                </c:pt>
                <c:pt idx="11">
                  <c:v>6300.6667559999996</c:v>
                </c:pt>
                <c:pt idx="12">
                  <c:v>6400.0589019999998</c:v>
                </c:pt>
                <c:pt idx="13">
                  <c:v>6625.7255559999994</c:v>
                </c:pt>
                <c:pt idx="14">
                  <c:v>7064.3153929999999</c:v>
                </c:pt>
                <c:pt idx="15">
                  <c:v>7589.9674810000006</c:v>
                </c:pt>
                <c:pt idx="16">
                  <c:v>8136.4983379999994</c:v>
                </c:pt>
                <c:pt idx="17">
                  <c:v>8306.5342299999993</c:v>
                </c:pt>
                <c:pt idx="18">
                  <c:v>8220.4700869999997</c:v>
                </c:pt>
                <c:pt idx="19">
                  <c:v>7925.0142329999999</c:v>
                </c:pt>
                <c:pt idx="20">
                  <c:v>8340.4464370000005</c:v>
                </c:pt>
                <c:pt idx="21">
                  <c:v>8726.8763870000002</c:v>
                </c:pt>
                <c:pt idx="22">
                  <c:v>9286.7485930000003</c:v>
                </c:pt>
                <c:pt idx="23">
                  <c:v>9585.1924770000005</c:v>
                </c:pt>
                <c:pt idx="24">
                  <c:v>10166.978077</c:v>
                </c:pt>
                <c:pt idx="25">
                  <c:v>10601.776178</c:v>
                </c:pt>
                <c:pt idx="26">
                  <c:v>10782.012848</c:v>
                </c:pt>
                <c:pt idx="27">
                  <c:v>11224.720756999999</c:v>
                </c:pt>
                <c:pt idx="28">
                  <c:v>11885.397375</c:v>
                </c:pt>
                <c:pt idx="29">
                  <c:v>12384.352243000001</c:v>
                </c:pt>
                <c:pt idx="30">
                  <c:v>12206.627277</c:v>
                </c:pt>
                <c:pt idx="31">
                  <c:v>13835.738961999999</c:v>
                </c:pt>
              </c:numCache>
            </c:numRef>
          </c:val>
          <c:smooth val="0"/>
          <c:extLst>
            <c:ext xmlns:c16="http://schemas.microsoft.com/office/drawing/2014/chart" uri="{C3380CC4-5D6E-409C-BE32-E72D297353CC}">
              <c16:uniqueId val="{00000000-941F-4D1F-9886-EA0A207E04B9}"/>
            </c:ext>
          </c:extLst>
        </c:ser>
        <c:ser>
          <c:idx val="1"/>
          <c:order val="1"/>
          <c:tx>
            <c:strRef>
              <c:f>US_Foreign!$A$79</c:f>
              <c:strCache>
                <c:ptCount val="1"/>
                <c:pt idx="0">
                  <c:v>corp gva s5/s6</c:v>
                </c:pt>
              </c:strCache>
            </c:strRef>
          </c:tx>
          <c:spPr>
            <a:ln w="28575" cap="rnd">
              <a:solidFill>
                <a:schemeClr val="accent2"/>
              </a:solidFill>
              <a:round/>
            </a:ln>
            <a:effectLst/>
          </c:spPr>
          <c:marker>
            <c:symbol val="none"/>
          </c:marker>
          <c:cat>
            <c:numRef>
              <c:f>US_Foreign!$B$77:$AI$77</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US_Foreign!$B$79:$AI$79</c:f>
              <c:numCache>
                <c:formatCode>General</c:formatCode>
                <c:ptCount val="34"/>
                <c:pt idx="0">
                  <c:v>3506.1</c:v>
                </c:pt>
                <c:pt idx="1">
                  <c:v>3592.7999999999997</c:v>
                </c:pt>
                <c:pt idx="2">
                  <c:v>3779.3</c:v>
                </c:pt>
                <c:pt idx="3">
                  <c:v>3963.8</c:v>
                </c:pt>
                <c:pt idx="4">
                  <c:v>4261.8</c:v>
                </c:pt>
                <c:pt idx="5">
                  <c:v>4532.3999999999996</c:v>
                </c:pt>
                <c:pt idx="6">
                  <c:v>4844.0999999999995</c:v>
                </c:pt>
                <c:pt idx="7">
                  <c:v>5228.3999999999996</c:v>
                </c:pt>
                <c:pt idx="8">
                  <c:v>5570.2</c:v>
                </c:pt>
                <c:pt idx="9">
                  <c:v>5899.6</c:v>
                </c:pt>
                <c:pt idx="10">
                  <c:v>6323.4000000000005</c:v>
                </c:pt>
                <c:pt idx="11">
                  <c:v>6294.0999999999995</c:v>
                </c:pt>
                <c:pt idx="12">
                  <c:v>6366.1</c:v>
                </c:pt>
                <c:pt idx="13">
                  <c:v>6588.8</c:v>
                </c:pt>
                <c:pt idx="14">
                  <c:v>7020.2000000000007</c:v>
                </c:pt>
                <c:pt idx="15">
                  <c:v>7565.2</c:v>
                </c:pt>
                <c:pt idx="16">
                  <c:v>8116.7000000000007</c:v>
                </c:pt>
                <c:pt idx="17">
                  <c:v>8282.1999999999989</c:v>
                </c:pt>
                <c:pt idx="18">
                  <c:v>8128.7</c:v>
                </c:pt>
                <c:pt idx="19">
                  <c:v>7876.2</c:v>
                </c:pt>
                <c:pt idx="20">
                  <c:v>8297.2999999999993</c:v>
                </c:pt>
                <c:pt idx="21">
                  <c:v>8670.4</c:v>
                </c:pt>
                <c:pt idx="22">
                  <c:v>9250.7999999999993</c:v>
                </c:pt>
                <c:pt idx="23">
                  <c:v>9522.5</c:v>
                </c:pt>
                <c:pt idx="24">
                  <c:v>10094.700000000001</c:v>
                </c:pt>
                <c:pt idx="25">
                  <c:v>10539.5</c:v>
                </c:pt>
                <c:pt idx="26">
                  <c:v>10758.6</c:v>
                </c:pt>
                <c:pt idx="27">
                  <c:v>11227.9</c:v>
                </c:pt>
                <c:pt idx="28">
                  <c:v>11854.199999999999</c:v>
                </c:pt>
                <c:pt idx="29">
                  <c:v>12397.9</c:v>
                </c:pt>
                <c:pt idx="30">
                  <c:v>12156.7</c:v>
                </c:pt>
                <c:pt idx="31">
                  <c:v>13796.6</c:v>
                </c:pt>
                <c:pt idx="32">
                  <c:v>15166.3</c:v>
                </c:pt>
              </c:numCache>
            </c:numRef>
          </c:val>
          <c:smooth val="0"/>
          <c:extLst>
            <c:ext xmlns:c16="http://schemas.microsoft.com/office/drawing/2014/chart" uri="{C3380CC4-5D6E-409C-BE32-E72D297353CC}">
              <c16:uniqueId val="{00000001-941F-4D1F-9886-EA0A207E04B9}"/>
            </c:ext>
          </c:extLst>
        </c:ser>
        <c:dLbls>
          <c:showLegendKey val="0"/>
          <c:showVal val="0"/>
          <c:showCatName val="0"/>
          <c:showSerName val="0"/>
          <c:showPercent val="0"/>
          <c:showBubbleSize val="0"/>
        </c:dLbls>
        <c:smooth val="0"/>
        <c:axId val="2040380896"/>
        <c:axId val="2040384640"/>
      </c:lineChart>
      <c:catAx>
        <c:axId val="204038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384640"/>
        <c:crosses val="autoZero"/>
        <c:auto val="1"/>
        <c:lblAlgn val="ctr"/>
        <c:lblOffset val="100"/>
        <c:noMultiLvlLbl val="0"/>
      </c:catAx>
      <c:valAx>
        <c:axId val="204038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38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NFC Enterprise value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US_Foreign!$A$90</c:f>
              <c:strCache>
                <c:ptCount val="1"/>
                <c:pt idx="0">
                  <c:v>eval nfc oecd</c:v>
                </c:pt>
              </c:strCache>
            </c:strRef>
          </c:tx>
          <c:spPr>
            <a:ln w="28575" cap="rnd">
              <a:solidFill>
                <a:schemeClr val="accent1"/>
              </a:solidFill>
              <a:round/>
            </a:ln>
            <a:effectLst/>
          </c:spPr>
          <c:marker>
            <c:symbol val="none"/>
          </c:marker>
          <c:cat>
            <c:numRef>
              <c:f>US_Foreign!$B$89:$AI$89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US_Foreign!$B$90:$AI$90</c:f>
              <c:numCache>
                <c:formatCode>#,##0.00</c:formatCode>
                <c:ptCount val="34"/>
                <c:pt idx="0">
                  <c:v>8691.82</c:v>
                </c:pt>
                <c:pt idx="1">
                  <c:v>9591.741</c:v>
                </c:pt>
                <c:pt idx="2">
                  <c:v>10173.073</c:v>
                </c:pt>
                <c:pt idx="3">
                  <c:v>10536.677</c:v>
                </c:pt>
                <c:pt idx="4">
                  <c:v>10673.705</c:v>
                </c:pt>
                <c:pt idx="5">
                  <c:v>12314.460999999999</c:v>
                </c:pt>
                <c:pt idx="6">
                  <c:v>13352.834000000001</c:v>
                </c:pt>
                <c:pt idx="7">
                  <c:v>15767.138999999999</c:v>
                </c:pt>
                <c:pt idx="8">
                  <c:v>18529.806</c:v>
                </c:pt>
                <c:pt idx="9">
                  <c:v>22146.238000000001</c:v>
                </c:pt>
                <c:pt idx="10">
                  <c:v>20585.535</c:v>
                </c:pt>
                <c:pt idx="11">
                  <c:v>20079.955999999998</c:v>
                </c:pt>
                <c:pt idx="12">
                  <c:v>18121.151000000002</c:v>
                </c:pt>
                <c:pt idx="13">
                  <c:v>20633.572</c:v>
                </c:pt>
                <c:pt idx="14">
                  <c:v>22891.532999999999</c:v>
                </c:pt>
                <c:pt idx="15">
                  <c:v>24411.58</c:v>
                </c:pt>
                <c:pt idx="16">
                  <c:v>26618.312999999998</c:v>
                </c:pt>
                <c:pt idx="17">
                  <c:v>27729.978999999999</c:v>
                </c:pt>
                <c:pt idx="18">
                  <c:v>24013.446</c:v>
                </c:pt>
                <c:pt idx="19">
                  <c:v>23987.954000000002</c:v>
                </c:pt>
                <c:pt idx="20">
                  <c:v>28030.435000000001</c:v>
                </c:pt>
                <c:pt idx="21">
                  <c:v>29136.710999999999</c:v>
                </c:pt>
                <c:pt idx="22">
                  <c:v>31840.75</c:v>
                </c:pt>
                <c:pt idx="23">
                  <c:v>38083.764999999999</c:v>
                </c:pt>
                <c:pt idx="24">
                  <c:v>42356.26</c:v>
                </c:pt>
                <c:pt idx="25">
                  <c:v>43049.286</c:v>
                </c:pt>
                <c:pt idx="26">
                  <c:v>45781.762000000002</c:v>
                </c:pt>
                <c:pt idx="27">
                  <c:v>50074.381000000001</c:v>
                </c:pt>
                <c:pt idx="28">
                  <c:v>49675.563000000002</c:v>
                </c:pt>
                <c:pt idx="29">
                  <c:v>57740.862999999998</c:v>
                </c:pt>
                <c:pt idx="30">
                  <c:v>67372.53</c:v>
                </c:pt>
                <c:pt idx="31">
                  <c:v>80009.277000000002</c:v>
                </c:pt>
                <c:pt idx="32">
                  <c:v>69776.626999999993</c:v>
                </c:pt>
                <c:pt idx="33">
                  <c:v>79793.055999999997</c:v>
                </c:pt>
              </c:numCache>
            </c:numRef>
          </c:val>
          <c:smooth val="0"/>
          <c:extLst>
            <c:ext xmlns:c16="http://schemas.microsoft.com/office/drawing/2014/chart" uri="{C3380CC4-5D6E-409C-BE32-E72D297353CC}">
              <c16:uniqueId val="{00000000-D542-45CA-8807-D130245FCCFE}"/>
            </c:ext>
          </c:extLst>
        </c:ser>
        <c:ser>
          <c:idx val="1"/>
          <c:order val="1"/>
          <c:tx>
            <c:strRef>
              <c:f>US_Foreign!$A$91</c:f>
              <c:strCache>
                <c:ptCount val="1"/>
                <c:pt idx="0">
                  <c:v>eval nfc b1</c:v>
                </c:pt>
              </c:strCache>
            </c:strRef>
          </c:tx>
          <c:spPr>
            <a:ln w="28575" cap="rnd">
              <a:solidFill>
                <a:schemeClr val="accent2"/>
              </a:solidFill>
              <a:round/>
            </a:ln>
            <a:effectLst/>
          </c:spPr>
          <c:marker>
            <c:symbol val="none"/>
          </c:marker>
          <c:cat>
            <c:numRef>
              <c:f>US_Foreign!$B$89:$AI$89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US_Foreign!$B$91:$AI$91</c:f>
              <c:numCache>
                <c:formatCode>General</c:formatCode>
                <c:ptCount val="34"/>
                <c:pt idx="0">
                  <c:v>4533.3010000000004</c:v>
                </c:pt>
                <c:pt idx="1">
                  <c:v>5507.0829999999996</c:v>
                </c:pt>
                <c:pt idx="2">
                  <c:v>6141.3230000000003</c:v>
                </c:pt>
                <c:pt idx="3">
                  <c:v>6388.7780000000002</c:v>
                </c:pt>
                <c:pt idx="4">
                  <c:v>6323.9880000000003</c:v>
                </c:pt>
                <c:pt idx="5">
                  <c:v>7785.9740000000002</c:v>
                </c:pt>
                <c:pt idx="6">
                  <c:v>8597.9</c:v>
                </c:pt>
                <c:pt idx="7">
                  <c:v>10568.824000000001</c:v>
                </c:pt>
                <c:pt idx="8">
                  <c:v>13026.165000000001</c:v>
                </c:pt>
                <c:pt idx="9">
                  <c:v>16247.279</c:v>
                </c:pt>
                <c:pt idx="10">
                  <c:v>14198.941999999999</c:v>
                </c:pt>
                <c:pt idx="11">
                  <c:v>13455.471</c:v>
                </c:pt>
                <c:pt idx="12">
                  <c:v>11048.459000000001</c:v>
                </c:pt>
                <c:pt idx="13">
                  <c:v>13083.027</c:v>
                </c:pt>
                <c:pt idx="14">
                  <c:v>14301.124</c:v>
                </c:pt>
                <c:pt idx="15">
                  <c:v>14686.323</c:v>
                </c:pt>
                <c:pt idx="16">
                  <c:v>16140.727999999999</c:v>
                </c:pt>
                <c:pt idx="17">
                  <c:v>17045.285</c:v>
                </c:pt>
                <c:pt idx="18">
                  <c:v>14198.826999999999</c:v>
                </c:pt>
                <c:pt idx="19">
                  <c:v>15447.581</c:v>
                </c:pt>
                <c:pt idx="20">
                  <c:v>19024.707999999999</c:v>
                </c:pt>
                <c:pt idx="21">
                  <c:v>19951.7</c:v>
                </c:pt>
                <c:pt idx="22">
                  <c:v>22132.44</c:v>
                </c:pt>
                <c:pt idx="23">
                  <c:v>27500.947</c:v>
                </c:pt>
                <c:pt idx="24">
                  <c:v>31046.028999999999</c:v>
                </c:pt>
                <c:pt idx="25">
                  <c:v>31110.375</c:v>
                </c:pt>
                <c:pt idx="26">
                  <c:v>33197.79</c:v>
                </c:pt>
                <c:pt idx="27">
                  <c:v>36731.22</c:v>
                </c:pt>
                <c:pt idx="28">
                  <c:v>35798.203000000001</c:v>
                </c:pt>
                <c:pt idx="29">
                  <c:v>42997.993999999999</c:v>
                </c:pt>
                <c:pt idx="30">
                  <c:v>51525.440000000002</c:v>
                </c:pt>
                <c:pt idx="31">
                  <c:v>61537.94</c:v>
                </c:pt>
                <c:pt idx="32">
                  <c:v>50477.116999999998</c:v>
                </c:pt>
                <c:pt idx="33">
                  <c:v>60870.663</c:v>
                </c:pt>
              </c:numCache>
            </c:numRef>
          </c:val>
          <c:smooth val="0"/>
          <c:extLst>
            <c:ext xmlns:c16="http://schemas.microsoft.com/office/drawing/2014/chart" uri="{C3380CC4-5D6E-409C-BE32-E72D297353CC}">
              <c16:uniqueId val="{00000001-D542-45CA-8807-D130245FCCFE}"/>
            </c:ext>
          </c:extLst>
        </c:ser>
        <c:dLbls>
          <c:showLegendKey val="0"/>
          <c:showVal val="0"/>
          <c:showCatName val="0"/>
          <c:showSerName val="0"/>
          <c:showPercent val="0"/>
          <c:showBubbleSize val="0"/>
        </c:dLbls>
        <c:smooth val="0"/>
        <c:axId val="2112467584"/>
        <c:axId val="2112478816"/>
      </c:lineChart>
      <c:catAx>
        <c:axId val="21124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78816"/>
        <c:crosses val="autoZero"/>
        <c:auto val="1"/>
        <c:lblAlgn val="ctr"/>
        <c:lblOffset val="100"/>
        <c:noMultiLvlLbl val="0"/>
      </c:catAx>
      <c:valAx>
        <c:axId val="2112478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675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FC Enterprise Value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US_Foreign!$A$96</c:f>
              <c:strCache>
                <c:ptCount val="1"/>
                <c:pt idx="0">
                  <c:v>eval fc oecd</c:v>
                </c:pt>
              </c:strCache>
            </c:strRef>
          </c:tx>
          <c:spPr>
            <a:ln w="28575" cap="rnd">
              <a:solidFill>
                <a:schemeClr val="accent1"/>
              </a:solidFill>
              <a:round/>
            </a:ln>
            <a:effectLst/>
          </c:spPr>
          <c:marker>
            <c:symbol val="none"/>
          </c:marker>
          <c:cat>
            <c:numRef>
              <c:f>US_Foreign!$B$95:$AI$95</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US_Foreign!$B$96:$AI$96</c:f>
              <c:numCache>
                <c:formatCode>#,##0.00</c:formatCode>
                <c:ptCount val="34"/>
                <c:pt idx="0">
                  <c:v>-21053</c:v>
                </c:pt>
                <c:pt idx="1">
                  <c:v>144543</c:v>
                </c:pt>
                <c:pt idx="2">
                  <c:v>286537</c:v>
                </c:pt>
                <c:pt idx="3">
                  <c:v>323497</c:v>
                </c:pt>
                <c:pt idx="4">
                  <c:v>401815</c:v>
                </c:pt>
                <c:pt idx="5">
                  <c:v>764644</c:v>
                </c:pt>
                <c:pt idx="6">
                  <c:v>1186434</c:v>
                </c:pt>
                <c:pt idx="7">
                  <c:v>1847681</c:v>
                </c:pt>
                <c:pt idx="8">
                  <c:v>1914686</c:v>
                </c:pt>
                <c:pt idx="9">
                  <c:v>2167203</c:v>
                </c:pt>
                <c:pt idx="10">
                  <c:v>2512441</c:v>
                </c:pt>
                <c:pt idx="11">
                  <c:v>2188694</c:v>
                </c:pt>
                <c:pt idx="12">
                  <c:v>1615646</c:v>
                </c:pt>
                <c:pt idx="13">
                  <c:v>2069138</c:v>
                </c:pt>
                <c:pt idx="14">
                  <c:v>2142108</c:v>
                </c:pt>
                <c:pt idx="15">
                  <c:v>2128339</c:v>
                </c:pt>
                <c:pt idx="16">
                  <c:v>2538587</c:v>
                </c:pt>
                <c:pt idx="17">
                  <c:v>1550458</c:v>
                </c:pt>
                <c:pt idx="18">
                  <c:v>84059</c:v>
                </c:pt>
                <c:pt idx="19">
                  <c:v>-302337</c:v>
                </c:pt>
                <c:pt idx="20">
                  <c:v>56724</c:v>
                </c:pt>
                <c:pt idx="21">
                  <c:v>-510219</c:v>
                </c:pt>
                <c:pt idx="22">
                  <c:v>-232772</c:v>
                </c:pt>
                <c:pt idx="23">
                  <c:v>1235875</c:v>
                </c:pt>
                <c:pt idx="24">
                  <c:v>1097204</c:v>
                </c:pt>
                <c:pt idx="25">
                  <c:v>1010293</c:v>
                </c:pt>
                <c:pt idx="26">
                  <c:v>1434456</c:v>
                </c:pt>
                <c:pt idx="27">
                  <c:v>2039870</c:v>
                </c:pt>
                <c:pt idx="28">
                  <c:v>1733698</c:v>
                </c:pt>
                <c:pt idx="29">
                  <c:v>2080270</c:v>
                </c:pt>
                <c:pt idx="30">
                  <c:v>1347375</c:v>
                </c:pt>
                <c:pt idx="31">
                  <c:v>3234338</c:v>
                </c:pt>
                <c:pt idx="32">
                  <c:v>4742935</c:v>
                </c:pt>
                <c:pt idx="33">
                  <c:v>4778658</c:v>
                </c:pt>
              </c:numCache>
            </c:numRef>
          </c:val>
          <c:smooth val="0"/>
          <c:extLst>
            <c:ext xmlns:c16="http://schemas.microsoft.com/office/drawing/2014/chart" uri="{C3380CC4-5D6E-409C-BE32-E72D297353CC}">
              <c16:uniqueId val="{00000000-4A3E-4AEE-84D4-07567944A5D4}"/>
            </c:ext>
          </c:extLst>
        </c:ser>
        <c:ser>
          <c:idx val="1"/>
          <c:order val="1"/>
          <c:tx>
            <c:strRef>
              <c:f>US_Foreign!$A$97</c:f>
              <c:strCache>
                <c:ptCount val="1"/>
                <c:pt idx="0">
                  <c:v>eval fc b1</c:v>
                </c:pt>
              </c:strCache>
            </c:strRef>
          </c:tx>
          <c:spPr>
            <a:ln w="28575" cap="rnd">
              <a:solidFill>
                <a:schemeClr val="accent2"/>
              </a:solidFill>
              <a:round/>
            </a:ln>
            <a:effectLst/>
          </c:spPr>
          <c:marker>
            <c:symbol val="none"/>
          </c:marker>
          <c:cat>
            <c:numRef>
              <c:f>US_Foreign!$B$95:$AI$95</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US_Foreign!$B$97:$AI$97</c:f>
              <c:numCache>
                <c:formatCode>General</c:formatCode>
                <c:ptCount val="34"/>
                <c:pt idx="0">
                  <c:v>-25577</c:v>
                </c:pt>
                <c:pt idx="1">
                  <c:v>138863</c:v>
                </c:pt>
                <c:pt idx="2">
                  <c:v>280648</c:v>
                </c:pt>
                <c:pt idx="3">
                  <c:v>316531</c:v>
                </c:pt>
                <c:pt idx="4">
                  <c:v>395947</c:v>
                </c:pt>
                <c:pt idx="5">
                  <c:v>757639</c:v>
                </c:pt>
                <c:pt idx="6">
                  <c:v>1178597</c:v>
                </c:pt>
                <c:pt idx="7">
                  <c:v>1836770</c:v>
                </c:pt>
                <c:pt idx="8">
                  <c:v>1903429</c:v>
                </c:pt>
                <c:pt idx="9">
                  <c:v>2153429</c:v>
                </c:pt>
                <c:pt idx="10">
                  <c:v>2497832</c:v>
                </c:pt>
                <c:pt idx="11">
                  <c:v>2169462</c:v>
                </c:pt>
                <c:pt idx="12">
                  <c:v>1597051</c:v>
                </c:pt>
                <c:pt idx="13">
                  <c:v>2050062</c:v>
                </c:pt>
                <c:pt idx="14">
                  <c:v>2123298</c:v>
                </c:pt>
                <c:pt idx="15">
                  <c:v>2109374</c:v>
                </c:pt>
                <c:pt idx="16">
                  <c:v>2521610</c:v>
                </c:pt>
                <c:pt idx="17">
                  <c:v>1528228</c:v>
                </c:pt>
                <c:pt idx="18">
                  <c:v>62274</c:v>
                </c:pt>
                <c:pt idx="19">
                  <c:v>-325372</c:v>
                </c:pt>
                <c:pt idx="20">
                  <c:v>27527</c:v>
                </c:pt>
                <c:pt idx="21">
                  <c:v>-537665</c:v>
                </c:pt>
                <c:pt idx="22">
                  <c:v>-270658</c:v>
                </c:pt>
                <c:pt idx="23">
                  <c:v>1195081</c:v>
                </c:pt>
                <c:pt idx="24">
                  <c:v>1052083</c:v>
                </c:pt>
                <c:pt idx="25">
                  <c:v>959889</c:v>
                </c:pt>
                <c:pt idx="26">
                  <c:v>1366715</c:v>
                </c:pt>
                <c:pt idx="27">
                  <c:v>1971177</c:v>
                </c:pt>
                <c:pt idx="28">
                  <c:v>1655468</c:v>
                </c:pt>
                <c:pt idx="29">
                  <c:v>1996795</c:v>
                </c:pt>
                <c:pt idx="30">
                  <c:v>1257041</c:v>
                </c:pt>
                <c:pt idx="31">
                  <c:v>3128234</c:v>
                </c:pt>
                <c:pt idx="32">
                  <c:v>4633174</c:v>
                </c:pt>
                <c:pt idx="33">
                  <c:v>4654829</c:v>
                </c:pt>
              </c:numCache>
            </c:numRef>
          </c:val>
          <c:smooth val="0"/>
          <c:extLst>
            <c:ext xmlns:c16="http://schemas.microsoft.com/office/drawing/2014/chart" uri="{C3380CC4-5D6E-409C-BE32-E72D297353CC}">
              <c16:uniqueId val="{00000001-4A3E-4AEE-84D4-07567944A5D4}"/>
            </c:ext>
          </c:extLst>
        </c:ser>
        <c:dLbls>
          <c:showLegendKey val="0"/>
          <c:showVal val="0"/>
          <c:showCatName val="0"/>
          <c:showSerName val="0"/>
          <c:showPercent val="0"/>
          <c:showBubbleSize val="0"/>
        </c:dLbls>
        <c:smooth val="0"/>
        <c:axId val="2112466752"/>
        <c:axId val="2112476320"/>
      </c:lineChart>
      <c:catAx>
        <c:axId val="211246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76320"/>
        <c:crosses val="autoZero"/>
        <c:auto val="1"/>
        <c:lblAlgn val="ctr"/>
        <c:lblOffset val="100"/>
        <c:noMultiLvlLbl val="0"/>
      </c:catAx>
      <c:valAx>
        <c:axId val="2112476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466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s9q!$DS$168:$IW$168</c:f>
              <c:numCache>
                <c:formatCode>General</c:formatCode>
                <c:ptCount val="135"/>
                <c:pt idx="0">
                  <c:v>997.3</c:v>
                </c:pt>
                <c:pt idx="1">
                  <c:v>1032.7</c:v>
                </c:pt>
                <c:pt idx="2">
                  <c:v>1022.9</c:v>
                </c:pt>
                <c:pt idx="3">
                  <c:v>922.7</c:v>
                </c:pt>
                <c:pt idx="4">
                  <c:v>959.4</c:v>
                </c:pt>
                <c:pt idx="5">
                  <c:v>971.3</c:v>
                </c:pt>
                <c:pt idx="6">
                  <c:v>1017</c:v>
                </c:pt>
                <c:pt idx="7">
                  <c:v>1104.9000000000001</c:v>
                </c:pt>
                <c:pt idx="8">
                  <c:v>1096.9000000000001</c:v>
                </c:pt>
                <c:pt idx="9">
                  <c:v>1123</c:v>
                </c:pt>
                <c:pt idx="10">
                  <c:v>1153.8</c:v>
                </c:pt>
                <c:pt idx="11">
                  <c:v>1100.3</c:v>
                </c:pt>
                <c:pt idx="12">
                  <c:v>1163.8</c:v>
                </c:pt>
                <c:pt idx="13">
                  <c:v>1241.5999999999999</c:v>
                </c:pt>
                <c:pt idx="14">
                  <c:v>1323.8</c:v>
                </c:pt>
                <c:pt idx="15">
                  <c:v>1571.2</c:v>
                </c:pt>
                <c:pt idx="16">
                  <c:v>1622.2</c:v>
                </c:pt>
                <c:pt idx="17">
                  <c:v>1676.2</c:v>
                </c:pt>
                <c:pt idx="18">
                  <c:v>1702.8</c:v>
                </c:pt>
                <c:pt idx="19">
                  <c:v>1707.2</c:v>
                </c:pt>
                <c:pt idx="20">
                  <c:v>1745.7</c:v>
                </c:pt>
                <c:pt idx="21">
                  <c:v>1784.9</c:v>
                </c:pt>
                <c:pt idx="22">
                  <c:v>1867.3</c:v>
                </c:pt>
                <c:pt idx="23">
                  <c:v>2124.1999999999998</c:v>
                </c:pt>
                <c:pt idx="24">
                  <c:v>2212.6</c:v>
                </c:pt>
                <c:pt idx="25">
                  <c:v>2283.3000000000002</c:v>
                </c:pt>
                <c:pt idx="26">
                  <c:v>2340.4</c:v>
                </c:pt>
                <c:pt idx="27">
                  <c:v>2576.4</c:v>
                </c:pt>
                <c:pt idx="28">
                  <c:v>2621.9</c:v>
                </c:pt>
                <c:pt idx="29">
                  <c:v>2821</c:v>
                </c:pt>
                <c:pt idx="30">
                  <c:v>2896.9</c:v>
                </c:pt>
                <c:pt idx="31">
                  <c:v>3044.6</c:v>
                </c:pt>
                <c:pt idx="32">
                  <c:v>3261.9</c:v>
                </c:pt>
                <c:pt idx="33">
                  <c:v>3278.5</c:v>
                </c:pt>
                <c:pt idx="34">
                  <c:v>3102.1</c:v>
                </c:pt>
                <c:pt idx="35">
                  <c:v>3687.7</c:v>
                </c:pt>
                <c:pt idx="36">
                  <c:v>3784.4</c:v>
                </c:pt>
                <c:pt idx="37">
                  <c:v>3950.2</c:v>
                </c:pt>
                <c:pt idx="38">
                  <c:v>4048.3</c:v>
                </c:pt>
                <c:pt idx="39">
                  <c:v>4716.8999999999996</c:v>
                </c:pt>
                <c:pt idx="40">
                  <c:v>4850.3999999999996</c:v>
                </c:pt>
                <c:pt idx="41">
                  <c:v>4871.7</c:v>
                </c:pt>
                <c:pt idx="42">
                  <c:v>4795.6000000000004</c:v>
                </c:pt>
                <c:pt idx="43">
                  <c:v>4434.3</c:v>
                </c:pt>
                <c:pt idx="44">
                  <c:v>4271.5</c:v>
                </c:pt>
                <c:pt idx="45">
                  <c:v>4368.8999999999996</c:v>
                </c:pt>
                <c:pt idx="46">
                  <c:v>4126.3999999999996</c:v>
                </c:pt>
                <c:pt idx="47">
                  <c:v>3809</c:v>
                </c:pt>
                <c:pt idx="48">
                  <c:v>3846.9</c:v>
                </c:pt>
                <c:pt idx="49">
                  <c:v>3792.1</c:v>
                </c:pt>
                <c:pt idx="50">
                  <c:v>3542.8</c:v>
                </c:pt>
                <c:pt idx="51">
                  <c:v>3252.9</c:v>
                </c:pt>
                <c:pt idx="52">
                  <c:v>3210</c:v>
                </c:pt>
                <c:pt idx="53">
                  <c:v>3537.2</c:v>
                </c:pt>
                <c:pt idx="54">
                  <c:v>3750.2</c:v>
                </c:pt>
                <c:pt idx="55">
                  <c:v>4668</c:v>
                </c:pt>
                <c:pt idx="56">
                  <c:v>4802.6000000000004</c:v>
                </c:pt>
                <c:pt idx="57">
                  <c:v>4895.6000000000004</c:v>
                </c:pt>
                <c:pt idx="58">
                  <c:v>5000.8999999999996</c:v>
                </c:pt>
                <c:pt idx="59">
                  <c:v>5773</c:v>
                </c:pt>
                <c:pt idx="60">
                  <c:v>5922.9</c:v>
                </c:pt>
                <c:pt idx="61">
                  <c:v>6022.9</c:v>
                </c:pt>
                <c:pt idx="62">
                  <c:v>6381.7</c:v>
                </c:pt>
                <c:pt idx="63">
                  <c:v>6810.2</c:v>
                </c:pt>
                <c:pt idx="64">
                  <c:v>7469.1</c:v>
                </c:pt>
                <c:pt idx="65">
                  <c:v>7477.6</c:v>
                </c:pt>
                <c:pt idx="66">
                  <c:v>7819.7</c:v>
                </c:pt>
                <c:pt idx="67">
                  <c:v>8668.2999999999993</c:v>
                </c:pt>
                <c:pt idx="68">
                  <c:v>9101.6</c:v>
                </c:pt>
                <c:pt idx="69">
                  <c:v>9890</c:v>
                </c:pt>
                <c:pt idx="70">
                  <c:v>10400.6</c:v>
                </c:pt>
                <c:pt idx="71">
                  <c:v>10385.6</c:v>
                </c:pt>
                <c:pt idx="72">
                  <c:v>9496.2000000000007</c:v>
                </c:pt>
                <c:pt idx="73">
                  <c:v>9299.1</c:v>
                </c:pt>
                <c:pt idx="74">
                  <c:v>7429.9</c:v>
                </c:pt>
                <c:pt idx="75">
                  <c:v>5724.5</c:v>
                </c:pt>
                <c:pt idx="76">
                  <c:v>5180.5</c:v>
                </c:pt>
                <c:pt idx="77">
                  <c:v>6467.1</c:v>
                </c:pt>
                <c:pt idx="78">
                  <c:v>7806.5</c:v>
                </c:pt>
                <c:pt idx="79">
                  <c:v>8142</c:v>
                </c:pt>
                <c:pt idx="80">
                  <c:v>8419.9</c:v>
                </c:pt>
                <c:pt idx="81">
                  <c:v>7515.4</c:v>
                </c:pt>
                <c:pt idx="82">
                  <c:v>8863.7000000000007</c:v>
                </c:pt>
                <c:pt idx="83">
                  <c:v>9572.5</c:v>
                </c:pt>
                <c:pt idx="84">
                  <c:v>10133.799999999999</c:v>
                </c:pt>
                <c:pt idx="85">
                  <c:v>10202.1</c:v>
                </c:pt>
                <c:pt idx="86">
                  <c:v>8401.9</c:v>
                </c:pt>
                <c:pt idx="87">
                  <c:v>8874.7000000000007</c:v>
                </c:pt>
                <c:pt idx="88">
                  <c:v>9800</c:v>
                </c:pt>
                <c:pt idx="89">
                  <c:v>9177.2999999999993</c:v>
                </c:pt>
                <c:pt idx="90">
                  <c:v>9917</c:v>
                </c:pt>
                <c:pt idx="91">
                  <c:v>10361.1</c:v>
                </c:pt>
                <c:pt idx="92">
                  <c:v>10844.7</c:v>
                </c:pt>
                <c:pt idx="93">
                  <c:v>10766</c:v>
                </c:pt>
                <c:pt idx="94">
                  <c:v>11848.7</c:v>
                </c:pt>
                <c:pt idx="95">
                  <c:v>12584.5</c:v>
                </c:pt>
                <c:pt idx="96">
                  <c:v>12838.3</c:v>
                </c:pt>
                <c:pt idx="97">
                  <c:v>13601.1</c:v>
                </c:pt>
                <c:pt idx="98">
                  <c:v>13069.5</c:v>
                </c:pt>
                <c:pt idx="99">
                  <c:v>12889.6</c:v>
                </c:pt>
                <c:pt idx="100">
                  <c:v>13454.8</c:v>
                </c:pt>
                <c:pt idx="101">
                  <c:v>13612.3</c:v>
                </c:pt>
                <c:pt idx="102">
                  <c:v>12284.6</c:v>
                </c:pt>
                <c:pt idx="103">
                  <c:v>12630</c:v>
                </c:pt>
                <c:pt idx="104">
                  <c:v>12580</c:v>
                </c:pt>
                <c:pt idx="105">
                  <c:v>12612</c:v>
                </c:pt>
                <c:pt idx="106">
                  <c:v>13389.3</c:v>
                </c:pt>
                <c:pt idx="107">
                  <c:v>13395.4</c:v>
                </c:pt>
                <c:pt idx="108">
                  <c:v>14410.6</c:v>
                </c:pt>
                <c:pt idx="109">
                  <c:v>15218.4</c:v>
                </c:pt>
                <c:pt idx="110">
                  <c:v>16195.5</c:v>
                </c:pt>
                <c:pt idx="111">
                  <c:v>16866.7</c:v>
                </c:pt>
                <c:pt idx="112">
                  <c:v>16495.099999999999</c:v>
                </c:pt>
                <c:pt idx="113">
                  <c:v>16076.5</c:v>
                </c:pt>
                <c:pt idx="114">
                  <c:v>16266.5</c:v>
                </c:pt>
                <c:pt idx="115">
                  <c:v>14104.7</c:v>
                </c:pt>
                <c:pt idx="116">
                  <c:v>15597.9</c:v>
                </c:pt>
                <c:pt idx="117">
                  <c:v>16025.3</c:v>
                </c:pt>
                <c:pt idx="118">
                  <c:v>15778.3</c:v>
                </c:pt>
                <c:pt idx="119">
                  <c:v>17031.400000000001</c:v>
                </c:pt>
                <c:pt idx="120">
                  <c:v>13259.4</c:v>
                </c:pt>
                <c:pt idx="121">
                  <c:v>15429.6</c:v>
                </c:pt>
                <c:pt idx="122">
                  <c:v>16386.599999999999</c:v>
                </c:pt>
                <c:pt idx="123">
                  <c:v>18878.099999999999</c:v>
                </c:pt>
                <c:pt idx="124">
                  <c:v>19852.3</c:v>
                </c:pt>
                <c:pt idx="125">
                  <c:v>21188</c:v>
                </c:pt>
                <c:pt idx="126">
                  <c:v>21111.599999999999</c:v>
                </c:pt>
                <c:pt idx="127">
                  <c:v>21858.6</c:v>
                </c:pt>
                <c:pt idx="128">
                  <c:v>20693.400000000001</c:v>
                </c:pt>
                <c:pt idx="129">
                  <c:v>17792.099999999999</c:v>
                </c:pt>
                <c:pt idx="130">
                  <c:v>16362.2</c:v>
                </c:pt>
                <c:pt idx="131">
                  <c:v>18455.8</c:v>
                </c:pt>
                <c:pt idx="132">
                  <c:v>19642.900000000001</c:v>
                </c:pt>
                <c:pt idx="133">
                  <c:v>20164.7</c:v>
                </c:pt>
                <c:pt idx="134">
                  <c:v>19407.900000000001</c:v>
                </c:pt>
              </c:numCache>
            </c:numRef>
          </c:val>
          <c:smooth val="0"/>
          <c:extLst>
            <c:ext xmlns:c16="http://schemas.microsoft.com/office/drawing/2014/chart" uri="{C3380CC4-5D6E-409C-BE32-E72D297353CC}">
              <c16:uniqueId val="{00000000-67D4-43EF-83A3-6EB93D3D9F82}"/>
            </c:ext>
          </c:extLst>
        </c:ser>
        <c:dLbls>
          <c:showLegendKey val="0"/>
          <c:showVal val="0"/>
          <c:showCatName val="0"/>
          <c:showSerName val="0"/>
          <c:showPercent val="0"/>
          <c:showBubbleSize val="0"/>
        </c:dLbls>
        <c:smooth val="0"/>
        <c:axId val="569616287"/>
        <c:axId val="569605055"/>
      </c:lineChart>
      <c:catAx>
        <c:axId val="5696162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05055"/>
        <c:crosses val="autoZero"/>
        <c:auto val="1"/>
        <c:lblAlgn val="ctr"/>
        <c:lblOffset val="100"/>
        <c:noMultiLvlLbl val="0"/>
      </c:catAx>
      <c:valAx>
        <c:axId val="569605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6162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11</xdr:col>
      <xdr:colOff>576261</xdr:colOff>
      <xdr:row>98</xdr:row>
      <xdr:rowOff>152399</xdr:rowOff>
    </xdr:from>
    <xdr:to>
      <xdr:col>16</xdr:col>
      <xdr:colOff>447674</xdr:colOff>
      <xdr:row>111</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495300</xdr:colOff>
      <xdr:row>98</xdr:row>
      <xdr:rowOff>104775</xdr:rowOff>
    </xdr:from>
    <xdr:to>
      <xdr:col>23</xdr:col>
      <xdr:colOff>57150</xdr:colOff>
      <xdr:row>111</xdr:row>
      <xdr:rowOff>19051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98</xdr:row>
      <xdr:rowOff>180975</xdr:rowOff>
    </xdr:from>
    <xdr:to>
      <xdr:col>5</xdr:col>
      <xdr:colOff>357186</xdr:colOff>
      <xdr:row>111</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61912</xdr:colOff>
      <xdr:row>98</xdr:row>
      <xdr:rowOff>152400</xdr:rowOff>
    </xdr:from>
    <xdr:to>
      <xdr:col>11</xdr:col>
      <xdr:colOff>219075</xdr:colOff>
      <xdr:row>112</xdr:row>
      <xdr:rowOff>19050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240</xdr:col>
      <xdr:colOff>114300</xdr:colOff>
      <xdr:row>148</xdr:row>
      <xdr:rowOff>42862</xdr:rowOff>
    </xdr:from>
    <xdr:to>
      <xdr:col>255</xdr:col>
      <xdr:colOff>247650</xdr:colOff>
      <xdr:row>171</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data-explorer.oecd.org/vis?df%5bds%5d=dsDisseminateFinalDMZ&amp;df%5bid%5d=DSD_NASEC10%40DF_TABLE13&amp;df%5bag%5d=OECD.SDD.NAD&amp;df%5bvs%5d=1.1&amp;pd=1990%2C2023&amp;dq=A.JPN%2BCAN.S1%2BS1K...D5%2BP51C%2BD1%2BB2A3G%2BB1G%2BP5.....V..&amp;ly%5bcl%5d=TIME_PERIOD&amp;ly%5brs%5d=SECTOR&amp;ly%5brw%5d=TRANSACTION%2CACCOUNTING_ENTRY&amp;to%5bTIME_PERIOD%5d=false&amp;vw=tb&amp;fs%5b0%5d=Topic%2C1%7CEconomy%23ECO%23%7CNational%20accounts%23ECO_NAD%23&amp;pg=100&amp;fc=Topic&amp;bp=true&amp;snb=138" TargetMode="External"/><Relationship Id="rId3" Type="http://schemas.openxmlformats.org/officeDocument/2006/relationships/hyperlink" Target="http://www.oecd.org/termsandconditions/" TargetMode="External"/><Relationship Id="rId7" Type="http://schemas.openxmlformats.org/officeDocument/2006/relationships/hyperlink" Target="http://www.oecd.org/termsandconditions/" TargetMode="External"/><Relationship Id="rId2" Type="http://schemas.openxmlformats.org/officeDocument/2006/relationships/hyperlink" Target="https://data-explorer.oecd.org/vis?lc=en&amp;fs%5b0%5d=Topic%2C1%7CEconomy%23ECO%23%7CNational%20accounts%23ECO_NAD%23&amp;pg=80&amp;fc=Topic&amp;bp=true&amp;snb=138&amp;vw=tb&amp;df%5bds%5d=dsDisseminateFinalDMZ&amp;df%5bid%5d=DSD_NASEC10%40DF_TABLE14_EXP&amp;df%5bag%5d=OECD.SDD.NAD&amp;df%5bvs%5d=1.1&amp;pd=1990%2C2023&amp;dq=A.DEU%2BJPN%2BUSA%2BGBR%2BEU27_2020%2BITA%2BFRA%2BCAN.S12%2BS11...P5%2BD5%2BB2A3G%2BD2%2BP51C%2BD1%2BB1G._Z....V..&amp;ly%5brw%5d=TRANSACTION&amp;ly%5bcl%5d=TIME_PERIOD&amp;to%5bTIME_PERIOD%5d=false" TargetMode="External"/><Relationship Id="rId1" Type="http://schemas.openxmlformats.org/officeDocument/2006/relationships/hyperlink" Target="http://www.oecd.org/termsandconditions/" TargetMode="External"/><Relationship Id="rId6" Type="http://schemas.openxmlformats.org/officeDocument/2006/relationships/hyperlink" Target="https://data-explorer.oecd.org/vis?lc=en&amp;fs%5b0%5d=Topic%2C1%7CEconomy%23ECO%23%7CNational%20accounts%23ECO_NAD%23&amp;pg=0&amp;fc=Topic&amp;bp=true&amp;snb=138&amp;vw=tb&amp;df%5bds%5d=dsDisseminateFinalDMZ&amp;df%5bid%5d=DSD_NAMAIN10%40DF_TABLE4&amp;df%5bag%5d=OECD.SDD.NAD&amp;df%5bvs%5d=1.0&amp;pd=1990%2C2023&amp;dq=A.EU27_2020%2BCAN%2BFRA%2BDEU%2BITA%2BJPN%2BGBR%2BUSA...EXC_A%2BPPP_B1GQ.......&amp;ly%5brw%5d=REF_AREA&amp;ly%5bcl%5d=TIME_PERIOD&amp;to%5bTIME_PERIOD%5d=false" TargetMode="External"/><Relationship Id="rId5" Type="http://schemas.openxmlformats.org/officeDocument/2006/relationships/hyperlink" Target="http://www.oecd.org/termsandconditions/" TargetMode="External"/><Relationship Id="rId10" Type="http://schemas.openxmlformats.org/officeDocument/2006/relationships/comments" Target="../comments1.xml"/><Relationship Id="rId4" Type="http://schemas.openxmlformats.org/officeDocument/2006/relationships/hyperlink" Target="https://data-explorer.oecd.org/vis?lc=en&amp;fs%5b0%5d=Topic%2C1%7CEconomy%23ECO%23%7CNational%20accounts%23ECO_NAD%23&amp;pg=0&amp;fc=Topic&amp;bp=true&amp;snb=138&amp;vw=tb&amp;df%5bds%5d=dsDisseminateFinalDMZ&amp;df%5bid%5d=DSD_NASEC20%40DF_T720R_A&amp;df%5bag%5d=OECD.SDD.NAD&amp;df%5bvs%5d=1.1&amp;pd=1990%2C2023&amp;dq=A..JPN%2BITA%2BDEU%2BFRA%2BCAN%2BGBR%2BEU27_2020%2BUSA..S12%2BS11...N..BF90%2BF5..USD%2BXDC......&amp;ly%5bcl%5d=TIME_PERIOD&amp;ly%5brw%5d=REF_AREA%2CUNIT_MEASURE%2CSECTOR&amp;to%5bTIME_PERIOD%5d=false" TargetMode="External"/><Relationship Id="rId9"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federalreserve.gov/datadownload/Download.aspx?rel=Z1&amp;series=8c25a79d88d51c2a8c85848a802ba22e&amp;filetype=spreadsheetml&amp;label=include&amp;layout=seriesrow&amp;from=01/01/1989&amp;to=12/31/2023"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federalreserve.gov/datadownload/Download.aspx?rel=Z1&amp;series=6a0e9392577a040307536ffc0444ed65&amp;filetype=spreadsheetml&amp;label=include&amp;layout=seriesrow&amp;from=03/01/1945&amp;to=12/31/202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federalreserve.gov/datadownload/Download.aspx?rel=Z1&amp;series=037a24f67ab02410fe08b276171b5d99&amp;filetype=spreadsheetml&amp;label=include&amp;layout=seriesrow&amp;from=03/01/1989&amp;to=12/31/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5"/>
  <sheetViews>
    <sheetView tabSelected="1" workbookViewId="0">
      <selection activeCell="K8" sqref="K8"/>
    </sheetView>
  </sheetViews>
  <sheetFormatPr defaultRowHeight="15"/>
  <cols>
    <col min="2" max="2" width="20.85546875" customWidth="1"/>
  </cols>
  <sheetData>
    <row r="2" spans="2:3">
      <c r="B2" s="65" t="s">
        <v>2649</v>
      </c>
    </row>
    <row r="3" spans="2:3">
      <c r="B3" s="65" t="s">
        <v>2647</v>
      </c>
    </row>
    <row r="4" spans="2:3">
      <c r="B4" s="115" t="s">
        <v>2648</v>
      </c>
    </row>
    <row r="6" spans="2:3">
      <c r="B6" t="s">
        <v>2657</v>
      </c>
    </row>
    <row r="7" spans="2:3">
      <c r="B7" t="s">
        <v>2640</v>
      </c>
      <c r="C7" t="s">
        <v>2650</v>
      </c>
    </row>
    <row r="8" spans="2:3">
      <c r="B8" t="s">
        <v>2641</v>
      </c>
      <c r="C8" t="s">
        <v>2651</v>
      </c>
    </row>
    <row r="9" spans="2:3">
      <c r="B9" t="s">
        <v>2642</v>
      </c>
      <c r="C9" t="s">
        <v>2652</v>
      </c>
    </row>
    <row r="10" spans="2:3">
      <c r="B10" t="s">
        <v>2643</v>
      </c>
      <c r="C10" t="s">
        <v>2653</v>
      </c>
    </row>
    <row r="11" spans="2:3">
      <c r="B11" t="s">
        <v>2644</v>
      </c>
      <c r="C11" t="s">
        <v>2654</v>
      </c>
    </row>
    <row r="12" spans="2:3">
      <c r="B12" t="s">
        <v>2645</v>
      </c>
      <c r="C12" t="s">
        <v>2655</v>
      </c>
    </row>
    <row r="13" spans="2:3" ht="15.75">
      <c r="B13" t="s">
        <v>2656</v>
      </c>
    </row>
    <row r="15" spans="2:3">
      <c r="B15" t="s">
        <v>2646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84"/>
  <sheetViews>
    <sheetView topLeftCell="A226" workbookViewId="0">
      <selection activeCell="B258" sqref="B258"/>
    </sheetView>
  </sheetViews>
  <sheetFormatPr defaultRowHeight="15"/>
  <cols>
    <col min="1" max="1" width="20" customWidth="1"/>
    <col min="2" max="2" width="43.7109375" customWidth="1"/>
    <col min="3" max="3" width="40.5703125" customWidth="1"/>
    <col min="5" max="5" width="24" customWidth="1"/>
    <col min="9" max="9" width="21" customWidth="1"/>
    <col min="12" max="12" width="10.140625" bestFit="1" customWidth="1"/>
    <col min="13" max="13" width="15.28515625" customWidth="1"/>
    <col min="14" max="14" width="18.5703125" customWidth="1"/>
  </cols>
  <sheetData>
    <row r="1" spans="3:40" ht="18.75">
      <c r="C1" s="59" t="s">
        <v>1646</v>
      </c>
    </row>
    <row r="2" spans="3:40">
      <c r="C2" t="s">
        <v>1647</v>
      </c>
    </row>
    <row r="3" spans="3:40" ht="18.75">
      <c r="C3" s="59" t="s">
        <v>1590</v>
      </c>
    </row>
    <row r="4" spans="3:40">
      <c r="C4" s="50" t="s">
        <v>1430</v>
      </c>
      <c r="D4" s="36"/>
      <c r="E4" s="36"/>
      <c r="F4" s="36"/>
      <c r="G4" s="58" t="s">
        <v>1430</v>
      </c>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3:40">
      <c r="C5" s="51" t="s">
        <v>1431</v>
      </c>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3:40">
      <c r="C6" s="51" t="s">
        <v>1432</v>
      </c>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3:40">
      <c r="C7" s="51" t="s">
        <v>1433</v>
      </c>
      <c r="D7" s="36"/>
      <c r="E7" s="36"/>
      <c r="F7" s="36"/>
      <c r="G7" s="36"/>
      <c r="H7" s="36"/>
      <c r="I7" s="36"/>
      <c r="J7" s="36"/>
      <c r="K7" s="36"/>
      <c r="L7" s="31">
        <f>+L16+L24</f>
        <v>195693</v>
      </c>
      <c r="M7" s="31">
        <f t="shared" ref="M7:AL7" si="0">+M16+M24</f>
        <v>193948</v>
      </c>
      <c r="N7" s="31">
        <f t="shared" si="0"/>
        <v>223607</v>
      </c>
      <c r="O7" s="31">
        <f t="shared" si="0"/>
        <v>263410</v>
      </c>
      <c r="P7" s="31">
        <f t="shared" si="0"/>
        <v>269394</v>
      </c>
      <c r="Q7" s="31">
        <f t="shared" si="0"/>
        <v>279551</v>
      </c>
      <c r="R7" s="31">
        <f t="shared" si="0"/>
        <v>308139</v>
      </c>
      <c r="S7" s="31">
        <f t="shared" si="0"/>
        <v>336130</v>
      </c>
      <c r="T7" s="31">
        <f t="shared" si="0"/>
        <v>371877</v>
      </c>
      <c r="U7" s="31">
        <f t="shared" si="0"/>
        <v>386349</v>
      </c>
      <c r="V7" s="31">
        <f t="shared" si="0"/>
        <v>399237</v>
      </c>
      <c r="W7" s="31">
        <f t="shared" si="0"/>
        <v>431567</v>
      </c>
      <c r="X7" s="31">
        <f t="shared" si="0"/>
        <v>345335</v>
      </c>
      <c r="Y7" s="31">
        <f t="shared" si="0"/>
        <v>396508</v>
      </c>
      <c r="Z7" s="31">
        <f t="shared" si="0"/>
        <v>440691</v>
      </c>
      <c r="AA7" s="31">
        <f t="shared" si="0"/>
        <v>435803</v>
      </c>
      <c r="AB7" s="31">
        <f t="shared" si="0"/>
        <v>455417</v>
      </c>
      <c r="AC7" s="31">
        <f t="shared" si="0"/>
        <v>492203</v>
      </c>
      <c r="AD7" s="31">
        <f t="shared" si="0"/>
        <v>437497</v>
      </c>
      <c r="AE7" s="31">
        <f t="shared" si="0"/>
        <v>456717</v>
      </c>
      <c r="AF7" s="31">
        <f t="shared" si="0"/>
        <v>500791</v>
      </c>
      <c r="AG7" s="31">
        <f t="shared" si="0"/>
        <v>521675</v>
      </c>
      <c r="AH7" s="31">
        <f t="shared" si="0"/>
        <v>531340</v>
      </c>
      <c r="AI7" s="31">
        <f t="shared" si="0"/>
        <v>539111</v>
      </c>
      <c r="AJ7" s="31">
        <f t="shared" si="0"/>
        <v>645497</v>
      </c>
      <c r="AK7" s="31">
        <f t="shared" si="0"/>
        <v>727939</v>
      </c>
      <c r="AL7" s="31">
        <f t="shared" si="0"/>
        <v>663390</v>
      </c>
      <c r="AM7" s="36"/>
      <c r="AN7" s="36"/>
    </row>
    <row r="8" spans="3:40">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3:40" ht="14.45" customHeight="1">
      <c r="C9" s="96" t="s">
        <v>1434</v>
      </c>
      <c r="D9" s="96" t="s">
        <v>1434</v>
      </c>
      <c r="E9" s="52" t="s">
        <v>770</v>
      </c>
      <c r="F9" s="52" t="s">
        <v>771</v>
      </c>
      <c r="G9" s="52" t="s">
        <v>772</v>
      </c>
      <c r="H9" s="52" t="s">
        <v>773</v>
      </c>
      <c r="I9" s="52" t="s">
        <v>774</v>
      </c>
      <c r="J9" s="52" t="s">
        <v>775</v>
      </c>
      <c r="K9" s="52" t="s">
        <v>776</v>
      </c>
      <c r="L9" s="52" t="s">
        <v>777</v>
      </c>
      <c r="M9" s="52" t="s">
        <v>778</v>
      </c>
      <c r="N9" s="52" t="s">
        <v>779</v>
      </c>
      <c r="O9" s="52" t="s">
        <v>780</v>
      </c>
      <c r="P9" s="52" t="s">
        <v>781</v>
      </c>
      <c r="Q9" s="52" t="s">
        <v>782</v>
      </c>
      <c r="R9" s="52" t="s">
        <v>783</v>
      </c>
      <c r="S9" s="52" t="s">
        <v>784</v>
      </c>
      <c r="T9" s="52" t="s">
        <v>785</v>
      </c>
      <c r="U9" s="52" t="s">
        <v>786</v>
      </c>
      <c r="V9" s="52" t="s">
        <v>787</v>
      </c>
      <c r="W9" s="52" t="s">
        <v>788</v>
      </c>
      <c r="X9" s="52" t="s">
        <v>789</v>
      </c>
      <c r="Y9" s="52" t="s">
        <v>790</v>
      </c>
      <c r="Z9" s="52" t="s">
        <v>791</v>
      </c>
      <c r="AA9" s="52" t="s">
        <v>792</v>
      </c>
      <c r="AB9" s="52" t="s">
        <v>793</v>
      </c>
      <c r="AC9" s="52" t="s">
        <v>794</v>
      </c>
      <c r="AD9" s="52" t="s">
        <v>795</v>
      </c>
      <c r="AE9" s="52" t="s">
        <v>796</v>
      </c>
      <c r="AF9" s="52" t="s">
        <v>797</v>
      </c>
      <c r="AG9" s="52" t="s">
        <v>798</v>
      </c>
      <c r="AH9" s="52" t="s">
        <v>799</v>
      </c>
      <c r="AI9" s="52" t="s">
        <v>800</v>
      </c>
      <c r="AJ9" s="52" t="s">
        <v>801</v>
      </c>
      <c r="AK9" s="52" t="s">
        <v>802</v>
      </c>
      <c r="AL9" s="52" t="s">
        <v>803</v>
      </c>
      <c r="AM9" s="36"/>
      <c r="AN9" s="36"/>
    </row>
    <row r="10" spans="3:40" ht="14.45" customHeight="1">
      <c r="C10" s="53" t="s">
        <v>1435</v>
      </c>
      <c r="D10" s="54" t="s">
        <v>7</v>
      </c>
      <c r="E10" s="54" t="s">
        <v>7</v>
      </c>
      <c r="F10" s="54" t="s">
        <v>7</v>
      </c>
      <c r="G10" s="54" t="s">
        <v>7</v>
      </c>
      <c r="H10" s="54" t="s">
        <v>7</v>
      </c>
      <c r="I10" s="54" t="s">
        <v>7</v>
      </c>
      <c r="J10" s="54" t="s">
        <v>7</v>
      </c>
      <c r="K10" s="54" t="s">
        <v>7</v>
      </c>
      <c r="L10" s="54" t="s">
        <v>7</v>
      </c>
      <c r="M10" s="54" t="s">
        <v>7</v>
      </c>
      <c r="N10" s="54" t="s">
        <v>7</v>
      </c>
      <c r="O10" s="54" t="s">
        <v>7</v>
      </c>
      <c r="P10" s="54" t="s">
        <v>7</v>
      </c>
      <c r="Q10" s="54" t="s">
        <v>7</v>
      </c>
      <c r="R10" s="54" t="s">
        <v>7</v>
      </c>
      <c r="S10" s="54" t="s">
        <v>7</v>
      </c>
      <c r="T10" s="54" t="s">
        <v>7</v>
      </c>
      <c r="U10" s="54" t="s">
        <v>7</v>
      </c>
      <c r="V10" s="54" t="s">
        <v>7</v>
      </c>
      <c r="W10" s="54" t="s">
        <v>7</v>
      </c>
      <c r="X10" s="54" t="s">
        <v>7</v>
      </c>
      <c r="Y10" s="54" t="s">
        <v>7</v>
      </c>
      <c r="Z10" s="54" t="s">
        <v>7</v>
      </c>
      <c r="AA10" s="54" t="s">
        <v>7</v>
      </c>
      <c r="AB10" s="54" t="s">
        <v>7</v>
      </c>
      <c r="AC10" s="54" t="s">
        <v>7</v>
      </c>
      <c r="AD10" s="54" t="s">
        <v>7</v>
      </c>
      <c r="AE10" s="54" t="s">
        <v>7</v>
      </c>
      <c r="AF10" s="54" t="s">
        <v>7</v>
      </c>
      <c r="AG10" s="54" t="s">
        <v>7</v>
      </c>
      <c r="AH10" s="54" t="s">
        <v>7</v>
      </c>
      <c r="AI10" s="54" t="s">
        <v>7</v>
      </c>
      <c r="AJ10" s="54" t="s">
        <v>7</v>
      </c>
      <c r="AK10" s="54" t="s">
        <v>7</v>
      </c>
      <c r="AL10" s="54" t="s">
        <v>7</v>
      </c>
      <c r="AM10" s="36"/>
      <c r="AN10" s="36"/>
    </row>
    <row r="11" spans="3:40" ht="14.45" customHeight="1">
      <c r="C11" s="99" t="s">
        <v>1580</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97" t="s">
        <v>7</v>
      </c>
      <c r="AM11" s="36"/>
      <c r="AN11" s="36"/>
    </row>
    <row r="12" spans="3:40">
      <c r="C12" s="99" t="s">
        <v>1436</v>
      </c>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98"/>
      <c r="AM12" s="36"/>
      <c r="AN12" s="36"/>
    </row>
    <row r="13" spans="3:40">
      <c r="C13" s="99" t="s">
        <v>1581</v>
      </c>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98"/>
      <c r="AM13" s="36"/>
      <c r="AN13" s="36"/>
    </row>
    <row r="14" spans="3:40">
      <c r="C14" s="55" t="s">
        <v>1437</v>
      </c>
      <c r="D14" s="54" t="s">
        <v>7</v>
      </c>
      <c r="E14" s="56" t="s">
        <v>7</v>
      </c>
      <c r="F14" s="56" t="s">
        <v>7</v>
      </c>
      <c r="G14" s="56" t="s">
        <v>7</v>
      </c>
      <c r="H14" s="56" t="s">
        <v>7</v>
      </c>
      <c r="I14" s="56" t="s">
        <v>7</v>
      </c>
      <c r="J14" s="56" t="s">
        <v>7</v>
      </c>
      <c r="K14" s="56" t="s">
        <v>7</v>
      </c>
      <c r="L14" s="56" t="s">
        <v>7</v>
      </c>
      <c r="M14" s="56" t="s">
        <v>7</v>
      </c>
      <c r="N14" s="56" t="s">
        <v>7</v>
      </c>
      <c r="O14" s="56" t="s">
        <v>7</v>
      </c>
      <c r="P14" s="56" t="s">
        <v>7</v>
      </c>
      <c r="Q14" s="56" t="s">
        <v>7</v>
      </c>
      <c r="R14" s="56" t="s">
        <v>7</v>
      </c>
      <c r="S14" s="56" t="s">
        <v>7</v>
      </c>
      <c r="T14" s="56" t="s">
        <v>7</v>
      </c>
      <c r="U14" s="56" t="s">
        <v>7</v>
      </c>
      <c r="V14" s="56" t="s">
        <v>7</v>
      </c>
      <c r="W14" s="56" t="s">
        <v>7</v>
      </c>
      <c r="X14" s="56" t="s">
        <v>7</v>
      </c>
      <c r="Y14" s="56" t="s">
        <v>7</v>
      </c>
      <c r="Z14" s="56" t="s">
        <v>7</v>
      </c>
      <c r="AA14" s="56" t="s">
        <v>7</v>
      </c>
      <c r="AB14" s="56" t="s">
        <v>7</v>
      </c>
      <c r="AC14" s="56" t="s">
        <v>7</v>
      </c>
      <c r="AD14" s="56" t="s">
        <v>7</v>
      </c>
      <c r="AE14" s="56" t="s">
        <v>7</v>
      </c>
      <c r="AF14" s="56" t="s">
        <v>7</v>
      </c>
      <c r="AG14" s="56" t="s">
        <v>7</v>
      </c>
      <c r="AH14" s="56" t="s">
        <v>7</v>
      </c>
      <c r="AI14" s="56" t="s">
        <v>7</v>
      </c>
      <c r="AJ14" s="56" t="s">
        <v>7</v>
      </c>
      <c r="AK14" s="56" t="s">
        <v>7</v>
      </c>
      <c r="AL14" s="56" t="s">
        <v>7</v>
      </c>
      <c r="AM14" s="36"/>
      <c r="AN14" s="36"/>
    </row>
    <row r="15" spans="3:40">
      <c r="C15" s="55" t="s">
        <v>1438</v>
      </c>
      <c r="D15" s="54" t="s">
        <v>7</v>
      </c>
      <c r="E15" s="56" t="s">
        <v>7</v>
      </c>
      <c r="F15" s="56" t="s">
        <v>7</v>
      </c>
      <c r="G15" s="56" t="s">
        <v>7</v>
      </c>
      <c r="H15" s="56" t="s">
        <v>7</v>
      </c>
      <c r="I15" s="56" t="s">
        <v>7</v>
      </c>
      <c r="J15" s="56" t="s">
        <v>7</v>
      </c>
      <c r="K15" s="56" t="s">
        <v>7</v>
      </c>
      <c r="L15" s="49">
        <v>77101</v>
      </c>
      <c r="M15" s="49">
        <v>83490</v>
      </c>
      <c r="N15" s="49">
        <v>87431</v>
      </c>
      <c r="O15" s="49">
        <v>92826</v>
      </c>
      <c r="P15" s="49">
        <v>99321</v>
      </c>
      <c r="Q15" s="49">
        <v>104448</v>
      </c>
      <c r="R15" s="49">
        <v>105975</v>
      </c>
      <c r="S15" s="49">
        <v>109802</v>
      </c>
      <c r="T15" s="49">
        <v>116412</v>
      </c>
      <c r="U15" s="49">
        <v>125889</v>
      </c>
      <c r="V15" s="49">
        <v>134842</v>
      </c>
      <c r="W15" s="49">
        <v>147498</v>
      </c>
      <c r="X15" s="49">
        <v>154894</v>
      </c>
      <c r="Y15" s="49">
        <v>154230</v>
      </c>
      <c r="Z15" s="49">
        <v>160712</v>
      </c>
      <c r="AA15" s="49">
        <v>170221</v>
      </c>
      <c r="AB15" s="49">
        <v>180156</v>
      </c>
      <c r="AC15" s="49">
        <v>191557</v>
      </c>
      <c r="AD15" s="49">
        <v>205640</v>
      </c>
      <c r="AE15" s="49">
        <v>211087</v>
      </c>
      <c r="AF15" s="49">
        <v>210481</v>
      </c>
      <c r="AG15" s="49">
        <v>217705</v>
      </c>
      <c r="AH15" s="49">
        <v>226833</v>
      </c>
      <c r="AI15" s="49">
        <v>231588</v>
      </c>
      <c r="AJ15" s="49">
        <v>240048</v>
      </c>
      <c r="AK15" s="49">
        <v>263660</v>
      </c>
      <c r="AL15" s="49">
        <v>279811</v>
      </c>
      <c r="AM15" s="36"/>
      <c r="AN15" s="36"/>
    </row>
    <row r="16" spans="3:40">
      <c r="C16" s="55" t="s">
        <v>1439</v>
      </c>
      <c r="D16" s="54" t="s">
        <v>7</v>
      </c>
      <c r="E16" s="49">
        <v>130739</v>
      </c>
      <c r="F16" s="49">
        <v>117929</v>
      </c>
      <c r="G16" s="49">
        <v>116690</v>
      </c>
      <c r="H16" s="49">
        <v>130760</v>
      </c>
      <c r="I16" s="49">
        <v>155712</v>
      </c>
      <c r="J16" s="49">
        <v>171858</v>
      </c>
      <c r="K16" s="49">
        <v>181962</v>
      </c>
      <c r="L16" s="49">
        <v>185575</v>
      </c>
      <c r="M16" s="49">
        <v>180668</v>
      </c>
      <c r="N16" s="49">
        <v>205614</v>
      </c>
      <c r="O16" s="49">
        <v>243770</v>
      </c>
      <c r="P16" s="49">
        <v>249417</v>
      </c>
      <c r="Q16" s="49">
        <v>253141</v>
      </c>
      <c r="R16" s="49">
        <v>279851</v>
      </c>
      <c r="S16" s="49">
        <v>303889</v>
      </c>
      <c r="T16" s="49">
        <v>340476</v>
      </c>
      <c r="U16" s="49">
        <v>349066</v>
      </c>
      <c r="V16" s="49">
        <v>360470</v>
      </c>
      <c r="W16" s="49">
        <v>391884</v>
      </c>
      <c r="X16" s="49">
        <v>310596</v>
      </c>
      <c r="Y16" s="49">
        <v>358603</v>
      </c>
      <c r="Z16" s="49">
        <v>400498</v>
      </c>
      <c r="AA16" s="49">
        <v>398167</v>
      </c>
      <c r="AB16" s="49">
        <v>415045</v>
      </c>
      <c r="AC16" s="49">
        <v>448230</v>
      </c>
      <c r="AD16" s="49">
        <v>391967</v>
      </c>
      <c r="AE16" s="49">
        <v>413292</v>
      </c>
      <c r="AF16" s="49">
        <v>452915</v>
      </c>
      <c r="AG16" s="49">
        <v>472288</v>
      </c>
      <c r="AH16" s="49">
        <v>480478</v>
      </c>
      <c r="AI16" s="49">
        <v>487157</v>
      </c>
      <c r="AJ16" s="49">
        <v>584567</v>
      </c>
      <c r="AK16" s="49">
        <v>667798</v>
      </c>
      <c r="AL16" s="49">
        <v>611023</v>
      </c>
      <c r="AM16" s="36"/>
      <c r="AN16" s="36"/>
    </row>
    <row r="17" spans="3:40" ht="14.45" customHeight="1">
      <c r="C17" s="55" t="s">
        <v>1440</v>
      </c>
      <c r="D17" s="54" t="s">
        <v>7</v>
      </c>
      <c r="E17" s="56" t="s">
        <v>7</v>
      </c>
      <c r="F17" s="56" t="s">
        <v>7</v>
      </c>
      <c r="G17" s="56" t="s">
        <v>7</v>
      </c>
      <c r="H17" s="56" t="s">
        <v>7</v>
      </c>
      <c r="I17" s="56" t="s">
        <v>7</v>
      </c>
      <c r="J17" s="56" t="s">
        <v>7</v>
      </c>
      <c r="K17" s="56" t="s">
        <v>7</v>
      </c>
      <c r="L17" s="49">
        <v>25424</v>
      </c>
      <c r="M17" s="49">
        <v>23979</v>
      </c>
      <c r="N17" s="49">
        <v>31325</v>
      </c>
      <c r="O17" s="49">
        <v>39931</v>
      </c>
      <c r="P17" s="49">
        <v>29640</v>
      </c>
      <c r="Q17" s="49">
        <v>29647</v>
      </c>
      <c r="R17" s="49">
        <v>31335</v>
      </c>
      <c r="S17" s="49">
        <v>35923</v>
      </c>
      <c r="T17" s="49">
        <v>38162</v>
      </c>
      <c r="U17" s="49">
        <v>44599</v>
      </c>
      <c r="V17" s="49">
        <v>43722</v>
      </c>
      <c r="W17" s="49">
        <v>43361</v>
      </c>
      <c r="X17" s="49">
        <v>38235</v>
      </c>
      <c r="Y17" s="49">
        <v>41207</v>
      </c>
      <c r="Z17" s="49">
        <v>42590</v>
      </c>
      <c r="AA17" s="49">
        <v>44134</v>
      </c>
      <c r="AB17" s="49">
        <v>48707</v>
      </c>
      <c r="AC17" s="49">
        <v>52481</v>
      </c>
      <c r="AD17" s="49">
        <v>53878</v>
      </c>
      <c r="AE17" s="49">
        <v>57226</v>
      </c>
      <c r="AF17" s="49">
        <v>61740</v>
      </c>
      <c r="AG17" s="49">
        <v>67434</v>
      </c>
      <c r="AH17" s="49">
        <v>62860</v>
      </c>
      <c r="AI17" s="49">
        <v>66698</v>
      </c>
      <c r="AJ17" s="49">
        <v>91374</v>
      </c>
      <c r="AK17" s="49">
        <v>100553</v>
      </c>
      <c r="AL17" s="49">
        <v>102019</v>
      </c>
      <c r="AM17" s="36"/>
      <c r="AN17" s="36"/>
    </row>
    <row r="18" spans="3:40" ht="14.45" customHeight="1">
      <c r="C18" s="55" t="s">
        <v>1451</v>
      </c>
      <c r="D18" s="54" t="s">
        <v>7</v>
      </c>
      <c r="E18" s="56" t="s">
        <v>7</v>
      </c>
      <c r="F18" s="56" t="s">
        <v>7</v>
      </c>
      <c r="G18" s="56" t="s">
        <v>7</v>
      </c>
      <c r="H18" s="56" t="s">
        <v>7</v>
      </c>
      <c r="I18" s="56" t="s">
        <v>7</v>
      </c>
      <c r="J18" s="56" t="s">
        <v>7</v>
      </c>
      <c r="K18" s="56" t="s">
        <v>7</v>
      </c>
      <c r="L18" s="49">
        <v>100300</v>
      </c>
      <c r="M18" s="49">
        <v>107591</v>
      </c>
      <c r="N18" s="49">
        <v>111911</v>
      </c>
      <c r="O18" s="49">
        <v>121012</v>
      </c>
      <c r="P18" s="49">
        <v>113968</v>
      </c>
      <c r="Q18" s="49">
        <v>114859</v>
      </c>
      <c r="R18" s="49">
        <v>125467</v>
      </c>
      <c r="S18" s="49">
        <v>133905</v>
      </c>
      <c r="T18" s="49">
        <v>151396</v>
      </c>
      <c r="U18" s="49">
        <v>167589</v>
      </c>
      <c r="V18" s="49">
        <v>172295</v>
      </c>
      <c r="W18" s="49">
        <v>180985</v>
      </c>
      <c r="X18" s="49">
        <v>137760</v>
      </c>
      <c r="Y18" s="49">
        <v>160124</v>
      </c>
      <c r="Z18" s="49">
        <v>192804</v>
      </c>
      <c r="AA18" s="49">
        <v>213807</v>
      </c>
      <c r="AB18" s="49">
        <v>227819</v>
      </c>
      <c r="AC18" s="49">
        <v>254147</v>
      </c>
      <c r="AD18" s="49">
        <v>215836</v>
      </c>
      <c r="AE18" s="49">
        <v>200104</v>
      </c>
      <c r="AF18" s="49">
        <v>225811</v>
      </c>
      <c r="AG18" s="49">
        <v>232590</v>
      </c>
      <c r="AH18" s="49">
        <v>248042</v>
      </c>
      <c r="AI18" s="49">
        <v>193507</v>
      </c>
      <c r="AJ18" s="49">
        <v>259215</v>
      </c>
      <c r="AK18" s="49">
        <v>328489</v>
      </c>
      <c r="AL18" s="49">
        <v>301537</v>
      </c>
      <c r="AM18" s="36"/>
      <c r="AN18" s="36"/>
    </row>
    <row r="19" spans="3:40" ht="14.45" customHeight="1">
      <c r="C19" s="99" t="s">
        <v>1580</v>
      </c>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97" t="s">
        <v>7</v>
      </c>
      <c r="AM19" s="36"/>
      <c r="AN19" s="36"/>
    </row>
    <row r="20" spans="3:40">
      <c r="C20" s="99" t="s">
        <v>1441</v>
      </c>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98"/>
      <c r="AM20" s="36"/>
      <c r="AN20" s="36"/>
    </row>
    <row r="21" spans="3:40">
      <c r="C21" s="99" t="s">
        <v>1581</v>
      </c>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98"/>
      <c r="AM21" s="36"/>
      <c r="AN21" s="36"/>
    </row>
    <row r="22" spans="3:40">
      <c r="C22" s="55" t="s">
        <v>1437</v>
      </c>
      <c r="D22" s="54" t="s">
        <v>7</v>
      </c>
      <c r="E22" s="56" t="s">
        <v>7</v>
      </c>
      <c r="F22" s="56" t="s">
        <v>7</v>
      </c>
      <c r="G22" s="56" t="s">
        <v>7</v>
      </c>
      <c r="H22" s="56" t="s">
        <v>7</v>
      </c>
      <c r="I22" s="56" t="s">
        <v>7</v>
      </c>
      <c r="J22" s="56" t="s">
        <v>7</v>
      </c>
      <c r="K22" s="56" t="s">
        <v>7</v>
      </c>
      <c r="L22" s="56" t="s">
        <v>7</v>
      </c>
      <c r="M22" s="56" t="s">
        <v>7</v>
      </c>
      <c r="N22" s="56" t="s">
        <v>7</v>
      </c>
      <c r="O22" s="56" t="s">
        <v>7</v>
      </c>
      <c r="P22" s="56" t="s">
        <v>7</v>
      </c>
      <c r="Q22" s="56" t="s">
        <v>7</v>
      </c>
      <c r="R22" s="56" t="s">
        <v>7</v>
      </c>
      <c r="S22" s="56" t="s">
        <v>7</v>
      </c>
      <c r="T22" s="56" t="s">
        <v>7</v>
      </c>
      <c r="U22" s="56" t="s">
        <v>7</v>
      </c>
      <c r="V22" s="56" t="s">
        <v>7</v>
      </c>
      <c r="W22" s="56" t="s">
        <v>7</v>
      </c>
      <c r="X22" s="56" t="s">
        <v>7</v>
      </c>
      <c r="Y22" s="56" t="s">
        <v>7</v>
      </c>
      <c r="Z22" s="56" t="s">
        <v>7</v>
      </c>
      <c r="AA22" s="56" t="s">
        <v>7</v>
      </c>
      <c r="AB22" s="56" t="s">
        <v>7</v>
      </c>
      <c r="AC22" s="56" t="s">
        <v>7</v>
      </c>
      <c r="AD22" s="56" t="s">
        <v>7</v>
      </c>
      <c r="AE22" s="56" t="s">
        <v>7</v>
      </c>
      <c r="AF22" s="56" t="s">
        <v>7</v>
      </c>
      <c r="AG22" s="56" t="s">
        <v>7</v>
      </c>
      <c r="AH22" s="56" t="s">
        <v>7</v>
      </c>
      <c r="AI22" s="56" t="s">
        <v>7</v>
      </c>
      <c r="AJ22" s="56" t="s">
        <v>7</v>
      </c>
      <c r="AK22" s="56" t="s">
        <v>7</v>
      </c>
      <c r="AL22" s="56" t="s">
        <v>7</v>
      </c>
      <c r="AM22" s="36"/>
      <c r="AN22" s="36"/>
    </row>
    <row r="23" spans="3:40">
      <c r="C23" s="55" t="s">
        <v>1438</v>
      </c>
      <c r="D23" s="54" t="s">
        <v>7</v>
      </c>
      <c r="E23" s="56" t="s">
        <v>7</v>
      </c>
      <c r="F23" s="56" t="s">
        <v>7</v>
      </c>
      <c r="G23" s="56" t="s">
        <v>7</v>
      </c>
      <c r="H23" s="56" t="s">
        <v>7</v>
      </c>
      <c r="I23" s="56" t="s">
        <v>7</v>
      </c>
      <c r="J23" s="56" t="s">
        <v>7</v>
      </c>
      <c r="K23" s="56" t="s">
        <v>7</v>
      </c>
      <c r="L23" s="49">
        <v>8714</v>
      </c>
      <c r="M23" s="49">
        <v>10018</v>
      </c>
      <c r="N23" s="49">
        <v>11407</v>
      </c>
      <c r="O23" s="49">
        <v>13047</v>
      </c>
      <c r="P23" s="49">
        <v>13619</v>
      </c>
      <c r="Q23" s="49">
        <v>13260</v>
      </c>
      <c r="R23" s="49">
        <v>13060</v>
      </c>
      <c r="S23" s="49">
        <v>13501</v>
      </c>
      <c r="T23" s="49">
        <v>14253</v>
      </c>
      <c r="U23" s="49">
        <v>15538</v>
      </c>
      <c r="V23" s="49">
        <v>16528</v>
      </c>
      <c r="W23" s="49">
        <v>17181</v>
      </c>
      <c r="X23" s="49">
        <v>16861</v>
      </c>
      <c r="Y23" s="49">
        <v>14476</v>
      </c>
      <c r="Z23" s="49">
        <v>13418</v>
      </c>
      <c r="AA23" s="49">
        <v>13040</v>
      </c>
      <c r="AB23" s="49">
        <v>12613</v>
      </c>
      <c r="AC23" s="49">
        <v>11523</v>
      </c>
      <c r="AD23" s="49">
        <v>11645</v>
      </c>
      <c r="AE23" s="49">
        <v>11867</v>
      </c>
      <c r="AF23" s="49">
        <v>11532</v>
      </c>
      <c r="AG23" s="49">
        <v>11714</v>
      </c>
      <c r="AH23" s="49">
        <v>12280</v>
      </c>
      <c r="AI23" s="49">
        <v>12679</v>
      </c>
      <c r="AJ23" s="49">
        <v>12788</v>
      </c>
      <c r="AK23" s="49">
        <v>13844</v>
      </c>
      <c r="AL23" s="49">
        <v>14791</v>
      </c>
      <c r="AM23" s="36"/>
      <c r="AN23" s="36"/>
    </row>
    <row r="24" spans="3:40">
      <c r="C24" s="55" t="s">
        <v>1439</v>
      </c>
      <c r="D24" s="54" t="s">
        <v>7</v>
      </c>
      <c r="E24" s="49">
        <v>0</v>
      </c>
      <c r="F24" s="49">
        <v>0</v>
      </c>
      <c r="G24" s="49">
        <v>0</v>
      </c>
      <c r="H24" s="49">
        <v>0</v>
      </c>
      <c r="I24" s="49">
        <v>0</v>
      </c>
      <c r="J24" s="49">
        <v>0</v>
      </c>
      <c r="K24" s="49">
        <v>0</v>
      </c>
      <c r="L24" s="49">
        <v>10118</v>
      </c>
      <c r="M24" s="49">
        <v>13280</v>
      </c>
      <c r="N24" s="49">
        <v>17993</v>
      </c>
      <c r="O24" s="49">
        <v>19640</v>
      </c>
      <c r="P24" s="49">
        <v>19977</v>
      </c>
      <c r="Q24" s="49">
        <v>26410</v>
      </c>
      <c r="R24" s="49">
        <v>28288</v>
      </c>
      <c r="S24" s="49">
        <v>32241</v>
      </c>
      <c r="T24" s="49">
        <v>31401</v>
      </c>
      <c r="U24" s="49">
        <v>37283</v>
      </c>
      <c r="V24" s="49">
        <v>38767</v>
      </c>
      <c r="W24" s="49">
        <v>39683</v>
      </c>
      <c r="X24" s="49">
        <v>34739</v>
      </c>
      <c r="Y24" s="49">
        <v>37905</v>
      </c>
      <c r="Z24" s="49">
        <v>40193</v>
      </c>
      <c r="AA24" s="49">
        <v>37636</v>
      </c>
      <c r="AB24" s="49">
        <v>40372</v>
      </c>
      <c r="AC24" s="49">
        <v>43973</v>
      </c>
      <c r="AD24" s="49">
        <v>45530</v>
      </c>
      <c r="AE24" s="49">
        <v>43425</v>
      </c>
      <c r="AF24" s="49">
        <v>47876</v>
      </c>
      <c r="AG24" s="49">
        <v>49387</v>
      </c>
      <c r="AH24" s="49">
        <v>50862</v>
      </c>
      <c r="AI24" s="49">
        <v>51954</v>
      </c>
      <c r="AJ24" s="49">
        <v>60930</v>
      </c>
      <c r="AK24" s="49">
        <v>60141</v>
      </c>
      <c r="AL24" s="49">
        <v>52367</v>
      </c>
      <c r="AM24" s="36"/>
      <c r="AN24" s="36"/>
    </row>
    <row r="25" spans="3:40" ht="14.45" customHeight="1">
      <c r="C25" s="55" t="s">
        <v>1440</v>
      </c>
      <c r="D25" s="54" t="s">
        <v>7</v>
      </c>
      <c r="E25" s="56" t="s">
        <v>7</v>
      </c>
      <c r="F25" s="56" t="s">
        <v>7</v>
      </c>
      <c r="G25" s="56" t="s">
        <v>7</v>
      </c>
      <c r="H25" s="56" t="s">
        <v>7</v>
      </c>
      <c r="I25" s="56" t="s">
        <v>7</v>
      </c>
      <c r="J25" s="56" t="s">
        <v>7</v>
      </c>
      <c r="K25" s="56" t="s">
        <v>7</v>
      </c>
      <c r="L25" s="49">
        <v>6827</v>
      </c>
      <c r="M25" s="49">
        <v>6822</v>
      </c>
      <c r="N25" s="49">
        <v>8078</v>
      </c>
      <c r="O25" s="49">
        <v>8263</v>
      </c>
      <c r="P25" s="49">
        <v>6698</v>
      </c>
      <c r="Q25" s="49">
        <v>6096</v>
      </c>
      <c r="R25" s="49">
        <v>8571</v>
      </c>
      <c r="S25" s="49">
        <v>10319</v>
      </c>
      <c r="T25" s="49">
        <v>10525</v>
      </c>
      <c r="U25" s="49">
        <v>12578</v>
      </c>
      <c r="V25" s="49">
        <v>11562</v>
      </c>
      <c r="W25" s="49">
        <v>11399</v>
      </c>
      <c r="X25" s="49">
        <v>15084</v>
      </c>
      <c r="Y25" s="49">
        <v>13956</v>
      </c>
      <c r="Z25" s="49">
        <v>14784</v>
      </c>
      <c r="AA25" s="49">
        <v>14549</v>
      </c>
      <c r="AB25" s="49">
        <v>14106</v>
      </c>
      <c r="AC25" s="49">
        <v>15132</v>
      </c>
      <c r="AD25" s="49">
        <v>14799</v>
      </c>
      <c r="AE25" s="49">
        <v>19692</v>
      </c>
      <c r="AF25" s="49">
        <v>22489</v>
      </c>
      <c r="AG25" s="49">
        <v>25165</v>
      </c>
      <c r="AH25" s="49">
        <v>24716</v>
      </c>
      <c r="AI25" s="49">
        <v>26467</v>
      </c>
      <c r="AJ25" s="49">
        <v>34850</v>
      </c>
      <c r="AK25" s="49">
        <v>35225</v>
      </c>
      <c r="AL25" s="49">
        <v>34988</v>
      </c>
      <c r="AM25" s="36"/>
      <c r="AN25" s="36"/>
    </row>
    <row r="26" spans="3:40" ht="14.45" customHeight="1">
      <c r="C26" s="55" t="s">
        <v>1451</v>
      </c>
      <c r="D26" s="54" t="s">
        <v>7</v>
      </c>
      <c r="E26" s="56" t="s">
        <v>7</v>
      </c>
      <c r="F26" s="56" t="s">
        <v>7</v>
      </c>
      <c r="G26" s="56" t="s">
        <v>7</v>
      </c>
      <c r="H26" s="56" t="s">
        <v>7</v>
      </c>
      <c r="I26" s="56" t="s">
        <v>7</v>
      </c>
      <c r="J26" s="56" t="s">
        <v>7</v>
      </c>
      <c r="K26" s="56" t="s">
        <v>7</v>
      </c>
      <c r="L26" s="49">
        <v>8250</v>
      </c>
      <c r="M26" s="49">
        <v>6798</v>
      </c>
      <c r="N26" s="49">
        <v>8336</v>
      </c>
      <c r="O26" s="49">
        <v>10488</v>
      </c>
      <c r="P26" s="49">
        <v>6134</v>
      </c>
      <c r="Q26" s="49">
        <v>1419</v>
      </c>
      <c r="R26" s="49">
        <v>272</v>
      </c>
      <c r="S26" s="49">
        <v>6572</v>
      </c>
      <c r="T26" s="49">
        <v>11042</v>
      </c>
      <c r="U26" s="49">
        <v>13295</v>
      </c>
      <c r="V26" s="49">
        <v>13726</v>
      </c>
      <c r="W26" s="49">
        <v>18223</v>
      </c>
      <c r="X26" s="49">
        <v>9810</v>
      </c>
      <c r="Y26" s="49">
        <v>13494</v>
      </c>
      <c r="Z26" s="49">
        <v>15387</v>
      </c>
      <c r="AA26" s="49">
        <v>17427</v>
      </c>
      <c r="AB26" s="49">
        <v>17246</v>
      </c>
      <c r="AC26" s="49">
        <v>15506</v>
      </c>
      <c r="AD26" s="49">
        <v>14158</v>
      </c>
      <c r="AE26" s="49">
        <v>12313</v>
      </c>
      <c r="AF26" s="49">
        <v>13018</v>
      </c>
      <c r="AG26" s="49">
        <v>12184</v>
      </c>
      <c r="AH26" s="49">
        <v>14013</v>
      </c>
      <c r="AI26" s="49">
        <v>26871</v>
      </c>
      <c r="AJ26" s="49">
        <v>15033</v>
      </c>
      <c r="AK26" s="49">
        <v>17174</v>
      </c>
      <c r="AL26" s="49">
        <v>27551</v>
      </c>
      <c r="AM26" s="36"/>
      <c r="AN26" s="36"/>
    </row>
    <row r="27" spans="3:40" ht="14.45" customHeight="1">
      <c r="C27" s="99" t="s">
        <v>1582</v>
      </c>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97" t="s">
        <v>7</v>
      </c>
      <c r="AM27" s="36"/>
      <c r="AN27" s="36"/>
    </row>
    <row r="28" spans="3:40">
      <c r="C28" s="99" t="s">
        <v>1436</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98"/>
      <c r="AM28" s="36"/>
      <c r="AN28" s="36"/>
    </row>
    <row r="29" spans="3:40">
      <c r="C29" s="99" t="s">
        <v>1442</v>
      </c>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98"/>
      <c r="AM29" s="36"/>
      <c r="AN29" s="36"/>
    </row>
    <row r="30" spans="3:40">
      <c r="C30" s="55" t="s">
        <v>1437</v>
      </c>
      <c r="D30" s="54" t="s">
        <v>7</v>
      </c>
      <c r="E30" s="49">
        <v>531041</v>
      </c>
      <c r="F30" s="49">
        <v>551498</v>
      </c>
      <c r="G30" s="49">
        <v>571443</v>
      </c>
      <c r="H30" s="49">
        <v>566621</v>
      </c>
      <c r="I30" s="49">
        <v>580220</v>
      </c>
      <c r="J30" s="49">
        <v>605285</v>
      </c>
      <c r="K30" s="49">
        <v>612804</v>
      </c>
      <c r="L30" s="49">
        <v>640550</v>
      </c>
      <c r="M30" s="49">
        <v>677712</v>
      </c>
      <c r="N30" s="49">
        <v>701920</v>
      </c>
      <c r="O30" s="49">
        <v>745885</v>
      </c>
      <c r="P30" s="49">
        <v>781355</v>
      </c>
      <c r="Q30" s="49">
        <v>806654</v>
      </c>
      <c r="R30" s="49">
        <v>831034</v>
      </c>
      <c r="S30" s="49">
        <v>866642</v>
      </c>
      <c r="T30" s="49">
        <v>900525</v>
      </c>
      <c r="U30" s="49">
        <v>941018</v>
      </c>
      <c r="V30" s="49">
        <v>995473</v>
      </c>
      <c r="W30" s="49">
        <v>1023848</v>
      </c>
      <c r="X30" s="49">
        <v>983971</v>
      </c>
      <c r="Y30" s="49">
        <v>1009127</v>
      </c>
      <c r="Z30" s="49">
        <v>1046639</v>
      </c>
      <c r="AA30" s="49">
        <v>1061323</v>
      </c>
      <c r="AB30" s="49">
        <v>1074772</v>
      </c>
      <c r="AC30" s="49">
        <v>1088691</v>
      </c>
      <c r="AD30" s="49">
        <v>1121850</v>
      </c>
      <c r="AE30" s="49">
        <v>1143563</v>
      </c>
      <c r="AF30" s="49">
        <v>1182547</v>
      </c>
      <c r="AG30" s="49">
        <v>1219006</v>
      </c>
      <c r="AH30" s="49">
        <v>1274009</v>
      </c>
      <c r="AI30" s="49">
        <v>1178124</v>
      </c>
      <c r="AJ30" s="57">
        <v>1284671</v>
      </c>
      <c r="AK30" s="57">
        <v>1390105</v>
      </c>
      <c r="AL30" s="56" t="s">
        <v>7</v>
      </c>
      <c r="AM30" s="36"/>
      <c r="AN30" s="36"/>
    </row>
    <row r="31" spans="3:40">
      <c r="C31" s="55" t="s">
        <v>1438</v>
      </c>
      <c r="D31" s="54" t="s">
        <v>7</v>
      </c>
      <c r="E31" s="49">
        <v>84926</v>
      </c>
      <c r="F31" s="49">
        <v>91996</v>
      </c>
      <c r="G31" s="49">
        <v>95740</v>
      </c>
      <c r="H31" s="49">
        <v>97479</v>
      </c>
      <c r="I31" s="49">
        <v>99398</v>
      </c>
      <c r="J31" s="49">
        <v>101731</v>
      </c>
      <c r="K31" s="49">
        <v>104897</v>
      </c>
      <c r="L31" s="49">
        <v>107240</v>
      </c>
      <c r="M31" s="49">
        <v>111130</v>
      </c>
      <c r="N31" s="49">
        <v>116807</v>
      </c>
      <c r="O31" s="49">
        <v>127335</v>
      </c>
      <c r="P31" s="49">
        <v>135283</v>
      </c>
      <c r="Q31" s="49">
        <v>142360</v>
      </c>
      <c r="R31" s="49">
        <v>146926</v>
      </c>
      <c r="S31" s="49">
        <v>153360</v>
      </c>
      <c r="T31" s="49">
        <v>161183</v>
      </c>
      <c r="U31" s="49">
        <v>171200</v>
      </c>
      <c r="V31" s="49">
        <v>180891</v>
      </c>
      <c r="W31" s="49">
        <v>191122</v>
      </c>
      <c r="X31" s="49">
        <v>194070</v>
      </c>
      <c r="Y31" s="49">
        <v>197960</v>
      </c>
      <c r="Z31" s="49">
        <v>205050</v>
      </c>
      <c r="AA31" s="49">
        <v>210596</v>
      </c>
      <c r="AB31" s="49">
        <v>214406</v>
      </c>
      <c r="AC31" s="49">
        <v>217921</v>
      </c>
      <c r="AD31" s="49">
        <v>221738</v>
      </c>
      <c r="AE31" s="49">
        <v>228098</v>
      </c>
      <c r="AF31" s="49">
        <v>236006</v>
      </c>
      <c r="AG31" s="49">
        <v>245889</v>
      </c>
      <c r="AH31" s="49">
        <v>257592</v>
      </c>
      <c r="AI31" s="49">
        <v>265760</v>
      </c>
      <c r="AJ31" s="57">
        <v>279980</v>
      </c>
      <c r="AK31" s="57">
        <v>304453</v>
      </c>
      <c r="AL31" s="56" t="s">
        <v>7</v>
      </c>
      <c r="AM31" s="36"/>
      <c r="AN31" s="36"/>
    </row>
    <row r="32" spans="3:40">
      <c r="C32" s="55" t="s">
        <v>1419</v>
      </c>
      <c r="D32" s="54" t="s">
        <v>7</v>
      </c>
      <c r="E32" s="49">
        <v>343946</v>
      </c>
      <c r="F32" s="49">
        <v>358589</v>
      </c>
      <c r="G32" s="49">
        <v>370714</v>
      </c>
      <c r="H32" s="49">
        <v>370303</v>
      </c>
      <c r="I32" s="49">
        <v>376663</v>
      </c>
      <c r="J32" s="49">
        <v>387760</v>
      </c>
      <c r="K32" s="49">
        <v>396640</v>
      </c>
      <c r="L32" s="49">
        <v>408140</v>
      </c>
      <c r="M32" s="49">
        <v>425065</v>
      </c>
      <c r="N32" s="49">
        <v>445675</v>
      </c>
      <c r="O32" s="49">
        <v>473243</v>
      </c>
      <c r="P32" s="49">
        <v>497443</v>
      </c>
      <c r="Q32" s="49">
        <v>518148</v>
      </c>
      <c r="R32" s="49">
        <v>533113</v>
      </c>
      <c r="S32" s="49">
        <v>553805</v>
      </c>
      <c r="T32" s="49">
        <v>574677</v>
      </c>
      <c r="U32" s="49">
        <v>602886</v>
      </c>
      <c r="V32" s="49">
        <v>628819</v>
      </c>
      <c r="W32" s="49">
        <v>650803</v>
      </c>
      <c r="X32" s="49">
        <v>642870</v>
      </c>
      <c r="Y32" s="49">
        <v>661644</v>
      </c>
      <c r="Z32" s="49">
        <v>684434</v>
      </c>
      <c r="AA32" s="49">
        <v>700754</v>
      </c>
      <c r="AB32" s="49">
        <v>712691</v>
      </c>
      <c r="AC32" s="49">
        <v>723348</v>
      </c>
      <c r="AD32" s="49">
        <v>734430</v>
      </c>
      <c r="AE32" s="49">
        <v>752249</v>
      </c>
      <c r="AF32" s="49">
        <v>779739</v>
      </c>
      <c r="AG32" s="49">
        <v>806187</v>
      </c>
      <c r="AH32" s="49">
        <v>813857</v>
      </c>
      <c r="AI32" s="49">
        <v>764191</v>
      </c>
      <c r="AJ32" s="57">
        <v>834844</v>
      </c>
      <c r="AK32" s="57">
        <v>909569</v>
      </c>
      <c r="AL32" s="56" t="s">
        <v>7</v>
      </c>
      <c r="AM32" s="36"/>
      <c r="AN32" s="36"/>
    </row>
    <row r="33" spans="3:40">
      <c r="C33" s="55" t="s">
        <v>1443</v>
      </c>
      <c r="D33" s="54" t="s">
        <v>7</v>
      </c>
      <c r="E33" s="49">
        <v>20116</v>
      </c>
      <c r="F33" s="49">
        <v>21809</v>
      </c>
      <c r="G33" s="49">
        <v>23927</v>
      </c>
      <c r="H33" s="49">
        <v>26371</v>
      </c>
      <c r="I33" s="49">
        <v>27901</v>
      </c>
      <c r="J33" s="49">
        <v>29744</v>
      </c>
      <c r="K33" s="49">
        <v>32377</v>
      </c>
      <c r="L33" s="49">
        <v>34564</v>
      </c>
      <c r="M33" s="49">
        <v>35935</v>
      </c>
      <c r="N33" s="49">
        <v>36943</v>
      </c>
      <c r="O33" s="49">
        <v>37428</v>
      </c>
      <c r="P33" s="49">
        <v>38200</v>
      </c>
      <c r="Q33" s="49">
        <v>39477</v>
      </c>
      <c r="R33" s="49">
        <v>40211</v>
      </c>
      <c r="S33" s="49">
        <v>43204</v>
      </c>
      <c r="T33" s="49">
        <v>46553</v>
      </c>
      <c r="U33" s="49">
        <v>47409</v>
      </c>
      <c r="V33" s="49">
        <v>50726</v>
      </c>
      <c r="W33" s="49">
        <v>51992</v>
      </c>
      <c r="X33" s="49">
        <v>55001</v>
      </c>
      <c r="Y33" s="49">
        <v>49241</v>
      </c>
      <c r="Z33" s="49">
        <v>53265</v>
      </c>
      <c r="AA33" s="49">
        <v>56383</v>
      </c>
      <c r="AB33" s="49">
        <v>58908</v>
      </c>
      <c r="AC33" s="49">
        <v>60167</v>
      </c>
      <c r="AD33" s="49">
        <v>59951</v>
      </c>
      <c r="AE33" s="49">
        <v>59884</v>
      </c>
      <c r="AF33" s="49">
        <v>61464</v>
      </c>
      <c r="AG33" s="49">
        <v>63902</v>
      </c>
      <c r="AH33" s="49">
        <v>74015</v>
      </c>
      <c r="AI33" s="49">
        <v>73203</v>
      </c>
      <c r="AJ33" s="57">
        <v>64286</v>
      </c>
      <c r="AK33" s="57">
        <v>72576</v>
      </c>
      <c r="AL33" s="56" t="s">
        <v>7</v>
      </c>
      <c r="AM33" s="36"/>
      <c r="AN33" s="36"/>
    </row>
    <row r="34" spans="3:40">
      <c r="C34" s="55" t="s">
        <v>1439</v>
      </c>
      <c r="D34" s="54" t="s">
        <v>7</v>
      </c>
      <c r="E34" s="49">
        <v>175065</v>
      </c>
      <c r="F34" s="49">
        <v>180161</v>
      </c>
      <c r="G34" s="49">
        <v>186119</v>
      </c>
      <c r="H34" s="49">
        <v>179791</v>
      </c>
      <c r="I34" s="49">
        <v>184927</v>
      </c>
      <c r="J34" s="49">
        <v>196808</v>
      </c>
      <c r="K34" s="49">
        <v>193595</v>
      </c>
      <c r="L34" s="49">
        <v>206629</v>
      </c>
      <c r="M34" s="49">
        <v>226489</v>
      </c>
      <c r="N34" s="49">
        <v>228542</v>
      </c>
      <c r="O34" s="49">
        <v>242788</v>
      </c>
      <c r="P34" s="49">
        <v>255314</v>
      </c>
      <c r="Q34" s="49">
        <v>258786</v>
      </c>
      <c r="R34" s="49">
        <v>268652</v>
      </c>
      <c r="S34" s="49">
        <v>280542</v>
      </c>
      <c r="T34" s="49">
        <v>290519</v>
      </c>
      <c r="U34" s="49">
        <v>306271</v>
      </c>
      <c r="V34" s="49">
        <v>331969</v>
      </c>
      <c r="W34" s="49">
        <v>337773</v>
      </c>
      <c r="X34" s="49">
        <v>303204</v>
      </c>
      <c r="Y34" s="49">
        <v>316723</v>
      </c>
      <c r="Z34" s="49">
        <v>325580</v>
      </c>
      <c r="AA34" s="49">
        <v>321115</v>
      </c>
      <c r="AB34" s="49">
        <v>319687</v>
      </c>
      <c r="AC34" s="49">
        <v>330197</v>
      </c>
      <c r="AD34" s="49">
        <v>359208</v>
      </c>
      <c r="AE34" s="49">
        <v>362889</v>
      </c>
      <c r="AF34" s="49">
        <v>374282</v>
      </c>
      <c r="AG34" s="49">
        <v>383912</v>
      </c>
      <c r="AH34" s="49">
        <v>424401</v>
      </c>
      <c r="AI34" s="49">
        <v>379942</v>
      </c>
      <c r="AJ34" s="57">
        <v>437392</v>
      </c>
      <c r="AK34" s="57">
        <v>441274</v>
      </c>
      <c r="AL34" s="56" t="s">
        <v>7</v>
      </c>
      <c r="AM34" s="36"/>
      <c r="AN34" s="36"/>
    </row>
    <row r="35" spans="3:40" ht="14.45" customHeight="1">
      <c r="C35" s="55" t="s">
        <v>1440</v>
      </c>
      <c r="D35" s="54" t="s">
        <v>7</v>
      </c>
      <c r="E35" s="49">
        <v>18256</v>
      </c>
      <c r="F35" s="49">
        <v>16824</v>
      </c>
      <c r="G35" s="49">
        <v>12708</v>
      </c>
      <c r="H35" s="49">
        <v>12875</v>
      </c>
      <c r="I35" s="49">
        <v>14181</v>
      </c>
      <c r="J35" s="49">
        <v>18065</v>
      </c>
      <c r="K35" s="49">
        <v>18275</v>
      </c>
      <c r="L35" s="49">
        <v>21053</v>
      </c>
      <c r="M35" s="49">
        <v>23046</v>
      </c>
      <c r="N35" s="49">
        <v>28059</v>
      </c>
      <c r="O35" s="49">
        <v>29659</v>
      </c>
      <c r="P35" s="49">
        <v>34568</v>
      </c>
      <c r="Q35" s="49">
        <v>29464</v>
      </c>
      <c r="R35" s="49">
        <v>26262</v>
      </c>
      <c r="S35" s="49">
        <v>28600</v>
      </c>
      <c r="T35" s="49">
        <v>33415</v>
      </c>
      <c r="U35" s="49">
        <v>42685</v>
      </c>
      <c r="V35" s="49">
        <v>44991</v>
      </c>
      <c r="W35" s="49">
        <v>48020</v>
      </c>
      <c r="X35" s="49">
        <v>24484</v>
      </c>
      <c r="Y35" s="49">
        <v>32220</v>
      </c>
      <c r="Z35" s="49">
        <v>36952</v>
      </c>
      <c r="AA35" s="49">
        <v>37645</v>
      </c>
      <c r="AB35" s="49">
        <v>41032</v>
      </c>
      <c r="AC35" s="49">
        <v>40069</v>
      </c>
      <c r="AD35" s="49">
        <v>38513</v>
      </c>
      <c r="AE35" s="49">
        <v>40567</v>
      </c>
      <c r="AF35" s="49">
        <v>47650</v>
      </c>
      <c r="AG35" s="49">
        <v>45330</v>
      </c>
      <c r="AH35" s="49">
        <v>47574</v>
      </c>
      <c r="AI35" s="49">
        <v>45175</v>
      </c>
      <c r="AJ35" s="57">
        <v>52433</v>
      </c>
      <c r="AK35" s="57">
        <v>63581</v>
      </c>
      <c r="AL35" s="56" t="s">
        <v>7</v>
      </c>
      <c r="AM35" s="36"/>
      <c r="AN35" s="36"/>
    </row>
    <row r="36" spans="3:40" ht="14.45" customHeight="1">
      <c r="C36" s="55" t="s">
        <v>1451</v>
      </c>
      <c r="D36" s="54" t="s">
        <v>7</v>
      </c>
      <c r="E36" s="49">
        <v>129096</v>
      </c>
      <c r="F36" s="49">
        <v>129283</v>
      </c>
      <c r="G36" s="49">
        <v>122440</v>
      </c>
      <c r="H36" s="49">
        <v>103301</v>
      </c>
      <c r="I36" s="49">
        <v>114268</v>
      </c>
      <c r="J36" s="49">
        <v>122630</v>
      </c>
      <c r="K36" s="49">
        <v>118174</v>
      </c>
      <c r="L36" s="49">
        <v>124518</v>
      </c>
      <c r="M36" s="49">
        <v>142485</v>
      </c>
      <c r="N36" s="49">
        <v>152274</v>
      </c>
      <c r="O36" s="49">
        <v>176615</v>
      </c>
      <c r="P36" s="49">
        <v>179667</v>
      </c>
      <c r="Q36" s="49">
        <v>171848</v>
      </c>
      <c r="R36" s="49">
        <v>170209</v>
      </c>
      <c r="S36" s="49">
        <v>182596</v>
      </c>
      <c r="T36" s="49">
        <v>198076</v>
      </c>
      <c r="U36" s="49">
        <v>215540</v>
      </c>
      <c r="V36" s="49">
        <v>242916</v>
      </c>
      <c r="W36" s="49">
        <v>248439</v>
      </c>
      <c r="X36" s="49">
        <v>197438</v>
      </c>
      <c r="Y36" s="49">
        <v>219166</v>
      </c>
      <c r="Z36" s="49">
        <v>253646</v>
      </c>
      <c r="AA36" s="49">
        <v>243246</v>
      </c>
      <c r="AB36" s="49">
        <v>247435</v>
      </c>
      <c r="AC36" s="49">
        <v>266026</v>
      </c>
      <c r="AD36" s="49">
        <v>281356</v>
      </c>
      <c r="AE36" s="49">
        <v>281753</v>
      </c>
      <c r="AF36" s="49">
        <v>301319</v>
      </c>
      <c r="AG36" s="49">
        <v>316638</v>
      </c>
      <c r="AH36" s="49">
        <v>328411</v>
      </c>
      <c r="AI36" s="49">
        <v>308009</v>
      </c>
      <c r="AJ36" s="57">
        <v>337405</v>
      </c>
      <c r="AK36" s="57">
        <v>388859</v>
      </c>
      <c r="AL36" s="56" t="s">
        <v>7</v>
      </c>
      <c r="AM36" s="36"/>
      <c r="AN36" s="36"/>
    </row>
    <row r="37" spans="3:40" ht="14.45" customHeight="1">
      <c r="C37" s="99" t="s">
        <v>1582</v>
      </c>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97" t="s">
        <v>7</v>
      </c>
      <c r="AM37" s="36"/>
      <c r="AN37" s="36"/>
    </row>
    <row r="38" spans="3:40">
      <c r="C38" s="99" t="s">
        <v>1441</v>
      </c>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98"/>
      <c r="AM38" s="36"/>
      <c r="AN38" s="36"/>
    </row>
    <row r="39" spans="3:40">
      <c r="C39" s="99" t="s">
        <v>1442</v>
      </c>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98"/>
      <c r="AM39" s="36"/>
      <c r="AN39" s="36"/>
    </row>
    <row r="40" spans="3:40">
      <c r="C40" s="55" t="s">
        <v>1437</v>
      </c>
      <c r="D40" s="54" t="s">
        <v>7</v>
      </c>
      <c r="E40" s="49">
        <v>53402</v>
      </c>
      <c r="F40" s="49">
        <v>54217</v>
      </c>
      <c r="G40" s="49">
        <v>54790</v>
      </c>
      <c r="H40" s="49">
        <v>59704</v>
      </c>
      <c r="I40" s="49">
        <v>57601</v>
      </c>
      <c r="J40" s="49">
        <v>51308</v>
      </c>
      <c r="K40" s="49">
        <v>52873</v>
      </c>
      <c r="L40" s="49">
        <v>51787</v>
      </c>
      <c r="M40" s="49">
        <v>52355</v>
      </c>
      <c r="N40" s="49">
        <v>56614</v>
      </c>
      <c r="O40" s="49">
        <v>65990</v>
      </c>
      <c r="P40" s="49">
        <v>63787</v>
      </c>
      <c r="Q40" s="49">
        <v>65672</v>
      </c>
      <c r="R40" s="49">
        <v>63553</v>
      </c>
      <c r="S40" s="49">
        <v>69182</v>
      </c>
      <c r="T40" s="49">
        <v>70110</v>
      </c>
      <c r="U40" s="49">
        <v>74056</v>
      </c>
      <c r="V40" s="49">
        <v>77535</v>
      </c>
      <c r="W40" s="49">
        <v>75800</v>
      </c>
      <c r="X40" s="49">
        <v>78469</v>
      </c>
      <c r="Y40" s="49">
        <v>90304</v>
      </c>
      <c r="Z40" s="49">
        <v>88147</v>
      </c>
      <c r="AA40" s="49">
        <v>87603</v>
      </c>
      <c r="AB40" s="49">
        <v>92258</v>
      </c>
      <c r="AC40" s="49">
        <v>95488</v>
      </c>
      <c r="AD40" s="49">
        <v>96580</v>
      </c>
      <c r="AE40" s="49">
        <v>95528</v>
      </c>
      <c r="AF40" s="49">
        <v>88776</v>
      </c>
      <c r="AG40" s="49">
        <v>95192</v>
      </c>
      <c r="AH40" s="49">
        <v>91552</v>
      </c>
      <c r="AI40" s="49">
        <v>90990</v>
      </c>
      <c r="AJ40" s="57">
        <v>100833</v>
      </c>
      <c r="AK40" s="57">
        <v>96437</v>
      </c>
      <c r="AL40" s="56" t="s">
        <v>7</v>
      </c>
      <c r="AM40" s="36"/>
      <c r="AN40" s="36"/>
    </row>
    <row r="41" spans="3:40">
      <c r="C41" s="55" t="s">
        <v>1438</v>
      </c>
      <c r="D41" s="54" t="s">
        <v>7</v>
      </c>
      <c r="E41" s="49">
        <v>4527</v>
      </c>
      <c r="F41" s="49">
        <v>4826</v>
      </c>
      <c r="G41" s="49">
        <v>4848</v>
      </c>
      <c r="H41" s="49">
        <v>4960</v>
      </c>
      <c r="I41" s="49">
        <v>4971</v>
      </c>
      <c r="J41" s="49">
        <v>4885</v>
      </c>
      <c r="K41" s="49">
        <v>5054</v>
      </c>
      <c r="L41" s="49">
        <v>5392</v>
      </c>
      <c r="M41" s="49">
        <v>5658</v>
      </c>
      <c r="N41" s="49">
        <v>6157</v>
      </c>
      <c r="O41" s="49">
        <v>7035</v>
      </c>
      <c r="P41" s="49">
        <v>7792</v>
      </c>
      <c r="Q41" s="49">
        <v>8228</v>
      </c>
      <c r="R41" s="49">
        <v>8589</v>
      </c>
      <c r="S41" s="49">
        <v>9088</v>
      </c>
      <c r="T41" s="49">
        <v>9734</v>
      </c>
      <c r="U41" s="49">
        <v>10528</v>
      </c>
      <c r="V41" s="49">
        <v>11018</v>
      </c>
      <c r="W41" s="49">
        <v>11814</v>
      </c>
      <c r="X41" s="49">
        <v>12105</v>
      </c>
      <c r="Y41" s="49">
        <v>12371</v>
      </c>
      <c r="Z41" s="49">
        <v>12955</v>
      </c>
      <c r="AA41" s="49">
        <v>13665</v>
      </c>
      <c r="AB41" s="49">
        <v>13923</v>
      </c>
      <c r="AC41" s="49">
        <v>14208</v>
      </c>
      <c r="AD41" s="49">
        <v>14807</v>
      </c>
      <c r="AE41" s="49">
        <v>15572</v>
      </c>
      <c r="AF41" s="49">
        <v>16662</v>
      </c>
      <c r="AG41" s="49">
        <v>17747</v>
      </c>
      <c r="AH41" s="49">
        <v>19264</v>
      </c>
      <c r="AI41" s="49">
        <v>19973</v>
      </c>
      <c r="AJ41" s="57">
        <v>21308</v>
      </c>
      <c r="AK41" s="57">
        <v>23246</v>
      </c>
      <c r="AL41" s="56" t="s">
        <v>7</v>
      </c>
      <c r="AM41" s="36"/>
      <c r="AN41" s="36"/>
    </row>
    <row r="42" spans="3:40">
      <c r="C42" s="55" t="s">
        <v>1419</v>
      </c>
      <c r="D42" s="54" t="s">
        <v>7</v>
      </c>
      <c r="E42" s="49">
        <v>24074</v>
      </c>
      <c r="F42" s="49">
        <v>25261</v>
      </c>
      <c r="G42" s="49">
        <v>26136</v>
      </c>
      <c r="H42" s="49">
        <v>27616</v>
      </c>
      <c r="I42" s="49">
        <v>27506</v>
      </c>
      <c r="J42" s="49">
        <v>28946</v>
      </c>
      <c r="K42" s="49">
        <v>29928</v>
      </c>
      <c r="L42" s="49">
        <v>30540</v>
      </c>
      <c r="M42" s="49">
        <v>31450</v>
      </c>
      <c r="N42" s="49">
        <v>33093</v>
      </c>
      <c r="O42" s="49">
        <v>34858</v>
      </c>
      <c r="P42" s="49">
        <v>35666</v>
      </c>
      <c r="Q42" s="49">
        <v>36612</v>
      </c>
      <c r="R42" s="49">
        <v>38243</v>
      </c>
      <c r="S42" s="49">
        <v>39664</v>
      </c>
      <c r="T42" s="49">
        <v>42292</v>
      </c>
      <c r="U42" s="49">
        <v>44705</v>
      </c>
      <c r="V42" s="49">
        <v>46316</v>
      </c>
      <c r="W42" s="49">
        <v>46118</v>
      </c>
      <c r="X42" s="49">
        <v>47900</v>
      </c>
      <c r="Y42" s="49">
        <v>48803</v>
      </c>
      <c r="Z42" s="49">
        <v>49449</v>
      </c>
      <c r="AA42" s="49">
        <v>51089</v>
      </c>
      <c r="AB42" s="49">
        <v>50729</v>
      </c>
      <c r="AC42" s="49">
        <v>51569</v>
      </c>
      <c r="AD42" s="49">
        <v>52359</v>
      </c>
      <c r="AE42" s="49">
        <v>53310</v>
      </c>
      <c r="AF42" s="49">
        <v>55181</v>
      </c>
      <c r="AG42" s="49">
        <v>56415</v>
      </c>
      <c r="AH42" s="49">
        <v>56366</v>
      </c>
      <c r="AI42" s="49">
        <v>56153</v>
      </c>
      <c r="AJ42" s="57">
        <v>61493</v>
      </c>
      <c r="AK42" s="57">
        <v>64330</v>
      </c>
      <c r="AL42" s="56" t="s">
        <v>7</v>
      </c>
      <c r="AM42" s="36"/>
      <c r="AN42" s="36"/>
    </row>
    <row r="43" spans="3:40">
      <c r="C43" s="55" t="s">
        <v>1443</v>
      </c>
      <c r="D43" s="54" t="s">
        <v>7</v>
      </c>
      <c r="E43" s="49">
        <v>3705</v>
      </c>
      <c r="F43" s="49">
        <v>3818</v>
      </c>
      <c r="G43" s="49">
        <v>3997</v>
      </c>
      <c r="H43" s="49">
        <v>4185</v>
      </c>
      <c r="I43" s="49">
        <v>4092</v>
      </c>
      <c r="J43" s="49">
        <v>4457</v>
      </c>
      <c r="K43" s="49">
        <v>4607</v>
      </c>
      <c r="L43" s="49">
        <v>4663</v>
      </c>
      <c r="M43" s="49">
        <v>4796</v>
      </c>
      <c r="N43" s="49">
        <v>4888</v>
      </c>
      <c r="O43" s="49">
        <v>5002</v>
      </c>
      <c r="P43" s="49">
        <v>4995</v>
      </c>
      <c r="Q43" s="49">
        <v>4830</v>
      </c>
      <c r="R43" s="49">
        <v>4768</v>
      </c>
      <c r="S43" s="49">
        <v>5167</v>
      </c>
      <c r="T43" s="49">
        <v>5285</v>
      </c>
      <c r="U43" s="49">
        <v>5599</v>
      </c>
      <c r="V43" s="49">
        <v>5881</v>
      </c>
      <c r="W43" s="49">
        <v>5952</v>
      </c>
      <c r="X43" s="49">
        <v>6140</v>
      </c>
      <c r="Y43" s="49">
        <v>6252</v>
      </c>
      <c r="Z43" s="49">
        <v>6568</v>
      </c>
      <c r="AA43" s="49">
        <v>6613</v>
      </c>
      <c r="AB43" s="49">
        <v>7733</v>
      </c>
      <c r="AC43" s="49">
        <v>7902</v>
      </c>
      <c r="AD43" s="49">
        <v>9355</v>
      </c>
      <c r="AE43" s="49">
        <v>10618</v>
      </c>
      <c r="AF43" s="49">
        <v>11267</v>
      </c>
      <c r="AG43" s="49">
        <v>11553</v>
      </c>
      <c r="AH43" s="49">
        <v>11549</v>
      </c>
      <c r="AI43" s="49">
        <v>12496</v>
      </c>
      <c r="AJ43" s="57">
        <v>12731</v>
      </c>
      <c r="AK43" s="57">
        <v>14588</v>
      </c>
      <c r="AL43" s="56" t="s">
        <v>7</v>
      </c>
      <c r="AM43" s="36"/>
      <c r="AN43" s="36"/>
    </row>
    <row r="44" spans="3:40">
      <c r="C44" s="55" t="s">
        <v>1439</v>
      </c>
      <c r="D44" s="54" t="s">
        <v>7</v>
      </c>
      <c r="E44" s="49">
        <v>26240</v>
      </c>
      <c r="F44" s="49">
        <v>25606</v>
      </c>
      <c r="G44" s="49">
        <v>25059</v>
      </c>
      <c r="H44" s="49">
        <v>28279</v>
      </c>
      <c r="I44" s="49">
        <v>26346</v>
      </c>
      <c r="J44" s="49">
        <v>18239</v>
      </c>
      <c r="K44" s="49">
        <v>18658</v>
      </c>
      <c r="L44" s="49">
        <v>16889</v>
      </c>
      <c r="M44" s="49">
        <v>16389</v>
      </c>
      <c r="N44" s="49">
        <v>18940</v>
      </c>
      <c r="O44" s="49">
        <v>26586</v>
      </c>
      <c r="P44" s="49">
        <v>23523</v>
      </c>
      <c r="Q44" s="49">
        <v>24619</v>
      </c>
      <c r="R44" s="49">
        <v>21027</v>
      </c>
      <c r="S44" s="49">
        <v>24626</v>
      </c>
      <c r="T44" s="49">
        <v>22842</v>
      </c>
      <c r="U44" s="49">
        <v>24093</v>
      </c>
      <c r="V44" s="49">
        <v>25659</v>
      </c>
      <c r="W44" s="49">
        <v>23984</v>
      </c>
      <c r="X44" s="49">
        <v>24687</v>
      </c>
      <c r="Y44" s="49">
        <v>35508</v>
      </c>
      <c r="Z44" s="49">
        <v>32388</v>
      </c>
      <c r="AA44" s="49">
        <v>30087</v>
      </c>
      <c r="AB44" s="49">
        <v>34065</v>
      </c>
      <c r="AC44" s="49">
        <v>36868</v>
      </c>
      <c r="AD44" s="49">
        <v>36146</v>
      </c>
      <c r="AE44" s="49">
        <v>32795</v>
      </c>
      <c r="AF44" s="49">
        <v>23759</v>
      </c>
      <c r="AG44" s="49">
        <v>28731</v>
      </c>
      <c r="AH44" s="49">
        <v>24935</v>
      </c>
      <c r="AI44" s="49">
        <v>22519</v>
      </c>
      <c r="AJ44" s="57">
        <v>26717</v>
      </c>
      <c r="AK44" s="57">
        <v>17627</v>
      </c>
      <c r="AL44" s="56" t="s">
        <v>7</v>
      </c>
      <c r="AM44" s="36"/>
      <c r="AN44" s="36"/>
    </row>
    <row r="45" spans="3:40" ht="14.45" customHeight="1">
      <c r="C45" s="55" t="s">
        <v>1440</v>
      </c>
      <c r="D45" s="54" t="s">
        <v>7</v>
      </c>
      <c r="E45" s="49">
        <v>5571</v>
      </c>
      <c r="F45" s="49">
        <v>5063</v>
      </c>
      <c r="G45" s="49">
        <v>4867</v>
      </c>
      <c r="H45" s="49">
        <v>5030</v>
      </c>
      <c r="I45" s="49">
        <v>5112</v>
      </c>
      <c r="J45" s="49">
        <v>2882</v>
      </c>
      <c r="K45" s="49">
        <v>6408</v>
      </c>
      <c r="L45" s="49">
        <v>7073</v>
      </c>
      <c r="M45" s="49">
        <v>6914</v>
      </c>
      <c r="N45" s="49">
        <v>7208</v>
      </c>
      <c r="O45" s="49">
        <v>9712</v>
      </c>
      <c r="P45" s="49">
        <v>9655</v>
      </c>
      <c r="Q45" s="49">
        <v>8809</v>
      </c>
      <c r="R45" s="49">
        <v>6799</v>
      </c>
      <c r="S45" s="49">
        <v>10393</v>
      </c>
      <c r="T45" s="49">
        <v>7724</v>
      </c>
      <c r="U45" s="49">
        <v>10198</v>
      </c>
      <c r="V45" s="49">
        <v>11509</v>
      </c>
      <c r="W45" s="49">
        <v>7123</v>
      </c>
      <c r="X45" s="49">
        <v>6686</v>
      </c>
      <c r="Y45" s="49">
        <v>11119</v>
      </c>
      <c r="Z45" s="49">
        <v>13918</v>
      </c>
      <c r="AA45" s="49">
        <v>14703</v>
      </c>
      <c r="AB45" s="49">
        <v>15113</v>
      </c>
      <c r="AC45" s="49">
        <v>15282</v>
      </c>
      <c r="AD45" s="49">
        <v>16829</v>
      </c>
      <c r="AE45" s="49">
        <v>14794</v>
      </c>
      <c r="AF45" s="49">
        <v>16128</v>
      </c>
      <c r="AG45" s="49">
        <v>14382</v>
      </c>
      <c r="AH45" s="49">
        <v>16472</v>
      </c>
      <c r="AI45" s="49">
        <v>16396</v>
      </c>
      <c r="AJ45" s="57">
        <v>17444</v>
      </c>
      <c r="AK45" s="57">
        <v>20655</v>
      </c>
      <c r="AL45" s="56" t="s">
        <v>7</v>
      </c>
      <c r="AM45" s="36"/>
      <c r="AN45" s="36"/>
    </row>
    <row r="46" spans="3:40" ht="14.45" customHeight="1">
      <c r="C46" s="55" t="s">
        <v>1451</v>
      </c>
      <c r="D46" s="54" t="s">
        <v>7</v>
      </c>
      <c r="E46" s="49">
        <v>5752</v>
      </c>
      <c r="F46" s="49">
        <v>6402</v>
      </c>
      <c r="G46" s="49">
        <v>6105</v>
      </c>
      <c r="H46" s="49">
        <v>6119</v>
      </c>
      <c r="I46" s="49">
        <v>4831</v>
      </c>
      <c r="J46" s="49">
        <v>5739</v>
      </c>
      <c r="K46" s="49">
        <v>6437</v>
      </c>
      <c r="L46" s="49">
        <v>7451</v>
      </c>
      <c r="M46" s="49">
        <v>8870</v>
      </c>
      <c r="N46" s="49">
        <v>9917</v>
      </c>
      <c r="O46" s="49">
        <v>11674</v>
      </c>
      <c r="P46" s="49">
        <v>11506</v>
      </c>
      <c r="Q46" s="49">
        <v>10762</v>
      </c>
      <c r="R46" s="49">
        <v>11952</v>
      </c>
      <c r="S46" s="49">
        <v>12606</v>
      </c>
      <c r="T46" s="49">
        <v>12343</v>
      </c>
      <c r="U46" s="49">
        <v>14973</v>
      </c>
      <c r="V46" s="49">
        <v>14371</v>
      </c>
      <c r="W46" s="49">
        <v>16039</v>
      </c>
      <c r="X46" s="49">
        <v>14195</v>
      </c>
      <c r="Y46" s="49">
        <v>13035</v>
      </c>
      <c r="Z46" s="49">
        <v>15626</v>
      </c>
      <c r="AA46" s="49">
        <v>18106</v>
      </c>
      <c r="AB46" s="49">
        <v>14822</v>
      </c>
      <c r="AC46" s="49">
        <v>17800</v>
      </c>
      <c r="AD46" s="49">
        <v>19319</v>
      </c>
      <c r="AE46" s="49">
        <v>20958</v>
      </c>
      <c r="AF46" s="49">
        <v>23663</v>
      </c>
      <c r="AG46" s="49">
        <v>23829</v>
      </c>
      <c r="AH46" s="49">
        <v>27447</v>
      </c>
      <c r="AI46" s="49">
        <v>22169</v>
      </c>
      <c r="AJ46" s="57">
        <v>27248</v>
      </c>
      <c r="AK46" s="57">
        <v>30190</v>
      </c>
      <c r="AL46" s="56" t="s">
        <v>7</v>
      </c>
      <c r="AM46" s="36"/>
      <c r="AN46" s="36"/>
    </row>
    <row r="47" spans="3:40" ht="14.45" customHeight="1">
      <c r="C47" s="99" t="s">
        <v>1583</v>
      </c>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97" t="s">
        <v>7</v>
      </c>
      <c r="AM47" s="36"/>
      <c r="AN47" s="36"/>
    </row>
    <row r="48" spans="3:40">
      <c r="C48" s="99" t="s">
        <v>1436</v>
      </c>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98"/>
      <c r="AM48" s="36"/>
      <c r="AN48" s="36"/>
    </row>
    <row r="49" spans="3:40">
      <c r="C49" s="99" t="s">
        <v>1442</v>
      </c>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98"/>
      <c r="AM49" s="36"/>
      <c r="AN49" s="36"/>
    </row>
    <row r="50" spans="3:40">
      <c r="C50" s="55" t="s">
        <v>1437</v>
      </c>
      <c r="D50" s="54" t="s">
        <v>7</v>
      </c>
      <c r="E50" s="56" t="s">
        <v>7</v>
      </c>
      <c r="F50" s="56" t="s">
        <v>7</v>
      </c>
      <c r="G50" s="56" t="s">
        <v>7</v>
      </c>
      <c r="H50" s="56" t="s">
        <v>7</v>
      </c>
      <c r="I50" s="56" t="s">
        <v>7</v>
      </c>
      <c r="J50" s="49">
        <v>995427</v>
      </c>
      <c r="K50" s="49">
        <v>1009950</v>
      </c>
      <c r="L50" s="49">
        <v>1039149</v>
      </c>
      <c r="M50" s="49">
        <v>1087361</v>
      </c>
      <c r="N50" s="49">
        <v>1099898</v>
      </c>
      <c r="O50" s="49">
        <v>1146218</v>
      </c>
      <c r="P50" s="49">
        <v>1198159</v>
      </c>
      <c r="Q50" s="49">
        <v>1210193</v>
      </c>
      <c r="R50" s="49">
        <v>1210619</v>
      </c>
      <c r="S50" s="49">
        <v>1248939</v>
      </c>
      <c r="T50" s="49">
        <v>1266079</v>
      </c>
      <c r="U50" s="49">
        <v>1336980</v>
      </c>
      <c r="V50" s="49">
        <v>1417373</v>
      </c>
      <c r="W50" s="49">
        <v>1435943</v>
      </c>
      <c r="X50" s="49">
        <v>1345541</v>
      </c>
      <c r="Y50" s="49">
        <v>1429135</v>
      </c>
      <c r="Z50" s="49">
        <v>1508616</v>
      </c>
      <c r="AA50" s="49">
        <v>1536177</v>
      </c>
      <c r="AB50" s="49">
        <v>1578413</v>
      </c>
      <c r="AC50" s="49">
        <v>1661683</v>
      </c>
      <c r="AD50" s="49">
        <v>1726823</v>
      </c>
      <c r="AE50" s="49">
        <v>1804738</v>
      </c>
      <c r="AF50" s="49">
        <v>1892210</v>
      </c>
      <c r="AG50" s="49">
        <v>1957711</v>
      </c>
      <c r="AH50" s="57">
        <v>2019733</v>
      </c>
      <c r="AI50" s="57">
        <v>1969600</v>
      </c>
      <c r="AJ50" s="57">
        <v>2110863</v>
      </c>
      <c r="AK50" s="57">
        <v>2264559</v>
      </c>
      <c r="AL50" s="56" t="s">
        <v>7</v>
      </c>
      <c r="AM50" s="36"/>
      <c r="AN50" s="36"/>
    </row>
    <row r="51" spans="3:40">
      <c r="C51" s="55" t="s">
        <v>1438</v>
      </c>
      <c r="D51" s="54" t="s">
        <v>7</v>
      </c>
      <c r="E51" s="56" t="s">
        <v>7</v>
      </c>
      <c r="F51" s="56" t="s">
        <v>7</v>
      </c>
      <c r="G51" s="56" t="s">
        <v>7</v>
      </c>
      <c r="H51" s="56" t="s">
        <v>7</v>
      </c>
      <c r="I51" s="56" t="s">
        <v>7</v>
      </c>
      <c r="J51" s="49">
        <v>172563</v>
      </c>
      <c r="K51" s="49">
        <v>177601</v>
      </c>
      <c r="L51" s="49">
        <v>182789</v>
      </c>
      <c r="M51" s="49">
        <v>188147</v>
      </c>
      <c r="N51" s="49">
        <v>194001</v>
      </c>
      <c r="O51" s="49">
        <v>204078</v>
      </c>
      <c r="P51" s="49">
        <v>212508</v>
      </c>
      <c r="Q51" s="49">
        <v>218112</v>
      </c>
      <c r="R51" s="49">
        <v>220514</v>
      </c>
      <c r="S51" s="49">
        <v>224308</v>
      </c>
      <c r="T51" s="49">
        <v>227917</v>
      </c>
      <c r="U51" s="49">
        <v>233241</v>
      </c>
      <c r="V51" s="49">
        <v>243471</v>
      </c>
      <c r="W51" s="49">
        <v>253447</v>
      </c>
      <c r="X51" s="49">
        <v>259304</v>
      </c>
      <c r="Y51" s="49">
        <v>264433</v>
      </c>
      <c r="Z51" s="49">
        <v>271977</v>
      </c>
      <c r="AA51" s="49">
        <v>280349</v>
      </c>
      <c r="AB51" s="49">
        <v>286645</v>
      </c>
      <c r="AC51" s="49">
        <v>293882</v>
      </c>
      <c r="AD51" s="49">
        <v>305534</v>
      </c>
      <c r="AE51" s="49">
        <v>315496</v>
      </c>
      <c r="AF51" s="49">
        <v>328695</v>
      </c>
      <c r="AG51" s="49">
        <v>344895</v>
      </c>
      <c r="AH51" s="57">
        <v>360511</v>
      </c>
      <c r="AI51" s="57">
        <v>372381</v>
      </c>
      <c r="AJ51" s="57">
        <v>390747</v>
      </c>
      <c r="AK51" s="57">
        <v>428078</v>
      </c>
      <c r="AL51" s="56" t="s">
        <v>7</v>
      </c>
      <c r="AM51" s="36"/>
      <c r="AN51" s="36"/>
    </row>
    <row r="52" spans="3:40">
      <c r="C52" s="55" t="s">
        <v>1419</v>
      </c>
      <c r="D52" s="54" t="s">
        <v>7</v>
      </c>
      <c r="E52" s="56" t="s">
        <v>7</v>
      </c>
      <c r="F52" s="56" t="s">
        <v>7</v>
      </c>
      <c r="G52" s="56" t="s">
        <v>7</v>
      </c>
      <c r="H52" s="56" t="s">
        <v>7</v>
      </c>
      <c r="I52" s="56" t="s">
        <v>7</v>
      </c>
      <c r="J52" s="49">
        <v>635522</v>
      </c>
      <c r="K52" s="49">
        <v>642539</v>
      </c>
      <c r="L52" s="49">
        <v>644353</v>
      </c>
      <c r="M52" s="49">
        <v>661395</v>
      </c>
      <c r="N52" s="49">
        <v>682866</v>
      </c>
      <c r="O52" s="49">
        <v>715633</v>
      </c>
      <c r="P52" s="49">
        <v>726156</v>
      </c>
      <c r="Q52" s="49">
        <v>727345</v>
      </c>
      <c r="R52" s="49">
        <v>729695</v>
      </c>
      <c r="S52" s="49">
        <v>734601</v>
      </c>
      <c r="T52" s="49">
        <v>736138</v>
      </c>
      <c r="U52" s="49">
        <v>754345</v>
      </c>
      <c r="V52" s="49">
        <v>781882</v>
      </c>
      <c r="W52" s="49">
        <v>816446</v>
      </c>
      <c r="X52" s="49">
        <v>809423</v>
      </c>
      <c r="Y52" s="49">
        <v>842228</v>
      </c>
      <c r="Z52" s="49">
        <v>888493</v>
      </c>
      <c r="AA52" s="49">
        <v>932621</v>
      </c>
      <c r="AB52" s="49">
        <v>963287</v>
      </c>
      <c r="AC52" s="49">
        <v>1007769</v>
      </c>
      <c r="AD52" s="49">
        <v>1054608</v>
      </c>
      <c r="AE52" s="49">
        <v>1096052</v>
      </c>
      <c r="AF52" s="49">
        <v>1152045</v>
      </c>
      <c r="AG52" s="49">
        <v>1214903</v>
      </c>
      <c r="AH52" s="57">
        <v>1275637</v>
      </c>
      <c r="AI52" s="57">
        <v>1259600</v>
      </c>
      <c r="AJ52" s="57">
        <v>1306771</v>
      </c>
      <c r="AK52" s="57">
        <v>1383795</v>
      </c>
      <c r="AL52" s="56" t="s">
        <v>7</v>
      </c>
      <c r="AM52" s="36"/>
      <c r="AN52" s="36"/>
    </row>
    <row r="53" spans="3:40">
      <c r="C53" s="55" t="s">
        <v>1443</v>
      </c>
      <c r="D53" s="54" t="s">
        <v>7</v>
      </c>
      <c r="E53" s="56" t="s">
        <v>7</v>
      </c>
      <c r="F53" s="56" t="s">
        <v>7</v>
      </c>
      <c r="G53" s="56" t="s">
        <v>7</v>
      </c>
      <c r="H53" s="56" t="s">
        <v>7</v>
      </c>
      <c r="I53" s="56" t="s">
        <v>7</v>
      </c>
      <c r="J53" s="49">
        <v>5499</v>
      </c>
      <c r="K53" s="49">
        <v>5649</v>
      </c>
      <c r="L53" s="49">
        <v>5888</v>
      </c>
      <c r="M53" s="49">
        <v>6112</v>
      </c>
      <c r="N53" s="49">
        <v>6494</v>
      </c>
      <c r="O53" s="49">
        <v>6578</v>
      </c>
      <c r="P53" s="49">
        <v>6627</v>
      </c>
      <c r="Q53" s="49">
        <v>6613</v>
      </c>
      <c r="R53" s="49">
        <v>6698</v>
      </c>
      <c r="S53" s="49">
        <v>6758</v>
      </c>
      <c r="T53" s="49">
        <v>7116</v>
      </c>
      <c r="U53" s="49">
        <v>7205</v>
      </c>
      <c r="V53" s="49">
        <v>7337</v>
      </c>
      <c r="W53" s="49">
        <v>7532</v>
      </c>
      <c r="X53" s="49">
        <v>7930</v>
      </c>
      <c r="Y53" s="49">
        <v>7983</v>
      </c>
      <c r="Z53" s="49">
        <v>9147</v>
      </c>
      <c r="AA53" s="49">
        <v>10115</v>
      </c>
      <c r="AB53" s="49">
        <v>10159</v>
      </c>
      <c r="AC53" s="49">
        <v>10255</v>
      </c>
      <c r="AD53" s="49">
        <v>10435</v>
      </c>
      <c r="AE53" s="49">
        <v>10436</v>
      </c>
      <c r="AF53" s="49">
        <v>9993</v>
      </c>
      <c r="AG53" s="49">
        <v>10700</v>
      </c>
      <c r="AH53" s="57">
        <v>12188</v>
      </c>
      <c r="AI53" s="57">
        <v>12550</v>
      </c>
      <c r="AJ53" s="57">
        <v>20725</v>
      </c>
      <c r="AK53" s="57">
        <v>22106</v>
      </c>
      <c r="AL53" s="56" t="s">
        <v>7</v>
      </c>
      <c r="AM53" s="36"/>
      <c r="AN53" s="36"/>
    </row>
    <row r="54" spans="3:40">
      <c r="C54" s="55" t="s">
        <v>1439</v>
      </c>
      <c r="D54" s="54" t="s">
        <v>7</v>
      </c>
      <c r="E54" s="56" t="s">
        <v>7</v>
      </c>
      <c r="F54" s="56" t="s">
        <v>7</v>
      </c>
      <c r="G54" s="56" t="s">
        <v>7</v>
      </c>
      <c r="H54" s="56" t="s">
        <v>7</v>
      </c>
      <c r="I54" s="56" t="s">
        <v>7</v>
      </c>
      <c r="J54" s="49">
        <v>380944</v>
      </c>
      <c r="K54" s="49">
        <v>388640</v>
      </c>
      <c r="L54" s="49">
        <v>413328</v>
      </c>
      <c r="M54" s="49">
        <v>445515</v>
      </c>
      <c r="N54" s="49">
        <v>436158</v>
      </c>
      <c r="O54" s="49">
        <v>449312</v>
      </c>
      <c r="P54" s="49">
        <v>488959</v>
      </c>
      <c r="Q54" s="49">
        <v>498418</v>
      </c>
      <c r="R54" s="49">
        <v>494714</v>
      </c>
      <c r="S54" s="49">
        <v>526675</v>
      </c>
      <c r="T54" s="49">
        <v>544314</v>
      </c>
      <c r="U54" s="49">
        <v>598551</v>
      </c>
      <c r="V54" s="49">
        <v>648951</v>
      </c>
      <c r="W54" s="49">
        <v>632919</v>
      </c>
      <c r="X54" s="49">
        <v>552211</v>
      </c>
      <c r="Y54" s="49">
        <v>602926</v>
      </c>
      <c r="Z54" s="49">
        <v>634467</v>
      </c>
      <c r="AA54" s="49">
        <v>615548</v>
      </c>
      <c r="AB54" s="49">
        <v>627634</v>
      </c>
      <c r="AC54" s="49">
        <v>666844</v>
      </c>
      <c r="AD54" s="49">
        <v>685531</v>
      </c>
      <c r="AE54" s="49">
        <v>722072</v>
      </c>
      <c r="AF54" s="49">
        <v>753216</v>
      </c>
      <c r="AG54" s="49">
        <v>755456</v>
      </c>
      <c r="AH54" s="57">
        <v>755829</v>
      </c>
      <c r="AI54" s="57">
        <v>747055</v>
      </c>
      <c r="AJ54" s="57">
        <v>852412</v>
      </c>
      <c r="AK54" s="57">
        <v>903588</v>
      </c>
      <c r="AL54" s="56" t="s">
        <v>7</v>
      </c>
      <c r="AM54" s="36"/>
      <c r="AN54" s="36"/>
    </row>
    <row r="55" spans="3:40" ht="14.45" customHeight="1">
      <c r="C55" s="55" t="s">
        <v>1440</v>
      </c>
      <c r="D55" s="54" t="s">
        <v>7</v>
      </c>
      <c r="E55" s="56" t="s">
        <v>7</v>
      </c>
      <c r="F55" s="56" t="s">
        <v>7</v>
      </c>
      <c r="G55" s="56" t="s">
        <v>7</v>
      </c>
      <c r="H55" s="56" t="s">
        <v>7</v>
      </c>
      <c r="I55" s="56" t="s">
        <v>7</v>
      </c>
      <c r="J55" s="49">
        <v>24172</v>
      </c>
      <c r="K55" s="49">
        <v>30174</v>
      </c>
      <c r="L55" s="49">
        <v>31967</v>
      </c>
      <c r="M55" s="49">
        <v>28753</v>
      </c>
      <c r="N55" s="49">
        <v>39727</v>
      </c>
      <c r="O55" s="49">
        <v>48055</v>
      </c>
      <c r="P55" s="49">
        <v>27491</v>
      </c>
      <c r="Q55" s="49">
        <v>26894</v>
      </c>
      <c r="R55" s="49">
        <v>28471</v>
      </c>
      <c r="S55" s="49">
        <v>37675</v>
      </c>
      <c r="T55" s="49">
        <v>40107</v>
      </c>
      <c r="U55" s="49">
        <v>58637</v>
      </c>
      <c r="V55" s="49">
        <v>59314</v>
      </c>
      <c r="W55" s="49">
        <v>59184</v>
      </c>
      <c r="X55" s="49">
        <v>37718</v>
      </c>
      <c r="Y55" s="49">
        <v>43984</v>
      </c>
      <c r="Z55" s="49">
        <v>58089</v>
      </c>
      <c r="AA55" s="49">
        <v>59351</v>
      </c>
      <c r="AB55" s="49">
        <v>57851</v>
      </c>
      <c r="AC55" s="49">
        <v>60731</v>
      </c>
      <c r="AD55" s="49">
        <v>62503</v>
      </c>
      <c r="AE55" s="49">
        <v>73284</v>
      </c>
      <c r="AF55" s="49">
        <v>77919</v>
      </c>
      <c r="AG55" s="49">
        <v>85286</v>
      </c>
      <c r="AH55" s="57">
        <v>82193</v>
      </c>
      <c r="AI55" s="57">
        <v>64386</v>
      </c>
      <c r="AJ55" s="57">
        <v>97655</v>
      </c>
      <c r="AK55" s="57">
        <v>107736</v>
      </c>
      <c r="AL55" s="56" t="s">
        <v>7</v>
      </c>
      <c r="AM55" s="36"/>
      <c r="AN55" s="36"/>
    </row>
    <row r="56" spans="3:40" ht="14.45" customHeight="1">
      <c r="C56" s="55" t="s">
        <v>1451</v>
      </c>
      <c r="D56" s="54" t="s">
        <v>7</v>
      </c>
      <c r="E56" s="56" t="s">
        <v>7</v>
      </c>
      <c r="F56" s="56" t="s">
        <v>7</v>
      </c>
      <c r="G56" s="56" t="s">
        <v>7</v>
      </c>
      <c r="H56" s="56" t="s">
        <v>7</v>
      </c>
      <c r="I56" s="56" t="s">
        <v>7</v>
      </c>
      <c r="J56" s="49">
        <v>232369</v>
      </c>
      <c r="K56" s="49">
        <v>224577</v>
      </c>
      <c r="L56" s="49">
        <v>238003</v>
      </c>
      <c r="M56" s="49">
        <v>260192</v>
      </c>
      <c r="N56" s="49">
        <v>271495</v>
      </c>
      <c r="O56" s="49">
        <v>297072</v>
      </c>
      <c r="P56" s="49">
        <v>290894</v>
      </c>
      <c r="Q56" s="49">
        <v>260454</v>
      </c>
      <c r="R56" s="49">
        <v>261058</v>
      </c>
      <c r="S56" s="49">
        <v>262063</v>
      </c>
      <c r="T56" s="49">
        <v>260621</v>
      </c>
      <c r="U56" s="49">
        <v>292830</v>
      </c>
      <c r="V56" s="49">
        <v>330398</v>
      </c>
      <c r="W56" s="49">
        <v>332785</v>
      </c>
      <c r="X56" s="49">
        <v>245260</v>
      </c>
      <c r="Y56" s="49">
        <v>293685</v>
      </c>
      <c r="Z56" s="49">
        <v>338572</v>
      </c>
      <c r="AA56" s="49">
        <v>295651</v>
      </c>
      <c r="AB56" s="49">
        <v>311477</v>
      </c>
      <c r="AC56" s="49">
        <v>337061</v>
      </c>
      <c r="AD56" s="49">
        <v>335525</v>
      </c>
      <c r="AE56" s="49">
        <v>353163</v>
      </c>
      <c r="AF56" s="49">
        <v>398405</v>
      </c>
      <c r="AG56" s="49">
        <v>432774</v>
      </c>
      <c r="AH56" s="57">
        <v>438314</v>
      </c>
      <c r="AI56" s="57">
        <v>412714</v>
      </c>
      <c r="AJ56" s="57">
        <v>476106</v>
      </c>
      <c r="AK56" s="57">
        <v>567309</v>
      </c>
      <c r="AL56" s="56" t="s">
        <v>7</v>
      </c>
      <c r="AM56" s="36"/>
      <c r="AN56" s="36"/>
    </row>
    <row r="57" spans="3:40" ht="14.45" customHeight="1">
      <c r="C57" s="99" t="s">
        <v>1583</v>
      </c>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97" t="s">
        <v>7</v>
      </c>
      <c r="AM57" s="36"/>
      <c r="AN57" s="36"/>
    </row>
    <row r="58" spans="3:40">
      <c r="C58" s="99" t="s">
        <v>1441</v>
      </c>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98"/>
      <c r="AM58" s="36"/>
      <c r="AN58" s="36"/>
    </row>
    <row r="59" spans="3:40">
      <c r="C59" s="99" t="s">
        <v>1442</v>
      </c>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98"/>
      <c r="AM59" s="36"/>
      <c r="AN59" s="36"/>
    </row>
    <row r="60" spans="3:40">
      <c r="C60" s="55" t="s">
        <v>1437</v>
      </c>
      <c r="D60" s="54" t="s">
        <v>7</v>
      </c>
      <c r="E60" s="56" t="s">
        <v>7</v>
      </c>
      <c r="F60" s="56" t="s">
        <v>7</v>
      </c>
      <c r="G60" s="56" t="s">
        <v>7</v>
      </c>
      <c r="H60" s="56" t="s">
        <v>7</v>
      </c>
      <c r="I60" s="56" t="s">
        <v>7</v>
      </c>
      <c r="J60" s="49">
        <v>74946</v>
      </c>
      <c r="K60" s="49">
        <v>78254</v>
      </c>
      <c r="L60" s="49">
        <v>80939</v>
      </c>
      <c r="M60" s="49">
        <v>78579</v>
      </c>
      <c r="N60" s="49">
        <v>94029</v>
      </c>
      <c r="O60" s="49">
        <v>80145</v>
      </c>
      <c r="P60" s="49">
        <v>82556</v>
      </c>
      <c r="Q60" s="49">
        <v>89065</v>
      </c>
      <c r="R60" s="49">
        <v>99301</v>
      </c>
      <c r="S60" s="49">
        <v>109369</v>
      </c>
      <c r="T60" s="49">
        <v>108830</v>
      </c>
      <c r="U60" s="49">
        <v>108362</v>
      </c>
      <c r="V60" s="49">
        <v>101599</v>
      </c>
      <c r="W60" s="49">
        <v>95172</v>
      </c>
      <c r="X60" s="49">
        <v>111342</v>
      </c>
      <c r="Y60" s="49">
        <v>113487</v>
      </c>
      <c r="Z60" s="49">
        <v>113287</v>
      </c>
      <c r="AA60" s="49">
        <v>114496</v>
      </c>
      <c r="AB60" s="49">
        <v>113082</v>
      </c>
      <c r="AC60" s="49">
        <v>114782</v>
      </c>
      <c r="AD60" s="49">
        <v>116922</v>
      </c>
      <c r="AE60" s="49">
        <v>115395</v>
      </c>
      <c r="AF60" s="49">
        <v>115164</v>
      </c>
      <c r="AG60" s="49">
        <v>115601</v>
      </c>
      <c r="AH60" s="57">
        <v>118179</v>
      </c>
      <c r="AI60" s="57">
        <v>121938</v>
      </c>
      <c r="AJ60" s="57">
        <v>135098</v>
      </c>
      <c r="AK60" s="57">
        <v>135656</v>
      </c>
      <c r="AL60" s="56" t="s">
        <v>7</v>
      </c>
      <c r="AM60" s="36"/>
      <c r="AN60" s="36"/>
    </row>
    <row r="61" spans="3:40">
      <c r="C61" s="55" t="s">
        <v>1438</v>
      </c>
      <c r="D61" s="54" t="s">
        <v>7</v>
      </c>
      <c r="E61" s="56" t="s">
        <v>7</v>
      </c>
      <c r="F61" s="56" t="s">
        <v>7</v>
      </c>
      <c r="G61" s="56" t="s">
        <v>7</v>
      </c>
      <c r="H61" s="56" t="s">
        <v>7</v>
      </c>
      <c r="I61" s="56" t="s">
        <v>7</v>
      </c>
      <c r="J61" s="49">
        <v>7326</v>
      </c>
      <c r="K61" s="49">
        <v>7562</v>
      </c>
      <c r="L61" s="49">
        <v>7830</v>
      </c>
      <c r="M61" s="49">
        <v>7880</v>
      </c>
      <c r="N61" s="49">
        <v>7962</v>
      </c>
      <c r="O61" s="49">
        <v>8355</v>
      </c>
      <c r="P61" s="49">
        <v>8346</v>
      </c>
      <c r="Q61" s="49">
        <v>8289</v>
      </c>
      <c r="R61" s="49">
        <v>8043</v>
      </c>
      <c r="S61" s="49">
        <v>8062</v>
      </c>
      <c r="T61" s="49">
        <v>7971</v>
      </c>
      <c r="U61" s="49">
        <v>7760</v>
      </c>
      <c r="V61" s="49">
        <v>7699</v>
      </c>
      <c r="W61" s="49">
        <v>7690</v>
      </c>
      <c r="X61" s="49">
        <v>7768</v>
      </c>
      <c r="Y61" s="49">
        <v>7963</v>
      </c>
      <c r="Z61" s="49">
        <v>8463</v>
      </c>
      <c r="AA61" s="49">
        <v>8858</v>
      </c>
      <c r="AB61" s="49">
        <v>9243</v>
      </c>
      <c r="AC61" s="49">
        <v>9594</v>
      </c>
      <c r="AD61" s="49">
        <v>10053</v>
      </c>
      <c r="AE61" s="49">
        <v>10392</v>
      </c>
      <c r="AF61" s="49">
        <v>10911</v>
      </c>
      <c r="AG61" s="49">
        <v>11527</v>
      </c>
      <c r="AH61" s="57">
        <v>12185</v>
      </c>
      <c r="AI61" s="57">
        <v>12832</v>
      </c>
      <c r="AJ61" s="57">
        <v>14021</v>
      </c>
      <c r="AK61" s="57">
        <v>16140</v>
      </c>
      <c r="AL61" s="56" t="s">
        <v>7</v>
      </c>
      <c r="AM61" s="36"/>
      <c r="AN61" s="36"/>
    </row>
    <row r="62" spans="3:40">
      <c r="C62" s="55" t="s">
        <v>1419</v>
      </c>
      <c r="D62" s="54" t="s">
        <v>7</v>
      </c>
      <c r="E62" s="56" t="s">
        <v>7</v>
      </c>
      <c r="F62" s="56" t="s">
        <v>7</v>
      </c>
      <c r="G62" s="56" t="s">
        <v>7</v>
      </c>
      <c r="H62" s="56" t="s">
        <v>7</v>
      </c>
      <c r="I62" s="56" t="s">
        <v>7</v>
      </c>
      <c r="J62" s="49">
        <v>52654</v>
      </c>
      <c r="K62" s="49">
        <v>52498</v>
      </c>
      <c r="L62" s="49">
        <v>52844</v>
      </c>
      <c r="M62" s="49">
        <v>54072</v>
      </c>
      <c r="N62" s="49">
        <v>55087</v>
      </c>
      <c r="O62" s="49">
        <v>59112</v>
      </c>
      <c r="P62" s="49">
        <v>60288</v>
      </c>
      <c r="Q62" s="49">
        <v>61734</v>
      </c>
      <c r="R62" s="49">
        <v>61140</v>
      </c>
      <c r="S62" s="49">
        <v>61459</v>
      </c>
      <c r="T62" s="49">
        <v>61514</v>
      </c>
      <c r="U62" s="49">
        <v>61721</v>
      </c>
      <c r="V62" s="49">
        <v>62482</v>
      </c>
      <c r="W62" s="49">
        <v>64471</v>
      </c>
      <c r="X62" s="49">
        <v>64074</v>
      </c>
      <c r="Y62" s="49">
        <v>63422</v>
      </c>
      <c r="Z62" s="49">
        <v>65688</v>
      </c>
      <c r="AA62" s="49">
        <v>67480</v>
      </c>
      <c r="AB62" s="49">
        <v>69407</v>
      </c>
      <c r="AC62" s="49">
        <v>71560</v>
      </c>
      <c r="AD62" s="49">
        <v>72378</v>
      </c>
      <c r="AE62" s="49">
        <v>73677</v>
      </c>
      <c r="AF62" s="49">
        <v>71162</v>
      </c>
      <c r="AG62" s="49">
        <v>71024</v>
      </c>
      <c r="AH62" s="57">
        <v>72605</v>
      </c>
      <c r="AI62" s="57">
        <v>73811</v>
      </c>
      <c r="AJ62" s="57">
        <v>74455</v>
      </c>
      <c r="AK62" s="57">
        <v>76225</v>
      </c>
      <c r="AL62" s="56" t="s">
        <v>7</v>
      </c>
      <c r="AM62" s="36"/>
      <c r="AN62" s="36"/>
    </row>
    <row r="63" spans="3:40">
      <c r="C63" s="55" t="s">
        <v>1443</v>
      </c>
      <c r="D63" s="54" t="s">
        <v>7</v>
      </c>
      <c r="E63" s="56" t="s">
        <v>7</v>
      </c>
      <c r="F63" s="56" t="s">
        <v>7</v>
      </c>
      <c r="G63" s="56" t="s">
        <v>7</v>
      </c>
      <c r="H63" s="56" t="s">
        <v>7</v>
      </c>
      <c r="I63" s="56" t="s">
        <v>7</v>
      </c>
      <c r="J63" s="49">
        <v>287</v>
      </c>
      <c r="K63" s="49">
        <v>299</v>
      </c>
      <c r="L63" s="49">
        <v>320</v>
      </c>
      <c r="M63" s="49">
        <v>325</v>
      </c>
      <c r="N63" s="49">
        <v>327</v>
      </c>
      <c r="O63" s="49">
        <v>331</v>
      </c>
      <c r="P63" s="49">
        <v>343</v>
      </c>
      <c r="Q63" s="49">
        <v>343</v>
      </c>
      <c r="R63" s="49">
        <v>347</v>
      </c>
      <c r="S63" s="49">
        <v>348</v>
      </c>
      <c r="T63" s="49">
        <v>352</v>
      </c>
      <c r="U63" s="49">
        <v>352</v>
      </c>
      <c r="V63" s="49">
        <v>362</v>
      </c>
      <c r="W63" s="49">
        <v>358</v>
      </c>
      <c r="X63" s="49">
        <v>357</v>
      </c>
      <c r="Y63" s="49">
        <v>358</v>
      </c>
      <c r="Z63" s="49">
        <v>1104</v>
      </c>
      <c r="AA63" s="49">
        <v>1228</v>
      </c>
      <c r="AB63" s="49">
        <v>1059</v>
      </c>
      <c r="AC63" s="49">
        <v>1073</v>
      </c>
      <c r="AD63" s="49">
        <v>3658</v>
      </c>
      <c r="AE63" s="49">
        <v>3154</v>
      </c>
      <c r="AF63" s="49">
        <v>3158</v>
      </c>
      <c r="AG63" s="49">
        <v>3604</v>
      </c>
      <c r="AH63" s="57">
        <v>3879</v>
      </c>
      <c r="AI63" s="57">
        <v>4167</v>
      </c>
      <c r="AJ63" s="57">
        <v>4692</v>
      </c>
      <c r="AK63" s="57">
        <v>5486</v>
      </c>
      <c r="AL63" s="56" t="s">
        <v>7</v>
      </c>
      <c r="AM63" s="36"/>
      <c r="AN63" s="36"/>
    </row>
    <row r="64" spans="3:40">
      <c r="C64" s="55" t="s">
        <v>1439</v>
      </c>
      <c r="D64" s="54" t="s">
        <v>7</v>
      </c>
      <c r="E64" s="56" t="s">
        <v>7</v>
      </c>
      <c r="F64" s="56" t="s">
        <v>7</v>
      </c>
      <c r="G64" s="56" t="s">
        <v>7</v>
      </c>
      <c r="H64" s="56" t="s">
        <v>7</v>
      </c>
      <c r="I64" s="56" t="s">
        <v>7</v>
      </c>
      <c r="J64" s="49">
        <v>22005</v>
      </c>
      <c r="K64" s="49">
        <v>25457</v>
      </c>
      <c r="L64" s="49">
        <v>27775</v>
      </c>
      <c r="M64" s="49">
        <v>24182</v>
      </c>
      <c r="N64" s="49">
        <v>38615</v>
      </c>
      <c r="O64" s="49">
        <v>20702</v>
      </c>
      <c r="P64" s="49">
        <v>21925</v>
      </c>
      <c r="Q64" s="49">
        <v>26988</v>
      </c>
      <c r="R64" s="49">
        <v>37814</v>
      </c>
      <c r="S64" s="49">
        <v>47562</v>
      </c>
      <c r="T64" s="49">
        <v>46964</v>
      </c>
      <c r="U64" s="49">
        <v>46289</v>
      </c>
      <c r="V64" s="49">
        <v>38755</v>
      </c>
      <c r="W64" s="49">
        <v>30343</v>
      </c>
      <c r="X64" s="49">
        <v>46911</v>
      </c>
      <c r="Y64" s="49">
        <v>49707</v>
      </c>
      <c r="Z64" s="49">
        <v>46495</v>
      </c>
      <c r="AA64" s="49">
        <v>45788</v>
      </c>
      <c r="AB64" s="49">
        <v>42616</v>
      </c>
      <c r="AC64" s="49">
        <v>42149</v>
      </c>
      <c r="AD64" s="49">
        <v>40886</v>
      </c>
      <c r="AE64" s="49">
        <v>38564</v>
      </c>
      <c r="AF64" s="49">
        <v>40844</v>
      </c>
      <c r="AG64" s="49">
        <v>40973</v>
      </c>
      <c r="AH64" s="57">
        <v>41695</v>
      </c>
      <c r="AI64" s="57">
        <v>44062</v>
      </c>
      <c r="AJ64" s="57">
        <v>56012</v>
      </c>
      <c r="AK64" s="57">
        <v>53949</v>
      </c>
      <c r="AL64" s="56" t="s">
        <v>7</v>
      </c>
      <c r="AM64" s="36"/>
      <c r="AN64" s="36"/>
    </row>
    <row r="65" spans="3:40" ht="14.45" customHeight="1">
      <c r="C65" s="55" t="s">
        <v>1440</v>
      </c>
      <c r="D65" s="54" t="s">
        <v>7</v>
      </c>
      <c r="E65" s="56" t="s">
        <v>7</v>
      </c>
      <c r="F65" s="56" t="s">
        <v>7</v>
      </c>
      <c r="G65" s="56" t="s">
        <v>7</v>
      </c>
      <c r="H65" s="56" t="s">
        <v>7</v>
      </c>
      <c r="I65" s="56" t="s">
        <v>7</v>
      </c>
      <c r="J65" s="49">
        <v>13328</v>
      </c>
      <c r="K65" s="49">
        <v>14945</v>
      </c>
      <c r="L65" s="49">
        <v>14518</v>
      </c>
      <c r="M65" s="49">
        <v>20753</v>
      </c>
      <c r="N65" s="49">
        <v>14239</v>
      </c>
      <c r="O65" s="49">
        <v>10090</v>
      </c>
      <c r="P65" s="49">
        <v>6014</v>
      </c>
      <c r="Q65" s="49">
        <v>6153</v>
      </c>
      <c r="R65" s="49">
        <v>9120</v>
      </c>
      <c r="S65" s="49">
        <v>8429</v>
      </c>
      <c r="T65" s="49">
        <v>13408</v>
      </c>
      <c r="U65" s="49">
        <v>7667</v>
      </c>
      <c r="V65" s="49">
        <v>10239</v>
      </c>
      <c r="W65" s="49">
        <v>4908</v>
      </c>
      <c r="X65" s="49">
        <v>7577</v>
      </c>
      <c r="Y65" s="49">
        <v>8379</v>
      </c>
      <c r="Z65" s="49">
        <v>6115</v>
      </c>
      <c r="AA65" s="49">
        <v>9932</v>
      </c>
      <c r="AB65" s="49">
        <v>9336</v>
      </c>
      <c r="AC65" s="49">
        <v>8127</v>
      </c>
      <c r="AD65" s="49">
        <v>8963</v>
      </c>
      <c r="AE65" s="49">
        <v>10155</v>
      </c>
      <c r="AF65" s="49">
        <v>9042</v>
      </c>
      <c r="AG65" s="49">
        <v>9364</v>
      </c>
      <c r="AH65" s="57">
        <v>9722</v>
      </c>
      <c r="AI65" s="57">
        <v>10561</v>
      </c>
      <c r="AJ65" s="57">
        <v>13102</v>
      </c>
      <c r="AK65" s="57">
        <v>14830</v>
      </c>
      <c r="AL65" s="56" t="s">
        <v>7</v>
      </c>
      <c r="AM65" s="36"/>
      <c r="AN65" s="36"/>
    </row>
    <row r="66" spans="3:40" ht="14.45" customHeight="1">
      <c r="C66" s="55" t="s">
        <v>1451</v>
      </c>
      <c r="D66" s="54" t="s">
        <v>7</v>
      </c>
      <c r="E66" s="56" t="s">
        <v>7</v>
      </c>
      <c r="F66" s="56" t="s">
        <v>7</v>
      </c>
      <c r="G66" s="56" t="s">
        <v>7</v>
      </c>
      <c r="H66" s="56" t="s">
        <v>7</v>
      </c>
      <c r="I66" s="56" t="s">
        <v>7</v>
      </c>
      <c r="J66" s="49">
        <v>11448</v>
      </c>
      <c r="K66" s="49">
        <v>11002</v>
      </c>
      <c r="L66" s="49">
        <v>11150</v>
      </c>
      <c r="M66" s="49">
        <v>11235</v>
      </c>
      <c r="N66" s="49">
        <v>10363</v>
      </c>
      <c r="O66" s="49">
        <v>10465</v>
      </c>
      <c r="P66" s="49">
        <v>8389</v>
      </c>
      <c r="Q66" s="49">
        <v>7647</v>
      </c>
      <c r="R66" s="49">
        <v>5779</v>
      </c>
      <c r="S66" s="49">
        <v>6866</v>
      </c>
      <c r="T66" s="49">
        <v>6607</v>
      </c>
      <c r="U66" s="49">
        <v>3883</v>
      </c>
      <c r="V66" s="49">
        <v>3317</v>
      </c>
      <c r="W66" s="49">
        <v>5543</v>
      </c>
      <c r="X66" s="49">
        <v>6331</v>
      </c>
      <c r="Y66" s="49">
        <v>8138</v>
      </c>
      <c r="Z66" s="49">
        <v>8372</v>
      </c>
      <c r="AA66" s="49">
        <v>9624</v>
      </c>
      <c r="AB66" s="49">
        <v>10163</v>
      </c>
      <c r="AC66" s="49">
        <v>11024</v>
      </c>
      <c r="AD66" s="49">
        <v>11827</v>
      </c>
      <c r="AE66" s="49">
        <v>10469</v>
      </c>
      <c r="AF66" s="49">
        <v>11814</v>
      </c>
      <c r="AG66" s="49">
        <v>12566</v>
      </c>
      <c r="AH66" s="57">
        <v>14959</v>
      </c>
      <c r="AI66" s="57">
        <v>14237</v>
      </c>
      <c r="AJ66" s="57">
        <v>17665</v>
      </c>
      <c r="AK66" s="57">
        <v>17667</v>
      </c>
      <c r="AL66" s="56" t="s">
        <v>7</v>
      </c>
      <c r="AM66" s="36"/>
      <c r="AN66" s="36"/>
    </row>
    <row r="67" spans="3:40" ht="14.45" customHeight="1">
      <c r="C67" s="99" t="s">
        <v>1584</v>
      </c>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97" t="s">
        <v>7</v>
      </c>
      <c r="AM67" s="36"/>
      <c r="AN67" s="36"/>
    </row>
    <row r="68" spans="3:40">
      <c r="C68" s="99" t="s">
        <v>1436</v>
      </c>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98"/>
      <c r="AM68" s="36"/>
      <c r="AN68" s="36"/>
    </row>
    <row r="69" spans="3:40">
      <c r="C69" s="99" t="s">
        <v>1442</v>
      </c>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98"/>
      <c r="AM69" s="36"/>
      <c r="AN69" s="36"/>
    </row>
    <row r="70" spans="3:40">
      <c r="C70" s="55" t="s">
        <v>1437</v>
      </c>
      <c r="D70" s="54" t="s">
        <v>7</v>
      </c>
      <c r="E70" s="56" t="s">
        <v>7</v>
      </c>
      <c r="F70" s="56" t="s">
        <v>7</v>
      </c>
      <c r="G70" s="56" t="s">
        <v>7</v>
      </c>
      <c r="H70" s="56" t="s">
        <v>7</v>
      </c>
      <c r="I70" s="56" t="s">
        <v>7</v>
      </c>
      <c r="J70" s="49">
        <v>457264.2</v>
      </c>
      <c r="K70" s="49">
        <v>485046.3</v>
      </c>
      <c r="L70" s="49">
        <v>503837.2</v>
      </c>
      <c r="M70" s="49">
        <v>524498.6</v>
      </c>
      <c r="N70" s="49">
        <v>538877.19999999995</v>
      </c>
      <c r="O70" s="49">
        <v>570467.30000000005</v>
      </c>
      <c r="P70" s="49">
        <v>603493</v>
      </c>
      <c r="Q70" s="49">
        <v>622782.9</v>
      </c>
      <c r="R70" s="49">
        <v>636146.6</v>
      </c>
      <c r="S70" s="49">
        <v>659816.9</v>
      </c>
      <c r="T70" s="49">
        <v>678703.7</v>
      </c>
      <c r="U70" s="49">
        <v>700651.4</v>
      </c>
      <c r="V70" s="49">
        <v>731668</v>
      </c>
      <c r="W70" s="49">
        <v>744536.9</v>
      </c>
      <c r="X70" s="49">
        <v>703300</v>
      </c>
      <c r="Y70" s="49">
        <v>718461.1</v>
      </c>
      <c r="Z70" s="49">
        <v>738938.8</v>
      </c>
      <c r="AA70" s="49">
        <v>716181.4</v>
      </c>
      <c r="AB70" s="49">
        <v>709107.5</v>
      </c>
      <c r="AC70" s="49">
        <v>715160.7</v>
      </c>
      <c r="AD70" s="49">
        <v>736409.59999999998</v>
      </c>
      <c r="AE70" s="49">
        <v>770708.5</v>
      </c>
      <c r="AF70" s="49">
        <v>801611.2</v>
      </c>
      <c r="AG70" s="49">
        <v>821790.3</v>
      </c>
      <c r="AH70" s="49">
        <v>846228</v>
      </c>
      <c r="AI70" s="49">
        <v>758657.8</v>
      </c>
      <c r="AJ70" s="49">
        <v>871176.5</v>
      </c>
      <c r="AK70" s="49">
        <v>950126.1</v>
      </c>
      <c r="AL70" s="56" t="s">
        <v>7</v>
      </c>
      <c r="AM70" s="36"/>
      <c r="AN70" s="36"/>
    </row>
    <row r="71" spans="3:40">
      <c r="C71" s="55" t="s">
        <v>1438</v>
      </c>
      <c r="D71" s="54" t="s">
        <v>7</v>
      </c>
      <c r="E71" s="56" t="s">
        <v>7</v>
      </c>
      <c r="F71" s="56" t="s">
        <v>7</v>
      </c>
      <c r="G71" s="56" t="s">
        <v>7</v>
      </c>
      <c r="H71" s="56" t="s">
        <v>7</v>
      </c>
      <c r="I71" s="56" t="s">
        <v>7</v>
      </c>
      <c r="J71" s="49">
        <v>77759.7</v>
      </c>
      <c r="K71" s="49">
        <v>81953.100000000006</v>
      </c>
      <c r="L71" s="49">
        <v>86163.9</v>
      </c>
      <c r="M71" s="49">
        <v>90625.1</v>
      </c>
      <c r="N71" s="49">
        <v>94564.5</v>
      </c>
      <c r="O71" s="49">
        <v>101122.7</v>
      </c>
      <c r="P71" s="49">
        <v>106366.39999999999</v>
      </c>
      <c r="Q71" s="49">
        <v>112760.8</v>
      </c>
      <c r="R71" s="49">
        <v>117001.4</v>
      </c>
      <c r="S71" s="49">
        <v>122726.9</v>
      </c>
      <c r="T71" s="49">
        <v>127643</v>
      </c>
      <c r="U71" s="49">
        <v>133845.1</v>
      </c>
      <c r="V71" s="49">
        <v>140116.9</v>
      </c>
      <c r="W71" s="49">
        <v>146003.20000000001</v>
      </c>
      <c r="X71" s="49">
        <v>147420.20000000001</v>
      </c>
      <c r="Y71" s="49">
        <v>151044.5</v>
      </c>
      <c r="Z71" s="49">
        <v>154827.20000000001</v>
      </c>
      <c r="AA71" s="49">
        <v>157820.79999999999</v>
      </c>
      <c r="AB71" s="49">
        <v>156328.79999999999</v>
      </c>
      <c r="AC71" s="49">
        <v>156893.5</v>
      </c>
      <c r="AD71" s="49">
        <v>159628.70000000001</v>
      </c>
      <c r="AE71" s="49">
        <v>159341.20000000001</v>
      </c>
      <c r="AF71" s="49">
        <v>162492.29999999999</v>
      </c>
      <c r="AG71" s="49">
        <v>165822.39999999999</v>
      </c>
      <c r="AH71" s="49">
        <v>169782.8</v>
      </c>
      <c r="AI71" s="49">
        <v>170280.2</v>
      </c>
      <c r="AJ71" s="49">
        <v>175800.6</v>
      </c>
      <c r="AK71" s="49">
        <v>184279.2</v>
      </c>
      <c r="AL71" s="56" t="s">
        <v>7</v>
      </c>
      <c r="AM71" s="36"/>
      <c r="AN71" s="36"/>
    </row>
    <row r="72" spans="3:40">
      <c r="C72" s="55" t="s">
        <v>1419</v>
      </c>
      <c r="D72" s="54" t="s">
        <v>7</v>
      </c>
      <c r="E72" s="56" t="s">
        <v>7</v>
      </c>
      <c r="F72" s="56" t="s">
        <v>7</v>
      </c>
      <c r="G72" s="56" t="s">
        <v>7</v>
      </c>
      <c r="H72" s="56" t="s">
        <v>7</v>
      </c>
      <c r="I72" s="56" t="s">
        <v>7</v>
      </c>
      <c r="J72" s="49">
        <v>223601.1</v>
      </c>
      <c r="K72" s="49">
        <v>237543.1</v>
      </c>
      <c r="L72" s="49">
        <v>248642.8</v>
      </c>
      <c r="M72" s="49">
        <v>252397.5</v>
      </c>
      <c r="N72" s="49">
        <v>264251.09999999998</v>
      </c>
      <c r="O72" s="49">
        <v>275472.59999999998</v>
      </c>
      <c r="P72" s="49">
        <v>289728.40000000002</v>
      </c>
      <c r="Q72" s="49">
        <v>302605.09999999998</v>
      </c>
      <c r="R72" s="49">
        <v>315398.09999999998</v>
      </c>
      <c r="S72" s="49">
        <v>327759.5</v>
      </c>
      <c r="T72" s="49">
        <v>341873.4</v>
      </c>
      <c r="U72" s="49">
        <v>356207.6</v>
      </c>
      <c r="V72" s="49">
        <v>374641.4</v>
      </c>
      <c r="W72" s="49">
        <v>388137.5</v>
      </c>
      <c r="X72" s="49">
        <v>383266</v>
      </c>
      <c r="Y72" s="49">
        <v>389142.2</v>
      </c>
      <c r="Z72" s="49">
        <v>399956.1</v>
      </c>
      <c r="AA72" s="49">
        <v>395633</v>
      </c>
      <c r="AB72" s="49">
        <v>392810.8</v>
      </c>
      <c r="AC72" s="49">
        <v>395194.8</v>
      </c>
      <c r="AD72" s="49">
        <v>408867.4</v>
      </c>
      <c r="AE72" s="49">
        <v>421018.6</v>
      </c>
      <c r="AF72" s="49">
        <v>438138.8</v>
      </c>
      <c r="AG72" s="49">
        <v>455679.4</v>
      </c>
      <c r="AH72" s="49">
        <v>468492.5</v>
      </c>
      <c r="AI72" s="49">
        <v>430825.7</v>
      </c>
      <c r="AJ72" s="49">
        <v>480706.9</v>
      </c>
      <c r="AK72" s="49">
        <v>520219.9</v>
      </c>
      <c r="AL72" s="56" t="s">
        <v>7</v>
      </c>
      <c r="AM72" s="36"/>
      <c r="AN72" s="36"/>
    </row>
    <row r="73" spans="3:40">
      <c r="C73" s="55" t="s">
        <v>1443</v>
      </c>
      <c r="D73" s="54" t="s">
        <v>7</v>
      </c>
      <c r="E73" s="56" t="s">
        <v>7</v>
      </c>
      <c r="F73" s="56" t="s">
        <v>7</v>
      </c>
      <c r="G73" s="56" t="s">
        <v>7</v>
      </c>
      <c r="H73" s="56" t="s">
        <v>7</v>
      </c>
      <c r="I73" s="56" t="s">
        <v>7</v>
      </c>
      <c r="J73" s="49">
        <v>5979.7</v>
      </c>
      <c r="K73" s="49">
        <v>6434.2</v>
      </c>
      <c r="L73" s="49">
        <v>8329.5</v>
      </c>
      <c r="M73" s="49">
        <v>22275.5</v>
      </c>
      <c r="N73" s="49">
        <v>19795.400000000001</v>
      </c>
      <c r="O73" s="49">
        <v>20598.5</v>
      </c>
      <c r="P73" s="49">
        <v>23052</v>
      </c>
      <c r="Q73" s="49">
        <v>24820.7</v>
      </c>
      <c r="R73" s="49">
        <v>24452.9</v>
      </c>
      <c r="S73" s="49">
        <v>23869.599999999999</v>
      </c>
      <c r="T73" s="49">
        <v>27241.200000000001</v>
      </c>
      <c r="U73" s="49">
        <v>29715</v>
      </c>
      <c r="V73" s="49">
        <v>31962.400000000001</v>
      </c>
      <c r="W73" s="49">
        <v>28648.7</v>
      </c>
      <c r="X73" s="49">
        <v>24756.3</v>
      </c>
      <c r="Y73" s="49">
        <v>25194.9</v>
      </c>
      <c r="Z73" s="49">
        <v>26135</v>
      </c>
      <c r="AA73" s="49">
        <v>28187.599999999999</v>
      </c>
      <c r="AB73" s="49">
        <v>26326.799999999999</v>
      </c>
      <c r="AC73" s="49">
        <v>26678.7</v>
      </c>
      <c r="AD73" s="49">
        <v>24776.2</v>
      </c>
      <c r="AE73" s="49">
        <v>19400.3</v>
      </c>
      <c r="AF73" s="49">
        <v>21230.7</v>
      </c>
      <c r="AG73" s="49">
        <v>23863.599999999999</v>
      </c>
      <c r="AH73" s="49">
        <v>23207.1</v>
      </c>
      <c r="AI73" s="49">
        <v>18111.599999999999</v>
      </c>
      <c r="AJ73" s="49">
        <v>23989.4</v>
      </c>
      <c r="AK73" s="49">
        <v>28687.5</v>
      </c>
      <c r="AL73" s="56" t="s">
        <v>7</v>
      </c>
      <c r="AM73" s="36"/>
      <c r="AN73" s="36"/>
    </row>
    <row r="74" spans="3:40">
      <c r="C74" s="55" t="s">
        <v>1439</v>
      </c>
      <c r="D74" s="54" t="s">
        <v>7</v>
      </c>
      <c r="E74" s="56" t="s">
        <v>7</v>
      </c>
      <c r="F74" s="56" t="s">
        <v>7</v>
      </c>
      <c r="G74" s="56" t="s">
        <v>7</v>
      </c>
      <c r="H74" s="56" t="s">
        <v>7</v>
      </c>
      <c r="I74" s="56" t="s">
        <v>7</v>
      </c>
      <c r="J74" s="49">
        <v>234613</v>
      </c>
      <c r="K74" s="49">
        <v>248377.7</v>
      </c>
      <c r="L74" s="49">
        <v>254112.6</v>
      </c>
      <c r="M74" s="49">
        <v>255819.3</v>
      </c>
      <c r="N74" s="49">
        <v>260678.39999999999</v>
      </c>
      <c r="O74" s="49">
        <v>281614.8</v>
      </c>
      <c r="P74" s="49">
        <v>299318.90000000002</v>
      </c>
      <c r="Q74" s="49">
        <v>303596</v>
      </c>
      <c r="R74" s="49">
        <v>304541.8</v>
      </c>
      <c r="S74" s="49">
        <v>315384.90000000002</v>
      </c>
      <c r="T74" s="49">
        <v>315719.8</v>
      </c>
      <c r="U74" s="49">
        <v>321793.8</v>
      </c>
      <c r="V74" s="49">
        <v>331518.5</v>
      </c>
      <c r="W74" s="49">
        <v>334312.40000000002</v>
      </c>
      <c r="X74" s="49">
        <v>302408</v>
      </c>
      <c r="Y74" s="49">
        <v>310163</v>
      </c>
      <c r="Z74" s="49">
        <v>319008.90000000002</v>
      </c>
      <c r="AA74" s="49">
        <v>298358.5</v>
      </c>
      <c r="AB74" s="49">
        <v>295986.40000000002</v>
      </c>
      <c r="AC74" s="49">
        <v>298677.7</v>
      </c>
      <c r="AD74" s="49">
        <v>307810.2</v>
      </c>
      <c r="AE74" s="49">
        <v>335777.5</v>
      </c>
      <c r="AF74" s="49">
        <v>346987.9</v>
      </c>
      <c r="AG74" s="49">
        <v>348438.9</v>
      </c>
      <c r="AH74" s="49">
        <v>360694.3</v>
      </c>
      <c r="AI74" s="49">
        <v>318825</v>
      </c>
      <c r="AJ74" s="49">
        <v>379994.6</v>
      </c>
      <c r="AK74" s="49">
        <v>428457.5</v>
      </c>
      <c r="AL74" s="56" t="s">
        <v>7</v>
      </c>
      <c r="AM74" s="36"/>
      <c r="AN74" s="36"/>
    </row>
    <row r="75" spans="3:40" ht="14.45" customHeight="1">
      <c r="C75" s="55" t="s">
        <v>1440</v>
      </c>
      <c r="D75" s="54" t="s">
        <v>7</v>
      </c>
      <c r="E75" s="56" t="s">
        <v>7</v>
      </c>
      <c r="F75" s="56" t="s">
        <v>7</v>
      </c>
      <c r="G75" s="56" t="s">
        <v>7</v>
      </c>
      <c r="H75" s="56" t="s">
        <v>7</v>
      </c>
      <c r="I75" s="56" t="s">
        <v>7</v>
      </c>
      <c r="J75" s="49">
        <v>21549.9</v>
      </c>
      <c r="K75" s="49">
        <v>25405.1</v>
      </c>
      <c r="L75" s="49">
        <v>32178</v>
      </c>
      <c r="M75" s="49">
        <v>17916</v>
      </c>
      <c r="N75" s="49">
        <v>25025.5</v>
      </c>
      <c r="O75" s="49">
        <v>20577</v>
      </c>
      <c r="P75" s="49">
        <v>32030.400000000001</v>
      </c>
      <c r="Q75" s="49">
        <v>27221.5</v>
      </c>
      <c r="R75" s="49">
        <v>22142.5</v>
      </c>
      <c r="S75" s="49">
        <v>25603.1</v>
      </c>
      <c r="T75" s="49">
        <v>25595.7</v>
      </c>
      <c r="U75" s="49">
        <v>36824.1</v>
      </c>
      <c r="V75" s="49">
        <v>43529.1</v>
      </c>
      <c r="W75" s="49">
        <v>42300.5</v>
      </c>
      <c r="X75" s="49">
        <v>32863.4</v>
      </c>
      <c r="Y75" s="49">
        <v>32668.7</v>
      </c>
      <c r="Z75" s="49">
        <v>31109.3</v>
      </c>
      <c r="AA75" s="49">
        <v>32296</v>
      </c>
      <c r="AB75" s="49">
        <v>34529</v>
      </c>
      <c r="AC75" s="49">
        <v>29743.599999999999</v>
      </c>
      <c r="AD75" s="49">
        <v>28110.1</v>
      </c>
      <c r="AE75" s="49">
        <v>30317.4</v>
      </c>
      <c r="AF75" s="49">
        <v>29934.1</v>
      </c>
      <c r="AG75" s="49">
        <v>27516.5</v>
      </c>
      <c r="AH75" s="49">
        <v>29065.7</v>
      </c>
      <c r="AI75" s="49">
        <v>28177.200000000001</v>
      </c>
      <c r="AJ75" s="49">
        <v>27928.799999999999</v>
      </c>
      <c r="AK75" s="49">
        <v>42280.6</v>
      </c>
      <c r="AL75" s="56" t="s">
        <v>7</v>
      </c>
      <c r="AM75" s="36"/>
      <c r="AN75" s="36"/>
    </row>
    <row r="76" spans="3:40" ht="14.45" customHeight="1">
      <c r="C76" s="55" t="s">
        <v>1451</v>
      </c>
      <c r="D76" s="54" t="s">
        <v>7</v>
      </c>
      <c r="E76" s="56" t="s">
        <v>7</v>
      </c>
      <c r="F76" s="56" t="s">
        <v>7</v>
      </c>
      <c r="G76" s="56" t="s">
        <v>7</v>
      </c>
      <c r="H76" s="56" t="s">
        <v>7</v>
      </c>
      <c r="I76" s="56" t="s">
        <v>7</v>
      </c>
      <c r="J76" s="49">
        <v>101300.7</v>
      </c>
      <c r="K76" s="49">
        <v>101173.1</v>
      </c>
      <c r="L76" s="49">
        <v>108172.4</v>
      </c>
      <c r="M76" s="49">
        <v>115134.2</v>
      </c>
      <c r="N76" s="49">
        <v>123803.7</v>
      </c>
      <c r="O76" s="49">
        <v>134405.79999999999</v>
      </c>
      <c r="P76" s="49">
        <v>140006.39999999999</v>
      </c>
      <c r="Q76" s="49">
        <v>149399.4</v>
      </c>
      <c r="R76" s="49">
        <v>149871.5</v>
      </c>
      <c r="S76" s="49">
        <v>153833.60000000001</v>
      </c>
      <c r="T76" s="49">
        <v>152634.5</v>
      </c>
      <c r="U76" s="49">
        <v>168490.2</v>
      </c>
      <c r="V76" s="49">
        <v>179116.2</v>
      </c>
      <c r="W76" s="49">
        <v>176351.8</v>
      </c>
      <c r="X76" s="49">
        <v>134519</v>
      </c>
      <c r="Y76" s="49">
        <v>162485.5</v>
      </c>
      <c r="Z76" s="49">
        <v>173567.8</v>
      </c>
      <c r="AA76" s="49">
        <v>140563.6</v>
      </c>
      <c r="AB76" s="49">
        <v>135169.60000000001</v>
      </c>
      <c r="AC76" s="49">
        <v>146526.6</v>
      </c>
      <c r="AD76" s="49">
        <v>152982</v>
      </c>
      <c r="AE76" s="49">
        <v>165230</v>
      </c>
      <c r="AF76" s="49">
        <v>180693.6</v>
      </c>
      <c r="AG76" s="49">
        <v>190752.6</v>
      </c>
      <c r="AH76" s="49">
        <v>185960.8</v>
      </c>
      <c r="AI76" s="49">
        <v>156159.4</v>
      </c>
      <c r="AJ76" s="49">
        <v>207499</v>
      </c>
      <c r="AK76" s="49">
        <v>221943.8</v>
      </c>
      <c r="AL76" s="56" t="s">
        <v>7</v>
      </c>
      <c r="AM76" s="36"/>
      <c r="AN76" s="36"/>
    </row>
    <row r="77" spans="3:40" ht="14.45" customHeight="1">
      <c r="C77" s="99" t="s">
        <v>1584</v>
      </c>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97" t="s">
        <v>7</v>
      </c>
      <c r="AM77" s="36"/>
      <c r="AN77" s="36"/>
    </row>
    <row r="78" spans="3:40">
      <c r="C78" s="99" t="s">
        <v>1441</v>
      </c>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98"/>
      <c r="AM78" s="36"/>
      <c r="AN78" s="36"/>
    </row>
    <row r="79" spans="3:40">
      <c r="C79" s="99" t="s">
        <v>1442</v>
      </c>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98"/>
      <c r="AM79" s="36"/>
      <c r="AN79" s="36"/>
    </row>
    <row r="80" spans="3:40">
      <c r="C80" s="55" t="s">
        <v>1437</v>
      </c>
      <c r="D80" s="54" t="s">
        <v>7</v>
      </c>
      <c r="E80" s="56" t="s">
        <v>7</v>
      </c>
      <c r="F80" s="56" t="s">
        <v>7</v>
      </c>
      <c r="G80" s="56" t="s">
        <v>7</v>
      </c>
      <c r="H80" s="56" t="s">
        <v>7</v>
      </c>
      <c r="I80" s="56" t="s">
        <v>7</v>
      </c>
      <c r="J80" s="49">
        <v>38508.199999999997</v>
      </c>
      <c r="K80" s="49">
        <v>40950.5</v>
      </c>
      <c r="L80" s="49">
        <v>38544.800000000003</v>
      </c>
      <c r="M80" s="49">
        <v>44323.1</v>
      </c>
      <c r="N80" s="49">
        <v>46538.2</v>
      </c>
      <c r="O80" s="49">
        <v>51774.1</v>
      </c>
      <c r="P80" s="49">
        <v>55886.5</v>
      </c>
      <c r="Q80" s="49">
        <v>53725</v>
      </c>
      <c r="R80" s="49">
        <v>59380.1</v>
      </c>
      <c r="S80" s="49">
        <v>59292.800000000003</v>
      </c>
      <c r="T80" s="49">
        <v>63735</v>
      </c>
      <c r="U80" s="49">
        <v>66206.2</v>
      </c>
      <c r="V80" s="49">
        <v>74645.2</v>
      </c>
      <c r="W80" s="49">
        <v>73135.399999999994</v>
      </c>
      <c r="X80" s="49">
        <v>65927.600000000006</v>
      </c>
      <c r="Y80" s="49">
        <v>68483.399999999994</v>
      </c>
      <c r="Z80" s="49">
        <v>70995.3</v>
      </c>
      <c r="AA80" s="49">
        <v>70015.199999999997</v>
      </c>
      <c r="AB80" s="49">
        <v>73090.2</v>
      </c>
      <c r="AC80" s="49">
        <v>77442.7</v>
      </c>
      <c r="AD80" s="49">
        <v>76621.5</v>
      </c>
      <c r="AE80" s="49">
        <v>73637.7</v>
      </c>
      <c r="AF80" s="49">
        <v>70748.7</v>
      </c>
      <c r="AG80" s="49">
        <v>70137.600000000006</v>
      </c>
      <c r="AH80" s="49">
        <v>71116.600000000006</v>
      </c>
      <c r="AI80" s="49">
        <v>72594.8</v>
      </c>
      <c r="AJ80" s="49">
        <v>68705.5</v>
      </c>
      <c r="AK80" s="49">
        <v>71028.100000000006</v>
      </c>
      <c r="AL80" s="56" t="s">
        <v>7</v>
      </c>
      <c r="AM80" s="36"/>
      <c r="AN80" s="36"/>
    </row>
    <row r="81" spans="3:40">
      <c r="C81" s="55" t="s">
        <v>1438</v>
      </c>
      <c r="D81" s="54" t="s">
        <v>7</v>
      </c>
      <c r="E81" s="56" t="s">
        <v>7</v>
      </c>
      <c r="F81" s="56" t="s">
        <v>7</v>
      </c>
      <c r="G81" s="56" t="s">
        <v>7</v>
      </c>
      <c r="H81" s="56" t="s">
        <v>7</v>
      </c>
      <c r="I81" s="56" t="s">
        <v>7</v>
      </c>
      <c r="J81" s="49">
        <v>2051.6</v>
      </c>
      <c r="K81" s="49">
        <v>2121</v>
      </c>
      <c r="L81" s="49">
        <v>2204.1</v>
      </c>
      <c r="M81" s="49">
        <v>2326.1999999999998</v>
      </c>
      <c r="N81" s="49">
        <v>2415.9</v>
      </c>
      <c r="O81" s="49">
        <v>2537.6</v>
      </c>
      <c r="P81" s="49">
        <v>2629.6</v>
      </c>
      <c r="Q81" s="49">
        <v>2855.1</v>
      </c>
      <c r="R81" s="49">
        <v>2940.7</v>
      </c>
      <c r="S81" s="49">
        <v>3049.9</v>
      </c>
      <c r="T81" s="49">
        <v>3129.8</v>
      </c>
      <c r="U81" s="49">
        <v>3210.4</v>
      </c>
      <c r="V81" s="49">
        <v>3296.5</v>
      </c>
      <c r="W81" s="49">
        <v>3486.3</v>
      </c>
      <c r="X81" s="49">
        <v>3605.8</v>
      </c>
      <c r="Y81" s="49">
        <v>3735.8</v>
      </c>
      <c r="Z81" s="49">
        <v>3810.9</v>
      </c>
      <c r="AA81" s="49">
        <v>3774.6</v>
      </c>
      <c r="AB81" s="49">
        <v>3783.4</v>
      </c>
      <c r="AC81" s="49">
        <v>3707.3</v>
      </c>
      <c r="AD81" s="49">
        <v>3853.6</v>
      </c>
      <c r="AE81" s="49">
        <v>3997.8</v>
      </c>
      <c r="AF81" s="49">
        <v>4266.7</v>
      </c>
      <c r="AG81" s="49">
        <v>4423.1000000000004</v>
      </c>
      <c r="AH81" s="49">
        <v>4722.3999999999996</v>
      </c>
      <c r="AI81" s="49">
        <v>4927.5</v>
      </c>
      <c r="AJ81" s="49">
        <v>5236</v>
      </c>
      <c r="AK81" s="49">
        <v>5566.6</v>
      </c>
      <c r="AL81" s="56" t="s">
        <v>7</v>
      </c>
      <c r="AM81" s="36"/>
      <c r="AN81" s="36"/>
    </row>
    <row r="82" spans="3:40">
      <c r="C82" s="55" t="s">
        <v>1419</v>
      </c>
      <c r="D82" s="54" t="s">
        <v>7</v>
      </c>
      <c r="E82" s="56" t="s">
        <v>7</v>
      </c>
      <c r="F82" s="56" t="s">
        <v>7</v>
      </c>
      <c r="G82" s="56" t="s">
        <v>7</v>
      </c>
      <c r="H82" s="56" t="s">
        <v>7</v>
      </c>
      <c r="I82" s="56" t="s">
        <v>7</v>
      </c>
      <c r="J82" s="49">
        <v>25985.200000000001</v>
      </c>
      <c r="K82" s="49">
        <v>27497.3</v>
      </c>
      <c r="L82" s="49">
        <v>28052.2</v>
      </c>
      <c r="M82" s="49">
        <v>27039</v>
      </c>
      <c r="N82" s="49">
        <v>27152</v>
      </c>
      <c r="O82" s="49">
        <v>27609.599999999999</v>
      </c>
      <c r="P82" s="49">
        <v>27879.9</v>
      </c>
      <c r="Q82" s="49">
        <v>28159</v>
      </c>
      <c r="R82" s="49">
        <v>28583.1</v>
      </c>
      <c r="S82" s="49">
        <v>29282.1</v>
      </c>
      <c r="T82" s="49">
        <v>30601.8</v>
      </c>
      <c r="U82" s="49">
        <v>32804.300000000003</v>
      </c>
      <c r="V82" s="49">
        <v>34406.800000000003</v>
      </c>
      <c r="W82" s="49">
        <v>34700.199999999997</v>
      </c>
      <c r="X82" s="49">
        <v>33135</v>
      </c>
      <c r="Y82" s="49">
        <v>33413.1</v>
      </c>
      <c r="Z82" s="49">
        <v>34166.6</v>
      </c>
      <c r="AA82" s="49">
        <v>32977.599999999999</v>
      </c>
      <c r="AB82" s="49">
        <v>31712.5</v>
      </c>
      <c r="AC82" s="49">
        <v>31989.3</v>
      </c>
      <c r="AD82" s="49">
        <v>32300.9</v>
      </c>
      <c r="AE82" s="49">
        <v>33183.599999999999</v>
      </c>
      <c r="AF82" s="49">
        <v>32400.9</v>
      </c>
      <c r="AG82" s="49">
        <v>32626.2</v>
      </c>
      <c r="AH82" s="49">
        <v>34177.9</v>
      </c>
      <c r="AI82" s="49">
        <v>33698.5</v>
      </c>
      <c r="AJ82" s="49">
        <v>34690.1</v>
      </c>
      <c r="AK82" s="49">
        <v>34483.300000000003</v>
      </c>
      <c r="AL82" s="56" t="s">
        <v>7</v>
      </c>
      <c r="AM82" s="36"/>
      <c r="AN82" s="36"/>
    </row>
    <row r="83" spans="3:40">
      <c r="C83" s="55" t="s">
        <v>1443</v>
      </c>
      <c r="D83" s="54" t="s">
        <v>7</v>
      </c>
      <c r="E83" s="56" t="s">
        <v>7</v>
      </c>
      <c r="F83" s="56" t="s">
        <v>7</v>
      </c>
      <c r="G83" s="56" t="s">
        <v>7</v>
      </c>
      <c r="H83" s="56" t="s">
        <v>7</v>
      </c>
      <c r="I83" s="56" t="s">
        <v>7</v>
      </c>
      <c r="J83" s="49">
        <v>153</v>
      </c>
      <c r="K83" s="49">
        <v>163.4</v>
      </c>
      <c r="L83" s="49">
        <v>183.6</v>
      </c>
      <c r="M83" s="49">
        <v>2872.6</v>
      </c>
      <c r="N83" s="49">
        <v>2463.1999999999998</v>
      </c>
      <c r="O83" s="49">
        <v>2748</v>
      </c>
      <c r="P83" s="49">
        <v>3129.9</v>
      </c>
      <c r="Q83" s="49">
        <v>3159.3</v>
      </c>
      <c r="R83" s="49">
        <v>3253.3</v>
      </c>
      <c r="S83" s="49">
        <v>3111.7</v>
      </c>
      <c r="T83" s="49">
        <v>3545.6</v>
      </c>
      <c r="U83" s="49">
        <v>3863.1</v>
      </c>
      <c r="V83" s="49">
        <v>4136.8999999999996</v>
      </c>
      <c r="W83" s="49">
        <v>3770.5</v>
      </c>
      <c r="X83" s="49">
        <v>3213.2</v>
      </c>
      <c r="Y83" s="49">
        <v>3565.8</v>
      </c>
      <c r="Z83" s="49">
        <v>3805.7</v>
      </c>
      <c r="AA83" s="49">
        <v>4503.2</v>
      </c>
      <c r="AB83" s="49">
        <v>6014.6</v>
      </c>
      <c r="AC83" s="49">
        <v>3922.4</v>
      </c>
      <c r="AD83" s="49">
        <v>5968.6</v>
      </c>
      <c r="AE83" s="49">
        <v>3025.6</v>
      </c>
      <c r="AF83" s="49">
        <v>4974.1000000000004</v>
      </c>
      <c r="AG83" s="49">
        <v>4077.7</v>
      </c>
      <c r="AH83" s="49">
        <v>3820.8</v>
      </c>
      <c r="AI83" s="49">
        <v>5301</v>
      </c>
      <c r="AJ83" s="49">
        <v>4505.3999999999996</v>
      </c>
      <c r="AK83" s="49">
        <v>5707.6</v>
      </c>
      <c r="AL83" s="56" t="s">
        <v>7</v>
      </c>
      <c r="AM83" s="36"/>
      <c r="AN83" s="36"/>
    </row>
    <row r="84" spans="3:40">
      <c r="C84" s="55" t="s">
        <v>1439</v>
      </c>
      <c r="D84" s="54" t="s">
        <v>7</v>
      </c>
      <c r="E84" s="56" t="s">
        <v>7</v>
      </c>
      <c r="F84" s="56" t="s">
        <v>7</v>
      </c>
      <c r="G84" s="56" t="s">
        <v>7</v>
      </c>
      <c r="H84" s="56" t="s">
        <v>7</v>
      </c>
      <c r="I84" s="56" t="s">
        <v>7</v>
      </c>
      <c r="J84" s="49">
        <v>12446</v>
      </c>
      <c r="K84" s="49">
        <v>13349.8</v>
      </c>
      <c r="L84" s="49">
        <v>10355</v>
      </c>
      <c r="M84" s="49">
        <v>14433.5</v>
      </c>
      <c r="N84" s="49">
        <v>16944</v>
      </c>
      <c r="O84" s="49">
        <v>21453.5</v>
      </c>
      <c r="P84" s="49">
        <v>24922.7</v>
      </c>
      <c r="Q84" s="49">
        <v>22444.7</v>
      </c>
      <c r="R84" s="49">
        <v>27565.7</v>
      </c>
      <c r="S84" s="49">
        <v>26912</v>
      </c>
      <c r="T84" s="49">
        <v>29592.6</v>
      </c>
      <c r="U84" s="49">
        <v>29541.8</v>
      </c>
      <c r="V84" s="49">
        <v>36106.5</v>
      </c>
      <c r="W84" s="49">
        <v>34667.699999999997</v>
      </c>
      <c r="X84" s="49">
        <v>29582.400000000001</v>
      </c>
      <c r="Y84" s="49">
        <v>31507.5</v>
      </c>
      <c r="Z84" s="49">
        <v>33025.4</v>
      </c>
      <c r="AA84" s="49">
        <v>32537.599999999999</v>
      </c>
      <c r="AB84" s="49">
        <v>35369.800000000003</v>
      </c>
      <c r="AC84" s="49">
        <v>41535.599999999999</v>
      </c>
      <c r="AD84" s="49">
        <v>38358.6</v>
      </c>
      <c r="AE84" s="49">
        <v>37437.5</v>
      </c>
      <c r="AF84" s="49">
        <v>33382.699999999997</v>
      </c>
      <c r="AG84" s="49">
        <v>33457.1</v>
      </c>
      <c r="AH84" s="49">
        <v>33149.599999999999</v>
      </c>
      <c r="AI84" s="49">
        <v>33633.4</v>
      </c>
      <c r="AJ84" s="49">
        <v>29578.9</v>
      </c>
      <c r="AK84" s="49">
        <v>31006.799999999999</v>
      </c>
      <c r="AL84" s="56" t="s">
        <v>7</v>
      </c>
      <c r="AM84" s="36"/>
      <c r="AN84" s="36"/>
    </row>
    <row r="85" spans="3:40" ht="14.45" customHeight="1">
      <c r="C85" s="55" t="s">
        <v>1440</v>
      </c>
      <c r="D85" s="54" t="s">
        <v>7</v>
      </c>
      <c r="E85" s="56" t="s">
        <v>7</v>
      </c>
      <c r="F85" s="56" t="s">
        <v>7</v>
      </c>
      <c r="G85" s="56" t="s">
        <v>7</v>
      </c>
      <c r="H85" s="56" t="s">
        <v>7</v>
      </c>
      <c r="I85" s="56" t="s">
        <v>7</v>
      </c>
      <c r="J85" s="49">
        <v>10575.1</v>
      </c>
      <c r="K85" s="49">
        <v>12309.1</v>
      </c>
      <c r="L85" s="49">
        <v>10965.5</v>
      </c>
      <c r="M85" s="49">
        <v>9181.1</v>
      </c>
      <c r="N85" s="49">
        <v>6572.9</v>
      </c>
      <c r="O85" s="49">
        <v>8164.2</v>
      </c>
      <c r="P85" s="49">
        <v>7976.8</v>
      </c>
      <c r="Q85" s="49">
        <v>8074.6</v>
      </c>
      <c r="R85" s="49">
        <v>9384.6</v>
      </c>
      <c r="S85" s="49">
        <v>7987.3</v>
      </c>
      <c r="T85" s="49">
        <v>8261.1</v>
      </c>
      <c r="U85" s="49">
        <v>7595.2</v>
      </c>
      <c r="V85" s="49">
        <v>7387.3</v>
      </c>
      <c r="W85" s="49">
        <v>6008.9</v>
      </c>
      <c r="X85" s="49">
        <v>5247.8</v>
      </c>
      <c r="Y85" s="49">
        <v>4784.5</v>
      </c>
      <c r="Z85" s="49">
        <v>5687.6</v>
      </c>
      <c r="AA85" s="49">
        <v>6665.5</v>
      </c>
      <c r="AB85" s="49">
        <v>6629.7</v>
      </c>
      <c r="AC85" s="49">
        <v>5782.3</v>
      </c>
      <c r="AD85" s="49">
        <v>6021.8</v>
      </c>
      <c r="AE85" s="49">
        <v>6368.9</v>
      </c>
      <c r="AF85" s="49">
        <v>6377.9</v>
      </c>
      <c r="AG85" s="49">
        <v>5739.9</v>
      </c>
      <c r="AH85" s="49">
        <v>6051.7</v>
      </c>
      <c r="AI85" s="49">
        <v>5944.5</v>
      </c>
      <c r="AJ85" s="49">
        <v>6073.7</v>
      </c>
      <c r="AK85" s="49">
        <v>11045.4</v>
      </c>
      <c r="AL85" s="56" t="s">
        <v>7</v>
      </c>
      <c r="AM85" s="36"/>
      <c r="AN85" s="36"/>
    </row>
    <row r="86" spans="3:40" ht="14.45" customHeight="1">
      <c r="C86" s="55" t="s">
        <v>1451</v>
      </c>
      <c r="D86" s="54" t="s">
        <v>7</v>
      </c>
      <c r="E86" s="56" t="s">
        <v>7</v>
      </c>
      <c r="F86" s="56" t="s">
        <v>7</v>
      </c>
      <c r="G86" s="56" t="s">
        <v>7</v>
      </c>
      <c r="H86" s="56" t="s">
        <v>7</v>
      </c>
      <c r="I86" s="56" t="s">
        <v>7</v>
      </c>
      <c r="J86" s="49">
        <v>3175.8</v>
      </c>
      <c r="K86" s="49">
        <v>3346.4</v>
      </c>
      <c r="L86" s="49">
        <v>3434.7</v>
      </c>
      <c r="M86" s="49">
        <v>3860.8</v>
      </c>
      <c r="N86" s="49">
        <v>3255.9</v>
      </c>
      <c r="O86" s="49">
        <v>3854.5</v>
      </c>
      <c r="P86" s="49">
        <v>3761.1</v>
      </c>
      <c r="Q86" s="49">
        <v>10744.7</v>
      </c>
      <c r="R86" s="49">
        <v>2454</v>
      </c>
      <c r="S86" s="49">
        <v>5755.1</v>
      </c>
      <c r="T86" s="49">
        <v>3499.9</v>
      </c>
      <c r="U86" s="49">
        <v>3447.6</v>
      </c>
      <c r="V86" s="49">
        <v>4425.3</v>
      </c>
      <c r="W86" s="49">
        <v>6091.4</v>
      </c>
      <c r="X86" s="49">
        <v>4163</v>
      </c>
      <c r="Y86" s="49">
        <v>5435.1</v>
      </c>
      <c r="Z86" s="49">
        <v>4701.2</v>
      </c>
      <c r="AA86" s="49">
        <v>4104.3</v>
      </c>
      <c r="AB86" s="49">
        <v>4241</v>
      </c>
      <c r="AC86" s="49">
        <v>4831.3999999999996</v>
      </c>
      <c r="AD86" s="49">
        <v>5070.7</v>
      </c>
      <c r="AE86" s="49">
        <v>5455.5</v>
      </c>
      <c r="AF86" s="49">
        <v>6171.8</v>
      </c>
      <c r="AG86" s="49">
        <v>6367.2</v>
      </c>
      <c r="AH86" s="49">
        <v>7426.9</v>
      </c>
      <c r="AI86" s="49">
        <v>7233</v>
      </c>
      <c r="AJ86" s="49">
        <v>7854.3</v>
      </c>
      <c r="AK86" s="49">
        <v>9209.4</v>
      </c>
      <c r="AL86" s="56" t="s">
        <v>7</v>
      </c>
      <c r="AM86" s="36"/>
      <c r="AN86" s="36"/>
    </row>
    <row r="87" spans="3:40" ht="14.45" customHeight="1">
      <c r="C87" s="99" t="s">
        <v>1585</v>
      </c>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97" t="s">
        <v>7</v>
      </c>
      <c r="AM87" s="36"/>
      <c r="AN87" s="36"/>
    </row>
    <row r="88" spans="3:40">
      <c r="C88" s="99" t="s">
        <v>1436</v>
      </c>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98"/>
      <c r="AM88" s="36"/>
      <c r="AN88" s="36"/>
    </row>
    <row r="89" spans="3:40">
      <c r="C89" s="99" t="s">
        <v>1586</v>
      </c>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98"/>
      <c r="AM89" s="36"/>
      <c r="AN89" s="36"/>
    </row>
    <row r="90" spans="3:40">
      <c r="C90" s="55" t="s">
        <v>1437</v>
      </c>
      <c r="D90" s="54" t="s">
        <v>7</v>
      </c>
      <c r="E90" s="56" t="s">
        <v>7</v>
      </c>
      <c r="F90" s="56" t="s">
        <v>7</v>
      </c>
      <c r="G90" s="56" t="s">
        <v>7</v>
      </c>
      <c r="H90" s="56" t="s">
        <v>7</v>
      </c>
      <c r="I90" s="56" t="s">
        <v>7</v>
      </c>
      <c r="J90" s="56" t="s">
        <v>7</v>
      </c>
      <c r="K90" s="56" t="s">
        <v>7</v>
      </c>
      <c r="L90" s="56" t="s">
        <v>7</v>
      </c>
      <c r="M90" s="56" t="s">
        <v>7</v>
      </c>
      <c r="N90" s="56" t="s">
        <v>7</v>
      </c>
      <c r="O90" s="56" t="s">
        <v>7</v>
      </c>
      <c r="P90" s="56" t="s">
        <v>7</v>
      </c>
      <c r="Q90" s="56" t="s">
        <v>7</v>
      </c>
      <c r="R90" s="56" t="s">
        <v>7</v>
      </c>
      <c r="S90" s="56" t="s">
        <v>7</v>
      </c>
      <c r="T90" s="56" t="s">
        <v>7</v>
      </c>
      <c r="U90" s="56" t="s">
        <v>7</v>
      </c>
      <c r="V90" s="56" t="s">
        <v>7</v>
      </c>
      <c r="W90" s="56" t="s">
        <v>7</v>
      </c>
      <c r="X90" s="56" t="s">
        <v>7</v>
      </c>
      <c r="Y90" s="56" t="s">
        <v>7</v>
      </c>
      <c r="Z90" s="56" t="s">
        <v>7</v>
      </c>
      <c r="AA90" s="56" t="s">
        <v>7</v>
      </c>
      <c r="AB90" s="56" t="s">
        <v>7</v>
      </c>
      <c r="AC90" s="56" t="s">
        <v>7</v>
      </c>
      <c r="AD90" s="56" t="s">
        <v>7</v>
      </c>
      <c r="AE90" s="56" t="s">
        <v>7</v>
      </c>
      <c r="AF90" s="56" t="s">
        <v>7</v>
      </c>
      <c r="AG90" s="56" t="s">
        <v>7</v>
      </c>
      <c r="AH90" s="56" t="s">
        <v>7</v>
      </c>
      <c r="AI90" s="56" t="s">
        <v>7</v>
      </c>
      <c r="AJ90" s="56" t="s">
        <v>7</v>
      </c>
      <c r="AK90" s="56" t="s">
        <v>7</v>
      </c>
      <c r="AL90" s="56" t="s">
        <v>7</v>
      </c>
      <c r="AM90" s="36"/>
      <c r="AN90" s="36"/>
    </row>
    <row r="91" spans="3:40">
      <c r="C91" s="55" t="s">
        <v>1438</v>
      </c>
      <c r="D91" s="54" t="s">
        <v>7</v>
      </c>
      <c r="E91" s="56" t="s">
        <v>7</v>
      </c>
      <c r="F91" s="56" t="s">
        <v>7</v>
      </c>
      <c r="G91" s="56" t="s">
        <v>7</v>
      </c>
      <c r="H91" s="56" t="s">
        <v>7</v>
      </c>
      <c r="I91" s="49">
        <v>70659000</v>
      </c>
      <c r="J91" s="49">
        <v>70102000</v>
      </c>
      <c r="K91" s="49">
        <v>71112400</v>
      </c>
      <c r="L91" s="49">
        <v>73683900</v>
      </c>
      <c r="M91" s="49">
        <v>75451600</v>
      </c>
      <c r="N91" s="49">
        <v>75411900</v>
      </c>
      <c r="O91" s="49">
        <v>75743100</v>
      </c>
      <c r="P91" s="49">
        <v>75431900</v>
      </c>
      <c r="Q91" s="49">
        <v>75415900</v>
      </c>
      <c r="R91" s="49">
        <v>74388900</v>
      </c>
      <c r="S91" s="49">
        <v>74452100</v>
      </c>
      <c r="T91" s="49">
        <v>75727300</v>
      </c>
      <c r="U91" s="49">
        <v>78164000</v>
      </c>
      <c r="V91" s="49">
        <v>80334000</v>
      </c>
      <c r="W91" s="49">
        <v>83126700</v>
      </c>
      <c r="X91" s="49">
        <v>82077700</v>
      </c>
      <c r="Y91" s="49">
        <v>80168200</v>
      </c>
      <c r="Z91" s="49">
        <v>78410100</v>
      </c>
      <c r="AA91" s="49">
        <v>77648600</v>
      </c>
      <c r="AB91" s="49">
        <v>78550200</v>
      </c>
      <c r="AC91" s="49">
        <v>80032000</v>
      </c>
      <c r="AD91" s="49">
        <v>81478200</v>
      </c>
      <c r="AE91" s="49">
        <v>81886700</v>
      </c>
      <c r="AF91" s="49">
        <v>83158100</v>
      </c>
      <c r="AG91" s="49">
        <v>84919300</v>
      </c>
      <c r="AH91" s="49">
        <v>86634900</v>
      </c>
      <c r="AI91" s="49">
        <v>87459600</v>
      </c>
      <c r="AJ91" s="49">
        <v>89245600</v>
      </c>
      <c r="AK91" s="49">
        <v>93694400</v>
      </c>
      <c r="AL91" s="56" t="s">
        <v>7</v>
      </c>
      <c r="AM91" s="36"/>
      <c r="AN91" s="36"/>
    </row>
    <row r="92" spans="3:40">
      <c r="C92" s="55" t="s">
        <v>1439</v>
      </c>
      <c r="D92" s="54" t="s">
        <v>7</v>
      </c>
      <c r="E92" s="56" t="s">
        <v>7</v>
      </c>
      <c r="F92" s="56" t="s">
        <v>7</v>
      </c>
      <c r="G92" s="56" t="s">
        <v>7</v>
      </c>
      <c r="H92" s="56" t="s">
        <v>7</v>
      </c>
      <c r="I92" s="49">
        <v>116223100</v>
      </c>
      <c r="J92" s="49">
        <v>121981300</v>
      </c>
      <c r="K92" s="49">
        <v>128553400</v>
      </c>
      <c r="L92" s="49">
        <v>125975400</v>
      </c>
      <c r="M92" s="49">
        <v>121799000</v>
      </c>
      <c r="N92" s="49">
        <v>121181100</v>
      </c>
      <c r="O92" s="49">
        <v>127682300</v>
      </c>
      <c r="P92" s="49">
        <v>123946900</v>
      </c>
      <c r="Q92" s="49">
        <v>127567600</v>
      </c>
      <c r="R92" s="49">
        <v>129196000</v>
      </c>
      <c r="S92" s="49">
        <v>135052900</v>
      </c>
      <c r="T92" s="49">
        <v>135580900</v>
      </c>
      <c r="U92" s="49">
        <v>133775500</v>
      </c>
      <c r="V92" s="49">
        <v>136607100</v>
      </c>
      <c r="W92" s="49">
        <v>131339000</v>
      </c>
      <c r="X92" s="49">
        <v>114276900</v>
      </c>
      <c r="Y92" s="49">
        <v>128144100</v>
      </c>
      <c r="Z92" s="49">
        <v>121218400</v>
      </c>
      <c r="AA92" s="49">
        <v>124295600</v>
      </c>
      <c r="AB92" s="49">
        <v>129612700</v>
      </c>
      <c r="AC92" s="49">
        <v>129639000</v>
      </c>
      <c r="AD92" s="49">
        <v>141002000</v>
      </c>
      <c r="AE92" s="49">
        <v>142879400</v>
      </c>
      <c r="AF92" s="49">
        <v>146876400</v>
      </c>
      <c r="AG92" s="49">
        <v>143085100</v>
      </c>
      <c r="AH92" s="49">
        <v>138038300</v>
      </c>
      <c r="AI92" s="49">
        <v>123782400</v>
      </c>
      <c r="AJ92" s="49">
        <v>129159500</v>
      </c>
      <c r="AK92" s="49">
        <v>129166000</v>
      </c>
      <c r="AL92" s="56" t="s">
        <v>7</v>
      </c>
      <c r="AM92" s="36"/>
      <c r="AN92" s="36"/>
    </row>
    <row r="93" spans="3:40" ht="14.45" customHeight="1">
      <c r="C93" s="55" t="s">
        <v>1440</v>
      </c>
      <c r="D93" s="54" t="s">
        <v>7</v>
      </c>
      <c r="E93" s="56" t="s">
        <v>7</v>
      </c>
      <c r="F93" s="56" t="s">
        <v>7</v>
      </c>
      <c r="G93" s="56" t="s">
        <v>7</v>
      </c>
      <c r="H93" s="56" t="s">
        <v>7</v>
      </c>
      <c r="I93" s="49">
        <v>19356200</v>
      </c>
      <c r="J93" s="49">
        <v>20070200</v>
      </c>
      <c r="K93" s="49">
        <v>20911300</v>
      </c>
      <c r="L93" s="49">
        <v>21152400</v>
      </c>
      <c r="M93" s="49">
        <v>18464000</v>
      </c>
      <c r="N93" s="49">
        <v>16529500</v>
      </c>
      <c r="O93" s="49">
        <v>17043300</v>
      </c>
      <c r="P93" s="49">
        <v>16763300</v>
      </c>
      <c r="Q93" s="49">
        <v>15401900</v>
      </c>
      <c r="R93" s="49">
        <v>15663000</v>
      </c>
      <c r="S93" s="49">
        <v>17503300</v>
      </c>
      <c r="T93" s="49">
        <v>20355100</v>
      </c>
      <c r="U93" s="49">
        <v>22519500</v>
      </c>
      <c r="V93" s="49">
        <v>23423000</v>
      </c>
      <c r="W93" s="49">
        <v>19909000</v>
      </c>
      <c r="X93" s="49">
        <v>13565600</v>
      </c>
      <c r="Y93" s="49">
        <v>14325000</v>
      </c>
      <c r="Z93" s="49">
        <v>15326300</v>
      </c>
      <c r="AA93" s="49">
        <v>16067500</v>
      </c>
      <c r="AB93" s="49">
        <v>17757100</v>
      </c>
      <c r="AC93" s="49">
        <v>19201100</v>
      </c>
      <c r="AD93" s="49">
        <v>19429700</v>
      </c>
      <c r="AE93" s="49">
        <v>18989300</v>
      </c>
      <c r="AF93" s="49">
        <v>20347600</v>
      </c>
      <c r="AG93" s="49">
        <v>21871500</v>
      </c>
      <c r="AH93" s="49">
        <v>21549300</v>
      </c>
      <c r="AI93" s="49">
        <v>20828400</v>
      </c>
      <c r="AJ93" s="49">
        <v>23872100</v>
      </c>
      <c r="AK93" s="49">
        <v>26611300</v>
      </c>
      <c r="AL93" s="56" t="s">
        <v>7</v>
      </c>
      <c r="AM93" s="36"/>
      <c r="AN93" s="36"/>
    </row>
    <row r="94" spans="3:40" ht="14.45" customHeight="1">
      <c r="C94" s="55" t="s">
        <v>1451</v>
      </c>
      <c r="D94" s="54" t="s">
        <v>7</v>
      </c>
      <c r="E94" s="56" t="s">
        <v>7</v>
      </c>
      <c r="F94" s="56" t="s">
        <v>7</v>
      </c>
      <c r="G94" s="56" t="s">
        <v>7</v>
      </c>
      <c r="H94" s="56" t="s">
        <v>7</v>
      </c>
      <c r="I94" s="49">
        <v>81980500</v>
      </c>
      <c r="J94" s="49">
        <v>88426600</v>
      </c>
      <c r="K94" s="49">
        <v>93854700</v>
      </c>
      <c r="L94" s="49">
        <v>97016500</v>
      </c>
      <c r="M94" s="49">
        <v>92428300</v>
      </c>
      <c r="N94" s="49">
        <v>82149000</v>
      </c>
      <c r="O94" s="49">
        <v>88848300</v>
      </c>
      <c r="P94" s="49">
        <v>86563900</v>
      </c>
      <c r="Q94" s="49">
        <v>77511300</v>
      </c>
      <c r="R94" s="49">
        <v>79238600</v>
      </c>
      <c r="S94" s="49">
        <v>82612900</v>
      </c>
      <c r="T94" s="49">
        <v>87230400</v>
      </c>
      <c r="U94" s="49">
        <v>89745500</v>
      </c>
      <c r="V94" s="49">
        <v>92068900</v>
      </c>
      <c r="W94" s="49">
        <v>91231700</v>
      </c>
      <c r="X94" s="49">
        <v>69637300</v>
      </c>
      <c r="Y94" s="49">
        <v>72465500</v>
      </c>
      <c r="Z94" s="49">
        <v>75477000</v>
      </c>
      <c r="AA94" s="49">
        <v>77928300</v>
      </c>
      <c r="AB94" s="49">
        <v>78559300</v>
      </c>
      <c r="AC94" s="49">
        <v>83279800</v>
      </c>
      <c r="AD94" s="49">
        <v>89952300</v>
      </c>
      <c r="AE94" s="49">
        <v>89292300</v>
      </c>
      <c r="AF94" s="49">
        <v>92644200</v>
      </c>
      <c r="AG94" s="49">
        <v>96729600</v>
      </c>
      <c r="AH94" s="49">
        <v>95849000</v>
      </c>
      <c r="AI94" s="49">
        <v>88701100</v>
      </c>
      <c r="AJ94" s="49">
        <v>93237000</v>
      </c>
      <c r="AK94" s="49">
        <v>100907200</v>
      </c>
      <c r="AL94" s="56" t="s">
        <v>7</v>
      </c>
      <c r="AM94" s="36"/>
      <c r="AN94" s="36"/>
    </row>
    <row r="95" spans="3:40" ht="14.45" customHeight="1">
      <c r="C95" s="99" t="s">
        <v>1585</v>
      </c>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97" t="s">
        <v>7</v>
      </c>
      <c r="AM95" s="36"/>
      <c r="AN95" s="36"/>
    </row>
    <row r="96" spans="3:40">
      <c r="C96" s="99" t="s">
        <v>1441</v>
      </c>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98"/>
      <c r="AM96" s="36"/>
      <c r="AN96" s="36"/>
    </row>
    <row r="97" spans="3:40">
      <c r="C97" s="99" t="s">
        <v>1586</v>
      </c>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98"/>
      <c r="AM97" s="36"/>
      <c r="AN97" s="36"/>
    </row>
    <row r="98" spans="3:40">
      <c r="C98" s="55" t="s">
        <v>1437</v>
      </c>
      <c r="D98" s="54" t="s">
        <v>7</v>
      </c>
      <c r="E98" s="56" t="s">
        <v>7</v>
      </c>
      <c r="F98" s="56" t="s">
        <v>7</v>
      </c>
      <c r="G98" s="56" t="s">
        <v>7</v>
      </c>
      <c r="H98" s="56" t="s">
        <v>7</v>
      </c>
      <c r="I98" s="49">
        <v>27256700</v>
      </c>
      <c r="J98" s="49">
        <v>26480500</v>
      </c>
      <c r="K98" s="49">
        <v>28204000</v>
      </c>
      <c r="L98" s="49">
        <v>28479000</v>
      </c>
      <c r="M98" s="49">
        <v>27083000</v>
      </c>
      <c r="N98" s="49">
        <v>26535700</v>
      </c>
      <c r="O98" s="49">
        <v>26787900</v>
      </c>
      <c r="P98" s="49">
        <v>29176600</v>
      </c>
      <c r="Q98" s="49">
        <v>31343600</v>
      </c>
      <c r="R98" s="49">
        <v>32423300</v>
      </c>
      <c r="S98" s="49">
        <v>32098400</v>
      </c>
      <c r="T98" s="49">
        <v>32358000</v>
      </c>
      <c r="U98" s="49">
        <v>31414500</v>
      </c>
      <c r="V98" s="49">
        <v>31394300</v>
      </c>
      <c r="W98" s="49">
        <v>26159300</v>
      </c>
      <c r="X98" s="49">
        <v>24812400</v>
      </c>
      <c r="Y98" s="49">
        <v>24499400</v>
      </c>
      <c r="Z98" s="49">
        <v>23324200</v>
      </c>
      <c r="AA98" s="49">
        <v>22463700</v>
      </c>
      <c r="AB98" s="49">
        <v>23223600</v>
      </c>
      <c r="AC98" s="49">
        <v>22782800</v>
      </c>
      <c r="AD98" s="49">
        <v>23002300</v>
      </c>
      <c r="AE98" s="49">
        <v>22262900</v>
      </c>
      <c r="AF98" s="49">
        <v>22332000</v>
      </c>
      <c r="AG98" s="49">
        <v>22739300</v>
      </c>
      <c r="AH98" s="49">
        <v>22593800</v>
      </c>
      <c r="AI98" s="49">
        <v>22692900</v>
      </c>
      <c r="AJ98" s="49">
        <v>23457200</v>
      </c>
      <c r="AK98" s="49">
        <v>25411900</v>
      </c>
      <c r="AL98" s="56" t="s">
        <v>7</v>
      </c>
      <c r="AM98" s="36"/>
      <c r="AN98" s="36"/>
    </row>
    <row r="99" spans="3:40">
      <c r="C99" s="55" t="s">
        <v>1438</v>
      </c>
      <c r="D99" s="54" t="s">
        <v>7</v>
      </c>
      <c r="E99" s="56" t="s">
        <v>7</v>
      </c>
      <c r="F99" s="56" t="s">
        <v>7</v>
      </c>
      <c r="G99" s="56" t="s">
        <v>7</v>
      </c>
      <c r="H99" s="56" t="s">
        <v>7</v>
      </c>
      <c r="I99" s="49">
        <v>1402000</v>
      </c>
      <c r="J99" s="49">
        <v>1412500</v>
      </c>
      <c r="K99" s="49">
        <v>1465200</v>
      </c>
      <c r="L99" s="49">
        <v>1628300</v>
      </c>
      <c r="M99" s="49">
        <v>1760700</v>
      </c>
      <c r="N99" s="49">
        <v>1909900</v>
      </c>
      <c r="O99" s="49">
        <v>1969100</v>
      </c>
      <c r="P99" s="49">
        <v>1967400</v>
      </c>
      <c r="Q99" s="49">
        <v>2098900</v>
      </c>
      <c r="R99" s="49">
        <v>2232700</v>
      </c>
      <c r="S99" s="49">
        <v>2344200</v>
      </c>
      <c r="T99" s="49">
        <v>2463700</v>
      </c>
      <c r="U99" s="49">
        <v>2458800</v>
      </c>
      <c r="V99" s="49">
        <v>2437000</v>
      </c>
      <c r="W99" s="49">
        <v>2398800</v>
      </c>
      <c r="X99" s="49">
        <v>2308200</v>
      </c>
      <c r="Y99" s="49">
        <v>2403700</v>
      </c>
      <c r="Z99" s="49">
        <v>2406600</v>
      </c>
      <c r="AA99" s="49">
        <v>2330300</v>
      </c>
      <c r="AB99" s="49">
        <v>2308300</v>
      </c>
      <c r="AC99" s="49">
        <v>2380400</v>
      </c>
      <c r="AD99" s="49">
        <v>2467600</v>
      </c>
      <c r="AE99" s="49">
        <v>2485800</v>
      </c>
      <c r="AF99" s="49">
        <v>2498700</v>
      </c>
      <c r="AG99" s="49">
        <v>2528100</v>
      </c>
      <c r="AH99" s="49">
        <v>2532700</v>
      </c>
      <c r="AI99" s="49">
        <v>2571300</v>
      </c>
      <c r="AJ99" s="49">
        <v>2583600</v>
      </c>
      <c r="AK99" s="49">
        <v>2659300</v>
      </c>
      <c r="AL99" s="56" t="s">
        <v>7</v>
      </c>
      <c r="AM99" s="36"/>
      <c r="AN99" s="36"/>
    </row>
    <row r="100" spans="3:40">
      <c r="C100" s="55" t="s">
        <v>1419</v>
      </c>
      <c r="D100" s="54" t="s">
        <v>7</v>
      </c>
      <c r="E100" s="56" t="s">
        <v>7</v>
      </c>
      <c r="F100" s="56" t="s">
        <v>7</v>
      </c>
      <c r="G100" s="56" t="s">
        <v>7</v>
      </c>
      <c r="H100" s="56" t="s">
        <v>7</v>
      </c>
      <c r="I100" s="49">
        <v>13144600</v>
      </c>
      <c r="J100" s="49">
        <v>13430100</v>
      </c>
      <c r="K100" s="49">
        <v>13280400</v>
      </c>
      <c r="L100" s="49">
        <v>13209200</v>
      </c>
      <c r="M100" s="49">
        <v>12709300</v>
      </c>
      <c r="N100" s="49">
        <v>12446700</v>
      </c>
      <c r="O100" s="49">
        <v>12429000</v>
      </c>
      <c r="P100" s="49">
        <v>11398200</v>
      </c>
      <c r="Q100" s="49">
        <v>11353600</v>
      </c>
      <c r="R100" s="49">
        <v>10673100</v>
      </c>
      <c r="S100" s="49">
        <v>10745400</v>
      </c>
      <c r="T100" s="49">
        <v>10840600</v>
      </c>
      <c r="U100" s="49">
        <v>10592400</v>
      </c>
      <c r="V100" s="49">
        <v>10339700</v>
      </c>
      <c r="W100" s="49">
        <v>10296100</v>
      </c>
      <c r="X100" s="49">
        <v>10377900</v>
      </c>
      <c r="Y100" s="49">
        <v>10233700</v>
      </c>
      <c r="Z100" s="49">
        <v>9924000</v>
      </c>
      <c r="AA100" s="49">
        <v>9979000</v>
      </c>
      <c r="AB100" s="49">
        <v>10097600</v>
      </c>
      <c r="AC100" s="49">
        <v>9539200</v>
      </c>
      <c r="AD100" s="49">
        <v>9908600</v>
      </c>
      <c r="AE100" s="49">
        <v>10462400</v>
      </c>
      <c r="AF100" s="49">
        <v>11109800</v>
      </c>
      <c r="AG100" s="49">
        <v>10735500</v>
      </c>
      <c r="AH100" s="49">
        <v>10566300</v>
      </c>
      <c r="AI100" s="49">
        <v>10817400</v>
      </c>
      <c r="AJ100" s="49">
        <v>11416800</v>
      </c>
      <c r="AK100" s="49">
        <v>11376800</v>
      </c>
      <c r="AL100" s="56" t="s">
        <v>7</v>
      </c>
      <c r="AM100" s="36"/>
      <c r="AN100" s="36"/>
    </row>
    <row r="101" spans="3:40">
      <c r="C101" s="55" t="s">
        <v>1439</v>
      </c>
      <c r="D101" s="54" t="s">
        <v>7</v>
      </c>
      <c r="E101" s="56" t="s">
        <v>7</v>
      </c>
      <c r="F101" s="56" t="s">
        <v>7</v>
      </c>
      <c r="G101" s="56" t="s">
        <v>7</v>
      </c>
      <c r="H101" s="56" t="s">
        <v>7</v>
      </c>
      <c r="I101" s="49">
        <v>14394800</v>
      </c>
      <c r="J101" s="49">
        <v>13592000</v>
      </c>
      <c r="K101" s="49">
        <v>15203300</v>
      </c>
      <c r="L101" s="49">
        <v>15607500</v>
      </c>
      <c r="M101" s="49">
        <v>14813400</v>
      </c>
      <c r="N101" s="49">
        <v>14907800</v>
      </c>
      <c r="O101" s="49">
        <v>15211300</v>
      </c>
      <c r="P101" s="49">
        <v>18415100</v>
      </c>
      <c r="Q101" s="49">
        <v>20375800</v>
      </c>
      <c r="R101" s="49">
        <v>22196600</v>
      </c>
      <c r="S101" s="49">
        <v>21659000</v>
      </c>
      <c r="T101" s="49">
        <v>21678900</v>
      </c>
      <c r="U101" s="49">
        <v>20931700</v>
      </c>
      <c r="V101" s="49">
        <v>21037900</v>
      </c>
      <c r="W101" s="49">
        <v>15724500</v>
      </c>
      <c r="X101" s="49">
        <v>14936600</v>
      </c>
      <c r="Y101" s="49">
        <v>14486100</v>
      </c>
      <c r="Z101" s="49">
        <v>13693300</v>
      </c>
      <c r="AA101" s="49">
        <v>12418200</v>
      </c>
      <c r="AB101" s="49">
        <v>13023000</v>
      </c>
      <c r="AC101" s="49">
        <v>13132900</v>
      </c>
      <c r="AD101" s="49">
        <v>12971100</v>
      </c>
      <c r="AE101" s="49">
        <v>11502100</v>
      </c>
      <c r="AF101" s="49">
        <v>10833600</v>
      </c>
      <c r="AG101" s="49">
        <v>11633600</v>
      </c>
      <c r="AH101" s="49">
        <v>11694600</v>
      </c>
      <c r="AI101" s="49">
        <v>11485200</v>
      </c>
      <c r="AJ101" s="49">
        <v>11656100</v>
      </c>
      <c r="AK101" s="49">
        <v>13566000</v>
      </c>
      <c r="AL101" s="56" t="s">
        <v>7</v>
      </c>
      <c r="AM101" s="36"/>
      <c r="AN101" s="36"/>
    </row>
    <row r="102" spans="3:40" ht="14.45" customHeight="1">
      <c r="C102" s="55" t="s">
        <v>1440</v>
      </c>
      <c r="D102" s="54" t="s">
        <v>7</v>
      </c>
      <c r="E102" s="56" t="s">
        <v>7</v>
      </c>
      <c r="F102" s="56" t="s">
        <v>7</v>
      </c>
      <c r="G102" s="56" t="s">
        <v>7</v>
      </c>
      <c r="H102" s="56" t="s">
        <v>7</v>
      </c>
      <c r="I102" s="49">
        <v>2920500</v>
      </c>
      <c r="J102" s="49">
        <v>3096800</v>
      </c>
      <c r="K102" s="49">
        <v>3340300</v>
      </c>
      <c r="L102" s="49">
        <v>3287300</v>
      </c>
      <c r="M102" s="49">
        <v>1879300</v>
      </c>
      <c r="N102" s="49">
        <v>3291900</v>
      </c>
      <c r="O102" s="49">
        <v>3156700</v>
      </c>
      <c r="P102" s="49">
        <v>3012700</v>
      </c>
      <c r="Q102" s="49">
        <v>2819100</v>
      </c>
      <c r="R102" s="49">
        <v>1902600</v>
      </c>
      <c r="S102" s="49">
        <v>1512000</v>
      </c>
      <c r="T102" s="49">
        <v>2042900</v>
      </c>
      <c r="U102" s="49">
        <v>2800600</v>
      </c>
      <c r="V102" s="49">
        <v>3269500</v>
      </c>
      <c r="W102" s="49">
        <v>2440300</v>
      </c>
      <c r="X102" s="49">
        <v>1533700</v>
      </c>
      <c r="Y102" s="49">
        <v>1617900</v>
      </c>
      <c r="Z102" s="49">
        <v>1593000</v>
      </c>
      <c r="AA102" s="49">
        <v>2559900</v>
      </c>
      <c r="AB102" s="49">
        <v>3120600</v>
      </c>
      <c r="AC102" s="49">
        <v>3988100</v>
      </c>
      <c r="AD102" s="49">
        <v>4638700</v>
      </c>
      <c r="AE102" s="49">
        <v>3949200</v>
      </c>
      <c r="AF102" s="49">
        <v>4260700</v>
      </c>
      <c r="AG102" s="49">
        <v>4520800</v>
      </c>
      <c r="AH102" s="49">
        <v>4215600</v>
      </c>
      <c r="AI102" s="49">
        <v>4751500</v>
      </c>
      <c r="AJ102" s="49">
        <v>4922100</v>
      </c>
      <c r="AK102" s="49">
        <v>5215100</v>
      </c>
      <c r="AL102" s="56" t="s">
        <v>7</v>
      </c>
      <c r="AM102" s="36"/>
      <c r="AN102" s="36"/>
    </row>
    <row r="103" spans="3:40" ht="14.45" customHeight="1">
      <c r="C103" s="55" t="s">
        <v>1451</v>
      </c>
      <c r="D103" s="54" t="s">
        <v>7</v>
      </c>
      <c r="E103" s="56" t="s">
        <v>7</v>
      </c>
      <c r="F103" s="56" t="s">
        <v>7</v>
      </c>
      <c r="G103" s="56" t="s">
        <v>7</v>
      </c>
      <c r="H103" s="56" t="s">
        <v>7</v>
      </c>
      <c r="I103" s="49">
        <v>1626000</v>
      </c>
      <c r="J103" s="49">
        <v>1696200</v>
      </c>
      <c r="K103" s="49">
        <v>1943500</v>
      </c>
      <c r="L103" s="49">
        <v>1956200</v>
      </c>
      <c r="M103" s="49">
        <v>2226100</v>
      </c>
      <c r="N103" s="49">
        <v>2043900</v>
      </c>
      <c r="O103" s="49">
        <v>2125800</v>
      </c>
      <c r="P103" s="49">
        <v>2492700</v>
      </c>
      <c r="Q103" s="49">
        <v>2477700</v>
      </c>
      <c r="R103" s="49">
        <v>2738800</v>
      </c>
      <c r="S103" s="49">
        <v>2812900</v>
      </c>
      <c r="T103" s="49">
        <v>2398100</v>
      </c>
      <c r="U103" s="49">
        <v>2375300</v>
      </c>
      <c r="V103" s="49">
        <v>2378800</v>
      </c>
      <c r="W103" s="49">
        <v>2434000</v>
      </c>
      <c r="X103" s="49">
        <v>2767800</v>
      </c>
      <c r="Y103" s="49">
        <v>2552600</v>
      </c>
      <c r="Z103" s="49">
        <v>2222600</v>
      </c>
      <c r="AA103" s="49">
        <v>2244900</v>
      </c>
      <c r="AB103" s="49">
        <v>2340800</v>
      </c>
      <c r="AC103" s="49">
        <v>2585000</v>
      </c>
      <c r="AD103" s="49">
        <v>2588100</v>
      </c>
      <c r="AE103" s="49">
        <v>2505300</v>
      </c>
      <c r="AF103" s="49">
        <v>2547400</v>
      </c>
      <c r="AG103" s="49">
        <v>2515600</v>
      </c>
      <c r="AH103" s="49">
        <v>2529700</v>
      </c>
      <c r="AI103" s="49">
        <v>2528600</v>
      </c>
      <c r="AJ103" s="49">
        <v>2614100</v>
      </c>
      <c r="AK103" s="49">
        <v>2726500</v>
      </c>
      <c r="AL103" s="56" t="s">
        <v>7</v>
      </c>
      <c r="AM103" s="36"/>
      <c r="AN103" s="36"/>
    </row>
    <row r="104" spans="3:40" ht="14.45" customHeight="1">
      <c r="C104" s="99" t="s">
        <v>1587</v>
      </c>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97" t="s">
        <v>7</v>
      </c>
      <c r="AM104" s="36"/>
      <c r="AN104" s="36"/>
    </row>
    <row r="105" spans="3:40">
      <c r="C105" s="99" t="s">
        <v>1436</v>
      </c>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98"/>
      <c r="AM105" s="36"/>
      <c r="AN105" s="36"/>
    </row>
    <row r="106" spans="3:40">
      <c r="C106" s="99" t="s">
        <v>1588</v>
      </c>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98"/>
      <c r="AM106" s="36"/>
      <c r="AN106" s="36"/>
    </row>
    <row r="107" spans="3:40">
      <c r="C107" s="55" t="s">
        <v>1437</v>
      </c>
      <c r="D107" s="54" t="s">
        <v>7</v>
      </c>
      <c r="E107" s="56" t="s">
        <v>7</v>
      </c>
      <c r="F107" s="56" t="s">
        <v>7</v>
      </c>
      <c r="G107" s="56" t="s">
        <v>7</v>
      </c>
      <c r="H107" s="56" t="s">
        <v>7</v>
      </c>
      <c r="I107" s="56" t="s">
        <v>7</v>
      </c>
      <c r="J107" s="49">
        <v>447594</v>
      </c>
      <c r="K107" s="49">
        <v>480898</v>
      </c>
      <c r="L107" s="49">
        <v>514558</v>
      </c>
      <c r="M107" s="49">
        <v>541567</v>
      </c>
      <c r="N107" s="49">
        <v>560508</v>
      </c>
      <c r="O107" s="49">
        <v>593977</v>
      </c>
      <c r="P107" s="49">
        <v>618438</v>
      </c>
      <c r="Q107" s="49">
        <v>640708</v>
      </c>
      <c r="R107" s="49">
        <v>675386</v>
      </c>
      <c r="S107" s="49">
        <v>701281</v>
      </c>
      <c r="T107" s="49">
        <v>739314</v>
      </c>
      <c r="U107" s="49">
        <v>770156</v>
      </c>
      <c r="V107" s="49">
        <v>811415</v>
      </c>
      <c r="W107" s="49">
        <v>849036</v>
      </c>
      <c r="X107" s="49">
        <v>808434</v>
      </c>
      <c r="Y107" s="49">
        <v>838475</v>
      </c>
      <c r="Z107" s="49">
        <v>869943</v>
      </c>
      <c r="AA107" s="49">
        <v>903255</v>
      </c>
      <c r="AB107" s="49">
        <v>950444</v>
      </c>
      <c r="AC107" s="49">
        <v>992356</v>
      </c>
      <c r="AD107" s="49">
        <v>1026263</v>
      </c>
      <c r="AE107" s="49">
        <v>1056441</v>
      </c>
      <c r="AF107" s="49">
        <v>1103443</v>
      </c>
      <c r="AG107" s="49">
        <v>1137196</v>
      </c>
      <c r="AH107" s="49">
        <v>1186196</v>
      </c>
      <c r="AI107" s="49">
        <v>1092139</v>
      </c>
      <c r="AJ107" s="49">
        <v>1176243</v>
      </c>
      <c r="AK107" s="49">
        <v>1293911</v>
      </c>
      <c r="AL107" s="49">
        <v>1398164</v>
      </c>
      <c r="AM107" s="36"/>
      <c r="AN107" s="36"/>
    </row>
    <row r="108" spans="3:40">
      <c r="C108" s="55" t="s">
        <v>1438</v>
      </c>
      <c r="D108" s="54" t="s">
        <v>7</v>
      </c>
      <c r="E108" s="56" t="s">
        <v>7</v>
      </c>
      <c r="F108" s="56" t="s">
        <v>7</v>
      </c>
      <c r="G108" s="56" t="s">
        <v>7</v>
      </c>
      <c r="H108" s="56" t="s">
        <v>7</v>
      </c>
      <c r="I108" s="56" t="s">
        <v>7</v>
      </c>
      <c r="J108" s="49">
        <v>75330</v>
      </c>
      <c r="K108" s="49">
        <v>77767</v>
      </c>
      <c r="L108" s="49">
        <v>78395</v>
      </c>
      <c r="M108" s="49">
        <v>80295</v>
      </c>
      <c r="N108" s="49">
        <v>84799</v>
      </c>
      <c r="O108" s="49">
        <v>90003</v>
      </c>
      <c r="P108" s="49">
        <v>95686</v>
      </c>
      <c r="Q108" s="49">
        <v>99804</v>
      </c>
      <c r="R108" s="49">
        <v>103132</v>
      </c>
      <c r="S108" s="49">
        <v>105305</v>
      </c>
      <c r="T108" s="49">
        <v>108803</v>
      </c>
      <c r="U108" s="49">
        <v>113748</v>
      </c>
      <c r="V108" s="49">
        <v>118571</v>
      </c>
      <c r="W108" s="49">
        <v>125738</v>
      </c>
      <c r="X108" s="49">
        <v>130681</v>
      </c>
      <c r="Y108" s="49">
        <v>130394</v>
      </c>
      <c r="Z108" s="49">
        <v>133486</v>
      </c>
      <c r="AA108" s="49">
        <v>136777</v>
      </c>
      <c r="AB108" s="49">
        <v>139613</v>
      </c>
      <c r="AC108" s="49">
        <v>143103</v>
      </c>
      <c r="AD108" s="49">
        <v>149002</v>
      </c>
      <c r="AE108" s="49">
        <v>157045</v>
      </c>
      <c r="AF108" s="49">
        <v>167166</v>
      </c>
      <c r="AG108" s="49">
        <v>173396</v>
      </c>
      <c r="AH108" s="49">
        <v>180945</v>
      </c>
      <c r="AI108" s="49">
        <v>185403</v>
      </c>
      <c r="AJ108" s="49">
        <v>189915</v>
      </c>
      <c r="AK108" s="49">
        <v>202453</v>
      </c>
      <c r="AL108" s="49">
        <v>217431</v>
      </c>
      <c r="AM108" s="36"/>
      <c r="AN108" s="36"/>
    </row>
    <row r="109" spans="3:40">
      <c r="C109" s="55" t="s">
        <v>1419</v>
      </c>
      <c r="D109" s="54" t="s">
        <v>7</v>
      </c>
      <c r="E109" s="56" t="s">
        <v>7</v>
      </c>
      <c r="F109" s="56" t="s">
        <v>7</v>
      </c>
      <c r="G109" s="56" t="s">
        <v>7</v>
      </c>
      <c r="H109" s="56" t="s">
        <v>7</v>
      </c>
      <c r="I109" s="56" t="s">
        <v>7</v>
      </c>
      <c r="J109" s="49">
        <v>260645</v>
      </c>
      <c r="K109" s="49">
        <v>272821</v>
      </c>
      <c r="L109" s="49">
        <v>301151</v>
      </c>
      <c r="M109" s="49">
        <v>320815</v>
      </c>
      <c r="N109" s="49">
        <v>347890</v>
      </c>
      <c r="O109" s="49">
        <v>370973</v>
      </c>
      <c r="P109" s="49">
        <v>393748</v>
      </c>
      <c r="Q109" s="49">
        <v>400106</v>
      </c>
      <c r="R109" s="49">
        <v>416747</v>
      </c>
      <c r="S109" s="49">
        <v>439894</v>
      </c>
      <c r="T109" s="49">
        <v>461518</v>
      </c>
      <c r="U109" s="49">
        <v>485246</v>
      </c>
      <c r="V109" s="49">
        <v>520564</v>
      </c>
      <c r="W109" s="49">
        <v>531836</v>
      </c>
      <c r="X109" s="49">
        <v>518177</v>
      </c>
      <c r="Y109" s="49">
        <v>530582</v>
      </c>
      <c r="Z109" s="49">
        <v>545619</v>
      </c>
      <c r="AA109" s="49">
        <v>561752</v>
      </c>
      <c r="AB109" s="49">
        <v>595509</v>
      </c>
      <c r="AC109" s="49">
        <v>611751</v>
      </c>
      <c r="AD109" s="49">
        <v>637440</v>
      </c>
      <c r="AE109" s="49">
        <v>667324</v>
      </c>
      <c r="AF109" s="49">
        <v>695978</v>
      </c>
      <c r="AG109" s="49">
        <v>724273</v>
      </c>
      <c r="AH109" s="49">
        <v>754815</v>
      </c>
      <c r="AI109" s="49">
        <v>746367</v>
      </c>
      <c r="AJ109" s="49">
        <v>784907</v>
      </c>
      <c r="AK109" s="49">
        <v>851426</v>
      </c>
      <c r="AL109" s="49">
        <v>915178</v>
      </c>
      <c r="AM109" s="36"/>
      <c r="AN109" s="36"/>
    </row>
    <row r="110" spans="3:40">
      <c r="C110" s="55" t="s">
        <v>1443</v>
      </c>
      <c r="D110" s="54" t="s">
        <v>7</v>
      </c>
      <c r="E110" s="56" t="s">
        <v>7</v>
      </c>
      <c r="F110" s="56" t="s">
        <v>7</v>
      </c>
      <c r="G110" s="56" t="s">
        <v>7</v>
      </c>
      <c r="H110" s="56" t="s">
        <v>7</v>
      </c>
      <c r="I110" s="56" t="s">
        <v>7</v>
      </c>
      <c r="J110" s="49">
        <v>12143</v>
      </c>
      <c r="K110" s="49">
        <v>13667</v>
      </c>
      <c r="L110" s="49">
        <v>13532</v>
      </c>
      <c r="M110" s="49">
        <v>13808</v>
      </c>
      <c r="N110" s="49">
        <v>14620</v>
      </c>
      <c r="O110" s="49">
        <v>16199</v>
      </c>
      <c r="P110" s="49">
        <v>16906</v>
      </c>
      <c r="Q110" s="49">
        <v>17761</v>
      </c>
      <c r="R110" s="49">
        <v>17763</v>
      </c>
      <c r="S110" s="49">
        <v>18031</v>
      </c>
      <c r="T110" s="49">
        <v>18872</v>
      </c>
      <c r="U110" s="49">
        <v>19894</v>
      </c>
      <c r="V110" s="49">
        <v>20644</v>
      </c>
      <c r="W110" s="49">
        <v>21830</v>
      </c>
      <c r="X110" s="49">
        <v>22607</v>
      </c>
      <c r="Y110" s="49">
        <v>23017</v>
      </c>
      <c r="Z110" s="49">
        <v>24337</v>
      </c>
      <c r="AA110" s="49">
        <v>25911</v>
      </c>
      <c r="AB110" s="49">
        <v>27106</v>
      </c>
      <c r="AC110" s="49">
        <v>27680</v>
      </c>
      <c r="AD110" s="49">
        <v>28589</v>
      </c>
      <c r="AE110" s="49">
        <v>29232</v>
      </c>
      <c r="AF110" s="49">
        <v>31775</v>
      </c>
      <c r="AG110" s="49">
        <v>33178</v>
      </c>
      <c r="AH110" s="49">
        <v>34789</v>
      </c>
      <c r="AI110" s="49">
        <v>26523</v>
      </c>
      <c r="AJ110" s="49">
        <v>27461</v>
      </c>
      <c r="AK110" s="49">
        <v>36258</v>
      </c>
      <c r="AL110" s="49">
        <v>39542</v>
      </c>
      <c r="AM110" s="36"/>
      <c r="AN110" s="36"/>
    </row>
    <row r="111" spans="3:40">
      <c r="C111" s="55" t="s">
        <v>1439</v>
      </c>
      <c r="D111" s="54" t="s">
        <v>7</v>
      </c>
      <c r="E111" s="56" t="s">
        <v>7</v>
      </c>
      <c r="F111" s="56" t="s">
        <v>7</v>
      </c>
      <c r="G111" s="56" t="s">
        <v>7</v>
      </c>
      <c r="H111" s="56" t="s">
        <v>7</v>
      </c>
      <c r="I111" s="56" t="s">
        <v>7</v>
      </c>
      <c r="J111" s="49">
        <v>175571</v>
      </c>
      <c r="K111" s="49">
        <v>195138</v>
      </c>
      <c r="L111" s="49">
        <v>200619</v>
      </c>
      <c r="M111" s="49">
        <v>207755</v>
      </c>
      <c r="N111" s="49">
        <v>198556</v>
      </c>
      <c r="O111" s="49">
        <v>207260</v>
      </c>
      <c r="P111" s="49">
        <v>208337</v>
      </c>
      <c r="Q111" s="49">
        <v>223591</v>
      </c>
      <c r="R111" s="49">
        <v>241967</v>
      </c>
      <c r="S111" s="49">
        <v>244389</v>
      </c>
      <c r="T111" s="49">
        <v>260784</v>
      </c>
      <c r="U111" s="49">
        <v>267472</v>
      </c>
      <c r="V111" s="49">
        <v>273169</v>
      </c>
      <c r="W111" s="49">
        <v>298519</v>
      </c>
      <c r="X111" s="49">
        <v>270539</v>
      </c>
      <c r="Y111" s="49">
        <v>287104</v>
      </c>
      <c r="Z111" s="49">
        <v>301731</v>
      </c>
      <c r="AA111" s="49">
        <v>317661</v>
      </c>
      <c r="AB111" s="49">
        <v>329723</v>
      </c>
      <c r="AC111" s="49">
        <v>355295</v>
      </c>
      <c r="AD111" s="49">
        <v>364030</v>
      </c>
      <c r="AE111" s="49">
        <v>365032</v>
      </c>
      <c r="AF111" s="49">
        <v>381971</v>
      </c>
      <c r="AG111" s="49">
        <v>387191</v>
      </c>
      <c r="AH111" s="49">
        <v>405516</v>
      </c>
      <c r="AI111" s="49">
        <v>396742</v>
      </c>
      <c r="AJ111" s="49">
        <v>407622</v>
      </c>
      <c r="AK111" s="49">
        <v>424022</v>
      </c>
      <c r="AL111" s="49">
        <v>460995</v>
      </c>
      <c r="AM111" s="36"/>
      <c r="AN111" s="36"/>
    </row>
    <row r="112" spans="3:40" ht="14.45" customHeight="1">
      <c r="C112" s="55" t="s">
        <v>1440</v>
      </c>
      <c r="D112" s="54" t="s">
        <v>7</v>
      </c>
      <c r="E112" s="56" t="s">
        <v>7</v>
      </c>
      <c r="F112" s="56" t="s">
        <v>7</v>
      </c>
      <c r="G112" s="56" t="s">
        <v>7</v>
      </c>
      <c r="H112" s="56" t="s">
        <v>7</v>
      </c>
      <c r="I112" s="56" t="s">
        <v>7</v>
      </c>
      <c r="J112" s="49">
        <v>19252</v>
      </c>
      <c r="K112" s="49">
        <v>23348</v>
      </c>
      <c r="L112" s="49">
        <v>29022</v>
      </c>
      <c r="M112" s="49">
        <v>27277</v>
      </c>
      <c r="N112" s="49">
        <v>22557</v>
      </c>
      <c r="O112" s="49">
        <v>28215</v>
      </c>
      <c r="P112" s="49">
        <v>24491</v>
      </c>
      <c r="Q112" s="49">
        <v>24164</v>
      </c>
      <c r="R112" s="49">
        <v>23679</v>
      </c>
      <c r="S112" s="49">
        <v>29114</v>
      </c>
      <c r="T112" s="49">
        <v>34853</v>
      </c>
      <c r="U112" s="49">
        <v>35843</v>
      </c>
      <c r="V112" s="49">
        <v>38437</v>
      </c>
      <c r="W112" s="49">
        <v>40555</v>
      </c>
      <c r="X112" s="49">
        <v>33778</v>
      </c>
      <c r="Y112" s="49">
        <v>39972</v>
      </c>
      <c r="Z112" s="49">
        <v>41923</v>
      </c>
      <c r="AA112" s="49">
        <v>38998</v>
      </c>
      <c r="AB112" s="49">
        <v>38626</v>
      </c>
      <c r="AC112" s="49">
        <v>38342</v>
      </c>
      <c r="AD112" s="49">
        <v>38223</v>
      </c>
      <c r="AE112" s="49">
        <v>41769</v>
      </c>
      <c r="AF112" s="49">
        <v>44003</v>
      </c>
      <c r="AG112" s="49">
        <v>45581</v>
      </c>
      <c r="AH112" s="49">
        <v>43551</v>
      </c>
      <c r="AI112" s="49">
        <v>43419</v>
      </c>
      <c r="AJ112" s="49">
        <v>55464</v>
      </c>
      <c r="AK112" s="49">
        <v>69902</v>
      </c>
      <c r="AL112" s="49">
        <v>81356</v>
      </c>
      <c r="AM112" s="36"/>
      <c r="AN112" s="36"/>
    </row>
    <row r="113" spans="3:40" ht="14.45" customHeight="1">
      <c r="C113" s="55" t="s">
        <v>1451</v>
      </c>
      <c r="D113" s="54" t="s">
        <v>7</v>
      </c>
      <c r="E113" s="56" t="s">
        <v>7</v>
      </c>
      <c r="F113" s="56" t="s">
        <v>7</v>
      </c>
      <c r="G113" s="56" t="s">
        <v>7</v>
      </c>
      <c r="H113" s="56" t="s">
        <v>7</v>
      </c>
      <c r="I113" s="56" t="s">
        <v>7</v>
      </c>
      <c r="J113" s="49">
        <v>98794</v>
      </c>
      <c r="K113" s="49">
        <v>107672</v>
      </c>
      <c r="L113" s="49">
        <v>111972</v>
      </c>
      <c r="M113" s="49">
        <v>121382</v>
      </c>
      <c r="N113" s="49">
        <v>124365</v>
      </c>
      <c r="O113" s="49">
        <v>132996</v>
      </c>
      <c r="P113" s="49">
        <v>134125</v>
      </c>
      <c r="Q113" s="49">
        <v>133557</v>
      </c>
      <c r="R113" s="49">
        <v>133687</v>
      </c>
      <c r="S113" s="49">
        <v>131072</v>
      </c>
      <c r="T113" s="49">
        <v>153555</v>
      </c>
      <c r="U113" s="49">
        <v>152429</v>
      </c>
      <c r="V113" s="49">
        <v>166145</v>
      </c>
      <c r="W113" s="49">
        <v>154996</v>
      </c>
      <c r="X113" s="49">
        <v>114569</v>
      </c>
      <c r="Y113" s="49">
        <v>138351</v>
      </c>
      <c r="Z113" s="49">
        <v>144628</v>
      </c>
      <c r="AA113" s="49">
        <v>155560</v>
      </c>
      <c r="AB113" s="49">
        <v>164183</v>
      </c>
      <c r="AC113" s="49">
        <v>185091</v>
      </c>
      <c r="AD113" s="49">
        <v>194371</v>
      </c>
      <c r="AE113" s="49">
        <v>202240</v>
      </c>
      <c r="AF113" s="49">
        <v>210546</v>
      </c>
      <c r="AG113" s="49">
        <v>210143</v>
      </c>
      <c r="AH113" s="49">
        <v>225362</v>
      </c>
      <c r="AI113" s="49">
        <v>198816</v>
      </c>
      <c r="AJ113" s="49">
        <v>219449</v>
      </c>
      <c r="AK113" s="49">
        <v>309332</v>
      </c>
      <c r="AL113" s="49">
        <v>298895</v>
      </c>
      <c r="AM113" s="36"/>
      <c r="AN113" s="36"/>
    </row>
    <row r="114" spans="3:40" ht="14.45" customHeight="1">
      <c r="C114" s="99" t="s">
        <v>1587</v>
      </c>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97" t="s">
        <v>7</v>
      </c>
      <c r="AM114" s="36"/>
      <c r="AN114" s="36"/>
    </row>
    <row r="115" spans="3:40">
      <c r="C115" s="99" t="s">
        <v>1441</v>
      </c>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98"/>
      <c r="AM115" s="36"/>
      <c r="AN115" s="36"/>
    </row>
    <row r="116" spans="3:40">
      <c r="C116" s="99" t="s">
        <v>1588</v>
      </c>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98"/>
      <c r="AM116" s="36"/>
      <c r="AN116" s="36"/>
    </row>
    <row r="117" spans="3:40">
      <c r="C117" s="55" t="s">
        <v>1437</v>
      </c>
      <c r="D117" s="54" t="s">
        <v>7</v>
      </c>
      <c r="E117" s="56" t="s">
        <v>7</v>
      </c>
      <c r="F117" s="56" t="s">
        <v>7</v>
      </c>
      <c r="G117" s="56" t="s">
        <v>7</v>
      </c>
      <c r="H117" s="56" t="s">
        <v>7</v>
      </c>
      <c r="I117" s="56" t="s">
        <v>7</v>
      </c>
      <c r="J117" s="49">
        <v>52689</v>
      </c>
      <c r="K117" s="49">
        <v>59460</v>
      </c>
      <c r="L117" s="49">
        <v>61315</v>
      </c>
      <c r="M117" s="49">
        <v>62735</v>
      </c>
      <c r="N117" s="49">
        <v>63695</v>
      </c>
      <c r="O117" s="49">
        <v>65295</v>
      </c>
      <c r="P117" s="49">
        <v>66383</v>
      </c>
      <c r="Q117" s="49">
        <v>70103</v>
      </c>
      <c r="R117" s="49">
        <v>76607</v>
      </c>
      <c r="S117" s="49">
        <v>88032</v>
      </c>
      <c r="T117" s="49">
        <v>101525</v>
      </c>
      <c r="U117" s="49">
        <v>114019</v>
      </c>
      <c r="V117" s="49">
        <v>124749</v>
      </c>
      <c r="W117" s="49">
        <v>120931</v>
      </c>
      <c r="X117" s="49">
        <v>137033</v>
      </c>
      <c r="Y117" s="49">
        <v>138726</v>
      </c>
      <c r="Z117" s="49">
        <v>137407</v>
      </c>
      <c r="AA117" s="49">
        <v>136665</v>
      </c>
      <c r="AB117" s="49">
        <v>141163</v>
      </c>
      <c r="AC117" s="49">
        <v>145836</v>
      </c>
      <c r="AD117" s="49">
        <v>139825</v>
      </c>
      <c r="AE117" s="49">
        <v>152695</v>
      </c>
      <c r="AF117" s="49">
        <v>164632</v>
      </c>
      <c r="AG117" s="49">
        <v>162758</v>
      </c>
      <c r="AH117" s="49">
        <v>163098</v>
      </c>
      <c r="AI117" s="49">
        <v>166108</v>
      </c>
      <c r="AJ117" s="49">
        <v>184933</v>
      </c>
      <c r="AK117" s="49">
        <v>206467</v>
      </c>
      <c r="AL117" s="49">
        <v>209777</v>
      </c>
      <c r="AM117" s="36"/>
      <c r="AN117" s="36"/>
    </row>
    <row r="118" spans="3:40">
      <c r="C118" s="55" t="s">
        <v>1438</v>
      </c>
      <c r="D118" s="54" t="s">
        <v>7</v>
      </c>
      <c r="E118" s="56" t="s">
        <v>7</v>
      </c>
      <c r="F118" s="56" t="s">
        <v>7</v>
      </c>
      <c r="G118" s="56" t="s">
        <v>7</v>
      </c>
      <c r="H118" s="56" t="s">
        <v>7</v>
      </c>
      <c r="I118" s="56" t="s">
        <v>7</v>
      </c>
      <c r="J118" s="49">
        <v>4645</v>
      </c>
      <c r="K118" s="49">
        <v>4396</v>
      </c>
      <c r="L118" s="49">
        <v>4126</v>
      </c>
      <c r="M118" s="49">
        <v>4346</v>
      </c>
      <c r="N118" s="49">
        <v>4811</v>
      </c>
      <c r="O118" s="49">
        <v>5395</v>
      </c>
      <c r="P118" s="49">
        <v>6337</v>
      </c>
      <c r="Q118" s="49">
        <v>7299</v>
      </c>
      <c r="R118" s="49">
        <v>7947</v>
      </c>
      <c r="S118" s="49">
        <v>8296</v>
      </c>
      <c r="T118" s="49">
        <v>8690</v>
      </c>
      <c r="U118" s="49">
        <v>8980</v>
      </c>
      <c r="V118" s="49">
        <v>9356</v>
      </c>
      <c r="W118" s="49">
        <v>9880</v>
      </c>
      <c r="X118" s="49">
        <v>10064</v>
      </c>
      <c r="Y118" s="49">
        <v>9914</v>
      </c>
      <c r="Z118" s="49">
        <v>10164</v>
      </c>
      <c r="AA118" s="49">
        <v>10601</v>
      </c>
      <c r="AB118" s="49">
        <v>10951</v>
      </c>
      <c r="AC118" s="49">
        <v>11168</v>
      </c>
      <c r="AD118" s="49">
        <v>11549</v>
      </c>
      <c r="AE118" s="49">
        <v>12273</v>
      </c>
      <c r="AF118" s="49">
        <v>13237</v>
      </c>
      <c r="AG118" s="49">
        <v>14010</v>
      </c>
      <c r="AH118" s="49">
        <v>14861</v>
      </c>
      <c r="AI118" s="49">
        <v>15293</v>
      </c>
      <c r="AJ118" s="49">
        <v>15567</v>
      </c>
      <c r="AK118" s="49">
        <v>16232</v>
      </c>
      <c r="AL118" s="49">
        <v>17015</v>
      </c>
      <c r="AM118" s="36"/>
      <c r="AN118" s="36"/>
    </row>
    <row r="119" spans="3:40">
      <c r="C119" s="55" t="s">
        <v>1419</v>
      </c>
      <c r="D119" s="54" t="s">
        <v>7</v>
      </c>
      <c r="E119" s="56" t="s">
        <v>7</v>
      </c>
      <c r="F119" s="56" t="s">
        <v>7</v>
      </c>
      <c r="G119" s="56" t="s">
        <v>7</v>
      </c>
      <c r="H119" s="56" t="s">
        <v>7</v>
      </c>
      <c r="I119" s="56" t="s">
        <v>7</v>
      </c>
      <c r="J119" s="49">
        <v>20624</v>
      </c>
      <c r="K119" s="49">
        <v>22442</v>
      </c>
      <c r="L119" s="49">
        <v>26313</v>
      </c>
      <c r="M119" s="49">
        <v>27346</v>
      </c>
      <c r="N119" s="49">
        <v>31454</v>
      </c>
      <c r="O119" s="49">
        <v>37336</v>
      </c>
      <c r="P119" s="49">
        <v>38191</v>
      </c>
      <c r="Q119" s="49">
        <v>37547</v>
      </c>
      <c r="R119" s="49">
        <v>39427</v>
      </c>
      <c r="S119" s="49">
        <v>45975</v>
      </c>
      <c r="T119" s="49">
        <v>51247</v>
      </c>
      <c r="U119" s="49">
        <v>59213</v>
      </c>
      <c r="V119" s="49">
        <v>66608</v>
      </c>
      <c r="W119" s="49">
        <v>66599</v>
      </c>
      <c r="X119" s="49">
        <v>65081</v>
      </c>
      <c r="Y119" s="49">
        <v>66426</v>
      </c>
      <c r="Z119" s="49">
        <v>69653</v>
      </c>
      <c r="AA119" s="49">
        <v>68900</v>
      </c>
      <c r="AB119" s="49">
        <v>71293</v>
      </c>
      <c r="AC119" s="49">
        <v>72702</v>
      </c>
      <c r="AD119" s="49">
        <v>74889</v>
      </c>
      <c r="AE119" s="49">
        <v>75068</v>
      </c>
      <c r="AF119" s="49">
        <v>76412</v>
      </c>
      <c r="AG119" s="49">
        <v>78124</v>
      </c>
      <c r="AH119" s="49">
        <v>80284</v>
      </c>
      <c r="AI119" s="49">
        <v>82900</v>
      </c>
      <c r="AJ119" s="49">
        <v>87520</v>
      </c>
      <c r="AK119" s="49">
        <v>92790</v>
      </c>
      <c r="AL119" s="49">
        <v>96583</v>
      </c>
      <c r="AM119" s="36"/>
      <c r="AN119" s="36"/>
    </row>
    <row r="120" spans="3:40">
      <c r="C120" s="55" t="s">
        <v>1443</v>
      </c>
      <c r="D120" s="54" t="s">
        <v>7</v>
      </c>
      <c r="E120" s="56" t="s">
        <v>7</v>
      </c>
      <c r="F120" s="56" t="s">
        <v>7</v>
      </c>
      <c r="G120" s="56" t="s">
        <v>7</v>
      </c>
      <c r="H120" s="56" t="s">
        <v>7</v>
      </c>
      <c r="I120" s="56" t="s">
        <v>7</v>
      </c>
      <c r="J120" s="49">
        <v>1330</v>
      </c>
      <c r="K120" s="49">
        <v>1347</v>
      </c>
      <c r="L120" s="49">
        <v>1074</v>
      </c>
      <c r="M120" s="49">
        <v>1149</v>
      </c>
      <c r="N120" s="49">
        <v>1171</v>
      </c>
      <c r="O120" s="49">
        <v>1230</v>
      </c>
      <c r="P120" s="49">
        <v>1477</v>
      </c>
      <c r="Q120" s="49">
        <v>1490</v>
      </c>
      <c r="R120" s="49">
        <v>1514</v>
      </c>
      <c r="S120" s="49">
        <v>1660</v>
      </c>
      <c r="T120" s="49">
        <v>1757</v>
      </c>
      <c r="U120" s="49">
        <v>1917</v>
      </c>
      <c r="V120" s="49">
        <v>2273</v>
      </c>
      <c r="W120" s="49">
        <v>2611</v>
      </c>
      <c r="X120" s="49">
        <v>3104</v>
      </c>
      <c r="Y120" s="49">
        <v>6921</v>
      </c>
      <c r="Z120" s="49">
        <v>3437</v>
      </c>
      <c r="AA120" s="49">
        <v>3558</v>
      </c>
      <c r="AB120" s="49">
        <v>3627</v>
      </c>
      <c r="AC120" s="49">
        <v>3680</v>
      </c>
      <c r="AD120" s="49">
        <v>3709</v>
      </c>
      <c r="AE120" s="49">
        <v>3779</v>
      </c>
      <c r="AF120" s="49">
        <v>3777</v>
      </c>
      <c r="AG120" s="49">
        <v>3806</v>
      </c>
      <c r="AH120" s="49">
        <v>3916</v>
      </c>
      <c r="AI120" s="49">
        <v>3476</v>
      </c>
      <c r="AJ120" s="49">
        <v>3534</v>
      </c>
      <c r="AK120" s="49">
        <v>3756</v>
      </c>
      <c r="AL120" s="49">
        <v>3599</v>
      </c>
      <c r="AM120" s="36"/>
      <c r="AN120" s="36"/>
    </row>
    <row r="121" spans="3:40">
      <c r="C121" s="55" t="s">
        <v>1439</v>
      </c>
      <c r="D121" s="54" t="s">
        <v>7</v>
      </c>
      <c r="E121" s="56" t="s">
        <v>7</v>
      </c>
      <c r="F121" s="56" t="s">
        <v>7</v>
      </c>
      <c r="G121" s="56" t="s">
        <v>7</v>
      </c>
      <c r="H121" s="56" t="s">
        <v>7</v>
      </c>
      <c r="I121" s="56" t="s">
        <v>7</v>
      </c>
      <c r="J121" s="49">
        <v>30735</v>
      </c>
      <c r="K121" s="49">
        <v>35671</v>
      </c>
      <c r="L121" s="49">
        <v>33928</v>
      </c>
      <c r="M121" s="49">
        <v>34240</v>
      </c>
      <c r="N121" s="49">
        <v>31070</v>
      </c>
      <c r="O121" s="49">
        <v>26729</v>
      </c>
      <c r="P121" s="49">
        <v>26715</v>
      </c>
      <c r="Q121" s="49">
        <v>31066</v>
      </c>
      <c r="R121" s="49">
        <v>35666</v>
      </c>
      <c r="S121" s="49">
        <v>40397</v>
      </c>
      <c r="T121" s="49">
        <v>48632</v>
      </c>
      <c r="U121" s="49">
        <v>53135</v>
      </c>
      <c r="V121" s="49">
        <v>56382</v>
      </c>
      <c r="W121" s="49">
        <v>52380</v>
      </c>
      <c r="X121" s="49">
        <v>69478</v>
      </c>
      <c r="Y121" s="49">
        <v>66077</v>
      </c>
      <c r="Z121" s="49">
        <v>64969</v>
      </c>
      <c r="AA121" s="49">
        <v>64871</v>
      </c>
      <c r="AB121" s="49">
        <v>66865</v>
      </c>
      <c r="AC121" s="49">
        <v>70057</v>
      </c>
      <c r="AD121" s="49">
        <v>61815</v>
      </c>
      <c r="AE121" s="49">
        <v>74451</v>
      </c>
      <c r="AF121" s="49">
        <v>85017</v>
      </c>
      <c r="AG121" s="49">
        <v>81410</v>
      </c>
      <c r="AH121" s="49">
        <v>79492</v>
      </c>
      <c r="AI121" s="49">
        <v>81738</v>
      </c>
      <c r="AJ121" s="49">
        <v>96433</v>
      </c>
      <c r="AK121" s="49">
        <v>110507</v>
      </c>
      <c r="AL121" s="49">
        <v>110022</v>
      </c>
      <c r="AM121" s="36"/>
      <c r="AN121" s="36"/>
    </row>
    <row r="122" spans="3:40">
      <c r="C122" s="55" t="s">
        <v>1440</v>
      </c>
      <c r="D122" s="54" t="s">
        <v>7</v>
      </c>
      <c r="E122" s="56" t="s">
        <v>7</v>
      </c>
      <c r="F122" s="56" t="s">
        <v>7</v>
      </c>
      <c r="G122" s="56" t="s">
        <v>7</v>
      </c>
      <c r="H122" s="56" t="s">
        <v>7</v>
      </c>
      <c r="I122" s="56" t="s">
        <v>7</v>
      </c>
      <c r="J122" s="49">
        <v>1532</v>
      </c>
      <c r="K122" s="49">
        <v>1990</v>
      </c>
      <c r="L122" s="49">
        <v>3469</v>
      </c>
      <c r="M122" s="49">
        <v>7230</v>
      </c>
      <c r="N122" s="49">
        <v>10813</v>
      </c>
      <c r="O122" s="49">
        <v>10512</v>
      </c>
      <c r="P122" s="49">
        <v>10165</v>
      </c>
      <c r="Q122" s="49">
        <v>7525</v>
      </c>
      <c r="R122" s="49">
        <v>8499</v>
      </c>
      <c r="S122" s="49">
        <v>9917</v>
      </c>
      <c r="T122" s="49">
        <v>13243</v>
      </c>
      <c r="U122" s="49">
        <v>15405</v>
      </c>
      <c r="V122" s="49">
        <v>12946</v>
      </c>
      <c r="W122" s="49">
        <v>6913</v>
      </c>
      <c r="X122" s="49">
        <v>6241</v>
      </c>
      <c r="Y122" s="49">
        <v>7716</v>
      </c>
      <c r="Z122" s="49">
        <v>6883</v>
      </c>
      <c r="AA122" s="49">
        <v>7509</v>
      </c>
      <c r="AB122" s="49">
        <v>8096</v>
      </c>
      <c r="AC122" s="49">
        <v>10704</v>
      </c>
      <c r="AD122" s="49">
        <v>11097</v>
      </c>
      <c r="AE122" s="49">
        <v>15545</v>
      </c>
      <c r="AF122" s="49">
        <v>15767</v>
      </c>
      <c r="AG122" s="49">
        <v>14893</v>
      </c>
      <c r="AH122" s="49">
        <v>13588</v>
      </c>
      <c r="AI122" s="49">
        <v>12110</v>
      </c>
      <c r="AJ122" s="49">
        <v>16178</v>
      </c>
      <c r="AK122" s="49">
        <v>16863</v>
      </c>
      <c r="AL122" s="49">
        <v>19650</v>
      </c>
      <c r="AM122" s="36"/>
      <c r="AN122" s="36"/>
    </row>
    <row r="123" spans="3:40">
      <c r="C123" s="55" t="s">
        <v>1451</v>
      </c>
      <c r="D123" s="54" t="s">
        <v>7</v>
      </c>
      <c r="E123" s="56" t="s">
        <v>7</v>
      </c>
      <c r="F123" s="56" t="s">
        <v>7</v>
      </c>
      <c r="G123" s="56" t="s">
        <v>7</v>
      </c>
      <c r="H123" s="56" t="s">
        <v>7</v>
      </c>
      <c r="I123" s="56" t="s">
        <v>7</v>
      </c>
      <c r="J123" s="49">
        <v>8317</v>
      </c>
      <c r="K123" s="49">
        <v>10113</v>
      </c>
      <c r="L123" s="49">
        <v>7571</v>
      </c>
      <c r="M123" s="49">
        <v>8854</v>
      </c>
      <c r="N123" s="49">
        <v>8921</v>
      </c>
      <c r="O123" s="49">
        <v>9680</v>
      </c>
      <c r="P123" s="49">
        <v>10297</v>
      </c>
      <c r="Q123" s="49">
        <v>10350</v>
      </c>
      <c r="R123" s="49">
        <v>9847</v>
      </c>
      <c r="S123" s="49">
        <v>7628</v>
      </c>
      <c r="T123" s="49">
        <v>10085</v>
      </c>
      <c r="U123" s="49">
        <v>9194</v>
      </c>
      <c r="V123" s="49">
        <v>8970</v>
      </c>
      <c r="W123" s="49">
        <v>9057</v>
      </c>
      <c r="X123" s="49">
        <v>8884</v>
      </c>
      <c r="Y123" s="49">
        <v>7684</v>
      </c>
      <c r="Z123" s="49">
        <v>8900</v>
      </c>
      <c r="AA123" s="49">
        <v>10476</v>
      </c>
      <c r="AB123" s="49">
        <v>16417</v>
      </c>
      <c r="AC123" s="49">
        <v>16524</v>
      </c>
      <c r="AD123" s="49">
        <v>13787</v>
      </c>
      <c r="AE123" s="49">
        <v>15066</v>
      </c>
      <c r="AF123" s="49">
        <v>17841</v>
      </c>
      <c r="AG123" s="49">
        <v>19629</v>
      </c>
      <c r="AH123" s="49">
        <v>18895</v>
      </c>
      <c r="AI123" s="49">
        <v>14409</v>
      </c>
      <c r="AJ123" s="49">
        <v>17859</v>
      </c>
      <c r="AK123" s="49">
        <v>-9557</v>
      </c>
      <c r="AL123" s="49">
        <v>-4458</v>
      </c>
      <c r="AM123" s="36"/>
      <c r="AN123" s="36"/>
    </row>
    <row r="124" spans="3:40">
      <c r="C124" s="99" t="s">
        <v>1444</v>
      </c>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97" t="s">
        <v>7</v>
      </c>
      <c r="AM124" s="36"/>
      <c r="AN124" s="36"/>
    </row>
    <row r="125" spans="3:40">
      <c r="C125" s="99" t="s">
        <v>1436</v>
      </c>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98"/>
      <c r="AM125" s="36"/>
      <c r="AN125" s="36"/>
    </row>
    <row r="126" spans="3:40">
      <c r="C126" s="99" t="s">
        <v>1445</v>
      </c>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98"/>
      <c r="AM126" s="36"/>
      <c r="AN126" s="36"/>
    </row>
    <row r="127" spans="3:40">
      <c r="C127" s="55" t="s">
        <v>1437</v>
      </c>
      <c r="D127" s="54" t="s">
        <v>7</v>
      </c>
      <c r="E127" s="49">
        <v>3223144.8050000002</v>
      </c>
      <c r="F127" s="49">
        <v>3300427.6260000002</v>
      </c>
      <c r="G127" s="49">
        <v>3451967.6850000001</v>
      </c>
      <c r="H127" s="49">
        <v>3610547.3020000001</v>
      </c>
      <c r="I127" s="49">
        <v>3895996.4989999998</v>
      </c>
      <c r="J127" s="49">
        <v>4124028.304</v>
      </c>
      <c r="K127" s="49">
        <v>4381080.9359999998</v>
      </c>
      <c r="L127" s="49">
        <v>4698173.4079999998</v>
      </c>
      <c r="M127" s="49">
        <v>4967642.1960000005</v>
      </c>
      <c r="N127" s="49">
        <v>5263929.9040000001</v>
      </c>
      <c r="O127" s="49">
        <v>5609506.4289999995</v>
      </c>
      <c r="P127" s="49">
        <v>5567932.6720000003</v>
      </c>
      <c r="Q127" s="49">
        <v>5643672.3700000001</v>
      </c>
      <c r="R127" s="49">
        <v>5831340.0839999998</v>
      </c>
      <c r="S127" s="49">
        <v>6232191.8679999998</v>
      </c>
      <c r="T127" s="49">
        <v>6669510.6430000002</v>
      </c>
      <c r="U127" s="49">
        <v>7116167.2929999996</v>
      </c>
      <c r="V127" s="49">
        <v>7336183.1009999998</v>
      </c>
      <c r="W127" s="49">
        <v>7406853.3890000004</v>
      </c>
      <c r="X127" s="49">
        <v>6985054.9900000002</v>
      </c>
      <c r="Y127" s="49">
        <v>7362909.0530000003</v>
      </c>
      <c r="Z127" s="49">
        <v>7732436.568</v>
      </c>
      <c r="AA127" s="49">
        <v>8175306.7419999996</v>
      </c>
      <c r="AB127" s="49">
        <v>8493464.6160000004</v>
      </c>
      <c r="AC127" s="49">
        <v>8906518.2960000001</v>
      </c>
      <c r="AD127" s="49">
        <v>9258371.125</v>
      </c>
      <c r="AE127" s="49">
        <v>9371548.3920000009</v>
      </c>
      <c r="AF127" s="49">
        <v>9798481.4450000003</v>
      </c>
      <c r="AG127" s="49">
        <v>10331414.674000001</v>
      </c>
      <c r="AH127" s="49">
        <v>10785853.398</v>
      </c>
      <c r="AI127" s="49">
        <v>10501091.495999999</v>
      </c>
      <c r="AJ127" s="49">
        <v>11930001.563999999</v>
      </c>
      <c r="AK127" s="56" t="s">
        <v>7</v>
      </c>
      <c r="AL127" s="56" t="s">
        <v>7</v>
      </c>
      <c r="AM127" s="36"/>
      <c r="AN127" s="36"/>
    </row>
    <row r="128" spans="3:40">
      <c r="C128" s="55" t="s">
        <v>1438</v>
      </c>
      <c r="D128" s="54" t="s">
        <v>7</v>
      </c>
      <c r="E128" s="49">
        <v>410888.18199999997</v>
      </c>
      <c r="F128" s="49">
        <v>432291.60600000003</v>
      </c>
      <c r="G128" s="49">
        <v>445514.66899999999</v>
      </c>
      <c r="H128" s="49">
        <v>465815.09299999999</v>
      </c>
      <c r="I128" s="49">
        <v>492896.75900000002</v>
      </c>
      <c r="J128" s="49">
        <v>531876.84499999997</v>
      </c>
      <c r="K128" s="49">
        <v>565621.96600000001</v>
      </c>
      <c r="L128" s="49">
        <v>606433.63800000004</v>
      </c>
      <c r="M128" s="49">
        <v>646284.23300000001</v>
      </c>
      <c r="N128" s="49">
        <v>691911.68700000003</v>
      </c>
      <c r="O128" s="49">
        <v>751081.49800000002</v>
      </c>
      <c r="P128" s="49">
        <v>795593.51500000001</v>
      </c>
      <c r="Q128" s="49">
        <v>817349.67799999996</v>
      </c>
      <c r="R128" s="49">
        <v>830895.18599999999</v>
      </c>
      <c r="S128" s="49">
        <v>865320.52899999998</v>
      </c>
      <c r="T128" s="49">
        <v>927785.5</v>
      </c>
      <c r="U128" s="49">
        <v>999499.9</v>
      </c>
      <c r="V128" s="49">
        <v>1063136.98</v>
      </c>
      <c r="W128" s="49">
        <v>1125431.5209999999</v>
      </c>
      <c r="X128" s="49">
        <v>1131859.858</v>
      </c>
      <c r="Y128" s="49">
        <v>1141740.787</v>
      </c>
      <c r="Z128" s="49">
        <v>1192405.0530000001</v>
      </c>
      <c r="AA128" s="49">
        <v>1254752.2779999999</v>
      </c>
      <c r="AB128" s="49">
        <v>1304764.0959999999</v>
      </c>
      <c r="AC128" s="49">
        <v>1375226.0290000001</v>
      </c>
      <c r="AD128" s="49">
        <v>1428466.4450000001</v>
      </c>
      <c r="AE128" s="49">
        <v>1457712.523</v>
      </c>
      <c r="AF128" s="49">
        <v>1521555.7109999999</v>
      </c>
      <c r="AG128" s="49">
        <v>1592570.9180000001</v>
      </c>
      <c r="AH128" s="49">
        <v>1677112.3759999999</v>
      </c>
      <c r="AI128" s="49">
        <v>1741597.872</v>
      </c>
      <c r="AJ128" s="49">
        <v>1835377.3729999999</v>
      </c>
      <c r="AK128" s="56" t="s">
        <v>7</v>
      </c>
      <c r="AL128" s="56" t="s">
        <v>7</v>
      </c>
      <c r="AM128" s="36"/>
      <c r="AN128" s="36"/>
    </row>
    <row r="129" spans="3:40">
      <c r="C129" s="55" t="s">
        <v>1419</v>
      </c>
      <c r="D129" s="54" t="s">
        <v>7</v>
      </c>
      <c r="E129" s="49">
        <v>2086622.3829999999</v>
      </c>
      <c r="F129" s="49">
        <v>2121932.3059999999</v>
      </c>
      <c r="G129" s="49">
        <v>2243135.713</v>
      </c>
      <c r="H129" s="49">
        <v>2325163.4180000001</v>
      </c>
      <c r="I129" s="49">
        <v>2455301.9360000002</v>
      </c>
      <c r="J129" s="49">
        <v>2582254.94</v>
      </c>
      <c r="K129" s="49">
        <v>2727203.267</v>
      </c>
      <c r="L129" s="49">
        <v>2923800.5249999999</v>
      </c>
      <c r="M129" s="49">
        <v>3156983.898</v>
      </c>
      <c r="N129" s="49">
        <v>3375188.5559999999</v>
      </c>
      <c r="O129" s="49">
        <v>3667367.7239999999</v>
      </c>
      <c r="P129" s="49">
        <v>3653998.8709999998</v>
      </c>
      <c r="Q129" s="49">
        <v>3613634.102</v>
      </c>
      <c r="R129" s="49">
        <v>3668366.5589999999</v>
      </c>
      <c r="S129" s="49">
        <v>3840646.236</v>
      </c>
      <c r="T129" s="49">
        <v>4009579.42</v>
      </c>
      <c r="U129" s="49">
        <v>4210485.0140000004</v>
      </c>
      <c r="V129" s="49">
        <v>4391501.0159999998</v>
      </c>
      <c r="W129" s="49">
        <v>4448952.41</v>
      </c>
      <c r="X129" s="49">
        <v>4178130.2459999998</v>
      </c>
      <c r="Y129" s="49">
        <v>4249376.8540000003</v>
      </c>
      <c r="Z129" s="49">
        <v>4455843.0020000003</v>
      </c>
      <c r="AA129" s="49">
        <v>4690942.4280000003</v>
      </c>
      <c r="AB129" s="49">
        <v>4850934.3959999997</v>
      </c>
      <c r="AC129" s="49">
        <v>5110256.5410000002</v>
      </c>
      <c r="AD129" s="49">
        <v>5380870.3839999996</v>
      </c>
      <c r="AE129" s="49">
        <v>5519087.8959999997</v>
      </c>
      <c r="AF129" s="49">
        <v>5794178.5899999999</v>
      </c>
      <c r="AG129" s="49">
        <v>6116014.3949999996</v>
      </c>
      <c r="AH129" s="49">
        <v>6411462.3789999997</v>
      </c>
      <c r="AI129" s="49">
        <v>6424276.9670000002</v>
      </c>
      <c r="AJ129" s="49">
        <v>7055144.8640000001</v>
      </c>
      <c r="AK129" s="56" t="s">
        <v>7</v>
      </c>
      <c r="AL129" s="56" t="s">
        <v>7</v>
      </c>
      <c r="AM129" s="36"/>
      <c r="AN129" s="36"/>
    </row>
    <row r="130" spans="3:40">
      <c r="C130" s="55" t="s">
        <v>1443</v>
      </c>
      <c r="D130" s="54" t="s">
        <v>7</v>
      </c>
      <c r="E130" s="49">
        <v>265530</v>
      </c>
      <c r="F130" s="49">
        <v>287692</v>
      </c>
      <c r="G130" s="49">
        <v>305095</v>
      </c>
      <c r="H130" s="49">
        <v>321358.11499999999</v>
      </c>
      <c r="I130" s="49">
        <v>352691.87199999997</v>
      </c>
      <c r="J130" s="49">
        <v>360843.04200000002</v>
      </c>
      <c r="K130" s="49">
        <v>373658.39500000002</v>
      </c>
      <c r="L130" s="49">
        <v>391205.342</v>
      </c>
      <c r="M130" s="49">
        <v>405328.50400000002</v>
      </c>
      <c r="N130" s="49">
        <v>428140.50900000002</v>
      </c>
      <c r="O130" s="49">
        <v>453657.18599999999</v>
      </c>
      <c r="P130" s="49">
        <v>457440.33799999999</v>
      </c>
      <c r="Q130" s="49">
        <v>471600.19099999999</v>
      </c>
      <c r="R130" s="49">
        <v>497881.34700000001</v>
      </c>
      <c r="S130" s="49">
        <v>536670.47900000005</v>
      </c>
      <c r="T130" s="49">
        <v>582389.26399999997</v>
      </c>
      <c r="U130" s="49">
        <v>617331.95499999996</v>
      </c>
      <c r="V130" s="49">
        <v>636264.20799999998</v>
      </c>
      <c r="W130" s="49">
        <v>642686.56999999995</v>
      </c>
      <c r="X130" s="49">
        <v>617212.38500000001</v>
      </c>
      <c r="Y130" s="49">
        <v>645986.99</v>
      </c>
      <c r="Z130" s="49">
        <v>678815.13699999999</v>
      </c>
      <c r="AA130" s="49">
        <v>702260.18900000001</v>
      </c>
      <c r="AB130" s="49">
        <v>748448.67599999998</v>
      </c>
      <c r="AC130" s="49">
        <v>773551.25600000005</v>
      </c>
      <c r="AD130" s="49">
        <v>778585.36800000002</v>
      </c>
      <c r="AE130" s="49">
        <v>792191.59900000005</v>
      </c>
      <c r="AF130" s="49">
        <v>833483.73800000001</v>
      </c>
      <c r="AG130" s="49">
        <v>889522.78599999996</v>
      </c>
      <c r="AH130" s="49">
        <v>942562.24</v>
      </c>
      <c r="AI130" s="49">
        <v>911646.39</v>
      </c>
      <c r="AJ130" s="49">
        <v>1017974.456</v>
      </c>
      <c r="AK130" s="56" t="s">
        <v>7</v>
      </c>
      <c r="AL130" s="56" t="s">
        <v>7</v>
      </c>
      <c r="AM130" s="36"/>
      <c r="AN130" s="36"/>
    </row>
    <row r="131" spans="3:40">
      <c r="C131" s="55" t="s">
        <v>1439</v>
      </c>
      <c r="D131" s="54" t="s">
        <v>7</v>
      </c>
      <c r="E131" s="49">
        <v>872994.42099999997</v>
      </c>
      <c r="F131" s="49">
        <v>892766.32</v>
      </c>
      <c r="G131" s="49">
        <v>906330.97199999995</v>
      </c>
      <c r="H131" s="49">
        <v>966062.14300000004</v>
      </c>
      <c r="I131" s="49">
        <v>1089947.8330000001</v>
      </c>
      <c r="J131" s="49">
        <v>1183105.8729999999</v>
      </c>
      <c r="K131" s="49">
        <v>1282196.287</v>
      </c>
      <c r="L131" s="49">
        <v>1385473.923</v>
      </c>
      <c r="M131" s="49">
        <v>1407754.382</v>
      </c>
      <c r="N131" s="49">
        <v>1464104.916</v>
      </c>
      <c r="O131" s="49">
        <v>1492270.5179999999</v>
      </c>
      <c r="P131" s="49">
        <v>1472426.5160000001</v>
      </c>
      <c r="Q131" s="49">
        <v>1563006.5989999999</v>
      </c>
      <c r="R131" s="49">
        <v>1671853.4439999999</v>
      </c>
      <c r="S131" s="49">
        <v>1859803.909</v>
      </c>
      <c r="T131" s="49">
        <v>2084268.548</v>
      </c>
      <c r="U131" s="49">
        <v>2293892.1940000001</v>
      </c>
      <c r="V131" s="49">
        <v>2313403.5819999999</v>
      </c>
      <c r="W131" s="49">
        <v>2320459.4350000001</v>
      </c>
      <c r="X131" s="49">
        <v>2198421.63</v>
      </c>
      <c r="Y131" s="49">
        <v>2475317.6719999998</v>
      </c>
      <c r="Z131" s="49">
        <v>2605745.1430000002</v>
      </c>
      <c r="AA131" s="49">
        <v>2789281.9350000001</v>
      </c>
      <c r="AB131" s="49">
        <v>2900527.3820000002</v>
      </c>
      <c r="AC131" s="49">
        <v>3028624.2829999998</v>
      </c>
      <c r="AD131" s="49">
        <v>3104745.2439999999</v>
      </c>
      <c r="AE131" s="49">
        <v>3066763.5019999999</v>
      </c>
      <c r="AF131" s="49">
        <v>3176972.6260000002</v>
      </c>
      <c r="AG131" s="49">
        <v>3332861.62</v>
      </c>
      <c r="AH131" s="49">
        <v>3440804.9959999998</v>
      </c>
      <c r="AI131" s="49">
        <v>3526465.3029999998</v>
      </c>
      <c r="AJ131" s="49">
        <v>4085665.5019999999</v>
      </c>
      <c r="AK131" s="56" t="s">
        <v>7</v>
      </c>
      <c r="AL131" s="56" t="s">
        <v>7</v>
      </c>
      <c r="AM131" s="36"/>
      <c r="AN131" s="36"/>
    </row>
    <row r="132" spans="3:40">
      <c r="C132" s="55" t="s">
        <v>1440</v>
      </c>
      <c r="D132" s="54" t="s">
        <v>7</v>
      </c>
      <c r="E132" s="49">
        <v>98453</v>
      </c>
      <c r="F132" s="49">
        <v>88598</v>
      </c>
      <c r="G132" s="49">
        <v>94429.414000000004</v>
      </c>
      <c r="H132" s="49">
        <v>108041.023</v>
      </c>
      <c r="I132" s="49">
        <v>132355.80799999999</v>
      </c>
      <c r="J132" s="49">
        <v>140322.76199999999</v>
      </c>
      <c r="K132" s="49">
        <v>152928.049</v>
      </c>
      <c r="L132" s="49">
        <v>161359.33499999999</v>
      </c>
      <c r="M132" s="49">
        <v>158668.022</v>
      </c>
      <c r="N132" s="49">
        <v>166463.23800000001</v>
      </c>
      <c r="O132" s="49">
        <v>165085.239</v>
      </c>
      <c r="P132" s="49">
        <v>106210.70299999999</v>
      </c>
      <c r="Q132" s="49">
        <v>91075.659</v>
      </c>
      <c r="R132" s="49">
        <v>126492.298</v>
      </c>
      <c r="S132" s="49">
        <v>179218.57</v>
      </c>
      <c r="T132" s="49">
        <v>262506.60499999998</v>
      </c>
      <c r="U132" s="49">
        <v>296058.75300000003</v>
      </c>
      <c r="V132" s="49">
        <v>277391.592</v>
      </c>
      <c r="W132" s="49">
        <v>207830.47899999999</v>
      </c>
      <c r="X132" s="49">
        <v>162121.89600000001</v>
      </c>
      <c r="Y132" s="49">
        <v>203796.927</v>
      </c>
      <c r="Z132" s="49">
        <v>209030.76800000001</v>
      </c>
      <c r="AA132" s="49">
        <v>245428.73699999999</v>
      </c>
      <c r="AB132" s="49">
        <v>263518.304</v>
      </c>
      <c r="AC132" s="49">
        <v>290727.83299999998</v>
      </c>
      <c r="AD132" s="49">
        <v>283217.44199999998</v>
      </c>
      <c r="AE132" s="49">
        <v>261853.37</v>
      </c>
      <c r="AF132" s="49">
        <v>214158.071</v>
      </c>
      <c r="AG132" s="49">
        <v>212314.54399999999</v>
      </c>
      <c r="AH132" s="49">
        <v>196627.777</v>
      </c>
      <c r="AI132" s="49">
        <v>204016.65299999999</v>
      </c>
      <c r="AJ132" s="49">
        <v>280912.76299999998</v>
      </c>
      <c r="AK132" s="56" t="s">
        <v>7</v>
      </c>
      <c r="AL132" s="56" t="s">
        <v>7</v>
      </c>
      <c r="AM132" s="36"/>
      <c r="AN132" s="36"/>
    </row>
    <row r="133" spans="3:40">
      <c r="C133" s="55" t="s">
        <v>1451</v>
      </c>
      <c r="D133" s="54" t="s">
        <v>7</v>
      </c>
      <c r="E133" s="49">
        <v>553479.05799999996</v>
      </c>
      <c r="F133" s="49">
        <v>538554.97900000005</v>
      </c>
      <c r="G133" s="49">
        <v>569748.70200000005</v>
      </c>
      <c r="H133" s="49">
        <v>622869.04200000002</v>
      </c>
      <c r="I133" s="49">
        <v>702155.36300000001</v>
      </c>
      <c r="J133" s="49">
        <v>771040.50199999998</v>
      </c>
      <c r="K133" s="49">
        <v>819646.10600000003</v>
      </c>
      <c r="L133" s="49">
        <v>938616.16200000001</v>
      </c>
      <c r="M133" s="49">
        <v>991572.30200000003</v>
      </c>
      <c r="N133" s="49">
        <v>1071828.3740000001</v>
      </c>
      <c r="O133" s="49">
        <v>1167146.8060000001</v>
      </c>
      <c r="P133" s="49">
        <v>1048119.3419999999</v>
      </c>
      <c r="Q133" s="49">
        <v>993745.23600000003</v>
      </c>
      <c r="R133" s="49">
        <v>1008687.209</v>
      </c>
      <c r="S133" s="49">
        <v>1101781.852</v>
      </c>
      <c r="T133" s="49">
        <v>1231600.4990000001</v>
      </c>
      <c r="U133" s="49">
        <v>1376808.8659999999</v>
      </c>
      <c r="V133" s="49">
        <v>1442288.5730000001</v>
      </c>
      <c r="W133" s="49">
        <v>1432343.8</v>
      </c>
      <c r="X133" s="49">
        <v>1102014.7879999999</v>
      </c>
      <c r="Y133" s="49">
        <v>1343559.9609999999</v>
      </c>
      <c r="Z133" s="49">
        <v>1469244.558</v>
      </c>
      <c r="AA133" s="49">
        <v>1647054.733</v>
      </c>
      <c r="AB133" s="49">
        <v>1721170.7620000001</v>
      </c>
      <c r="AC133" s="49">
        <v>1858711.929</v>
      </c>
      <c r="AD133" s="49">
        <v>1931822.9280000001</v>
      </c>
      <c r="AE133" s="49">
        <v>1822753.9439999999</v>
      </c>
      <c r="AF133" s="49">
        <v>1926547.8759999999</v>
      </c>
      <c r="AG133" s="49">
        <v>2105658.4720000001</v>
      </c>
      <c r="AH133" s="49">
        <v>2206768.0210000002</v>
      </c>
      <c r="AI133" s="49">
        <v>1985038.2180000001</v>
      </c>
      <c r="AJ133" s="49">
        <v>2192624.2110000001</v>
      </c>
      <c r="AK133" s="56" t="s">
        <v>7</v>
      </c>
      <c r="AL133" s="56" t="s">
        <v>7</v>
      </c>
      <c r="AM133" s="36"/>
      <c r="AN133" s="36"/>
    </row>
    <row r="134" spans="3:40">
      <c r="C134" s="99" t="s">
        <v>1444</v>
      </c>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97" t="s">
        <v>7</v>
      </c>
      <c r="AM134" s="36"/>
      <c r="AN134" s="36"/>
    </row>
    <row r="135" spans="3:40">
      <c r="C135" s="99" t="s">
        <v>1441</v>
      </c>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98"/>
      <c r="AM135" s="36"/>
      <c r="AN135" s="36"/>
    </row>
    <row r="136" spans="3:40">
      <c r="C136" s="99" t="s">
        <v>1445</v>
      </c>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98"/>
      <c r="AM136" s="36"/>
      <c r="AN136" s="36"/>
    </row>
    <row r="137" spans="3:40">
      <c r="C137" s="55" t="s">
        <v>1437</v>
      </c>
      <c r="D137" s="54" t="s">
        <v>7</v>
      </c>
      <c r="E137" s="49">
        <v>306628.82</v>
      </c>
      <c r="F137" s="49">
        <v>323459.77100000001</v>
      </c>
      <c r="G137" s="49">
        <v>365867.98200000002</v>
      </c>
      <c r="H137" s="49">
        <v>383926.72499999998</v>
      </c>
      <c r="I137" s="49">
        <v>393510.50699999998</v>
      </c>
      <c r="J137" s="49">
        <v>432745.21399999998</v>
      </c>
      <c r="K137" s="49">
        <v>473847.59899999999</v>
      </c>
      <c r="L137" s="49">
        <v>533801.52800000005</v>
      </c>
      <c r="M137" s="49">
        <v>600106.62100000004</v>
      </c>
      <c r="N137" s="49">
        <v>635066.14500000002</v>
      </c>
      <c r="O137" s="49">
        <v>706586.83700000006</v>
      </c>
      <c r="P137" s="49">
        <v>732734.08400000003</v>
      </c>
      <c r="Q137" s="49">
        <v>756386.53200000001</v>
      </c>
      <c r="R137" s="49">
        <v>794385.47199999995</v>
      </c>
      <c r="S137" s="49">
        <v>832123.52500000002</v>
      </c>
      <c r="T137" s="49">
        <v>920456.83799999999</v>
      </c>
      <c r="U137" s="49">
        <v>1020331.045</v>
      </c>
      <c r="V137" s="49">
        <v>970351.12899999996</v>
      </c>
      <c r="W137" s="49">
        <v>813616.69799999997</v>
      </c>
      <c r="X137" s="49">
        <v>939959.24300000002</v>
      </c>
      <c r="Y137" s="49">
        <v>977537.38399999996</v>
      </c>
      <c r="Z137" s="49">
        <v>994439.81900000002</v>
      </c>
      <c r="AA137" s="49">
        <v>1111441.851</v>
      </c>
      <c r="AB137" s="49">
        <v>1091727.861</v>
      </c>
      <c r="AC137" s="49">
        <v>1260459.781</v>
      </c>
      <c r="AD137" s="49">
        <v>1343405.0530000001</v>
      </c>
      <c r="AE137" s="49">
        <v>1410464.456</v>
      </c>
      <c r="AF137" s="49">
        <v>1426239.3119999999</v>
      </c>
      <c r="AG137" s="49">
        <v>1553982.7009999999</v>
      </c>
      <c r="AH137" s="49">
        <v>1598498.845</v>
      </c>
      <c r="AI137" s="49">
        <v>1705535.781</v>
      </c>
      <c r="AJ137" s="49">
        <v>1905737.398</v>
      </c>
      <c r="AK137" s="56" t="s">
        <v>7</v>
      </c>
      <c r="AL137" s="56" t="s">
        <v>7</v>
      </c>
      <c r="AM137" s="36"/>
      <c r="AN137" s="36"/>
    </row>
    <row r="138" spans="3:40">
      <c r="C138" s="55" t="s">
        <v>1438</v>
      </c>
      <c r="D138" s="54" t="s">
        <v>7</v>
      </c>
      <c r="E138" s="49">
        <v>52064</v>
      </c>
      <c r="F138" s="49">
        <v>56072</v>
      </c>
      <c r="G138" s="49">
        <v>58096</v>
      </c>
      <c r="H138" s="49">
        <v>61344</v>
      </c>
      <c r="I138" s="49">
        <v>65240</v>
      </c>
      <c r="J138" s="49">
        <v>69592</v>
      </c>
      <c r="K138" s="49">
        <v>72168</v>
      </c>
      <c r="L138" s="49">
        <v>75444</v>
      </c>
      <c r="M138" s="49">
        <v>80892</v>
      </c>
      <c r="N138" s="49">
        <v>90556</v>
      </c>
      <c r="O138" s="49">
        <v>101156</v>
      </c>
      <c r="P138" s="49">
        <v>107124</v>
      </c>
      <c r="Q138" s="49">
        <v>111652</v>
      </c>
      <c r="R138" s="49">
        <v>116388</v>
      </c>
      <c r="S138" s="49">
        <v>123284</v>
      </c>
      <c r="T138" s="49">
        <v>131040</v>
      </c>
      <c r="U138" s="49">
        <v>137728</v>
      </c>
      <c r="V138" s="49">
        <v>144932</v>
      </c>
      <c r="W138" s="49">
        <v>151596</v>
      </c>
      <c r="X138" s="49">
        <v>153068</v>
      </c>
      <c r="Y138" s="49">
        <v>151392</v>
      </c>
      <c r="Z138" s="49">
        <v>155312</v>
      </c>
      <c r="AA138" s="49">
        <v>161864</v>
      </c>
      <c r="AB138" s="49">
        <v>170469.71400000001</v>
      </c>
      <c r="AC138" s="49">
        <v>178276.79300000001</v>
      </c>
      <c r="AD138" s="49">
        <v>186478.70499999999</v>
      </c>
      <c r="AE138" s="49">
        <v>197195.26800000001</v>
      </c>
      <c r="AF138" s="49">
        <v>208404.11199999999</v>
      </c>
      <c r="AG138" s="49">
        <v>220029.622</v>
      </c>
      <c r="AH138" s="49">
        <v>235754.37299999999</v>
      </c>
      <c r="AI138" s="49">
        <v>249241.943</v>
      </c>
      <c r="AJ138" s="49">
        <v>266845.239</v>
      </c>
      <c r="AK138" s="56" t="s">
        <v>7</v>
      </c>
      <c r="AL138" s="56" t="s">
        <v>7</v>
      </c>
      <c r="AM138" s="36"/>
      <c r="AN138" s="36"/>
    </row>
    <row r="139" spans="3:40">
      <c r="C139" s="55" t="s">
        <v>1419</v>
      </c>
      <c r="D139" s="54" t="s">
        <v>7</v>
      </c>
      <c r="E139" s="49">
        <v>197403</v>
      </c>
      <c r="F139" s="49">
        <v>206699</v>
      </c>
      <c r="G139" s="49">
        <v>231808</v>
      </c>
      <c r="H139" s="49">
        <v>244723</v>
      </c>
      <c r="I139" s="49">
        <v>250341</v>
      </c>
      <c r="J139" s="49">
        <v>263333</v>
      </c>
      <c r="K139" s="49">
        <v>285994</v>
      </c>
      <c r="L139" s="49">
        <v>314027</v>
      </c>
      <c r="M139" s="49">
        <v>353649</v>
      </c>
      <c r="N139" s="49">
        <v>374337</v>
      </c>
      <c r="O139" s="49">
        <v>411599</v>
      </c>
      <c r="P139" s="49">
        <v>431506.73599999998</v>
      </c>
      <c r="Q139" s="49">
        <v>432291.45899999997</v>
      </c>
      <c r="R139" s="49">
        <v>446568.78600000002</v>
      </c>
      <c r="S139" s="49">
        <v>478870.71799999999</v>
      </c>
      <c r="T139" s="49">
        <v>514241.98800000001</v>
      </c>
      <c r="U139" s="49">
        <v>553729.02500000002</v>
      </c>
      <c r="V139" s="49">
        <v>587136.50699999998</v>
      </c>
      <c r="W139" s="49">
        <v>576061.47699999996</v>
      </c>
      <c r="X139" s="49">
        <v>512585.47499999998</v>
      </c>
      <c r="Y139" s="49">
        <v>534162.43299999996</v>
      </c>
      <c r="Z139" s="49">
        <v>555254.05900000001</v>
      </c>
      <c r="AA139" s="49">
        <v>574321.36499999999</v>
      </c>
      <c r="AB139" s="49">
        <v>584313.47100000002</v>
      </c>
      <c r="AC139" s="49">
        <v>619045.625</v>
      </c>
      <c r="AD139" s="49">
        <v>651750.75800000003</v>
      </c>
      <c r="AE139" s="49">
        <v>668993.53799999994</v>
      </c>
      <c r="AF139" s="49">
        <v>715045.67</v>
      </c>
      <c r="AG139" s="49">
        <v>744547.43200000003</v>
      </c>
      <c r="AH139" s="49">
        <v>775110.57</v>
      </c>
      <c r="AI139" s="49">
        <v>827929.16099999996</v>
      </c>
      <c r="AJ139" s="49">
        <v>899069.62199999997</v>
      </c>
      <c r="AK139" s="56" t="s">
        <v>7</v>
      </c>
      <c r="AL139" s="56" t="s">
        <v>7</v>
      </c>
      <c r="AM139" s="36"/>
      <c r="AN139" s="36"/>
    </row>
    <row r="140" spans="3:40">
      <c r="C140" s="55" t="s">
        <v>1443</v>
      </c>
      <c r="D140" s="54" t="s">
        <v>7</v>
      </c>
      <c r="E140" s="49">
        <v>20941</v>
      </c>
      <c r="F140" s="49">
        <v>22207</v>
      </c>
      <c r="G140" s="49">
        <v>23394</v>
      </c>
      <c r="H140" s="49">
        <v>24436.133999999998</v>
      </c>
      <c r="I140" s="49">
        <v>25360.953000000001</v>
      </c>
      <c r="J140" s="49">
        <v>26084.491999999998</v>
      </c>
      <c r="K140" s="49">
        <v>26734.657999999999</v>
      </c>
      <c r="L140" s="49">
        <v>28066.954000000002</v>
      </c>
      <c r="M140" s="49">
        <v>27917.764999999999</v>
      </c>
      <c r="N140" s="49">
        <v>29446.763999999999</v>
      </c>
      <c r="O140" s="49">
        <v>30017.002</v>
      </c>
      <c r="P140" s="49">
        <v>28002.613000000001</v>
      </c>
      <c r="Q140" s="49">
        <v>30617.91</v>
      </c>
      <c r="R140" s="49">
        <v>33204.875999999997</v>
      </c>
      <c r="S140" s="49">
        <v>37666.379999999997</v>
      </c>
      <c r="T140" s="49">
        <v>40663.046999999999</v>
      </c>
      <c r="U140" s="49">
        <v>42769.680999999997</v>
      </c>
      <c r="V140" s="49">
        <v>45058.008999999998</v>
      </c>
      <c r="W140" s="49">
        <v>47601.650999999998</v>
      </c>
      <c r="X140" s="49">
        <v>47172.713000000003</v>
      </c>
      <c r="Y140" s="49">
        <v>47337.254000000001</v>
      </c>
      <c r="Z140" s="49">
        <v>48475.807999999997</v>
      </c>
      <c r="AA140" s="49">
        <v>48984.385000000002</v>
      </c>
      <c r="AB140" s="49">
        <v>51753.089</v>
      </c>
      <c r="AC140" s="49">
        <v>61479.964999999997</v>
      </c>
      <c r="AD140" s="49">
        <v>65924.168999999994</v>
      </c>
      <c r="AE140" s="49">
        <v>68729.649999999994</v>
      </c>
      <c r="AF140" s="49">
        <v>60854.334000000003</v>
      </c>
      <c r="AG140" s="49">
        <v>77041.521999999997</v>
      </c>
      <c r="AH140" s="49">
        <v>66763.297000000006</v>
      </c>
      <c r="AI140" s="49">
        <v>83928.781000000003</v>
      </c>
      <c r="AJ140" s="49">
        <v>72874.179000000004</v>
      </c>
      <c r="AK140" s="56" t="s">
        <v>7</v>
      </c>
      <c r="AL140" s="56" t="s">
        <v>7</v>
      </c>
      <c r="AM140" s="36"/>
      <c r="AN140" s="36"/>
    </row>
    <row r="141" spans="3:40">
      <c r="C141" s="55" t="s">
        <v>1439</v>
      </c>
      <c r="D141" s="54" t="s">
        <v>7</v>
      </c>
      <c r="E141" s="49">
        <v>88284.82</v>
      </c>
      <c r="F141" s="49">
        <v>94553.770999999993</v>
      </c>
      <c r="G141" s="49">
        <v>110665.982</v>
      </c>
      <c r="H141" s="49">
        <v>114767.591</v>
      </c>
      <c r="I141" s="49">
        <v>117808.554</v>
      </c>
      <c r="J141" s="49">
        <v>143327.72200000001</v>
      </c>
      <c r="K141" s="49">
        <v>161118.94099999999</v>
      </c>
      <c r="L141" s="49">
        <v>191744.57399999999</v>
      </c>
      <c r="M141" s="49">
        <v>218586.856</v>
      </c>
      <c r="N141" s="49">
        <v>231356.38099999999</v>
      </c>
      <c r="O141" s="49">
        <v>265049.83500000002</v>
      </c>
      <c r="P141" s="49">
        <v>273324.73499999999</v>
      </c>
      <c r="Q141" s="49">
        <v>293597.663</v>
      </c>
      <c r="R141" s="49">
        <v>314662.31</v>
      </c>
      <c r="S141" s="49">
        <v>315623.42700000003</v>
      </c>
      <c r="T141" s="49">
        <v>365610.05300000001</v>
      </c>
      <c r="U141" s="49">
        <v>423869.33899999998</v>
      </c>
      <c r="V141" s="49">
        <v>338201.36300000001</v>
      </c>
      <c r="W141" s="49">
        <v>190037.571</v>
      </c>
      <c r="X141" s="49">
        <v>380421.80599999998</v>
      </c>
      <c r="Y141" s="49">
        <v>396642.63299999997</v>
      </c>
      <c r="Z141" s="49">
        <v>391361.61</v>
      </c>
      <c r="AA141" s="49">
        <v>489013.05300000001</v>
      </c>
      <c r="AB141" s="49">
        <v>456316.72499999998</v>
      </c>
      <c r="AC141" s="49">
        <v>580748.09199999995</v>
      </c>
      <c r="AD141" s="49">
        <v>626275.65300000005</v>
      </c>
      <c r="AE141" s="49">
        <v>673357.72699999996</v>
      </c>
      <c r="AF141" s="49">
        <v>650885.25399999996</v>
      </c>
      <c r="AG141" s="49">
        <v>732871.60400000005</v>
      </c>
      <c r="AH141" s="49">
        <v>757063.82</v>
      </c>
      <c r="AI141" s="49">
        <v>803503.01199999999</v>
      </c>
      <c r="AJ141" s="49">
        <v>938097.36499999999</v>
      </c>
      <c r="AK141" s="56" t="s">
        <v>7</v>
      </c>
      <c r="AL141" s="56" t="s">
        <v>7</v>
      </c>
      <c r="AM141" s="36"/>
      <c r="AN141" s="36"/>
    </row>
    <row r="142" spans="3:40">
      <c r="C142" s="55" t="s">
        <v>1440</v>
      </c>
      <c r="D142" s="54" t="s">
        <v>7</v>
      </c>
      <c r="E142" s="49">
        <v>23363</v>
      </c>
      <c r="F142" s="49">
        <v>29215</v>
      </c>
      <c r="G142" s="49">
        <v>37484.586000000003</v>
      </c>
      <c r="H142" s="49">
        <v>47005.976999999999</v>
      </c>
      <c r="I142" s="49">
        <v>40315.192000000003</v>
      </c>
      <c r="J142" s="49">
        <v>54126.237999999998</v>
      </c>
      <c r="K142" s="49">
        <v>58457.951000000001</v>
      </c>
      <c r="L142" s="49">
        <v>63402.665000000001</v>
      </c>
      <c r="M142" s="49">
        <v>63136.978000000003</v>
      </c>
      <c r="N142" s="49">
        <v>60922.436000000002</v>
      </c>
      <c r="O142" s="49">
        <v>68362.83</v>
      </c>
      <c r="P142" s="49">
        <v>63936.998</v>
      </c>
      <c r="Q142" s="49">
        <v>69598.100000000006</v>
      </c>
      <c r="R142" s="49">
        <v>87271.103000000003</v>
      </c>
      <c r="S142" s="49">
        <v>99293.138999999996</v>
      </c>
      <c r="T142" s="49">
        <v>117241.939</v>
      </c>
      <c r="U142" s="49">
        <v>134087.76800000001</v>
      </c>
      <c r="V142" s="49">
        <v>114390.254</v>
      </c>
      <c r="W142" s="49">
        <v>48087.891000000003</v>
      </c>
      <c r="X142" s="49">
        <v>41810.938999999998</v>
      </c>
      <c r="Y142" s="49">
        <v>68470.323999999993</v>
      </c>
      <c r="Z142" s="49">
        <v>71732.567999999999</v>
      </c>
      <c r="AA142" s="49">
        <v>89159.918999999994</v>
      </c>
      <c r="AB142" s="49">
        <v>99123.395000000004</v>
      </c>
      <c r="AC142" s="49">
        <v>116341.158</v>
      </c>
      <c r="AD142" s="49">
        <v>113058.083</v>
      </c>
      <c r="AE142" s="49">
        <v>114305.76</v>
      </c>
      <c r="AF142" s="49">
        <v>83178.350999999995</v>
      </c>
      <c r="AG142" s="49">
        <v>85370.485000000001</v>
      </c>
      <c r="AH142" s="49">
        <v>100791.15300000001</v>
      </c>
      <c r="AI142" s="49">
        <v>84895.178</v>
      </c>
      <c r="AJ142" s="49">
        <v>107320.06600000001</v>
      </c>
      <c r="AK142" s="56" t="s">
        <v>7</v>
      </c>
      <c r="AL142" s="56" t="s">
        <v>7</v>
      </c>
      <c r="AM142" s="36"/>
      <c r="AN142" s="36"/>
    </row>
    <row r="143" spans="3:40">
      <c r="C143" s="55" t="s">
        <v>1451</v>
      </c>
      <c r="D143" s="54" t="s">
        <v>7</v>
      </c>
      <c r="E143" s="49">
        <v>84517.554000000004</v>
      </c>
      <c r="F143" s="49">
        <v>77531.841</v>
      </c>
      <c r="G143" s="49">
        <v>78095.657000000007</v>
      </c>
      <c r="H143" s="49">
        <v>84374.081000000006</v>
      </c>
      <c r="I143" s="49">
        <v>92071.281000000003</v>
      </c>
      <c r="J143" s="49">
        <v>94100.165999999997</v>
      </c>
      <c r="K143" s="49">
        <v>104806.568</v>
      </c>
      <c r="L143" s="49">
        <v>111197.959</v>
      </c>
      <c r="M143" s="49">
        <v>133846.15</v>
      </c>
      <c r="N143" s="49">
        <v>147043.068</v>
      </c>
      <c r="O143" s="49">
        <v>149613.53</v>
      </c>
      <c r="P143" s="49">
        <v>144654.64799999999</v>
      </c>
      <c r="Q143" s="49">
        <v>138458.32699999999</v>
      </c>
      <c r="R143" s="49">
        <v>137021.70699999999</v>
      </c>
      <c r="S143" s="49">
        <v>157445.584</v>
      </c>
      <c r="T143" s="49">
        <v>161680.76800000001</v>
      </c>
      <c r="U143" s="49">
        <v>167574.11199999999</v>
      </c>
      <c r="V143" s="49">
        <v>187691.554</v>
      </c>
      <c r="W143" s="49">
        <v>171262.18400000001</v>
      </c>
      <c r="X143" s="49">
        <v>138500.82699999999</v>
      </c>
      <c r="Y143" s="49">
        <v>143608.236</v>
      </c>
      <c r="Z143" s="49">
        <v>156932.56</v>
      </c>
      <c r="AA143" s="49">
        <v>180524.19500000001</v>
      </c>
      <c r="AB143" s="49">
        <v>190055.55499999999</v>
      </c>
      <c r="AC143" s="49">
        <v>204434.40100000001</v>
      </c>
      <c r="AD143" s="49">
        <v>226190.41800000001</v>
      </c>
      <c r="AE143" s="49">
        <v>242619.84400000001</v>
      </c>
      <c r="AF143" s="49">
        <v>242682.06</v>
      </c>
      <c r="AG143" s="49">
        <v>262322.13900000002</v>
      </c>
      <c r="AH143" s="49">
        <v>289667.68</v>
      </c>
      <c r="AI143" s="49">
        <v>276492.48700000002</v>
      </c>
      <c r="AJ143" s="49">
        <v>300813.97899999999</v>
      </c>
      <c r="AK143" s="56" t="s">
        <v>7</v>
      </c>
      <c r="AL143" s="56" t="s">
        <v>7</v>
      </c>
      <c r="AM143" s="36"/>
      <c r="AN143" s="36"/>
    </row>
    <row r="144" spans="3:40">
      <c r="C144" s="99" t="s">
        <v>1446</v>
      </c>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97" t="s">
        <v>7</v>
      </c>
      <c r="AM144" s="36"/>
      <c r="AN144" s="36"/>
    </row>
    <row r="145" spans="3:40">
      <c r="C145" s="99" t="s">
        <v>1436</v>
      </c>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98"/>
      <c r="AM145" s="36"/>
      <c r="AN145" s="36"/>
    </row>
    <row r="146" spans="3:40">
      <c r="C146" s="99" t="s">
        <v>1442</v>
      </c>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98"/>
      <c r="AM146" s="36"/>
      <c r="AN146" s="36"/>
    </row>
    <row r="147" spans="3:40">
      <c r="C147" s="55" t="s">
        <v>1437</v>
      </c>
      <c r="D147" s="54" t="s">
        <v>7</v>
      </c>
      <c r="E147" s="56" t="s">
        <v>7</v>
      </c>
      <c r="F147" s="56" t="s">
        <v>7</v>
      </c>
      <c r="G147" s="56" t="s">
        <v>7</v>
      </c>
      <c r="H147" s="56" t="s">
        <v>7</v>
      </c>
      <c r="I147" s="56" t="s">
        <v>7</v>
      </c>
      <c r="J147" s="56" t="s">
        <v>7</v>
      </c>
      <c r="K147" s="56" t="s">
        <v>7</v>
      </c>
      <c r="L147" s="56" t="s">
        <v>7</v>
      </c>
      <c r="M147" s="56" t="s">
        <v>7</v>
      </c>
      <c r="N147" s="49">
        <v>3740690.6409999998</v>
      </c>
      <c r="O147" s="49">
        <v>3997985.7310000001</v>
      </c>
      <c r="P147" s="49">
        <v>4221075.0219999999</v>
      </c>
      <c r="Q147" s="49">
        <v>4350748.3360000001</v>
      </c>
      <c r="R147" s="49">
        <v>4449693.7589999996</v>
      </c>
      <c r="S147" s="49">
        <v>4646335.273</v>
      </c>
      <c r="T147" s="49">
        <v>4848892.9139999999</v>
      </c>
      <c r="U147" s="49">
        <v>5146154.7960000001</v>
      </c>
      <c r="V147" s="49">
        <v>5527802.4579999996</v>
      </c>
      <c r="W147" s="49">
        <v>5739510.841</v>
      </c>
      <c r="X147" s="49">
        <v>5415277.1339999996</v>
      </c>
      <c r="Y147" s="49">
        <v>5623575.9890000001</v>
      </c>
      <c r="Z147" s="49">
        <v>5842642.9179999996</v>
      </c>
      <c r="AA147" s="49">
        <v>5860281.443</v>
      </c>
      <c r="AB147" s="49">
        <v>5929974.0240000002</v>
      </c>
      <c r="AC147" s="49">
        <v>6089086.9539999999</v>
      </c>
      <c r="AD147" s="49">
        <v>6392856.4610000001</v>
      </c>
      <c r="AE147" s="49">
        <v>6611988.5949999997</v>
      </c>
      <c r="AF147" s="49">
        <v>6956495.068</v>
      </c>
      <c r="AG147" s="49">
        <v>7224645.5750000002</v>
      </c>
      <c r="AH147" s="49">
        <v>7532096.7340000002</v>
      </c>
      <c r="AI147" s="49">
        <v>7133924.8799999999</v>
      </c>
      <c r="AJ147" s="49">
        <v>7860514.142</v>
      </c>
      <c r="AK147" s="49">
        <v>8669663.4680000003</v>
      </c>
      <c r="AL147" s="56" t="s">
        <v>7</v>
      </c>
      <c r="AM147" s="36"/>
      <c r="AN147" s="36"/>
    </row>
    <row r="148" spans="3:40">
      <c r="C148" s="55" t="s">
        <v>1438</v>
      </c>
      <c r="D148" s="54" t="s">
        <v>7</v>
      </c>
      <c r="E148" s="56" t="s">
        <v>7</v>
      </c>
      <c r="F148" s="56" t="s">
        <v>7</v>
      </c>
      <c r="G148" s="56" t="s">
        <v>7</v>
      </c>
      <c r="H148" s="56" t="s">
        <v>7</v>
      </c>
      <c r="I148" s="56" t="s">
        <v>7</v>
      </c>
      <c r="J148" s="56" t="s">
        <v>7</v>
      </c>
      <c r="K148" s="56" t="s">
        <v>7</v>
      </c>
      <c r="L148" s="56" t="s">
        <v>7</v>
      </c>
      <c r="M148" s="56" t="s">
        <v>7</v>
      </c>
      <c r="N148" s="49">
        <v>645747.75899999996</v>
      </c>
      <c r="O148" s="49">
        <v>697756.90399999998</v>
      </c>
      <c r="P148" s="49">
        <v>739575.70499999996</v>
      </c>
      <c r="Q148" s="49">
        <v>777740.39899999998</v>
      </c>
      <c r="R148" s="49">
        <v>801365.54200000002</v>
      </c>
      <c r="S148" s="49">
        <v>834851.28799999994</v>
      </c>
      <c r="T148" s="49">
        <v>874023.93400000001</v>
      </c>
      <c r="U148" s="49">
        <v>921603.66599999997</v>
      </c>
      <c r="V148" s="49">
        <v>975763.90300000005</v>
      </c>
      <c r="W148" s="49">
        <v>1032776.243</v>
      </c>
      <c r="X148" s="49">
        <v>1044993.264</v>
      </c>
      <c r="Y148" s="49">
        <v>1075121.253</v>
      </c>
      <c r="Z148" s="49">
        <v>1107492.031</v>
      </c>
      <c r="AA148" s="49">
        <v>1139070.753</v>
      </c>
      <c r="AB148" s="49">
        <v>1158055.7830000001</v>
      </c>
      <c r="AC148" s="49">
        <v>1177928.1510000001</v>
      </c>
      <c r="AD148" s="49">
        <v>1237285.31</v>
      </c>
      <c r="AE148" s="49">
        <v>1275356.46</v>
      </c>
      <c r="AF148" s="49">
        <v>1328527.419</v>
      </c>
      <c r="AG148" s="49">
        <v>1384084.675</v>
      </c>
      <c r="AH148" s="49">
        <v>1448762.7930000001</v>
      </c>
      <c r="AI148" s="49">
        <v>1504262.081</v>
      </c>
      <c r="AJ148" s="49">
        <v>1584977.2309999999</v>
      </c>
      <c r="AK148" s="49">
        <v>1716653.2620000001</v>
      </c>
      <c r="AL148" s="56" t="s">
        <v>7</v>
      </c>
      <c r="AM148" s="36"/>
      <c r="AN148" s="36"/>
    </row>
    <row r="149" spans="3:40">
      <c r="C149" s="55" t="s">
        <v>1419</v>
      </c>
      <c r="D149" s="54" t="s">
        <v>7</v>
      </c>
      <c r="E149" s="56" t="s">
        <v>7</v>
      </c>
      <c r="F149" s="56" t="s">
        <v>7</v>
      </c>
      <c r="G149" s="56" t="s">
        <v>7</v>
      </c>
      <c r="H149" s="56" t="s">
        <v>7</v>
      </c>
      <c r="I149" s="56" t="s">
        <v>7</v>
      </c>
      <c r="J149" s="56" t="s">
        <v>7</v>
      </c>
      <c r="K149" s="56" t="s">
        <v>7</v>
      </c>
      <c r="L149" s="56" t="s">
        <v>7</v>
      </c>
      <c r="M149" s="56" t="s">
        <v>7</v>
      </c>
      <c r="N149" s="49">
        <v>2221389.58</v>
      </c>
      <c r="O149" s="49">
        <v>2370246.6889999998</v>
      </c>
      <c r="P149" s="49">
        <v>2478935.5389999999</v>
      </c>
      <c r="Q149" s="49">
        <v>2556783.6669999999</v>
      </c>
      <c r="R149" s="49">
        <v>2614217.4109999998</v>
      </c>
      <c r="S149" s="49">
        <v>2699337.7590000001</v>
      </c>
      <c r="T149" s="49">
        <v>2803029.9840000002</v>
      </c>
      <c r="U149" s="49">
        <v>2947557.932</v>
      </c>
      <c r="V149" s="49">
        <v>3126152.9219999998</v>
      </c>
      <c r="W149" s="49">
        <v>3300509.7259999998</v>
      </c>
      <c r="X149" s="49">
        <v>3199913.8790000002</v>
      </c>
      <c r="Y149" s="49">
        <v>3285340.054</v>
      </c>
      <c r="Z149" s="49">
        <v>3402686.2310000001</v>
      </c>
      <c r="AA149" s="49">
        <v>3465591.6519999998</v>
      </c>
      <c r="AB149" s="49">
        <v>3506978.2</v>
      </c>
      <c r="AC149" s="49">
        <v>3595126.59</v>
      </c>
      <c r="AD149" s="49">
        <v>3715409.6949999998</v>
      </c>
      <c r="AE149" s="49">
        <v>3850405.0550000002</v>
      </c>
      <c r="AF149" s="49">
        <v>4044190.9190000002</v>
      </c>
      <c r="AG149" s="49">
        <v>4247670.0609999998</v>
      </c>
      <c r="AH149" s="49">
        <v>4430463.6940000001</v>
      </c>
      <c r="AI149" s="49">
        <v>4303641.57</v>
      </c>
      <c r="AJ149" s="49">
        <v>4606880.0250000004</v>
      </c>
      <c r="AK149" s="49">
        <v>4982784.3490000004</v>
      </c>
      <c r="AL149" s="56" t="s">
        <v>7</v>
      </c>
      <c r="AM149" s="36"/>
      <c r="AN149" s="36"/>
    </row>
    <row r="150" spans="3:40">
      <c r="C150" s="55" t="s">
        <v>1443</v>
      </c>
      <c r="D150" s="54" t="s">
        <v>7</v>
      </c>
      <c r="E150" s="56" t="s">
        <v>7</v>
      </c>
      <c r="F150" s="56" t="s">
        <v>7</v>
      </c>
      <c r="G150" s="56" t="s">
        <v>7</v>
      </c>
      <c r="H150" s="56" t="s">
        <v>7</v>
      </c>
      <c r="I150" s="56" t="s">
        <v>7</v>
      </c>
      <c r="J150" s="56" t="s">
        <v>7</v>
      </c>
      <c r="K150" s="56" t="s">
        <v>7</v>
      </c>
      <c r="L150" s="56" t="s">
        <v>7</v>
      </c>
      <c r="M150" s="56" t="s">
        <v>7</v>
      </c>
      <c r="N150" s="49">
        <v>100760.72500000001</v>
      </c>
      <c r="O150" s="49">
        <v>103315.416</v>
      </c>
      <c r="P150" s="49">
        <v>108321.67600000001</v>
      </c>
      <c r="Q150" s="49">
        <v>112959.262</v>
      </c>
      <c r="R150" s="49">
        <v>113984.06</v>
      </c>
      <c r="S150" s="49">
        <v>117758.05899999999</v>
      </c>
      <c r="T150" s="49">
        <v>126611.53</v>
      </c>
      <c r="U150" s="49">
        <v>133639.554</v>
      </c>
      <c r="V150" s="49">
        <v>143076.465</v>
      </c>
      <c r="W150" s="49">
        <v>143698.19500000001</v>
      </c>
      <c r="X150" s="49">
        <v>139475.383</v>
      </c>
      <c r="Y150" s="49">
        <v>139075.65400000001</v>
      </c>
      <c r="Z150" s="49">
        <v>149179.557</v>
      </c>
      <c r="AA150" s="49">
        <v>158632.67499999999</v>
      </c>
      <c r="AB150" s="49">
        <v>162889.83300000001</v>
      </c>
      <c r="AC150" s="49">
        <v>168172.228</v>
      </c>
      <c r="AD150" s="49">
        <v>167067.17300000001</v>
      </c>
      <c r="AE150" s="49">
        <v>164922.91200000001</v>
      </c>
      <c r="AF150" s="49">
        <v>169662.90900000001</v>
      </c>
      <c r="AG150" s="49">
        <v>176885.92499999999</v>
      </c>
      <c r="AH150" s="49">
        <v>192856.476</v>
      </c>
      <c r="AI150" s="49">
        <v>185498.22200000001</v>
      </c>
      <c r="AJ150" s="49">
        <v>200589.13699999999</v>
      </c>
      <c r="AK150" s="49">
        <v>226868.71400000001</v>
      </c>
      <c r="AL150" s="56" t="s">
        <v>7</v>
      </c>
      <c r="AM150" s="36"/>
      <c r="AN150" s="36"/>
    </row>
    <row r="151" spans="3:40">
      <c r="C151" s="55" t="s">
        <v>1439</v>
      </c>
      <c r="D151" s="54" t="s">
        <v>7</v>
      </c>
      <c r="E151" s="56" t="s">
        <v>7</v>
      </c>
      <c r="F151" s="56" t="s">
        <v>7</v>
      </c>
      <c r="G151" s="56" t="s">
        <v>7</v>
      </c>
      <c r="H151" s="56" t="s">
        <v>7</v>
      </c>
      <c r="I151" s="56" t="s">
        <v>7</v>
      </c>
      <c r="J151" s="56" t="s">
        <v>7</v>
      </c>
      <c r="K151" s="56" t="s">
        <v>7</v>
      </c>
      <c r="L151" s="56" t="s">
        <v>7</v>
      </c>
      <c r="M151" s="56" t="s">
        <v>7</v>
      </c>
      <c r="N151" s="49">
        <v>1481328.162</v>
      </c>
      <c r="O151" s="49">
        <v>1586225.0330000001</v>
      </c>
      <c r="P151" s="49">
        <v>1697179.1969999999</v>
      </c>
      <c r="Q151" s="49">
        <v>1743527.477</v>
      </c>
      <c r="R151" s="49">
        <v>1784868.3829999999</v>
      </c>
      <c r="S151" s="49">
        <v>1891505.05</v>
      </c>
      <c r="T151" s="49">
        <v>1985820.14</v>
      </c>
      <c r="U151" s="49">
        <v>2143997.9589999998</v>
      </c>
      <c r="V151" s="49">
        <v>2339760.2220000001</v>
      </c>
      <c r="W151" s="49">
        <v>2381035.4950000001</v>
      </c>
      <c r="X151" s="49">
        <v>2168097.7179999999</v>
      </c>
      <c r="Y151" s="49">
        <v>2294051.969</v>
      </c>
      <c r="Z151" s="49">
        <v>2384429.801</v>
      </c>
      <c r="AA151" s="49">
        <v>2327608.5010000002</v>
      </c>
      <c r="AB151" s="49">
        <v>2350834.338</v>
      </c>
      <c r="AC151" s="49">
        <v>2424894.5809999998</v>
      </c>
      <c r="AD151" s="49">
        <v>2616605.5129999998</v>
      </c>
      <c r="AE151" s="49">
        <v>2705325.398</v>
      </c>
      <c r="AF151" s="49">
        <v>2852503.3250000002</v>
      </c>
      <c r="AG151" s="49">
        <v>2915967.9079999998</v>
      </c>
      <c r="AH151" s="49">
        <v>3031647.3489999999</v>
      </c>
      <c r="AI151" s="49">
        <v>2870585.5249999999</v>
      </c>
      <c r="AJ151" s="49">
        <v>3304723.3130000001</v>
      </c>
      <c r="AK151" s="49">
        <v>3646831.8339999998</v>
      </c>
      <c r="AL151" s="56" t="s">
        <v>7</v>
      </c>
      <c r="AM151" s="36"/>
      <c r="AN151" s="36"/>
    </row>
    <row r="152" spans="3:40">
      <c r="C152" s="55" t="s">
        <v>1440</v>
      </c>
      <c r="D152" s="54" t="s">
        <v>7</v>
      </c>
      <c r="E152" s="56" t="s">
        <v>7</v>
      </c>
      <c r="F152" s="56" t="s">
        <v>7</v>
      </c>
      <c r="G152" s="56" t="s">
        <v>7</v>
      </c>
      <c r="H152" s="56" t="s">
        <v>7</v>
      </c>
      <c r="I152" s="56" t="s">
        <v>7</v>
      </c>
      <c r="J152" s="56" t="s">
        <v>7</v>
      </c>
      <c r="K152" s="56" t="s">
        <v>7</v>
      </c>
      <c r="L152" s="56" t="s">
        <v>7</v>
      </c>
      <c r="M152" s="56" t="s">
        <v>7</v>
      </c>
      <c r="N152" s="49">
        <v>161613.14799999999</v>
      </c>
      <c r="O152" s="49">
        <v>177810.291</v>
      </c>
      <c r="P152" s="49">
        <v>170535.519</v>
      </c>
      <c r="Q152" s="49">
        <v>163472.908</v>
      </c>
      <c r="R152" s="49">
        <v>155027.454</v>
      </c>
      <c r="S152" s="49">
        <v>177398.769</v>
      </c>
      <c r="T152" s="49">
        <v>205095.821</v>
      </c>
      <c r="U152" s="49">
        <v>257548.69099999999</v>
      </c>
      <c r="V152" s="49">
        <v>288604.62099999998</v>
      </c>
      <c r="W152" s="49">
        <v>272776.83100000001</v>
      </c>
      <c r="X152" s="49">
        <v>180516.41500000001</v>
      </c>
      <c r="Y152" s="49">
        <v>197609.712</v>
      </c>
      <c r="Z152" s="49">
        <v>219057.514</v>
      </c>
      <c r="AA152" s="49">
        <v>222652.75599999999</v>
      </c>
      <c r="AB152" s="49">
        <v>228051.03700000001</v>
      </c>
      <c r="AC152" s="49">
        <v>227003.45699999999</v>
      </c>
      <c r="AD152" s="49">
        <v>241645.32199999999</v>
      </c>
      <c r="AE152" s="49">
        <v>266689.98599999998</v>
      </c>
      <c r="AF152" s="49">
        <v>285578.902</v>
      </c>
      <c r="AG152" s="49">
        <v>301913.935</v>
      </c>
      <c r="AH152" s="49">
        <v>307500.29800000001</v>
      </c>
      <c r="AI152" s="49">
        <v>273463.908</v>
      </c>
      <c r="AJ152" s="49">
        <v>354515.09499999997</v>
      </c>
      <c r="AK152" s="49">
        <v>426260.038</v>
      </c>
      <c r="AL152" s="56" t="s">
        <v>7</v>
      </c>
      <c r="AM152" s="36"/>
      <c r="AN152" s="36"/>
    </row>
    <row r="153" spans="3:40">
      <c r="C153" s="55" t="s">
        <v>1451</v>
      </c>
      <c r="D153" s="54" t="s">
        <v>7</v>
      </c>
      <c r="E153" s="56" t="s">
        <v>7</v>
      </c>
      <c r="F153" s="56" t="s">
        <v>7</v>
      </c>
      <c r="G153" s="56" t="s">
        <v>7</v>
      </c>
      <c r="H153" s="56" t="s">
        <v>7</v>
      </c>
      <c r="I153" s="56" t="s">
        <v>7</v>
      </c>
      <c r="J153" s="56" t="s">
        <v>7</v>
      </c>
      <c r="K153" s="56" t="s">
        <v>7</v>
      </c>
      <c r="L153" s="56" t="s">
        <v>7</v>
      </c>
      <c r="M153" s="56" t="s">
        <v>7</v>
      </c>
      <c r="N153" s="49">
        <v>952968.18500000006</v>
      </c>
      <c r="O153" s="49">
        <v>1055003.8899999999</v>
      </c>
      <c r="P153" s="49">
        <v>1069574.6259999999</v>
      </c>
      <c r="Q153" s="49">
        <v>1037242.969</v>
      </c>
      <c r="R153" s="49">
        <v>1049175.199</v>
      </c>
      <c r="S153" s="49">
        <v>1109813.173</v>
      </c>
      <c r="T153" s="49">
        <v>1171798.7949999999</v>
      </c>
      <c r="U153" s="49">
        <v>1310055.216</v>
      </c>
      <c r="V153" s="49">
        <v>1477233.172</v>
      </c>
      <c r="W153" s="49">
        <v>1486163.425</v>
      </c>
      <c r="X153" s="49">
        <v>1106383.1850000001</v>
      </c>
      <c r="Y153" s="49">
        <v>1253288.7679999999</v>
      </c>
      <c r="Z153" s="49">
        <v>1392630.3370000001</v>
      </c>
      <c r="AA153" s="49">
        <v>1304217.5519999999</v>
      </c>
      <c r="AB153" s="49">
        <v>1316197.0379999999</v>
      </c>
      <c r="AC153" s="49">
        <v>1419090.7749999999</v>
      </c>
      <c r="AD153" s="49">
        <v>1533080.47</v>
      </c>
      <c r="AE153" s="49">
        <v>1612046.325</v>
      </c>
      <c r="AF153" s="49">
        <v>1742162.1040000001</v>
      </c>
      <c r="AG153" s="49">
        <v>1857639.9140000001</v>
      </c>
      <c r="AH153" s="49">
        <v>1996614.115</v>
      </c>
      <c r="AI153" s="49">
        <v>1799797.81</v>
      </c>
      <c r="AJ153" s="49">
        <v>2037981.1950000001</v>
      </c>
      <c r="AK153" s="49">
        <v>2353676.8369999998</v>
      </c>
      <c r="AL153" s="56" t="s">
        <v>7</v>
      </c>
      <c r="AM153" s="36"/>
      <c r="AN153" s="36"/>
    </row>
    <row r="154" spans="3:40">
      <c r="C154" s="99" t="s">
        <v>1446</v>
      </c>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97" t="s">
        <v>7</v>
      </c>
      <c r="AM154" s="36"/>
      <c r="AN154" s="36"/>
    </row>
    <row r="155" spans="3:40">
      <c r="C155" s="99" t="s">
        <v>1441</v>
      </c>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98"/>
      <c r="AM155" s="36"/>
      <c r="AN155" s="36"/>
    </row>
    <row r="156" spans="3:40">
      <c r="C156" s="99" t="s">
        <v>1442</v>
      </c>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98"/>
      <c r="AM156" s="36"/>
      <c r="AN156" s="36"/>
    </row>
    <row r="157" spans="3:40">
      <c r="C157" s="55" t="s">
        <v>1437</v>
      </c>
      <c r="D157" s="54" t="s">
        <v>7</v>
      </c>
      <c r="E157" s="56" t="s">
        <v>7</v>
      </c>
      <c r="F157" s="56" t="s">
        <v>7</v>
      </c>
      <c r="G157" s="56" t="s">
        <v>7</v>
      </c>
      <c r="H157" s="56" t="s">
        <v>7</v>
      </c>
      <c r="I157" s="56" t="s">
        <v>7</v>
      </c>
      <c r="J157" s="56" t="s">
        <v>7</v>
      </c>
      <c r="K157" s="56" t="s">
        <v>7</v>
      </c>
      <c r="L157" s="56" t="s">
        <v>7</v>
      </c>
      <c r="M157" s="56" t="s">
        <v>7</v>
      </c>
      <c r="N157" s="49">
        <v>325067.58299999998</v>
      </c>
      <c r="O157" s="49">
        <v>339018.77799999999</v>
      </c>
      <c r="P157" s="49">
        <v>352052.62900000002</v>
      </c>
      <c r="Q157" s="49">
        <v>363166.326</v>
      </c>
      <c r="R157" s="49">
        <v>383712.451</v>
      </c>
      <c r="S157" s="49">
        <v>413189.60399999999</v>
      </c>
      <c r="T157" s="49">
        <v>431252.20299999998</v>
      </c>
      <c r="U157" s="49">
        <v>450703.17099999997</v>
      </c>
      <c r="V157" s="49">
        <v>474917.78399999999</v>
      </c>
      <c r="W157" s="49">
        <v>472915.17700000003</v>
      </c>
      <c r="X157" s="49">
        <v>495148.09299999999</v>
      </c>
      <c r="Y157" s="49">
        <v>513681.36700000003</v>
      </c>
      <c r="Z157" s="49">
        <v>512550.37099999998</v>
      </c>
      <c r="AA157" s="49">
        <v>514883.39199999999</v>
      </c>
      <c r="AB157" s="49">
        <v>516812.54</v>
      </c>
      <c r="AC157" s="49">
        <v>538630.43099999998</v>
      </c>
      <c r="AD157" s="49">
        <v>546584.89300000004</v>
      </c>
      <c r="AE157" s="49">
        <v>542275.77399999998</v>
      </c>
      <c r="AF157" s="49">
        <v>536072.23199999996</v>
      </c>
      <c r="AG157" s="49">
        <v>549604.63100000005</v>
      </c>
      <c r="AH157" s="49">
        <v>553079.65700000001</v>
      </c>
      <c r="AI157" s="49">
        <v>559356.57499999995</v>
      </c>
      <c r="AJ157" s="49">
        <v>594306.51</v>
      </c>
      <c r="AK157" s="49">
        <v>615383.89500000002</v>
      </c>
      <c r="AL157" s="56" t="s">
        <v>7</v>
      </c>
      <c r="AM157" s="36"/>
      <c r="AN157" s="36"/>
    </row>
    <row r="158" spans="3:40">
      <c r="C158" s="55" t="s">
        <v>1438</v>
      </c>
      <c r="D158" s="54" t="s">
        <v>7</v>
      </c>
      <c r="E158" s="56" t="s">
        <v>7</v>
      </c>
      <c r="F158" s="56" t="s">
        <v>7</v>
      </c>
      <c r="G158" s="56" t="s">
        <v>7</v>
      </c>
      <c r="H158" s="56" t="s">
        <v>7</v>
      </c>
      <c r="I158" s="56" t="s">
        <v>7</v>
      </c>
      <c r="J158" s="56" t="s">
        <v>7</v>
      </c>
      <c r="K158" s="56" t="s">
        <v>7</v>
      </c>
      <c r="L158" s="56" t="s">
        <v>7</v>
      </c>
      <c r="M158" s="56" t="s">
        <v>7</v>
      </c>
      <c r="N158" s="49">
        <v>33126.39</v>
      </c>
      <c r="O158" s="49">
        <v>36499.762000000002</v>
      </c>
      <c r="P158" s="49">
        <v>38611.07</v>
      </c>
      <c r="Q158" s="49">
        <v>39945.646999999997</v>
      </c>
      <c r="R158" s="49">
        <v>40600.050999999999</v>
      </c>
      <c r="S158" s="49">
        <v>41718.656999999999</v>
      </c>
      <c r="T158" s="49">
        <v>42896.144999999997</v>
      </c>
      <c r="U158" s="49">
        <v>44693.23</v>
      </c>
      <c r="V158" s="49">
        <v>46460.917000000001</v>
      </c>
      <c r="W158" s="49">
        <v>48472.398999999998</v>
      </c>
      <c r="X158" s="49">
        <v>49104.817999999999</v>
      </c>
      <c r="Y158" s="49">
        <v>50712.438000000002</v>
      </c>
      <c r="Z158" s="49">
        <v>52149.288</v>
      </c>
      <c r="AA158" s="49">
        <v>53097.417000000001</v>
      </c>
      <c r="AB158" s="49">
        <v>53035.561999999998</v>
      </c>
      <c r="AC158" s="49">
        <v>53332.690999999999</v>
      </c>
      <c r="AD158" s="49">
        <v>54902.699000000001</v>
      </c>
      <c r="AE158" s="49">
        <v>56720.311999999998</v>
      </c>
      <c r="AF158" s="49">
        <v>59944.235999999997</v>
      </c>
      <c r="AG158" s="49">
        <v>63617.275000000001</v>
      </c>
      <c r="AH158" s="49">
        <v>68049.23</v>
      </c>
      <c r="AI158" s="49">
        <v>71118.736999999994</v>
      </c>
      <c r="AJ158" s="49">
        <v>76159.976999999999</v>
      </c>
      <c r="AK158" s="49">
        <v>83812.145999999993</v>
      </c>
      <c r="AL158" s="56" t="s">
        <v>7</v>
      </c>
      <c r="AM158" s="36"/>
      <c r="AN158" s="36"/>
    </row>
    <row r="159" spans="3:40">
      <c r="C159" s="55" t="s">
        <v>1419</v>
      </c>
      <c r="D159" s="54" t="s">
        <v>7</v>
      </c>
      <c r="E159" s="56" t="s">
        <v>7</v>
      </c>
      <c r="F159" s="56" t="s">
        <v>7</v>
      </c>
      <c r="G159" s="56" t="s">
        <v>7</v>
      </c>
      <c r="H159" s="56" t="s">
        <v>7</v>
      </c>
      <c r="I159" s="56" t="s">
        <v>7</v>
      </c>
      <c r="J159" s="56" t="s">
        <v>7</v>
      </c>
      <c r="K159" s="56" t="s">
        <v>7</v>
      </c>
      <c r="L159" s="56" t="s">
        <v>7</v>
      </c>
      <c r="M159" s="56" t="s">
        <v>7</v>
      </c>
      <c r="N159" s="49">
        <v>181732.587</v>
      </c>
      <c r="O159" s="49">
        <v>193251.52100000001</v>
      </c>
      <c r="P159" s="49">
        <v>198909.52600000001</v>
      </c>
      <c r="Q159" s="49">
        <v>205647.4</v>
      </c>
      <c r="R159" s="49">
        <v>208221.071</v>
      </c>
      <c r="S159" s="49">
        <v>214207.65</v>
      </c>
      <c r="T159" s="49">
        <v>224142.4</v>
      </c>
      <c r="U159" s="49">
        <v>236273.601</v>
      </c>
      <c r="V159" s="49">
        <v>249139.745</v>
      </c>
      <c r="W159" s="49">
        <v>256232.98</v>
      </c>
      <c r="X159" s="49">
        <v>253778.09899999999</v>
      </c>
      <c r="Y159" s="49">
        <v>255571.652</v>
      </c>
      <c r="Z159" s="49">
        <v>260289.75200000001</v>
      </c>
      <c r="AA159" s="49">
        <v>262255.09700000001</v>
      </c>
      <c r="AB159" s="49">
        <v>263655.842</v>
      </c>
      <c r="AC159" s="49">
        <v>265437.359</v>
      </c>
      <c r="AD159" s="49">
        <v>267567.71000000002</v>
      </c>
      <c r="AE159" s="49">
        <v>271152.92300000001</v>
      </c>
      <c r="AF159" s="49">
        <v>271206.81300000002</v>
      </c>
      <c r="AG159" s="49">
        <v>275092.76899999997</v>
      </c>
      <c r="AH159" s="49">
        <v>281249.98800000001</v>
      </c>
      <c r="AI159" s="49">
        <v>282766.55200000003</v>
      </c>
      <c r="AJ159" s="49">
        <v>294436.76299999998</v>
      </c>
      <c r="AK159" s="49">
        <v>304731.87</v>
      </c>
      <c r="AL159" s="56" t="s">
        <v>7</v>
      </c>
      <c r="AM159" s="36"/>
      <c r="AN159" s="36"/>
    </row>
    <row r="160" spans="3:40">
      <c r="C160" s="55" t="s">
        <v>1443</v>
      </c>
      <c r="D160" s="54" t="s">
        <v>7</v>
      </c>
      <c r="E160" s="56" t="s">
        <v>7</v>
      </c>
      <c r="F160" s="56" t="s">
        <v>7</v>
      </c>
      <c r="G160" s="56" t="s">
        <v>7</v>
      </c>
      <c r="H160" s="56" t="s">
        <v>7</v>
      </c>
      <c r="I160" s="56" t="s">
        <v>7</v>
      </c>
      <c r="J160" s="56" t="s">
        <v>7</v>
      </c>
      <c r="K160" s="56" t="s">
        <v>7</v>
      </c>
      <c r="L160" s="56" t="s">
        <v>7</v>
      </c>
      <c r="M160" s="56" t="s">
        <v>7</v>
      </c>
      <c r="N160" s="49">
        <v>11683.552</v>
      </c>
      <c r="O160" s="49">
        <v>12424.825000000001</v>
      </c>
      <c r="P160" s="49">
        <v>12656.893</v>
      </c>
      <c r="Q160" s="49">
        <v>12638.567999999999</v>
      </c>
      <c r="R160" s="49">
        <v>12571.11</v>
      </c>
      <c r="S160" s="49">
        <v>13224.182000000001</v>
      </c>
      <c r="T160" s="49">
        <v>14211.013999999999</v>
      </c>
      <c r="U160" s="49">
        <v>15245.047</v>
      </c>
      <c r="V160" s="49">
        <v>16157.07</v>
      </c>
      <c r="W160" s="49">
        <v>16005.936</v>
      </c>
      <c r="X160" s="49">
        <v>15506.468999999999</v>
      </c>
      <c r="Y160" s="49">
        <v>17681.755000000001</v>
      </c>
      <c r="Z160" s="49">
        <v>20607.920999999998</v>
      </c>
      <c r="AA160" s="49">
        <v>26218.016</v>
      </c>
      <c r="AB160" s="49">
        <v>27738.653999999999</v>
      </c>
      <c r="AC160" s="49">
        <v>26955.847000000002</v>
      </c>
      <c r="AD160" s="49">
        <v>35400.680999999997</v>
      </c>
      <c r="AE160" s="49">
        <v>34020.182999999997</v>
      </c>
      <c r="AF160" s="49">
        <v>36018.790999999997</v>
      </c>
      <c r="AG160" s="49">
        <v>36746.945</v>
      </c>
      <c r="AH160" s="49">
        <v>37166.748</v>
      </c>
      <c r="AI160" s="49">
        <v>40645.025000000001</v>
      </c>
      <c r="AJ160" s="49">
        <v>42166.239000000001</v>
      </c>
      <c r="AK160" s="49">
        <v>46738.178</v>
      </c>
      <c r="AL160" s="56" t="s">
        <v>7</v>
      </c>
      <c r="AM160" s="36"/>
      <c r="AN160" s="36"/>
    </row>
    <row r="161" spans="2:40">
      <c r="C161" s="55" t="s">
        <v>1439</v>
      </c>
      <c r="D161" s="54" t="s">
        <v>7</v>
      </c>
      <c r="E161" s="56" t="s">
        <v>7</v>
      </c>
      <c r="F161" s="56" t="s">
        <v>7</v>
      </c>
      <c r="G161" s="56" t="s">
        <v>7</v>
      </c>
      <c r="H161" s="56" t="s">
        <v>7</v>
      </c>
      <c r="I161" s="56" t="s">
        <v>7</v>
      </c>
      <c r="J161" s="56" t="s">
        <v>7</v>
      </c>
      <c r="K161" s="56" t="s">
        <v>7</v>
      </c>
      <c r="L161" s="56" t="s">
        <v>7</v>
      </c>
      <c r="M161" s="56" t="s">
        <v>7</v>
      </c>
      <c r="N161" s="49">
        <v>132633.83499999999</v>
      </c>
      <c r="O161" s="49">
        <v>134404.78599999999</v>
      </c>
      <c r="P161" s="49">
        <v>141495.12</v>
      </c>
      <c r="Q161" s="49">
        <v>145748.984</v>
      </c>
      <c r="R161" s="49">
        <v>163926.913</v>
      </c>
      <c r="S161" s="49">
        <v>186583.4</v>
      </c>
      <c r="T161" s="49">
        <v>193752.56599999999</v>
      </c>
      <c r="U161" s="49">
        <v>200078.58600000001</v>
      </c>
      <c r="V161" s="49">
        <v>210600.092</v>
      </c>
      <c r="W161" s="49">
        <v>201461.58</v>
      </c>
      <c r="X161" s="49">
        <v>226676.10399999999</v>
      </c>
      <c r="Y161" s="49">
        <v>241242.47700000001</v>
      </c>
      <c r="Z161" s="49">
        <v>232591.36499999999</v>
      </c>
      <c r="AA161" s="49">
        <v>227215.17</v>
      </c>
      <c r="AB161" s="49">
        <v>226186.40700000001</v>
      </c>
      <c r="AC161" s="49">
        <v>247466.20800000001</v>
      </c>
      <c r="AD161" s="49">
        <v>245235.21100000001</v>
      </c>
      <c r="AE161" s="49">
        <v>238684.66</v>
      </c>
      <c r="AF161" s="49">
        <v>230641.96900000001</v>
      </c>
      <c r="AG161" s="49">
        <v>239670.152</v>
      </c>
      <c r="AH161" s="49">
        <v>236415.09099999999</v>
      </c>
      <c r="AI161" s="49">
        <v>237332.52900000001</v>
      </c>
      <c r="AJ161" s="49">
        <v>258812.65400000001</v>
      </c>
      <c r="AK161" s="49">
        <v>264796.01199999999</v>
      </c>
      <c r="AL161" s="56" t="s">
        <v>7</v>
      </c>
      <c r="AM161" s="36"/>
      <c r="AN161" s="36"/>
    </row>
    <row r="162" spans="2:40">
      <c r="C162" s="55" t="s">
        <v>1440</v>
      </c>
      <c r="D162" s="54" t="s">
        <v>7</v>
      </c>
      <c r="E162" s="56" t="s">
        <v>7</v>
      </c>
      <c r="F162" s="56" t="s">
        <v>7</v>
      </c>
      <c r="G162" s="56" t="s">
        <v>7</v>
      </c>
      <c r="H162" s="56" t="s">
        <v>7</v>
      </c>
      <c r="I162" s="56" t="s">
        <v>7</v>
      </c>
      <c r="J162" s="56" t="s">
        <v>7</v>
      </c>
      <c r="K162" s="56" t="s">
        <v>7</v>
      </c>
      <c r="L162" s="56" t="s">
        <v>7</v>
      </c>
      <c r="M162" s="56" t="s">
        <v>7</v>
      </c>
      <c r="N162" s="49">
        <v>45626.044999999998</v>
      </c>
      <c r="O162" s="49">
        <v>48558.59</v>
      </c>
      <c r="P162" s="49">
        <v>44112.146000000001</v>
      </c>
      <c r="Q162" s="49">
        <v>42549.885999999999</v>
      </c>
      <c r="R162" s="49">
        <v>45287.74</v>
      </c>
      <c r="S162" s="49">
        <v>50675.379000000001</v>
      </c>
      <c r="T162" s="49">
        <v>54261.817000000003</v>
      </c>
      <c r="U162" s="49">
        <v>54777.425999999999</v>
      </c>
      <c r="V162" s="49">
        <v>59218.767</v>
      </c>
      <c r="W162" s="49">
        <v>41994.29</v>
      </c>
      <c r="X162" s="49">
        <v>42501.110999999997</v>
      </c>
      <c r="Y162" s="49">
        <v>46875.493999999999</v>
      </c>
      <c r="Z162" s="49">
        <v>46869.733</v>
      </c>
      <c r="AA162" s="49">
        <v>53329.959000000003</v>
      </c>
      <c r="AB162" s="49">
        <v>54584.243000000002</v>
      </c>
      <c r="AC162" s="49">
        <v>54749.767999999996</v>
      </c>
      <c r="AD162" s="49">
        <v>58209.894</v>
      </c>
      <c r="AE162" s="49">
        <v>59126.201000000001</v>
      </c>
      <c r="AF162" s="49">
        <v>63063.017999999996</v>
      </c>
      <c r="AG162" s="49">
        <v>61476.264000000003</v>
      </c>
      <c r="AH162" s="49">
        <v>65377.150999999998</v>
      </c>
      <c r="AI162" s="49">
        <v>59344.065999999999</v>
      </c>
      <c r="AJ162" s="49">
        <v>74478.600000000006</v>
      </c>
      <c r="AK162" s="49">
        <v>85872.657999999996</v>
      </c>
      <c r="AL162" s="56" t="s">
        <v>7</v>
      </c>
      <c r="AM162" s="36"/>
      <c r="AN162" s="36"/>
    </row>
    <row r="163" spans="2:40">
      <c r="C163" s="55" t="s">
        <v>1451</v>
      </c>
      <c r="D163" s="54" t="s">
        <v>7</v>
      </c>
      <c r="E163" s="56" t="s">
        <v>7</v>
      </c>
      <c r="F163" s="56" t="s">
        <v>7</v>
      </c>
      <c r="G163" s="56" t="s">
        <v>7</v>
      </c>
      <c r="H163" s="56" t="s">
        <v>7</v>
      </c>
      <c r="I163" s="56" t="s">
        <v>7</v>
      </c>
      <c r="J163" s="56" t="s">
        <v>7</v>
      </c>
      <c r="K163" s="56" t="s">
        <v>7</v>
      </c>
      <c r="L163" s="56" t="s">
        <v>7</v>
      </c>
      <c r="M163" s="56" t="s">
        <v>7</v>
      </c>
      <c r="N163" s="49">
        <v>44458.463000000003</v>
      </c>
      <c r="O163" s="49">
        <v>49225.845999999998</v>
      </c>
      <c r="P163" s="49">
        <v>48734.781999999999</v>
      </c>
      <c r="Q163" s="49">
        <v>49747.841</v>
      </c>
      <c r="R163" s="49">
        <v>38282.533000000003</v>
      </c>
      <c r="S163" s="49">
        <v>46519.148999999998</v>
      </c>
      <c r="T163" s="49">
        <v>42105.400999999998</v>
      </c>
      <c r="U163" s="49">
        <v>47983.978999999999</v>
      </c>
      <c r="V163" s="49">
        <v>43865.173000000003</v>
      </c>
      <c r="W163" s="49">
        <v>59667.995999999999</v>
      </c>
      <c r="X163" s="49">
        <v>55312.425999999999</v>
      </c>
      <c r="Y163" s="49">
        <v>54376.161</v>
      </c>
      <c r="Z163" s="49">
        <v>61332.915999999997</v>
      </c>
      <c r="AA163" s="49">
        <v>51751.904999999999</v>
      </c>
      <c r="AB163" s="49">
        <v>53056.572</v>
      </c>
      <c r="AC163" s="49">
        <v>57713.65</v>
      </c>
      <c r="AD163" s="49">
        <v>63085.485000000001</v>
      </c>
      <c r="AE163" s="49">
        <v>66752.154999999999</v>
      </c>
      <c r="AF163" s="49">
        <v>74528.009000000005</v>
      </c>
      <c r="AG163" s="49">
        <v>74512.357000000004</v>
      </c>
      <c r="AH163" s="49">
        <v>84304.546000000002</v>
      </c>
      <c r="AI163" s="49">
        <v>81117.273000000001</v>
      </c>
      <c r="AJ163" s="49">
        <v>86481.448000000004</v>
      </c>
      <c r="AK163" s="49">
        <v>103436.64599999999</v>
      </c>
      <c r="AL163" s="56" t="s">
        <v>7</v>
      </c>
      <c r="AM163" s="36"/>
      <c r="AN163" s="36"/>
    </row>
    <row r="164" spans="2:40">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row>
    <row r="165" spans="2:40" ht="15" customHeight="1">
      <c r="C165" s="58" t="s">
        <v>1589</v>
      </c>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N165" s="36"/>
    </row>
    <row r="166" spans="2:40" s="36" customFormat="1" ht="15" customHeight="1">
      <c r="C166" s="58"/>
    </row>
    <row r="167" spans="2:40" s="36" customFormat="1" ht="15" customHeight="1">
      <c r="C167" s="58"/>
      <c r="N167" s="31">
        <f>+N147+N157</f>
        <v>4065758.2239999999</v>
      </c>
    </row>
    <row r="168" spans="2:40" s="36" customFormat="1" ht="15" customHeight="1">
      <c r="B168" s="50" t="s">
        <v>1645</v>
      </c>
      <c r="F168" s="58" t="s">
        <v>1645</v>
      </c>
    </row>
    <row r="169" spans="2:40" s="36" customFormat="1" ht="15" customHeight="1">
      <c r="B169" s="51" t="s">
        <v>1431</v>
      </c>
    </row>
    <row r="170" spans="2:40" s="36" customFormat="1" ht="15" customHeight="1">
      <c r="B170" s="51" t="s">
        <v>1433</v>
      </c>
    </row>
    <row r="171" spans="2:40" s="36" customFormat="1" ht="15" customHeight="1"/>
    <row r="172" spans="2:40" s="36" customFormat="1" ht="15" customHeight="1">
      <c r="B172" s="62" t="s">
        <v>1434</v>
      </c>
      <c r="C172" s="62" t="s">
        <v>1434</v>
      </c>
      <c r="D172" s="62" t="s">
        <v>1434</v>
      </c>
      <c r="E172" s="52" t="s">
        <v>770</v>
      </c>
      <c r="F172" s="52" t="s">
        <v>771</v>
      </c>
      <c r="G172" s="52" t="s">
        <v>772</v>
      </c>
      <c r="H172" s="52" t="s">
        <v>773</v>
      </c>
      <c r="I172" s="52" t="s">
        <v>774</v>
      </c>
      <c r="J172" s="52" t="s">
        <v>775</v>
      </c>
      <c r="K172" s="52" t="s">
        <v>776</v>
      </c>
      <c r="L172" s="52" t="s">
        <v>777</v>
      </c>
      <c r="M172" s="52" t="s">
        <v>778</v>
      </c>
      <c r="N172" s="52" t="s">
        <v>779</v>
      </c>
      <c r="O172" s="52" t="s">
        <v>780</v>
      </c>
      <c r="P172" s="52" t="s">
        <v>781</v>
      </c>
      <c r="Q172" s="52" t="s">
        <v>782</v>
      </c>
      <c r="R172" s="52" t="s">
        <v>783</v>
      </c>
      <c r="S172" s="52" t="s">
        <v>784</v>
      </c>
      <c r="T172" s="52" t="s">
        <v>785</v>
      </c>
      <c r="U172" s="52" t="s">
        <v>786</v>
      </c>
      <c r="V172" s="52" t="s">
        <v>787</v>
      </c>
      <c r="W172" s="52" t="s">
        <v>788</v>
      </c>
      <c r="X172" s="52" t="s">
        <v>789</v>
      </c>
      <c r="Y172" s="52" t="s">
        <v>790</v>
      </c>
      <c r="Z172" s="52" t="s">
        <v>791</v>
      </c>
      <c r="AA172" s="52" t="s">
        <v>792</v>
      </c>
      <c r="AB172" s="52" t="s">
        <v>793</v>
      </c>
      <c r="AC172" s="52" t="s">
        <v>794</v>
      </c>
      <c r="AD172" s="52" t="s">
        <v>795</v>
      </c>
      <c r="AE172" s="52" t="s">
        <v>796</v>
      </c>
      <c r="AF172" s="52" t="s">
        <v>797</v>
      </c>
      <c r="AG172" s="52" t="s">
        <v>798</v>
      </c>
      <c r="AH172" s="52" t="s">
        <v>799</v>
      </c>
      <c r="AI172" s="52" t="s">
        <v>800</v>
      </c>
      <c r="AJ172" s="52" t="s">
        <v>801</v>
      </c>
      <c r="AK172" s="52" t="s">
        <v>802</v>
      </c>
      <c r="AL172" s="52" t="s">
        <v>803</v>
      </c>
    </row>
    <row r="173" spans="2:40" s="36" customFormat="1" ht="15" customHeight="1">
      <c r="B173" s="53" t="s">
        <v>1435</v>
      </c>
      <c r="C173" s="53" t="s">
        <v>1640</v>
      </c>
      <c r="D173" s="54" t="s">
        <v>7</v>
      </c>
      <c r="E173" s="54" t="s">
        <v>7</v>
      </c>
      <c r="F173" s="54" t="s">
        <v>7</v>
      </c>
      <c r="G173" s="54" t="s">
        <v>7</v>
      </c>
      <c r="H173" s="54" t="s">
        <v>7</v>
      </c>
      <c r="I173" s="54" t="s">
        <v>7</v>
      </c>
      <c r="J173" s="54" t="s">
        <v>7</v>
      </c>
      <c r="K173" s="54" t="s">
        <v>7</v>
      </c>
      <c r="L173" s="54" t="s">
        <v>7</v>
      </c>
      <c r="M173" s="54" t="s">
        <v>7</v>
      </c>
      <c r="N173" s="54" t="s">
        <v>7</v>
      </c>
      <c r="O173" s="54" t="s">
        <v>7</v>
      </c>
      <c r="P173" s="54" t="s">
        <v>7</v>
      </c>
      <c r="Q173" s="54" t="s">
        <v>7</v>
      </c>
      <c r="R173" s="54" t="s">
        <v>7</v>
      </c>
      <c r="S173" s="54" t="s">
        <v>7</v>
      </c>
      <c r="T173" s="54" t="s">
        <v>7</v>
      </c>
      <c r="U173" s="54" t="s">
        <v>7</v>
      </c>
      <c r="V173" s="54" t="s">
        <v>7</v>
      </c>
      <c r="W173" s="54" t="s">
        <v>7</v>
      </c>
      <c r="X173" s="54" t="s">
        <v>7</v>
      </c>
      <c r="Y173" s="54" t="s">
        <v>7</v>
      </c>
      <c r="Z173" s="54" t="s">
        <v>7</v>
      </c>
      <c r="AA173" s="54" t="s">
        <v>7</v>
      </c>
      <c r="AB173" s="54" t="s">
        <v>7</v>
      </c>
      <c r="AC173" s="54" t="s">
        <v>7</v>
      </c>
      <c r="AD173" s="54" t="s">
        <v>7</v>
      </c>
      <c r="AE173" s="54" t="s">
        <v>7</v>
      </c>
      <c r="AF173" s="54" t="s">
        <v>7</v>
      </c>
      <c r="AG173" s="54" t="s">
        <v>7</v>
      </c>
      <c r="AH173" s="54" t="s">
        <v>7</v>
      </c>
      <c r="AI173" s="54" t="s">
        <v>7</v>
      </c>
      <c r="AJ173" s="54" t="s">
        <v>7</v>
      </c>
      <c r="AK173" s="54" t="s">
        <v>7</v>
      </c>
      <c r="AL173" s="54" t="s">
        <v>7</v>
      </c>
    </row>
    <row r="174" spans="2:40" s="36" customFormat="1" ht="15" customHeight="1">
      <c r="B174" s="66" t="s">
        <v>1611</v>
      </c>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97" t="s">
        <v>7</v>
      </c>
    </row>
    <row r="175" spans="2:40" s="36" customFormat="1" ht="15" customHeight="1">
      <c r="B175" s="66" t="s">
        <v>1580</v>
      </c>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98"/>
    </row>
    <row r="176" spans="2:40" s="36" customFormat="1" ht="15" customHeight="1">
      <c r="B176" s="66" t="s">
        <v>1581</v>
      </c>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98"/>
    </row>
    <row r="177" spans="1:38" s="36" customFormat="1" ht="15" customHeight="1">
      <c r="B177" s="55" t="s">
        <v>1451</v>
      </c>
      <c r="C177" s="55" t="s">
        <v>1641</v>
      </c>
      <c r="D177" s="54" t="s">
        <v>7</v>
      </c>
      <c r="E177" s="49">
        <v>148171</v>
      </c>
      <c r="F177" s="49">
        <v>135732</v>
      </c>
      <c r="G177" s="49">
        <v>132030</v>
      </c>
      <c r="H177" s="49">
        <v>138015</v>
      </c>
      <c r="I177" s="49">
        <v>154562</v>
      </c>
      <c r="J177" s="49">
        <v>161171</v>
      </c>
      <c r="K177" s="49">
        <v>162747</v>
      </c>
      <c r="L177" s="49">
        <v>192425</v>
      </c>
      <c r="M177" s="49">
        <v>197939</v>
      </c>
      <c r="N177" s="49">
        <v>208480</v>
      </c>
      <c r="O177" s="49">
        <v>228009</v>
      </c>
      <c r="P177" s="49">
        <v>225146</v>
      </c>
      <c r="Q177" s="49">
        <v>235626</v>
      </c>
      <c r="R177" s="49">
        <v>256804</v>
      </c>
      <c r="S177" s="49">
        <v>285616</v>
      </c>
      <c r="T177" s="49">
        <v>321731</v>
      </c>
      <c r="U177" s="49">
        <v>353130</v>
      </c>
      <c r="V177" s="49">
        <v>377185</v>
      </c>
      <c r="W177" s="49">
        <v>398891</v>
      </c>
      <c r="X177" s="49">
        <v>345057</v>
      </c>
      <c r="Y177" s="49">
        <v>391221</v>
      </c>
      <c r="Z177" s="49">
        <v>423827</v>
      </c>
      <c r="AA177" s="49">
        <v>454381</v>
      </c>
      <c r="AB177" s="49">
        <v>473806</v>
      </c>
      <c r="AC177" s="49">
        <v>495580</v>
      </c>
      <c r="AD177" s="49">
        <v>474155</v>
      </c>
      <c r="AE177" s="49">
        <v>461034</v>
      </c>
      <c r="AF177" s="49">
        <v>504131</v>
      </c>
      <c r="AG177" s="49">
        <v>522640</v>
      </c>
      <c r="AH177" s="49">
        <v>533101</v>
      </c>
      <c r="AI177" s="49">
        <v>503499</v>
      </c>
      <c r="AJ177" s="49">
        <v>612023</v>
      </c>
      <c r="AK177" s="49">
        <v>713560</v>
      </c>
      <c r="AL177" s="49">
        <v>690300</v>
      </c>
    </row>
    <row r="178" spans="1:38" s="36" customFormat="1" ht="15" customHeight="1">
      <c r="B178" s="55" t="s">
        <v>1437</v>
      </c>
      <c r="C178" s="55" t="s">
        <v>1642</v>
      </c>
      <c r="D178" s="54" t="s">
        <v>7</v>
      </c>
      <c r="E178" s="49">
        <v>645643</v>
      </c>
      <c r="F178" s="49">
        <v>650460</v>
      </c>
      <c r="G178" s="49">
        <v>665067</v>
      </c>
      <c r="H178" s="49">
        <v>691657</v>
      </c>
      <c r="I178" s="49">
        <v>734659</v>
      </c>
      <c r="J178" s="49">
        <v>771273</v>
      </c>
      <c r="K178" s="49">
        <v>798481</v>
      </c>
      <c r="L178" s="49">
        <v>840500</v>
      </c>
      <c r="M178" s="49">
        <v>870794</v>
      </c>
      <c r="N178" s="49">
        <v>933723</v>
      </c>
      <c r="O178" s="49">
        <v>1027448</v>
      </c>
      <c r="P178" s="49">
        <v>1065641</v>
      </c>
      <c r="Q178" s="49">
        <v>1105074</v>
      </c>
      <c r="R178" s="49">
        <v>1165456</v>
      </c>
      <c r="S178" s="49">
        <v>1241733</v>
      </c>
      <c r="T178" s="49">
        <v>1323865</v>
      </c>
      <c r="U178" s="49">
        <v>1395881</v>
      </c>
      <c r="V178" s="49">
        <v>1473053</v>
      </c>
      <c r="W178" s="49">
        <v>1555045</v>
      </c>
      <c r="X178" s="49">
        <v>1469118</v>
      </c>
      <c r="Y178" s="49">
        <v>1559049</v>
      </c>
      <c r="Z178" s="49">
        <v>1662354</v>
      </c>
      <c r="AA178" s="49">
        <v>1710433</v>
      </c>
      <c r="AB178" s="49">
        <v>1781930</v>
      </c>
      <c r="AC178" s="49">
        <v>1867752</v>
      </c>
      <c r="AD178" s="49">
        <v>1856814</v>
      </c>
      <c r="AE178" s="49">
        <v>1886103</v>
      </c>
      <c r="AF178" s="49">
        <v>1991534</v>
      </c>
      <c r="AG178" s="49">
        <v>2083379</v>
      </c>
      <c r="AH178" s="49">
        <v>2161924</v>
      </c>
      <c r="AI178" s="49">
        <v>2083990</v>
      </c>
      <c r="AJ178" s="49">
        <v>2353489</v>
      </c>
      <c r="AK178" s="49">
        <v>2631570</v>
      </c>
      <c r="AL178" s="49">
        <v>2696420</v>
      </c>
    </row>
    <row r="179" spans="1:38" s="36" customFormat="1" ht="15" customHeight="1">
      <c r="B179" s="55" t="s">
        <v>1439</v>
      </c>
      <c r="C179" s="55" t="s">
        <v>1642</v>
      </c>
      <c r="D179" s="54" t="s">
        <v>7</v>
      </c>
      <c r="E179" s="49">
        <v>240737</v>
      </c>
      <c r="F179" s="49">
        <v>231490</v>
      </c>
      <c r="G179" s="49">
        <v>234759</v>
      </c>
      <c r="H179" s="49">
        <v>253252</v>
      </c>
      <c r="I179" s="49">
        <v>283921</v>
      </c>
      <c r="J179" s="49">
        <v>305335</v>
      </c>
      <c r="K179" s="49">
        <v>320346</v>
      </c>
      <c r="L179" s="49">
        <v>337892</v>
      </c>
      <c r="M179" s="49">
        <v>342481</v>
      </c>
      <c r="N179" s="49">
        <v>377502</v>
      </c>
      <c r="O179" s="49">
        <v>425420</v>
      </c>
      <c r="P179" s="49">
        <v>439674</v>
      </c>
      <c r="Q179" s="49">
        <v>457074</v>
      </c>
      <c r="R179" s="49">
        <v>491865</v>
      </c>
      <c r="S179" s="49">
        <v>528530</v>
      </c>
      <c r="T179" s="49">
        <v>571168</v>
      </c>
      <c r="U179" s="49">
        <v>595243</v>
      </c>
      <c r="V179" s="49">
        <v>622254</v>
      </c>
      <c r="W179" s="49">
        <v>667449</v>
      </c>
      <c r="X179" s="49">
        <v>586539</v>
      </c>
      <c r="Y179" s="49">
        <v>648029</v>
      </c>
      <c r="Z179" s="49">
        <v>704297</v>
      </c>
      <c r="AA179" s="49">
        <v>709581</v>
      </c>
      <c r="AB179" s="49">
        <v>739338</v>
      </c>
      <c r="AC179" s="49">
        <v>784410</v>
      </c>
      <c r="AD179" s="49">
        <v>740532</v>
      </c>
      <c r="AE179" s="49">
        <v>770427</v>
      </c>
      <c r="AF179" s="49">
        <v>824399</v>
      </c>
      <c r="AG179" s="49">
        <v>857169</v>
      </c>
      <c r="AH179" s="49">
        <v>884254</v>
      </c>
      <c r="AI179" s="49">
        <v>895950</v>
      </c>
      <c r="AJ179" s="49">
        <v>1021577</v>
      </c>
      <c r="AK179" s="49">
        <v>1143261</v>
      </c>
      <c r="AL179" s="49">
        <v>1112754</v>
      </c>
    </row>
    <row r="180" spans="1:38" s="36" customFormat="1" ht="15" customHeight="1">
      <c r="B180" s="55" t="s">
        <v>1419</v>
      </c>
      <c r="C180" s="55" t="s">
        <v>1643</v>
      </c>
      <c r="D180" s="54" t="s">
        <v>7</v>
      </c>
      <c r="E180" s="49">
        <v>369421</v>
      </c>
      <c r="F180" s="49">
        <v>380199</v>
      </c>
      <c r="G180" s="49">
        <v>389402</v>
      </c>
      <c r="H180" s="49">
        <v>396393</v>
      </c>
      <c r="I180" s="49">
        <v>407433</v>
      </c>
      <c r="J180" s="49">
        <v>420912</v>
      </c>
      <c r="K180" s="49">
        <v>431541</v>
      </c>
      <c r="L180" s="49">
        <v>455871</v>
      </c>
      <c r="M180" s="49">
        <v>480515</v>
      </c>
      <c r="N180" s="49">
        <v>506817</v>
      </c>
      <c r="O180" s="49">
        <v>551459</v>
      </c>
      <c r="P180" s="49">
        <v>574278</v>
      </c>
      <c r="Q180" s="49">
        <v>596783</v>
      </c>
      <c r="R180" s="49">
        <v>620600</v>
      </c>
      <c r="S180" s="49">
        <v>656155</v>
      </c>
      <c r="T180" s="49">
        <v>692608</v>
      </c>
      <c r="U180" s="49">
        <v>737321</v>
      </c>
      <c r="V180" s="49">
        <v>782563</v>
      </c>
      <c r="W180" s="49">
        <v>818108</v>
      </c>
      <c r="X180" s="49">
        <v>810556</v>
      </c>
      <c r="Y180" s="49">
        <v>835940</v>
      </c>
      <c r="Z180" s="49">
        <v>881145</v>
      </c>
      <c r="AA180" s="49">
        <v>921490</v>
      </c>
      <c r="AB180" s="49">
        <v>959181</v>
      </c>
      <c r="AC180" s="49">
        <v>996247</v>
      </c>
      <c r="AD180" s="49">
        <v>1024743</v>
      </c>
      <c r="AE180" s="49">
        <v>1024142</v>
      </c>
      <c r="AF180" s="49">
        <v>1066523</v>
      </c>
      <c r="AG180" s="49">
        <v>1122304</v>
      </c>
      <c r="AH180" s="49">
        <v>1168596</v>
      </c>
      <c r="AI180" s="49">
        <v>1155843</v>
      </c>
      <c r="AJ180" s="49">
        <v>1264002</v>
      </c>
      <c r="AK180" s="49">
        <v>1380065</v>
      </c>
      <c r="AL180" s="49">
        <v>1469813</v>
      </c>
    </row>
    <row r="181" spans="1:38" s="36" customFormat="1" ht="15" customHeight="1">
      <c r="B181" s="55" t="s">
        <v>1419</v>
      </c>
      <c r="C181" s="55" t="s">
        <v>1641</v>
      </c>
      <c r="D181" s="54" t="s">
        <v>7</v>
      </c>
      <c r="E181" s="49">
        <v>370004</v>
      </c>
      <c r="F181" s="49">
        <v>380599</v>
      </c>
      <c r="G181" s="49">
        <v>389757</v>
      </c>
      <c r="H181" s="49">
        <v>396616</v>
      </c>
      <c r="I181" s="49">
        <v>407635</v>
      </c>
      <c r="J181" s="49">
        <v>421128</v>
      </c>
      <c r="K181" s="49">
        <v>431742</v>
      </c>
      <c r="L181" s="49">
        <v>456324</v>
      </c>
      <c r="M181" s="49">
        <v>480971</v>
      </c>
      <c r="N181" s="49">
        <v>507126</v>
      </c>
      <c r="O181" s="49">
        <v>552023</v>
      </c>
      <c r="P181" s="49">
        <v>574795</v>
      </c>
      <c r="Q181" s="49">
        <v>597153</v>
      </c>
      <c r="R181" s="49">
        <v>621208</v>
      </c>
      <c r="S181" s="49">
        <v>656758</v>
      </c>
      <c r="T181" s="49">
        <v>693437</v>
      </c>
      <c r="U181" s="49">
        <v>738263</v>
      </c>
      <c r="V181" s="49">
        <v>783930</v>
      </c>
      <c r="W181" s="49">
        <v>819727</v>
      </c>
      <c r="X181" s="49">
        <v>812073</v>
      </c>
      <c r="Y181" s="49">
        <v>837683</v>
      </c>
      <c r="Z181" s="49">
        <v>883045</v>
      </c>
      <c r="AA181" s="49">
        <v>923413</v>
      </c>
      <c r="AB181" s="49">
        <v>961179</v>
      </c>
      <c r="AC181" s="49">
        <v>998463</v>
      </c>
      <c r="AD181" s="49">
        <v>1026846</v>
      </c>
      <c r="AE181" s="49">
        <v>1026483</v>
      </c>
      <c r="AF181" s="49">
        <v>1069956</v>
      </c>
      <c r="AG181" s="49">
        <v>1126948</v>
      </c>
      <c r="AH181" s="49">
        <v>1174784</v>
      </c>
      <c r="AI181" s="49">
        <v>1161007</v>
      </c>
      <c r="AJ181" s="49">
        <v>1269424</v>
      </c>
      <c r="AK181" s="49">
        <v>1385827</v>
      </c>
      <c r="AL181" s="49">
        <v>1476121</v>
      </c>
    </row>
    <row r="182" spans="1:38" s="36" customFormat="1" ht="15" customHeight="1">
      <c r="B182" s="55" t="s">
        <v>1440</v>
      </c>
      <c r="C182" s="55" t="s">
        <v>1643</v>
      </c>
      <c r="D182" s="54" t="s">
        <v>7</v>
      </c>
      <c r="E182" s="49">
        <v>114732</v>
      </c>
      <c r="F182" s="49">
        <v>113687</v>
      </c>
      <c r="G182" s="49">
        <v>114570</v>
      </c>
      <c r="H182" s="49">
        <v>115530</v>
      </c>
      <c r="I182" s="49">
        <v>122863</v>
      </c>
      <c r="J182" s="49">
        <v>131867</v>
      </c>
      <c r="K182" s="49">
        <v>144314</v>
      </c>
      <c r="L182" s="49">
        <v>157709</v>
      </c>
      <c r="M182" s="49">
        <v>164315</v>
      </c>
      <c r="N182" s="49">
        <v>178849</v>
      </c>
      <c r="O182" s="49">
        <v>197719</v>
      </c>
      <c r="P182" s="49">
        <v>188616</v>
      </c>
      <c r="Q182" s="49">
        <v>181091</v>
      </c>
      <c r="R182" s="49">
        <v>187400</v>
      </c>
      <c r="S182" s="49">
        <v>204835</v>
      </c>
      <c r="T182" s="49">
        <v>221790</v>
      </c>
      <c r="U182" s="49">
        <v>240978</v>
      </c>
      <c r="V182" s="49">
        <v>256729</v>
      </c>
      <c r="W182" s="49">
        <v>259162</v>
      </c>
      <c r="X182" s="49">
        <v>243242</v>
      </c>
      <c r="Y182" s="49">
        <v>242346</v>
      </c>
      <c r="Z182" s="49">
        <v>260801</v>
      </c>
      <c r="AA182" s="49">
        <v>271934</v>
      </c>
      <c r="AB182" s="49">
        <v>283094</v>
      </c>
      <c r="AC182" s="49">
        <v>301620</v>
      </c>
      <c r="AD182" s="49">
        <v>316486</v>
      </c>
      <c r="AE182" s="49">
        <v>325829</v>
      </c>
      <c r="AF182" s="49">
        <v>344233</v>
      </c>
      <c r="AG182" s="49">
        <v>371010</v>
      </c>
      <c r="AH182" s="49">
        <v>377024</v>
      </c>
      <c r="AI182" s="49">
        <v>388655</v>
      </c>
      <c r="AJ182" s="49">
        <v>456535</v>
      </c>
      <c r="AK182" s="49">
        <v>496897</v>
      </c>
      <c r="AL182" s="49">
        <v>520785</v>
      </c>
    </row>
    <row r="183" spans="1:38" s="36" customFormat="1" ht="15" customHeight="1">
      <c r="B183" s="55" t="s">
        <v>1440</v>
      </c>
      <c r="C183" s="55" t="s">
        <v>1641</v>
      </c>
      <c r="D183" s="54" t="s">
        <v>7</v>
      </c>
      <c r="E183" s="49">
        <v>113005</v>
      </c>
      <c r="F183" s="49">
        <v>112169</v>
      </c>
      <c r="G183" s="49">
        <v>112992</v>
      </c>
      <c r="H183" s="49">
        <v>113878</v>
      </c>
      <c r="I183" s="49">
        <v>121161</v>
      </c>
      <c r="J183" s="49">
        <v>129900</v>
      </c>
      <c r="K183" s="49">
        <v>141473</v>
      </c>
      <c r="L183" s="49">
        <v>154717</v>
      </c>
      <c r="M183" s="49">
        <v>161475</v>
      </c>
      <c r="N183" s="49">
        <v>175513</v>
      </c>
      <c r="O183" s="49">
        <v>193967</v>
      </c>
      <c r="P183" s="49">
        <v>184086</v>
      </c>
      <c r="Q183" s="49">
        <v>176706</v>
      </c>
      <c r="R183" s="49">
        <v>183242</v>
      </c>
      <c r="S183" s="49">
        <v>200191</v>
      </c>
      <c r="T183" s="49">
        <v>216307</v>
      </c>
      <c r="U183" s="49">
        <v>233972</v>
      </c>
      <c r="V183" s="49">
        <v>249835</v>
      </c>
      <c r="W183" s="49">
        <v>252208</v>
      </c>
      <c r="X183" s="49">
        <v>238244</v>
      </c>
      <c r="Y183" s="49">
        <v>236827</v>
      </c>
      <c r="Z183" s="49">
        <v>255293</v>
      </c>
      <c r="AA183" s="49">
        <v>266934</v>
      </c>
      <c r="AB183" s="49">
        <v>277720</v>
      </c>
      <c r="AC183" s="49">
        <v>294975</v>
      </c>
      <c r="AD183" s="49">
        <v>309843</v>
      </c>
      <c r="AE183" s="49">
        <v>319057</v>
      </c>
      <c r="AF183" s="49">
        <v>336754</v>
      </c>
      <c r="AG183" s="49">
        <v>362085</v>
      </c>
      <c r="AH183" s="49">
        <v>366919</v>
      </c>
      <c r="AI183" s="49">
        <v>381176</v>
      </c>
      <c r="AJ183" s="49">
        <v>446052</v>
      </c>
      <c r="AK183" s="49">
        <v>484150</v>
      </c>
      <c r="AL183" s="49">
        <v>507932</v>
      </c>
    </row>
    <row r="184" spans="1:38" s="36" customFormat="1" ht="15" customHeight="1">
      <c r="B184" s="55" t="s">
        <v>1371</v>
      </c>
      <c r="C184" s="55" t="s">
        <v>1643</v>
      </c>
      <c r="D184" s="54" t="s">
        <v>7</v>
      </c>
      <c r="E184" s="49">
        <v>106561</v>
      </c>
      <c r="F184" s="49">
        <v>107542</v>
      </c>
      <c r="G184" s="49">
        <v>111277</v>
      </c>
      <c r="H184" s="49">
        <v>114176</v>
      </c>
      <c r="I184" s="49">
        <v>120291</v>
      </c>
      <c r="J184" s="49">
        <v>125443</v>
      </c>
      <c r="K184" s="49">
        <v>130900</v>
      </c>
      <c r="L184" s="49">
        <v>138417</v>
      </c>
      <c r="M184" s="49">
        <v>147951</v>
      </c>
      <c r="N184" s="49">
        <v>154925</v>
      </c>
      <c r="O184" s="49">
        <v>165131</v>
      </c>
      <c r="P184" s="49">
        <v>175584</v>
      </c>
      <c r="Q184" s="49">
        <v>183486</v>
      </c>
      <c r="R184" s="49">
        <v>186228</v>
      </c>
      <c r="S184" s="49">
        <v>193403</v>
      </c>
      <c r="T184" s="49">
        <v>204293</v>
      </c>
      <c r="U184" s="49">
        <v>219318</v>
      </c>
      <c r="V184" s="49">
        <v>235545</v>
      </c>
      <c r="W184" s="49">
        <v>256644</v>
      </c>
      <c r="X184" s="49">
        <v>268289</v>
      </c>
      <c r="Y184" s="49">
        <v>269097</v>
      </c>
      <c r="Z184" s="49">
        <v>280060</v>
      </c>
      <c r="AA184" s="49">
        <v>294108</v>
      </c>
      <c r="AB184" s="49">
        <v>308976</v>
      </c>
      <c r="AC184" s="49">
        <v>323208</v>
      </c>
      <c r="AD184" s="49">
        <v>342323</v>
      </c>
      <c r="AE184" s="49">
        <v>353087</v>
      </c>
      <c r="AF184" s="49">
        <v>355297</v>
      </c>
      <c r="AG184" s="49">
        <v>369296</v>
      </c>
      <c r="AH184" s="49">
        <v>384027</v>
      </c>
      <c r="AI184" s="49">
        <v>393802</v>
      </c>
      <c r="AJ184" s="49">
        <v>414874</v>
      </c>
      <c r="AK184" s="49">
        <v>457182</v>
      </c>
      <c r="AL184" s="49">
        <v>486122</v>
      </c>
    </row>
    <row r="185" spans="1:38" s="36" customFormat="1" ht="15" customHeight="1">
      <c r="A185"/>
      <c r="B185" s="66" t="s">
        <v>1611</v>
      </c>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97" t="s">
        <v>7</v>
      </c>
    </row>
    <row r="186" spans="1:38" s="36" customFormat="1" ht="15" customHeight="1">
      <c r="A186"/>
      <c r="B186" s="66" t="s">
        <v>1585</v>
      </c>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98"/>
    </row>
    <row r="187" spans="1:38" s="36" customFormat="1" ht="15" customHeight="1">
      <c r="A187"/>
      <c r="B187" s="66" t="s">
        <v>1586</v>
      </c>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98"/>
    </row>
    <row r="188" spans="1:38" s="36" customFormat="1" ht="15" customHeight="1">
      <c r="A188"/>
      <c r="B188" s="55" t="s">
        <v>1451</v>
      </c>
      <c r="C188" s="55" t="s">
        <v>1641</v>
      </c>
      <c r="D188" s="54" t="s">
        <v>7</v>
      </c>
      <c r="E188" s="60">
        <v>163536400</v>
      </c>
      <c r="F188" s="60">
        <v>173036800</v>
      </c>
      <c r="G188" s="60">
        <v>169081800</v>
      </c>
      <c r="H188" s="60">
        <v>160270600</v>
      </c>
      <c r="I188" s="49">
        <v>156608600</v>
      </c>
      <c r="J188" s="49">
        <v>161354000</v>
      </c>
      <c r="K188" s="49">
        <v>171524200</v>
      </c>
      <c r="L188" s="49">
        <v>169099000</v>
      </c>
      <c r="M188" s="49">
        <v>158754000</v>
      </c>
      <c r="N188" s="49">
        <v>148918000</v>
      </c>
      <c r="O188" s="49">
        <v>152152000</v>
      </c>
      <c r="P188" s="49">
        <v>147560300</v>
      </c>
      <c r="Q188" s="49">
        <v>135834000</v>
      </c>
      <c r="R188" s="49">
        <v>134455400</v>
      </c>
      <c r="S188" s="49">
        <v>135728900</v>
      </c>
      <c r="T188" s="49">
        <v>138732700</v>
      </c>
      <c r="U188" s="49">
        <v>139559300</v>
      </c>
      <c r="V188" s="49">
        <v>138966100</v>
      </c>
      <c r="W188" s="49">
        <v>136545800</v>
      </c>
      <c r="X188" s="49">
        <v>111871800</v>
      </c>
      <c r="Y188" s="49">
        <v>114200900</v>
      </c>
      <c r="Z188" s="49">
        <v>117102300</v>
      </c>
      <c r="AA188" s="49">
        <v>120138600</v>
      </c>
      <c r="AB188" s="49">
        <v>124212600</v>
      </c>
      <c r="AC188" s="49">
        <v>129891400</v>
      </c>
      <c r="AD188" s="49">
        <v>135397700</v>
      </c>
      <c r="AE188" s="49">
        <v>135196200</v>
      </c>
      <c r="AF188" s="49">
        <v>139456400</v>
      </c>
      <c r="AG188" s="49">
        <v>142729500</v>
      </c>
      <c r="AH188" s="49">
        <v>143883500</v>
      </c>
      <c r="AI188" s="49">
        <v>136281700</v>
      </c>
      <c r="AJ188" s="49">
        <v>142116100</v>
      </c>
      <c r="AK188" s="49">
        <v>148813700</v>
      </c>
      <c r="AL188" s="56" t="s">
        <v>7</v>
      </c>
    </row>
    <row r="189" spans="1:38" s="36" customFormat="1" ht="15" customHeight="1">
      <c r="A189"/>
      <c r="B189" s="55" t="s">
        <v>1437</v>
      </c>
      <c r="C189" s="55" t="s">
        <v>1642</v>
      </c>
      <c r="D189" s="54" t="s">
        <v>7</v>
      </c>
      <c r="E189" s="56" t="s">
        <v>7</v>
      </c>
      <c r="F189" s="56" t="s">
        <v>7</v>
      </c>
      <c r="G189" s="56" t="s">
        <v>7</v>
      </c>
      <c r="H189" s="56" t="s">
        <v>7</v>
      </c>
      <c r="I189" s="49">
        <v>507736800</v>
      </c>
      <c r="J189" s="49">
        <v>517306700</v>
      </c>
      <c r="K189" s="49">
        <v>530834900</v>
      </c>
      <c r="L189" s="49">
        <v>541529300</v>
      </c>
      <c r="M189" s="49">
        <v>535877000</v>
      </c>
      <c r="N189" s="49">
        <v>529448900</v>
      </c>
      <c r="O189" s="49">
        <v>535696700</v>
      </c>
      <c r="P189" s="49">
        <v>528543800</v>
      </c>
      <c r="Q189" s="49">
        <v>524121800</v>
      </c>
      <c r="R189" s="49">
        <v>524457500</v>
      </c>
      <c r="S189" s="49">
        <v>530393900</v>
      </c>
      <c r="T189" s="49">
        <v>534950800</v>
      </c>
      <c r="U189" s="49">
        <v>536229100</v>
      </c>
      <c r="V189" s="49">
        <v>540420000</v>
      </c>
      <c r="W189" s="49">
        <v>528343900</v>
      </c>
      <c r="X189" s="49">
        <v>495454300</v>
      </c>
      <c r="Y189" s="49">
        <v>505472200</v>
      </c>
      <c r="Z189" s="49">
        <v>494826500</v>
      </c>
      <c r="AA189" s="49">
        <v>497635100</v>
      </c>
      <c r="AB189" s="49">
        <v>505334200</v>
      </c>
      <c r="AC189" s="49">
        <v>514630700</v>
      </c>
      <c r="AD189" s="49">
        <v>534876000</v>
      </c>
      <c r="AE189" s="49">
        <v>542415700</v>
      </c>
      <c r="AF189" s="49">
        <v>550565600</v>
      </c>
      <c r="AG189" s="49">
        <v>553632000</v>
      </c>
      <c r="AH189" s="49">
        <v>554957800</v>
      </c>
      <c r="AI189" s="49">
        <v>537656200</v>
      </c>
      <c r="AJ189" s="49">
        <v>549288600</v>
      </c>
      <c r="AK189" s="49">
        <v>555918300</v>
      </c>
      <c r="AL189" s="56" t="s">
        <v>7</v>
      </c>
    </row>
    <row r="190" spans="1:38" s="36" customFormat="1" ht="15" customHeight="1">
      <c r="A190"/>
      <c r="B190" s="55" t="s">
        <v>1439</v>
      </c>
      <c r="C190" s="55" t="s">
        <v>1642</v>
      </c>
      <c r="D190" s="54" t="s">
        <v>7</v>
      </c>
      <c r="E190" s="56" t="s">
        <v>7</v>
      </c>
      <c r="F190" s="56" t="s">
        <v>7</v>
      </c>
      <c r="G190" s="56" t="s">
        <v>7</v>
      </c>
      <c r="H190" s="56" t="s">
        <v>7</v>
      </c>
      <c r="I190" s="49">
        <v>218147700</v>
      </c>
      <c r="J190" s="49">
        <v>222319800</v>
      </c>
      <c r="K190" s="49">
        <v>230204000</v>
      </c>
      <c r="L190" s="49">
        <v>230557900</v>
      </c>
      <c r="M190" s="49">
        <v>226459500</v>
      </c>
      <c r="N190" s="49">
        <v>225452200</v>
      </c>
      <c r="O190" s="49">
        <v>232214600</v>
      </c>
      <c r="P190" s="49">
        <v>228341200</v>
      </c>
      <c r="Q190" s="49">
        <v>233592200</v>
      </c>
      <c r="R190" s="49">
        <v>237354300</v>
      </c>
      <c r="S190" s="49">
        <v>241516200</v>
      </c>
      <c r="T190" s="49">
        <v>241358400</v>
      </c>
      <c r="U190" s="49">
        <v>238411100</v>
      </c>
      <c r="V190" s="49">
        <v>241342100</v>
      </c>
      <c r="W190" s="49">
        <v>229977300</v>
      </c>
      <c r="X190" s="49">
        <v>211547000</v>
      </c>
      <c r="Y190" s="49">
        <v>223982000</v>
      </c>
      <c r="Z190" s="49">
        <v>213777600</v>
      </c>
      <c r="AA190" s="49">
        <v>216015800</v>
      </c>
      <c r="AB190" s="49">
        <v>222513100</v>
      </c>
      <c r="AC190" s="49">
        <v>223500200</v>
      </c>
      <c r="AD190" s="49">
        <v>235912500</v>
      </c>
      <c r="AE190" s="49">
        <v>235158400</v>
      </c>
      <c r="AF190" s="49">
        <v>238695000</v>
      </c>
      <c r="AG190" s="49">
        <v>232354700</v>
      </c>
      <c r="AH190" s="49">
        <v>227235200</v>
      </c>
      <c r="AI190" s="49">
        <v>211668600</v>
      </c>
      <c r="AJ190" s="49">
        <v>216997900</v>
      </c>
      <c r="AK190" s="49">
        <v>219709900</v>
      </c>
      <c r="AL190" s="56" t="s">
        <v>7</v>
      </c>
    </row>
    <row r="191" spans="1:38" s="36" customFormat="1" ht="15" customHeight="1">
      <c r="A191"/>
      <c r="B191" s="55" t="s">
        <v>1419</v>
      </c>
      <c r="C191" s="55" t="s">
        <v>1643</v>
      </c>
      <c r="D191" s="54" t="s">
        <v>7</v>
      </c>
      <c r="E191" s="56" t="s">
        <v>7</v>
      </c>
      <c r="F191" s="56" t="s">
        <v>7</v>
      </c>
      <c r="G191" s="56" t="s">
        <v>7</v>
      </c>
      <c r="H191" s="56" t="s">
        <v>7</v>
      </c>
      <c r="I191" s="49">
        <v>261624500</v>
      </c>
      <c r="J191" s="49">
        <v>266002900</v>
      </c>
      <c r="K191" s="49">
        <v>270690300</v>
      </c>
      <c r="L191" s="49">
        <v>278751300</v>
      </c>
      <c r="M191" s="49">
        <v>274572100</v>
      </c>
      <c r="N191" s="49">
        <v>269252200</v>
      </c>
      <c r="O191" s="49">
        <v>269889600</v>
      </c>
      <c r="P191" s="49">
        <v>266603600</v>
      </c>
      <c r="Q191" s="49">
        <v>257433100</v>
      </c>
      <c r="R191" s="49">
        <v>255180000</v>
      </c>
      <c r="S191" s="49">
        <v>255963400</v>
      </c>
      <c r="T191" s="49">
        <v>260594300</v>
      </c>
      <c r="U191" s="49">
        <v>265191600</v>
      </c>
      <c r="V191" s="49">
        <v>266616200</v>
      </c>
      <c r="W191" s="49">
        <v>266805900</v>
      </c>
      <c r="X191" s="49">
        <v>253797800</v>
      </c>
      <c r="Y191" s="49">
        <v>251175000</v>
      </c>
      <c r="Z191" s="49">
        <v>251584000</v>
      </c>
      <c r="AA191" s="49">
        <v>251650100</v>
      </c>
      <c r="AB191" s="49">
        <v>253333100</v>
      </c>
      <c r="AC191" s="49">
        <v>257520700</v>
      </c>
      <c r="AD191" s="49">
        <v>260613900</v>
      </c>
      <c r="AE191" s="49">
        <v>267401200</v>
      </c>
      <c r="AF191" s="49">
        <v>272101500</v>
      </c>
      <c r="AG191" s="49">
        <v>281350200</v>
      </c>
      <c r="AH191" s="49">
        <v>286892400</v>
      </c>
      <c r="AI191" s="49">
        <v>283186500</v>
      </c>
      <c r="AJ191" s="49">
        <v>288745400</v>
      </c>
      <c r="AK191" s="49">
        <v>295384900</v>
      </c>
      <c r="AL191" s="56" t="s">
        <v>7</v>
      </c>
    </row>
    <row r="192" spans="1:38" s="36" customFormat="1" ht="15" customHeight="1">
      <c r="A192"/>
      <c r="B192" s="55" t="s">
        <v>1419</v>
      </c>
      <c r="C192" s="55" t="s">
        <v>1641</v>
      </c>
      <c r="D192" s="54" t="s">
        <v>7</v>
      </c>
      <c r="E192" s="56" t="s">
        <v>7</v>
      </c>
      <c r="F192" s="56" t="s">
        <v>7</v>
      </c>
      <c r="G192" s="56" t="s">
        <v>7</v>
      </c>
      <c r="H192" s="56" t="s">
        <v>7</v>
      </c>
      <c r="I192" s="49">
        <v>261592900</v>
      </c>
      <c r="J192" s="49">
        <v>265944800</v>
      </c>
      <c r="K192" s="49">
        <v>270561600</v>
      </c>
      <c r="L192" s="49">
        <v>278619700</v>
      </c>
      <c r="M192" s="49">
        <v>274439000</v>
      </c>
      <c r="N192" s="49">
        <v>269117500</v>
      </c>
      <c r="O192" s="49">
        <v>269760700</v>
      </c>
      <c r="P192" s="49">
        <v>266480000</v>
      </c>
      <c r="Q192" s="49">
        <v>257309900</v>
      </c>
      <c r="R192" s="49">
        <v>255080600</v>
      </c>
      <c r="S192" s="49">
        <v>255851600</v>
      </c>
      <c r="T192" s="49">
        <v>260470500</v>
      </c>
      <c r="U192" s="49">
        <v>265057900</v>
      </c>
      <c r="V192" s="49">
        <v>266484600</v>
      </c>
      <c r="W192" s="49">
        <v>266666700</v>
      </c>
      <c r="X192" s="49">
        <v>253660600</v>
      </c>
      <c r="Y192" s="49">
        <v>251043600</v>
      </c>
      <c r="Z192" s="49">
        <v>251454000</v>
      </c>
      <c r="AA192" s="49">
        <v>251514100</v>
      </c>
      <c r="AB192" s="49">
        <v>253202100</v>
      </c>
      <c r="AC192" s="49">
        <v>257408000</v>
      </c>
      <c r="AD192" s="49">
        <v>260504900</v>
      </c>
      <c r="AE192" s="49">
        <v>267291800</v>
      </c>
      <c r="AF192" s="49">
        <v>271992200</v>
      </c>
      <c r="AG192" s="49">
        <v>281235300</v>
      </c>
      <c r="AH192" s="49">
        <v>286784600</v>
      </c>
      <c r="AI192" s="49">
        <v>283079000</v>
      </c>
      <c r="AJ192" s="49">
        <v>288639600</v>
      </c>
      <c r="AK192" s="49">
        <v>295279000</v>
      </c>
      <c r="AL192" s="56" t="s">
        <v>7</v>
      </c>
    </row>
    <row r="193" spans="1:38" s="36" customFormat="1" ht="15" customHeight="1">
      <c r="A193"/>
      <c r="B193" s="55" t="s">
        <v>1440</v>
      </c>
      <c r="C193" s="55" t="s">
        <v>1643</v>
      </c>
      <c r="D193" s="54" t="s">
        <v>7</v>
      </c>
      <c r="E193" s="56" t="s">
        <v>7</v>
      </c>
      <c r="F193" s="56" t="s">
        <v>7</v>
      </c>
      <c r="G193" s="56" t="s">
        <v>7</v>
      </c>
      <c r="H193" s="56" t="s">
        <v>7</v>
      </c>
      <c r="I193" s="49">
        <v>54207000</v>
      </c>
      <c r="J193" s="49">
        <v>53510100</v>
      </c>
      <c r="K193" s="49">
        <v>53939500</v>
      </c>
      <c r="L193" s="49">
        <v>55622500</v>
      </c>
      <c r="M193" s="49">
        <v>47056100</v>
      </c>
      <c r="N193" s="49">
        <v>45873500</v>
      </c>
      <c r="O193" s="49">
        <v>48895200</v>
      </c>
      <c r="P193" s="49">
        <v>49063300</v>
      </c>
      <c r="Q193" s="49">
        <v>43373100</v>
      </c>
      <c r="R193" s="49">
        <v>41163100</v>
      </c>
      <c r="S193" s="49">
        <v>42741800</v>
      </c>
      <c r="T193" s="49">
        <v>47254400</v>
      </c>
      <c r="U193" s="49">
        <v>51495500</v>
      </c>
      <c r="V193" s="49">
        <v>54983000</v>
      </c>
      <c r="W193" s="49">
        <v>50554500</v>
      </c>
      <c r="X193" s="49">
        <v>41055900</v>
      </c>
      <c r="Y193" s="49">
        <v>40956000</v>
      </c>
      <c r="Z193" s="49">
        <v>42129200</v>
      </c>
      <c r="AA193" s="49">
        <v>44243000</v>
      </c>
      <c r="AB193" s="49">
        <v>48269700</v>
      </c>
      <c r="AC193" s="49">
        <v>51428900</v>
      </c>
      <c r="AD193" s="49">
        <v>52766900</v>
      </c>
      <c r="AE193" s="49">
        <v>51957700</v>
      </c>
      <c r="AF193" s="49">
        <v>54791800</v>
      </c>
      <c r="AG193" s="49">
        <v>57053100</v>
      </c>
      <c r="AH193" s="49">
        <v>56380600</v>
      </c>
      <c r="AI193" s="49">
        <v>56175000</v>
      </c>
      <c r="AJ193" s="49">
        <v>61155300</v>
      </c>
      <c r="AK193" s="49">
        <v>65367200</v>
      </c>
      <c r="AL193" s="56" t="s">
        <v>7</v>
      </c>
    </row>
    <row r="194" spans="1:38" s="36" customFormat="1" ht="15" customHeight="1">
      <c r="A194"/>
      <c r="B194" s="55" t="s">
        <v>1440</v>
      </c>
      <c r="C194" s="55" t="s">
        <v>1641</v>
      </c>
      <c r="D194" s="54" t="s">
        <v>7</v>
      </c>
      <c r="E194" s="56" t="s">
        <v>7</v>
      </c>
      <c r="F194" s="56" t="s">
        <v>7</v>
      </c>
      <c r="G194" s="56" t="s">
        <v>7</v>
      </c>
      <c r="H194" s="56" t="s">
        <v>7</v>
      </c>
      <c r="I194" s="49">
        <v>54207000</v>
      </c>
      <c r="J194" s="49">
        <v>53510100</v>
      </c>
      <c r="K194" s="49">
        <v>53939500</v>
      </c>
      <c r="L194" s="49">
        <v>55622500</v>
      </c>
      <c r="M194" s="49">
        <v>47056100</v>
      </c>
      <c r="N194" s="49">
        <v>45873500</v>
      </c>
      <c r="O194" s="49">
        <v>48895200</v>
      </c>
      <c r="P194" s="49">
        <v>49063300</v>
      </c>
      <c r="Q194" s="49">
        <v>43373100</v>
      </c>
      <c r="R194" s="49">
        <v>41163100</v>
      </c>
      <c r="S194" s="49">
        <v>42741800</v>
      </c>
      <c r="T194" s="49">
        <v>47254400</v>
      </c>
      <c r="U194" s="49">
        <v>51495500</v>
      </c>
      <c r="V194" s="49">
        <v>54983000</v>
      </c>
      <c r="W194" s="49">
        <v>50554500</v>
      </c>
      <c r="X194" s="49">
        <v>41055900</v>
      </c>
      <c r="Y194" s="49">
        <v>40956000</v>
      </c>
      <c r="Z194" s="49">
        <v>42129200</v>
      </c>
      <c r="AA194" s="49">
        <v>44243000</v>
      </c>
      <c r="AB194" s="49">
        <v>48269700</v>
      </c>
      <c r="AC194" s="49">
        <v>51428900</v>
      </c>
      <c r="AD194" s="49">
        <v>52766900</v>
      </c>
      <c r="AE194" s="49">
        <v>51957700</v>
      </c>
      <c r="AF194" s="49">
        <v>54791800</v>
      </c>
      <c r="AG194" s="49">
        <v>57053100</v>
      </c>
      <c r="AH194" s="49">
        <v>56380600</v>
      </c>
      <c r="AI194" s="49">
        <v>56175000</v>
      </c>
      <c r="AJ194" s="49">
        <v>61155300</v>
      </c>
      <c r="AK194" s="49">
        <v>65367200</v>
      </c>
      <c r="AL194" s="56" t="s">
        <v>7</v>
      </c>
    </row>
    <row r="195" spans="1:38" s="36" customFormat="1" ht="15" customHeight="1">
      <c r="A195"/>
      <c r="B195" s="55" t="s">
        <v>1371</v>
      </c>
      <c r="C195" s="55" t="s">
        <v>1643</v>
      </c>
      <c r="D195" s="54" t="s">
        <v>7</v>
      </c>
      <c r="E195" s="56" t="s">
        <v>7</v>
      </c>
      <c r="F195" s="56" t="s">
        <v>7</v>
      </c>
      <c r="G195" s="56" t="s">
        <v>7</v>
      </c>
      <c r="H195" s="56" t="s">
        <v>7</v>
      </c>
      <c r="I195" s="49">
        <v>114771100</v>
      </c>
      <c r="J195" s="49">
        <v>114960300</v>
      </c>
      <c r="K195" s="49">
        <v>117024000</v>
      </c>
      <c r="L195" s="49">
        <v>121647300</v>
      </c>
      <c r="M195" s="49">
        <v>123674100</v>
      </c>
      <c r="N195" s="49">
        <v>123314300</v>
      </c>
      <c r="O195" s="49">
        <v>123976000</v>
      </c>
      <c r="P195" s="49">
        <v>123253300</v>
      </c>
      <c r="Q195" s="49">
        <v>122701700</v>
      </c>
      <c r="R195" s="49">
        <v>121604200</v>
      </c>
      <c r="S195" s="49">
        <v>121656500</v>
      </c>
      <c r="T195" s="49">
        <v>122978300</v>
      </c>
      <c r="U195" s="49">
        <v>125729500</v>
      </c>
      <c r="V195" s="49">
        <v>128118400</v>
      </c>
      <c r="W195" s="49">
        <v>131406200</v>
      </c>
      <c r="X195" s="49">
        <v>128678900</v>
      </c>
      <c r="Y195" s="49">
        <v>125989800</v>
      </c>
      <c r="Z195" s="49">
        <v>123638700</v>
      </c>
      <c r="AA195" s="49">
        <v>122177300</v>
      </c>
      <c r="AB195" s="49">
        <v>123292500</v>
      </c>
      <c r="AC195" s="49">
        <v>126196300</v>
      </c>
      <c r="AD195" s="49">
        <v>128136300</v>
      </c>
      <c r="AE195" s="49">
        <v>128196200</v>
      </c>
      <c r="AF195" s="49">
        <v>130074100</v>
      </c>
      <c r="AG195" s="49">
        <v>132398700</v>
      </c>
      <c r="AH195" s="49">
        <v>134468500</v>
      </c>
      <c r="AI195" s="49">
        <v>135645300</v>
      </c>
      <c r="AJ195" s="49">
        <v>138851800</v>
      </c>
      <c r="AK195" s="49">
        <v>145851200</v>
      </c>
      <c r="AL195" s="56" t="s">
        <v>7</v>
      </c>
    </row>
    <row r="196" spans="1:38" s="36" customFormat="1" ht="15" customHeight="1">
      <c r="A196"/>
      <c r="B196" s="66" t="s">
        <v>1644</v>
      </c>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97" t="s">
        <v>7</v>
      </c>
    </row>
    <row r="197" spans="1:38" s="36" customFormat="1" ht="15" customHeight="1">
      <c r="A197"/>
      <c r="B197" s="66" t="s">
        <v>1580</v>
      </c>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98"/>
    </row>
    <row r="198" spans="1:38" s="36" customFormat="1" ht="15" customHeight="1">
      <c r="A198"/>
      <c r="B198" s="66" t="s">
        <v>1581</v>
      </c>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98"/>
    </row>
    <row r="199" spans="1:38" s="36" customFormat="1" ht="15" customHeight="1">
      <c r="A199"/>
      <c r="B199" s="55" t="s">
        <v>1451</v>
      </c>
      <c r="C199" s="55" t="s">
        <v>1641</v>
      </c>
      <c r="D199" s="54" t="s">
        <v>7</v>
      </c>
      <c r="E199" s="49">
        <v>69038</v>
      </c>
      <c r="F199" s="49">
        <v>62278</v>
      </c>
      <c r="G199" s="49">
        <v>57344</v>
      </c>
      <c r="H199" s="49">
        <v>63350</v>
      </c>
      <c r="I199" s="49">
        <v>73588</v>
      </c>
      <c r="J199" s="49">
        <v>84549</v>
      </c>
      <c r="K199" s="49">
        <v>84084</v>
      </c>
      <c r="L199" s="49">
        <v>108550</v>
      </c>
      <c r="M199" s="49">
        <v>114389</v>
      </c>
      <c r="N199" s="49">
        <v>120247</v>
      </c>
      <c r="O199" s="49">
        <v>131500</v>
      </c>
      <c r="P199" s="49">
        <v>120102</v>
      </c>
      <c r="Q199" s="49">
        <v>116278</v>
      </c>
      <c r="R199" s="49">
        <v>125739</v>
      </c>
      <c r="S199" s="49">
        <v>140477</v>
      </c>
      <c r="T199" s="49">
        <v>162438</v>
      </c>
      <c r="U199" s="49">
        <v>180884</v>
      </c>
      <c r="V199" s="49">
        <v>186021</v>
      </c>
      <c r="W199" s="49">
        <v>199208</v>
      </c>
      <c r="X199" s="49">
        <v>147570</v>
      </c>
      <c r="Y199" s="49">
        <v>173618</v>
      </c>
      <c r="Z199" s="49">
        <v>208191</v>
      </c>
      <c r="AA199" s="49">
        <v>231234</v>
      </c>
      <c r="AB199" s="49">
        <v>245065</v>
      </c>
      <c r="AC199" s="49">
        <v>269653</v>
      </c>
      <c r="AD199" s="49">
        <v>229994</v>
      </c>
      <c r="AE199" s="49">
        <v>212417</v>
      </c>
      <c r="AF199" s="49">
        <v>238829</v>
      </c>
      <c r="AG199" s="49">
        <v>244774</v>
      </c>
      <c r="AH199" s="49">
        <v>262055</v>
      </c>
      <c r="AI199" s="49">
        <v>220378</v>
      </c>
      <c r="AJ199" s="49">
        <v>274248</v>
      </c>
      <c r="AK199" s="49">
        <v>345663</v>
      </c>
      <c r="AL199" s="49">
        <v>329088</v>
      </c>
    </row>
    <row r="200" spans="1:38" s="36" customFormat="1" ht="15" customHeight="1">
      <c r="A200"/>
      <c r="B200" s="55" t="s">
        <v>1439</v>
      </c>
      <c r="C200" s="55" t="s">
        <v>1642</v>
      </c>
      <c r="D200" s="54" t="s">
        <v>7</v>
      </c>
      <c r="E200" s="49">
        <v>130739</v>
      </c>
      <c r="F200" s="49">
        <v>117929</v>
      </c>
      <c r="G200" s="49">
        <v>116690</v>
      </c>
      <c r="H200" s="49">
        <v>130760</v>
      </c>
      <c r="I200" s="49">
        <v>155712</v>
      </c>
      <c r="J200" s="49">
        <v>171858</v>
      </c>
      <c r="K200" s="49">
        <v>181962</v>
      </c>
      <c r="L200" s="49">
        <v>195693</v>
      </c>
      <c r="M200" s="49">
        <v>193948</v>
      </c>
      <c r="N200" s="49">
        <v>223607</v>
      </c>
      <c r="O200" s="49">
        <v>263410</v>
      </c>
      <c r="P200" s="49">
        <v>269394</v>
      </c>
      <c r="Q200" s="49">
        <v>279551</v>
      </c>
      <c r="R200" s="49">
        <v>308139</v>
      </c>
      <c r="S200" s="49">
        <v>336130</v>
      </c>
      <c r="T200" s="49">
        <v>371877</v>
      </c>
      <c r="U200" s="49">
        <v>386349</v>
      </c>
      <c r="V200" s="49">
        <v>399237</v>
      </c>
      <c r="W200" s="49">
        <v>431567</v>
      </c>
      <c r="X200" s="49">
        <v>345335</v>
      </c>
      <c r="Y200" s="49">
        <v>396508</v>
      </c>
      <c r="Z200" s="49">
        <v>440691</v>
      </c>
      <c r="AA200" s="49">
        <v>435803</v>
      </c>
      <c r="AB200" s="49">
        <v>455417</v>
      </c>
      <c r="AC200" s="49">
        <v>492203</v>
      </c>
      <c r="AD200" s="49">
        <v>437497</v>
      </c>
      <c r="AE200" s="49">
        <v>456717</v>
      </c>
      <c r="AF200" s="49">
        <v>500791</v>
      </c>
      <c r="AG200" s="49">
        <v>521675</v>
      </c>
      <c r="AH200" s="49">
        <v>531340</v>
      </c>
      <c r="AI200" s="49">
        <v>539111</v>
      </c>
      <c r="AJ200" s="49">
        <v>645497</v>
      </c>
      <c r="AK200" s="49">
        <v>727939</v>
      </c>
      <c r="AL200" s="49">
        <v>663390</v>
      </c>
    </row>
    <row r="201" spans="1:38" s="36" customFormat="1" ht="15" customHeight="1">
      <c r="A201"/>
      <c r="B201" s="55" t="s">
        <v>1440</v>
      </c>
      <c r="C201" s="55" t="s">
        <v>1641</v>
      </c>
      <c r="D201" s="54" t="s">
        <v>7</v>
      </c>
      <c r="E201" s="49">
        <v>16834</v>
      </c>
      <c r="F201" s="49">
        <v>15015</v>
      </c>
      <c r="G201" s="49">
        <v>14517</v>
      </c>
      <c r="H201" s="49">
        <v>16263</v>
      </c>
      <c r="I201" s="49">
        <v>19342</v>
      </c>
      <c r="J201" s="49">
        <v>22138</v>
      </c>
      <c r="K201" s="49">
        <v>26239</v>
      </c>
      <c r="L201" s="49">
        <v>32251</v>
      </c>
      <c r="M201" s="49">
        <v>30801</v>
      </c>
      <c r="N201" s="49">
        <v>39403</v>
      </c>
      <c r="O201" s="49">
        <v>48194</v>
      </c>
      <c r="P201" s="49">
        <v>36338</v>
      </c>
      <c r="Q201" s="49">
        <v>35743</v>
      </c>
      <c r="R201" s="49">
        <v>39906</v>
      </c>
      <c r="S201" s="49">
        <v>46242</v>
      </c>
      <c r="T201" s="49">
        <v>48687</v>
      </c>
      <c r="U201" s="49">
        <v>57177</v>
      </c>
      <c r="V201" s="49">
        <v>55284</v>
      </c>
      <c r="W201" s="49">
        <v>54760</v>
      </c>
      <c r="X201" s="49">
        <v>53319</v>
      </c>
      <c r="Y201" s="49">
        <v>55163</v>
      </c>
      <c r="Z201" s="49">
        <v>57374</v>
      </c>
      <c r="AA201" s="49">
        <v>58683</v>
      </c>
      <c r="AB201" s="49">
        <v>62813</v>
      </c>
      <c r="AC201" s="49">
        <v>67613</v>
      </c>
      <c r="AD201" s="49">
        <v>68677</v>
      </c>
      <c r="AE201" s="49">
        <v>76918</v>
      </c>
      <c r="AF201" s="49">
        <v>84229</v>
      </c>
      <c r="AG201" s="49">
        <v>92599</v>
      </c>
      <c r="AH201" s="49">
        <v>87576</v>
      </c>
      <c r="AI201" s="49">
        <v>93165</v>
      </c>
      <c r="AJ201" s="49">
        <v>126224</v>
      </c>
      <c r="AK201" s="49">
        <v>135778</v>
      </c>
      <c r="AL201" s="49">
        <v>137007</v>
      </c>
    </row>
    <row r="202" spans="1:38" s="36" customFormat="1" ht="15" customHeight="1">
      <c r="A202"/>
      <c r="B202" s="55" t="s">
        <v>1371</v>
      </c>
      <c r="C202" s="55" t="s">
        <v>1643</v>
      </c>
      <c r="D202" s="54" t="s">
        <v>7</v>
      </c>
      <c r="E202" s="49">
        <v>65318</v>
      </c>
      <c r="F202" s="49">
        <v>65355</v>
      </c>
      <c r="G202" s="49">
        <v>67443</v>
      </c>
      <c r="H202" s="49">
        <v>69070</v>
      </c>
      <c r="I202" s="49">
        <v>72909</v>
      </c>
      <c r="J202" s="49">
        <v>76482</v>
      </c>
      <c r="K202" s="49">
        <v>80270</v>
      </c>
      <c r="L202" s="49">
        <v>85815</v>
      </c>
      <c r="M202" s="49">
        <v>93508</v>
      </c>
      <c r="N202" s="49">
        <v>98838</v>
      </c>
      <c r="O202" s="49">
        <v>105873</v>
      </c>
      <c r="P202" s="49">
        <v>112940</v>
      </c>
      <c r="Q202" s="49">
        <v>117708</v>
      </c>
      <c r="R202" s="49">
        <v>119035</v>
      </c>
      <c r="S202" s="49">
        <v>123303</v>
      </c>
      <c r="T202" s="49">
        <v>130665</v>
      </c>
      <c r="U202" s="49">
        <v>141427</v>
      </c>
      <c r="V202" s="49">
        <v>151370</v>
      </c>
      <c r="W202" s="49">
        <v>164679</v>
      </c>
      <c r="X202" s="49">
        <v>171755</v>
      </c>
      <c r="Y202" s="49">
        <v>168706</v>
      </c>
      <c r="Z202" s="49">
        <v>174130</v>
      </c>
      <c r="AA202" s="49">
        <v>183261</v>
      </c>
      <c r="AB202" s="49">
        <v>192769</v>
      </c>
      <c r="AC202" s="49">
        <v>203080</v>
      </c>
      <c r="AD202" s="49">
        <v>217285</v>
      </c>
      <c r="AE202" s="49">
        <v>222954</v>
      </c>
      <c r="AF202" s="49">
        <v>222013</v>
      </c>
      <c r="AG202" s="49">
        <v>229419</v>
      </c>
      <c r="AH202" s="49">
        <v>239113</v>
      </c>
      <c r="AI202" s="49">
        <v>244267</v>
      </c>
      <c r="AJ202" s="49">
        <v>252836</v>
      </c>
      <c r="AK202" s="49">
        <v>277504</v>
      </c>
      <c r="AL202" s="49">
        <v>294602</v>
      </c>
    </row>
    <row r="203" spans="1:38" s="36" customFormat="1" ht="15" customHeight="1">
      <c r="A203"/>
      <c r="B203" s="66" t="s">
        <v>1644</v>
      </c>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97" t="s">
        <v>7</v>
      </c>
    </row>
    <row r="204" spans="1:38" s="36" customFormat="1" ht="15" customHeight="1">
      <c r="A204"/>
      <c r="B204" s="66" t="s">
        <v>1585</v>
      </c>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98"/>
    </row>
    <row r="205" spans="1:38" s="36" customFormat="1" ht="15" customHeight="1">
      <c r="A205"/>
      <c r="B205" s="66" t="s">
        <v>1586</v>
      </c>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98"/>
    </row>
    <row r="206" spans="1:38" s="36" customFormat="1" ht="15" customHeight="1">
      <c r="A206"/>
      <c r="B206" s="55" t="s">
        <v>1451</v>
      </c>
      <c r="C206" s="55" t="s">
        <v>1641</v>
      </c>
      <c r="D206" s="54" t="s">
        <v>7</v>
      </c>
      <c r="E206" s="56" t="s">
        <v>7</v>
      </c>
      <c r="F206" s="56" t="s">
        <v>7</v>
      </c>
      <c r="G206" s="56" t="s">
        <v>7</v>
      </c>
      <c r="H206" s="56" t="s">
        <v>7</v>
      </c>
      <c r="I206" s="49">
        <v>83606500</v>
      </c>
      <c r="J206" s="49">
        <v>90122800</v>
      </c>
      <c r="K206" s="49">
        <v>95798200</v>
      </c>
      <c r="L206" s="49">
        <v>98972700</v>
      </c>
      <c r="M206" s="49">
        <v>94654400</v>
      </c>
      <c r="N206" s="49">
        <v>84192900</v>
      </c>
      <c r="O206" s="49">
        <v>90974100</v>
      </c>
      <c r="P206" s="49">
        <v>89056600</v>
      </c>
      <c r="Q206" s="49">
        <v>79989000</v>
      </c>
      <c r="R206" s="49">
        <v>81977400</v>
      </c>
      <c r="S206" s="49">
        <v>85425800</v>
      </c>
      <c r="T206" s="49">
        <v>89628500</v>
      </c>
      <c r="U206" s="49">
        <v>92120800</v>
      </c>
      <c r="V206" s="49">
        <v>94447700</v>
      </c>
      <c r="W206" s="49">
        <v>93665700</v>
      </c>
      <c r="X206" s="49">
        <v>72405100</v>
      </c>
      <c r="Y206" s="49">
        <v>75018100</v>
      </c>
      <c r="Z206" s="49">
        <v>77699600</v>
      </c>
      <c r="AA206" s="49">
        <v>80173200</v>
      </c>
      <c r="AB206" s="49">
        <v>80900100</v>
      </c>
      <c r="AC206" s="49">
        <v>85864800</v>
      </c>
      <c r="AD206" s="49">
        <v>92540400</v>
      </c>
      <c r="AE206" s="49">
        <v>91797600</v>
      </c>
      <c r="AF206" s="49">
        <v>95191600</v>
      </c>
      <c r="AG206" s="49">
        <v>99245200</v>
      </c>
      <c r="AH206" s="49">
        <v>98378700</v>
      </c>
      <c r="AI206" s="49">
        <v>91229700</v>
      </c>
      <c r="AJ206" s="49">
        <v>95851100</v>
      </c>
      <c r="AK206" s="49">
        <v>103633700</v>
      </c>
      <c r="AL206" s="56" t="s">
        <v>7</v>
      </c>
    </row>
    <row r="207" spans="1:38" s="36" customFormat="1" ht="15" customHeight="1">
      <c r="A207"/>
      <c r="B207" s="55" t="s">
        <v>1439</v>
      </c>
      <c r="C207" s="55" t="s">
        <v>1642</v>
      </c>
      <c r="D207" s="54" t="s">
        <v>7</v>
      </c>
      <c r="E207" s="56" t="s">
        <v>7</v>
      </c>
      <c r="F207" s="56" t="s">
        <v>7</v>
      </c>
      <c r="G207" s="56" t="s">
        <v>7</v>
      </c>
      <c r="H207" s="56" t="s">
        <v>7</v>
      </c>
      <c r="I207" s="49">
        <v>130617900</v>
      </c>
      <c r="J207" s="49">
        <v>135573300</v>
      </c>
      <c r="K207" s="49">
        <v>143756700</v>
      </c>
      <c r="L207" s="49">
        <v>141582900</v>
      </c>
      <c r="M207" s="49">
        <v>136612400</v>
      </c>
      <c r="N207" s="49">
        <v>136088900</v>
      </c>
      <c r="O207" s="49">
        <v>142893600</v>
      </c>
      <c r="P207" s="49">
        <v>142362000</v>
      </c>
      <c r="Q207" s="49">
        <v>147943400</v>
      </c>
      <c r="R207" s="49">
        <v>151392600</v>
      </c>
      <c r="S207" s="49">
        <v>156711900</v>
      </c>
      <c r="T207" s="49">
        <v>157259800</v>
      </c>
      <c r="U207" s="49">
        <v>154707200</v>
      </c>
      <c r="V207" s="49">
        <v>157645000</v>
      </c>
      <c r="W207" s="49">
        <v>147063500</v>
      </c>
      <c r="X207" s="49">
        <v>129213500</v>
      </c>
      <c r="Y207" s="49">
        <v>142630200</v>
      </c>
      <c r="Z207" s="49">
        <v>134911700</v>
      </c>
      <c r="AA207" s="49">
        <v>136713800</v>
      </c>
      <c r="AB207" s="49">
        <v>142635700</v>
      </c>
      <c r="AC207" s="49">
        <v>142771900</v>
      </c>
      <c r="AD207" s="49">
        <v>153973100</v>
      </c>
      <c r="AE207" s="49">
        <v>154381500</v>
      </c>
      <c r="AF207" s="49">
        <v>157710000</v>
      </c>
      <c r="AG207" s="49">
        <v>154718700</v>
      </c>
      <c r="AH207" s="49">
        <v>149732900</v>
      </c>
      <c r="AI207" s="49">
        <v>135267600</v>
      </c>
      <c r="AJ207" s="49">
        <v>140815600</v>
      </c>
      <c r="AK207" s="49">
        <v>142732000</v>
      </c>
      <c r="AL207" s="56" t="s">
        <v>7</v>
      </c>
    </row>
    <row r="208" spans="1:38" s="36" customFormat="1" ht="15" customHeight="1">
      <c r="A208"/>
      <c r="B208" s="55" t="s">
        <v>1440</v>
      </c>
      <c r="C208" s="55" t="s">
        <v>1641</v>
      </c>
      <c r="D208" s="54" t="s">
        <v>7</v>
      </c>
      <c r="E208" s="56" t="s">
        <v>7</v>
      </c>
      <c r="F208" s="56" t="s">
        <v>7</v>
      </c>
      <c r="G208" s="56" t="s">
        <v>7</v>
      </c>
      <c r="H208" s="56" t="s">
        <v>7</v>
      </c>
      <c r="I208" s="49">
        <v>22276700</v>
      </c>
      <c r="J208" s="49">
        <v>23167000</v>
      </c>
      <c r="K208" s="49">
        <v>24251600</v>
      </c>
      <c r="L208" s="49">
        <v>24439700</v>
      </c>
      <c r="M208" s="49">
        <v>20343300</v>
      </c>
      <c r="N208" s="49">
        <v>19821400</v>
      </c>
      <c r="O208" s="49">
        <v>20200000</v>
      </c>
      <c r="P208" s="49">
        <v>19776000</v>
      </c>
      <c r="Q208" s="49">
        <v>18221000</v>
      </c>
      <c r="R208" s="49">
        <v>17565600</v>
      </c>
      <c r="S208" s="49">
        <v>19015300</v>
      </c>
      <c r="T208" s="49">
        <v>22398000</v>
      </c>
      <c r="U208" s="49">
        <v>25320100</v>
      </c>
      <c r="V208" s="49">
        <v>26692500</v>
      </c>
      <c r="W208" s="49">
        <v>22349300</v>
      </c>
      <c r="X208" s="49">
        <v>15099300</v>
      </c>
      <c r="Y208" s="49">
        <v>15942900</v>
      </c>
      <c r="Z208" s="49">
        <v>16919300</v>
      </c>
      <c r="AA208" s="49">
        <v>18627400</v>
      </c>
      <c r="AB208" s="49">
        <v>20877700</v>
      </c>
      <c r="AC208" s="49">
        <v>23189200</v>
      </c>
      <c r="AD208" s="49">
        <v>24068400</v>
      </c>
      <c r="AE208" s="49">
        <v>22938500</v>
      </c>
      <c r="AF208" s="49">
        <v>24608300</v>
      </c>
      <c r="AG208" s="49">
        <v>26392300</v>
      </c>
      <c r="AH208" s="49">
        <v>25764900</v>
      </c>
      <c r="AI208" s="49">
        <v>25579900</v>
      </c>
      <c r="AJ208" s="49">
        <v>28794200</v>
      </c>
      <c r="AK208" s="49">
        <v>31826400</v>
      </c>
      <c r="AL208" s="56" t="s">
        <v>7</v>
      </c>
    </row>
    <row r="209" spans="1:40" s="36" customFormat="1" ht="15" customHeight="1">
      <c r="A209"/>
      <c r="B209" s="55" t="s">
        <v>1371</v>
      </c>
      <c r="C209" s="55" t="s">
        <v>1643</v>
      </c>
      <c r="D209" s="54" t="s">
        <v>7</v>
      </c>
      <c r="E209" s="56" t="s">
        <v>7</v>
      </c>
      <c r="F209" s="56" t="s">
        <v>7</v>
      </c>
      <c r="G209" s="56" t="s">
        <v>7</v>
      </c>
      <c r="H209" s="56" t="s">
        <v>7</v>
      </c>
      <c r="I209" s="49">
        <v>72061000</v>
      </c>
      <c r="J209" s="49">
        <v>71514500</v>
      </c>
      <c r="K209" s="49">
        <v>72577600</v>
      </c>
      <c r="L209" s="49">
        <v>75312200</v>
      </c>
      <c r="M209" s="49">
        <v>77212300</v>
      </c>
      <c r="N209" s="49">
        <v>77321800</v>
      </c>
      <c r="O209" s="49">
        <v>77712200</v>
      </c>
      <c r="P209" s="49">
        <v>77399300</v>
      </c>
      <c r="Q209" s="49">
        <v>77514800</v>
      </c>
      <c r="R209" s="49">
        <v>76621600</v>
      </c>
      <c r="S209" s="49">
        <v>76796300</v>
      </c>
      <c r="T209" s="49">
        <v>78191000</v>
      </c>
      <c r="U209" s="49">
        <v>80622800</v>
      </c>
      <c r="V209" s="49">
        <v>82771000</v>
      </c>
      <c r="W209" s="49">
        <v>85525500</v>
      </c>
      <c r="X209" s="49">
        <v>84385900</v>
      </c>
      <c r="Y209" s="49">
        <v>82571900</v>
      </c>
      <c r="Z209" s="49">
        <v>80816700</v>
      </c>
      <c r="AA209" s="49">
        <v>79978900</v>
      </c>
      <c r="AB209" s="49">
        <v>80858500</v>
      </c>
      <c r="AC209" s="49">
        <v>82412400</v>
      </c>
      <c r="AD209" s="49">
        <v>83945800</v>
      </c>
      <c r="AE209" s="49">
        <v>84372500</v>
      </c>
      <c r="AF209" s="49">
        <v>85656800</v>
      </c>
      <c r="AG209" s="49">
        <v>87447400</v>
      </c>
      <c r="AH209" s="49">
        <v>89167600</v>
      </c>
      <c r="AI209" s="49">
        <v>90030900</v>
      </c>
      <c r="AJ209" s="49">
        <v>91829200</v>
      </c>
      <c r="AK209" s="49">
        <v>96353700</v>
      </c>
      <c r="AL209" s="56" t="s">
        <v>7</v>
      </c>
    </row>
    <row r="210" spans="1:40" s="36" customFormat="1" ht="15" customHeight="1"/>
    <row r="211" spans="1:40" s="36" customFormat="1" ht="15" customHeight="1">
      <c r="C211" s="58" t="s">
        <v>1589</v>
      </c>
    </row>
    <row r="212" spans="1:40" s="36" customFormat="1" ht="15" customHeight="1">
      <c r="C212" s="58"/>
    </row>
    <row r="213" spans="1:40" s="36" customFormat="1" ht="15" customHeight="1">
      <c r="C213" s="58"/>
    </row>
    <row r="214" spans="1:40" s="36" customFormat="1">
      <c r="C214" s="58"/>
    </row>
    <row r="216" spans="1:40" ht="15" customHeight="1">
      <c r="A216" t="s">
        <v>1609</v>
      </c>
    </row>
    <row r="217" spans="1:40">
      <c r="A217" s="50" t="s">
        <v>1591</v>
      </c>
      <c r="B217" s="36"/>
      <c r="C217" s="36"/>
      <c r="D217" s="36" t="s">
        <v>1620</v>
      </c>
      <c r="E217" s="58" t="s">
        <v>1591</v>
      </c>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row>
    <row r="218" spans="1:40" ht="15" customHeight="1">
      <c r="A218" s="51" t="s">
        <v>1592</v>
      </c>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row>
    <row r="219" spans="1:40">
      <c r="A219" s="51" t="s">
        <v>1593</v>
      </c>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row>
    <row r="220" spans="1:40">
      <c r="A220" s="51" t="s">
        <v>1594</v>
      </c>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row>
    <row r="221" spans="1:40">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row>
    <row r="222" spans="1:40">
      <c r="A222" s="96" t="s">
        <v>1434</v>
      </c>
      <c r="B222" s="96" t="s">
        <v>1434</v>
      </c>
      <c r="C222" s="96" t="s">
        <v>1434</v>
      </c>
      <c r="D222" s="96" t="s">
        <v>1434</v>
      </c>
      <c r="E222" s="52" t="s">
        <v>770</v>
      </c>
      <c r="F222" s="52" t="s">
        <v>771</v>
      </c>
      <c r="G222" s="52" t="s">
        <v>772</v>
      </c>
      <c r="H222" s="52" t="s">
        <v>773</v>
      </c>
      <c r="I222" s="52" t="s">
        <v>774</v>
      </c>
      <c r="J222" s="52" t="s">
        <v>775</v>
      </c>
      <c r="K222" s="52" t="s">
        <v>776</v>
      </c>
      <c r="L222" s="52" t="s">
        <v>777</v>
      </c>
      <c r="M222" s="52" t="s">
        <v>778</v>
      </c>
      <c r="N222" s="52" t="s">
        <v>779</v>
      </c>
      <c r="O222" s="52" t="s">
        <v>780</v>
      </c>
      <c r="P222" s="52" t="s">
        <v>781</v>
      </c>
      <c r="Q222" s="52" t="s">
        <v>782</v>
      </c>
      <c r="R222" s="52" t="s">
        <v>783</v>
      </c>
      <c r="S222" s="52" t="s">
        <v>784</v>
      </c>
      <c r="T222" s="52" t="s">
        <v>785</v>
      </c>
      <c r="U222" s="52" t="s">
        <v>786</v>
      </c>
      <c r="V222" s="52" t="s">
        <v>787</v>
      </c>
      <c r="W222" s="52" t="s">
        <v>788</v>
      </c>
      <c r="X222" s="52" t="s">
        <v>789</v>
      </c>
      <c r="Y222" s="52" t="s">
        <v>790</v>
      </c>
      <c r="Z222" s="52" t="s">
        <v>791</v>
      </c>
      <c r="AA222" s="52" t="s">
        <v>792</v>
      </c>
      <c r="AB222" s="52" t="s">
        <v>793</v>
      </c>
      <c r="AC222" s="52" t="s">
        <v>794</v>
      </c>
      <c r="AD222" s="52" t="s">
        <v>795</v>
      </c>
      <c r="AE222" s="52" t="s">
        <v>796</v>
      </c>
      <c r="AF222" s="52" t="s">
        <v>797</v>
      </c>
      <c r="AG222" s="52" t="s">
        <v>798</v>
      </c>
      <c r="AH222" s="52" t="s">
        <v>799</v>
      </c>
      <c r="AI222" s="52" t="s">
        <v>800</v>
      </c>
      <c r="AJ222" s="52" t="s">
        <v>801</v>
      </c>
      <c r="AK222" s="52" t="s">
        <v>802</v>
      </c>
      <c r="AL222" s="52" t="s">
        <v>803</v>
      </c>
      <c r="AM222" s="36"/>
      <c r="AN222" s="36"/>
    </row>
    <row r="223" spans="1:40">
      <c r="A223" s="53" t="s">
        <v>1595</v>
      </c>
      <c r="B223" s="53" t="s">
        <v>1596</v>
      </c>
      <c r="C223" s="53" t="s">
        <v>1597</v>
      </c>
      <c r="D223" s="54" t="s">
        <v>7</v>
      </c>
      <c r="E223" s="54" t="s">
        <v>7</v>
      </c>
      <c r="F223" s="54" t="s">
        <v>7</v>
      </c>
      <c r="G223" s="54" t="s">
        <v>7</v>
      </c>
      <c r="H223" s="54" t="s">
        <v>7</v>
      </c>
      <c r="I223" s="54" t="s">
        <v>7</v>
      </c>
      <c r="J223" s="54" t="s">
        <v>7</v>
      </c>
      <c r="K223" s="54" t="s">
        <v>7</v>
      </c>
      <c r="L223" s="54" t="s">
        <v>7</v>
      </c>
      <c r="M223" s="54" t="s">
        <v>7</v>
      </c>
      <c r="N223" s="54" t="s">
        <v>7</v>
      </c>
      <c r="O223" s="54" t="s">
        <v>7</v>
      </c>
      <c r="P223" s="54" t="s">
        <v>7</v>
      </c>
      <c r="Q223" s="54" t="s">
        <v>7</v>
      </c>
      <c r="R223" s="54" t="s">
        <v>7</v>
      </c>
      <c r="S223" s="54" t="s">
        <v>7</v>
      </c>
      <c r="T223" s="54" t="s">
        <v>7</v>
      </c>
      <c r="U223" s="54" t="s">
        <v>7</v>
      </c>
      <c r="V223" s="54" t="s">
        <v>7</v>
      </c>
      <c r="W223" s="54" t="s">
        <v>7</v>
      </c>
      <c r="X223" s="54" t="s">
        <v>7</v>
      </c>
      <c r="Y223" s="54" t="s">
        <v>7</v>
      </c>
      <c r="Z223" s="54" t="s">
        <v>7</v>
      </c>
      <c r="AA223" s="54" t="s">
        <v>7</v>
      </c>
      <c r="AB223" s="54" t="s">
        <v>7</v>
      </c>
      <c r="AC223" s="54" t="s">
        <v>7</v>
      </c>
      <c r="AD223" s="54" t="s">
        <v>7</v>
      </c>
      <c r="AE223" s="54" t="s">
        <v>7</v>
      </c>
      <c r="AF223" s="54" t="s">
        <v>7</v>
      </c>
      <c r="AG223" s="54" t="s">
        <v>7</v>
      </c>
      <c r="AH223" s="54" t="s">
        <v>7</v>
      </c>
      <c r="AI223" s="54" t="s">
        <v>7</v>
      </c>
      <c r="AJ223" s="54" t="s">
        <v>7</v>
      </c>
      <c r="AK223" s="54" t="s">
        <v>7</v>
      </c>
      <c r="AL223" s="54" t="s">
        <v>7</v>
      </c>
      <c r="AM223" s="36"/>
      <c r="AN223" s="36"/>
    </row>
    <row r="224" spans="1:40">
      <c r="A224" s="55" t="s">
        <v>1598</v>
      </c>
      <c r="B224" s="55" t="s">
        <v>1575</v>
      </c>
      <c r="C224" s="55" t="s">
        <v>1599</v>
      </c>
      <c r="D224" s="54" t="s">
        <v>7</v>
      </c>
      <c r="E224" s="49">
        <v>-834985</v>
      </c>
      <c r="F224" s="49">
        <v>-872123</v>
      </c>
      <c r="G224" s="49">
        <v>-922298</v>
      </c>
      <c r="H224" s="49">
        <v>-1015282</v>
      </c>
      <c r="I224" s="49">
        <v>-1071488</v>
      </c>
      <c r="J224" s="49">
        <v>-1155364</v>
      </c>
      <c r="K224" s="49">
        <v>-1270182</v>
      </c>
      <c r="L224" s="49">
        <v>-1366276</v>
      </c>
      <c r="M224" s="49">
        <v>-1337271</v>
      </c>
      <c r="N224" s="49">
        <v>-1473933</v>
      </c>
      <c r="O224" s="49">
        <v>-1314925</v>
      </c>
      <c r="P224" s="49">
        <v>-1470833</v>
      </c>
      <c r="Q224" s="49">
        <v>-1476503</v>
      </c>
      <c r="R224" s="49">
        <v>-1670142</v>
      </c>
      <c r="S224" s="49">
        <v>-1802384</v>
      </c>
      <c r="T224" s="49">
        <v>-2105140</v>
      </c>
      <c r="U224" s="49">
        <v>-2341828</v>
      </c>
      <c r="V224" s="49">
        <v>-2409397</v>
      </c>
      <c r="W224" s="49">
        <v>-2213561</v>
      </c>
      <c r="X224" s="49">
        <v>-2562286</v>
      </c>
      <c r="Y224" s="49">
        <v>-2849964</v>
      </c>
      <c r="Z224" s="49">
        <v>-2775744</v>
      </c>
      <c r="AA224" s="49">
        <v>-2976302</v>
      </c>
      <c r="AB224" s="49">
        <v>-3018283</v>
      </c>
      <c r="AC224" s="49">
        <v>-3222784</v>
      </c>
      <c r="AD224" s="49">
        <v>-3306541</v>
      </c>
      <c r="AE224" s="49">
        <v>-3619026</v>
      </c>
      <c r="AF224" s="49">
        <v>-3906758</v>
      </c>
      <c r="AG224" s="49">
        <v>-4092916</v>
      </c>
      <c r="AH224" s="49">
        <v>-4679866</v>
      </c>
      <c r="AI224" s="49">
        <v>-4424558</v>
      </c>
      <c r="AJ224" s="49">
        <v>-4927809</v>
      </c>
      <c r="AK224" s="49">
        <v>-5011966</v>
      </c>
      <c r="AL224" s="49">
        <v>-5223217</v>
      </c>
      <c r="AM224" s="36"/>
      <c r="AN224" s="36"/>
    </row>
    <row r="225" spans="1:40">
      <c r="A225" s="55" t="s">
        <v>1598</v>
      </c>
      <c r="B225" s="55" t="s">
        <v>1575</v>
      </c>
      <c r="C225" s="55" t="s">
        <v>1576</v>
      </c>
      <c r="D225" s="54" t="s">
        <v>7</v>
      </c>
      <c r="E225" s="49">
        <v>-719876.72</v>
      </c>
      <c r="F225" s="49">
        <v>-754758.11300000001</v>
      </c>
      <c r="G225" s="49">
        <v>-725704.61899999995</v>
      </c>
      <c r="H225" s="49">
        <v>-768163.72900000005</v>
      </c>
      <c r="I225" s="49">
        <v>-764365.81499999994</v>
      </c>
      <c r="J225" s="49">
        <v>-847041.08100000001</v>
      </c>
      <c r="K225" s="49">
        <v>-926734.277</v>
      </c>
      <c r="L225" s="49">
        <v>-955103.81</v>
      </c>
      <c r="M225" s="49">
        <v>-872152.22100000002</v>
      </c>
      <c r="N225" s="49">
        <v>-1021224.278</v>
      </c>
      <c r="O225" s="49">
        <v>-876908.97</v>
      </c>
      <c r="P225" s="49">
        <v>-923426.04200000002</v>
      </c>
      <c r="Q225" s="49">
        <v>-935917.21600000001</v>
      </c>
      <c r="R225" s="49">
        <v>-1288192.827</v>
      </c>
      <c r="S225" s="49">
        <v>-1499487.5209999999</v>
      </c>
      <c r="T225" s="49">
        <v>-1810094.5830000001</v>
      </c>
      <c r="U225" s="49">
        <v>-2009462.845</v>
      </c>
      <c r="V225" s="49">
        <v>-2430542.7220000001</v>
      </c>
      <c r="W225" s="49">
        <v>-1817373.5630000001</v>
      </c>
      <c r="X225" s="49">
        <v>-2437950.523</v>
      </c>
      <c r="Y225" s="49">
        <v>-2865437.3620000002</v>
      </c>
      <c r="Z225" s="49">
        <v>-2729345.1329999999</v>
      </c>
      <c r="AA225" s="49">
        <v>-2991558.9509999999</v>
      </c>
      <c r="AB225" s="49">
        <v>-2837798.9849999999</v>
      </c>
      <c r="AC225" s="49">
        <v>-2778022.5839999998</v>
      </c>
      <c r="AD225" s="49">
        <v>-2389119.2200000002</v>
      </c>
      <c r="AE225" s="49">
        <v>-2695334.773</v>
      </c>
      <c r="AF225" s="49">
        <v>-3114195.2969999998</v>
      </c>
      <c r="AG225" s="49">
        <v>-3000451.58</v>
      </c>
      <c r="AH225" s="49">
        <v>-3583632.7439999999</v>
      </c>
      <c r="AI225" s="49">
        <v>-3441628.8110000002</v>
      </c>
      <c r="AJ225" s="49">
        <v>-3830399.534</v>
      </c>
      <c r="AK225" s="49">
        <v>-3684456.37</v>
      </c>
      <c r="AL225" s="49">
        <v>-3939671.8960000002</v>
      </c>
      <c r="AM225" s="36"/>
      <c r="AN225" s="36"/>
    </row>
    <row r="226" spans="1:40">
      <c r="A226" s="55" t="s">
        <v>1598</v>
      </c>
      <c r="B226" s="55" t="s">
        <v>1578</v>
      </c>
      <c r="C226" s="55" t="s">
        <v>1599</v>
      </c>
      <c r="D226" s="54" t="s">
        <v>7</v>
      </c>
      <c r="E226" s="49">
        <v>245363</v>
      </c>
      <c r="F226" s="49">
        <v>244812</v>
      </c>
      <c r="G226" s="49">
        <v>234016</v>
      </c>
      <c r="H226" s="49">
        <v>226800</v>
      </c>
      <c r="I226" s="49">
        <v>255775</v>
      </c>
      <c r="J226" s="49">
        <v>274007</v>
      </c>
      <c r="K226" s="49">
        <v>257060</v>
      </c>
      <c r="L226" s="49">
        <v>212513</v>
      </c>
      <c r="M226" s="49">
        <v>222000</v>
      </c>
      <c r="N226" s="49">
        <v>239936</v>
      </c>
      <c r="O226" s="49">
        <v>48796</v>
      </c>
      <c r="P226" s="49">
        <v>228170</v>
      </c>
      <c r="Q226" s="49">
        <v>263186</v>
      </c>
      <c r="R226" s="49">
        <v>251614</v>
      </c>
      <c r="S226" s="49">
        <v>371884</v>
      </c>
      <c r="T226" s="49">
        <v>329079</v>
      </c>
      <c r="U226" s="49">
        <v>411284</v>
      </c>
      <c r="V226" s="49">
        <v>226829</v>
      </c>
      <c r="W226" s="49">
        <v>440853</v>
      </c>
      <c r="X226" s="49">
        <v>385474</v>
      </c>
      <c r="Y226" s="49">
        <v>364163</v>
      </c>
      <c r="Z226" s="49">
        <v>365588</v>
      </c>
      <c r="AA226" s="49">
        <v>253642</v>
      </c>
      <c r="AB226" s="49">
        <v>219425</v>
      </c>
      <c r="AC226" s="49">
        <v>45639</v>
      </c>
      <c r="AD226" s="49">
        <v>274918</v>
      </c>
      <c r="AE226" s="49">
        <v>210780</v>
      </c>
      <c r="AF226" s="49">
        <v>393919</v>
      </c>
      <c r="AG226" s="49">
        <v>371939</v>
      </c>
      <c r="AH226" s="49">
        <v>413481</v>
      </c>
      <c r="AI226" s="49">
        <v>303058</v>
      </c>
      <c r="AJ226" s="49">
        <v>224436</v>
      </c>
      <c r="AK226" s="49">
        <v>313901</v>
      </c>
      <c r="AL226" s="49">
        <v>516394</v>
      </c>
      <c r="AM226" s="36"/>
      <c r="AN226" s="36"/>
    </row>
    <row r="227" spans="1:40" ht="15" customHeight="1">
      <c r="A227" s="55" t="s">
        <v>1598</v>
      </c>
      <c r="B227" s="55" t="s">
        <v>1578</v>
      </c>
      <c r="C227" s="55" t="s">
        <v>1576</v>
      </c>
      <c r="D227" s="54" t="s">
        <v>7</v>
      </c>
      <c r="E227" s="49">
        <v>211538.065</v>
      </c>
      <c r="F227" s="49">
        <v>211866.72399999999</v>
      </c>
      <c r="G227" s="49">
        <v>184134.07800000001</v>
      </c>
      <c r="H227" s="49">
        <v>171597.185</v>
      </c>
      <c r="I227" s="49">
        <v>182461.83499999999</v>
      </c>
      <c r="J227" s="49">
        <v>200884.90299999999</v>
      </c>
      <c r="K227" s="49">
        <v>187552.897</v>
      </c>
      <c r="L227" s="49">
        <v>148558.546</v>
      </c>
      <c r="M227" s="49">
        <v>144785.75599999999</v>
      </c>
      <c r="N227" s="49">
        <v>166241.253</v>
      </c>
      <c r="O227" s="49">
        <v>32541.513999999999</v>
      </c>
      <c r="P227" s="49">
        <v>143250.87899999999</v>
      </c>
      <c r="Q227" s="49">
        <v>166826.826</v>
      </c>
      <c r="R227" s="49">
        <v>194071.73199999999</v>
      </c>
      <c r="S227" s="49">
        <v>309387.68699999998</v>
      </c>
      <c r="T227" s="49">
        <v>282957.00799999997</v>
      </c>
      <c r="U227" s="49">
        <v>352912.30499999999</v>
      </c>
      <c r="V227" s="49">
        <v>228819.73199999999</v>
      </c>
      <c r="W227" s="49">
        <v>361948.27600000001</v>
      </c>
      <c r="X227" s="49">
        <v>366768.79200000002</v>
      </c>
      <c r="Y227" s="49">
        <v>366140.15700000001</v>
      </c>
      <c r="Z227" s="49">
        <v>359476.89299999998</v>
      </c>
      <c r="AA227" s="49">
        <v>254942.20499999999</v>
      </c>
      <c r="AB227" s="49">
        <v>206304.06200000001</v>
      </c>
      <c r="AC227" s="49">
        <v>39340.574000000001</v>
      </c>
      <c r="AD227" s="49">
        <v>198640.17300000001</v>
      </c>
      <c r="AE227" s="49">
        <v>156982.20000000001</v>
      </c>
      <c r="AF227" s="49">
        <v>314004.783</v>
      </c>
      <c r="AG227" s="49">
        <v>272662.56099999999</v>
      </c>
      <c r="AH227" s="49">
        <v>316625.31599999999</v>
      </c>
      <c r="AI227" s="49">
        <v>235732.73199999999</v>
      </c>
      <c r="AJ227" s="49">
        <v>174454.72200000001</v>
      </c>
      <c r="AK227" s="49">
        <v>230758.65599999999</v>
      </c>
      <c r="AL227" s="49">
        <v>389496.15299999999</v>
      </c>
      <c r="AM227" s="36"/>
      <c r="AN227" s="36"/>
    </row>
    <row r="228" spans="1:40">
      <c r="A228" s="55" t="s">
        <v>1600</v>
      </c>
      <c r="B228" s="55" t="s">
        <v>1575</v>
      </c>
      <c r="C228" s="55" t="s">
        <v>1601</v>
      </c>
      <c r="D228" s="54" t="s">
        <v>7</v>
      </c>
      <c r="E228" s="56" t="s">
        <v>7</v>
      </c>
      <c r="F228" s="56" t="s">
        <v>7</v>
      </c>
      <c r="G228" s="56" t="s">
        <v>7</v>
      </c>
      <c r="H228" s="56" t="s">
        <v>7</v>
      </c>
      <c r="I228" s="56" t="s">
        <v>7</v>
      </c>
      <c r="J228" s="49">
        <v>-681517</v>
      </c>
      <c r="K228" s="49">
        <v>-953582</v>
      </c>
      <c r="L228" s="49">
        <v>-974073</v>
      </c>
      <c r="M228" s="49">
        <v>-1125150</v>
      </c>
      <c r="N228" s="49">
        <v>-1652064</v>
      </c>
      <c r="O228" s="49">
        <v>-1546168</v>
      </c>
      <c r="P228" s="49">
        <v>-1331746</v>
      </c>
      <c r="Q228" s="49">
        <v>-1323809</v>
      </c>
      <c r="R228" s="49">
        <v>-1360073</v>
      </c>
      <c r="S228" s="49">
        <v>-1504411</v>
      </c>
      <c r="T228" s="49">
        <v>-1551721</v>
      </c>
      <c r="U228" s="49">
        <v>-1863193</v>
      </c>
      <c r="V228" s="49">
        <v>-2172970</v>
      </c>
      <c r="W228" s="49">
        <v>-1691605</v>
      </c>
      <c r="X228" s="49">
        <v>-1726017</v>
      </c>
      <c r="Y228" s="49">
        <v>-1852740</v>
      </c>
      <c r="Z228" s="49">
        <v>-1870153</v>
      </c>
      <c r="AA228" s="49">
        <v>-1857287</v>
      </c>
      <c r="AB228" s="49">
        <v>-1941554</v>
      </c>
      <c r="AC228" s="49">
        <v>-2021237</v>
      </c>
      <c r="AD228" s="49">
        <v>-2065029</v>
      </c>
      <c r="AE228" s="49">
        <v>-2018156</v>
      </c>
      <c r="AF228" s="49">
        <v>-2174361</v>
      </c>
      <c r="AG228" s="49">
        <v>-2112176</v>
      </c>
      <c r="AH228" s="49">
        <v>-2388128</v>
      </c>
      <c r="AI228" s="49">
        <v>-2446479</v>
      </c>
      <c r="AJ228" s="49">
        <v>-2811155</v>
      </c>
      <c r="AK228" s="57">
        <v>-2490643</v>
      </c>
      <c r="AL228" s="56" t="s">
        <v>7</v>
      </c>
      <c r="AM228" s="36"/>
      <c r="AN228" s="36"/>
    </row>
    <row r="229" spans="1:40">
      <c r="A229" s="55" t="s">
        <v>1600</v>
      </c>
      <c r="B229" s="55" t="s">
        <v>1575</v>
      </c>
      <c r="C229" s="55" t="s">
        <v>1576</v>
      </c>
      <c r="D229" s="54" t="s">
        <v>7</v>
      </c>
      <c r="E229" s="56" t="s">
        <v>7</v>
      </c>
      <c r="F229" s="56" t="s">
        <v>7</v>
      </c>
      <c r="G229" s="56" t="s">
        <v>7</v>
      </c>
      <c r="H229" s="56" t="s">
        <v>7</v>
      </c>
      <c r="I229" s="56" t="s">
        <v>7</v>
      </c>
      <c r="J229" s="49">
        <v>-912338.46299999999</v>
      </c>
      <c r="K229" s="49">
        <v>-1194402.879</v>
      </c>
      <c r="L229" s="49">
        <v>-1067032.953</v>
      </c>
      <c r="M229" s="49">
        <v>-1312765.726</v>
      </c>
      <c r="N229" s="49">
        <v>-1659663.4939999999</v>
      </c>
      <c r="O229" s="49">
        <v>-1438709.324</v>
      </c>
      <c r="P229" s="49">
        <v>-1173667.75</v>
      </c>
      <c r="Q229" s="49">
        <v>-1388278.4979999999</v>
      </c>
      <c r="R229" s="49">
        <v>-1717772.199</v>
      </c>
      <c r="S229" s="49">
        <v>-2049158.223</v>
      </c>
      <c r="T229" s="49">
        <v>-1830565.264</v>
      </c>
      <c r="U229" s="49">
        <v>-2453825.1809999999</v>
      </c>
      <c r="V229" s="49">
        <v>-3198829.1370000001</v>
      </c>
      <c r="W229" s="49">
        <v>-2354206.679</v>
      </c>
      <c r="X229" s="49">
        <v>-2486500.09</v>
      </c>
      <c r="Y229" s="49">
        <v>-2475631.1880000001</v>
      </c>
      <c r="Z229" s="49">
        <v>-2419790.9670000002</v>
      </c>
      <c r="AA229" s="49">
        <v>-2450504.4679999999</v>
      </c>
      <c r="AB229" s="49">
        <v>-2677597.1209999998</v>
      </c>
      <c r="AC229" s="49">
        <v>-2453983.8420000002</v>
      </c>
      <c r="AD229" s="49">
        <v>-2248197.0720000002</v>
      </c>
      <c r="AE229" s="49">
        <v>-2127338.2400000002</v>
      </c>
      <c r="AF229" s="49">
        <v>-2607711.1469999999</v>
      </c>
      <c r="AG229" s="49">
        <v>-2418441.52</v>
      </c>
      <c r="AH229" s="49">
        <v>-2682822.9950000001</v>
      </c>
      <c r="AI229" s="49">
        <v>-3002074.3810000001</v>
      </c>
      <c r="AJ229" s="49">
        <v>-3183914.1529999999</v>
      </c>
      <c r="AK229" s="57">
        <v>-2656519.824</v>
      </c>
      <c r="AL229" s="56" t="s">
        <v>7</v>
      </c>
      <c r="AM229" s="36"/>
      <c r="AN229" s="36"/>
    </row>
    <row r="230" spans="1:40">
      <c r="A230" s="55" t="s">
        <v>1600</v>
      </c>
      <c r="B230" s="55" t="s">
        <v>1578</v>
      </c>
      <c r="C230" s="55" t="s">
        <v>1601</v>
      </c>
      <c r="D230" s="54" t="s">
        <v>7</v>
      </c>
      <c r="E230" s="56" t="s">
        <v>7</v>
      </c>
      <c r="F230" s="56" t="s">
        <v>7</v>
      </c>
      <c r="G230" s="56" t="s">
        <v>7</v>
      </c>
      <c r="H230" s="56" t="s">
        <v>7</v>
      </c>
      <c r="I230" s="56" t="s">
        <v>7</v>
      </c>
      <c r="J230" s="49">
        <v>-55567</v>
      </c>
      <c r="K230" s="49">
        <v>23712</v>
      </c>
      <c r="L230" s="49">
        <v>-1524</v>
      </c>
      <c r="M230" s="49">
        <v>98218</v>
      </c>
      <c r="N230" s="49">
        <v>191102</v>
      </c>
      <c r="O230" s="49">
        <v>188084</v>
      </c>
      <c r="P230" s="49">
        <v>119420</v>
      </c>
      <c r="Q230" s="49">
        <v>30649</v>
      </c>
      <c r="R230" s="49">
        <v>5075</v>
      </c>
      <c r="S230" s="49">
        <v>55434</v>
      </c>
      <c r="T230" s="49">
        <v>-3152</v>
      </c>
      <c r="U230" s="49">
        <v>-61804</v>
      </c>
      <c r="V230" s="49">
        <v>93282</v>
      </c>
      <c r="W230" s="49">
        <v>48128</v>
      </c>
      <c r="X230" s="49">
        <v>79768</v>
      </c>
      <c r="Y230" s="49">
        <v>146121</v>
      </c>
      <c r="Z230" s="49">
        <v>259725</v>
      </c>
      <c r="AA230" s="49">
        <v>240145</v>
      </c>
      <c r="AB230" s="49">
        <v>333684</v>
      </c>
      <c r="AC230" s="49">
        <v>468299</v>
      </c>
      <c r="AD230" s="49">
        <v>438587</v>
      </c>
      <c r="AE230" s="49">
        <v>293174</v>
      </c>
      <c r="AF230" s="49">
        <v>260724</v>
      </c>
      <c r="AG230" s="49">
        <v>263578</v>
      </c>
      <c r="AH230" s="49">
        <v>85807</v>
      </c>
      <c r="AI230" s="49">
        <v>142742</v>
      </c>
      <c r="AJ230" s="49">
        <v>-13325</v>
      </c>
      <c r="AK230" s="57">
        <v>-172459</v>
      </c>
      <c r="AL230" s="56" t="s">
        <v>7</v>
      </c>
      <c r="AM230" s="36"/>
      <c r="AN230" s="36"/>
    </row>
    <row r="231" spans="1:40">
      <c r="A231" s="55" t="s">
        <v>1600</v>
      </c>
      <c r="B231" s="55" t="s">
        <v>1578</v>
      </c>
      <c r="C231" s="55" t="s">
        <v>1576</v>
      </c>
      <c r="D231" s="54" t="s">
        <v>7</v>
      </c>
      <c r="E231" s="56" t="s">
        <v>7</v>
      </c>
      <c r="F231" s="56" t="s">
        <v>7</v>
      </c>
      <c r="G231" s="56" t="s">
        <v>7</v>
      </c>
      <c r="H231" s="56" t="s">
        <v>7</v>
      </c>
      <c r="I231" s="56" t="s">
        <v>7</v>
      </c>
      <c r="J231" s="49">
        <v>-74386.861999999994</v>
      </c>
      <c r="K231" s="49">
        <v>29700.31</v>
      </c>
      <c r="L231" s="49">
        <v>-1669.442</v>
      </c>
      <c r="M231" s="49">
        <v>114595.586</v>
      </c>
      <c r="N231" s="49">
        <v>191981.06899999999</v>
      </c>
      <c r="O231" s="49">
        <v>175012.16200000001</v>
      </c>
      <c r="P231" s="49">
        <v>105244.84600000001</v>
      </c>
      <c r="Q231" s="49">
        <v>32141.606</v>
      </c>
      <c r="R231" s="49">
        <v>6409.7250000000004</v>
      </c>
      <c r="S231" s="49">
        <v>75506.650999999998</v>
      </c>
      <c r="T231" s="49">
        <v>-3718.4140000000002</v>
      </c>
      <c r="U231" s="49">
        <v>-81395.868000000002</v>
      </c>
      <c r="V231" s="49">
        <v>137320.432</v>
      </c>
      <c r="W231" s="49">
        <v>66979.737999999998</v>
      </c>
      <c r="X231" s="49">
        <v>114913.781</v>
      </c>
      <c r="Y231" s="49">
        <v>195246.88</v>
      </c>
      <c r="Z231" s="49">
        <v>336058.17700000003</v>
      </c>
      <c r="AA231" s="49">
        <v>316847.31300000002</v>
      </c>
      <c r="AB231" s="49">
        <v>460183.60399999999</v>
      </c>
      <c r="AC231" s="49">
        <v>568561.81599999999</v>
      </c>
      <c r="AD231" s="49">
        <v>477489.66700000002</v>
      </c>
      <c r="AE231" s="49">
        <v>309034.71299999999</v>
      </c>
      <c r="AF231" s="49">
        <v>312686.29300000001</v>
      </c>
      <c r="AG231" s="49">
        <v>301796.81</v>
      </c>
      <c r="AH231" s="49">
        <v>96395.584000000003</v>
      </c>
      <c r="AI231" s="49">
        <v>175158.70800000001</v>
      </c>
      <c r="AJ231" s="49">
        <v>-15091.895</v>
      </c>
      <c r="AK231" s="57">
        <v>-183944.769</v>
      </c>
      <c r="AL231" s="56" t="s">
        <v>7</v>
      </c>
      <c r="AM231" s="36"/>
      <c r="AN231" s="36"/>
    </row>
    <row r="232" spans="1:40">
      <c r="A232" s="55" t="s">
        <v>1602</v>
      </c>
      <c r="B232" s="55" t="s">
        <v>1575</v>
      </c>
      <c r="C232" s="55" t="s">
        <v>1601</v>
      </c>
      <c r="D232" s="54" t="s">
        <v>7</v>
      </c>
      <c r="E232" s="56" t="s">
        <v>7</v>
      </c>
      <c r="F232" s="56" t="s">
        <v>7</v>
      </c>
      <c r="G232" s="56" t="s">
        <v>7</v>
      </c>
      <c r="H232" s="56" t="s">
        <v>7</v>
      </c>
      <c r="I232" s="56" t="s">
        <v>7</v>
      </c>
      <c r="J232" s="49">
        <v>-948398</v>
      </c>
      <c r="K232" s="49">
        <v>-1019421</v>
      </c>
      <c r="L232" s="49">
        <v>-1143417</v>
      </c>
      <c r="M232" s="49">
        <v>-1226237</v>
      </c>
      <c r="N232" s="49">
        <v>-1327424</v>
      </c>
      <c r="O232" s="49">
        <v>-1283201</v>
      </c>
      <c r="P232" s="49">
        <v>-1237831</v>
      </c>
      <c r="Q232" s="49">
        <v>-1253542</v>
      </c>
      <c r="R232" s="49">
        <v>-1362013</v>
      </c>
      <c r="S232" s="49">
        <v>-1356209</v>
      </c>
      <c r="T232" s="49">
        <v>-1420650</v>
      </c>
      <c r="U232" s="49">
        <v>-1700836</v>
      </c>
      <c r="V232" s="49">
        <v>-1840484</v>
      </c>
      <c r="W232" s="49">
        <v>-1527495</v>
      </c>
      <c r="X232" s="49">
        <v>-1515640</v>
      </c>
      <c r="Y232" s="49">
        <v>-1761544</v>
      </c>
      <c r="Z232" s="49">
        <v>-1655602</v>
      </c>
      <c r="AA232" s="49">
        <v>-1778529</v>
      </c>
      <c r="AB232" s="49">
        <v>-1917511</v>
      </c>
      <c r="AC232" s="49">
        <v>-1900909</v>
      </c>
      <c r="AD232" s="49">
        <v>-1826759</v>
      </c>
      <c r="AE232" s="49">
        <v>-1881837</v>
      </c>
      <c r="AF232" s="49">
        <v>-1939951</v>
      </c>
      <c r="AG232" s="49">
        <v>-1635136</v>
      </c>
      <c r="AH232" s="49">
        <v>-1971200</v>
      </c>
      <c r="AI232" s="49">
        <v>-2013344</v>
      </c>
      <c r="AJ232" s="49">
        <v>-2247611</v>
      </c>
      <c r="AK232" s="49">
        <v>-1824652</v>
      </c>
      <c r="AL232" s="56" t="s">
        <v>7</v>
      </c>
      <c r="AM232" s="36"/>
      <c r="AN232" s="36"/>
    </row>
    <row r="233" spans="1:40">
      <c r="A233" s="55" t="s">
        <v>1602</v>
      </c>
      <c r="B233" s="55" t="s">
        <v>1575</v>
      </c>
      <c r="C233" s="55" t="s">
        <v>1576</v>
      </c>
      <c r="D233" s="54" t="s">
        <v>7</v>
      </c>
      <c r="E233" s="56" t="s">
        <v>7</v>
      </c>
      <c r="F233" s="56" t="s">
        <v>7</v>
      </c>
      <c r="G233" s="56" t="s">
        <v>7</v>
      </c>
      <c r="H233" s="56" t="s">
        <v>7</v>
      </c>
      <c r="I233" s="56" t="s">
        <v>7</v>
      </c>
      <c r="J233" s="49">
        <v>-1293969.4879999999</v>
      </c>
      <c r="K233" s="49">
        <v>-1282360.544</v>
      </c>
      <c r="L233" s="49">
        <v>-1247881.966</v>
      </c>
      <c r="M233" s="49">
        <v>-1433539.2180000001</v>
      </c>
      <c r="N233" s="49">
        <v>-1333530.1499999999</v>
      </c>
      <c r="O233" s="49">
        <v>-1194018.531</v>
      </c>
      <c r="P233" s="49">
        <v>-1090900.46</v>
      </c>
      <c r="Q233" s="49">
        <v>-1314589.4950000001</v>
      </c>
      <c r="R233" s="49">
        <v>-1720222.419</v>
      </c>
      <c r="S233" s="49">
        <v>-1847292.2790000001</v>
      </c>
      <c r="T233" s="49">
        <v>-1675940.8049999999</v>
      </c>
      <c r="U233" s="49">
        <v>-2240001.0120000001</v>
      </c>
      <c r="V233" s="49">
        <v>-2709376.4959999998</v>
      </c>
      <c r="W233" s="49">
        <v>-2125814.7919999999</v>
      </c>
      <c r="X233" s="49">
        <v>-2183430.9840000002</v>
      </c>
      <c r="Y233" s="49">
        <v>-2353775.0929999999</v>
      </c>
      <c r="Z233" s="49">
        <v>-2142183.4279999998</v>
      </c>
      <c r="AA233" s="49">
        <v>-2346591.1630000002</v>
      </c>
      <c r="AB233" s="49">
        <v>-2644439.42</v>
      </c>
      <c r="AC233" s="49">
        <v>-2307893.6170000001</v>
      </c>
      <c r="AD233" s="49">
        <v>-1988792.523</v>
      </c>
      <c r="AE233" s="49">
        <v>-1983644.382</v>
      </c>
      <c r="AF233" s="49">
        <v>-2326583.2340000002</v>
      </c>
      <c r="AG233" s="49">
        <v>-1872230.72</v>
      </c>
      <c r="AH233" s="49">
        <v>-2214446.0800000001</v>
      </c>
      <c r="AI233" s="49">
        <v>-2470574.4219999998</v>
      </c>
      <c r="AJ233" s="49">
        <v>-2545644.219</v>
      </c>
      <c r="AK233" s="49">
        <v>-1946173.8230000001</v>
      </c>
      <c r="AL233" s="56" t="s">
        <v>7</v>
      </c>
      <c r="AM233" s="36"/>
      <c r="AN233" s="36"/>
    </row>
    <row r="234" spans="1:40">
      <c r="A234" s="55" t="s">
        <v>1602</v>
      </c>
      <c r="B234" s="55" t="s">
        <v>1578</v>
      </c>
      <c r="C234" s="55" t="s">
        <v>1601</v>
      </c>
      <c r="D234" s="54" t="s">
        <v>7</v>
      </c>
      <c r="E234" s="56" t="s">
        <v>7</v>
      </c>
      <c r="F234" s="56" t="s">
        <v>7</v>
      </c>
      <c r="G234" s="56" t="s">
        <v>7</v>
      </c>
      <c r="H234" s="56" t="s">
        <v>7</v>
      </c>
      <c r="I234" s="56" t="s">
        <v>7</v>
      </c>
      <c r="J234" s="49">
        <v>1465</v>
      </c>
      <c r="K234" s="49">
        <v>21106</v>
      </c>
      <c r="L234" s="49">
        <v>-11440</v>
      </c>
      <c r="M234" s="49">
        <v>874</v>
      </c>
      <c r="N234" s="49">
        <v>19559</v>
      </c>
      <c r="O234" s="49">
        <v>-58676</v>
      </c>
      <c r="P234" s="49">
        <v>-21439</v>
      </c>
      <c r="Q234" s="49">
        <v>45699</v>
      </c>
      <c r="R234" s="49">
        <v>11646</v>
      </c>
      <c r="S234" s="49">
        <v>43348</v>
      </c>
      <c r="T234" s="49">
        <v>128090</v>
      </c>
      <c r="U234" s="49">
        <v>65364</v>
      </c>
      <c r="V234" s="49">
        <v>-7102</v>
      </c>
      <c r="W234" s="49">
        <v>272803</v>
      </c>
      <c r="X234" s="49">
        <v>198892</v>
      </c>
      <c r="Y234" s="49">
        <v>376143</v>
      </c>
      <c r="Z234" s="49">
        <v>447404</v>
      </c>
      <c r="AA234" s="49">
        <v>504107</v>
      </c>
      <c r="AB234" s="49">
        <v>275144</v>
      </c>
      <c r="AC234" s="49">
        <v>277260</v>
      </c>
      <c r="AD234" s="49">
        <v>125177</v>
      </c>
      <c r="AE234" s="49">
        <v>204175</v>
      </c>
      <c r="AF234" s="49">
        <v>48016</v>
      </c>
      <c r="AG234" s="49">
        <v>-23260</v>
      </c>
      <c r="AH234" s="49">
        <v>120440</v>
      </c>
      <c r="AI234" s="49">
        <v>113104</v>
      </c>
      <c r="AJ234" s="49">
        <v>103146</v>
      </c>
      <c r="AK234" s="49">
        <v>319545</v>
      </c>
      <c r="AL234" s="56" t="s">
        <v>7</v>
      </c>
      <c r="AM234" s="36"/>
      <c r="AN234" s="36"/>
    </row>
    <row r="235" spans="1:40">
      <c r="A235" s="55" t="s">
        <v>1602</v>
      </c>
      <c r="B235" s="55" t="s">
        <v>1578</v>
      </c>
      <c r="C235" s="55" t="s">
        <v>1576</v>
      </c>
      <c r="D235" s="54" t="s">
        <v>7</v>
      </c>
      <c r="E235" s="56" t="s">
        <v>7</v>
      </c>
      <c r="F235" s="56" t="s">
        <v>7</v>
      </c>
      <c r="G235" s="56" t="s">
        <v>7</v>
      </c>
      <c r="H235" s="56" t="s">
        <v>7</v>
      </c>
      <c r="I235" s="56" t="s">
        <v>7</v>
      </c>
      <c r="J235" s="49">
        <v>1998.808</v>
      </c>
      <c r="K235" s="49">
        <v>26549.876</v>
      </c>
      <c r="L235" s="49">
        <v>-12485.182000000001</v>
      </c>
      <c r="M235" s="49">
        <v>1021.755</v>
      </c>
      <c r="N235" s="49">
        <v>19648.971000000001</v>
      </c>
      <c r="O235" s="49">
        <v>-54598.017999999996</v>
      </c>
      <c r="P235" s="49">
        <v>-18894.190999999999</v>
      </c>
      <c r="Q235" s="49">
        <v>47924.540999999997</v>
      </c>
      <c r="R235" s="49">
        <v>14708.897999999999</v>
      </c>
      <c r="S235" s="49">
        <v>59044.311000000002</v>
      </c>
      <c r="T235" s="49">
        <v>151107.77299999999</v>
      </c>
      <c r="U235" s="49">
        <v>86084.388000000006</v>
      </c>
      <c r="V235" s="49">
        <v>-10454.853999999999</v>
      </c>
      <c r="W235" s="49">
        <v>379659.935</v>
      </c>
      <c r="X235" s="49">
        <v>286523.815</v>
      </c>
      <c r="Y235" s="49">
        <v>502602.277</v>
      </c>
      <c r="Z235" s="49">
        <v>578896.03599999996</v>
      </c>
      <c r="AA235" s="49">
        <v>665118.77599999995</v>
      </c>
      <c r="AB235" s="49">
        <v>379451.09</v>
      </c>
      <c r="AC235" s="49">
        <v>336621.36599999998</v>
      </c>
      <c r="AD235" s="49">
        <v>136280.20000000001</v>
      </c>
      <c r="AE235" s="49">
        <v>215220.867</v>
      </c>
      <c r="AF235" s="49">
        <v>57585.589</v>
      </c>
      <c r="AG235" s="49">
        <v>-26632.7</v>
      </c>
      <c r="AH235" s="49">
        <v>135302.296</v>
      </c>
      <c r="AI235" s="49">
        <v>138789.91800000001</v>
      </c>
      <c r="AJ235" s="49">
        <v>116823.16</v>
      </c>
      <c r="AK235" s="49">
        <v>340826.69699999999</v>
      </c>
      <c r="AL235" s="56" t="s">
        <v>7</v>
      </c>
      <c r="AM235" s="36"/>
      <c r="AN235" s="36"/>
    </row>
    <row r="236" spans="1:40">
      <c r="A236" s="55" t="s">
        <v>1603</v>
      </c>
      <c r="B236" s="55" t="s">
        <v>1575</v>
      </c>
      <c r="C236" s="55" t="s">
        <v>1601</v>
      </c>
      <c r="D236" s="54" t="s">
        <v>7</v>
      </c>
      <c r="E236" s="56" t="s">
        <v>7</v>
      </c>
      <c r="F236" s="56" t="s">
        <v>7</v>
      </c>
      <c r="G236" s="56" t="s">
        <v>7</v>
      </c>
      <c r="H236" s="56" t="s">
        <v>7</v>
      </c>
      <c r="I236" s="56" t="s">
        <v>7</v>
      </c>
      <c r="J236" s="49">
        <v>-713788</v>
      </c>
      <c r="K236" s="49">
        <v>-753173</v>
      </c>
      <c r="L236" s="49">
        <v>-832215</v>
      </c>
      <c r="M236" s="49">
        <v>-967078</v>
      </c>
      <c r="N236" s="49">
        <v>-1202896</v>
      </c>
      <c r="O236" s="49">
        <v>-1242275</v>
      </c>
      <c r="P236" s="49">
        <v>-1306706</v>
      </c>
      <c r="Q236" s="49">
        <v>-1378418</v>
      </c>
      <c r="R236" s="49">
        <v>-1407772</v>
      </c>
      <c r="S236" s="49">
        <v>-1548417</v>
      </c>
      <c r="T236" s="49">
        <v>-1807407</v>
      </c>
      <c r="U236" s="49">
        <v>-2108714</v>
      </c>
      <c r="V236" s="49">
        <v>-2125789</v>
      </c>
      <c r="W236" s="49">
        <v>-2129495</v>
      </c>
      <c r="X236" s="49">
        <v>-1985710</v>
      </c>
      <c r="Y236" s="49">
        <v>-1917727</v>
      </c>
      <c r="Z236" s="49">
        <v>-1872955</v>
      </c>
      <c r="AA236" s="49">
        <v>-1940600</v>
      </c>
      <c r="AB236" s="49">
        <v>-2031583</v>
      </c>
      <c r="AC236" s="49">
        <v>-2033290</v>
      </c>
      <c r="AD236" s="49">
        <v>-2084647</v>
      </c>
      <c r="AE236" s="49">
        <v>-2015726</v>
      </c>
      <c r="AF236" s="49">
        <v>-2012818</v>
      </c>
      <c r="AG236" s="49">
        <v>-1922215</v>
      </c>
      <c r="AH236" s="49">
        <v>-2058930</v>
      </c>
      <c r="AI236" s="49">
        <v>-2070734</v>
      </c>
      <c r="AJ236" s="49">
        <v>-2298323</v>
      </c>
      <c r="AK236" s="49">
        <v>-2134199</v>
      </c>
      <c r="AL236" s="56" t="s">
        <v>7</v>
      </c>
      <c r="AM236" s="36"/>
      <c r="AN236" s="36"/>
    </row>
    <row r="237" spans="1:40">
      <c r="A237" s="55" t="s">
        <v>1603</v>
      </c>
      <c r="B237" s="55" t="s">
        <v>1575</v>
      </c>
      <c r="C237" s="55" t="s">
        <v>1576</v>
      </c>
      <c r="D237" s="54" t="s">
        <v>7</v>
      </c>
      <c r="E237" s="56" t="s">
        <v>7</v>
      </c>
      <c r="F237" s="56" t="s">
        <v>7</v>
      </c>
      <c r="G237" s="56" t="s">
        <v>7</v>
      </c>
      <c r="H237" s="56" t="s">
        <v>7</v>
      </c>
      <c r="I237" s="56" t="s">
        <v>7</v>
      </c>
      <c r="J237" s="49">
        <v>-872132.8</v>
      </c>
      <c r="K237" s="49">
        <v>-952812.59900000005</v>
      </c>
      <c r="L237" s="49">
        <v>-915985.78300000005</v>
      </c>
      <c r="M237" s="49">
        <v>-1132734.9339999999</v>
      </c>
      <c r="N237" s="49">
        <v>-1208429.3219999999</v>
      </c>
      <c r="O237" s="49">
        <v>-1155936.888</v>
      </c>
      <c r="P237" s="49">
        <v>-1151599.9979999999</v>
      </c>
      <c r="Q237" s="49">
        <v>-1445546.9569999999</v>
      </c>
      <c r="R237" s="49">
        <v>-1778016.0360000001</v>
      </c>
      <c r="S237" s="49">
        <v>-2109098.7960000001</v>
      </c>
      <c r="T237" s="49">
        <v>-2132198.0380000002</v>
      </c>
      <c r="U237" s="49">
        <v>-2777176.338</v>
      </c>
      <c r="V237" s="49">
        <v>-3129373.9870000002</v>
      </c>
      <c r="W237" s="49">
        <v>-2963618.1919999998</v>
      </c>
      <c r="X237" s="49">
        <v>-2860613.8259999999</v>
      </c>
      <c r="Y237" s="49">
        <v>-2562466.8169999998</v>
      </c>
      <c r="Z237" s="49">
        <v>-2423416.4750000001</v>
      </c>
      <c r="AA237" s="49">
        <v>-2560427.64</v>
      </c>
      <c r="AB237" s="49">
        <v>-2801756.1150000002</v>
      </c>
      <c r="AC237" s="49">
        <v>-2468617.389</v>
      </c>
      <c r="AD237" s="49">
        <v>-2269555.1889999998</v>
      </c>
      <c r="AE237" s="49">
        <v>-2124776.7769999998</v>
      </c>
      <c r="AF237" s="49">
        <v>-2413972.6269999999</v>
      </c>
      <c r="AG237" s="49">
        <v>-2200936.1749999998</v>
      </c>
      <c r="AH237" s="49">
        <v>-2313001.9619999998</v>
      </c>
      <c r="AI237" s="49">
        <v>-2540997.6910000001</v>
      </c>
      <c r="AJ237" s="49">
        <v>-2603080.63</v>
      </c>
      <c r="AK237" s="49">
        <v>-2276336.6529999999</v>
      </c>
      <c r="AL237" s="56" t="s">
        <v>7</v>
      </c>
      <c r="AM237" s="36"/>
      <c r="AN237" s="36"/>
    </row>
    <row r="238" spans="1:40">
      <c r="A238" s="55" t="s">
        <v>1603</v>
      </c>
      <c r="B238" s="55" t="s">
        <v>1578</v>
      </c>
      <c r="C238" s="55" t="s">
        <v>1601</v>
      </c>
      <c r="D238" s="54" t="s">
        <v>7</v>
      </c>
      <c r="E238" s="56" t="s">
        <v>7</v>
      </c>
      <c r="F238" s="56" t="s">
        <v>7</v>
      </c>
      <c r="G238" s="56" t="s">
        <v>7</v>
      </c>
      <c r="H238" s="56" t="s">
        <v>7</v>
      </c>
      <c r="I238" s="56" t="s">
        <v>7</v>
      </c>
      <c r="J238" s="49">
        <v>33042</v>
      </c>
      <c r="K238" s="49">
        <v>56190</v>
      </c>
      <c r="L238" s="49">
        <v>3417</v>
      </c>
      <c r="M238" s="49">
        <v>-108398</v>
      </c>
      <c r="N238" s="49">
        <v>-101522</v>
      </c>
      <c r="O238" s="49">
        <v>-291253</v>
      </c>
      <c r="P238" s="49">
        <v>-99219</v>
      </c>
      <c r="Q238" s="49">
        <v>-103582</v>
      </c>
      <c r="R238" s="49">
        <v>-160320</v>
      </c>
      <c r="S238" s="49">
        <v>-181473</v>
      </c>
      <c r="T238" s="49">
        <v>-175033</v>
      </c>
      <c r="U238" s="49">
        <v>-203549</v>
      </c>
      <c r="V238" s="49">
        <v>-22286</v>
      </c>
      <c r="W238" s="49">
        <v>285901</v>
      </c>
      <c r="X238" s="49">
        <v>371468</v>
      </c>
      <c r="Y238" s="49">
        <v>372527</v>
      </c>
      <c r="Z238" s="49">
        <v>393073</v>
      </c>
      <c r="AA238" s="49">
        <v>414874</v>
      </c>
      <c r="AB238" s="49">
        <v>345509</v>
      </c>
      <c r="AC238" s="49">
        <v>441842</v>
      </c>
      <c r="AD238" s="49">
        <v>448745</v>
      </c>
      <c r="AE238" s="49">
        <v>489281</v>
      </c>
      <c r="AF238" s="49">
        <v>396796</v>
      </c>
      <c r="AG238" s="49">
        <v>507076</v>
      </c>
      <c r="AH238" s="49">
        <v>513544</v>
      </c>
      <c r="AI238" s="49">
        <v>626741</v>
      </c>
      <c r="AJ238" s="49">
        <v>573499</v>
      </c>
      <c r="AK238" s="49">
        <v>418777</v>
      </c>
      <c r="AL238" s="56" t="s">
        <v>7</v>
      </c>
      <c r="AM238" s="36"/>
      <c r="AN238" s="36"/>
    </row>
    <row r="239" spans="1:40">
      <c r="A239" s="55" t="s">
        <v>1603</v>
      </c>
      <c r="B239" s="55" t="s">
        <v>1578</v>
      </c>
      <c r="C239" s="55" t="s">
        <v>1576</v>
      </c>
      <c r="D239" s="54" t="s">
        <v>7</v>
      </c>
      <c r="E239" s="56" t="s">
        <v>7</v>
      </c>
      <c r="F239" s="56" t="s">
        <v>7</v>
      </c>
      <c r="G239" s="56" t="s">
        <v>7</v>
      </c>
      <c r="H239" s="56" t="s">
        <v>7</v>
      </c>
      <c r="I239" s="56" t="s">
        <v>7</v>
      </c>
      <c r="J239" s="49">
        <v>40371.947999999997</v>
      </c>
      <c r="K239" s="49">
        <v>71083.986999999994</v>
      </c>
      <c r="L239" s="49">
        <v>3760.9549999999999</v>
      </c>
      <c r="M239" s="49">
        <v>-126966.182</v>
      </c>
      <c r="N239" s="49">
        <v>-101989.001</v>
      </c>
      <c r="O239" s="49">
        <v>-271010.91700000002</v>
      </c>
      <c r="P239" s="49">
        <v>-87441.705000000002</v>
      </c>
      <c r="Q239" s="49">
        <v>-108626.443</v>
      </c>
      <c r="R239" s="49">
        <v>-202484.16</v>
      </c>
      <c r="S239" s="49">
        <v>-247184.37299999999</v>
      </c>
      <c r="T239" s="49">
        <v>-206486.43</v>
      </c>
      <c r="U239" s="49">
        <v>-268074.033</v>
      </c>
      <c r="V239" s="49">
        <v>-32807.220999999998</v>
      </c>
      <c r="W239" s="49">
        <v>397888.42200000002</v>
      </c>
      <c r="X239" s="49">
        <v>535136.80099999998</v>
      </c>
      <c r="Y239" s="49">
        <v>497770.57699999999</v>
      </c>
      <c r="Z239" s="49">
        <v>508597.15500000003</v>
      </c>
      <c r="AA239" s="49">
        <v>547384.75600000005</v>
      </c>
      <c r="AB239" s="49">
        <v>476491.462</v>
      </c>
      <c r="AC239" s="49">
        <v>536440.37199999997</v>
      </c>
      <c r="AD239" s="49">
        <v>488548.68199999997</v>
      </c>
      <c r="AE239" s="49">
        <v>515751.10200000001</v>
      </c>
      <c r="AF239" s="49">
        <v>475877.44300000003</v>
      </c>
      <c r="AG239" s="49">
        <v>580602.02</v>
      </c>
      <c r="AH239" s="49">
        <v>576915.32999999996</v>
      </c>
      <c r="AI239" s="49">
        <v>769073.88100000005</v>
      </c>
      <c r="AJ239" s="49">
        <v>649544.96699999995</v>
      </c>
      <c r="AK239" s="49">
        <v>446667.54800000001</v>
      </c>
      <c r="AL239" s="56" t="s">
        <v>7</v>
      </c>
      <c r="AM239" s="36"/>
      <c r="AN239" s="36"/>
    </row>
    <row r="240" spans="1:40">
      <c r="A240" s="55" t="s">
        <v>1604</v>
      </c>
      <c r="B240" s="55" t="s">
        <v>1575</v>
      </c>
      <c r="C240" s="55" t="s">
        <v>1605</v>
      </c>
      <c r="D240" s="54" t="s">
        <v>7</v>
      </c>
      <c r="E240" s="56" t="s">
        <v>7</v>
      </c>
      <c r="F240" s="56" t="s">
        <v>7</v>
      </c>
      <c r="G240" s="56" t="s">
        <v>7</v>
      </c>
      <c r="H240" s="56" t="s">
        <v>7</v>
      </c>
      <c r="I240" s="49">
        <v>-741443600</v>
      </c>
      <c r="J240" s="49">
        <v>-818066200</v>
      </c>
      <c r="K240" s="49">
        <v>-794121300</v>
      </c>
      <c r="L240" s="49">
        <v>-777593000</v>
      </c>
      <c r="M240" s="49">
        <v>-778975000</v>
      </c>
      <c r="N240" s="49">
        <v>-848374600</v>
      </c>
      <c r="O240" s="49">
        <v>-768896600</v>
      </c>
      <c r="P240" s="49">
        <v>-693349700</v>
      </c>
      <c r="Q240" s="49">
        <v>-655405800</v>
      </c>
      <c r="R240" s="49">
        <v>-647439600</v>
      </c>
      <c r="S240" s="49">
        <v>-631427500</v>
      </c>
      <c r="T240" s="49">
        <v>-751840100</v>
      </c>
      <c r="U240" s="49">
        <v>-765170600</v>
      </c>
      <c r="V240" s="49">
        <v>-622654500</v>
      </c>
      <c r="W240" s="49">
        <v>-503807100</v>
      </c>
      <c r="X240" s="49">
        <v>-533094800</v>
      </c>
      <c r="Y240" s="49">
        <v>-499394900</v>
      </c>
      <c r="Z240" s="49">
        <v>-478020000</v>
      </c>
      <c r="AA240" s="49">
        <v>-516557200</v>
      </c>
      <c r="AB240" s="49">
        <v>-544341100</v>
      </c>
      <c r="AC240" s="49">
        <v>-618955600</v>
      </c>
      <c r="AD240" s="49">
        <v>-564866800</v>
      </c>
      <c r="AE240" s="49">
        <v>-609118700</v>
      </c>
      <c r="AF240" s="49">
        <v>-688680200</v>
      </c>
      <c r="AG240" s="49">
        <v>-645231600</v>
      </c>
      <c r="AH240" s="49">
        <v>-558319300</v>
      </c>
      <c r="AI240" s="49">
        <v>-738602900</v>
      </c>
      <c r="AJ240" s="49">
        <v>-709637800</v>
      </c>
      <c r="AK240" s="49">
        <v>-707774100</v>
      </c>
      <c r="AL240" s="56" t="s">
        <v>7</v>
      </c>
      <c r="AM240" s="36"/>
      <c r="AN240" s="36"/>
    </row>
    <row r="241" spans="1:40">
      <c r="A241" s="55" t="s">
        <v>1604</v>
      </c>
      <c r="B241" s="55" t="s">
        <v>1575</v>
      </c>
      <c r="C241" s="55" t="s">
        <v>1576</v>
      </c>
      <c r="D241" s="54" t="s">
        <v>7</v>
      </c>
      <c r="E241" s="56" t="s">
        <v>7</v>
      </c>
      <c r="F241" s="56" t="s">
        <v>7</v>
      </c>
      <c r="G241" s="56" t="s">
        <v>7</v>
      </c>
      <c r="H241" s="56" t="s">
        <v>7</v>
      </c>
      <c r="I241" s="49">
        <v>-7433763.7860000003</v>
      </c>
      <c r="J241" s="49">
        <v>-7955520.7620000001</v>
      </c>
      <c r="K241" s="49">
        <v>-6845873.2759999996</v>
      </c>
      <c r="L241" s="49">
        <v>-5983786.0719999997</v>
      </c>
      <c r="M241" s="49">
        <v>-6738538.0619999999</v>
      </c>
      <c r="N241" s="49">
        <v>-8301121.3310000002</v>
      </c>
      <c r="O241" s="49">
        <v>-6691876.4139999999</v>
      </c>
      <c r="P241" s="49">
        <v>-5260619.8789999997</v>
      </c>
      <c r="Q241" s="49">
        <v>-5466270.2249999996</v>
      </c>
      <c r="R241" s="49">
        <v>-6045187.6749999998</v>
      </c>
      <c r="S241" s="49">
        <v>-6064420.8609999996</v>
      </c>
      <c r="T241" s="49">
        <v>-6373146.5630000001</v>
      </c>
      <c r="U241" s="49">
        <v>-6432707.8600000003</v>
      </c>
      <c r="V241" s="49">
        <v>-5461881.5789999999</v>
      </c>
      <c r="W241" s="49">
        <v>-5551593.3880000003</v>
      </c>
      <c r="X241" s="49">
        <v>-5790732.1310000001</v>
      </c>
      <c r="Y241" s="49">
        <v>-6131306.3229999999</v>
      </c>
      <c r="Z241" s="49">
        <v>-6150540.4009999996</v>
      </c>
      <c r="AA241" s="49">
        <v>-5968309.648</v>
      </c>
      <c r="AB241" s="49">
        <v>-5169431.1490000002</v>
      </c>
      <c r="AC241" s="49">
        <v>-5130600.1330000004</v>
      </c>
      <c r="AD241" s="49">
        <v>-4687691.2860000003</v>
      </c>
      <c r="AE241" s="49">
        <v>-5215057.3629999999</v>
      </c>
      <c r="AF241" s="49">
        <v>-6099913.1979999999</v>
      </c>
      <c r="AG241" s="49">
        <v>-5821813.5880000005</v>
      </c>
      <c r="AH241" s="49">
        <v>-5116562.5</v>
      </c>
      <c r="AI241" s="49">
        <v>-7127307.7290000003</v>
      </c>
      <c r="AJ241" s="49">
        <v>-6213447.159</v>
      </c>
      <c r="AK241" s="49">
        <v>-5335650.9610000001</v>
      </c>
      <c r="AL241" s="56" t="s">
        <v>7</v>
      </c>
      <c r="AM241" s="36"/>
      <c r="AN241" s="36"/>
    </row>
    <row r="242" spans="1:40">
      <c r="A242" s="55" t="s">
        <v>1604</v>
      </c>
      <c r="B242" s="55" t="s">
        <v>1578</v>
      </c>
      <c r="C242" s="55" t="s">
        <v>1605</v>
      </c>
      <c r="D242" s="54" t="s">
        <v>7</v>
      </c>
      <c r="E242" s="56" t="s">
        <v>7</v>
      </c>
      <c r="F242" s="56" t="s">
        <v>7</v>
      </c>
      <c r="G242" s="56" t="s">
        <v>7</v>
      </c>
      <c r="H242" s="56" t="s">
        <v>7</v>
      </c>
      <c r="I242" s="49">
        <v>-27873800</v>
      </c>
      <c r="J242" s="49">
        <v>1588600</v>
      </c>
      <c r="K242" s="49">
        <v>20885400</v>
      </c>
      <c r="L242" s="49">
        <v>18007700</v>
      </c>
      <c r="M242" s="49">
        <v>17321200</v>
      </c>
      <c r="N242" s="49">
        <v>8513200</v>
      </c>
      <c r="O242" s="49">
        <v>8431900</v>
      </c>
      <c r="P242" s="49">
        <v>-9927400</v>
      </c>
      <c r="Q242" s="49">
        <v>-7036200</v>
      </c>
      <c r="R242" s="49">
        <v>-32090000</v>
      </c>
      <c r="S242" s="49">
        <v>-23032900</v>
      </c>
      <c r="T242" s="49">
        <v>-24791900</v>
      </c>
      <c r="U242" s="49">
        <v>4487300</v>
      </c>
      <c r="V242" s="49">
        <v>9093300</v>
      </c>
      <c r="W242" s="49">
        <v>-8737100</v>
      </c>
      <c r="X242" s="49">
        <v>27789600</v>
      </c>
      <c r="Y242" s="49">
        <v>24269200</v>
      </c>
      <c r="Z242" s="49">
        <v>45876300</v>
      </c>
      <c r="AA242" s="49">
        <v>66709500</v>
      </c>
      <c r="AB242" s="49">
        <v>67843400</v>
      </c>
      <c r="AC242" s="49">
        <v>87277500</v>
      </c>
      <c r="AD242" s="49">
        <v>122278300</v>
      </c>
      <c r="AE242" s="49">
        <v>112803400</v>
      </c>
      <c r="AF242" s="49">
        <v>130534700</v>
      </c>
      <c r="AG242" s="49">
        <v>154781300</v>
      </c>
      <c r="AH242" s="49">
        <v>126678700</v>
      </c>
      <c r="AI242" s="49">
        <v>163563200</v>
      </c>
      <c r="AJ242" s="49">
        <v>136237500</v>
      </c>
      <c r="AK242" s="49">
        <v>103313000</v>
      </c>
      <c r="AL242" s="56" t="s">
        <v>7</v>
      </c>
      <c r="AM242" s="36"/>
      <c r="AN242" s="36"/>
    </row>
    <row r="243" spans="1:40">
      <c r="A243" s="55" t="s">
        <v>1604</v>
      </c>
      <c r="B243" s="55" t="s">
        <v>1578</v>
      </c>
      <c r="C243" s="55" t="s">
        <v>1576</v>
      </c>
      <c r="D243" s="54" t="s">
        <v>7</v>
      </c>
      <c r="E243" s="56" t="s">
        <v>7</v>
      </c>
      <c r="F243" s="56" t="s">
        <v>7</v>
      </c>
      <c r="G243" s="56" t="s">
        <v>7</v>
      </c>
      <c r="H243" s="56" t="s">
        <v>7</v>
      </c>
      <c r="I243" s="49">
        <v>-279464.60800000001</v>
      </c>
      <c r="J243" s="49">
        <v>15448.799000000001</v>
      </c>
      <c r="K243" s="49">
        <v>180046.552</v>
      </c>
      <c r="L243" s="49">
        <v>138574.06700000001</v>
      </c>
      <c r="M243" s="49">
        <v>149837.37</v>
      </c>
      <c r="N243" s="49">
        <v>83299.413</v>
      </c>
      <c r="O243" s="49">
        <v>73384.682000000001</v>
      </c>
      <c r="P243" s="49">
        <v>-75321.7</v>
      </c>
      <c r="Q243" s="49">
        <v>-58683.902999999998</v>
      </c>
      <c r="R243" s="49">
        <v>-299626.51699999999</v>
      </c>
      <c r="S243" s="49">
        <v>-221214.94399999999</v>
      </c>
      <c r="T243" s="49">
        <v>-210154.277</v>
      </c>
      <c r="U243" s="49">
        <v>37724.254000000001</v>
      </c>
      <c r="V243" s="49">
        <v>79765.789000000004</v>
      </c>
      <c r="W243" s="49">
        <v>-96276.584000000003</v>
      </c>
      <c r="X243" s="49">
        <v>301864.00199999998</v>
      </c>
      <c r="Y243" s="49">
        <v>297964.39500000002</v>
      </c>
      <c r="Z243" s="49">
        <v>590276.63399999996</v>
      </c>
      <c r="AA243" s="49">
        <v>770762.56499999994</v>
      </c>
      <c r="AB243" s="49">
        <v>644286.80000000005</v>
      </c>
      <c r="AC243" s="49">
        <v>723454.07799999998</v>
      </c>
      <c r="AD243" s="49">
        <v>1014757.676</v>
      </c>
      <c r="AE243" s="49">
        <v>965782.53399999999</v>
      </c>
      <c r="AF243" s="49">
        <v>1156197.52</v>
      </c>
      <c r="AG243" s="49">
        <v>1396565.0090000001</v>
      </c>
      <c r="AH243" s="49">
        <v>1160911.8400000001</v>
      </c>
      <c r="AI243" s="49">
        <v>1578338.3189999999</v>
      </c>
      <c r="AJ243" s="49">
        <v>1192868.3999999999</v>
      </c>
      <c r="AK243" s="49">
        <v>778839.05</v>
      </c>
      <c r="AL243" s="56" t="s">
        <v>7</v>
      </c>
      <c r="AM243" s="36"/>
      <c r="AN243" s="36"/>
    </row>
    <row r="244" spans="1:40">
      <c r="A244" s="55" t="s">
        <v>1606</v>
      </c>
      <c r="B244" s="55" t="s">
        <v>1575</v>
      </c>
      <c r="C244" s="55" t="s">
        <v>1607</v>
      </c>
      <c r="D244" s="54" t="s">
        <v>7</v>
      </c>
      <c r="E244" s="56" t="s">
        <v>7</v>
      </c>
      <c r="F244" s="56" t="s">
        <v>7</v>
      </c>
      <c r="G244" s="56" t="s">
        <v>7</v>
      </c>
      <c r="H244" s="56" t="s">
        <v>7</v>
      </c>
      <c r="I244" s="56" t="s">
        <v>7</v>
      </c>
      <c r="J244" s="49">
        <v>-1243804</v>
      </c>
      <c r="K244" s="49">
        <v>-1343091</v>
      </c>
      <c r="L244" s="49">
        <v>-1548196</v>
      </c>
      <c r="M244" s="49">
        <v>-1817357</v>
      </c>
      <c r="N244" s="49">
        <v>-2034872</v>
      </c>
      <c r="O244" s="49">
        <v>-2028563</v>
      </c>
      <c r="P244" s="49">
        <v>-1907853</v>
      </c>
      <c r="Q244" s="49">
        <v>-1740828</v>
      </c>
      <c r="R244" s="49">
        <v>-1812675</v>
      </c>
      <c r="S244" s="49">
        <v>-1965398</v>
      </c>
      <c r="T244" s="49">
        <v>-2255175</v>
      </c>
      <c r="U244" s="49">
        <v>-2351784</v>
      </c>
      <c r="V244" s="49">
        <v>-2469643</v>
      </c>
      <c r="W244" s="49">
        <v>-2005283</v>
      </c>
      <c r="X244" s="49">
        <v>-2468088</v>
      </c>
      <c r="Y244" s="49">
        <v>-2588254</v>
      </c>
      <c r="Z244" s="49">
        <v>-2800054</v>
      </c>
      <c r="AA244" s="49">
        <v>-2967862</v>
      </c>
      <c r="AB244" s="49">
        <v>-2964571</v>
      </c>
      <c r="AC244" s="49">
        <v>-3338233</v>
      </c>
      <c r="AD244" s="49">
        <v>-3236049</v>
      </c>
      <c r="AE244" s="49">
        <v>-3448076</v>
      </c>
      <c r="AF244" s="49">
        <v>-3553051</v>
      </c>
      <c r="AG244" s="49">
        <v>-3088958</v>
      </c>
      <c r="AH244" s="49">
        <v>-3183403</v>
      </c>
      <c r="AI244" s="49">
        <v>-3304794</v>
      </c>
      <c r="AJ244" s="49">
        <v>-3463451</v>
      </c>
      <c r="AK244" s="49">
        <v>-3089382</v>
      </c>
      <c r="AL244" s="49">
        <v>-3324892</v>
      </c>
      <c r="AM244" s="36"/>
      <c r="AN244" s="36"/>
    </row>
    <row r="245" spans="1:40">
      <c r="A245" s="55" t="s">
        <v>1606</v>
      </c>
      <c r="B245" s="55" t="s">
        <v>1575</v>
      </c>
      <c r="C245" s="55" t="s">
        <v>1576</v>
      </c>
      <c r="D245" s="54" t="s">
        <v>7</v>
      </c>
      <c r="E245" s="56" t="s">
        <v>7</v>
      </c>
      <c r="F245" s="56" t="s">
        <v>7</v>
      </c>
      <c r="G245" s="56" t="s">
        <v>7</v>
      </c>
      <c r="H245" s="56" t="s">
        <v>7</v>
      </c>
      <c r="I245" s="56" t="s">
        <v>7</v>
      </c>
      <c r="J245" s="49">
        <v>-1927896.2</v>
      </c>
      <c r="K245" s="49">
        <v>-2280568.5180000002</v>
      </c>
      <c r="L245" s="49">
        <v>-2560406.5449999999</v>
      </c>
      <c r="M245" s="49">
        <v>-3023173.37</v>
      </c>
      <c r="N245" s="49">
        <v>-3289167.1009999998</v>
      </c>
      <c r="O245" s="49">
        <v>-3027021.7089999998</v>
      </c>
      <c r="P245" s="49">
        <v>-2767149.9909999999</v>
      </c>
      <c r="Q245" s="49">
        <v>-2805866.57</v>
      </c>
      <c r="R245" s="49">
        <v>-3235081.0720000002</v>
      </c>
      <c r="S245" s="49">
        <v>-3795969.6970000002</v>
      </c>
      <c r="T245" s="49">
        <v>-3883185.8330000001</v>
      </c>
      <c r="U245" s="49">
        <v>-4616551.9919999996</v>
      </c>
      <c r="V245" s="49">
        <v>-4947682.7860000003</v>
      </c>
      <c r="W245" s="49">
        <v>-2923301.557</v>
      </c>
      <c r="X245" s="49">
        <v>-3997068.5159999998</v>
      </c>
      <c r="Y245" s="49">
        <v>-4051911.6370000001</v>
      </c>
      <c r="Z245" s="49">
        <v>-4329163.4890000001</v>
      </c>
      <c r="AA245" s="49">
        <v>-4683286.2359999996</v>
      </c>
      <c r="AB245" s="49">
        <v>-4882055.523</v>
      </c>
      <c r="AC245" s="49">
        <v>-5210314.0659999996</v>
      </c>
      <c r="AD245" s="49">
        <v>-4795501.0130000003</v>
      </c>
      <c r="AE245" s="49">
        <v>-4241823.0949999997</v>
      </c>
      <c r="AF245" s="49">
        <v>-4800704.8590000002</v>
      </c>
      <c r="AG245" s="49">
        <v>-3921586.6290000002</v>
      </c>
      <c r="AH245" s="49">
        <v>-4177102.2459999998</v>
      </c>
      <c r="AI245" s="49">
        <v>-4435033.5480000004</v>
      </c>
      <c r="AJ245" s="49">
        <v>-4652800.0729999999</v>
      </c>
      <c r="AK245" s="49">
        <v>-3728266.1979999999</v>
      </c>
      <c r="AL245" s="49">
        <v>-4234416.2070000004</v>
      </c>
      <c r="AM245" s="36"/>
      <c r="AN245" s="36"/>
    </row>
    <row r="246" spans="1:40">
      <c r="A246" s="55" t="s">
        <v>1606</v>
      </c>
      <c r="B246" s="55" t="s">
        <v>1578</v>
      </c>
      <c r="C246" s="55" t="s">
        <v>1607</v>
      </c>
      <c r="D246" s="54" t="s">
        <v>7</v>
      </c>
      <c r="E246" s="56" t="s">
        <v>7</v>
      </c>
      <c r="F246" s="56" t="s">
        <v>7</v>
      </c>
      <c r="G246" s="56" t="s">
        <v>7</v>
      </c>
      <c r="H246" s="56" t="s">
        <v>7</v>
      </c>
      <c r="I246" s="56" t="s">
        <v>7</v>
      </c>
      <c r="J246" s="49">
        <v>-82602</v>
      </c>
      <c r="K246" s="49">
        <v>-70658</v>
      </c>
      <c r="L246" s="49">
        <v>-83850</v>
      </c>
      <c r="M246" s="49">
        <v>-232088</v>
      </c>
      <c r="N246" s="49">
        <v>-249150</v>
      </c>
      <c r="O246" s="49">
        <v>-252341</v>
      </c>
      <c r="P246" s="49">
        <v>-237685</v>
      </c>
      <c r="Q246" s="49">
        <v>-159067</v>
      </c>
      <c r="R246" s="49">
        <v>-157207</v>
      </c>
      <c r="S246" s="49">
        <v>-136058</v>
      </c>
      <c r="T246" s="49">
        <v>-91728</v>
      </c>
      <c r="U246" s="49">
        <v>-37142</v>
      </c>
      <c r="V246" s="49">
        <v>9472</v>
      </c>
      <c r="W246" s="49">
        <v>157276</v>
      </c>
      <c r="X246" s="49">
        <v>45708</v>
      </c>
      <c r="Y246" s="49">
        <v>191706</v>
      </c>
      <c r="Z246" s="49">
        <v>305618</v>
      </c>
      <c r="AA246" s="49">
        <v>87776</v>
      </c>
      <c r="AB246" s="49">
        <v>224508</v>
      </c>
      <c r="AC246" s="49">
        <v>212092</v>
      </c>
      <c r="AD246" s="49">
        <v>166540</v>
      </c>
      <c r="AE246" s="49">
        <v>559336</v>
      </c>
      <c r="AF246" s="49">
        <v>343218</v>
      </c>
      <c r="AG246" s="49">
        <v>159136</v>
      </c>
      <c r="AH246" s="49">
        <v>-217350</v>
      </c>
      <c r="AI246" s="49">
        <v>4164</v>
      </c>
      <c r="AJ246" s="49">
        <v>-32100</v>
      </c>
      <c r="AK246" s="49">
        <v>-141290</v>
      </c>
      <c r="AL246" s="49">
        <v>-314132</v>
      </c>
      <c r="AM246" s="36"/>
      <c r="AN246" s="36"/>
    </row>
    <row r="247" spans="1:40">
      <c r="A247" s="55" t="s">
        <v>1606</v>
      </c>
      <c r="B247" s="55" t="s">
        <v>1578</v>
      </c>
      <c r="C247" s="55" t="s">
        <v>1576</v>
      </c>
      <c r="D247" s="54" t="s">
        <v>7</v>
      </c>
      <c r="E247" s="56" t="s">
        <v>7</v>
      </c>
      <c r="F247" s="56" t="s">
        <v>7</v>
      </c>
      <c r="G247" s="56" t="s">
        <v>7</v>
      </c>
      <c r="H247" s="56" t="s">
        <v>7</v>
      </c>
      <c r="I247" s="56" t="s">
        <v>7</v>
      </c>
      <c r="J247" s="49">
        <v>-128033.1</v>
      </c>
      <c r="K247" s="49">
        <v>-119977.284</v>
      </c>
      <c r="L247" s="49">
        <v>-138671.13</v>
      </c>
      <c r="M247" s="49">
        <v>-386078.38799999998</v>
      </c>
      <c r="N247" s="49">
        <v>-402726.06</v>
      </c>
      <c r="O247" s="49">
        <v>-376543.24</v>
      </c>
      <c r="P247" s="49">
        <v>-344738.32400000002</v>
      </c>
      <c r="Q247" s="49">
        <v>-256384.19099999999</v>
      </c>
      <c r="R247" s="49">
        <v>-280567.33299999998</v>
      </c>
      <c r="S247" s="49">
        <v>-262782.42099999997</v>
      </c>
      <c r="T247" s="49">
        <v>-157946.443</v>
      </c>
      <c r="U247" s="49">
        <v>-72909.745999999999</v>
      </c>
      <c r="V247" s="49">
        <v>18976.205000000002</v>
      </c>
      <c r="W247" s="49">
        <v>229276.95300000001</v>
      </c>
      <c r="X247" s="49">
        <v>74024.106</v>
      </c>
      <c r="Y247" s="49">
        <v>300115.74300000002</v>
      </c>
      <c r="Z247" s="49">
        <v>472515.99</v>
      </c>
      <c r="AA247" s="49">
        <v>138510.52799999999</v>
      </c>
      <c r="AB247" s="49">
        <v>369719.77399999998</v>
      </c>
      <c r="AC247" s="49">
        <v>331033.19400000002</v>
      </c>
      <c r="AD247" s="49">
        <v>246795.62599999999</v>
      </c>
      <c r="AE247" s="49">
        <v>688095.147</v>
      </c>
      <c r="AF247" s="49">
        <v>463739.00099999999</v>
      </c>
      <c r="AG247" s="49">
        <v>202031.109</v>
      </c>
      <c r="AH247" s="49">
        <v>-285195.80200000003</v>
      </c>
      <c r="AI247" s="49">
        <v>5588.0879999999997</v>
      </c>
      <c r="AJ247" s="49">
        <v>-43123.14</v>
      </c>
      <c r="AK247" s="49">
        <v>-170508.772</v>
      </c>
      <c r="AL247" s="49">
        <v>-400062.80900000001</v>
      </c>
      <c r="AM247" s="36"/>
      <c r="AN247" s="36"/>
    </row>
    <row r="248" spans="1:40">
      <c r="A248" s="55" t="s">
        <v>1577</v>
      </c>
      <c r="B248" s="55" t="s">
        <v>1575</v>
      </c>
      <c r="C248" s="55" t="s">
        <v>1579</v>
      </c>
      <c r="D248" s="54" t="s">
        <v>7</v>
      </c>
      <c r="E248" s="49">
        <v>-8691820</v>
      </c>
      <c r="F248" s="49">
        <v>-9591741</v>
      </c>
      <c r="G248" s="49">
        <v>-10173073</v>
      </c>
      <c r="H248" s="49">
        <v>-10536677</v>
      </c>
      <c r="I248" s="49">
        <v>-10673705</v>
      </c>
      <c r="J248" s="49">
        <v>-12314461</v>
      </c>
      <c r="K248" s="49">
        <v>-13352834</v>
      </c>
      <c r="L248" s="49">
        <v>-15767139</v>
      </c>
      <c r="M248" s="49">
        <v>-18529806</v>
      </c>
      <c r="N248" s="49">
        <v>-22146238</v>
      </c>
      <c r="O248" s="49">
        <v>-20585535</v>
      </c>
      <c r="P248" s="49">
        <v>-20079956</v>
      </c>
      <c r="Q248" s="49">
        <v>-18121151</v>
      </c>
      <c r="R248" s="49">
        <v>-20633572</v>
      </c>
      <c r="S248" s="49">
        <v>-22891533</v>
      </c>
      <c r="T248" s="49">
        <v>-24411580</v>
      </c>
      <c r="U248" s="49">
        <v>-26618313</v>
      </c>
      <c r="V248" s="49">
        <v>-27729979</v>
      </c>
      <c r="W248" s="49">
        <v>-24013446</v>
      </c>
      <c r="X248" s="49">
        <v>-23987954</v>
      </c>
      <c r="Y248" s="49">
        <v>-28030435</v>
      </c>
      <c r="Z248" s="49">
        <v>-29136711</v>
      </c>
      <c r="AA248" s="49">
        <v>-31840750</v>
      </c>
      <c r="AB248" s="49">
        <v>-38083765</v>
      </c>
      <c r="AC248" s="49">
        <v>-42356260</v>
      </c>
      <c r="AD248" s="49">
        <v>-43049286</v>
      </c>
      <c r="AE248" s="49">
        <v>-45781762</v>
      </c>
      <c r="AF248" s="49">
        <v>-50074381</v>
      </c>
      <c r="AG248" s="49">
        <v>-49675563</v>
      </c>
      <c r="AH248" s="49">
        <v>-57740863</v>
      </c>
      <c r="AI248" s="49">
        <v>-67372530</v>
      </c>
      <c r="AJ248" s="49">
        <v>-80009277</v>
      </c>
      <c r="AK248" s="49">
        <v>-69776627</v>
      </c>
      <c r="AL248" s="49">
        <v>-79793056</v>
      </c>
      <c r="AM248" s="36"/>
      <c r="AN248" s="36"/>
    </row>
    <row r="249" spans="1:40">
      <c r="A249" s="55" t="s">
        <v>1577</v>
      </c>
      <c r="B249" s="55" t="s">
        <v>1575</v>
      </c>
      <c r="C249" s="55" t="s">
        <v>1576</v>
      </c>
      <c r="D249" s="54" t="s">
        <v>7</v>
      </c>
      <c r="E249" s="49">
        <v>-8691820</v>
      </c>
      <c r="F249" s="49">
        <v>-9591741</v>
      </c>
      <c r="G249" s="49">
        <v>-10173073</v>
      </c>
      <c r="H249" s="49">
        <v>-10536677</v>
      </c>
      <c r="I249" s="49">
        <v>-10673705</v>
      </c>
      <c r="J249" s="49">
        <v>-12314461</v>
      </c>
      <c r="K249" s="49">
        <v>-13352834</v>
      </c>
      <c r="L249" s="49">
        <v>-15767139</v>
      </c>
      <c r="M249" s="49">
        <v>-18529806</v>
      </c>
      <c r="N249" s="49">
        <v>-22146238</v>
      </c>
      <c r="O249" s="49">
        <v>-20585535</v>
      </c>
      <c r="P249" s="49">
        <v>-20079956</v>
      </c>
      <c r="Q249" s="49">
        <v>-18121151</v>
      </c>
      <c r="R249" s="49">
        <v>-20633572</v>
      </c>
      <c r="S249" s="49">
        <v>-22891533</v>
      </c>
      <c r="T249" s="49">
        <v>-24411580</v>
      </c>
      <c r="U249" s="49">
        <v>-26618313</v>
      </c>
      <c r="V249" s="49">
        <v>-27729979</v>
      </c>
      <c r="W249" s="49">
        <v>-24013446</v>
      </c>
      <c r="X249" s="49">
        <v>-23987954</v>
      </c>
      <c r="Y249" s="49">
        <v>-28030435</v>
      </c>
      <c r="Z249" s="49">
        <v>-29136711</v>
      </c>
      <c r="AA249" s="49">
        <v>-31840750</v>
      </c>
      <c r="AB249" s="49">
        <v>-38083765</v>
      </c>
      <c r="AC249" s="49">
        <v>-42356260</v>
      </c>
      <c r="AD249" s="49">
        <v>-43049286</v>
      </c>
      <c r="AE249" s="49">
        <v>-45781762</v>
      </c>
      <c r="AF249" s="49">
        <v>-50074381</v>
      </c>
      <c r="AG249" s="49">
        <v>-49675563</v>
      </c>
      <c r="AH249" s="49">
        <v>-57740863</v>
      </c>
      <c r="AI249" s="49">
        <v>-67372530</v>
      </c>
      <c r="AJ249" s="49">
        <v>-80009277</v>
      </c>
      <c r="AK249" s="49">
        <v>-69776627</v>
      </c>
      <c r="AL249" s="49">
        <v>-79793056</v>
      </c>
      <c r="AM249" s="36"/>
      <c r="AN249" s="36"/>
    </row>
    <row r="250" spans="1:40">
      <c r="A250" s="55" t="s">
        <v>1577</v>
      </c>
      <c r="B250" s="55" t="s">
        <v>1578</v>
      </c>
      <c r="C250" s="55" t="s">
        <v>1579</v>
      </c>
      <c r="D250" s="54" t="s">
        <v>7</v>
      </c>
      <c r="E250" s="49">
        <v>21053</v>
      </c>
      <c r="F250" s="49">
        <v>-144543</v>
      </c>
      <c r="G250" s="49">
        <v>-286537</v>
      </c>
      <c r="H250" s="49">
        <v>-323497</v>
      </c>
      <c r="I250" s="49">
        <v>-401815</v>
      </c>
      <c r="J250" s="49">
        <v>-764644</v>
      </c>
      <c r="K250" s="49">
        <v>-1186434</v>
      </c>
      <c r="L250" s="49">
        <v>-1847681</v>
      </c>
      <c r="M250" s="49">
        <v>-1914686</v>
      </c>
      <c r="N250" s="49">
        <v>-2167203</v>
      </c>
      <c r="O250" s="49">
        <v>-2512441</v>
      </c>
      <c r="P250" s="49">
        <v>-2188694</v>
      </c>
      <c r="Q250" s="49">
        <v>-1615646</v>
      </c>
      <c r="R250" s="49">
        <v>-2069138</v>
      </c>
      <c r="S250" s="49">
        <v>-2142108</v>
      </c>
      <c r="T250" s="49">
        <v>-2128339</v>
      </c>
      <c r="U250" s="49">
        <v>-2538587</v>
      </c>
      <c r="V250" s="49">
        <v>-1550458</v>
      </c>
      <c r="W250" s="49">
        <v>-84059</v>
      </c>
      <c r="X250" s="49">
        <v>302337</v>
      </c>
      <c r="Y250" s="49">
        <v>-56724</v>
      </c>
      <c r="Z250" s="49">
        <v>510219</v>
      </c>
      <c r="AA250" s="49">
        <v>232772</v>
      </c>
      <c r="AB250" s="49">
        <v>-1235875</v>
      </c>
      <c r="AC250" s="49">
        <v>-1097204</v>
      </c>
      <c r="AD250" s="49">
        <v>-1010293</v>
      </c>
      <c r="AE250" s="49">
        <v>-1434456</v>
      </c>
      <c r="AF250" s="49">
        <v>-2039870</v>
      </c>
      <c r="AG250" s="49">
        <v>-1733698</v>
      </c>
      <c r="AH250" s="49">
        <v>-2080270</v>
      </c>
      <c r="AI250" s="49">
        <v>-1347375</v>
      </c>
      <c r="AJ250" s="49">
        <v>-3234338</v>
      </c>
      <c r="AK250" s="49">
        <v>-4742935</v>
      </c>
      <c r="AL250" s="49">
        <v>-4778658</v>
      </c>
      <c r="AM250" s="36"/>
      <c r="AN250" s="36"/>
    </row>
    <row r="251" spans="1:40">
      <c r="A251" s="55" t="s">
        <v>1577</v>
      </c>
      <c r="B251" s="55" t="s">
        <v>1578</v>
      </c>
      <c r="C251" s="55" t="s">
        <v>1576</v>
      </c>
      <c r="D251" s="54" t="s">
        <v>7</v>
      </c>
      <c r="E251" s="49">
        <v>21053</v>
      </c>
      <c r="F251" s="49">
        <v>-144543</v>
      </c>
      <c r="G251" s="49">
        <v>-286537</v>
      </c>
      <c r="H251" s="49">
        <v>-323497</v>
      </c>
      <c r="I251" s="49">
        <v>-401815</v>
      </c>
      <c r="J251" s="49">
        <v>-764644</v>
      </c>
      <c r="K251" s="49">
        <v>-1186434</v>
      </c>
      <c r="L251" s="49">
        <v>-1847681</v>
      </c>
      <c r="M251" s="49">
        <v>-1914686</v>
      </c>
      <c r="N251" s="49">
        <v>-2167203</v>
      </c>
      <c r="O251" s="49">
        <v>-2512441</v>
      </c>
      <c r="P251" s="49">
        <v>-2188694</v>
      </c>
      <c r="Q251" s="49">
        <v>-1615646</v>
      </c>
      <c r="R251" s="49">
        <v>-2069138</v>
      </c>
      <c r="S251" s="49">
        <v>-2142108</v>
      </c>
      <c r="T251" s="49">
        <v>-2128339</v>
      </c>
      <c r="U251" s="49">
        <v>-2538587</v>
      </c>
      <c r="V251" s="49">
        <v>-1550458</v>
      </c>
      <c r="W251" s="49">
        <v>-84059</v>
      </c>
      <c r="X251" s="49">
        <v>302337</v>
      </c>
      <c r="Y251" s="49">
        <v>-56724</v>
      </c>
      <c r="Z251" s="49">
        <v>510219</v>
      </c>
      <c r="AA251" s="49">
        <v>232772</v>
      </c>
      <c r="AB251" s="49">
        <v>-1235875</v>
      </c>
      <c r="AC251" s="49">
        <v>-1097204</v>
      </c>
      <c r="AD251" s="49">
        <v>-1010293</v>
      </c>
      <c r="AE251" s="49">
        <v>-1434456</v>
      </c>
      <c r="AF251" s="49">
        <v>-2039870</v>
      </c>
      <c r="AG251" s="49">
        <v>-1733698</v>
      </c>
      <c r="AH251" s="49">
        <v>-2080270</v>
      </c>
      <c r="AI251" s="49">
        <v>-1347375</v>
      </c>
      <c r="AJ251" s="49">
        <v>-3234338</v>
      </c>
      <c r="AK251" s="49">
        <v>-4742935</v>
      </c>
      <c r="AL251" s="49">
        <v>-4778658</v>
      </c>
      <c r="AM251" s="36"/>
      <c r="AN251" s="36"/>
    </row>
    <row r="252" spans="1:40" ht="45">
      <c r="A252" s="55" t="s">
        <v>1608</v>
      </c>
      <c r="B252" s="55" t="s">
        <v>1575</v>
      </c>
      <c r="C252" s="55" t="s">
        <v>1601</v>
      </c>
      <c r="D252" s="54" t="s">
        <v>7</v>
      </c>
      <c r="E252" s="56" t="s">
        <v>7</v>
      </c>
      <c r="F252" s="56" t="s">
        <v>7</v>
      </c>
      <c r="G252" s="56" t="s">
        <v>7</v>
      </c>
      <c r="H252" s="56" t="s">
        <v>7</v>
      </c>
      <c r="I252" s="56" t="s">
        <v>7</v>
      </c>
      <c r="J252" s="56" t="s">
        <v>7</v>
      </c>
      <c r="K252" s="56" t="s">
        <v>7</v>
      </c>
      <c r="L252" s="56" t="s">
        <v>7</v>
      </c>
      <c r="M252" s="56" t="s">
        <v>7</v>
      </c>
      <c r="N252" s="56" t="s">
        <v>7</v>
      </c>
      <c r="O252" s="56" t="s">
        <v>7</v>
      </c>
      <c r="P252" s="60">
        <v>-7412751.3229999999</v>
      </c>
      <c r="Q252" s="60">
        <v>-7344746.1370000001</v>
      </c>
      <c r="R252" s="61">
        <v>-7781056.074</v>
      </c>
      <c r="S252" s="49">
        <v>-8496710.5370000005</v>
      </c>
      <c r="T252" s="49">
        <v>-9440655.8269999996</v>
      </c>
      <c r="U252" s="49">
        <v>-11076330.9</v>
      </c>
      <c r="V252" s="49">
        <v>-12094557.039000001</v>
      </c>
      <c r="W252" s="49">
        <v>-10549781.946</v>
      </c>
      <c r="X252" s="49">
        <v>-10652193.763</v>
      </c>
      <c r="Y252" s="49">
        <v>-11130114.302999999</v>
      </c>
      <c r="Z252" s="49">
        <v>-10789228.109999999</v>
      </c>
      <c r="AA252" s="61">
        <v>-11238528.024</v>
      </c>
      <c r="AB252" s="49">
        <v>-11704509.166999999</v>
      </c>
      <c r="AC252" s="49">
        <v>-11991284.415999999</v>
      </c>
      <c r="AD252" s="49">
        <v>-12761808.423</v>
      </c>
      <c r="AE252" s="49">
        <v>-13047990.775</v>
      </c>
      <c r="AF252" s="49">
        <v>-13542621.891000001</v>
      </c>
      <c r="AG252" s="49">
        <v>-13046247.673</v>
      </c>
      <c r="AH252" s="57">
        <v>-14444097.001</v>
      </c>
      <c r="AI252" s="57">
        <v>-14733204.344000001</v>
      </c>
      <c r="AJ252" s="56" t="s">
        <v>7</v>
      </c>
      <c r="AK252" s="56" t="s">
        <v>7</v>
      </c>
      <c r="AL252" s="56" t="s">
        <v>7</v>
      </c>
      <c r="AM252" s="36"/>
      <c r="AN252" s="36"/>
    </row>
    <row r="253" spans="1:40" ht="45">
      <c r="A253" s="55" t="s">
        <v>1608</v>
      </c>
      <c r="B253" s="55" t="s">
        <v>1578</v>
      </c>
      <c r="C253" s="55" t="s">
        <v>1601</v>
      </c>
      <c r="D253" s="54" t="s">
        <v>7</v>
      </c>
      <c r="E253" s="56" t="s">
        <v>7</v>
      </c>
      <c r="F253" s="56" t="s">
        <v>7</v>
      </c>
      <c r="G253" s="56" t="s">
        <v>7</v>
      </c>
      <c r="H253" s="56" t="s">
        <v>7</v>
      </c>
      <c r="I253" s="56" t="s">
        <v>7</v>
      </c>
      <c r="J253" s="56" t="s">
        <v>7</v>
      </c>
      <c r="K253" s="56" t="s">
        <v>7</v>
      </c>
      <c r="L253" s="56" t="s">
        <v>7</v>
      </c>
      <c r="M253" s="56" t="s">
        <v>7</v>
      </c>
      <c r="N253" s="56" t="s">
        <v>7</v>
      </c>
      <c r="O253" s="56" t="s">
        <v>7</v>
      </c>
      <c r="P253" s="60">
        <v>-104991.143</v>
      </c>
      <c r="Q253" s="60">
        <v>-128888.72100000001</v>
      </c>
      <c r="R253" s="61">
        <v>-319540.27500000002</v>
      </c>
      <c r="S253" s="49">
        <v>-199457.24799999999</v>
      </c>
      <c r="T253" s="49">
        <v>-218136.80900000001</v>
      </c>
      <c r="U253" s="49">
        <v>-351301.22700000001</v>
      </c>
      <c r="V253" s="49">
        <v>-42141.296999999999</v>
      </c>
      <c r="W253" s="49">
        <v>546075.72600000002</v>
      </c>
      <c r="X253" s="49">
        <v>603675.82900000003</v>
      </c>
      <c r="Y253" s="49">
        <v>878797.11600000004</v>
      </c>
      <c r="Z253" s="49">
        <v>1029910.128</v>
      </c>
      <c r="AA253" s="61">
        <v>1217632.031</v>
      </c>
      <c r="AB253" s="49">
        <v>1022760.5550000001</v>
      </c>
      <c r="AC253" s="49">
        <v>1161349.879</v>
      </c>
      <c r="AD253" s="49">
        <v>1003483.923</v>
      </c>
      <c r="AE253" s="49">
        <v>1079765.9650000001</v>
      </c>
      <c r="AF253" s="49">
        <v>730721.679</v>
      </c>
      <c r="AG253" s="49">
        <v>837459.39399999997</v>
      </c>
      <c r="AH253" s="57">
        <v>945428.01800000004</v>
      </c>
      <c r="AI253" s="57">
        <v>1247326.0549999999</v>
      </c>
      <c r="AJ253" s="56" t="s">
        <v>7</v>
      </c>
      <c r="AK253" s="56" t="s">
        <v>7</v>
      </c>
      <c r="AL253" s="56" t="s">
        <v>7</v>
      </c>
      <c r="AM253" s="36"/>
      <c r="AN253" s="36"/>
    </row>
    <row r="254" spans="1:40">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row>
    <row r="255" spans="1:40">
      <c r="A255" s="58" t="s">
        <v>1589</v>
      </c>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N255" s="36"/>
    </row>
    <row r="257" spans="2:39">
      <c r="B257" t="s">
        <v>1621</v>
      </c>
    </row>
    <row r="258" spans="2:39">
      <c r="B258" s="50" t="s">
        <v>1610</v>
      </c>
      <c r="C258" s="36"/>
      <c r="D258" s="36"/>
      <c r="E258" s="36" t="s">
        <v>1620</v>
      </c>
      <c r="F258" s="58" t="s">
        <v>1610</v>
      </c>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row>
    <row r="259" spans="2:39">
      <c r="B259" s="51" t="s">
        <v>1611</v>
      </c>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row>
    <row r="260" spans="2:39">
      <c r="B260" s="51" t="s">
        <v>1431</v>
      </c>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row>
    <row r="261" spans="2:39">
      <c r="B261" s="51" t="s">
        <v>1612</v>
      </c>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row>
    <row r="262" spans="2:39">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row>
    <row r="263" spans="2:39">
      <c r="B263" s="96" t="s">
        <v>1434</v>
      </c>
      <c r="C263" s="96" t="s">
        <v>1434</v>
      </c>
      <c r="D263" s="96" t="s">
        <v>1434</v>
      </c>
      <c r="E263" s="52" t="s">
        <v>770</v>
      </c>
      <c r="F263" s="52" t="s">
        <v>771</v>
      </c>
      <c r="G263" s="52" t="s">
        <v>772</v>
      </c>
      <c r="H263" s="52" t="s">
        <v>773</v>
      </c>
      <c r="I263" s="52" t="s">
        <v>774</v>
      </c>
      <c r="J263" s="52" t="s">
        <v>775</v>
      </c>
      <c r="K263" s="52" t="s">
        <v>776</v>
      </c>
      <c r="L263" s="52" t="s">
        <v>777</v>
      </c>
      <c r="M263" s="52" t="s">
        <v>778</v>
      </c>
      <c r="N263" s="52" t="s">
        <v>779</v>
      </c>
      <c r="O263" s="52" t="s">
        <v>780</v>
      </c>
      <c r="P263" s="52" t="s">
        <v>781</v>
      </c>
      <c r="Q263" s="52" t="s">
        <v>782</v>
      </c>
      <c r="R263" s="52" t="s">
        <v>783</v>
      </c>
      <c r="S263" s="52" t="s">
        <v>784</v>
      </c>
      <c r="T263" s="52" t="s">
        <v>785</v>
      </c>
      <c r="U263" s="52" t="s">
        <v>786</v>
      </c>
      <c r="V263" s="52" t="s">
        <v>787</v>
      </c>
      <c r="W263" s="52" t="s">
        <v>788</v>
      </c>
      <c r="X263" s="52" t="s">
        <v>789</v>
      </c>
      <c r="Y263" s="52" t="s">
        <v>790</v>
      </c>
      <c r="Z263" s="52" t="s">
        <v>791</v>
      </c>
      <c r="AA263" s="52" t="s">
        <v>792</v>
      </c>
      <c r="AB263" s="52" t="s">
        <v>793</v>
      </c>
      <c r="AC263" s="52" t="s">
        <v>794</v>
      </c>
      <c r="AD263" s="52" t="s">
        <v>795</v>
      </c>
      <c r="AE263" s="52" t="s">
        <v>796</v>
      </c>
      <c r="AF263" s="52" t="s">
        <v>797</v>
      </c>
      <c r="AG263" s="52" t="s">
        <v>798</v>
      </c>
      <c r="AH263" s="52" t="s">
        <v>799</v>
      </c>
      <c r="AI263" s="52" t="s">
        <v>800</v>
      </c>
      <c r="AJ263" s="52" t="s">
        <v>801</v>
      </c>
      <c r="AK263" s="52" t="s">
        <v>802</v>
      </c>
      <c r="AL263" s="52" t="s">
        <v>803</v>
      </c>
      <c r="AM263" s="36"/>
    </row>
    <row r="264" spans="2:39">
      <c r="B264" s="53" t="s">
        <v>1595</v>
      </c>
      <c r="C264" s="53" t="s">
        <v>1597</v>
      </c>
      <c r="D264" s="54" t="s">
        <v>7</v>
      </c>
      <c r="E264" s="54" t="s">
        <v>7</v>
      </c>
      <c r="F264" s="54" t="s">
        <v>7</v>
      </c>
      <c r="G264" s="54" t="s">
        <v>7</v>
      </c>
      <c r="H264" s="54" t="s">
        <v>7</v>
      </c>
      <c r="I264" s="54" t="s">
        <v>7</v>
      </c>
      <c r="J264" s="54" t="s">
        <v>7</v>
      </c>
      <c r="K264" s="54" t="s">
        <v>7</v>
      </c>
      <c r="L264" s="54" t="s">
        <v>7</v>
      </c>
      <c r="M264" s="54" t="s">
        <v>7</v>
      </c>
      <c r="N264" s="54" t="s">
        <v>7</v>
      </c>
      <c r="O264" s="54" t="s">
        <v>7</v>
      </c>
      <c r="P264" s="54" t="s">
        <v>7</v>
      </c>
      <c r="Q264" s="54" t="s">
        <v>7</v>
      </c>
      <c r="R264" s="54" t="s">
        <v>7</v>
      </c>
      <c r="S264" s="54" t="s">
        <v>7</v>
      </c>
      <c r="T264" s="54" t="s">
        <v>7</v>
      </c>
      <c r="U264" s="54" t="s">
        <v>7</v>
      </c>
      <c r="V264" s="54" t="s">
        <v>7</v>
      </c>
      <c r="W264" s="54" t="s">
        <v>7</v>
      </c>
      <c r="X264" s="54" t="s">
        <v>7</v>
      </c>
      <c r="Y264" s="54" t="s">
        <v>7</v>
      </c>
      <c r="Z264" s="54" t="s">
        <v>7</v>
      </c>
      <c r="AA264" s="54" t="s">
        <v>7</v>
      </c>
      <c r="AB264" s="54" t="s">
        <v>7</v>
      </c>
      <c r="AC264" s="54" t="s">
        <v>7</v>
      </c>
      <c r="AD264" s="54" t="s">
        <v>7</v>
      </c>
      <c r="AE264" s="54" t="s">
        <v>7</v>
      </c>
      <c r="AF264" s="54" t="s">
        <v>7</v>
      </c>
      <c r="AG264" s="54" t="s">
        <v>7</v>
      </c>
      <c r="AH264" s="54" t="s">
        <v>7</v>
      </c>
      <c r="AI264" s="54" t="s">
        <v>7</v>
      </c>
      <c r="AJ264" s="54" t="s">
        <v>7</v>
      </c>
      <c r="AK264" s="54" t="s">
        <v>7</v>
      </c>
      <c r="AL264" s="54" t="s">
        <v>7</v>
      </c>
      <c r="AM264" s="36"/>
    </row>
    <row r="265" spans="2:39">
      <c r="B265" s="99" t="s">
        <v>1613</v>
      </c>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63" t="s">
        <v>7</v>
      </c>
      <c r="AM265" s="36"/>
    </row>
    <row r="266" spans="2:39" ht="30">
      <c r="B266" s="55" t="s">
        <v>1598</v>
      </c>
      <c r="C266" s="55" t="s">
        <v>1614</v>
      </c>
      <c r="D266" s="54" t="s">
        <v>7</v>
      </c>
      <c r="E266" s="64">
        <v>1.2415560000000001</v>
      </c>
      <c r="F266" s="64">
        <v>1.23759</v>
      </c>
      <c r="G266" s="64">
        <v>1.2276940000000001</v>
      </c>
      <c r="H266" s="64">
        <v>1.2146889999999999</v>
      </c>
      <c r="I266" s="64">
        <v>1.206599</v>
      </c>
      <c r="J266" s="64">
        <v>1.208429</v>
      </c>
      <c r="K266" s="64">
        <v>1.2074100000000001</v>
      </c>
      <c r="L266" s="64">
        <v>1.2005650000000001</v>
      </c>
      <c r="M266" s="64">
        <v>1.185044</v>
      </c>
      <c r="N266" s="64">
        <v>1.1908099999999999</v>
      </c>
      <c r="O266" s="64">
        <v>1.2275990000000001</v>
      </c>
      <c r="P266" s="64">
        <v>1.220464</v>
      </c>
      <c r="Q266" s="64">
        <v>1.229333</v>
      </c>
      <c r="R266" s="64">
        <v>1.225714</v>
      </c>
      <c r="S266" s="64">
        <v>1.2326619999999999</v>
      </c>
      <c r="T266" s="64">
        <v>1.2136439999999999</v>
      </c>
      <c r="U266" s="64">
        <v>1.205365</v>
      </c>
      <c r="V266" s="64">
        <v>1.212099</v>
      </c>
      <c r="W266" s="64">
        <v>1.2343900000000001</v>
      </c>
      <c r="X266" s="64">
        <v>1.2022440000000001</v>
      </c>
      <c r="Y266" s="64">
        <v>1.2218199999999999</v>
      </c>
      <c r="Z266" s="64">
        <v>1.2399039999999999</v>
      </c>
      <c r="AA266" s="64">
        <v>1.244607</v>
      </c>
      <c r="AB266" s="64">
        <v>1.224</v>
      </c>
      <c r="AC266" s="64">
        <v>1.2303580000000001</v>
      </c>
      <c r="AD266" s="64">
        <v>1.2480420000000001</v>
      </c>
      <c r="AE266" s="64">
        <v>1.2070449999999999</v>
      </c>
      <c r="AF266" s="64">
        <v>1.212304</v>
      </c>
      <c r="AG266" s="64">
        <v>1.2065239999999999</v>
      </c>
      <c r="AH266" s="64">
        <v>1.2178599999999999</v>
      </c>
      <c r="AI266" s="64">
        <v>1.201689</v>
      </c>
      <c r="AJ266" s="64">
        <v>1.1800390000000001</v>
      </c>
      <c r="AK266" s="64">
        <v>1.1645179999999999</v>
      </c>
      <c r="AL266" s="64">
        <v>1.136198</v>
      </c>
      <c r="AM266" s="36"/>
    </row>
    <row r="267" spans="2:39">
      <c r="B267" s="55" t="s">
        <v>1600</v>
      </c>
      <c r="C267" s="55" t="s">
        <v>1615</v>
      </c>
      <c r="D267" s="54" t="s">
        <v>7</v>
      </c>
      <c r="E267" s="64">
        <v>1.025598</v>
      </c>
      <c r="F267" s="64">
        <v>1.0173179999999999</v>
      </c>
      <c r="G267" s="64">
        <v>1.014216</v>
      </c>
      <c r="H267" s="64">
        <v>1.0068170000000001</v>
      </c>
      <c r="I267" s="64">
        <v>0.99488299999999996</v>
      </c>
      <c r="J267" s="64">
        <v>0.98541000000000001</v>
      </c>
      <c r="K267" s="64">
        <v>0.981549</v>
      </c>
      <c r="L267" s="64">
        <v>0.96939200000000003</v>
      </c>
      <c r="M267" s="64">
        <v>0.96158200000000005</v>
      </c>
      <c r="N267" s="64">
        <v>0.95272100000000004</v>
      </c>
      <c r="O267" s="64">
        <v>0.93025100000000005</v>
      </c>
      <c r="P267" s="64">
        <v>0.91167900000000002</v>
      </c>
      <c r="Q267" s="64">
        <v>0.90067799999999998</v>
      </c>
      <c r="R267" s="64">
        <v>0.92984199999999995</v>
      </c>
      <c r="S267" s="64">
        <v>0.93510000000000004</v>
      </c>
      <c r="T267" s="64">
        <v>0.91645799999999999</v>
      </c>
      <c r="U267" s="64">
        <v>0.89469299999999996</v>
      </c>
      <c r="V267" s="64">
        <v>0.88856999999999997</v>
      </c>
      <c r="W267" s="64">
        <v>0.88187400000000005</v>
      </c>
      <c r="X267" s="64">
        <v>0.86299099999999995</v>
      </c>
      <c r="Y267" s="64">
        <v>0.85477999999999998</v>
      </c>
      <c r="Z267" s="64">
        <v>0.84136100000000003</v>
      </c>
      <c r="AA267" s="64">
        <v>0.84430099999999997</v>
      </c>
      <c r="AB267" s="64">
        <v>0.811643</v>
      </c>
      <c r="AC267" s="64">
        <v>0.80756499999999998</v>
      </c>
      <c r="AD267" s="64">
        <v>0.80869400000000002</v>
      </c>
      <c r="AE267" s="64">
        <v>0.78004399999999996</v>
      </c>
      <c r="AF267" s="64">
        <v>0.77010900000000004</v>
      </c>
      <c r="AG267" s="64">
        <v>0.756166</v>
      </c>
      <c r="AH267" s="64">
        <v>0.70595399999999997</v>
      </c>
      <c r="AI267" s="64">
        <v>0.693052</v>
      </c>
      <c r="AJ267" s="64">
        <v>0.68587299999999995</v>
      </c>
      <c r="AK267" s="64">
        <v>0.67414200000000002</v>
      </c>
      <c r="AL267" s="64">
        <v>0.67800800000000006</v>
      </c>
      <c r="AM267" s="36"/>
    </row>
    <row r="268" spans="2:39">
      <c r="B268" s="55" t="s">
        <v>1602</v>
      </c>
      <c r="C268" s="55" t="s">
        <v>1615</v>
      </c>
      <c r="D268" s="54" t="s">
        <v>7</v>
      </c>
      <c r="E268" s="64">
        <v>0.94732799999999995</v>
      </c>
      <c r="F268" s="64">
        <v>0.94460999999999995</v>
      </c>
      <c r="G268" s="64">
        <v>0.97256900000000002</v>
      </c>
      <c r="H268" s="64">
        <v>0.98694599999999999</v>
      </c>
      <c r="I268" s="64">
        <v>0.98613600000000001</v>
      </c>
      <c r="J268" s="64">
        <v>0.98502000000000001</v>
      </c>
      <c r="K268" s="64">
        <v>0.97447899999999998</v>
      </c>
      <c r="L268" s="64">
        <v>0.97306199999999998</v>
      </c>
      <c r="M268" s="64">
        <v>0.96871499999999999</v>
      </c>
      <c r="N268" s="64">
        <v>0.95411900000000005</v>
      </c>
      <c r="O268" s="64">
        <v>0.94309200000000004</v>
      </c>
      <c r="P268" s="64">
        <v>0.92969299999999999</v>
      </c>
      <c r="Q268" s="64">
        <v>0.91325699999999999</v>
      </c>
      <c r="R268" s="64">
        <v>0.89588699999999999</v>
      </c>
      <c r="S268" s="64">
        <v>0.87503799999999998</v>
      </c>
      <c r="T268" s="64">
        <v>0.87272099999999997</v>
      </c>
      <c r="U268" s="64">
        <v>0.84758</v>
      </c>
      <c r="V268" s="64">
        <v>0.837113</v>
      </c>
      <c r="W268" s="64">
        <v>0.82040100000000005</v>
      </c>
      <c r="X268" s="64">
        <v>0.81113000000000002</v>
      </c>
      <c r="Y268" s="64">
        <v>0.80518000000000001</v>
      </c>
      <c r="Z268" s="64">
        <v>0.78873899999999997</v>
      </c>
      <c r="AA268" s="64">
        <v>0.787246</v>
      </c>
      <c r="AB268" s="64">
        <v>0.77478400000000003</v>
      </c>
      <c r="AC268" s="64">
        <v>0.76893699999999998</v>
      </c>
      <c r="AD268" s="64">
        <v>0.77812199999999998</v>
      </c>
      <c r="AE268" s="64">
        <v>0.75260800000000005</v>
      </c>
      <c r="AF268" s="64">
        <v>0.74478299999999997</v>
      </c>
      <c r="AG268" s="64">
        <v>0.73544799999999999</v>
      </c>
      <c r="AH268" s="64">
        <v>0.71774499999999997</v>
      </c>
      <c r="AI268" s="64">
        <v>0.70683600000000002</v>
      </c>
      <c r="AJ268" s="64">
        <v>0.70199</v>
      </c>
      <c r="AK268" s="64">
        <v>0.69448399999999999</v>
      </c>
      <c r="AL268" s="64">
        <v>0.71086499999999997</v>
      </c>
      <c r="AM268" s="36"/>
    </row>
    <row r="269" spans="2:39">
      <c r="B269" s="55" t="s">
        <v>1603</v>
      </c>
      <c r="C269" s="55" t="s">
        <v>1615</v>
      </c>
      <c r="D269" s="54" t="s">
        <v>7</v>
      </c>
      <c r="E269" s="64">
        <v>0.69192100000000001</v>
      </c>
      <c r="F269" s="64">
        <v>0.720028</v>
      </c>
      <c r="G269" s="64">
        <v>0.73473599999999994</v>
      </c>
      <c r="H269" s="64">
        <v>0.745614</v>
      </c>
      <c r="I269" s="64">
        <v>0.75588599999999995</v>
      </c>
      <c r="J269" s="64">
        <v>0.77682600000000002</v>
      </c>
      <c r="K269" s="64">
        <v>0.79796100000000003</v>
      </c>
      <c r="L269" s="64">
        <v>0.80435500000000004</v>
      </c>
      <c r="M269" s="64">
        <v>0.79983800000000005</v>
      </c>
      <c r="N269" s="64">
        <v>0.80644700000000002</v>
      </c>
      <c r="O269" s="64">
        <v>0.80525899999999995</v>
      </c>
      <c r="P269" s="64">
        <v>0.81627499999999997</v>
      </c>
      <c r="Q269" s="64">
        <v>0.82348900000000003</v>
      </c>
      <c r="R269" s="64">
        <v>0.83341799999999999</v>
      </c>
      <c r="S269" s="64">
        <v>0.85183900000000001</v>
      </c>
      <c r="T269" s="64">
        <v>0.85513899999999998</v>
      </c>
      <c r="U269" s="64">
        <v>0.822847</v>
      </c>
      <c r="V269" s="64">
        <v>0.80919700000000006</v>
      </c>
      <c r="W269" s="64">
        <v>0.783694</v>
      </c>
      <c r="X269" s="64">
        <v>0.77134499999999995</v>
      </c>
      <c r="Y269" s="64">
        <v>0.773262</v>
      </c>
      <c r="Z269" s="64">
        <v>0.758687</v>
      </c>
      <c r="AA269" s="64">
        <v>0.74773100000000003</v>
      </c>
      <c r="AB269" s="64">
        <v>0.73729900000000004</v>
      </c>
      <c r="AC269" s="64">
        <v>0.73964399999999997</v>
      </c>
      <c r="AD269" s="64">
        <v>0.73869399999999996</v>
      </c>
      <c r="AE269" s="64">
        <v>0.70054400000000006</v>
      </c>
      <c r="AF269" s="64">
        <v>0.68989500000000004</v>
      </c>
      <c r="AG269" s="64">
        <v>0.68121900000000002</v>
      </c>
      <c r="AH269" s="64">
        <v>0.64729800000000004</v>
      </c>
      <c r="AI269" s="64">
        <v>0.63229199999999997</v>
      </c>
      <c r="AJ269" s="64">
        <v>0.61742900000000001</v>
      </c>
      <c r="AK269" s="64">
        <v>0.59565800000000002</v>
      </c>
      <c r="AL269" s="64">
        <v>0.60900699999999997</v>
      </c>
      <c r="AM269" s="36"/>
    </row>
    <row r="270" spans="2:39">
      <c r="B270" s="55" t="s">
        <v>1604</v>
      </c>
      <c r="C270" s="55" t="s">
        <v>1616</v>
      </c>
      <c r="D270" s="54" t="s">
        <v>7</v>
      </c>
      <c r="E270" s="64">
        <v>187.61307600000001</v>
      </c>
      <c r="F270" s="64">
        <v>186.74708999999999</v>
      </c>
      <c r="G270" s="64">
        <v>185.64857599999999</v>
      </c>
      <c r="H270" s="64">
        <v>182.30823899999999</v>
      </c>
      <c r="I270" s="64">
        <v>178.830028</v>
      </c>
      <c r="J270" s="64">
        <v>174.24028100000001</v>
      </c>
      <c r="K270" s="64">
        <v>170.344605</v>
      </c>
      <c r="L270" s="64">
        <v>168.30172899999999</v>
      </c>
      <c r="M270" s="64">
        <v>166.38409100000001</v>
      </c>
      <c r="N270" s="64">
        <v>162.03574</v>
      </c>
      <c r="O270" s="64">
        <v>154.691385</v>
      </c>
      <c r="P270" s="64">
        <v>149.64188799999999</v>
      </c>
      <c r="Q270" s="64">
        <v>143.77420499999999</v>
      </c>
      <c r="R270" s="64">
        <v>139.579081</v>
      </c>
      <c r="S270" s="64">
        <v>134.401332</v>
      </c>
      <c r="T270" s="64">
        <v>129.55195499999999</v>
      </c>
      <c r="U270" s="64">
        <v>124.44886099999999</v>
      </c>
      <c r="V270" s="64">
        <v>120.31948199999999</v>
      </c>
      <c r="W270" s="64">
        <v>116.845814</v>
      </c>
      <c r="X270" s="64">
        <v>115.219075</v>
      </c>
      <c r="Y270" s="64">
        <v>111.709563</v>
      </c>
      <c r="Z270" s="64">
        <v>107.45428099999999</v>
      </c>
      <c r="AA270" s="64">
        <v>104.273972</v>
      </c>
      <c r="AB270" s="64">
        <v>101.302673</v>
      </c>
      <c r="AC270" s="64">
        <v>103.052076</v>
      </c>
      <c r="AD270" s="64">
        <v>103.469437</v>
      </c>
      <c r="AE270" s="64">
        <v>105.519502</v>
      </c>
      <c r="AF270" s="64">
        <v>105.101901</v>
      </c>
      <c r="AG270" s="64">
        <v>104.158636</v>
      </c>
      <c r="AH270" s="64">
        <v>103.231509</v>
      </c>
      <c r="AI270" s="64">
        <v>100.742048</v>
      </c>
      <c r="AJ270" s="64">
        <v>98.690527000000003</v>
      </c>
      <c r="AK270" s="64">
        <v>94.935505000000006</v>
      </c>
      <c r="AL270" s="64">
        <v>94.702005</v>
      </c>
      <c r="AM270" s="36"/>
    </row>
    <row r="271" spans="2:39" ht="30">
      <c r="B271" s="55" t="s">
        <v>1606</v>
      </c>
      <c r="C271" s="55" t="s">
        <v>1617</v>
      </c>
      <c r="D271" s="54" t="s">
        <v>7</v>
      </c>
      <c r="E271" s="64">
        <v>0.630602</v>
      </c>
      <c r="F271" s="64">
        <v>0.64912899999999996</v>
      </c>
      <c r="G271" s="64">
        <v>0.65574200000000005</v>
      </c>
      <c r="H271" s="64">
        <v>0.65806600000000004</v>
      </c>
      <c r="I271" s="64">
        <v>0.65328600000000003</v>
      </c>
      <c r="J271" s="64">
        <v>0.71338299999999999</v>
      </c>
      <c r="K271" s="64">
        <v>0.71310899999999999</v>
      </c>
      <c r="L271" s="64">
        <v>0.70880299999999996</v>
      </c>
      <c r="M271" s="64">
        <v>0.72071799999999997</v>
      </c>
      <c r="N271" s="64">
        <v>0.72581899999999999</v>
      </c>
      <c r="O271" s="64">
        <v>0.70452199999999998</v>
      </c>
      <c r="P271" s="64">
        <v>0.69447700000000001</v>
      </c>
      <c r="Q271" s="64">
        <v>0.68987699999999996</v>
      </c>
      <c r="R271" s="64">
        <v>0.69584000000000001</v>
      </c>
      <c r="S271" s="64">
        <v>0.68781999999999999</v>
      </c>
      <c r="T271" s="64">
        <v>0.707619</v>
      </c>
      <c r="U271" s="64">
        <v>0.696492</v>
      </c>
      <c r="V271" s="64">
        <v>0.70907699999999996</v>
      </c>
      <c r="W271" s="64">
        <v>0.70169099999999995</v>
      </c>
      <c r="X271" s="64">
        <v>0.710094</v>
      </c>
      <c r="Y271" s="64">
        <v>0.70236399999999999</v>
      </c>
      <c r="Z271" s="64">
        <v>0.70605200000000001</v>
      </c>
      <c r="AA271" s="64">
        <v>0.70163399999999998</v>
      </c>
      <c r="AB271" s="64">
        <v>0.69524799999999998</v>
      </c>
      <c r="AC271" s="64">
        <v>0.69844399999999995</v>
      </c>
      <c r="AD271" s="64">
        <v>0.69255100000000003</v>
      </c>
      <c r="AE271" s="64">
        <v>0.68860299999999997</v>
      </c>
      <c r="AF271" s="64">
        <v>0.68460100000000002</v>
      </c>
      <c r="AG271" s="64">
        <v>0.68771400000000005</v>
      </c>
      <c r="AH271" s="64">
        <v>0.66966499999999995</v>
      </c>
      <c r="AI271" s="64">
        <v>0.65344599999999997</v>
      </c>
      <c r="AJ271" s="64">
        <v>0.64489600000000002</v>
      </c>
      <c r="AK271" s="64">
        <v>0.65125599999999995</v>
      </c>
      <c r="AL271" s="64">
        <v>0.673315</v>
      </c>
      <c r="AM271" s="36"/>
    </row>
    <row r="272" spans="2:39">
      <c r="B272" s="55" t="s">
        <v>1577</v>
      </c>
      <c r="C272" s="55" t="s">
        <v>1618</v>
      </c>
      <c r="D272" s="54" t="s">
        <v>7</v>
      </c>
      <c r="E272" s="64">
        <v>1</v>
      </c>
      <c r="F272" s="64">
        <v>1</v>
      </c>
      <c r="G272" s="64">
        <v>1</v>
      </c>
      <c r="H272" s="64">
        <v>1</v>
      </c>
      <c r="I272" s="64">
        <v>1</v>
      </c>
      <c r="J272" s="64">
        <v>1</v>
      </c>
      <c r="K272" s="64">
        <v>1</v>
      </c>
      <c r="L272" s="64">
        <v>1</v>
      </c>
      <c r="M272" s="64">
        <v>1</v>
      </c>
      <c r="N272" s="64">
        <v>1</v>
      </c>
      <c r="O272" s="64">
        <v>1</v>
      </c>
      <c r="P272" s="64">
        <v>1</v>
      </c>
      <c r="Q272" s="64">
        <v>1</v>
      </c>
      <c r="R272" s="64">
        <v>1</v>
      </c>
      <c r="S272" s="64">
        <v>1</v>
      </c>
      <c r="T272" s="64">
        <v>1</v>
      </c>
      <c r="U272" s="64">
        <v>1</v>
      </c>
      <c r="V272" s="64">
        <v>1</v>
      </c>
      <c r="W272" s="64">
        <v>1</v>
      </c>
      <c r="X272" s="64">
        <v>1</v>
      </c>
      <c r="Y272" s="64">
        <v>1</v>
      </c>
      <c r="Z272" s="64">
        <v>1</v>
      </c>
      <c r="AA272" s="64">
        <v>1</v>
      </c>
      <c r="AB272" s="64">
        <v>1</v>
      </c>
      <c r="AC272" s="64">
        <v>1</v>
      </c>
      <c r="AD272" s="64">
        <v>1</v>
      </c>
      <c r="AE272" s="64">
        <v>1</v>
      </c>
      <c r="AF272" s="64">
        <v>1</v>
      </c>
      <c r="AG272" s="64">
        <v>1</v>
      </c>
      <c r="AH272" s="64">
        <v>1</v>
      </c>
      <c r="AI272" s="64">
        <v>1</v>
      </c>
      <c r="AJ272" s="64">
        <v>1</v>
      </c>
      <c r="AK272" s="64">
        <v>1</v>
      </c>
      <c r="AL272" s="64">
        <v>1</v>
      </c>
      <c r="AM272" s="36"/>
    </row>
    <row r="273" spans="2:39">
      <c r="B273" s="55" t="s">
        <v>1608</v>
      </c>
      <c r="C273" s="55" t="s">
        <v>1615</v>
      </c>
      <c r="D273" s="54" t="s">
        <v>7</v>
      </c>
      <c r="E273" s="56" t="s">
        <v>7</v>
      </c>
      <c r="F273" s="56" t="s">
        <v>7</v>
      </c>
      <c r="G273" s="56" t="s">
        <v>7</v>
      </c>
      <c r="H273" s="56" t="s">
        <v>7</v>
      </c>
      <c r="I273" s="56" t="s">
        <v>7</v>
      </c>
      <c r="J273" s="64">
        <v>0.83810099999999998</v>
      </c>
      <c r="K273" s="64">
        <v>0.84765999999999997</v>
      </c>
      <c r="L273" s="64">
        <v>0.83682699999999999</v>
      </c>
      <c r="M273" s="64">
        <v>0.832036</v>
      </c>
      <c r="N273" s="64">
        <v>0.83555400000000002</v>
      </c>
      <c r="O273" s="64">
        <v>0.83054499999999998</v>
      </c>
      <c r="P273" s="64">
        <v>0.82755599999999996</v>
      </c>
      <c r="Q273" s="64">
        <v>0.81960900000000003</v>
      </c>
      <c r="R273" s="64">
        <v>0.82089800000000002</v>
      </c>
      <c r="S273" s="64">
        <v>0.81693700000000002</v>
      </c>
      <c r="T273" s="64">
        <v>0.81885699999999995</v>
      </c>
      <c r="U273" s="64">
        <v>0.79481199999999996</v>
      </c>
      <c r="V273" s="64">
        <v>0.78933399999999998</v>
      </c>
      <c r="W273" s="64">
        <v>0.77588100000000004</v>
      </c>
      <c r="X273" s="64">
        <v>0.75503799999999999</v>
      </c>
      <c r="Y273" s="64">
        <v>0.75687599999999999</v>
      </c>
      <c r="Z273" s="64">
        <v>0.74507800000000002</v>
      </c>
      <c r="AA273" s="64">
        <v>0.73835899999999999</v>
      </c>
      <c r="AB273" s="64">
        <v>0.72162199999999999</v>
      </c>
      <c r="AC273" s="64">
        <v>0.71660999999999997</v>
      </c>
      <c r="AD273" s="64">
        <v>0.718866</v>
      </c>
      <c r="AE273" s="64">
        <v>0.69457000000000002</v>
      </c>
      <c r="AF273" s="64">
        <v>0.68681499999999995</v>
      </c>
      <c r="AG273" s="64">
        <v>0.67807600000000001</v>
      </c>
      <c r="AH273" s="64">
        <v>0.65026099999999998</v>
      </c>
      <c r="AI273" s="64">
        <v>0.63878599999999996</v>
      </c>
      <c r="AJ273" s="64">
        <v>0.63060499999999997</v>
      </c>
      <c r="AK273" s="64">
        <v>0.62067899999999998</v>
      </c>
      <c r="AL273" s="64">
        <v>0.63142200000000004</v>
      </c>
      <c r="AM273" s="36"/>
    </row>
    <row r="274" spans="2:39">
      <c r="B274" s="99" t="s">
        <v>1619</v>
      </c>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63" t="s">
        <v>7</v>
      </c>
      <c r="AM274" s="36"/>
    </row>
    <row r="275" spans="2:39" ht="30">
      <c r="B275" s="55" t="s">
        <v>1598</v>
      </c>
      <c r="C275" s="55" t="s">
        <v>1614</v>
      </c>
      <c r="D275" s="54" t="s">
        <v>7</v>
      </c>
      <c r="E275" s="64">
        <v>1.166774</v>
      </c>
      <c r="F275" s="64">
        <v>1.145726</v>
      </c>
      <c r="G275" s="64">
        <v>1.208723</v>
      </c>
      <c r="H275" s="64">
        <v>1.2900879999999999</v>
      </c>
      <c r="I275" s="64">
        <v>1.3656729999999999</v>
      </c>
      <c r="J275" s="64">
        <v>1.3724449999999999</v>
      </c>
      <c r="K275" s="64">
        <v>1.3635219999999999</v>
      </c>
      <c r="L275" s="64">
        <v>1.384598</v>
      </c>
      <c r="M275" s="64">
        <v>1.4835050000000001</v>
      </c>
      <c r="N275" s="64">
        <v>1.4857050000000001</v>
      </c>
      <c r="O275" s="64">
        <v>1.4853940000000001</v>
      </c>
      <c r="P275" s="64">
        <v>1.54884</v>
      </c>
      <c r="Q275" s="64">
        <v>1.570343</v>
      </c>
      <c r="R275" s="64">
        <v>1.4010149999999999</v>
      </c>
      <c r="S275" s="64">
        <v>1.301282</v>
      </c>
      <c r="T275" s="64">
        <v>1.2114050000000001</v>
      </c>
      <c r="U275" s="64">
        <v>1.1343449999999999</v>
      </c>
      <c r="V275" s="64">
        <v>1.0740460000000001</v>
      </c>
      <c r="W275" s="64">
        <v>1.0670869999999999</v>
      </c>
      <c r="X275" s="64">
        <v>1.141535</v>
      </c>
      <c r="Y275" s="64">
        <v>1.0301130000000001</v>
      </c>
      <c r="Z275" s="64">
        <v>0.98925799999999997</v>
      </c>
      <c r="AA275" s="64">
        <v>0.99936499999999995</v>
      </c>
      <c r="AB275" s="64">
        <v>1.0301370000000001</v>
      </c>
      <c r="AC275" s="64">
        <v>1.1047469999999999</v>
      </c>
      <c r="AD275" s="64">
        <v>1.278786</v>
      </c>
      <c r="AE275" s="64">
        <v>1.325615</v>
      </c>
      <c r="AF275" s="64">
        <v>1.297936</v>
      </c>
      <c r="AG275" s="64">
        <v>1.2958179999999999</v>
      </c>
      <c r="AH275" s="64">
        <v>1.3267929999999999</v>
      </c>
      <c r="AI275" s="64">
        <v>1.341153</v>
      </c>
      <c r="AJ275" s="64">
        <v>1.2538769999999999</v>
      </c>
      <c r="AK275" s="64">
        <v>1.301555</v>
      </c>
      <c r="AL275" s="64">
        <v>1.349909</v>
      </c>
      <c r="AM275" s="36"/>
    </row>
    <row r="276" spans="2:39">
      <c r="B276" s="55" t="s">
        <v>1600</v>
      </c>
      <c r="C276" s="55" t="s">
        <v>1615</v>
      </c>
      <c r="D276" s="54" t="s">
        <v>7</v>
      </c>
      <c r="E276" s="64">
        <v>0.83012699999999995</v>
      </c>
      <c r="F276" s="64">
        <v>0.86013499999999998</v>
      </c>
      <c r="G276" s="64">
        <v>0.807037</v>
      </c>
      <c r="H276" s="64">
        <v>0.86335399999999995</v>
      </c>
      <c r="I276" s="64">
        <v>0.84640400000000005</v>
      </c>
      <c r="J276" s="64">
        <v>0.76094700000000004</v>
      </c>
      <c r="K276" s="64">
        <v>0.77985599999999999</v>
      </c>
      <c r="L276" s="64">
        <v>0.88979799999999998</v>
      </c>
      <c r="M276" s="64">
        <v>0.89937500000000004</v>
      </c>
      <c r="N276" s="64">
        <v>0.93828299999999998</v>
      </c>
      <c r="O276" s="64">
        <v>1.082705</v>
      </c>
      <c r="P276" s="64">
        <v>1.116533</v>
      </c>
      <c r="Q276" s="64">
        <v>1.0575589999999999</v>
      </c>
      <c r="R276" s="64">
        <v>0.88404799999999994</v>
      </c>
      <c r="S276" s="64">
        <v>0.80392200000000003</v>
      </c>
      <c r="T276" s="64">
        <v>0.80379999999999996</v>
      </c>
      <c r="U276" s="64">
        <v>0.79643299999999995</v>
      </c>
      <c r="V276" s="64">
        <v>0.72967199999999999</v>
      </c>
      <c r="W276" s="64">
        <v>0.67992300000000006</v>
      </c>
      <c r="X276" s="64">
        <v>0.71695799999999998</v>
      </c>
      <c r="Y276" s="64">
        <v>0.75430900000000001</v>
      </c>
      <c r="Z276" s="64">
        <v>0.718414</v>
      </c>
      <c r="AA276" s="64">
        <v>0.77833799999999997</v>
      </c>
      <c r="AB276" s="64">
        <v>0.75294499999999998</v>
      </c>
      <c r="AC276" s="64">
        <v>0.75272799999999995</v>
      </c>
      <c r="AD276" s="64">
        <v>0.90129599999999999</v>
      </c>
      <c r="AE276" s="64">
        <v>0.90342100000000003</v>
      </c>
      <c r="AF276" s="64">
        <v>0.88520600000000005</v>
      </c>
      <c r="AG276" s="64">
        <v>0.846773</v>
      </c>
      <c r="AH276" s="64">
        <v>0.89327599999999996</v>
      </c>
      <c r="AI276" s="64">
        <v>0.87550600000000001</v>
      </c>
      <c r="AJ276" s="64">
        <v>0.84549399999999997</v>
      </c>
      <c r="AK276" s="64">
        <v>0.94962400000000002</v>
      </c>
      <c r="AL276" s="64">
        <v>0.92484</v>
      </c>
      <c r="AM276" s="36"/>
    </row>
    <row r="277" spans="2:39">
      <c r="B277" s="55" t="s">
        <v>1602</v>
      </c>
      <c r="C277" s="55" t="s">
        <v>1615</v>
      </c>
      <c r="D277" s="54" t="s">
        <v>7</v>
      </c>
      <c r="E277" s="64">
        <v>0.82611100000000004</v>
      </c>
      <c r="F277" s="64">
        <v>0.84850999999999999</v>
      </c>
      <c r="G277" s="64">
        <v>0.79845900000000003</v>
      </c>
      <c r="H277" s="64">
        <v>0.84533000000000003</v>
      </c>
      <c r="I277" s="64">
        <v>0.82972100000000004</v>
      </c>
      <c r="J277" s="64">
        <v>0.73274899999999998</v>
      </c>
      <c r="K277" s="64">
        <v>0.76937900000000004</v>
      </c>
      <c r="L277" s="64">
        <v>0.88660899999999998</v>
      </c>
      <c r="M277" s="64">
        <v>0.89970399999999995</v>
      </c>
      <c r="N277" s="64">
        <v>0.93828299999999998</v>
      </c>
      <c r="O277" s="64">
        <v>1.082705</v>
      </c>
      <c r="P277" s="64">
        <v>1.116533</v>
      </c>
      <c r="Q277" s="64">
        <v>1.0575589999999999</v>
      </c>
      <c r="R277" s="64">
        <v>0.88404799999999994</v>
      </c>
      <c r="S277" s="64">
        <v>0.80392200000000003</v>
      </c>
      <c r="T277" s="64">
        <v>0.80379999999999996</v>
      </c>
      <c r="U277" s="64">
        <v>0.79643299999999995</v>
      </c>
      <c r="V277" s="64">
        <v>0.72967199999999999</v>
      </c>
      <c r="W277" s="64">
        <v>0.67992300000000006</v>
      </c>
      <c r="X277" s="64">
        <v>0.71695799999999998</v>
      </c>
      <c r="Y277" s="64">
        <v>0.75430900000000001</v>
      </c>
      <c r="Z277" s="64">
        <v>0.718414</v>
      </c>
      <c r="AA277" s="64">
        <v>0.77833799999999997</v>
      </c>
      <c r="AB277" s="64">
        <v>0.75294499999999998</v>
      </c>
      <c r="AC277" s="64">
        <v>0.75272799999999995</v>
      </c>
      <c r="AD277" s="64">
        <v>0.90129599999999999</v>
      </c>
      <c r="AE277" s="64">
        <v>0.90342100000000003</v>
      </c>
      <c r="AF277" s="64">
        <v>0.88520600000000005</v>
      </c>
      <c r="AG277" s="64">
        <v>0.846773</v>
      </c>
      <c r="AH277" s="64">
        <v>0.89327599999999996</v>
      </c>
      <c r="AI277" s="64">
        <v>0.87550600000000001</v>
      </c>
      <c r="AJ277" s="64">
        <v>0.84549399999999997</v>
      </c>
      <c r="AK277" s="64">
        <v>0.94962400000000002</v>
      </c>
      <c r="AL277" s="64">
        <v>0.92484</v>
      </c>
      <c r="AM277" s="36"/>
    </row>
    <row r="278" spans="2:39">
      <c r="B278" s="55" t="s">
        <v>1603</v>
      </c>
      <c r="C278" s="55" t="s">
        <v>1615</v>
      </c>
      <c r="D278" s="54" t="s">
        <v>7</v>
      </c>
      <c r="E278" s="64">
        <v>0.61876799999999998</v>
      </c>
      <c r="F278" s="64">
        <v>0.64072300000000004</v>
      </c>
      <c r="G278" s="64">
        <v>0.63648400000000005</v>
      </c>
      <c r="H278" s="64">
        <v>0.81273099999999998</v>
      </c>
      <c r="I278" s="64">
        <v>0.832758</v>
      </c>
      <c r="J278" s="64">
        <v>0.84127399999999997</v>
      </c>
      <c r="K278" s="64">
        <v>0.79686599999999996</v>
      </c>
      <c r="L278" s="64">
        <v>0.87957600000000002</v>
      </c>
      <c r="M278" s="64">
        <v>0.89667600000000003</v>
      </c>
      <c r="N278" s="64">
        <v>0.93828299999999998</v>
      </c>
      <c r="O278" s="64">
        <v>1.082705</v>
      </c>
      <c r="P278" s="64">
        <v>1.116533</v>
      </c>
      <c r="Q278" s="64">
        <v>1.0575589999999999</v>
      </c>
      <c r="R278" s="64">
        <v>0.88404799999999994</v>
      </c>
      <c r="S278" s="64">
        <v>0.80392200000000003</v>
      </c>
      <c r="T278" s="64">
        <v>0.80379999999999996</v>
      </c>
      <c r="U278" s="64">
        <v>0.79643299999999995</v>
      </c>
      <c r="V278" s="64">
        <v>0.72967199999999999</v>
      </c>
      <c r="W278" s="64">
        <v>0.67992300000000006</v>
      </c>
      <c r="X278" s="64">
        <v>0.71695799999999998</v>
      </c>
      <c r="Y278" s="64">
        <v>0.75430900000000001</v>
      </c>
      <c r="Z278" s="64">
        <v>0.718414</v>
      </c>
      <c r="AA278" s="64">
        <v>0.77833799999999997</v>
      </c>
      <c r="AB278" s="64">
        <v>0.75294499999999998</v>
      </c>
      <c r="AC278" s="64">
        <v>0.75272799999999995</v>
      </c>
      <c r="AD278" s="64">
        <v>0.90129599999999999</v>
      </c>
      <c r="AE278" s="64">
        <v>0.90342100000000003</v>
      </c>
      <c r="AF278" s="64">
        <v>0.88520600000000005</v>
      </c>
      <c r="AG278" s="64">
        <v>0.846773</v>
      </c>
      <c r="AH278" s="64">
        <v>0.89327599999999996</v>
      </c>
      <c r="AI278" s="64">
        <v>0.87550600000000001</v>
      </c>
      <c r="AJ278" s="64">
        <v>0.84549399999999997</v>
      </c>
      <c r="AK278" s="64">
        <v>0.94962400000000002</v>
      </c>
      <c r="AL278" s="64">
        <v>0.92484</v>
      </c>
      <c r="AM278" s="36"/>
    </row>
    <row r="279" spans="2:39">
      <c r="B279" s="55" t="s">
        <v>1604</v>
      </c>
      <c r="C279" s="55" t="s">
        <v>1616</v>
      </c>
      <c r="D279" s="54" t="s">
        <v>7</v>
      </c>
      <c r="E279" s="64">
        <v>144.79249999999999</v>
      </c>
      <c r="F279" s="64">
        <v>134.70666700000001</v>
      </c>
      <c r="G279" s="64">
        <v>126.65133299999999</v>
      </c>
      <c r="H279" s="64">
        <v>111.19778599999999</v>
      </c>
      <c r="I279" s="64">
        <v>102.20780600000001</v>
      </c>
      <c r="J279" s="64">
        <v>94.059578999999999</v>
      </c>
      <c r="K279" s="64">
        <v>108.77905699999999</v>
      </c>
      <c r="L279" s="64">
        <v>120.990863</v>
      </c>
      <c r="M279" s="64">
        <v>130.90530100000001</v>
      </c>
      <c r="N279" s="64">
        <v>113.90680500000001</v>
      </c>
      <c r="O279" s="64">
        <v>107.76549799999999</v>
      </c>
      <c r="P279" s="64">
        <v>121.528948</v>
      </c>
      <c r="Q279" s="64">
        <v>125.388019</v>
      </c>
      <c r="R279" s="64">
        <v>115.933464</v>
      </c>
      <c r="S279" s="64">
        <v>108.19256900000001</v>
      </c>
      <c r="T279" s="64">
        <v>110.21821199999999</v>
      </c>
      <c r="U279" s="64">
        <v>116.299312</v>
      </c>
      <c r="V279" s="64">
        <v>117.753529</v>
      </c>
      <c r="W279" s="64">
        <v>103.359494</v>
      </c>
      <c r="X279" s="64">
        <v>93.570088999999996</v>
      </c>
      <c r="Y279" s="64">
        <v>87.779875000000004</v>
      </c>
      <c r="Z279" s="64">
        <v>79.807019999999994</v>
      </c>
      <c r="AA279" s="64">
        <v>79.790454999999994</v>
      </c>
      <c r="AB279" s="64">
        <v>97.595658</v>
      </c>
      <c r="AC279" s="64">
        <v>105.94478100000001</v>
      </c>
      <c r="AD279" s="64">
        <v>121.044026</v>
      </c>
      <c r="AE279" s="64">
        <v>108.7929</v>
      </c>
      <c r="AF279" s="64">
        <v>112.166141</v>
      </c>
      <c r="AG279" s="64">
        <v>110.423179</v>
      </c>
      <c r="AH279" s="64">
        <v>109.009666</v>
      </c>
      <c r="AI279" s="64">
        <v>106.774582</v>
      </c>
      <c r="AJ279" s="64">
        <v>109.754324</v>
      </c>
      <c r="AK279" s="64">
        <v>131.49814000000001</v>
      </c>
      <c r="AL279" s="64">
        <v>140.49109999999999</v>
      </c>
      <c r="AM279" s="36"/>
    </row>
    <row r="280" spans="2:39" ht="30">
      <c r="B280" s="55" t="s">
        <v>1606</v>
      </c>
      <c r="C280" s="55" t="s">
        <v>1617</v>
      </c>
      <c r="D280" s="54" t="s">
        <v>7</v>
      </c>
      <c r="E280" s="64">
        <v>0.56317700000000004</v>
      </c>
      <c r="F280" s="64">
        <v>0.56701500000000005</v>
      </c>
      <c r="G280" s="64">
        <v>0.569774</v>
      </c>
      <c r="H280" s="64">
        <v>0.66675700000000004</v>
      </c>
      <c r="I280" s="64">
        <v>0.65342699999999998</v>
      </c>
      <c r="J280" s="64">
        <v>0.63366800000000001</v>
      </c>
      <c r="K280" s="64">
        <v>0.64095800000000003</v>
      </c>
      <c r="L280" s="64">
        <v>0.61083600000000005</v>
      </c>
      <c r="M280" s="64">
        <v>0.60382400000000003</v>
      </c>
      <c r="N280" s="64">
        <v>0.61805699999999997</v>
      </c>
      <c r="O280" s="64">
        <v>0.66093100000000005</v>
      </c>
      <c r="P280" s="64">
        <v>0.69465500000000002</v>
      </c>
      <c r="Q280" s="64">
        <v>0.66722300000000001</v>
      </c>
      <c r="R280" s="64">
        <v>0.61247200000000002</v>
      </c>
      <c r="S280" s="64">
        <v>0.54618</v>
      </c>
      <c r="T280" s="64">
        <v>0.54999799999999999</v>
      </c>
      <c r="U280" s="64">
        <v>0.54348700000000005</v>
      </c>
      <c r="V280" s="64">
        <v>0.49977199999999999</v>
      </c>
      <c r="W280" s="64">
        <v>0.54396599999999995</v>
      </c>
      <c r="X280" s="64">
        <v>0.64191900000000002</v>
      </c>
      <c r="Y280" s="64">
        <v>0.64717899999999995</v>
      </c>
      <c r="Z280" s="64">
        <v>0.62414099999999995</v>
      </c>
      <c r="AA280" s="64">
        <v>0.63304700000000003</v>
      </c>
      <c r="AB280" s="64">
        <v>0.63966100000000004</v>
      </c>
      <c r="AC280" s="64">
        <v>0.60772999999999999</v>
      </c>
      <c r="AD280" s="64">
        <v>0.65454500000000004</v>
      </c>
      <c r="AE280" s="64">
        <v>0.74063400000000001</v>
      </c>
      <c r="AF280" s="64">
        <v>0.77697700000000003</v>
      </c>
      <c r="AG280" s="64">
        <v>0.74953199999999998</v>
      </c>
      <c r="AH280" s="64">
        <v>0.78344499999999995</v>
      </c>
      <c r="AI280" s="64">
        <v>0.78</v>
      </c>
      <c r="AJ280" s="64">
        <v>0.72706499999999996</v>
      </c>
      <c r="AK280" s="64">
        <v>0.81130199999999997</v>
      </c>
      <c r="AL280" s="64">
        <v>0.804539</v>
      </c>
      <c r="AM280" s="36"/>
    </row>
    <row r="281" spans="2:39">
      <c r="B281" s="55" t="s">
        <v>1577</v>
      </c>
      <c r="C281" s="55" t="s">
        <v>1618</v>
      </c>
      <c r="D281" s="54" t="s">
        <v>7</v>
      </c>
      <c r="E281" s="64">
        <v>1</v>
      </c>
      <c r="F281" s="64">
        <v>1</v>
      </c>
      <c r="G281" s="64">
        <v>1</v>
      </c>
      <c r="H281" s="64">
        <v>1</v>
      </c>
      <c r="I281" s="64">
        <v>1</v>
      </c>
      <c r="J281" s="64">
        <v>1</v>
      </c>
      <c r="K281" s="64">
        <v>1</v>
      </c>
      <c r="L281" s="64">
        <v>1</v>
      </c>
      <c r="M281" s="64">
        <v>1</v>
      </c>
      <c r="N281" s="64">
        <v>1</v>
      </c>
      <c r="O281" s="64">
        <v>1</v>
      </c>
      <c r="P281" s="64">
        <v>1</v>
      </c>
      <c r="Q281" s="64">
        <v>1</v>
      </c>
      <c r="R281" s="64">
        <v>1</v>
      </c>
      <c r="S281" s="64">
        <v>1</v>
      </c>
      <c r="T281" s="64">
        <v>1</v>
      </c>
      <c r="U281" s="64">
        <v>1</v>
      </c>
      <c r="V281" s="64">
        <v>1</v>
      </c>
      <c r="W281" s="64">
        <v>1</v>
      </c>
      <c r="X281" s="64">
        <v>1</v>
      </c>
      <c r="Y281" s="64">
        <v>1</v>
      </c>
      <c r="Z281" s="64">
        <v>1</v>
      </c>
      <c r="AA281" s="64">
        <v>1</v>
      </c>
      <c r="AB281" s="64">
        <v>1</v>
      </c>
      <c r="AC281" s="64">
        <v>1</v>
      </c>
      <c r="AD281" s="64">
        <v>1</v>
      </c>
      <c r="AE281" s="64">
        <v>1</v>
      </c>
      <c r="AF281" s="64">
        <v>1</v>
      </c>
      <c r="AG281" s="64">
        <v>1</v>
      </c>
      <c r="AH281" s="64">
        <v>1</v>
      </c>
      <c r="AI281" s="64">
        <v>1</v>
      </c>
      <c r="AJ281" s="64">
        <v>1</v>
      </c>
      <c r="AK281" s="64">
        <v>1</v>
      </c>
      <c r="AL281" s="64">
        <v>1</v>
      </c>
      <c r="AM281" s="36"/>
    </row>
    <row r="282" spans="2:39">
      <c r="B282" s="55" t="s">
        <v>1608</v>
      </c>
      <c r="C282" s="55" t="s">
        <v>1615</v>
      </c>
      <c r="D282" s="54" t="s">
        <v>7</v>
      </c>
      <c r="E282" s="56" t="s">
        <v>7</v>
      </c>
      <c r="F282" s="56" t="s">
        <v>7</v>
      </c>
      <c r="G282" s="56" t="s">
        <v>7</v>
      </c>
      <c r="H282" s="56" t="s">
        <v>7</v>
      </c>
      <c r="I282" s="56" t="s">
        <v>7</v>
      </c>
      <c r="J282" s="64">
        <v>0.76451999999999998</v>
      </c>
      <c r="K282" s="64">
        <v>0.78755699999999995</v>
      </c>
      <c r="L282" s="64">
        <v>0.881803</v>
      </c>
      <c r="M282" s="64">
        <v>0.89198900000000003</v>
      </c>
      <c r="N282" s="64">
        <v>0.93828299999999998</v>
      </c>
      <c r="O282" s="64">
        <v>1.082705</v>
      </c>
      <c r="P282" s="64">
        <v>1.116533</v>
      </c>
      <c r="Q282" s="64">
        <v>1.0575589999999999</v>
      </c>
      <c r="R282" s="64">
        <v>0.88404799999999994</v>
      </c>
      <c r="S282" s="64">
        <v>0.80392200000000003</v>
      </c>
      <c r="T282" s="64">
        <v>0.80379999999999996</v>
      </c>
      <c r="U282" s="64">
        <v>0.79643299999999995</v>
      </c>
      <c r="V282" s="64">
        <v>0.72967199999999999</v>
      </c>
      <c r="W282" s="64">
        <v>0.67992300000000006</v>
      </c>
      <c r="X282" s="64">
        <v>0.71695799999999998</v>
      </c>
      <c r="Y282" s="64">
        <v>0.75430900000000001</v>
      </c>
      <c r="Z282" s="64">
        <v>0.718414</v>
      </c>
      <c r="AA282" s="64">
        <v>0.77833799999999997</v>
      </c>
      <c r="AB282" s="64">
        <v>0.75294499999999998</v>
      </c>
      <c r="AC282" s="64">
        <v>0.75272799999999995</v>
      </c>
      <c r="AD282" s="64">
        <v>0.90129599999999999</v>
      </c>
      <c r="AE282" s="64">
        <v>0.90342100000000003</v>
      </c>
      <c r="AF282" s="64">
        <v>0.88520600000000005</v>
      </c>
      <c r="AG282" s="64">
        <v>0.846773</v>
      </c>
      <c r="AH282" s="64">
        <v>0.89327599999999996</v>
      </c>
      <c r="AI282" s="64">
        <v>0.87550600000000001</v>
      </c>
      <c r="AJ282" s="64">
        <v>0.84549399999999997</v>
      </c>
      <c r="AK282" s="64">
        <v>0.94962400000000002</v>
      </c>
      <c r="AL282" s="64">
        <v>0.92484</v>
      </c>
      <c r="AM282" s="36"/>
    </row>
    <row r="283" spans="2:39">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row>
    <row r="284" spans="2:39">
      <c r="B284" s="58" t="s">
        <v>1589</v>
      </c>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row>
  </sheetData>
  <mergeCells count="73">
    <mergeCell ref="B265:AK265"/>
    <mergeCell ref="B274:AK274"/>
    <mergeCell ref="C154:AK154"/>
    <mergeCell ref="AL154:AL156"/>
    <mergeCell ref="C155:AK155"/>
    <mergeCell ref="C156:AK156"/>
    <mergeCell ref="A222:D222"/>
    <mergeCell ref="AL196:AL198"/>
    <mergeCell ref="AL203:AL205"/>
    <mergeCell ref="AL174:AL176"/>
    <mergeCell ref="AL185:AL187"/>
    <mergeCell ref="B263:D263"/>
    <mergeCell ref="C134:AK134"/>
    <mergeCell ref="AL134:AL136"/>
    <mergeCell ref="C135:AK135"/>
    <mergeCell ref="C136:AK136"/>
    <mergeCell ref="C144:AK144"/>
    <mergeCell ref="AL144:AL146"/>
    <mergeCell ref="C145:AK145"/>
    <mergeCell ref="C146:AK146"/>
    <mergeCell ref="C114:AK114"/>
    <mergeCell ref="AL114:AL116"/>
    <mergeCell ref="C115:AK115"/>
    <mergeCell ref="C116:AK116"/>
    <mergeCell ref="C124:AK124"/>
    <mergeCell ref="AL124:AL126"/>
    <mergeCell ref="C125:AK125"/>
    <mergeCell ref="C126:AK126"/>
    <mergeCell ref="C95:AK95"/>
    <mergeCell ref="AL95:AL97"/>
    <mergeCell ref="C96:AK96"/>
    <mergeCell ref="C97:AK97"/>
    <mergeCell ref="C104:AK104"/>
    <mergeCell ref="AL104:AL106"/>
    <mergeCell ref="C105:AK105"/>
    <mergeCell ref="C106:AK106"/>
    <mergeCell ref="C77:AK77"/>
    <mergeCell ref="AL77:AL79"/>
    <mergeCell ref="C78:AK78"/>
    <mergeCell ref="C79:AK79"/>
    <mergeCell ref="C87:AK87"/>
    <mergeCell ref="AL87:AL89"/>
    <mergeCell ref="C88:AK88"/>
    <mergeCell ref="C89:AK89"/>
    <mergeCell ref="C57:AK57"/>
    <mergeCell ref="AL57:AL59"/>
    <mergeCell ref="C58:AK58"/>
    <mergeCell ref="C59:AK59"/>
    <mergeCell ref="C67:AK67"/>
    <mergeCell ref="AL67:AL69"/>
    <mergeCell ref="C68:AK68"/>
    <mergeCell ref="C69:AK69"/>
    <mergeCell ref="AL37:AL39"/>
    <mergeCell ref="C38:AK38"/>
    <mergeCell ref="C47:AK47"/>
    <mergeCell ref="AL47:AL49"/>
    <mergeCell ref="C48:AK48"/>
    <mergeCell ref="C49:AK49"/>
    <mergeCell ref="C39:AK39"/>
    <mergeCell ref="C37:AK37"/>
    <mergeCell ref="C27:AK27"/>
    <mergeCell ref="AL27:AL29"/>
    <mergeCell ref="C28:AK28"/>
    <mergeCell ref="C20:AK20"/>
    <mergeCell ref="C21:AK21"/>
    <mergeCell ref="C29:AK29"/>
    <mergeCell ref="C9:D9"/>
    <mergeCell ref="AL11:AL13"/>
    <mergeCell ref="C12:AK12"/>
    <mergeCell ref="C13:AK13"/>
    <mergeCell ref="AL19:AL21"/>
    <mergeCell ref="C11:AK11"/>
    <mergeCell ref="C19:AK19"/>
  </mergeCells>
  <hyperlinks>
    <hyperlink ref="C165" r:id="rId1"/>
    <hyperlink ref="G4" r:id="rId2"/>
    <hyperlink ref="A255" r:id="rId3"/>
    <hyperlink ref="E217" r:id="rId4"/>
    <hyperlink ref="B284" r:id="rId5"/>
    <hyperlink ref="F258" r:id="rId6"/>
    <hyperlink ref="C211" r:id="rId7"/>
    <hyperlink ref="F168" r:id="rId8"/>
  </hyperlinks>
  <pageMargins left="0.7" right="0.7" top="0.75" bottom="0.75" header="0.3" footer="0.3"/>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I20"/>
  <sheetViews>
    <sheetView workbookViewId="0">
      <selection activeCell="DZ21" sqref="DZ21"/>
    </sheetView>
  </sheetViews>
  <sheetFormatPr defaultRowHeight="15"/>
  <cols>
    <col min="5" max="5" width="44.42578125" customWidth="1"/>
  </cols>
  <sheetData>
    <row r="2" spans="2:659">
      <c r="B2" s="75" t="s">
        <v>2360</v>
      </c>
      <c r="C2" s="75" t="s">
        <v>2358</v>
      </c>
      <c r="E2" s="75" t="s">
        <v>1704</v>
      </c>
      <c r="F2" s="70" t="s">
        <v>1705</v>
      </c>
      <c r="G2" s="70" t="s">
        <v>1706</v>
      </c>
      <c r="H2" s="70" t="s">
        <v>1707</v>
      </c>
      <c r="I2" s="70" t="s">
        <v>1708</v>
      </c>
      <c r="J2" s="70" t="s">
        <v>1709</v>
      </c>
      <c r="K2" s="70" t="s">
        <v>1710</v>
      </c>
      <c r="L2" s="70" t="s">
        <v>1711</v>
      </c>
      <c r="M2" s="70" t="s">
        <v>1712</v>
      </c>
      <c r="N2" s="70" t="s">
        <v>1713</v>
      </c>
      <c r="O2" s="70" t="s">
        <v>1714</v>
      </c>
      <c r="P2" s="70" t="s">
        <v>1715</v>
      </c>
      <c r="Q2" s="70" t="s">
        <v>1716</v>
      </c>
      <c r="R2" s="70" t="s">
        <v>1717</v>
      </c>
      <c r="S2" s="70" t="s">
        <v>1718</v>
      </c>
      <c r="T2" s="70" t="s">
        <v>1719</v>
      </c>
      <c r="U2" s="70" t="s">
        <v>1720</v>
      </c>
      <c r="V2" s="70" t="s">
        <v>1721</v>
      </c>
      <c r="W2" s="70" t="s">
        <v>1722</v>
      </c>
      <c r="X2" s="70" t="s">
        <v>1723</v>
      </c>
      <c r="Y2" s="70" t="s">
        <v>1724</v>
      </c>
      <c r="Z2" s="70" t="s">
        <v>1725</v>
      </c>
      <c r="AA2" s="70" t="s">
        <v>1726</v>
      </c>
      <c r="AB2" s="70" t="s">
        <v>1727</v>
      </c>
      <c r="AC2" s="70" t="s">
        <v>1728</v>
      </c>
      <c r="AD2" s="70" t="s">
        <v>1729</v>
      </c>
      <c r="AE2" s="70" t="s">
        <v>1730</v>
      </c>
      <c r="AF2" s="70" t="s">
        <v>1731</v>
      </c>
      <c r="AG2" s="70" t="s">
        <v>1732</v>
      </c>
      <c r="AH2" s="70" t="s">
        <v>1733</v>
      </c>
      <c r="AI2" s="70" t="s">
        <v>1734</v>
      </c>
      <c r="AJ2" s="70" t="s">
        <v>1735</v>
      </c>
      <c r="AK2" s="70" t="s">
        <v>1736</v>
      </c>
      <c r="AL2" s="70" t="s">
        <v>1737</v>
      </c>
      <c r="AM2" s="70" t="s">
        <v>1738</v>
      </c>
      <c r="AN2" s="70" t="s">
        <v>1739</v>
      </c>
      <c r="AO2" s="70" t="s">
        <v>1740</v>
      </c>
      <c r="AP2" s="70" t="s">
        <v>1741</v>
      </c>
      <c r="AQ2" s="70" t="s">
        <v>1742</v>
      </c>
      <c r="AR2" s="70" t="s">
        <v>1743</v>
      </c>
      <c r="AS2" s="70" t="s">
        <v>1744</v>
      </c>
      <c r="AT2" s="70" t="s">
        <v>1745</v>
      </c>
      <c r="AU2" s="70" t="s">
        <v>1746</v>
      </c>
      <c r="AV2" s="70" t="s">
        <v>1747</v>
      </c>
      <c r="AW2" s="70" t="s">
        <v>1748</v>
      </c>
      <c r="AX2" s="70" t="s">
        <v>1749</v>
      </c>
      <c r="AY2" s="70" t="s">
        <v>1750</v>
      </c>
      <c r="AZ2" s="70" t="s">
        <v>1751</v>
      </c>
      <c r="BA2" s="70" t="s">
        <v>1752</v>
      </c>
      <c r="BB2" s="70" t="s">
        <v>1753</v>
      </c>
      <c r="BC2" s="70" t="s">
        <v>1754</v>
      </c>
      <c r="BD2" s="70" t="s">
        <v>1755</v>
      </c>
      <c r="BE2" s="70" t="s">
        <v>1756</v>
      </c>
      <c r="BF2" s="70" t="s">
        <v>1757</v>
      </c>
      <c r="BG2" s="70" t="s">
        <v>1758</v>
      </c>
      <c r="BH2" s="70" t="s">
        <v>1759</v>
      </c>
      <c r="BI2" s="70" t="s">
        <v>1760</v>
      </c>
      <c r="BJ2" s="70" t="s">
        <v>1761</v>
      </c>
      <c r="BK2" s="70" t="s">
        <v>1762</v>
      </c>
      <c r="BL2" s="70" t="s">
        <v>1763</v>
      </c>
      <c r="BM2" s="70" t="s">
        <v>1764</v>
      </c>
      <c r="BN2" s="70" t="s">
        <v>1765</v>
      </c>
      <c r="BO2" s="70" t="s">
        <v>1766</v>
      </c>
      <c r="BP2" s="70" t="s">
        <v>1767</v>
      </c>
      <c r="BQ2" s="70" t="s">
        <v>1768</v>
      </c>
      <c r="BR2" s="70" t="s">
        <v>1769</v>
      </c>
      <c r="BS2" s="70" t="s">
        <v>1770</v>
      </c>
      <c r="BT2" s="70" t="s">
        <v>1771</v>
      </c>
      <c r="BU2" s="70" t="s">
        <v>1772</v>
      </c>
      <c r="BV2" s="70" t="s">
        <v>1773</v>
      </c>
      <c r="BW2" s="70" t="s">
        <v>1774</v>
      </c>
      <c r="BX2" s="70" t="s">
        <v>1775</v>
      </c>
      <c r="BY2" s="70" t="s">
        <v>1776</v>
      </c>
      <c r="BZ2" s="70" t="s">
        <v>1777</v>
      </c>
      <c r="CA2" s="70" t="s">
        <v>1778</v>
      </c>
      <c r="CB2" s="70" t="s">
        <v>1779</v>
      </c>
      <c r="CC2" s="70" t="s">
        <v>1780</v>
      </c>
      <c r="CD2" s="70" t="s">
        <v>1781</v>
      </c>
      <c r="CE2" s="70" t="s">
        <v>1782</v>
      </c>
      <c r="CF2" s="70" t="s">
        <v>1783</v>
      </c>
      <c r="CG2" s="70" t="s">
        <v>1784</v>
      </c>
      <c r="CH2" s="70" t="s">
        <v>1785</v>
      </c>
      <c r="CI2" s="70" t="s">
        <v>1786</v>
      </c>
      <c r="CJ2" s="70" t="s">
        <v>1787</v>
      </c>
      <c r="CK2" s="70" t="s">
        <v>1788</v>
      </c>
      <c r="CL2" s="70" t="s">
        <v>1789</v>
      </c>
      <c r="CM2" s="70" t="s">
        <v>1790</v>
      </c>
      <c r="CN2" s="70" t="s">
        <v>1791</v>
      </c>
      <c r="CO2" s="70" t="s">
        <v>1792</v>
      </c>
      <c r="CP2" s="70" t="s">
        <v>1793</v>
      </c>
      <c r="CQ2" s="70" t="s">
        <v>1794</v>
      </c>
      <c r="CR2" s="70" t="s">
        <v>1795</v>
      </c>
      <c r="CS2" s="70" t="s">
        <v>1796</v>
      </c>
      <c r="CT2" s="70" t="s">
        <v>1797</v>
      </c>
      <c r="CU2" s="70" t="s">
        <v>1798</v>
      </c>
      <c r="CV2" s="70" t="s">
        <v>1799</v>
      </c>
      <c r="CW2" s="70" t="s">
        <v>1800</v>
      </c>
      <c r="CX2" s="70" t="s">
        <v>1801</v>
      </c>
      <c r="CY2" s="70" t="s">
        <v>1802</v>
      </c>
      <c r="CZ2" s="70" t="s">
        <v>1803</v>
      </c>
      <c r="DA2" s="70" t="s">
        <v>1804</v>
      </c>
      <c r="DB2" s="70" t="s">
        <v>1805</v>
      </c>
      <c r="DC2" s="70" t="s">
        <v>1806</v>
      </c>
      <c r="DD2" s="70" t="s">
        <v>1807</v>
      </c>
      <c r="DE2" s="70" t="s">
        <v>1808</v>
      </c>
      <c r="DF2" s="70" t="s">
        <v>1809</v>
      </c>
      <c r="DG2" s="70" t="s">
        <v>1810</v>
      </c>
      <c r="DH2" s="70" t="s">
        <v>1811</v>
      </c>
      <c r="DI2" s="70" t="s">
        <v>1812</v>
      </c>
      <c r="DJ2" s="70" t="s">
        <v>1813</v>
      </c>
      <c r="DK2" s="70" t="s">
        <v>1814</v>
      </c>
      <c r="DL2" s="70" t="s">
        <v>1815</v>
      </c>
      <c r="DM2" s="70" t="s">
        <v>1816</v>
      </c>
      <c r="DN2" s="70" t="s">
        <v>1817</v>
      </c>
      <c r="DO2" s="70" t="s">
        <v>1818</v>
      </c>
      <c r="DP2" s="70" t="s">
        <v>1819</v>
      </c>
      <c r="DQ2" s="70" t="s">
        <v>1820</v>
      </c>
      <c r="DR2" s="70" t="s">
        <v>1821</v>
      </c>
      <c r="DS2" s="70" t="s">
        <v>1822</v>
      </c>
      <c r="DT2" s="70" t="s">
        <v>1823</v>
      </c>
      <c r="DU2" s="70" t="s">
        <v>1824</v>
      </c>
      <c r="DV2" s="70" t="s">
        <v>1825</v>
      </c>
      <c r="DW2" s="70" t="s">
        <v>1826</v>
      </c>
      <c r="DX2" s="70" t="s">
        <v>1827</v>
      </c>
      <c r="DY2" s="70" t="s">
        <v>1828</v>
      </c>
      <c r="DZ2" s="70" t="s">
        <v>1829</v>
      </c>
      <c r="EA2" s="70" t="s">
        <v>1830</v>
      </c>
      <c r="EB2" s="70" t="s">
        <v>1831</v>
      </c>
      <c r="EC2" s="70" t="s">
        <v>1832</v>
      </c>
      <c r="ED2" s="70" t="s">
        <v>1833</v>
      </c>
      <c r="EE2" s="70" t="s">
        <v>1834</v>
      </c>
      <c r="EF2" s="70" t="s">
        <v>1835</v>
      </c>
      <c r="EG2" s="70" t="s">
        <v>1836</v>
      </c>
      <c r="EH2" s="70" t="s">
        <v>1837</v>
      </c>
      <c r="EI2" s="70" t="s">
        <v>1838</v>
      </c>
      <c r="EJ2" s="70" t="s">
        <v>1839</v>
      </c>
      <c r="EK2" s="70" t="s">
        <v>1840</v>
      </c>
      <c r="EL2" s="70" t="s">
        <v>1841</v>
      </c>
      <c r="EM2" s="70" t="s">
        <v>1842</v>
      </c>
      <c r="EN2" s="70" t="s">
        <v>1843</v>
      </c>
      <c r="EO2" s="70" t="s">
        <v>1844</v>
      </c>
      <c r="EP2" s="70" t="s">
        <v>1845</v>
      </c>
      <c r="EQ2" s="70" t="s">
        <v>1846</v>
      </c>
      <c r="ER2" s="70" t="s">
        <v>1847</v>
      </c>
      <c r="ES2" s="70" t="s">
        <v>1848</v>
      </c>
      <c r="ET2" s="70" t="s">
        <v>1849</v>
      </c>
      <c r="EU2" s="70" t="s">
        <v>1850</v>
      </c>
      <c r="EV2" s="70" t="s">
        <v>1851</v>
      </c>
      <c r="EW2" s="70" t="s">
        <v>1852</v>
      </c>
      <c r="EX2" s="70" t="s">
        <v>1853</v>
      </c>
      <c r="EY2" s="70" t="s">
        <v>1854</v>
      </c>
      <c r="EZ2" s="70" t="s">
        <v>1855</v>
      </c>
      <c r="FA2" s="70" t="s">
        <v>1856</v>
      </c>
      <c r="FB2" s="70" t="s">
        <v>1857</v>
      </c>
      <c r="FC2" s="70" t="s">
        <v>1858</v>
      </c>
      <c r="FD2" s="70" t="s">
        <v>1859</v>
      </c>
      <c r="FE2" s="70" t="s">
        <v>1860</v>
      </c>
      <c r="FF2" s="70" t="s">
        <v>1861</v>
      </c>
      <c r="FG2" s="70" t="s">
        <v>1862</v>
      </c>
      <c r="FH2" s="70" t="s">
        <v>1863</v>
      </c>
      <c r="FI2" s="70" t="s">
        <v>1864</v>
      </c>
      <c r="FJ2" s="70" t="s">
        <v>1865</v>
      </c>
      <c r="FK2" s="70" t="s">
        <v>1866</v>
      </c>
      <c r="FL2" s="70" t="s">
        <v>1867</v>
      </c>
      <c r="FM2" s="70" t="s">
        <v>1868</v>
      </c>
      <c r="FN2" s="70" t="s">
        <v>1869</v>
      </c>
      <c r="FO2" s="70" t="s">
        <v>1870</v>
      </c>
      <c r="FP2" s="70" t="s">
        <v>1871</v>
      </c>
      <c r="FQ2" s="70" t="s">
        <v>1872</v>
      </c>
      <c r="FR2" s="70" t="s">
        <v>1873</v>
      </c>
      <c r="FS2" s="70" t="s">
        <v>1874</v>
      </c>
      <c r="FT2" s="70" t="s">
        <v>1875</v>
      </c>
      <c r="FU2" s="70" t="s">
        <v>1876</v>
      </c>
      <c r="FV2" s="70" t="s">
        <v>1877</v>
      </c>
      <c r="FW2" s="70" t="s">
        <v>1878</v>
      </c>
      <c r="FX2" s="70" t="s">
        <v>1879</v>
      </c>
      <c r="FY2" s="70" t="s">
        <v>1880</v>
      </c>
      <c r="FZ2" s="70" t="s">
        <v>1881</v>
      </c>
      <c r="GA2" s="70" t="s">
        <v>1882</v>
      </c>
      <c r="GB2" s="70" t="s">
        <v>1883</v>
      </c>
      <c r="GC2" s="70" t="s">
        <v>1884</v>
      </c>
      <c r="GD2" s="70" t="s">
        <v>1885</v>
      </c>
      <c r="GE2" s="70" t="s">
        <v>1886</v>
      </c>
      <c r="GF2" s="70" t="s">
        <v>1887</v>
      </c>
      <c r="GG2" s="70" t="s">
        <v>1888</v>
      </c>
      <c r="GH2" s="70" t="s">
        <v>1889</v>
      </c>
      <c r="GI2" s="70" t="s">
        <v>1890</v>
      </c>
      <c r="GJ2" s="70" t="s">
        <v>1891</v>
      </c>
      <c r="GK2" s="70" t="s">
        <v>1892</v>
      </c>
      <c r="GL2" s="70" t="s">
        <v>1893</v>
      </c>
      <c r="GM2" s="70" t="s">
        <v>1894</v>
      </c>
      <c r="GN2" s="70" t="s">
        <v>1895</v>
      </c>
      <c r="GO2" s="70" t="s">
        <v>1896</v>
      </c>
      <c r="GP2" s="70" t="s">
        <v>1897</v>
      </c>
      <c r="GQ2" s="70" t="s">
        <v>1898</v>
      </c>
      <c r="GR2" s="70" t="s">
        <v>1899</v>
      </c>
      <c r="GS2" s="70" t="s">
        <v>1900</v>
      </c>
      <c r="GT2" s="70" t="s">
        <v>1901</v>
      </c>
      <c r="GU2" s="70" t="s">
        <v>1902</v>
      </c>
      <c r="GV2" s="70" t="s">
        <v>1903</v>
      </c>
      <c r="GW2" s="70" t="s">
        <v>1904</v>
      </c>
      <c r="GX2" s="70" t="s">
        <v>1905</v>
      </c>
      <c r="GY2" s="70" t="s">
        <v>1906</v>
      </c>
      <c r="GZ2" s="70" t="s">
        <v>1907</v>
      </c>
      <c r="HA2" s="70" t="s">
        <v>1908</v>
      </c>
      <c r="HB2" s="70" t="s">
        <v>1909</v>
      </c>
      <c r="HC2" s="70" t="s">
        <v>1910</v>
      </c>
      <c r="HD2" s="70" t="s">
        <v>1911</v>
      </c>
      <c r="HE2" s="70" t="s">
        <v>1912</v>
      </c>
      <c r="HF2" s="70" t="s">
        <v>1913</v>
      </c>
      <c r="HG2" s="70" t="s">
        <v>1914</v>
      </c>
      <c r="HH2" s="70" t="s">
        <v>1915</v>
      </c>
      <c r="HI2" s="70" t="s">
        <v>1916</v>
      </c>
      <c r="HJ2" s="70" t="s">
        <v>1917</v>
      </c>
      <c r="HK2" s="70" t="s">
        <v>1918</v>
      </c>
      <c r="HL2" s="70" t="s">
        <v>1919</v>
      </c>
      <c r="HM2" s="70" t="s">
        <v>1920</v>
      </c>
      <c r="HN2" s="70" t="s">
        <v>1921</v>
      </c>
      <c r="HO2" s="70" t="s">
        <v>1922</v>
      </c>
      <c r="HP2" s="70" t="s">
        <v>1923</v>
      </c>
      <c r="HQ2" s="70" t="s">
        <v>1924</v>
      </c>
      <c r="HR2" s="70" t="s">
        <v>1925</v>
      </c>
      <c r="HS2" s="70" t="s">
        <v>1926</v>
      </c>
      <c r="HT2" s="70" t="s">
        <v>1927</v>
      </c>
      <c r="HU2" s="70" t="s">
        <v>1928</v>
      </c>
      <c r="HV2" s="70" t="s">
        <v>1929</v>
      </c>
      <c r="HW2" s="70" t="s">
        <v>1930</v>
      </c>
      <c r="HX2" s="70" t="s">
        <v>1931</v>
      </c>
      <c r="HY2" s="70" t="s">
        <v>1932</v>
      </c>
      <c r="HZ2" s="70" t="s">
        <v>1933</v>
      </c>
      <c r="IA2" s="70" t="s">
        <v>1934</v>
      </c>
      <c r="IB2" s="70" t="s">
        <v>1935</v>
      </c>
      <c r="IC2" s="70" t="s">
        <v>1936</v>
      </c>
      <c r="ID2" s="70" t="s">
        <v>1937</v>
      </c>
      <c r="IE2" s="70" t="s">
        <v>1938</v>
      </c>
      <c r="IF2" s="70" t="s">
        <v>1939</v>
      </c>
      <c r="IG2" s="70" t="s">
        <v>1940</v>
      </c>
      <c r="IH2" s="70" t="s">
        <v>1941</v>
      </c>
      <c r="II2" s="70" t="s">
        <v>1942</v>
      </c>
      <c r="IJ2" s="70" t="s">
        <v>1943</v>
      </c>
      <c r="IK2" s="70" t="s">
        <v>1944</v>
      </c>
      <c r="IL2" s="70" t="s">
        <v>1945</v>
      </c>
      <c r="IM2" s="70" t="s">
        <v>1946</v>
      </c>
      <c r="IN2" s="70" t="s">
        <v>1947</v>
      </c>
      <c r="IO2" s="70" t="s">
        <v>1948</v>
      </c>
      <c r="IP2" s="70" t="s">
        <v>1949</v>
      </c>
      <c r="IQ2" s="70" t="s">
        <v>1950</v>
      </c>
      <c r="IR2" s="70" t="s">
        <v>1951</v>
      </c>
      <c r="IS2" s="70" t="s">
        <v>1952</v>
      </c>
      <c r="IT2" s="70" t="s">
        <v>1953</v>
      </c>
      <c r="IU2" s="70" t="s">
        <v>1954</v>
      </c>
      <c r="IV2" s="70" t="s">
        <v>1955</v>
      </c>
      <c r="IW2" s="70" t="s">
        <v>1956</v>
      </c>
      <c r="IX2" s="70" t="s">
        <v>1957</v>
      </c>
      <c r="IY2" s="70" t="s">
        <v>1958</v>
      </c>
      <c r="IZ2" s="70" t="s">
        <v>1959</v>
      </c>
      <c r="JA2" s="70" t="s">
        <v>1960</v>
      </c>
      <c r="JB2" s="70" t="s">
        <v>1961</v>
      </c>
      <c r="JC2" s="70" t="s">
        <v>1962</v>
      </c>
      <c r="JD2" s="70" t="s">
        <v>1963</v>
      </c>
      <c r="JE2" s="70" t="s">
        <v>1964</v>
      </c>
      <c r="JF2" s="70" t="s">
        <v>1965</v>
      </c>
      <c r="JG2" s="70" t="s">
        <v>1966</v>
      </c>
      <c r="JH2" s="70" t="s">
        <v>1967</v>
      </c>
      <c r="JI2" s="70" t="s">
        <v>1968</v>
      </c>
      <c r="JJ2" s="70" t="s">
        <v>1969</v>
      </c>
      <c r="JK2" s="70" t="s">
        <v>1970</v>
      </c>
      <c r="JL2" s="70" t="s">
        <v>1971</v>
      </c>
      <c r="JM2" s="70" t="s">
        <v>1972</v>
      </c>
      <c r="JN2" s="70" t="s">
        <v>1973</v>
      </c>
      <c r="JO2" s="70" t="s">
        <v>1974</v>
      </c>
      <c r="JP2" s="70" t="s">
        <v>1975</v>
      </c>
      <c r="JQ2" s="70" t="s">
        <v>1976</v>
      </c>
      <c r="JR2" s="70" t="s">
        <v>1977</v>
      </c>
      <c r="JS2" s="70" t="s">
        <v>1978</v>
      </c>
      <c r="JT2" s="70" t="s">
        <v>1979</v>
      </c>
      <c r="JU2" s="70" t="s">
        <v>1980</v>
      </c>
      <c r="JV2" s="70" t="s">
        <v>1981</v>
      </c>
      <c r="JW2" s="70" t="s">
        <v>1982</v>
      </c>
      <c r="JX2" s="70" t="s">
        <v>1983</v>
      </c>
      <c r="JY2" s="70" t="s">
        <v>1984</v>
      </c>
      <c r="JZ2" s="70" t="s">
        <v>1985</v>
      </c>
      <c r="KA2" s="70" t="s">
        <v>1986</v>
      </c>
      <c r="KB2" s="70" t="s">
        <v>1987</v>
      </c>
      <c r="KC2" s="70" t="s">
        <v>1988</v>
      </c>
      <c r="KD2" s="70" t="s">
        <v>1989</v>
      </c>
      <c r="KE2" s="70" t="s">
        <v>1990</v>
      </c>
      <c r="KF2" s="70" t="s">
        <v>1991</v>
      </c>
      <c r="KG2" s="70" t="s">
        <v>1992</v>
      </c>
      <c r="KH2" s="70" t="s">
        <v>1993</v>
      </c>
      <c r="KI2" s="70" t="s">
        <v>1994</v>
      </c>
      <c r="KJ2" s="70" t="s">
        <v>1995</v>
      </c>
      <c r="KK2" s="70" t="s">
        <v>1996</v>
      </c>
      <c r="KL2" s="70" t="s">
        <v>1997</v>
      </c>
      <c r="KM2" s="70" t="s">
        <v>1998</v>
      </c>
      <c r="KN2" s="70" t="s">
        <v>1999</v>
      </c>
      <c r="KO2" s="70" t="s">
        <v>2000</v>
      </c>
      <c r="KP2" s="70" t="s">
        <v>2001</v>
      </c>
      <c r="KQ2" s="70" t="s">
        <v>2002</v>
      </c>
      <c r="KR2" s="70" t="s">
        <v>2003</v>
      </c>
      <c r="KS2" s="70" t="s">
        <v>2004</v>
      </c>
      <c r="KT2" s="70" t="s">
        <v>2005</v>
      </c>
      <c r="KU2" s="70" t="s">
        <v>2006</v>
      </c>
      <c r="KV2" s="70" t="s">
        <v>2007</v>
      </c>
      <c r="KW2" s="70" t="s">
        <v>2008</v>
      </c>
      <c r="KX2" s="70" t="s">
        <v>2009</v>
      </c>
      <c r="KY2" s="70" t="s">
        <v>2010</v>
      </c>
      <c r="KZ2" s="70" t="s">
        <v>2011</v>
      </c>
      <c r="LA2" s="70" t="s">
        <v>2012</v>
      </c>
      <c r="LB2" s="70" t="s">
        <v>2013</v>
      </c>
      <c r="LC2" s="70" t="s">
        <v>2014</v>
      </c>
      <c r="LD2" s="70" t="s">
        <v>2015</v>
      </c>
      <c r="LE2" s="70" t="s">
        <v>2016</v>
      </c>
      <c r="LF2" s="70" t="s">
        <v>2017</v>
      </c>
      <c r="LG2" s="70" t="s">
        <v>2018</v>
      </c>
      <c r="LH2" s="70" t="s">
        <v>2019</v>
      </c>
      <c r="LI2" s="70" t="s">
        <v>2020</v>
      </c>
      <c r="LJ2" s="70" t="s">
        <v>2021</v>
      </c>
      <c r="LK2" s="70" t="s">
        <v>2022</v>
      </c>
      <c r="LL2" s="70" t="s">
        <v>2023</v>
      </c>
      <c r="LM2" s="70" t="s">
        <v>2024</v>
      </c>
      <c r="LN2" s="70" t="s">
        <v>2025</v>
      </c>
      <c r="LO2" s="70" t="s">
        <v>2026</v>
      </c>
      <c r="LP2" s="70" t="s">
        <v>2027</v>
      </c>
      <c r="LQ2" s="70" t="s">
        <v>2028</v>
      </c>
      <c r="LR2" s="70" t="s">
        <v>2029</v>
      </c>
      <c r="LS2" s="70" t="s">
        <v>2030</v>
      </c>
      <c r="LT2" s="70" t="s">
        <v>2031</v>
      </c>
      <c r="LU2" s="70" t="s">
        <v>2032</v>
      </c>
      <c r="LV2" s="70" t="s">
        <v>2033</v>
      </c>
      <c r="LW2" s="70" t="s">
        <v>2034</v>
      </c>
      <c r="LX2" s="70" t="s">
        <v>2035</v>
      </c>
      <c r="LY2" s="70" t="s">
        <v>2036</v>
      </c>
      <c r="LZ2" s="70" t="s">
        <v>2037</v>
      </c>
      <c r="MA2" s="70" t="s">
        <v>2038</v>
      </c>
      <c r="MB2" s="70" t="s">
        <v>2039</v>
      </c>
      <c r="MC2" s="70" t="s">
        <v>2040</v>
      </c>
      <c r="MD2" s="70" t="s">
        <v>2041</v>
      </c>
      <c r="ME2" s="70" t="s">
        <v>2042</v>
      </c>
      <c r="MF2" s="70" t="s">
        <v>2043</v>
      </c>
      <c r="MG2" s="70" t="s">
        <v>2044</v>
      </c>
      <c r="MH2" s="70" t="s">
        <v>2045</v>
      </c>
      <c r="MI2" s="70" t="s">
        <v>2046</v>
      </c>
      <c r="MJ2" s="70" t="s">
        <v>2047</v>
      </c>
      <c r="MK2" s="70" t="s">
        <v>2048</v>
      </c>
      <c r="ML2" s="70" t="s">
        <v>2049</v>
      </c>
      <c r="MM2" s="70" t="s">
        <v>2050</v>
      </c>
      <c r="MN2" s="70" t="s">
        <v>2051</v>
      </c>
      <c r="MO2" s="70" t="s">
        <v>2052</v>
      </c>
      <c r="MP2" s="70" t="s">
        <v>2053</v>
      </c>
      <c r="MQ2" s="70" t="s">
        <v>2054</v>
      </c>
      <c r="MR2" s="70" t="s">
        <v>2055</v>
      </c>
      <c r="MS2" s="70" t="s">
        <v>2056</v>
      </c>
      <c r="MT2" s="70" t="s">
        <v>2057</v>
      </c>
      <c r="MU2" s="70" t="s">
        <v>2058</v>
      </c>
      <c r="MV2" s="70" t="s">
        <v>2059</v>
      </c>
      <c r="MW2" s="70" t="s">
        <v>2060</v>
      </c>
      <c r="MX2" s="70" t="s">
        <v>2061</v>
      </c>
      <c r="MY2" s="70" t="s">
        <v>2062</v>
      </c>
      <c r="MZ2" s="70" t="s">
        <v>2063</v>
      </c>
      <c r="NA2" s="70" t="s">
        <v>2064</v>
      </c>
      <c r="NB2" s="70" t="s">
        <v>2065</v>
      </c>
      <c r="NC2" s="70" t="s">
        <v>2066</v>
      </c>
      <c r="ND2" s="70" t="s">
        <v>2067</v>
      </c>
      <c r="NE2" s="70" t="s">
        <v>2068</v>
      </c>
      <c r="NF2" s="70" t="s">
        <v>2069</v>
      </c>
      <c r="NG2" s="70" t="s">
        <v>2070</v>
      </c>
      <c r="NH2" s="70" t="s">
        <v>2071</v>
      </c>
      <c r="NI2" s="70" t="s">
        <v>2072</v>
      </c>
      <c r="NJ2" s="70" t="s">
        <v>2073</v>
      </c>
      <c r="NK2" s="70" t="s">
        <v>2074</v>
      </c>
      <c r="NL2" s="70" t="s">
        <v>2075</v>
      </c>
      <c r="NM2" s="70" t="s">
        <v>2076</v>
      </c>
      <c r="NN2" s="70" t="s">
        <v>2077</v>
      </c>
      <c r="NO2" s="70" t="s">
        <v>2078</v>
      </c>
      <c r="NP2" s="70" t="s">
        <v>2079</v>
      </c>
      <c r="NQ2" s="70" t="s">
        <v>2080</v>
      </c>
      <c r="NR2" s="70" t="s">
        <v>2081</v>
      </c>
      <c r="NS2" s="70" t="s">
        <v>2082</v>
      </c>
      <c r="NT2" s="70" t="s">
        <v>2083</v>
      </c>
      <c r="NU2" s="70" t="s">
        <v>2084</v>
      </c>
      <c r="NV2" s="70" t="s">
        <v>2085</v>
      </c>
      <c r="NW2" s="70" t="s">
        <v>2086</v>
      </c>
      <c r="NX2" s="70" t="s">
        <v>2087</v>
      </c>
      <c r="NY2" s="70" t="s">
        <v>2088</v>
      </c>
      <c r="NZ2" s="70" t="s">
        <v>2089</v>
      </c>
      <c r="OA2" s="70" t="s">
        <v>2090</v>
      </c>
      <c r="OB2" s="70" t="s">
        <v>2091</v>
      </c>
      <c r="OC2" s="70" t="s">
        <v>2092</v>
      </c>
      <c r="OD2" s="70" t="s">
        <v>2093</v>
      </c>
      <c r="OE2" s="70" t="s">
        <v>2094</v>
      </c>
      <c r="OF2" s="70" t="s">
        <v>2095</v>
      </c>
      <c r="OG2" s="70" t="s">
        <v>2096</v>
      </c>
      <c r="OH2" s="70" t="s">
        <v>2097</v>
      </c>
      <c r="OI2" s="70" t="s">
        <v>2098</v>
      </c>
      <c r="OJ2" s="70" t="s">
        <v>2099</v>
      </c>
      <c r="OK2" s="70" t="s">
        <v>2100</v>
      </c>
      <c r="OL2" s="70" t="s">
        <v>2101</v>
      </c>
      <c r="OM2" s="70" t="s">
        <v>2102</v>
      </c>
      <c r="ON2" s="70" t="s">
        <v>2103</v>
      </c>
      <c r="OO2" s="70" t="s">
        <v>2104</v>
      </c>
      <c r="OP2" s="70" t="s">
        <v>2105</v>
      </c>
      <c r="OQ2" s="70" t="s">
        <v>2106</v>
      </c>
      <c r="OR2" s="70" t="s">
        <v>2107</v>
      </c>
      <c r="OS2" s="70" t="s">
        <v>2108</v>
      </c>
      <c r="OT2" s="70" t="s">
        <v>2109</v>
      </c>
      <c r="OU2" s="70" t="s">
        <v>2110</v>
      </c>
      <c r="OV2" s="70" t="s">
        <v>2111</v>
      </c>
      <c r="OW2" s="70" t="s">
        <v>2112</v>
      </c>
      <c r="OX2" s="70" t="s">
        <v>2113</v>
      </c>
      <c r="OY2" s="70" t="s">
        <v>2114</v>
      </c>
      <c r="OZ2" s="70" t="s">
        <v>2115</v>
      </c>
      <c r="PA2" s="70" t="s">
        <v>2116</v>
      </c>
      <c r="PB2" s="70" t="s">
        <v>2117</v>
      </c>
      <c r="PC2" s="70" t="s">
        <v>2118</v>
      </c>
      <c r="PD2" s="70" t="s">
        <v>2119</v>
      </c>
      <c r="PE2" s="70" t="s">
        <v>2120</v>
      </c>
      <c r="PF2" s="70" t="s">
        <v>2121</v>
      </c>
      <c r="PG2" s="70" t="s">
        <v>2122</v>
      </c>
      <c r="PH2" s="70" t="s">
        <v>2123</v>
      </c>
      <c r="PI2" s="70" t="s">
        <v>2124</v>
      </c>
      <c r="PJ2" s="70" t="s">
        <v>2125</v>
      </c>
      <c r="PK2" s="70" t="s">
        <v>2126</v>
      </c>
      <c r="PL2" s="70" t="s">
        <v>2127</v>
      </c>
      <c r="PM2" s="70" t="s">
        <v>2128</v>
      </c>
      <c r="PN2" s="70" t="s">
        <v>2129</v>
      </c>
      <c r="PO2" s="70" t="s">
        <v>2130</v>
      </c>
      <c r="PP2" s="70" t="s">
        <v>2131</v>
      </c>
      <c r="PQ2" s="70" t="s">
        <v>2132</v>
      </c>
      <c r="PR2" s="70" t="s">
        <v>2133</v>
      </c>
      <c r="PS2" s="70" t="s">
        <v>2134</v>
      </c>
      <c r="PT2" s="70" t="s">
        <v>2135</v>
      </c>
      <c r="PU2" s="70" t="s">
        <v>2136</v>
      </c>
      <c r="PV2" s="70" t="s">
        <v>2137</v>
      </c>
      <c r="PW2" s="70" t="s">
        <v>2138</v>
      </c>
      <c r="PX2" s="70" t="s">
        <v>2139</v>
      </c>
      <c r="PY2" s="70" t="s">
        <v>2140</v>
      </c>
      <c r="PZ2" s="70" t="s">
        <v>2141</v>
      </c>
      <c r="QA2" s="70" t="s">
        <v>2142</v>
      </c>
      <c r="QB2" s="70" t="s">
        <v>2143</v>
      </c>
      <c r="QC2" s="70" t="s">
        <v>2144</v>
      </c>
      <c r="QD2" s="70" t="s">
        <v>2145</v>
      </c>
      <c r="QE2" s="70" t="s">
        <v>2146</v>
      </c>
      <c r="QF2" s="70" t="s">
        <v>2147</v>
      </c>
      <c r="QG2" s="70" t="s">
        <v>2148</v>
      </c>
      <c r="QH2" s="70" t="s">
        <v>2149</v>
      </c>
      <c r="QI2" s="70" t="s">
        <v>2150</v>
      </c>
      <c r="QJ2" s="70" t="s">
        <v>2151</v>
      </c>
      <c r="QK2" s="70" t="s">
        <v>2152</v>
      </c>
      <c r="QL2" s="70" t="s">
        <v>2153</v>
      </c>
      <c r="QM2" s="70" t="s">
        <v>2154</v>
      </c>
      <c r="QN2" s="70" t="s">
        <v>2155</v>
      </c>
      <c r="QO2" s="70" t="s">
        <v>2156</v>
      </c>
      <c r="QP2" s="70" t="s">
        <v>2157</v>
      </c>
      <c r="QQ2" s="70" t="s">
        <v>2158</v>
      </c>
      <c r="QR2" s="70" t="s">
        <v>2159</v>
      </c>
      <c r="QS2" s="70" t="s">
        <v>2160</v>
      </c>
      <c r="QT2" s="70" t="s">
        <v>2161</v>
      </c>
      <c r="QU2" s="70" t="s">
        <v>2162</v>
      </c>
      <c r="QV2" s="70" t="s">
        <v>2163</v>
      </c>
      <c r="QW2" s="70" t="s">
        <v>2164</v>
      </c>
      <c r="QX2" s="70" t="s">
        <v>2165</v>
      </c>
      <c r="QY2" s="70" t="s">
        <v>2166</v>
      </c>
      <c r="QZ2" s="70" t="s">
        <v>2167</v>
      </c>
      <c r="RA2" s="70" t="s">
        <v>2168</v>
      </c>
      <c r="RB2" s="70" t="s">
        <v>2169</v>
      </c>
      <c r="RC2" s="70" t="s">
        <v>2170</v>
      </c>
      <c r="RD2" s="70" t="s">
        <v>2171</v>
      </c>
      <c r="RE2" s="70" t="s">
        <v>2172</v>
      </c>
      <c r="RF2" s="70" t="s">
        <v>2173</v>
      </c>
      <c r="RG2" s="70" t="s">
        <v>2174</v>
      </c>
      <c r="RH2" s="70" t="s">
        <v>2175</v>
      </c>
      <c r="RI2" s="70" t="s">
        <v>2176</v>
      </c>
      <c r="RJ2" s="70" t="s">
        <v>2177</v>
      </c>
      <c r="RK2" s="70" t="s">
        <v>2178</v>
      </c>
      <c r="RL2" s="70" t="s">
        <v>2179</v>
      </c>
      <c r="RM2" s="70" t="s">
        <v>2180</v>
      </c>
      <c r="RN2" s="70" t="s">
        <v>2181</v>
      </c>
      <c r="RO2" s="70" t="s">
        <v>2182</v>
      </c>
      <c r="RP2" s="70" t="s">
        <v>2183</v>
      </c>
      <c r="RQ2" s="70" t="s">
        <v>2184</v>
      </c>
      <c r="RR2" s="70" t="s">
        <v>2185</v>
      </c>
      <c r="RS2" s="70" t="s">
        <v>2186</v>
      </c>
      <c r="RT2" s="70" t="s">
        <v>2187</v>
      </c>
      <c r="RU2" s="70" t="s">
        <v>2188</v>
      </c>
      <c r="RV2" s="70" t="s">
        <v>2189</v>
      </c>
      <c r="RW2" s="70" t="s">
        <v>2190</v>
      </c>
      <c r="RX2" s="70" t="s">
        <v>2191</v>
      </c>
      <c r="RY2" s="70" t="s">
        <v>2192</v>
      </c>
      <c r="RZ2" s="70" t="s">
        <v>2193</v>
      </c>
      <c r="SA2" s="70" t="s">
        <v>2194</v>
      </c>
      <c r="SB2" s="70" t="s">
        <v>2195</v>
      </c>
      <c r="SC2" s="70" t="s">
        <v>2196</v>
      </c>
      <c r="SD2" s="70" t="s">
        <v>2197</v>
      </c>
      <c r="SE2" s="70" t="s">
        <v>2198</v>
      </c>
      <c r="SF2" s="70" t="s">
        <v>2199</v>
      </c>
      <c r="SG2" s="70" t="s">
        <v>2200</v>
      </c>
      <c r="SH2" s="70" t="s">
        <v>2201</v>
      </c>
      <c r="SI2" s="70" t="s">
        <v>2202</v>
      </c>
      <c r="SJ2" s="70" t="s">
        <v>2203</v>
      </c>
      <c r="SK2" s="70" t="s">
        <v>2204</v>
      </c>
      <c r="SL2" s="70" t="s">
        <v>2205</v>
      </c>
      <c r="SM2" s="70" t="s">
        <v>2206</v>
      </c>
      <c r="SN2" s="70" t="s">
        <v>2207</v>
      </c>
      <c r="SO2" s="70" t="s">
        <v>2208</v>
      </c>
      <c r="SP2" s="70" t="s">
        <v>2209</v>
      </c>
      <c r="SQ2" s="70" t="s">
        <v>2210</v>
      </c>
      <c r="SR2" s="70" t="s">
        <v>2211</v>
      </c>
      <c r="SS2" s="70" t="s">
        <v>2212</v>
      </c>
      <c r="ST2" s="70" t="s">
        <v>2213</v>
      </c>
      <c r="SU2" s="70" t="s">
        <v>2214</v>
      </c>
      <c r="SV2" s="70" t="s">
        <v>2215</v>
      </c>
      <c r="SW2" s="70" t="s">
        <v>2216</v>
      </c>
      <c r="SX2" s="70" t="s">
        <v>2217</v>
      </c>
      <c r="SY2" s="70" t="s">
        <v>2218</v>
      </c>
      <c r="SZ2" s="70" t="s">
        <v>2219</v>
      </c>
      <c r="TA2" s="70" t="s">
        <v>2220</v>
      </c>
      <c r="TB2" s="70" t="s">
        <v>2221</v>
      </c>
      <c r="TC2" s="70" t="s">
        <v>2222</v>
      </c>
      <c r="TD2" s="70" t="s">
        <v>2223</v>
      </c>
      <c r="TE2" s="70" t="s">
        <v>2224</v>
      </c>
      <c r="TF2" s="70" t="s">
        <v>2225</v>
      </c>
      <c r="TG2" s="70" t="s">
        <v>2226</v>
      </c>
      <c r="TH2" s="70" t="s">
        <v>2227</v>
      </c>
      <c r="TI2" s="70" t="s">
        <v>2228</v>
      </c>
      <c r="TJ2" s="70" t="s">
        <v>2229</v>
      </c>
      <c r="TK2" s="70" t="s">
        <v>2230</v>
      </c>
      <c r="TL2" s="70" t="s">
        <v>2231</v>
      </c>
      <c r="TM2" s="70" t="s">
        <v>2232</v>
      </c>
      <c r="TN2" s="70" t="s">
        <v>2233</v>
      </c>
      <c r="TO2" s="70" t="s">
        <v>2234</v>
      </c>
      <c r="TP2" s="70" t="s">
        <v>2235</v>
      </c>
      <c r="TQ2" s="70" t="s">
        <v>2236</v>
      </c>
      <c r="TR2" s="70" t="s">
        <v>2237</v>
      </c>
      <c r="TS2" s="70" t="s">
        <v>2238</v>
      </c>
      <c r="TT2" s="70" t="s">
        <v>2239</v>
      </c>
      <c r="TU2" s="70" t="s">
        <v>2240</v>
      </c>
      <c r="TV2" s="70" t="s">
        <v>2241</v>
      </c>
      <c r="TW2" s="70" t="s">
        <v>2242</v>
      </c>
      <c r="TX2" s="70" t="s">
        <v>2243</v>
      </c>
      <c r="TY2" s="70" t="s">
        <v>2244</v>
      </c>
      <c r="TZ2" s="70" t="s">
        <v>2245</v>
      </c>
      <c r="UA2" s="70" t="s">
        <v>2246</v>
      </c>
      <c r="UB2" s="70" t="s">
        <v>2247</v>
      </c>
      <c r="UC2" s="70" t="s">
        <v>2248</v>
      </c>
      <c r="UD2" s="70" t="s">
        <v>2249</v>
      </c>
      <c r="UE2" s="70" t="s">
        <v>2250</v>
      </c>
      <c r="UF2" s="70" t="s">
        <v>2251</v>
      </c>
      <c r="UG2" s="70" t="s">
        <v>2252</v>
      </c>
      <c r="UH2" s="70" t="s">
        <v>2253</v>
      </c>
      <c r="UI2" s="70" t="s">
        <v>2254</v>
      </c>
      <c r="UJ2" s="70" t="s">
        <v>2255</v>
      </c>
      <c r="UK2" s="70" t="s">
        <v>2256</v>
      </c>
      <c r="UL2" s="70" t="s">
        <v>2257</v>
      </c>
      <c r="UM2" s="70" t="s">
        <v>2258</v>
      </c>
      <c r="UN2" s="70" t="s">
        <v>2259</v>
      </c>
      <c r="UO2" s="70" t="s">
        <v>2260</v>
      </c>
      <c r="UP2" s="70" t="s">
        <v>2261</v>
      </c>
      <c r="UQ2" s="70" t="s">
        <v>2262</v>
      </c>
      <c r="UR2" s="70" t="s">
        <v>2263</v>
      </c>
      <c r="US2" s="70" t="s">
        <v>2264</v>
      </c>
      <c r="UT2" s="70" t="s">
        <v>2265</v>
      </c>
      <c r="UU2" s="70" t="s">
        <v>2266</v>
      </c>
      <c r="UV2" s="70" t="s">
        <v>2267</v>
      </c>
      <c r="UW2" s="70" t="s">
        <v>2268</v>
      </c>
      <c r="UX2" s="70" t="s">
        <v>2269</v>
      </c>
      <c r="UY2" s="70" t="s">
        <v>2270</v>
      </c>
      <c r="UZ2" s="70" t="s">
        <v>2271</v>
      </c>
      <c r="VA2" s="70" t="s">
        <v>2272</v>
      </c>
      <c r="VB2" s="70" t="s">
        <v>2273</v>
      </c>
      <c r="VC2" s="70" t="s">
        <v>2274</v>
      </c>
      <c r="VD2" s="70" t="s">
        <v>2275</v>
      </c>
      <c r="VE2" s="70" t="s">
        <v>2276</v>
      </c>
      <c r="VF2" s="70" t="s">
        <v>2277</v>
      </c>
      <c r="VG2" s="70" t="s">
        <v>2278</v>
      </c>
      <c r="VH2" s="70" t="s">
        <v>2279</v>
      </c>
      <c r="VI2" s="70" t="s">
        <v>2280</v>
      </c>
      <c r="VJ2" s="70" t="s">
        <v>2281</v>
      </c>
      <c r="VK2" s="70" t="s">
        <v>2282</v>
      </c>
      <c r="VL2" s="70" t="s">
        <v>2283</v>
      </c>
      <c r="VM2" s="70" t="s">
        <v>2284</v>
      </c>
      <c r="VN2" s="70" t="s">
        <v>2285</v>
      </c>
      <c r="VO2" s="70" t="s">
        <v>2286</v>
      </c>
      <c r="VP2" s="70" t="s">
        <v>2287</v>
      </c>
      <c r="VQ2" s="70" t="s">
        <v>2288</v>
      </c>
      <c r="VR2" s="70" t="s">
        <v>2289</v>
      </c>
      <c r="VS2" s="70" t="s">
        <v>2290</v>
      </c>
      <c r="VT2" s="70" t="s">
        <v>2291</v>
      </c>
      <c r="VU2" s="70" t="s">
        <v>2292</v>
      </c>
      <c r="VV2" s="70" t="s">
        <v>2293</v>
      </c>
      <c r="VW2" s="70" t="s">
        <v>2294</v>
      </c>
      <c r="VX2" s="70" t="s">
        <v>2295</v>
      </c>
      <c r="VY2" s="70" t="s">
        <v>2296</v>
      </c>
      <c r="VZ2" s="70" t="s">
        <v>2297</v>
      </c>
      <c r="WA2" s="70" t="s">
        <v>2298</v>
      </c>
      <c r="WB2" s="70" t="s">
        <v>2299</v>
      </c>
      <c r="WC2" s="70" t="s">
        <v>2300</v>
      </c>
      <c r="WD2" s="70" t="s">
        <v>2301</v>
      </c>
      <c r="WE2" s="70" t="s">
        <v>2302</v>
      </c>
      <c r="WF2" s="70" t="s">
        <v>2303</v>
      </c>
      <c r="WG2" s="70" t="s">
        <v>2304</v>
      </c>
      <c r="WH2" s="70" t="s">
        <v>2305</v>
      </c>
      <c r="WI2" s="70" t="s">
        <v>2306</v>
      </c>
      <c r="WJ2" s="70" t="s">
        <v>2307</v>
      </c>
      <c r="WK2" s="70" t="s">
        <v>2308</v>
      </c>
      <c r="WL2" s="70" t="s">
        <v>2309</v>
      </c>
      <c r="WM2" s="70" t="s">
        <v>2310</v>
      </c>
      <c r="WN2" s="70" t="s">
        <v>2311</v>
      </c>
      <c r="WO2" s="70" t="s">
        <v>2312</v>
      </c>
      <c r="WP2" s="70" t="s">
        <v>2313</v>
      </c>
      <c r="WQ2" s="70" t="s">
        <v>2314</v>
      </c>
      <c r="WR2" s="70" t="s">
        <v>2315</v>
      </c>
      <c r="WS2" s="70" t="s">
        <v>2316</v>
      </c>
      <c r="WT2" s="70" t="s">
        <v>2317</v>
      </c>
      <c r="WU2" s="70" t="s">
        <v>2318</v>
      </c>
      <c r="WV2" s="70" t="s">
        <v>2319</v>
      </c>
      <c r="WW2" s="70" t="s">
        <v>2320</v>
      </c>
      <c r="WX2" s="70" t="s">
        <v>2321</v>
      </c>
      <c r="WY2" s="70" t="s">
        <v>2322</v>
      </c>
      <c r="WZ2" s="70" t="s">
        <v>2323</v>
      </c>
      <c r="XA2" s="70" t="s">
        <v>2324</v>
      </c>
      <c r="XB2" s="70" t="s">
        <v>2325</v>
      </c>
      <c r="XC2" s="70" t="s">
        <v>2326</v>
      </c>
      <c r="XD2" s="70" t="s">
        <v>2327</v>
      </c>
      <c r="XE2" s="70" t="s">
        <v>2328</v>
      </c>
      <c r="XF2" s="70" t="s">
        <v>2329</v>
      </c>
      <c r="XG2" s="70" t="s">
        <v>2330</v>
      </c>
      <c r="XH2" s="70" t="s">
        <v>2331</v>
      </c>
      <c r="XI2" s="70" t="s">
        <v>2332</v>
      </c>
      <c r="XJ2" s="70" t="s">
        <v>2333</v>
      </c>
      <c r="XK2" s="70" t="s">
        <v>2334</v>
      </c>
      <c r="XL2" s="70" t="s">
        <v>2335</v>
      </c>
      <c r="XM2" s="70" t="s">
        <v>2336</v>
      </c>
      <c r="XN2" s="70" t="s">
        <v>2337</v>
      </c>
      <c r="XO2" s="70" t="s">
        <v>2338</v>
      </c>
      <c r="XP2" s="70" t="s">
        <v>2339</v>
      </c>
      <c r="XQ2" s="70" t="s">
        <v>2340</v>
      </c>
      <c r="XR2" s="70" t="s">
        <v>2341</v>
      </c>
      <c r="XS2" s="70" t="s">
        <v>2342</v>
      </c>
      <c r="XT2" s="70" t="s">
        <v>2343</v>
      </c>
      <c r="XU2" s="70" t="s">
        <v>2344</v>
      </c>
      <c r="XV2" s="70" t="s">
        <v>2345</v>
      </c>
      <c r="XW2" s="70" t="s">
        <v>2346</v>
      </c>
      <c r="XX2" s="70" t="s">
        <v>2347</v>
      </c>
      <c r="XY2" s="70" t="s">
        <v>2348</v>
      </c>
      <c r="XZ2" s="70" t="s">
        <v>2349</v>
      </c>
      <c r="YA2" s="70" t="s">
        <v>2350</v>
      </c>
      <c r="YB2" s="70" t="s">
        <v>2351</v>
      </c>
      <c r="YC2" s="70" t="s">
        <v>2352</v>
      </c>
      <c r="YD2" s="70" t="s">
        <v>2353</v>
      </c>
      <c r="YE2" s="70" t="s">
        <v>2354</v>
      </c>
      <c r="YF2" s="70" t="s">
        <v>2355</v>
      </c>
      <c r="YG2" s="70" t="s">
        <v>2356</v>
      </c>
    </row>
    <row r="3" spans="2:659">
      <c r="B3" s="70" t="s">
        <v>332</v>
      </c>
      <c r="C3" s="70" t="s">
        <v>2359</v>
      </c>
      <c r="E3" s="75" t="s">
        <v>2357</v>
      </c>
      <c r="F3" s="77">
        <v>100</v>
      </c>
      <c r="G3" s="77">
        <v>92.591999999999999</v>
      </c>
      <c r="H3" s="77">
        <v>97.527000000000001</v>
      </c>
      <c r="I3" s="77">
        <v>97.828999999999994</v>
      </c>
      <c r="J3" s="77">
        <v>89.087999999999994</v>
      </c>
      <c r="K3" s="77">
        <v>83.789000000000001</v>
      </c>
      <c r="L3" s="77">
        <v>80.099000000000004</v>
      </c>
      <c r="M3" s="77">
        <v>85.850999999999999</v>
      </c>
      <c r="N3" s="77">
        <v>89.108999999999995</v>
      </c>
      <c r="O3" s="77">
        <v>91.875</v>
      </c>
      <c r="P3" s="77">
        <v>90.95</v>
      </c>
      <c r="Q3" s="77">
        <v>95.67</v>
      </c>
      <c r="R3" s="77">
        <v>100.92700000000001</v>
      </c>
      <c r="S3" s="77">
        <v>105.33799999999999</v>
      </c>
      <c r="T3" s="77">
        <v>106.18</v>
      </c>
      <c r="U3" s="77">
        <v>110.273</v>
      </c>
      <c r="V3" s="77">
        <v>114.333</v>
      </c>
      <c r="W3" s="77">
        <v>109.661</v>
      </c>
      <c r="X3" s="77">
        <v>110.18300000000001</v>
      </c>
      <c r="Y3" s="77">
        <v>106.03</v>
      </c>
      <c r="Z3" s="77">
        <v>110.172</v>
      </c>
      <c r="AA3" s="77">
        <v>108.577</v>
      </c>
      <c r="AB3" s="77">
        <v>104.476</v>
      </c>
      <c r="AC3" s="77">
        <v>104.681</v>
      </c>
      <c r="AD3" s="77">
        <v>111.027</v>
      </c>
      <c r="AE3" s="77">
        <v>113.06699999999999</v>
      </c>
      <c r="AF3" s="77">
        <v>116.038</v>
      </c>
      <c r="AG3" s="77">
        <v>117.65</v>
      </c>
      <c r="AH3" s="77">
        <v>117.64100000000001</v>
      </c>
      <c r="AI3" s="77">
        <v>117.322</v>
      </c>
      <c r="AJ3" s="77">
        <v>115.029</v>
      </c>
      <c r="AK3" s="77">
        <v>114.18899999999999</v>
      </c>
      <c r="AL3" s="77">
        <v>118.164</v>
      </c>
      <c r="AM3" s="77">
        <v>118.16500000000001</v>
      </c>
      <c r="AN3" s="77">
        <v>119.508</v>
      </c>
      <c r="AO3" s="77">
        <v>123.92400000000001</v>
      </c>
      <c r="AP3" s="77">
        <v>125.79600000000001</v>
      </c>
      <c r="AQ3" s="77">
        <v>122.627</v>
      </c>
      <c r="AR3" s="77">
        <v>116.73099999999999</v>
      </c>
      <c r="AS3" s="77">
        <v>115.18</v>
      </c>
      <c r="AT3" s="77">
        <v>110.58199999999999</v>
      </c>
      <c r="AU3" s="77">
        <v>108.675</v>
      </c>
      <c r="AV3" s="77">
        <v>108.663</v>
      </c>
      <c r="AW3" s="77">
        <v>112.758</v>
      </c>
      <c r="AX3" s="77">
        <v>108.82299999999999</v>
      </c>
      <c r="AY3" s="77">
        <v>112.524</v>
      </c>
      <c r="AZ3" s="77">
        <v>112.818</v>
      </c>
      <c r="BA3" s="77">
        <v>100.66200000000001</v>
      </c>
      <c r="BB3" s="77">
        <v>102.227</v>
      </c>
      <c r="BC3" s="77">
        <v>100.276</v>
      </c>
      <c r="BD3" s="77">
        <v>99.957999999999998</v>
      </c>
      <c r="BE3" s="77">
        <v>97.305000000000007</v>
      </c>
      <c r="BF3" s="77">
        <v>93.358000000000004</v>
      </c>
      <c r="BG3" s="77">
        <v>90.257999999999996</v>
      </c>
      <c r="BH3" s="77">
        <v>88.528999999999996</v>
      </c>
      <c r="BI3" s="77">
        <v>81.284999999999997</v>
      </c>
      <c r="BJ3" s="77">
        <v>73.706999999999994</v>
      </c>
      <c r="BK3" s="77">
        <v>64.918999999999997</v>
      </c>
      <c r="BL3" s="77">
        <v>76.150999999999996</v>
      </c>
      <c r="BM3" s="77">
        <v>72.406000000000006</v>
      </c>
      <c r="BN3" s="77">
        <v>70.677999999999997</v>
      </c>
      <c r="BO3" s="77">
        <v>79.570999999999998</v>
      </c>
      <c r="BP3" s="77">
        <v>84.302000000000007</v>
      </c>
      <c r="BQ3" s="77">
        <v>86.094999999999999</v>
      </c>
      <c r="BR3" s="77">
        <v>89.71</v>
      </c>
      <c r="BS3" s="77">
        <v>93.542000000000002</v>
      </c>
      <c r="BT3" s="77">
        <v>97.775000000000006</v>
      </c>
      <c r="BU3" s="77">
        <v>90.96</v>
      </c>
      <c r="BV3" s="77">
        <v>88.703999999999994</v>
      </c>
      <c r="BW3" s="77">
        <v>85.335999999999999</v>
      </c>
      <c r="BX3" s="77">
        <v>90.944000000000003</v>
      </c>
      <c r="BY3" s="77">
        <v>93.43</v>
      </c>
      <c r="BZ3" s="77">
        <v>92.236000000000004</v>
      </c>
      <c r="CA3" s="77">
        <v>102.733</v>
      </c>
      <c r="CB3" s="77">
        <v>101.4</v>
      </c>
      <c r="CC3" s="77">
        <v>104.667</v>
      </c>
      <c r="CD3" s="77">
        <v>103.291</v>
      </c>
      <c r="CE3" s="77">
        <v>101.9</v>
      </c>
      <c r="CF3" s="77">
        <v>106.143</v>
      </c>
      <c r="CG3" s="77">
        <v>105.28400000000001</v>
      </c>
      <c r="CH3" s="77">
        <v>104.9</v>
      </c>
      <c r="CI3" s="77">
        <v>107.27</v>
      </c>
      <c r="CJ3" s="77">
        <v>104.98</v>
      </c>
      <c r="CK3" s="77">
        <v>104.244</v>
      </c>
      <c r="CL3" s="77">
        <v>109.482</v>
      </c>
      <c r="CM3" s="77">
        <v>103.851</v>
      </c>
      <c r="CN3" s="77">
        <v>101.43</v>
      </c>
      <c r="CO3" s="77">
        <v>99.960999999999999</v>
      </c>
      <c r="CP3" s="77">
        <v>99.968000000000004</v>
      </c>
      <c r="CQ3" s="77">
        <v>97.781999999999996</v>
      </c>
      <c r="CR3" s="77">
        <v>102.224</v>
      </c>
      <c r="CS3" s="77">
        <v>100.643</v>
      </c>
      <c r="CT3" s="77">
        <v>98.441999999999993</v>
      </c>
      <c r="CU3" s="77">
        <v>98.176000000000002</v>
      </c>
      <c r="CV3" s="77">
        <v>93.787999999999997</v>
      </c>
      <c r="CW3" s="77">
        <v>95.897000000000006</v>
      </c>
      <c r="CX3" s="77">
        <v>96.119</v>
      </c>
      <c r="CY3" s="77">
        <v>90.177999999999997</v>
      </c>
      <c r="CZ3" s="77">
        <v>87.820999999999998</v>
      </c>
      <c r="DA3" s="77">
        <v>89.608999999999995</v>
      </c>
      <c r="DB3" s="77">
        <v>97.730999999999995</v>
      </c>
      <c r="DC3" s="77">
        <v>97.771000000000001</v>
      </c>
      <c r="DD3" s="77">
        <v>95.864000000000004</v>
      </c>
      <c r="DE3" s="77">
        <v>101.309</v>
      </c>
      <c r="DF3" s="77">
        <v>103.617</v>
      </c>
      <c r="DG3" s="77">
        <v>102.801</v>
      </c>
      <c r="DH3" s="77">
        <v>93.68</v>
      </c>
      <c r="DI3" s="77">
        <v>95.188000000000002</v>
      </c>
      <c r="DJ3" s="77">
        <v>96.507999999999996</v>
      </c>
      <c r="DK3" s="77">
        <v>100.505</v>
      </c>
      <c r="DL3" s="77">
        <v>96.611999999999995</v>
      </c>
      <c r="DM3" s="77">
        <v>101.673</v>
      </c>
      <c r="DN3" s="77">
        <v>101.244</v>
      </c>
      <c r="DO3" s="77">
        <v>98.841999999999999</v>
      </c>
      <c r="DP3" s="77">
        <v>102.194</v>
      </c>
      <c r="DQ3" s="77">
        <v>102.869</v>
      </c>
      <c r="DR3" s="77">
        <v>107.498</v>
      </c>
      <c r="DS3" s="77">
        <v>106.857</v>
      </c>
      <c r="DT3" s="77">
        <v>99.536000000000001</v>
      </c>
      <c r="DU3" s="77">
        <v>103.18600000000001</v>
      </c>
      <c r="DV3" s="77">
        <v>104.383</v>
      </c>
      <c r="DW3" s="77">
        <v>110.181</v>
      </c>
      <c r="DX3" s="77">
        <v>108.563</v>
      </c>
      <c r="DY3" s="77">
        <v>98.453000000000003</v>
      </c>
      <c r="DZ3" s="77">
        <v>102.217</v>
      </c>
      <c r="EA3" s="77">
        <v>106.613</v>
      </c>
      <c r="EB3" s="77">
        <v>109.551</v>
      </c>
      <c r="EC3" s="77">
        <v>116.30500000000001</v>
      </c>
      <c r="ED3" s="77">
        <v>116.587</v>
      </c>
      <c r="EE3" s="77">
        <v>119.002</v>
      </c>
      <c r="EF3" s="77">
        <v>121.485</v>
      </c>
      <c r="EG3" s="77">
        <v>133.636</v>
      </c>
      <c r="EH3" s="77">
        <v>128.46600000000001</v>
      </c>
      <c r="EI3" s="77">
        <v>123.167</v>
      </c>
      <c r="EJ3" s="77">
        <v>125.24</v>
      </c>
      <c r="EK3" s="77">
        <v>128.86799999999999</v>
      </c>
      <c r="EL3" s="77">
        <v>125.928</v>
      </c>
      <c r="EM3" s="77">
        <v>125.018</v>
      </c>
      <c r="EN3" s="77">
        <v>124.184</v>
      </c>
      <c r="EO3" s="77">
        <v>124.512</v>
      </c>
      <c r="EP3" s="77">
        <v>116.85599999999999</v>
      </c>
      <c r="EQ3" s="77">
        <v>110.80500000000001</v>
      </c>
      <c r="ER3" s="77">
        <v>115.752</v>
      </c>
      <c r="ES3" s="77">
        <v>120.26300000000001</v>
      </c>
      <c r="ET3" s="77">
        <v>116.52</v>
      </c>
      <c r="EU3" s="77">
        <v>114.639</v>
      </c>
      <c r="EV3" s="77">
        <v>108.163</v>
      </c>
      <c r="EW3" s="77">
        <v>107.017</v>
      </c>
      <c r="EX3" s="77">
        <v>111.15</v>
      </c>
      <c r="EY3" s="77">
        <v>106.898</v>
      </c>
      <c r="EZ3" s="77">
        <v>104.99</v>
      </c>
      <c r="FA3" s="77">
        <v>102.556</v>
      </c>
      <c r="FB3" s="77">
        <v>114.627</v>
      </c>
      <c r="FC3" s="77">
        <v>115.581</v>
      </c>
      <c r="FD3" s="77">
        <v>127.902</v>
      </c>
      <c r="FE3" s="77">
        <v>132.31800000000001</v>
      </c>
      <c r="FF3" s="77">
        <v>134.15</v>
      </c>
      <c r="FG3" s="77">
        <v>138.96600000000001</v>
      </c>
      <c r="FH3" s="77">
        <v>141.364</v>
      </c>
      <c r="FI3" s="77">
        <v>145.709</v>
      </c>
      <c r="FJ3" s="77">
        <v>156.60499999999999</v>
      </c>
      <c r="FK3" s="77">
        <v>153.63900000000001</v>
      </c>
      <c r="FL3" s="77">
        <v>159.04300000000001</v>
      </c>
      <c r="FM3" s="77">
        <v>153.339</v>
      </c>
      <c r="FN3" s="77">
        <v>155.92400000000001</v>
      </c>
      <c r="FO3" s="77">
        <v>157.4</v>
      </c>
      <c r="FP3" s="77">
        <v>155.07400000000001</v>
      </c>
      <c r="FQ3" s="77">
        <v>157.84899999999999</v>
      </c>
      <c r="FR3" s="77">
        <v>156.43199999999999</v>
      </c>
      <c r="FS3" s="77">
        <v>154.13200000000001</v>
      </c>
      <c r="FT3" s="77">
        <v>147.179</v>
      </c>
      <c r="FU3" s="77">
        <v>149.34100000000001</v>
      </c>
      <c r="FV3" s="77">
        <v>150.328</v>
      </c>
      <c r="FW3" s="77">
        <v>141.33500000000001</v>
      </c>
      <c r="FX3" s="77">
        <v>143.77000000000001</v>
      </c>
      <c r="FY3" s="77">
        <v>142.08099999999999</v>
      </c>
      <c r="FZ3" s="77">
        <v>156.93899999999999</v>
      </c>
      <c r="GA3" s="77">
        <v>156.6</v>
      </c>
      <c r="GB3" s="77">
        <v>156.81399999999999</v>
      </c>
      <c r="GC3" s="77">
        <v>154.69800000000001</v>
      </c>
      <c r="GD3" s="77">
        <v>158.006</v>
      </c>
      <c r="GE3" s="77">
        <v>170.10300000000001</v>
      </c>
      <c r="GF3" s="77">
        <v>171.52199999999999</v>
      </c>
      <c r="GG3" s="77">
        <v>171.38399999999999</v>
      </c>
      <c r="GH3" s="77">
        <v>170.398</v>
      </c>
      <c r="GI3" s="77">
        <v>180.33699999999999</v>
      </c>
      <c r="GJ3" s="77">
        <v>182.36799999999999</v>
      </c>
      <c r="GK3" s="77">
        <v>181.208</v>
      </c>
      <c r="GL3" s="77">
        <v>178.95400000000001</v>
      </c>
      <c r="GM3" s="77">
        <v>172.684</v>
      </c>
      <c r="GN3" s="77">
        <v>179.90899999999999</v>
      </c>
      <c r="GO3" s="77">
        <v>191.79</v>
      </c>
      <c r="GP3" s="77">
        <v>201.05</v>
      </c>
      <c r="GQ3" s="77">
        <v>201.67599999999999</v>
      </c>
      <c r="GR3" s="77">
        <v>216.31100000000001</v>
      </c>
      <c r="GS3" s="77">
        <v>227.73099999999999</v>
      </c>
      <c r="GT3" s="77">
        <v>223.911</v>
      </c>
      <c r="GU3" s="77">
        <v>234.285</v>
      </c>
      <c r="GV3" s="77">
        <v>236.67699999999999</v>
      </c>
      <c r="GW3" s="77">
        <v>223.387</v>
      </c>
      <c r="GX3" s="77">
        <v>239.23699999999999</v>
      </c>
      <c r="GY3" s="77">
        <v>218.173</v>
      </c>
      <c r="GZ3" s="77">
        <v>229.88300000000001</v>
      </c>
      <c r="HA3" s="77">
        <v>234.61199999999999</v>
      </c>
      <c r="HB3" s="77">
        <v>228.02099999999999</v>
      </c>
      <c r="HC3" s="77">
        <v>257.61399999999998</v>
      </c>
      <c r="HD3" s="77">
        <v>266.17399999999998</v>
      </c>
      <c r="HE3" s="77">
        <v>272.64999999999998</v>
      </c>
      <c r="HF3" s="77">
        <v>269.47699999999998</v>
      </c>
      <c r="HG3" s="77">
        <v>270.28899999999999</v>
      </c>
      <c r="HH3" s="77">
        <v>283.57400000000001</v>
      </c>
      <c r="HI3" s="77">
        <v>296.34199999999998</v>
      </c>
      <c r="HJ3" s="77">
        <v>307.30500000000001</v>
      </c>
      <c r="HK3" s="77">
        <v>300.03300000000002</v>
      </c>
      <c r="HL3" s="77">
        <v>235.64099999999999</v>
      </c>
      <c r="HM3" s="77">
        <v>214.999</v>
      </c>
      <c r="HN3" s="77">
        <v>229.41</v>
      </c>
      <c r="HO3" s="77">
        <v>238.495</v>
      </c>
      <c r="HP3" s="77">
        <v>247.73099999999999</v>
      </c>
      <c r="HQ3" s="77">
        <v>238.68700000000001</v>
      </c>
      <c r="HR3" s="77">
        <v>240.107</v>
      </c>
      <c r="HS3" s="77">
        <v>241.39400000000001</v>
      </c>
      <c r="HT3" s="77">
        <v>251.852</v>
      </c>
      <c r="HU3" s="77">
        <v>250.291</v>
      </c>
      <c r="HV3" s="77">
        <v>241.108</v>
      </c>
      <c r="HW3" s="77">
        <v>250.63</v>
      </c>
      <c r="HX3" s="77">
        <v>257.52699999999999</v>
      </c>
      <c r="HY3" s="77">
        <v>252.76400000000001</v>
      </c>
      <c r="HZ3" s="77">
        <v>256.10300000000001</v>
      </c>
      <c r="IA3" s="77">
        <v>274.77600000000001</v>
      </c>
      <c r="IB3" s="77">
        <v>265.72800000000001</v>
      </c>
      <c r="IC3" s="77">
        <v>270.88400000000001</v>
      </c>
      <c r="ID3" s="77">
        <v>284.75299999999999</v>
      </c>
      <c r="IE3" s="77">
        <v>294.88400000000001</v>
      </c>
      <c r="IF3" s="77">
        <v>292.928</v>
      </c>
      <c r="IG3" s="77">
        <v>318.91500000000002</v>
      </c>
      <c r="IH3" s="77">
        <v>322.875</v>
      </c>
      <c r="II3" s="77">
        <v>321.31</v>
      </c>
      <c r="IJ3" s="77">
        <v>313.14800000000002</v>
      </c>
      <c r="IK3" s="77">
        <v>318.73099999999999</v>
      </c>
      <c r="IL3" s="77">
        <v>325.02699999999999</v>
      </c>
      <c r="IM3" s="77">
        <v>303.041</v>
      </c>
      <c r="IN3" s="77">
        <v>306.64100000000002</v>
      </c>
      <c r="IO3" s="77">
        <v>312.98899999999998</v>
      </c>
      <c r="IP3" s="77">
        <v>305.69900000000001</v>
      </c>
      <c r="IQ3" s="77">
        <v>333.04199999999997</v>
      </c>
      <c r="IR3" s="77">
        <v>330.9</v>
      </c>
      <c r="IS3" s="77">
        <v>329.48500000000001</v>
      </c>
      <c r="IT3" s="77">
        <v>298.42700000000002</v>
      </c>
      <c r="IU3" s="77">
        <v>283.66899999999998</v>
      </c>
      <c r="IV3" s="77">
        <v>281.87400000000002</v>
      </c>
      <c r="IW3" s="77">
        <v>299.45999999999998</v>
      </c>
      <c r="IX3" s="77">
        <v>306.85000000000002</v>
      </c>
      <c r="IY3" s="77">
        <v>320.553</v>
      </c>
      <c r="IZ3" s="77">
        <v>341.78899999999999</v>
      </c>
      <c r="JA3" s="77">
        <v>349.202</v>
      </c>
      <c r="JB3" s="77">
        <v>349.64400000000001</v>
      </c>
      <c r="JC3" s="77">
        <v>363.24799999999999</v>
      </c>
      <c r="JD3" s="77">
        <v>345.67700000000002</v>
      </c>
      <c r="JE3" s="77">
        <v>360.93599999999998</v>
      </c>
      <c r="JF3" s="77">
        <v>368.75</v>
      </c>
      <c r="JG3" s="77">
        <v>361.55200000000002</v>
      </c>
      <c r="JH3" s="77">
        <v>366.84300000000002</v>
      </c>
      <c r="JI3" s="77">
        <v>351.07100000000003</v>
      </c>
      <c r="JJ3" s="77">
        <v>390.21499999999997</v>
      </c>
      <c r="JK3" s="77">
        <v>382.76100000000002</v>
      </c>
      <c r="JL3" s="77">
        <v>386.18700000000001</v>
      </c>
      <c r="JM3" s="77">
        <v>378.108</v>
      </c>
      <c r="JN3" s="77">
        <v>388.20299999999997</v>
      </c>
      <c r="JO3" s="77">
        <v>388.82</v>
      </c>
      <c r="JP3" s="77">
        <v>381.91</v>
      </c>
      <c r="JQ3" s="77">
        <v>396.86099999999999</v>
      </c>
      <c r="JR3" s="77">
        <v>386.37099999999998</v>
      </c>
      <c r="JS3" s="77">
        <v>389.589</v>
      </c>
      <c r="JT3" s="77">
        <v>390.98200000000003</v>
      </c>
      <c r="JU3" s="77">
        <v>402.99900000000002</v>
      </c>
      <c r="JV3" s="77">
        <v>406.46199999999999</v>
      </c>
      <c r="JW3" s="77">
        <v>409.07299999999998</v>
      </c>
      <c r="JX3" s="77">
        <v>413.48399999999998</v>
      </c>
      <c r="JY3" s="77">
        <v>421.02699999999999</v>
      </c>
      <c r="JZ3" s="77">
        <v>410.76600000000002</v>
      </c>
      <c r="KA3" s="77">
        <v>420.29199999999997</v>
      </c>
      <c r="KB3" s="77">
        <v>420.61799999999999</v>
      </c>
      <c r="KC3" s="77">
        <v>419.18700000000001</v>
      </c>
      <c r="KD3" s="77">
        <v>433.351</v>
      </c>
      <c r="KE3" s="77">
        <v>428.11</v>
      </c>
      <c r="KF3" s="77">
        <v>434.661</v>
      </c>
      <c r="KG3" s="77">
        <v>430.74700000000001</v>
      </c>
      <c r="KH3" s="77">
        <v>434.983</v>
      </c>
      <c r="KI3" s="77">
        <v>449.81900000000002</v>
      </c>
      <c r="KJ3" s="77">
        <v>436.19900000000001</v>
      </c>
      <c r="KK3" s="77">
        <v>416.33300000000003</v>
      </c>
      <c r="KL3" s="77">
        <v>421.29899999999998</v>
      </c>
      <c r="KM3" s="77">
        <v>427.34899999999999</v>
      </c>
      <c r="KN3" s="77">
        <v>414.38799999999998</v>
      </c>
      <c r="KO3" s="77">
        <v>427.44200000000001</v>
      </c>
      <c r="KP3" s="77">
        <v>443.32400000000001</v>
      </c>
      <c r="KQ3" s="77">
        <v>433</v>
      </c>
      <c r="KR3" s="77">
        <v>442</v>
      </c>
      <c r="KS3" s="77">
        <v>425.96300000000002</v>
      </c>
      <c r="KT3" s="77">
        <v>431.26400000000001</v>
      </c>
      <c r="KU3" s="77">
        <v>442.209</v>
      </c>
      <c r="KV3" s="77">
        <v>458.69299999999998</v>
      </c>
      <c r="KW3" s="77">
        <v>470.03500000000003</v>
      </c>
      <c r="KX3" s="77">
        <v>483.84199999999998</v>
      </c>
      <c r="KY3" s="77">
        <v>501.77499999999998</v>
      </c>
      <c r="KZ3" s="77">
        <v>513.16</v>
      </c>
      <c r="LA3" s="77">
        <v>529.62300000000005</v>
      </c>
      <c r="LB3" s="77">
        <v>528.69100000000003</v>
      </c>
      <c r="LC3" s="77">
        <v>551.42700000000002</v>
      </c>
      <c r="LD3" s="77">
        <v>550.18899999999996</v>
      </c>
      <c r="LE3" s="77">
        <v>573.39400000000001</v>
      </c>
      <c r="LF3" s="77">
        <v>581.07100000000003</v>
      </c>
      <c r="LG3" s="77">
        <v>600.79899999999998</v>
      </c>
      <c r="LH3" s="77">
        <v>606.03800000000001</v>
      </c>
      <c r="LI3" s="77">
        <v>611.15899999999999</v>
      </c>
      <c r="LJ3" s="77">
        <v>619.16200000000003</v>
      </c>
      <c r="LK3" s="77">
        <v>634.65099999999995</v>
      </c>
      <c r="LL3" s="77">
        <v>637.351</v>
      </c>
      <c r="LM3" s="77">
        <v>608.26300000000003</v>
      </c>
      <c r="LN3" s="77">
        <v>620.827</v>
      </c>
      <c r="LO3" s="77">
        <v>654.55100000000004</v>
      </c>
      <c r="LP3" s="77">
        <v>670.23500000000001</v>
      </c>
      <c r="LQ3" s="77">
        <v>719.84799999999996</v>
      </c>
      <c r="LR3" s="77">
        <v>705.16</v>
      </c>
      <c r="LS3" s="77">
        <v>752.39700000000005</v>
      </c>
      <c r="LT3" s="77">
        <v>756.64499999999998</v>
      </c>
      <c r="LU3" s="77">
        <v>721.7</v>
      </c>
      <c r="LV3" s="77">
        <v>768.16</v>
      </c>
      <c r="LW3" s="77">
        <v>810.58399999999995</v>
      </c>
      <c r="LX3" s="77">
        <v>846.45799999999997</v>
      </c>
      <c r="LY3" s="77">
        <v>912.322</v>
      </c>
      <c r="LZ3" s="77">
        <v>857.096</v>
      </c>
      <c r="MA3" s="77">
        <v>900.77700000000004</v>
      </c>
      <c r="MB3" s="77">
        <v>875.14800000000002</v>
      </c>
      <c r="MC3" s="77">
        <v>916.44799999999998</v>
      </c>
      <c r="MD3" s="77">
        <v>928.91200000000003</v>
      </c>
      <c r="ME3" s="77">
        <v>939.78499999999997</v>
      </c>
      <c r="MF3" s="31">
        <v>1004.607</v>
      </c>
      <c r="MG3" s="31">
        <v>1055.5940000000001</v>
      </c>
      <c r="MH3" s="31">
        <v>1066.8499999999999</v>
      </c>
      <c r="MI3" s="31">
        <v>1044.326</v>
      </c>
      <c r="MJ3" s="31">
        <v>1088.0909999999999</v>
      </c>
      <c r="MK3" s="31">
        <v>1076.1849999999999</v>
      </c>
      <c r="ML3" s="77">
        <v>925.23800000000006</v>
      </c>
      <c r="MM3" s="77">
        <v>984.89499999999998</v>
      </c>
      <c r="MN3" s="31">
        <v>1059.963</v>
      </c>
      <c r="MO3" s="31">
        <v>1130.7909999999999</v>
      </c>
      <c r="MP3" s="31">
        <v>1196.3430000000001</v>
      </c>
      <c r="MQ3" s="31">
        <v>1246.7470000000001</v>
      </c>
      <c r="MR3" s="31">
        <v>1210.633</v>
      </c>
      <c r="MS3" s="31">
        <v>1259.662</v>
      </c>
      <c r="MT3" s="31">
        <v>1303.9169999999999</v>
      </c>
      <c r="MU3" s="31">
        <v>1272.252</v>
      </c>
      <c r="MV3" s="31">
        <v>1339.3589999999999</v>
      </c>
      <c r="MW3" s="31">
        <v>1294.606</v>
      </c>
      <c r="MX3" s="31">
        <v>1285.056</v>
      </c>
      <c r="MY3" s="31">
        <v>1245.5920000000001</v>
      </c>
      <c r="MZ3" s="31">
        <v>1325.7370000000001</v>
      </c>
      <c r="NA3" s="31">
        <v>1352.837</v>
      </c>
      <c r="NB3" s="31">
        <v>1445.856</v>
      </c>
      <c r="NC3" s="31">
        <v>1367.098</v>
      </c>
      <c r="ND3" s="31">
        <v>1333.279</v>
      </c>
      <c r="NE3" s="31">
        <v>1465.047</v>
      </c>
      <c r="NF3" s="31">
        <v>1416.34</v>
      </c>
      <c r="NG3" s="31">
        <v>1377.567</v>
      </c>
      <c r="NH3" s="31">
        <v>1409.306</v>
      </c>
      <c r="NI3" s="31">
        <v>1382.7809999999999</v>
      </c>
      <c r="NJ3" s="31">
        <v>1453.345</v>
      </c>
      <c r="NK3" s="31">
        <v>1373.0160000000001</v>
      </c>
      <c r="NL3" s="31">
        <v>1361.95</v>
      </c>
      <c r="NM3" s="31">
        <v>1253.096</v>
      </c>
      <c r="NN3" s="31">
        <v>1249.864</v>
      </c>
      <c r="NO3" s="31">
        <v>1294.402</v>
      </c>
      <c r="NP3" s="31">
        <v>1177.1959999999999</v>
      </c>
      <c r="NQ3" s="31">
        <v>1101.098</v>
      </c>
      <c r="NR3" s="31">
        <v>1185.8230000000001</v>
      </c>
      <c r="NS3" s="31">
        <v>1191.1579999999999</v>
      </c>
      <c r="NT3" s="31">
        <v>1163.136</v>
      </c>
      <c r="NU3" s="31">
        <v>1151.133</v>
      </c>
      <c r="NV3" s="31">
        <v>1072.9970000000001</v>
      </c>
      <c r="NW3" s="77">
        <v>989.92</v>
      </c>
      <c r="NX3" s="31">
        <v>1003.341</v>
      </c>
      <c r="NY3" s="31">
        <v>1078.989</v>
      </c>
      <c r="NZ3" s="31">
        <v>1084.5440000000001</v>
      </c>
      <c r="OA3" s="31">
        <v>1068.133</v>
      </c>
      <c r="OB3" s="31">
        <v>1045.597</v>
      </c>
      <c r="OC3" s="31">
        <v>1083.675</v>
      </c>
      <c r="OD3" s="31">
        <v>1012.51</v>
      </c>
      <c r="OE3" s="31">
        <v>1003.402</v>
      </c>
      <c r="OF3" s="77">
        <v>925.67600000000004</v>
      </c>
      <c r="OG3" s="77">
        <v>858.154</v>
      </c>
      <c r="OH3" s="77">
        <v>860.88800000000003</v>
      </c>
      <c r="OI3" s="77">
        <v>762.56399999999996</v>
      </c>
      <c r="OJ3" s="77">
        <v>830.63300000000004</v>
      </c>
      <c r="OK3" s="77">
        <v>879.09500000000003</v>
      </c>
      <c r="OL3" s="77">
        <v>824.58299999999997</v>
      </c>
      <c r="OM3" s="77">
        <v>803.601</v>
      </c>
      <c r="ON3" s="77">
        <v>789.79700000000003</v>
      </c>
      <c r="OO3" s="77">
        <v>796.07500000000005</v>
      </c>
      <c r="OP3" s="77">
        <v>861.53700000000003</v>
      </c>
      <c r="OQ3" s="77">
        <v>906.16399999999999</v>
      </c>
      <c r="OR3" s="77">
        <v>916.09299999999996</v>
      </c>
      <c r="OS3" s="77">
        <v>931.83600000000001</v>
      </c>
      <c r="OT3" s="77">
        <v>947.8</v>
      </c>
      <c r="OU3" s="77">
        <v>935.56899999999996</v>
      </c>
      <c r="OV3" s="77">
        <v>987.49400000000003</v>
      </c>
      <c r="OW3" s="77">
        <v>995.40099999999995</v>
      </c>
      <c r="OX3" s="31">
        <v>1045.4069999999999</v>
      </c>
      <c r="OY3" s="31">
        <v>1063.191</v>
      </c>
      <c r="OZ3" s="31">
        <v>1074.308</v>
      </c>
      <c r="PA3" s="31">
        <v>1055.8630000000001</v>
      </c>
      <c r="PB3" s="31">
        <v>1038.462</v>
      </c>
      <c r="PC3" s="31">
        <v>1050.6010000000001</v>
      </c>
      <c r="PD3" s="31">
        <v>1068.877</v>
      </c>
      <c r="PE3" s="31">
        <v>1031.192</v>
      </c>
      <c r="PF3" s="31">
        <v>1034.652</v>
      </c>
      <c r="PG3" s="31">
        <v>1044.473</v>
      </c>
      <c r="PH3" s="31">
        <v>1059.1130000000001</v>
      </c>
      <c r="PI3" s="31">
        <v>1100.6559999999999</v>
      </c>
      <c r="PJ3" s="31">
        <v>1137.4290000000001</v>
      </c>
      <c r="PK3" s="31">
        <v>1108.1990000000001</v>
      </c>
      <c r="PL3" s="31">
        <v>1128.941</v>
      </c>
      <c r="PM3" s="31">
        <v>1109.27</v>
      </c>
      <c r="PN3" s="31">
        <v>1087.9190000000001</v>
      </c>
      <c r="PO3" s="31">
        <v>1121.502</v>
      </c>
      <c r="PP3" s="31">
        <v>1122.569</v>
      </c>
      <c r="PQ3" s="31">
        <v>1163.422</v>
      </c>
      <c r="PR3" s="31">
        <v>1150.2460000000001</v>
      </c>
      <c r="PS3" s="31">
        <v>1158.7449999999999</v>
      </c>
      <c r="PT3" s="31">
        <v>1138.5129999999999</v>
      </c>
      <c r="PU3" s="31">
        <v>1181.5440000000001</v>
      </c>
      <c r="PV3" s="31">
        <v>1180.6400000000001</v>
      </c>
      <c r="PW3" s="31">
        <v>1211.664</v>
      </c>
      <c r="PX3" s="31">
        <v>1210.2280000000001</v>
      </c>
      <c r="PY3" s="31">
        <v>1224.079</v>
      </c>
      <c r="PZ3" s="31">
        <v>1238.7139999999999</v>
      </c>
      <c r="QA3" s="31">
        <v>1199.4659999999999</v>
      </c>
      <c r="QB3" s="31">
        <v>1199.2929999999999</v>
      </c>
      <c r="QC3" s="31">
        <v>1202.076</v>
      </c>
      <c r="QD3" s="31">
        <v>1228.1590000000001</v>
      </c>
      <c r="QE3" s="31">
        <v>1257.932</v>
      </c>
      <c r="QF3" s="31">
        <v>1299.627</v>
      </c>
      <c r="QG3" s="31">
        <v>1322.19</v>
      </c>
      <c r="QH3" s="31">
        <v>1336.296</v>
      </c>
      <c r="QI3" s="31">
        <v>1359.127</v>
      </c>
      <c r="QJ3" s="31">
        <v>1331.2239999999999</v>
      </c>
      <c r="QK3" s="31">
        <v>1343.991</v>
      </c>
      <c r="QL3" s="31">
        <v>1400.3030000000001</v>
      </c>
      <c r="QM3" s="31">
        <v>1446.191</v>
      </c>
      <c r="QN3" s="31">
        <v>1420.2670000000001</v>
      </c>
      <c r="QO3" s="31">
        <v>1374.905</v>
      </c>
      <c r="QP3" s="31">
        <v>1392.8789999999999</v>
      </c>
      <c r="QQ3" s="31">
        <v>1443.577</v>
      </c>
      <c r="QR3" s="31">
        <v>1466.404</v>
      </c>
      <c r="QS3" s="31">
        <v>1401.2619999999999</v>
      </c>
      <c r="QT3" s="31">
        <v>1390.914</v>
      </c>
      <c r="QU3" s="31">
        <v>1304.9090000000001</v>
      </c>
      <c r="QV3" s="31">
        <v>1261.4970000000001</v>
      </c>
      <c r="QW3" s="31">
        <v>1254.78</v>
      </c>
      <c r="QX3" s="31">
        <v>1315.4380000000001</v>
      </c>
      <c r="QY3" s="31">
        <v>1333.6469999999999</v>
      </c>
      <c r="QZ3" s="31">
        <v>1222.7919999999999</v>
      </c>
      <c r="RA3" s="31">
        <v>1207.1199999999999</v>
      </c>
      <c r="RB3" s="31">
        <v>1221.056</v>
      </c>
      <c r="RC3" s="31">
        <v>1107.0039999999999</v>
      </c>
      <c r="RD3" s="77">
        <v>916.07799999999997</v>
      </c>
      <c r="RE3" s="77">
        <v>845.76</v>
      </c>
      <c r="RF3" s="77">
        <v>854.35299999999995</v>
      </c>
      <c r="RG3" s="77">
        <v>783.63400000000001</v>
      </c>
      <c r="RH3" s="77">
        <v>700.71299999999997</v>
      </c>
      <c r="RI3" s="77">
        <v>759.24199999999996</v>
      </c>
      <c r="RJ3" s="77">
        <v>830.83</v>
      </c>
      <c r="RK3" s="77">
        <v>874.29700000000003</v>
      </c>
      <c r="RL3" s="77">
        <v>874.74</v>
      </c>
      <c r="RM3" s="77">
        <v>939.39</v>
      </c>
      <c r="RN3" s="77">
        <v>969.81100000000004</v>
      </c>
      <c r="RO3" s="31">
        <v>1005.903</v>
      </c>
      <c r="RP3" s="77">
        <v>985.23599999999999</v>
      </c>
      <c r="RQ3" s="31">
        <v>1041.337</v>
      </c>
      <c r="RR3" s="31">
        <v>1061.1310000000001</v>
      </c>
      <c r="RS3" s="31">
        <v>1022.8819999999999</v>
      </c>
      <c r="RT3" s="31">
        <v>1052.029</v>
      </c>
      <c r="RU3" s="31">
        <v>1113.356</v>
      </c>
      <c r="RV3" s="31">
        <v>1130.0329999999999</v>
      </c>
      <c r="RW3" s="31">
        <v>1036.5989999999999</v>
      </c>
      <c r="RX3" s="77">
        <v>979.88499999999999</v>
      </c>
      <c r="RY3" s="31">
        <v>1047.1420000000001</v>
      </c>
      <c r="RZ3" s="77">
        <v>998.27800000000002</v>
      </c>
      <c r="SA3" s="31">
        <v>1087.338</v>
      </c>
      <c r="SB3" s="31">
        <v>1128.8710000000001</v>
      </c>
      <c r="SC3" s="31">
        <v>1127.5</v>
      </c>
      <c r="SD3" s="31">
        <v>1200.9960000000001</v>
      </c>
      <c r="SE3" s="31">
        <v>1228.569</v>
      </c>
      <c r="SF3" s="31">
        <v>1267.03</v>
      </c>
      <c r="SG3" s="31">
        <v>1266.6300000000001</v>
      </c>
      <c r="SH3" s="31">
        <v>1303.9739999999999</v>
      </c>
      <c r="SI3" s="31">
        <v>1287.009</v>
      </c>
      <c r="SJ3" s="31">
        <v>1263.125</v>
      </c>
      <c r="SK3" s="31">
        <v>1237.126</v>
      </c>
      <c r="SL3" s="31">
        <v>1165.71</v>
      </c>
      <c r="SM3" s="31">
        <v>1080.155</v>
      </c>
      <c r="SN3" s="31">
        <v>1197.165</v>
      </c>
      <c r="SO3" s="31">
        <v>1190.5219999999999</v>
      </c>
      <c r="SP3" s="31">
        <v>1199.646</v>
      </c>
      <c r="SQ3" s="31">
        <v>1254.6969999999999</v>
      </c>
      <c r="SR3" s="31">
        <v>1306.7429999999999</v>
      </c>
      <c r="SS3" s="31">
        <v>1346.479</v>
      </c>
      <c r="ST3" s="31">
        <v>1336.7539999999999</v>
      </c>
      <c r="SU3" s="31">
        <v>1251.287</v>
      </c>
      <c r="SV3" s="31">
        <v>1298.655</v>
      </c>
      <c r="SW3" s="31">
        <v>1314.625</v>
      </c>
      <c r="SX3" s="31">
        <v>1341.924</v>
      </c>
      <c r="SY3" s="31">
        <v>1373.925</v>
      </c>
      <c r="SZ3" s="31">
        <v>1347.3620000000001</v>
      </c>
      <c r="TA3" s="31">
        <v>1352.174</v>
      </c>
      <c r="TB3" s="31">
        <v>1361.883</v>
      </c>
      <c r="TC3" s="31">
        <v>1432.15</v>
      </c>
      <c r="TD3" s="31">
        <v>1447.0930000000001</v>
      </c>
      <c r="TE3" s="31">
        <v>1499.229</v>
      </c>
      <c r="TF3" s="31">
        <v>1527.1579999999999</v>
      </c>
      <c r="TG3" s="31">
        <v>1555.4580000000001</v>
      </c>
      <c r="TH3" s="31">
        <v>1532.1179999999999</v>
      </c>
      <c r="TI3" s="31">
        <v>1610.6179999999999</v>
      </c>
      <c r="TJ3" s="31">
        <v>1562.547</v>
      </c>
      <c r="TK3" s="31">
        <v>1611.751</v>
      </c>
      <c r="TL3" s="31">
        <v>1681.1869999999999</v>
      </c>
      <c r="TM3" s="31">
        <v>1725.163</v>
      </c>
      <c r="TN3" s="31">
        <v>1768.4179999999999</v>
      </c>
      <c r="TO3" s="31">
        <v>1706.586</v>
      </c>
      <c r="TP3" s="31">
        <v>1782.46</v>
      </c>
      <c r="TQ3" s="31">
        <v>1792.0139999999999</v>
      </c>
      <c r="TR3" s="31">
        <v>1800.7159999999999</v>
      </c>
      <c r="TS3" s="31">
        <v>1839.43</v>
      </c>
      <c r="TT3" s="31">
        <v>1875.865</v>
      </c>
      <c r="TU3" s="31">
        <v>1847.14</v>
      </c>
      <c r="TV3" s="31">
        <v>1917.0809999999999</v>
      </c>
      <c r="TW3" s="31">
        <v>1884.2439999999999</v>
      </c>
      <c r="TX3" s="31">
        <v>1927.442</v>
      </c>
      <c r="TY3" s="31">
        <v>1974.1579999999999</v>
      </c>
      <c r="TZ3" s="31">
        <v>1964.7339999999999</v>
      </c>
      <c r="UA3" s="31">
        <v>1907.318</v>
      </c>
      <c r="UB3" s="31">
        <v>2013.91</v>
      </c>
      <c r="UC3" s="31">
        <v>1981.62</v>
      </c>
      <c r="UD3" s="31">
        <v>1997.634</v>
      </c>
      <c r="UE3" s="31">
        <v>2019.6849999999999</v>
      </c>
      <c r="UF3" s="31">
        <v>1978.1030000000001</v>
      </c>
      <c r="UG3" s="31">
        <v>2015.308</v>
      </c>
      <c r="UH3" s="31">
        <v>1888.7360000000001</v>
      </c>
      <c r="UI3" s="31">
        <v>1835.4960000000001</v>
      </c>
      <c r="UJ3" s="31">
        <v>1984.4580000000001</v>
      </c>
      <c r="UK3" s="31">
        <v>1986.5630000000001</v>
      </c>
      <c r="UL3" s="31">
        <v>1949.703</v>
      </c>
      <c r="UM3" s="31">
        <v>1843.877</v>
      </c>
      <c r="UN3" s="31">
        <v>1834.9739999999999</v>
      </c>
      <c r="UO3" s="31">
        <v>1957.2159999999999</v>
      </c>
      <c r="UP3" s="31">
        <v>1964.634</v>
      </c>
      <c r="UQ3" s="31">
        <v>1995.556</v>
      </c>
      <c r="UR3" s="31">
        <v>1997.3330000000001</v>
      </c>
      <c r="US3" s="31">
        <v>2070.6840000000002</v>
      </c>
      <c r="UT3" s="31">
        <v>2068.5720000000001</v>
      </c>
      <c r="UU3" s="31">
        <v>2067.66</v>
      </c>
      <c r="UV3" s="31">
        <v>2026.098</v>
      </c>
      <c r="UW3" s="31">
        <v>2093.6109999999999</v>
      </c>
      <c r="UX3" s="31">
        <v>2129.3560000000002</v>
      </c>
      <c r="UY3" s="31">
        <v>2171.1880000000001</v>
      </c>
      <c r="UZ3" s="31">
        <v>2251.2890000000002</v>
      </c>
      <c r="VA3" s="31">
        <v>2250.9059999999999</v>
      </c>
      <c r="VB3" s="31">
        <v>2272.62</v>
      </c>
      <c r="VC3" s="31">
        <v>2297.7629999999999</v>
      </c>
      <c r="VD3" s="31">
        <v>2308.8180000000002</v>
      </c>
      <c r="VE3" s="31">
        <v>2353.08</v>
      </c>
      <c r="VF3" s="31">
        <v>2355.0770000000002</v>
      </c>
      <c r="VG3" s="31">
        <v>2399.9279999999999</v>
      </c>
      <c r="VH3" s="31">
        <v>2452.1550000000002</v>
      </c>
      <c r="VI3" s="31">
        <v>2520.547</v>
      </c>
      <c r="VJ3" s="31">
        <v>2544.58</v>
      </c>
      <c r="VK3" s="31">
        <v>2687.942</v>
      </c>
      <c r="VL3" s="31">
        <v>2583.866</v>
      </c>
      <c r="VM3" s="31">
        <v>2516.933</v>
      </c>
      <c r="VN3" s="31">
        <v>2524.279</v>
      </c>
      <c r="VO3" s="31">
        <v>2579.7579999999998</v>
      </c>
      <c r="VP3" s="31">
        <v>2593.8649999999998</v>
      </c>
      <c r="VQ3" s="31">
        <v>2683.9549999999999</v>
      </c>
      <c r="VR3" s="31">
        <v>2766.7660000000001</v>
      </c>
      <c r="VS3" s="31">
        <v>2775.55</v>
      </c>
      <c r="VT3" s="31">
        <v>2579.96</v>
      </c>
      <c r="VU3" s="31">
        <v>2623.848</v>
      </c>
      <c r="VV3" s="31">
        <v>2383.5520000000001</v>
      </c>
      <c r="VW3" s="31">
        <v>2576.1550000000002</v>
      </c>
      <c r="VX3" s="31">
        <v>2656.4609999999998</v>
      </c>
      <c r="VY3" s="31">
        <v>2701.5360000000001</v>
      </c>
      <c r="VZ3" s="31">
        <v>2806.6990000000001</v>
      </c>
      <c r="WA3" s="31">
        <v>2623.152</v>
      </c>
      <c r="WB3" s="31">
        <v>2803.317</v>
      </c>
      <c r="WC3" s="31">
        <v>2843.2440000000001</v>
      </c>
      <c r="WD3" s="31">
        <v>2787.5990000000002</v>
      </c>
      <c r="WE3" s="31">
        <v>2832.913</v>
      </c>
      <c r="WF3" s="31">
        <v>2891.1860000000001</v>
      </c>
      <c r="WG3" s="31">
        <v>2993.5</v>
      </c>
      <c r="WH3" s="31">
        <v>3076.489</v>
      </c>
      <c r="WI3" s="31">
        <v>3078.7759999999998</v>
      </c>
      <c r="WJ3" s="31">
        <v>2822.375</v>
      </c>
      <c r="WK3" s="31">
        <v>2459.87</v>
      </c>
      <c r="WL3" s="31">
        <v>2780.1909999999998</v>
      </c>
      <c r="WM3" s="31">
        <v>2918.4470000000001</v>
      </c>
      <c r="WN3" s="31">
        <v>2980.7330000000002</v>
      </c>
      <c r="WO3" s="31">
        <v>3153.9879999999998</v>
      </c>
      <c r="WP3" s="31">
        <v>3385.2930000000001</v>
      </c>
      <c r="WQ3" s="31">
        <v>3254.942</v>
      </c>
      <c r="WR3" s="31">
        <v>3166.9279999999999</v>
      </c>
      <c r="WS3" s="31">
        <v>3527.5259999999998</v>
      </c>
      <c r="WT3" s="31">
        <v>3667.922</v>
      </c>
      <c r="WU3" s="31">
        <v>3630.3029999999999</v>
      </c>
      <c r="WV3" s="31">
        <v>3719.9319999999998</v>
      </c>
      <c r="WW3" s="31">
        <v>3854.9659999999999</v>
      </c>
      <c r="WX3" s="31">
        <v>4061.259</v>
      </c>
      <c r="WY3" s="31">
        <v>4074.9540000000002</v>
      </c>
      <c r="WZ3" s="31">
        <v>4183.8019999999997</v>
      </c>
      <c r="XA3" s="31">
        <v>4278.6350000000002</v>
      </c>
      <c r="XB3" s="31">
        <v>4399.1099999999997</v>
      </c>
      <c r="XC3" s="31">
        <v>4186.8490000000002</v>
      </c>
      <c r="XD3" s="31">
        <v>4475.1210000000001</v>
      </c>
      <c r="XE3" s="31">
        <v>4424.0649999999996</v>
      </c>
      <c r="XF3" s="31">
        <v>4593.5950000000003</v>
      </c>
      <c r="XG3" s="31">
        <v>4329.8630000000003</v>
      </c>
      <c r="XH3" s="31">
        <v>4196.9920000000002</v>
      </c>
      <c r="XI3" s="31">
        <v>4338.8519999999999</v>
      </c>
      <c r="XJ3" s="31">
        <v>3942.2910000000002</v>
      </c>
      <c r="XK3" s="31">
        <v>3926.8389999999999</v>
      </c>
      <c r="XL3" s="31">
        <v>3596.3440000000001</v>
      </c>
      <c r="XM3" s="31">
        <v>3927.7089999999998</v>
      </c>
      <c r="XN3" s="31">
        <v>3767.4490000000001</v>
      </c>
      <c r="XO3" s="31">
        <v>3413.2469999999998</v>
      </c>
      <c r="XP3" s="31">
        <v>3680.5349999999999</v>
      </c>
      <c r="XQ3" s="31">
        <v>3873.16</v>
      </c>
      <c r="XR3" s="31">
        <v>3640.1930000000002</v>
      </c>
      <c r="XS3" s="31">
        <v>3875.9319999999998</v>
      </c>
      <c r="XT3" s="31">
        <v>3776.884</v>
      </c>
      <c r="XU3" s="31">
        <v>3904.8040000000001</v>
      </c>
      <c r="XV3" s="31">
        <v>3950.6860000000001</v>
      </c>
      <c r="XW3" s="31">
        <v>3969.21</v>
      </c>
      <c r="XX3" s="31">
        <v>4228.5870000000004</v>
      </c>
      <c r="XY3" s="31">
        <v>4370.098</v>
      </c>
      <c r="XZ3" s="31">
        <v>4288.8109999999997</v>
      </c>
      <c r="YA3" s="31">
        <v>4083.3290000000002</v>
      </c>
      <c r="YB3" s="31">
        <v>3985.5920000000001</v>
      </c>
      <c r="YC3" s="31">
        <v>4352.8590000000004</v>
      </c>
      <c r="YD3" s="31">
        <v>4552.0069999999996</v>
      </c>
      <c r="YE3" s="31">
        <v>4618.8990000000003</v>
      </c>
      <c r="YF3" s="31">
        <v>4859.2299999999996</v>
      </c>
      <c r="YG3" s="31">
        <v>5008.1750000000002</v>
      </c>
    </row>
    <row r="4" spans="2:659">
      <c r="B4" s="70" t="s">
        <v>2362</v>
      </c>
      <c r="C4" s="70" t="s">
        <v>2359</v>
      </c>
      <c r="E4" s="75" t="s">
        <v>2361</v>
      </c>
      <c r="F4" s="77">
        <v>100</v>
      </c>
      <c r="G4" s="77">
        <v>97.655000000000001</v>
      </c>
      <c r="H4" s="77">
        <v>96.153999999999996</v>
      </c>
      <c r="I4" s="77">
        <v>95.856999999999999</v>
      </c>
      <c r="J4" s="77">
        <v>85.563999999999993</v>
      </c>
      <c r="K4" s="77">
        <v>79.004999999999995</v>
      </c>
      <c r="L4" s="77">
        <v>78.867999999999995</v>
      </c>
      <c r="M4" s="77">
        <v>81.712999999999994</v>
      </c>
      <c r="N4" s="77">
        <v>83.055999999999997</v>
      </c>
      <c r="O4" s="77">
        <v>85.367999999999995</v>
      </c>
      <c r="P4" s="77">
        <v>82.823999999999998</v>
      </c>
      <c r="Q4" s="77">
        <v>79.745000000000005</v>
      </c>
      <c r="R4" s="77">
        <v>82.257000000000005</v>
      </c>
      <c r="S4" s="77">
        <v>85.867000000000004</v>
      </c>
      <c r="T4" s="77">
        <v>86.673000000000002</v>
      </c>
      <c r="U4" s="77">
        <v>90.858999999999995</v>
      </c>
      <c r="V4" s="77">
        <v>92.655000000000001</v>
      </c>
      <c r="W4" s="77">
        <v>92.748000000000005</v>
      </c>
      <c r="X4" s="77">
        <v>94.078999999999994</v>
      </c>
      <c r="Y4" s="77">
        <v>96.072999999999993</v>
      </c>
      <c r="Z4" s="77">
        <v>92.045000000000002</v>
      </c>
      <c r="AA4" s="77">
        <v>90.978999999999999</v>
      </c>
      <c r="AB4" s="77">
        <v>86.570999999999998</v>
      </c>
      <c r="AC4" s="77">
        <v>87.593000000000004</v>
      </c>
      <c r="AD4" s="77">
        <v>98.415000000000006</v>
      </c>
      <c r="AE4" s="77">
        <v>103.84</v>
      </c>
      <c r="AF4" s="77">
        <v>108.992</v>
      </c>
      <c r="AG4" s="77">
        <v>109.217</v>
      </c>
      <c r="AH4" s="77">
        <v>113.059</v>
      </c>
      <c r="AI4" s="77">
        <v>119.92700000000001</v>
      </c>
      <c r="AJ4" s="77">
        <v>116.76</v>
      </c>
      <c r="AK4" s="77">
        <v>123.699</v>
      </c>
      <c r="AL4" s="77">
        <v>125.441</v>
      </c>
      <c r="AM4" s="77">
        <v>119.67700000000001</v>
      </c>
      <c r="AN4" s="77">
        <v>120.655</v>
      </c>
      <c r="AO4" s="77">
        <v>130.02000000000001</v>
      </c>
      <c r="AP4" s="77">
        <v>132.44999999999999</v>
      </c>
      <c r="AQ4" s="77">
        <v>134.54599999999999</v>
      </c>
      <c r="AR4" s="77">
        <v>132.63300000000001</v>
      </c>
      <c r="AS4" s="77">
        <v>135.94999999999999</v>
      </c>
      <c r="AT4" s="77">
        <v>126.664</v>
      </c>
      <c r="AU4" s="77">
        <v>125.456</v>
      </c>
      <c r="AV4" s="77">
        <v>123.104</v>
      </c>
      <c r="AW4" s="77">
        <v>123.913</v>
      </c>
      <c r="AX4" s="77">
        <v>119.608</v>
      </c>
      <c r="AY4" s="77">
        <v>121.889</v>
      </c>
      <c r="AZ4" s="77">
        <v>123.867</v>
      </c>
      <c r="BA4" s="77">
        <v>107.837</v>
      </c>
      <c r="BB4" s="77">
        <v>104.181</v>
      </c>
      <c r="BC4" s="77">
        <v>112.095</v>
      </c>
      <c r="BD4" s="77">
        <v>112.621</v>
      </c>
      <c r="BE4" s="77">
        <v>105.836</v>
      </c>
      <c r="BF4" s="77">
        <v>105.92700000000001</v>
      </c>
      <c r="BG4" s="77">
        <v>101.027</v>
      </c>
      <c r="BH4" s="77">
        <v>96.444999999999993</v>
      </c>
      <c r="BI4" s="77">
        <v>94.38</v>
      </c>
      <c r="BJ4" s="77">
        <v>86.128</v>
      </c>
      <c r="BK4" s="77">
        <v>80.088999999999999</v>
      </c>
      <c r="BL4" s="77">
        <v>80.242000000000004</v>
      </c>
      <c r="BM4" s="77">
        <v>81.082999999999998</v>
      </c>
      <c r="BN4" s="77">
        <v>78.879000000000005</v>
      </c>
      <c r="BO4" s="77">
        <v>90.700999999999993</v>
      </c>
      <c r="BP4" s="77">
        <v>98.888000000000005</v>
      </c>
      <c r="BQ4" s="77">
        <v>98.921000000000006</v>
      </c>
      <c r="BR4" s="77">
        <v>103.33499999999999</v>
      </c>
      <c r="BS4" s="77">
        <v>102.511</v>
      </c>
      <c r="BT4" s="77">
        <v>100.759</v>
      </c>
      <c r="BU4" s="77">
        <v>100.078</v>
      </c>
      <c r="BV4" s="77">
        <v>99.742999999999995</v>
      </c>
      <c r="BW4" s="77">
        <v>96.608000000000004</v>
      </c>
      <c r="BX4" s="77">
        <v>101.19199999999999</v>
      </c>
      <c r="BY4" s="77">
        <v>104.93899999999999</v>
      </c>
      <c r="BZ4" s="77">
        <v>106.40900000000001</v>
      </c>
      <c r="CA4" s="77">
        <v>111.547</v>
      </c>
      <c r="CB4" s="77">
        <v>111.127</v>
      </c>
      <c r="CC4" s="77">
        <v>109.935</v>
      </c>
      <c r="CD4" s="77">
        <v>110.185</v>
      </c>
      <c r="CE4" s="77">
        <v>108.51600000000001</v>
      </c>
      <c r="CF4" s="77">
        <v>108.744</v>
      </c>
      <c r="CG4" s="77">
        <v>106.67700000000001</v>
      </c>
      <c r="CH4" s="77">
        <v>105.428</v>
      </c>
      <c r="CI4" s="77">
        <v>103.423</v>
      </c>
      <c r="CJ4" s="77">
        <v>97.887</v>
      </c>
      <c r="CK4" s="77">
        <v>98.39</v>
      </c>
      <c r="CL4" s="77">
        <v>107.214</v>
      </c>
      <c r="CM4" s="77">
        <v>106.29300000000001</v>
      </c>
      <c r="CN4" s="77">
        <v>107.59699999999999</v>
      </c>
      <c r="CO4" s="77">
        <v>106.67400000000001</v>
      </c>
      <c r="CP4" s="77">
        <v>108.44799999999999</v>
      </c>
      <c r="CQ4" s="77">
        <v>107.60899999999999</v>
      </c>
      <c r="CR4" s="77">
        <v>108.352</v>
      </c>
      <c r="CS4" s="77">
        <v>106.393</v>
      </c>
      <c r="CT4" s="77">
        <v>110.539</v>
      </c>
      <c r="CU4" s="77">
        <v>112.65600000000001</v>
      </c>
      <c r="CV4" s="77">
        <v>110.318</v>
      </c>
      <c r="CW4" s="77">
        <v>108.749</v>
      </c>
      <c r="CX4" s="77">
        <v>108.67100000000001</v>
      </c>
      <c r="CY4" s="77">
        <v>108.687</v>
      </c>
      <c r="CZ4" s="77">
        <v>108.104</v>
      </c>
      <c r="DA4" s="77">
        <v>113.15900000000001</v>
      </c>
      <c r="DB4" s="77">
        <v>113.33499999999999</v>
      </c>
      <c r="DC4" s="77">
        <v>115.548</v>
      </c>
      <c r="DD4" s="77">
        <v>115.343</v>
      </c>
      <c r="DE4" s="77">
        <v>119.749</v>
      </c>
      <c r="DF4" s="77">
        <v>120.96299999999999</v>
      </c>
      <c r="DG4" s="77">
        <v>122.63500000000001</v>
      </c>
      <c r="DH4" s="77">
        <v>119.649</v>
      </c>
      <c r="DI4" s="77">
        <v>119.752</v>
      </c>
      <c r="DJ4" s="77">
        <v>121.39100000000001</v>
      </c>
      <c r="DK4" s="77">
        <v>124.928</v>
      </c>
      <c r="DL4" s="77">
        <v>124.108</v>
      </c>
      <c r="DM4" s="77">
        <v>128.381</v>
      </c>
      <c r="DN4" s="77">
        <v>130.95599999999999</v>
      </c>
      <c r="DO4" s="77">
        <v>128.82300000000001</v>
      </c>
      <c r="DP4" s="77">
        <v>128.249</v>
      </c>
      <c r="DQ4" s="77">
        <v>126.85899999999999</v>
      </c>
      <c r="DR4" s="77">
        <v>131.35</v>
      </c>
      <c r="DS4" s="77">
        <v>136.41900000000001</v>
      </c>
      <c r="DT4" s="77">
        <v>130.83799999999999</v>
      </c>
      <c r="DU4" s="77">
        <v>132.07900000000001</v>
      </c>
      <c r="DV4" s="77">
        <v>134.31700000000001</v>
      </c>
      <c r="DW4" s="77">
        <v>141.88200000000001</v>
      </c>
      <c r="DX4" s="77">
        <v>145.934</v>
      </c>
      <c r="DY4" s="77">
        <v>132.90299999999999</v>
      </c>
      <c r="DZ4" s="77">
        <v>137.41200000000001</v>
      </c>
      <c r="EA4" s="77">
        <v>139.524</v>
      </c>
      <c r="EB4" s="77">
        <v>145.34</v>
      </c>
      <c r="EC4" s="77">
        <v>147.79400000000001</v>
      </c>
      <c r="ED4" s="77">
        <v>149.84100000000001</v>
      </c>
      <c r="EE4" s="77">
        <v>153.49100000000001</v>
      </c>
      <c r="EF4" s="77">
        <v>159.69499999999999</v>
      </c>
      <c r="EG4" s="77">
        <v>159.94399999999999</v>
      </c>
      <c r="EH4" s="77">
        <v>155.511</v>
      </c>
      <c r="EI4" s="77">
        <v>155.78899999999999</v>
      </c>
      <c r="EJ4" s="77">
        <v>157.53800000000001</v>
      </c>
      <c r="EK4" s="77">
        <v>162.71199999999999</v>
      </c>
      <c r="EL4" s="77">
        <v>171.16800000000001</v>
      </c>
      <c r="EM4" s="77">
        <v>170.239</v>
      </c>
      <c r="EN4" s="77">
        <v>173.38300000000001</v>
      </c>
      <c r="EO4" s="77">
        <v>173.114</v>
      </c>
      <c r="EP4" s="77">
        <v>173.57499999999999</v>
      </c>
      <c r="EQ4" s="77">
        <v>155.40700000000001</v>
      </c>
      <c r="ER4" s="77">
        <v>155.22399999999999</v>
      </c>
      <c r="ES4" s="77">
        <v>162.75200000000001</v>
      </c>
      <c r="ET4" s="77">
        <v>163.601</v>
      </c>
      <c r="EU4" s="77">
        <v>164.73099999999999</v>
      </c>
      <c r="EV4" s="77">
        <v>158.66200000000001</v>
      </c>
      <c r="EW4" s="77">
        <v>154.69399999999999</v>
      </c>
      <c r="EX4" s="77">
        <v>158.245</v>
      </c>
      <c r="EY4" s="77">
        <v>158.51599999999999</v>
      </c>
      <c r="EZ4" s="77">
        <v>151.46100000000001</v>
      </c>
      <c r="FA4" s="77">
        <v>150.76599999999999</v>
      </c>
      <c r="FB4" s="77">
        <v>155.036</v>
      </c>
      <c r="FC4" s="77">
        <v>156.74199999999999</v>
      </c>
      <c r="FD4" s="77">
        <v>162.08500000000001</v>
      </c>
      <c r="FE4" s="77">
        <v>168.06700000000001</v>
      </c>
      <c r="FF4" s="77">
        <v>174.62200000000001</v>
      </c>
      <c r="FG4" s="77">
        <v>178.28100000000001</v>
      </c>
      <c r="FH4" s="77">
        <v>181.541</v>
      </c>
      <c r="FI4" s="77">
        <v>190.44800000000001</v>
      </c>
      <c r="FJ4" s="77">
        <v>199.86799999999999</v>
      </c>
      <c r="FK4" s="77">
        <v>199.75399999999999</v>
      </c>
      <c r="FL4" s="77">
        <v>206.31100000000001</v>
      </c>
      <c r="FM4" s="77">
        <v>209.381</v>
      </c>
      <c r="FN4" s="77">
        <v>210.21799999999999</v>
      </c>
      <c r="FO4" s="77">
        <v>211.386</v>
      </c>
      <c r="FP4" s="77">
        <v>207.88800000000001</v>
      </c>
      <c r="FQ4" s="77">
        <v>215.363</v>
      </c>
      <c r="FR4" s="77">
        <v>223.96199999999999</v>
      </c>
      <c r="FS4" s="77">
        <v>235.24100000000001</v>
      </c>
      <c r="FT4" s="77">
        <v>230.96199999999999</v>
      </c>
      <c r="FU4" s="77">
        <v>246.39099999999999</v>
      </c>
      <c r="FV4" s="77">
        <v>247.042</v>
      </c>
      <c r="FW4" s="77">
        <v>226.35499999999999</v>
      </c>
      <c r="FX4" s="77">
        <v>229.53899999999999</v>
      </c>
      <c r="FY4" s="77">
        <v>220.63399999999999</v>
      </c>
      <c r="FZ4" s="77">
        <v>238.68299999999999</v>
      </c>
      <c r="GA4" s="77">
        <v>242.93700000000001</v>
      </c>
      <c r="GB4" s="77">
        <v>247.70400000000001</v>
      </c>
      <c r="GC4" s="77">
        <v>247.52699999999999</v>
      </c>
      <c r="GD4" s="77">
        <v>252.84800000000001</v>
      </c>
      <c r="GE4" s="77">
        <v>265.92500000000001</v>
      </c>
      <c r="GF4" s="77">
        <v>272.18900000000002</v>
      </c>
      <c r="GG4" s="77">
        <v>277.06400000000002</v>
      </c>
      <c r="GH4" s="77">
        <v>276.16800000000001</v>
      </c>
      <c r="GI4" s="77">
        <v>285.45699999999999</v>
      </c>
      <c r="GJ4" s="77">
        <v>286.48899999999998</v>
      </c>
      <c r="GK4" s="77">
        <v>282.25400000000002</v>
      </c>
      <c r="GL4" s="77">
        <v>291.78800000000001</v>
      </c>
      <c r="GM4" s="77">
        <v>290.30599999999998</v>
      </c>
      <c r="GN4" s="77">
        <v>300.12200000000001</v>
      </c>
      <c r="GO4" s="77">
        <v>302.99299999999999</v>
      </c>
      <c r="GP4" s="77">
        <v>315.14999999999998</v>
      </c>
      <c r="GQ4" s="77">
        <v>315.358</v>
      </c>
      <c r="GR4" s="77">
        <v>328.476</v>
      </c>
      <c r="GS4" s="77">
        <v>374.767</v>
      </c>
      <c r="GT4" s="77">
        <v>376.125</v>
      </c>
      <c r="GU4" s="77">
        <v>376.30399999999997</v>
      </c>
      <c r="GV4" s="77">
        <v>380.5</v>
      </c>
      <c r="GW4" s="77">
        <v>386.58800000000002</v>
      </c>
      <c r="GX4" s="77">
        <v>421.79700000000003</v>
      </c>
      <c r="GY4" s="77">
        <v>418.58199999999999</v>
      </c>
      <c r="GZ4" s="77">
        <v>407.44299999999998</v>
      </c>
      <c r="HA4" s="77">
        <v>421.03199999999998</v>
      </c>
      <c r="HB4" s="77">
        <v>435.745</v>
      </c>
      <c r="HC4" s="77">
        <v>465.46499999999997</v>
      </c>
      <c r="HD4" s="77">
        <v>475.53199999999998</v>
      </c>
      <c r="HE4" s="77">
        <v>497.13600000000002</v>
      </c>
      <c r="HF4" s="77">
        <v>531.78300000000002</v>
      </c>
      <c r="HG4" s="77">
        <v>541.02</v>
      </c>
      <c r="HH4" s="77">
        <v>531.721</v>
      </c>
      <c r="HI4" s="77">
        <v>542.56600000000003</v>
      </c>
      <c r="HJ4" s="77">
        <v>558.78700000000003</v>
      </c>
      <c r="HK4" s="77">
        <v>561.03399999999999</v>
      </c>
      <c r="HL4" s="77">
        <v>455.73200000000003</v>
      </c>
      <c r="HM4" s="77">
        <v>437.81200000000001</v>
      </c>
      <c r="HN4" s="77">
        <v>423.67599999999999</v>
      </c>
      <c r="HO4" s="77">
        <v>450.84500000000003</v>
      </c>
      <c r="HP4" s="77">
        <v>481.69499999999999</v>
      </c>
      <c r="HQ4" s="77">
        <v>494.03100000000001</v>
      </c>
      <c r="HR4" s="77">
        <v>502.95800000000003</v>
      </c>
      <c r="HS4" s="77">
        <v>489.90899999999999</v>
      </c>
      <c r="HT4" s="77">
        <v>507.41399999999999</v>
      </c>
      <c r="HU4" s="77">
        <v>521.44100000000003</v>
      </c>
      <c r="HV4" s="77">
        <v>498.68700000000001</v>
      </c>
      <c r="HW4" s="77">
        <v>514.35500000000002</v>
      </c>
      <c r="HX4" s="77">
        <v>523.21799999999996</v>
      </c>
      <c r="HY4" s="77">
        <v>538.01599999999996</v>
      </c>
      <c r="HZ4" s="77">
        <v>552.71299999999997</v>
      </c>
      <c r="IA4" s="77">
        <v>582.73699999999997</v>
      </c>
      <c r="IB4" s="77">
        <v>575.11300000000006</v>
      </c>
      <c r="IC4" s="77">
        <v>585.88</v>
      </c>
      <c r="ID4" s="77">
        <v>592.02499999999998</v>
      </c>
      <c r="IE4" s="77">
        <v>598.69200000000001</v>
      </c>
      <c r="IF4" s="77">
        <v>588.02</v>
      </c>
      <c r="IG4" s="77">
        <v>629.44500000000005</v>
      </c>
      <c r="IH4" s="77">
        <v>631.52499999999998</v>
      </c>
      <c r="II4" s="77">
        <v>637.17200000000003</v>
      </c>
      <c r="IJ4" s="77">
        <v>619.75300000000004</v>
      </c>
      <c r="IK4" s="77">
        <v>647.02599999999995</v>
      </c>
      <c r="IL4" s="77">
        <v>663.57899999999995</v>
      </c>
      <c r="IM4" s="77">
        <v>634.75599999999997</v>
      </c>
      <c r="IN4" s="77">
        <v>601.19299999999998</v>
      </c>
      <c r="IO4" s="77">
        <v>559.03499999999997</v>
      </c>
      <c r="IP4" s="77">
        <v>551.37300000000005</v>
      </c>
      <c r="IQ4" s="77">
        <v>597.80899999999997</v>
      </c>
      <c r="IR4" s="77">
        <v>583.726</v>
      </c>
      <c r="IS4" s="77">
        <v>568.62199999999996</v>
      </c>
      <c r="IT4" s="77">
        <v>506.01900000000001</v>
      </c>
      <c r="IU4" s="77">
        <v>428.82900000000001</v>
      </c>
      <c r="IV4" s="77">
        <v>471.09</v>
      </c>
      <c r="IW4" s="77">
        <v>449.483</v>
      </c>
      <c r="IX4" s="77">
        <v>461.46199999999999</v>
      </c>
      <c r="IY4" s="77">
        <v>464.84399999999999</v>
      </c>
      <c r="IZ4" s="77">
        <v>519.48699999999997</v>
      </c>
      <c r="JA4" s="77">
        <v>524.93200000000002</v>
      </c>
      <c r="JB4" s="77">
        <v>526.48299999999995</v>
      </c>
      <c r="JC4" s="77">
        <v>534.70299999999997</v>
      </c>
      <c r="JD4" s="77">
        <v>505.98200000000003</v>
      </c>
      <c r="JE4" s="77">
        <v>521.22699999999998</v>
      </c>
      <c r="JF4" s="77">
        <v>508.68099999999998</v>
      </c>
      <c r="JG4" s="77">
        <v>516.97900000000004</v>
      </c>
      <c r="JH4" s="77">
        <v>523.42499999999995</v>
      </c>
      <c r="JI4" s="77">
        <v>492.33499999999998</v>
      </c>
      <c r="JJ4" s="77">
        <v>493.19299999999998</v>
      </c>
      <c r="JK4" s="77">
        <v>494.87599999999998</v>
      </c>
      <c r="JL4" s="77">
        <v>487.38299999999998</v>
      </c>
      <c r="JM4" s="77">
        <v>462.26</v>
      </c>
      <c r="JN4" s="77">
        <v>462.78</v>
      </c>
      <c r="JO4" s="77">
        <v>475.89600000000002</v>
      </c>
      <c r="JP4" s="77">
        <v>440.77800000000002</v>
      </c>
      <c r="JQ4" s="77">
        <v>425.83300000000003</v>
      </c>
      <c r="JR4" s="77">
        <v>435.89499999999998</v>
      </c>
      <c r="JS4" s="77">
        <v>432.25</v>
      </c>
      <c r="JT4" s="77">
        <v>436.25</v>
      </c>
      <c r="JU4" s="77">
        <v>450.32299999999998</v>
      </c>
      <c r="JV4" s="77">
        <v>453.84199999999998</v>
      </c>
      <c r="JW4" s="77">
        <v>454.13099999999997</v>
      </c>
      <c r="JX4" s="77">
        <v>464.45</v>
      </c>
      <c r="JY4" s="77">
        <v>489.80799999999999</v>
      </c>
      <c r="JZ4" s="77">
        <v>518.44799999999998</v>
      </c>
      <c r="KA4" s="77">
        <v>522.03</v>
      </c>
      <c r="KB4" s="77">
        <v>520.55999999999995</v>
      </c>
      <c r="KC4" s="77">
        <v>542.00800000000004</v>
      </c>
      <c r="KD4" s="77">
        <v>565.245</v>
      </c>
      <c r="KE4" s="77">
        <v>550.03599999999994</v>
      </c>
      <c r="KF4" s="77">
        <v>577.99199999999996</v>
      </c>
      <c r="KG4" s="77">
        <v>532.70000000000005</v>
      </c>
      <c r="KH4" s="77">
        <v>576.96600000000001</v>
      </c>
      <c r="KI4" s="77">
        <v>615.48099999999999</v>
      </c>
      <c r="KJ4" s="77">
        <v>598.57600000000002</v>
      </c>
      <c r="KK4" s="77">
        <v>565.99699999999996</v>
      </c>
      <c r="KL4" s="77">
        <v>581.52300000000002</v>
      </c>
      <c r="KM4" s="77">
        <v>584.20100000000002</v>
      </c>
      <c r="KN4" s="77">
        <v>568.22199999999998</v>
      </c>
      <c r="KO4" s="77">
        <v>577.76</v>
      </c>
      <c r="KP4" s="77">
        <v>589.923</v>
      </c>
      <c r="KQ4" s="77">
        <v>562.96600000000001</v>
      </c>
      <c r="KR4" s="77">
        <v>567.69600000000003</v>
      </c>
      <c r="KS4" s="77">
        <v>554.29499999999996</v>
      </c>
      <c r="KT4" s="77">
        <v>557.90200000000004</v>
      </c>
      <c r="KU4" s="77">
        <v>529.89599999999996</v>
      </c>
      <c r="KV4" s="77">
        <v>520.53599999999994</v>
      </c>
      <c r="KW4" s="77">
        <v>514.34500000000003</v>
      </c>
      <c r="KX4" s="77">
        <v>528.00099999999998</v>
      </c>
      <c r="KY4" s="77">
        <v>527.15099999999995</v>
      </c>
      <c r="KZ4" s="77">
        <v>515.65099999999995</v>
      </c>
      <c r="LA4" s="77">
        <v>551.24199999999996</v>
      </c>
      <c r="LB4" s="77">
        <v>565.04600000000005</v>
      </c>
      <c r="LC4" s="77">
        <v>568.60799999999995</v>
      </c>
      <c r="LD4" s="77">
        <v>559.06200000000001</v>
      </c>
      <c r="LE4" s="77">
        <v>579.57799999999997</v>
      </c>
      <c r="LF4" s="77">
        <v>601.73900000000003</v>
      </c>
      <c r="LG4" s="77">
        <v>623.64800000000002</v>
      </c>
      <c r="LH4" s="77">
        <v>616.173</v>
      </c>
      <c r="LI4" s="77">
        <v>631.81299999999999</v>
      </c>
      <c r="LJ4" s="77">
        <v>652.82299999999998</v>
      </c>
      <c r="LK4" s="77">
        <v>645.06799999999998</v>
      </c>
      <c r="LL4" s="77">
        <v>649.45100000000002</v>
      </c>
      <c r="LM4" s="77">
        <v>617.38300000000004</v>
      </c>
      <c r="LN4" s="77">
        <v>622.39400000000001</v>
      </c>
      <c r="LO4" s="77">
        <v>650.029</v>
      </c>
      <c r="LP4" s="77">
        <v>643.23599999999999</v>
      </c>
      <c r="LQ4" s="77">
        <v>669.16499999999996</v>
      </c>
      <c r="LR4" s="77">
        <v>663.33600000000001</v>
      </c>
      <c r="LS4" s="77">
        <v>672.57399999999996</v>
      </c>
      <c r="LT4" s="77">
        <v>687.19799999999998</v>
      </c>
      <c r="LU4" s="77">
        <v>687.91700000000003</v>
      </c>
      <c r="LV4" s="77">
        <v>707.55499999999995</v>
      </c>
      <c r="LW4" s="77">
        <v>728.54200000000003</v>
      </c>
      <c r="LX4" s="77">
        <v>765.72400000000005</v>
      </c>
      <c r="LY4" s="77">
        <v>804.95500000000004</v>
      </c>
      <c r="LZ4" s="77">
        <v>746.173</v>
      </c>
      <c r="MA4" s="77">
        <v>783.42200000000003</v>
      </c>
      <c r="MB4" s="77">
        <v>711.005</v>
      </c>
      <c r="MC4" s="77">
        <v>721.05200000000002</v>
      </c>
      <c r="MD4" s="77">
        <v>742.88499999999999</v>
      </c>
      <c r="ME4" s="77">
        <v>775.51599999999996</v>
      </c>
      <c r="MF4" s="77">
        <v>818.55899999999997</v>
      </c>
      <c r="MG4" s="77">
        <v>860.16600000000005</v>
      </c>
      <c r="MH4" s="77">
        <v>853.70600000000002</v>
      </c>
      <c r="MI4" s="77">
        <v>860.34100000000001</v>
      </c>
      <c r="MJ4" s="77">
        <v>867.23800000000006</v>
      </c>
      <c r="MK4" s="77">
        <v>877.298</v>
      </c>
      <c r="ML4" s="77">
        <v>755.99300000000005</v>
      </c>
      <c r="MM4" s="77">
        <v>706.81700000000001</v>
      </c>
      <c r="MN4" s="77">
        <v>752.00199999999995</v>
      </c>
      <c r="MO4" s="77">
        <v>808.85199999999998</v>
      </c>
      <c r="MP4" s="77">
        <v>817.93899999999996</v>
      </c>
      <c r="MQ4" s="77">
        <v>835.70899999999995</v>
      </c>
      <c r="MR4" s="77">
        <v>835.19200000000001</v>
      </c>
      <c r="MS4" s="77">
        <v>873.39700000000005</v>
      </c>
      <c r="MT4" s="77">
        <v>918.01599999999996</v>
      </c>
      <c r="MU4" s="77">
        <v>881.91700000000003</v>
      </c>
      <c r="MV4" s="77">
        <v>921.50199999999995</v>
      </c>
      <c r="MW4" s="77">
        <v>915.12300000000005</v>
      </c>
      <c r="MX4" s="77">
        <v>913.67899999999997</v>
      </c>
      <c r="MY4" s="77">
        <v>906.41600000000005</v>
      </c>
      <c r="MZ4" s="77">
        <v>941.6</v>
      </c>
      <c r="NA4" s="77">
        <v>991.673</v>
      </c>
      <c r="NB4" s="31">
        <v>1080.671</v>
      </c>
      <c r="NC4" s="31">
        <v>1038.0519999999999</v>
      </c>
      <c r="ND4" s="31">
        <v>1087.2170000000001</v>
      </c>
      <c r="NE4" s="31">
        <v>1110.9590000000001</v>
      </c>
      <c r="NF4" s="31">
        <v>1095.2470000000001</v>
      </c>
      <c r="NG4" s="31">
        <v>1069.663</v>
      </c>
      <c r="NH4" s="31">
        <v>1088.3019999999999</v>
      </c>
      <c r="NI4" s="31">
        <v>1074.5440000000001</v>
      </c>
      <c r="NJ4" s="31">
        <v>1105.9880000000001</v>
      </c>
      <c r="NK4" s="31">
        <v>1054.0830000000001</v>
      </c>
      <c r="NL4" s="31">
        <v>1050.6949999999999</v>
      </c>
      <c r="NM4" s="31">
        <v>1003.542</v>
      </c>
      <c r="NN4" s="77">
        <v>996.30200000000002</v>
      </c>
      <c r="NO4" s="31">
        <v>1011.472</v>
      </c>
      <c r="NP4" s="77">
        <v>942.91</v>
      </c>
      <c r="NQ4" s="77">
        <v>911.53599999999994</v>
      </c>
      <c r="NR4" s="77">
        <v>965.85400000000004</v>
      </c>
      <c r="NS4" s="77">
        <v>943.14099999999996</v>
      </c>
      <c r="NT4" s="77">
        <v>915.43700000000001</v>
      </c>
      <c r="NU4" s="77">
        <v>883.41899999999998</v>
      </c>
      <c r="NV4" s="77">
        <v>831.47</v>
      </c>
      <c r="NW4" s="77">
        <v>744.78599999999994</v>
      </c>
      <c r="NX4" s="77">
        <v>772.71</v>
      </c>
      <c r="NY4" s="77">
        <v>808.173</v>
      </c>
      <c r="NZ4" s="77">
        <v>822.08699999999999</v>
      </c>
      <c r="OA4" s="77">
        <v>800.27200000000005</v>
      </c>
      <c r="OB4" s="77">
        <v>801.83100000000002</v>
      </c>
      <c r="OC4" s="77">
        <v>834.43700000000001</v>
      </c>
      <c r="OD4" s="77">
        <v>814.78</v>
      </c>
      <c r="OE4" s="77">
        <v>800.37</v>
      </c>
      <c r="OF4" s="77">
        <v>736.048</v>
      </c>
      <c r="OG4" s="77">
        <v>662.16200000000003</v>
      </c>
      <c r="OH4" s="77">
        <v>659.30600000000004</v>
      </c>
      <c r="OI4" s="77">
        <v>587.94399999999996</v>
      </c>
      <c r="OJ4" s="77">
        <v>618.66399999999999</v>
      </c>
      <c r="OK4" s="77">
        <v>646.096</v>
      </c>
      <c r="OL4" s="77">
        <v>601.25400000000002</v>
      </c>
      <c r="OM4" s="77">
        <v>569.59100000000001</v>
      </c>
      <c r="ON4" s="77">
        <v>558.85599999999999</v>
      </c>
      <c r="OO4" s="77">
        <v>543.29200000000003</v>
      </c>
      <c r="OP4" s="77">
        <v>585.67700000000002</v>
      </c>
      <c r="OQ4" s="77">
        <v>600.16899999999998</v>
      </c>
      <c r="OR4" s="77">
        <v>618.673</v>
      </c>
      <c r="OS4" s="77">
        <v>644.30899999999997</v>
      </c>
      <c r="OT4" s="77">
        <v>663.53700000000003</v>
      </c>
      <c r="OU4" s="77">
        <v>649.16399999999999</v>
      </c>
      <c r="OV4" s="77">
        <v>682.08100000000002</v>
      </c>
      <c r="OW4" s="77">
        <v>683.327</v>
      </c>
      <c r="OX4" s="77">
        <v>708.34400000000005</v>
      </c>
      <c r="OY4" s="77">
        <v>719.30100000000004</v>
      </c>
      <c r="OZ4" s="77">
        <v>736.42700000000002</v>
      </c>
      <c r="PA4" s="77">
        <v>733.24599999999998</v>
      </c>
      <c r="PB4" s="77">
        <v>738.60400000000004</v>
      </c>
      <c r="PC4" s="77">
        <v>727.005</v>
      </c>
      <c r="PD4" s="77">
        <v>743.44399999999996</v>
      </c>
      <c r="PE4" s="77">
        <v>726.36500000000001</v>
      </c>
      <c r="PF4" s="77">
        <v>723.27200000000005</v>
      </c>
      <c r="PG4" s="77">
        <v>733.58</v>
      </c>
      <c r="PH4" s="77">
        <v>740.18700000000001</v>
      </c>
      <c r="PI4" s="77">
        <v>757.28200000000004</v>
      </c>
      <c r="PJ4" s="77">
        <v>781.21900000000005</v>
      </c>
      <c r="PK4" s="77">
        <v>786.45100000000002</v>
      </c>
      <c r="PL4" s="77">
        <v>809.03</v>
      </c>
      <c r="PM4" s="77">
        <v>803.38</v>
      </c>
      <c r="PN4" s="77">
        <v>778.23500000000001</v>
      </c>
      <c r="PO4" s="77">
        <v>805.51900000000001</v>
      </c>
      <c r="PP4" s="77">
        <v>831.36699999999996</v>
      </c>
      <c r="PQ4" s="77">
        <v>862.51499999999999</v>
      </c>
      <c r="PR4" s="77">
        <v>871.65700000000004</v>
      </c>
      <c r="PS4" s="77">
        <v>922.59299999999996</v>
      </c>
      <c r="PT4" s="77">
        <v>901.971</v>
      </c>
      <c r="PU4" s="77">
        <v>940.72699999999998</v>
      </c>
      <c r="PV4" s="77">
        <v>982.46600000000001</v>
      </c>
      <c r="PW4" s="31">
        <v>1018.681</v>
      </c>
      <c r="PX4" s="31">
        <v>1023.667</v>
      </c>
      <c r="PY4" s="31">
        <v>1057.1969999999999</v>
      </c>
      <c r="PZ4" s="31">
        <v>1060.546</v>
      </c>
      <c r="QA4" s="77">
        <v>995.55</v>
      </c>
      <c r="QB4" s="31">
        <v>1002.923</v>
      </c>
      <c r="QC4" s="31">
        <v>1010.2140000000001</v>
      </c>
      <c r="QD4" s="31">
        <v>1035.654</v>
      </c>
      <c r="QE4" s="31">
        <v>1045.624</v>
      </c>
      <c r="QF4" s="31">
        <v>1074.259</v>
      </c>
      <c r="QG4" s="31">
        <v>1076.057</v>
      </c>
      <c r="QH4" s="31">
        <v>1119.3109999999999</v>
      </c>
      <c r="QI4" s="31">
        <v>1138.9849999999999</v>
      </c>
      <c r="QJ4" s="31">
        <v>1132.2239999999999</v>
      </c>
      <c r="QK4" s="31">
        <v>1149.876</v>
      </c>
      <c r="QL4" s="31">
        <v>1178.4290000000001</v>
      </c>
      <c r="QM4" s="31">
        <v>1211.7149999999999</v>
      </c>
      <c r="QN4" s="31">
        <v>1206.26</v>
      </c>
      <c r="QO4" s="31">
        <v>1169.3309999999999</v>
      </c>
      <c r="QP4" s="31">
        <v>1150.008</v>
      </c>
      <c r="QQ4" s="31">
        <v>1174.501</v>
      </c>
      <c r="QR4" s="31">
        <v>1203.8309999999999</v>
      </c>
      <c r="QS4" s="31">
        <v>1150.229</v>
      </c>
      <c r="QT4" s="31">
        <v>1138.29</v>
      </c>
      <c r="QU4" s="31">
        <v>1018.777</v>
      </c>
      <c r="QV4" s="31">
        <v>1013.293</v>
      </c>
      <c r="QW4" s="77">
        <v>972.50099999999998</v>
      </c>
      <c r="QX4" s="31">
        <v>1038.6279999999999</v>
      </c>
      <c r="QY4" s="31">
        <v>1049.123</v>
      </c>
      <c r="QZ4" s="77">
        <v>961.05499999999995</v>
      </c>
      <c r="RA4" s="77">
        <v>937.56100000000004</v>
      </c>
      <c r="RB4" s="77">
        <v>945.12900000000002</v>
      </c>
      <c r="RC4" s="77">
        <v>826.58</v>
      </c>
      <c r="RD4" s="77">
        <v>696.64300000000003</v>
      </c>
      <c r="RE4" s="77">
        <v>662.18700000000001</v>
      </c>
      <c r="RF4" s="77">
        <v>667.024</v>
      </c>
      <c r="RG4" s="77">
        <v>626.30799999999999</v>
      </c>
      <c r="RH4" s="77">
        <v>577.50699999999995</v>
      </c>
      <c r="RI4" s="77">
        <v>599.18399999999997</v>
      </c>
      <c r="RJ4" s="77">
        <v>662.68799999999999</v>
      </c>
      <c r="RK4" s="77">
        <v>697.07600000000002</v>
      </c>
      <c r="RL4" s="77">
        <v>693.61199999999997</v>
      </c>
      <c r="RM4" s="77">
        <v>743.84</v>
      </c>
      <c r="RN4" s="77">
        <v>771.71299999999997</v>
      </c>
      <c r="RO4" s="77">
        <v>788.39200000000005</v>
      </c>
      <c r="RP4" s="77">
        <v>768.202</v>
      </c>
      <c r="RQ4" s="77">
        <v>771.05600000000004</v>
      </c>
      <c r="RR4" s="77">
        <v>810.899</v>
      </c>
      <c r="RS4" s="77">
        <v>780.68</v>
      </c>
      <c r="RT4" s="77">
        <v>786.50400000000002</v>
      </c>
      <c r="RU4" s="77">
        <v>839.03499999999997</v>
      </c>
      <c r="RV4" s="77">
        <v>828.14700000000005</v>
      </c>
      <c r="RW4" s="77">
        <v>765.803</v>
      </c>
      <c r="RX4" s="77">
        <v>741.928</v>
      </c>
      <c r="RY4" s="77">
        <v>775.16</v>
      </c>
      <c r="RZ4" s="77">
        <v>755.97299999999996</v>
      </c>
      <c r="SA4" s="77">
        <v>791.63699999999994</v>
      </c>
      <c r="SB4" s="77">
        <v>805.82500000000005</v>
      </c>
      <c r="SC4" s="77">
        <v>798.51800000000003</v>
      </c>
      <c r="SD4" s="77">
        <v>835.39800000000002</v>
      </c>
      <c r="SE4" s="77">
        <v>847.59</v>
      </c>
      <c r="SF4" s="77">
        <v>867.82799999999997</v>
      </c>
      <c r="SG4" s="77">
        <v>842.10599999999999</v>
      </c>
      <c r="SH4" s="77">
        <v>852.08699999999999</v>
      </c>
      <c r="SI4" s="77">
        <v>835.07299999999998</v>
      </c>
      <c r="SJ4" s="77">
        <v>821.59</v>
      </c>
      <c r="SK4" s="77">
        <v>792.50599999999997</v>
      </c>
      <c r="SL4" s="77">
        <v>727.61099999999999</v>
      </c>
      <c r="SM4" s="77">
        <v>690.06200000000001</v>
      </c>
      <c r="SN4" s="77">
        <v>731.60299999999995</v>
      </c>
      <c r="SO4" s="77">
        <v>712.72799999999995</v>
      </c>
      <c r="SP4" s="77">
        <v>713.68700000000001</v>
      </c>
      <c r="SQ4" s="77">
        <v>741.20100000000002</v>
      </c>
      <c r="SR4" s="77">
        <v>777.54</v>
      </c>
      <c r="SS4" s="77">
        <v>776.029</v>
      </c>
      <c r="ST4" s="77">
        <v>753.14</v>
      </c>
      <c r="SU4" s="77">
        <v>692.97900000000004</v>
      </c>
      <c r="SV4" s="77">
        <v>724.29300000000001</v>
      </c>
      <c r="SW4" s="77">
        <v>733.64200000000005</v>
      </c>
      <c r="SX4" s="77">
        <v>743.83100000000002</v>
      </c>
      <c r="SY4" s="77">
        <v>754.21699999999998</v>
      </c>
      <c r="SZ4" s="77">
        <v>762.37800000000004</v>
      </c>
      <c r="TA4" s="77">
        <v>779.93</v>
      </c>
      <c r="TB4" s="77">
        <v>803.12800000000004</v>
      </c>
      <c r="TC4" s="77">
        <v>846.64099999999996</v>
      </c>
      <c r="TD4" s="77">
        <v>859.91</v>
      </c>
      <c r="TE4" s="77">
        <v>869.16</v>
      </c>
      <c r="TF4" s="77">
        <v>898.149</v>
      </c>
      <c r="TG4" s="77">
        <v>900.15700000000004</v>
      </c>
      <c r="TH4" s="77">
        <v>865.78099999999995</v>
      </c>
      <c r="TI4" s="77">
        <v>901.20799999999997</v>
      </c>
      <c r="TJ4" s="77">
        <v>888.59</v>
      </c>
      <c r="TK4" s="77">
        <v>924.33100000000002</v>
      </c>
      <c r="TL4" s="77">
        <v>955.54700000000003</v>
      </c>
      <c r="TM4" s="77">
        <v>967.53399999999999</v>
      </c>
      <c r="TN4" s="77">
        <v>980.59500000000003</v>
      </c>
      <c r="TO4" s="77">
        <v>950.4</v>
      </c>
      <c r="TP4" s="77">
        <v>983.75400000000002</v>
      </c>
      <c r="TQ4" s="77">
        <v>976.47400000000005</v>
      </c>
      <c r="TR4" s="77">
        <v>982.30899999999997</v>
      </c>
      <c r="TS4" s="77">
        <v>998.15899999999999</v>
      </c>
      <c r="TT4" s="31">
        <v>1001.598</v>
      </c>
      <c r="TU4" s="31">
        <v>1001.43</v>
      </c>
      <c r="TV4" s="31">
        <v>1009.431</v>
      </c>
      <c r="TW4" s="31">
        <v>1004.748</v>
      </c>
      <c r="TX4" s="77">
        <v>999.49</v>
      </c>
      <c r="TY4" s="31">
        <v>1030.7729999999999</v>
      </c>
      <c r="TZ4" s="31">
        <v>1016.091</v>
      </c>
      <c r="UA4" s="31">
        <v>1043.413</v>
      </c>
      <c r="UB4" s="31">
        <v>1104.857</v>
      </c>
      <c r="UC4" s="31">
        <v>1111.4490000000001</v>
      </c>
      <c r="UD4" s="31">
        <v>1121.6959999999999</v>
      </c>
      <c r="UE4" s="31">
        <v>1130.6600000000001</v>
      </c>
      <c r="UF4" s="31">
        <v>1080.4179999999999</v>
      </c>
      <c r="UG4" s="31">
        <v>1114.809</v>
      </c>
      <c r="UH4" s="31">
        <v>1029.788</v>
      </c>
      <c r="UI4" s="77">
        <v>978.70600000000002</v>
      </c>
      <c r="UJ4" s="31">
        <v>1050.3019999999999</v>
      </c>
      <c r="UK4" s="31">
        <v>1060.828</v>
      </c>
      <c r="UL4" s="31">
        <v>1030.7180000000001</v>
      </c>
      <c r="UM4" s="77">
        <v>973.45699999999999</v>
      </c>
      <c r="UN4" s="77">
        <v>938.976</v>
      </c>
      <c r="UO4" s="77">
        <v>963.91</v>
      </c>
      <c r="UP4" s="77">
        <v>973.99099999999999</v>
      </c>
      <c r="UQ4" s="77">
        <v>985.90800000000002</v>
      </c>
      <c r="UR4" s="77">
        <v>949.55600000000004</v>
      </c>
      <c r="US4" s="77">
        <v>993.23400000000004</v>
      </c>
      <c r="UT4" s="77">
        <v>999.86300000000006</v>
      </c>
      <c r="UU4" s="31">
        <v>1000.9690000000001</v>
      </c>
      <c r="UV4" s="31">
        <v>1012.03</v>
      </c>
      <c r="UW4" s="31">
        <v>1024.0450000000001</v>
      </c>
      <c r="UX4" s="31">
        <v>1066.491</v>
      </c>
      <c r="UY4" s="31">
        <v>1067.798</v>
      </c>
      <c r="UZ4" s="31">
        <v>1086.22</v>
      </c>
      <c r="VA4" s="31">
        <v>1106.162</v>
      </c>
      <c r="VB4" s="31">
        <v>1117.7619999999999</v>
      </c>
      <c r="VC4" s="31">
        <v>1131.5329999999999</v>
      </c>
      <c r="VD4" s="31">
        <v>1120.4680000000001</v>
      </c>
      <c r="VE4" s="31">
        <v>1126.989</v>
      </c>
      <c r="VF4" s="31">
        <v>1123.973</v>
      </c>
      <c r="VG4" s="31">
        <v>1152.2550000000001</v>
      </c>
      <c r="VH4" s="31">
        <v>1185.44</v>
      </c>
      <c r="VI4" s="31">
        <v>1178.45</v>
      </c>
      <c r="VJ4" s="31">
        <v>1191.2239999999999</v>
      </c>
      <c r="VK4" s="31">
        <v>1202.606</v>
      </c>
      <c r="VL4" s="31">
        <v>1161.1679999999999</v>
      </c>
      <c r="VM4" s="31">
        <v>1132.22</v>
      </c>
      <c r="VN4" s="31">
        <v>1176.2940000000001</v>
      </c>
      <c r="VO4" s="31">
        <v>1165.8389999999999</v>
      </c>
      <c r="VP4" s="31">
        <v>1162.106</v>
      </c>
      <c r="VQ4" s="31">
        <v>1190.8119999999999</v>
      </c>
      <c r="VR4" s="31">
        <v>1168.125</v>
      </c>
      <c r="VS4" s="31">
        <v>1179.2139999999999</v>
      </c>
      <c r="VT4" s="31">
        <v>1101.4090000000001</v>
      </c>
      <c r="VU4" s="31">
        <v>1098.662</v>
      </c>
      <c r="VV4" s="31">
        <v>1033.126</v>
      </c>
      <c r="VW4" s="31">
        <v>1091.3050000000001</v>
      </c>
      <c r="VX4" s="31">
        <v>1126.461</v>
      </c>
      <c r="VY4" s="31">
        <v>1135.1500000000001</v>
      </c>
      <c r="VZ4" s="31">
        <v>1169.9670000000001</v>
      </c>
      <c r="WA4" s="31">
        <v>1110.2049999999999</v>
      </c>
      <c r="WB4" s="31">
        <v>1153.9259999999999</v>
      </c>
      <c r="WC4" s="31">
        <v>1160.6199999999999</v>
      </c>
      <c r="WD4" s="31">
        <v>1132.0129999999999</v>
      </c>
      <c r="WE4" s="31">
        <v>1166.604</v>
      </c>
      <c r="WF4" s="31">
        <v>1182.1300000000001</v>
      </c>
      <c r="WG4" s="31">
        <v>1206.539</v>
      </c>
      <c r="WH4" s="31">
        <v>1220.22</v>
      </c>
      <c r="WI4" s="31">
        <v>1207.75</v>
      </c>
      <c r="WJ4" s="31">
        <v>1110.441</v>
      </c>
      <c r="WK4" s="77">
        <v>962.26099999999997</v>
      </c>
      <c r="WL4" s="31">
        <v>1016.335</v>
      </c>
      <c r="WM4" s="31">
        <v>1053.5350000000001</v>
      </c>
      <c r="WN4" s="31">
        <v>1078.788</v>
      </c>
      <c r="WO4" s="31">
        <v>1064.0550000000001</v>
      </c>
      <c r="WP4" s="31">
        <v>1103.913</v>
      </c>
      <c r="WQ4" s="31">
        <v>1088.4469999999999</v>
      </c>
      <c r="WR4" s="31">
        <v>1045.4059999999999</v>
      </c>
      <c r="WS4" s="31">
        <v>1178.6369999999999</v>
      </c>
      <c r="WT4" s="31">
        <v>1205.8340000000001</v>
      </c>
      <c r="WU4" s="31">
        <v>1200.2149999999999</v>
      </c>
      <c r="WV4" s="31">
        <v>1232.204</v>
      </c>
      <c r="WW4" s="31">
        <v>1289.9000000000001</v>
      </c>
      <c r="WX4" s="31">
        <v>1303.854</v>
      </c>
      <c r="WY4" s="31">
        <v>1328.35</v>
      </c>
      <c r="WZ4" s="31">
        <v>1346.3420000000001</v>
      </c>
      <c r="XA4" s="31">
        <v>1351.211</v>
      </c>
      <c r="XB4" s="31">
        <v>1377.3230000000001</v>
      </c>
      <c r="XC4" s="31">
        <v>1354.069</v>
      </c>
      <c r="XD4" s="31">
        <v>1386.6210000000001</v>
      </c>
      <c r="XE4" s="31">
        <v>1351.307</v>
      </c>
      <c r="XF4" s="31">
        <v>1406.713</v>
      </c>
      <c r="XG4" s="31">
        <v>1359.9829999999999</v>
      </c>
      <c r="XH4" s="31">
        <v>1331.0319999999999</v>
      </c>
      <c r="XI4" s="31">
        <v>1355.0530000000001</v>
      </c>
      <c r="XJ4" s="31">
        <v>1325.953</v>
      </c>
      <c r="XK4" s="31">
        <v>1317.63</v>
      </c>
      <c r="XL4" s="31">
        <v>1228.702</v>
      </c>
      <c r="XM4" s="31">
        <v>1290.145</v>
      </c>
      <c r="XN4" s="31">
        <v>1258.009</v>
      </c>
      <c r="XO4" s="31">
        <v>1178.46</v>
      </c>
      <c r="XP4" s="31">
        <v>1241.0429999999999</v>
      </c>
      <c r="XQ4" s="31">
        <v>1317.1569999999999</v>
      </c>
      <c r="XR4" s="31">
        <v>1273.277</v>
      </c>
      <c r="XS4" s="31">
        <v>1354.114</v>
      </c>
      <c r="XT4" s="31">
        <v>1356.0630000000001</v>
      </c>
      <c r="XU4" s="31">
        <v>1353.989</v>
      </c>
      <c r="XV4" s="31">
        <v>1381.308</v>
      </c>
      <c r="XW4" s="31">
        <v>1347.182</v>
      </c>
      <c r="XX4" s="31">
        <v>1393.7280000000001</v>
      </c>
      <c r="XY4" s="31">
        <v>1417.421</v>
      </c>
      <c r="XZ4" s="31">
        <v>1388.066</v>
      </c>
      <c r="YA4" s="31">
        <v>1366.261</v>
      </c>
      <c r="YB4" s="31">
        <v>1319.9590000000001</v>
      </c>
      <c r="YC4" s="31">
        <v>1394.3409999999999</v>
      </c>
      <c r="YD4" s="31">
        <v>1434.2739999999999</v>
      </c>
      <c r="YE4" s="31">
        <v>1467.7629999999999</v>
      </c>
      <c r="YF4" s="31">
        <v>1508.6890000000001</v>
      </c>
      <c r="YG4" s="31">
        <v>1561.4780000000001</v>
      </c>
      <c r="YH4" s="70" t="s">
        <v>7</v>
      </c>
      <c r="YI4" s="70" t="s">
        <v>7</v>
      </c>
    </row>
    <row r="5" spans="2:659">
      <c r="B5" s="70" t="s">
        <v>332</v>
      </c>
      <c r="C5" s="70" t="s">
        <v>2359</v>
      </c>
      <c r="E5" s="75" t="s">
        <v>2361</v>
      </c>
      <c r="F5" s="77">
        <v>100</v>
      </c>
      <c r="G5" s="77">
        <v>97.655000000000001</v>
      </c>
      <c r="H5" s="77">
        <v>96.153999999999996</v>
      </c>
      <c r="I5" s="77">
        <v>95.856999999999999</v>
      </c>
      <c r="J5" s="77">
        <v>85.563999999999993</v>
      </c>
      <c r="K5" s="77">
        <v>79.004999999999995</v>
      </c>
      <c r="L5" s="77">
        <v>79.616</v>
      </c>
      <c r="M5" s="77">
        <v>82.5</v>
      </c>
      <c r="N5" s="77">
        <v>83.872</v>
      </c>
      <c r="O5" s="77">
        <v>86.212000000000003</v>
      </c>
      <c r="P5" s="77">
        <v>83.611999999999995</v>
      </c>
      <c r="Q5" s="77">
        <v>80.539000000000001</v>
      </c>
      <c r="R5" s="77">
        <v>83.168999999999997</v>
      </c>
      <c r="S5" s="77">
        <v>86.822000000000003</v>
      </c>
      <c r="T5" s="77">
        <v>87.641999999999996</v>
      </c>
      <c r="U5" s="77">
        <v>91.873999999999995</v>
      </c>
      <c r="V5" s="77">
        <v>93.632000000000005</v>
      </c>
      <c r="W5" s="77">
        <v>94.156999999999996</v>
      </c>
      <c r="X5" s="77">
        <v>95.567999999999998</v>
      </c>
      <c r="Y5" s="77">
        <v>97.775000000000006</v>
      </c>
      <c r="Z5" s="77">
        <v>96.022000000000006</v>
      </c>
      <c r="AA5" s="77">
        <v>95.531999999999996</v>
      </c>
      <c r="AB5" s="77">
        <v>91.302000000000007</v>
      </c>
      <c r="AC5" s="77">
        <v>92.736000000000004</v>
      </c>
      <c r="AD5" s="77">
        <v>106.628</v>
      </c>
      <c r="AE5" s="77">
        <v>114.13</v>
      </c>
      <c r="AF5" s="77">
        <v>120.791</v>
      </c>
      <c r="AG5" s="77">
        <v>121.788</v>
      </c>
      <c r="AH5" s="77">
        <v>126.21599999999999</v>
      </c>
      <c r="AI5" s="77">
        <v>134.55199999999999</v>
      </c>
      <c r="AJ5" s="77">
        <v>129.708</v>
      </c>
      <c r="AK5" s="77">
        <v>137.52500000000001</v>
      </c>
      <c r="AL5" s="77">
        <v>138.917</v>
      </c>
      <c r="AM5" s="77">
        <v>131.93700000000001</v>
      </c>
      <c r="AN5" s="77">
        <v>131.48099999999999</v>
      </c>
      <c r="AO5" s="77">
        <v>142.083</v>
      </c>
      <c r="AP5" s="77">
        <v>144.92400000000001</v>
      </c>
      <c r="AQ5" s="77">
        <v>151.21899999999999</v>
      </c>
      <c r="AR5" s="77">
        <v>166.42400000000001</v>
      </c>
      <c r="AS5" s="77">
        <v>169.828</v>
      </c>
      <c r="AT5" s="77">
        <v>157.90199999999999</v>
      </c>
      <c r="AU5" s="77">
        <v>160.32300000000001</v>
      </c>
      <c r="AV5" s="77">
        <v>162.22200000000001</v>
      </c>
      <c r="AW5" s="77">
        <v>162.00399999999999</v>
      </c>
      <c r="AX5" s="77">
        <v>152.887</v>
      </c>
      <c r="AY5" s="77">
        <v>155.38399999999999</v>
      </c>
      <c r="AZ5" s="77">
        <v>158.018</v>
      </c>
      <c r="BA5" s="77">
        <v>131.816</v>
      </c>
      <c r="BB5" s="77">
        <v>125.497</v>
      </c>
      <c r="BC5" s="77">
        <v>130.85499999999999</v>
      </c>
      <c r="BD5" s="77">
        <v>135.80000000000001</v>
      </c>
      <c r="BE5" s="77">
        <v>131.864</v>
      </c>
      <c r="BF5" s="77">
        <v>133.65700000000001</v>
      </c>
      <c r="BG5" s="77">
        <v>126.218</v>
      </c>
      <c r="BH5" s="77">
        <v>119.393</v>
      </c>
      <c r="BI5" s="77">
        <v>115.636</v>
      </c>
      <c r="BJ5" s="77">
        <v>103.20099999999999</v>
      </c>
      <c r="BK5" s="77">
        <v>96.846000000000004</v>
      </c>
      <c r="BL5" s="77">
        <v>96.353999999999999</v>
      </c>
      <c r="BM5" s="77">
        <v>99.072999999999993</v>
      </c>
      <c r="BN5" s="77">
        <v>97.662999999999997</v>
      </c>
      <c r="BO5" s="77">
        <v>113.723</v>
      </c>
      <c r="BP5" s="77">
        <v>127.13800000000001</v>
      </c>
      <c r="BQ5" s="77">
        <v>125.265</v>
      </c>
      <c r="BR5" s="77">
        <v>129.65100000000001</v>
      </c>
      <c r="BS5" s="77">
        <v>128.94499999999999</v>
      </c>
      <c r="BT5" s="77">
        <v>124.476</v>
      </c>
      <c r="BU5" s="77">
        <v>119.384</v>
      </c>
      <c r="BV5" s="77">
        <v>118.36199999999999</v>
      </c>
      <c r="BW5" s="77">
        <v>112.105</v>
      </c>
      <c r="BX5" s="77">
        <v>119.622</v>
      </c>
      <c r="BY5" s="77">
        <v>122.224</v>
      </c>
      <c r="BZ5" s="77">
        <v>123.89400000000001</v>
      </c>
      <c r="CA5" s="77">
        <v>130.334</v>
      </c>
      <c r="CB5" s="77">
        <v>129.68700000000001</v>
      </c>
      <c r="CC5" s="77">
        <v>126.88</v>
      </c>
      <c r="CD5" s="77">
        <v>126.34399999999999</v>
      </c>
      <c r="CE5" s="77">
        <v>122.96599999999999</v>
      </c>
      <c r="CF5" s="77">
        <v>124.116</v>
      </c>
      <c r="CG5" s="77">
        <v>122.024</v>
      </c>
      <c r="CH5" s="77">
        <v>121.294</v>
      </c>
      <c r="CI5" s="77">
        <v>119.005</v>
      </c>
      <c r="CJ5" s="77">
        <v>111.56399999999999</v>
      </c>
      <c r="CK5" s="77">
        <v>110.956</v>
      </c>
      <c r="CL5" s="77">
        <v>123.09399999999999</v>
      </c>
      <c r="CM5" s="77">
        <v>121.624</v>
      </c>
      <c r="CN5" s="77">
        <v>123.751</v>
      </c>
      <c r="CO5" s="77">
        <v>123.66200000000001</v>
      </c>
      <c r="CP5" s="77">
        <v>126.134</v>
      </c>
      <c r="CQ5" s="77">
        <v>125.075</v>
      </c>
      <c r="CR5" s="77">
        <v>127.66</v>
      </c>
      <c r="CS5" s="77">
        <v>125.517</v>
      </c>
      <c r="CT5" s="77">
        <v>129.66800000000001</v>
      </c>
      <c r="CU5" s="77">
        <v>133.071</v>
      </c>
      <c r="CV5" s="77">
        <v>134.69900000000001</v>
      </c>
      <c r="CW5" s="77">
        <v>133.92699999999999</v>
      </c>
      <c r="CX5" s="77">
        <v>138.65100000000001</v>
      </c>
      <c r="CY5" s="77">
        <v>139.15799999999999</v>
      </c>
      <c r="CZ5" s="77">
        <v>140.12</v>
      </c>
      <c r="DA5" s="77">
        <v>149.40100000000001</v>
      </c>
      <c r="DB5" s="77">
        <v>148.017</v>
      </c>
      <c r="DC5" s="77">
        <v>151.066</v>
      </c>
      <c r="DD5" s="77">
        <v>156.71100000000001</v>
      </c>
      <c r="DE5" s="77">
        <v>169.66</v>
      </c>
      <c r="DF5" s="77">
        <v>172.637</v>
      </c>
      <c r="DG5" s="77">
        <v>177.214</v>
      </c>
      <c r="DH5" s="77">
        <v>185.304</v>
      </c>
      <c r="DI5" s="77">
        <v>169.32499999999999</v>
      </c>
      <c r="DJ5" s="77">
        <v>176.98699999999999</v>
      </c>
      <c r="DK5" s="77">
        <v>177.852</v>
      </c>
      <c r="DL5" s="77">
        <v>177.00700000000001</v>
      </c>
      <c r="DM5" s="77">
        <v>181.47</v>
      </c>
      <c r="DN5" s="77">
        <v>180.67599999999999</v>
      </c>
      <c r="DO5" s="77">
        <v>177.648</v>
      </c>
      <c r="DP5" s="77">
        <v>180.84700000000001</v>
      </c>
      <c r="DQ5" s="77">
        <v>181.29599999999999</v>
      </c>
      <c r="DR5" s="77">
        <v>186.619</v>
      </c>
      <c r="DS5" s="77">
        <v>195.023</v>
      </c>
      <c r="DT5" s="77">
        <v>178.31800000000001</v>
      </c>
      <c r="DU5" s="77">
        <v>181.65899999999999</v>
      </c>
      <c r="DV5" s="77">
        <v>188.10900000000001</v>
      </c>
      <c r="DW5" s="77">
        <v>199.142</v>
      </c>
      <c r="DX5" s="77">
        <v>200.977</v>
      </c>
      <c r="DY5" s="77">
        <v>175.39400000000001</v>
      </c>
      <c r="DZ5" s="77">
        <v>190.40100000000001</v>
      </c>
      <c r="EA5" s="77">
        <v>199.65700000000001</v>
      </c>
      <c r="EB5" s="77">
        <v>211.804</v>
      </c>
      <c r="EC5" s="77">
        <v>211.124</v>
      </c>
      <c r="ED5" s="77">
        <v>217.53</v>
      </c>
      <c r="EE5" s="77">
        <v>224.72499999999999</v>
      </c>
      <c r="EF5" s="77">
        <v>231.75200000000001</v>
      </c>
      <c r="EG5" s="77">
        <v>227.65299999999999</v>
      </c>
      <c r="EH5" s="77">
        <v>225.41499999999999</v>
      </c>
      <c r="EI5" s="77">
        <v>220.36199999999999</v>
      </c>
      <c r="EJ5" s="77">
        <v>216.733</v>
      </c>
      <c r="EK5" s="77">
        <v>224.64099999999999</v>
      </c>
      <c r="EL5" s="77">
        <v>228.79300000000001</v>
      </c>
      <c r="EM5" s="77">
        <v>220.34800000000001</v>
      </c>
      <c r="EN5" s="77">
        <v>219.80600000000001</v>
      </c>
      <c r="EO5" s="77">
        <v>210.30099999999999</v>
      </c>
      <c r="EP5" s="77">
        <v>214.62200000000001</v>
      </c>
      <c r="EQ5" s="77">
        <v>192.04900000000001</v>
      </c>
      <c r="ER5" s="77">
        <v>193.69</v>
      </c>
      <c r="ES5" s="77">
        <v>214.44499999999999</v>
      </c>
      <c r="ET5" s="77">
        <v>210.827</v>
      </c>
      <c r="EU5" s="77">
        <v>206.74799999999999</v>
      </c>
      <c r="EV5" s="77">
        <v>192.04499999999999</v>
      </c>
      <c r="EW5" s="77">
        <v>181.97300000000001</v>
      </c>
      <c r="EX5" s="77">
        <v>191.761</v>
      </c>
      <c r="EY5" s="77">
        <v>188.44499999999999</v>
      </c>
      <c r="EZ5" s="77">
        <v>172.89599999999999</v>
      </c>
      <c r="FA5" s="77">
        <v>171.49199999999999</v>
      </c>
      <c r="FB5" s="77">
        <v>173.60300000000001</v>
      </c>
      <c r="FC5" s="77">
        <v>172.29499999999999</v>
      </c>
      <c r="FD5" s="77">
        <v>174.34399999999999</v>
      </c>
      <c r="FE5" s="77">
        <v>186.91399999999999</v>
      </c>
      <c r="FF5" s="77">
        <v>201.99</v>
      </c>
      <c r="FG5" s="77">
        <v>201.244</v>
      </c>
      <c r="FH5" s="77">
        <v>205.17099999999999</v>
      </c>
      <c r="FI5" s="77">
        <v>212.309</v>
      </c>
      <c r="FJ5" s="77">
        <v>225.19399999999999</v>
      </c>
      <c r="FK5" s="77">
        <v>224.46</v>
      </c>
      <c r="FL5" s="77">
        <v>229.07</v>
      </c>
      <c r="FM5" s="77">
        <v>229.25800000000001</v>
      </c>
      <c r="FN5" s="77">
        <v>225.762</v>
      </c>
      <c r="FO5" s="77">
        <v>232.28800000000001</v>
      </c>
      <c r="FP5" s="77">
        <v>229.17500000000001</v>
      </c>
      <c r="FQ5" s="77">
        <v>236.16300000000001</v>
      </c>
      <c r="FR5" s="77">
        <v>244.434</v>
      </c>
      <c r="FS5" s="77">
        <v>252.018</v>
      </c>
      <c r="FT5" s="77">
        <v>254.92699999999999</v>
      </c>
      <c r="FU5" s="77">
        <v>274.56700000000001</v>
      </c>
      <c r="FV5" s="77">
        <v>269.279</v>
      </c>
      <c r="FW5" s="77">
        <v>243.37899999999999</v>
      </c>
      <c r="FX5" s="77">
        <v>241.75800000000001</v>
      </c>
      <c r="FY5" s="77">
        <v>225.47399999999999</v>
      </c>
      <c r="FZ5" s="77">
        <v>245.56899999999999</v>
      </c>
      <c r="GA5" s="77">
        <v>242.767</v>
      </c>
      <c r="GB5" s="77">
        <v>246.72499999999999</v>
      </c>
      <c r="GC5" s="77">
        <v>242.78399999999999</v>
      </c>
      <c r="GD5" s="77">
        <v>245.97200000000001</v>
      </c>
      <c r="GE5" s="77">
        <v>252.44399999999999</v>
      </c>
      <c r="GF5" s="77">
        <v>249.59800000000001</v>
      </c>
      <c r="GG5" s="77">
        <v>267.77699999999999</v>
      </c>
      <c r="GH5" s="77">
        <v>266.53899999999999</v>
      </c>
      <c r="GI5" s="77">
        <v>276.678</v>
      </c>
      <c r="GJ5" s="77">
        <v>282.27999999999997</v>
      </c>
      <c r="GK5" s="77">
        <v>295.32799999999997</v>
      </c>
      <c r="GL5" s="77">
        <v>302.87200000000001</v>
      </c>
      <c r="GM5" s="77">
        <v>316.96300000000002</v>
      </c>
      <c r="GN5" s="77">
        <v>334.81700000000001</v>
      </c>
      <c r="GO5" s="77">
        <v>348.86700000000002</v>
      </c>
      <c r="GP5" s="77">
        <v>363.19099999999997</v>
      </c>
      <c r="GQ5" s="77">
        <v>371.02600000000001</v>
      </c>
      <c r="GR5" s="77">
        <v>408.81900000000002</v>
      </c>
      <c r="GS5" s="77">
        <v>463.471</v>
      </c>
      <c r="GT5" s="77">
        <v>491.33300000000003</v>
      </c>
      <c r="GU5" s="77">
        <v>470.00799999999998</v>
      </c>
      <c r="GV5" s="77">
        <v>498.791</v>
      </c>
      <c r="GW5" s="77">
        <v>526.02300000000002</v>
      </c>
      <c r="GX5" s="77">
        <v>576.29600000000005</v>
      </c>
      <c r="GY5" s="77">
        <v>570.45100000000002</v>
      </c>
      <c r="GZ5" s="77">
        <v>533.66899999999998</v>
      </c>
      <c r="HA5" s="77">
        <v>562.83100000000002</v>
      </c>
      <c r="HB5" s="77">
        <v>590.84199999999998</v>
      </c>
      <c r="HC5" s="77">
        <v>653.95399999999995</v>
      </c>
      <c r="HD5" s="77">
        <v>673.67100000000005</v>
      </c>
      <c r="HE5" s="77">
        <v>729.76599999999996</v>
      </c>
      <c r="HF5" s="77">
        <v>801.64</v>
      </c>
      <c r="HG5" s="77">
        <v>800.29499999999996</v>
      </c>
      <c r="HH5" s="77">
        <v>776.51700000000005</v>
      </c>
      <c r="HI5" s="77">
        <v>778.89800000000002</v>
      </c>
      <c r="HJ5" s="77">
        <v>833.51900000000001</v>
      </c>
      <c r="HK5" s="77">
        <v>820.22299999999996</v>
      </c>
      <c r="HL5" s="77">
        <v>700.30200000000002</v>
      </c>
      <c r="HM5" s="77">
        <v>704.726</v>
      </c>
      <c r="HN5" s="77">
        <v>725.29100000000005</v>
      </c>
      <c r="HO5" s="77">
        <v>735.68299999999999</v>
      </c>
      <c r="HP5" s="77">
        <v>783.53300000000002</v>
      </c>
      <c r="HQ5" s="77">
        <v>830.43499999999995</v>
      </c>
      <c r="HR5" s="77">
        <v>841.24599999999998</v>
      </c>
      <c r="HS5" s="77">
        <v>813.28899999999999</v>
      </c>
      <c r="HT5" s="77">
        <v>794.00199999999995</v>
      </c>
      <c r="HU5" s="77">
        <v>816.33299999999997</v>
      </c>
      <c r="HV5" s="77">
        <v>762.78499999999997</v>
      </c>
      <c r="HW5" s="77">
        <v>794.23800000000006</v>
      </c>
      <c r="HX5" s="77">
        <v>859.65</v>
      </c>
      <c r="HY5" s="77">
        <v>907.91499999999996</v>
      </c>
      <c r="HZ5" s="77">
        <v>912.46299999999997</v>
      </c>
      <c r="IA5" s="77">
        <v>929.67</v>
      </c>
      <c r="IB5" s="77">
        <v>932.36099999999999</v>
      </c>
      <c r="IC5" s="77">
        <v>914.31500000000005</v>
      </c>
      <c r="ID5" s="77">
        <v>922.25199999999995</v>
      </c>
      <c r="IE5" s="77">
        <v>873.08100000000002</v>
      </c>
      <c r="IF5" s="77">
        <v>859.14</v>
      </c>
      <c r="IG5" s="77">
        <v>964.04399999999998</v>
      </c>
      <c r="IH5" s="77">
        <v>922.16600000000005</v>
      </c>
      <c r="II5" s="77">
        <v>960.91399999999999</v>
      </c>
      <c r="IJ5" s="77">
        <v>923.09900000000005</v>
      </c>
      <c r="IK5" s="77">
        <v>967.27800000000002</v>
      </c>
      <c r="IL5" s="31">
        <v>1001.5549999999999</v>
      </c>
      <c r="IM5" s="77">
        <v>961.83600000000001</v>
      </c>
      <c r="IN5" s="77">
        <v>895.57799999999997</v>
      </c>
      <c r="IO5" s="77">
        <v>805.34199999999998</v>
      </c>
      <c r="IP5" s="77">
        <v>795.14099999999996</v>
      </c>
      <c r="IQ5" s="77">
        <v>883.03</v>
      </c>
      <c r="IR5" s="77">
        <v>874.02800000000002</v>
      </c>
      <c r="IS5" s="77">
        <v>885.50099999999998</v>
      </c>
      <c r="IT5" s="77">
        <v>800.42399999999998</v>
      </c>
      <c r="IU5" s="77">
        <v>691.11900000000003</v>
      </c>
      <c r="IV5" s="77">
        <v>790.97199999999998</v>
      </c>
      <c r="IW5" s="77">
        <v>745.779</v>
      </c>
      <c r="IX5" s="77">
        <v>757.35900000000004</v>
      </c>
      <c r="IY5" s="77">
        <v>779.20899999999995</v>
      </c>
      <c r="IZ5" s="77">
        <v>859.95799999999997</v>
      </c>
      <c r="JA5" s="77">
        <v>809.08100000000002</v>
      </c>
      <c r="JB5" s="77">
        <v>815.95399999999995</v>
      </c>
      <c r="JC5" s="77">
        <v>824.57</v>
      </c>
      <c r="JD5" s="77">
        <v>764.93</v>
      </c>
      <c r="JE5" s="77">
        <v>800.01599999999996</v>
      </c>
      <c r="JF5" s="77">
        <v>783.34199999999998</v>
      </c>
      <c r="JG5" s="77">
        <v>823.42899999999997</v>
      </c>
      <c r="JH5" s="77">
        <v>835.06</v>
      </c>
      <c r="JI5" s="77">
        <v>795.88800000000003</v>
      </c>
      <c r="JJ5" s="77">
        <v>833.59799999999996</v>
      </c>
      <c r="JK5" s="77">
        <v>815.93899999999996</v>
      </c>
      <c r="JL5" s="77">
        <v>786.34299999999996</v>
      </c>
      <c r="JM5" s="77">
        <v>733.69100000000003</v>
      </c>
      <c r="JN5" s="77">
        <v>735.16099999999994</v>
      </c>
      <c r="JO5" s="77">
        <v>781.10599999999999</v>
      </c>
      <c r="JP5" s="77">
        <v>744.41300000000001</v>
      </c>
      <c r="JQ5" s="77">
        <v>725.58100000000002</v>
      </c>
      <c r="JR5" s="77">
        <v>766.64800000000002</v>
      </c>
      <c r="JS5" s="77">
        <v>748.26599999999996</v>
      </c>
      <c r="JT5" s="77">
        <v>710.04499999999996</v>
      </c>
      <c r="JU5" s="77">
        <v>713.82</v>
      </c>
      <c r="JV5" s="77">
        <v>716.88499999999999</v>
      </c>
      <c r="JW5" s="77">
        <v>715.25300000000004</v>
      </c>
      <c r="JX5" s="77">
        <v>736.59799999999996</v>
      </c>
      <c r="JY5" s="77">
        <v>798.02</v>
      </c>
      <c r="JZ5" s="77">
        <v>870.82399999999996</v>
      </c>
      <c r="KA5" s="77">
        <v>888.38699999999994</v>
      </c>
      <c r="KB5" s="77">
        <v>873.66099999999994</v>
      </c>
      <c r="KC5" s="77">
        <v>902.01700000000005</v>
      </c>
      <c r="KD5" s="77">
        <v>947.35299999999995</v>
      </c>
      <c r="KE5" s="77">
        <v>923.98</v>
      </c>
      <c r="KF5" s="77">
        <v>953.63</v>
      </c>
      <c r="KG5" s="77">
        <v>871.48800000000006</v>
      </c>
      <c r="KH5" s="77">
        <v>932.74199999999996</v>
      </c>
      <c r="KI5" s="31">
        <v>1009.087</v>
      </c>
      <c r="KJ5" s="31">
        <v>1003.332</v>
      </c>
      <c r="KK5" s="77">
        <v>958.94899999999996</v>
      </c>
      <c r="KL5" s="77">
        <v>996.55499999999995</v>
      </c>
      <c r="KM5" s="77">
        <v>990.13</v>
      </c>
      <c r="KN5" s="31">
        <v>1000.302</v>
      </c>
      <c r="KO5" s="31">
        <v>1010.061</v>
      </c>
      <c r="KP5" s="31">
        <v>1034.0229999999999</v>
      </c>
      <c r="KQ5" s="31">
        <v>1002.571</v>
      </c>
      <c r="KR5" s="31">
        <v>1032.8240000000001</v>
      </c>
      <c r="KS5" s="77">
        <v>981.35500000000002</v>
      </c>
      <c r="KT5" s="77">
        <v>986.73299999999995</v>
      </c>
      <c r="KU5" s="77">
        <v>946.505</v>
      </c>
      <c r="KV5" s="77">
        <v>944.53</v>
      </c>
      <c r="KW5" s="31">
        <v>1001.3680000000001</v>
      </c>
      <c r="KX5" s="31">
        <v>1036.886</v>
      </c>
      <c r="KY5" s="31">
        <v>1025.0709999999999</v>
      </c>
      <c r="KZ5" s="31">
        <v>1006.992</v>
      </c>
      <c r="LA5" s="31">
        <v>1066.53</v>
      </c>
      <c r="LB5" s="31">
        <v>1025.979</v>
      </c>
      <c r="LC5" s="31">
        <v>1043.675</v>
      </c>
      <c r="LD5" s="31">
        <v>1014.932</v>
      </c>
      <c r="LE5" s="31">
        <v>1042.1379999999999</v>
      </c>
      <c r="LF5" s="31">
        <v>1081.499</v>
      </c>
      <c r="LG5" s="31">
        <v>1086.4639999999999</v>
      </c>
      <c r="LH5" s="31">
        <v>1088.194</v>
      </c>
      <c r="LI5" s="31">
        <v>1109.787</v>
      </c>
      <c r="LJ5" s="31">
        <v>1141.1289999999999</v>
      </c>
      <c r="LK5" s="31">
        <v>1120.181</v>
      </c>
      <c r="LL5" s="31">
        <v>1123.5809999999999</v>
      </c>
      <c r="LM5" s="31">
        <v>1089.2</v>
      </c>
      <c r="LN5" s="31">
        <v>1091.837</v>
      </c>
      <c r="LO5" s="31">
        <v>1119.931</v>
      </c>
      <c r="LP5" s="31">
        <v>1110.963</v>
      </c>
      <c r="LQ5" s="31">
        <v>1155.2570000000001</v>
      </c>
      <c r="LR5" s="31">
        <v>1137.7190000000001</v>
      </c>
      <c r="LS5" s="31">
        <v>1100.8230000000001</v>
      </c>
      <c r="LT5" s="31">
        <v>1116.0519999999999</v>
      </c>
      <c r="LU5" s="31">
        <v>1115.6849999999999</v>
      </c>
      <c r="LV5" s="31">
        <v>1121.0609999999999</v>
      </c>
      <c r="LW5" s="31">
        <v>1193.4639999999999</v>
      </c>
      <c r="LX5" s="31">
        <v>1255.692</v>
      </c>
      <c r="LY5" s="31">
        <v>1277.299</v>
      </c>
      <c r="LZ5" s="31">
        <v>1181.749</v>
      </c>
      <c r="MA5" s="31">
        <v>1246.6010000000001</v>
      </c>
      <c r="MB5" s="31">
        <v>1151.047</v>
      </c>
      <c r="MC5" s="31">
        <v>1136.6769999999999</v>
      </c>
      <c r="MD5" s="31">
        <v>1146.0260000000001</v>
      </c>
      <c r="ME5" s="31">
        <v>1193.3989999999999</v>
      </c>
      <c r="MF5" s="31">
        <v>1269.585</v>
      </c>
      <c r="MG5" s="31">
        <v>1309.7439999999999</v>
      </c>
      <c r="MH5" s="31">
        <v>1318.3530000000001</v>
      </c>
      <c r="MI5" s="31">
        <v>1309.9459999999999</v>
      </c>
      <c r="MJ5" s="31">
        <v>1315.3489999999999</v>
      </c>
      <c r="MK5" s="31">
        <v>1322.404</v>
      </c>
      <c r="ML5" s="31">
        <v>1151.9580000000001</v>
      </c>
      <c r="MM5" s="31">
        <v>1117.4659999999999</v>
      </c>
      <c r="MN5" s="31">
        <v>1232.212</v>
      </c>
      <c r="MO5" s="31">
        <v>1293.069</v>
      </c>
      <c r="MP5" s="31">
        <v>1341.086</v>
      </c>
      <c r="MQ5" s="31">
        <v>1339.7629999999999</v>
      </c>
      <c r="MR5" s="31">
        <v>1304.4690000000001</v>
      </c>
      <c r="MS5" s="31">
        <v>1357.2909999999999</v>
      </c>
      <c r="MT5" s="31">
        <v>1413.895</v>
      </c>
      <c r="MU5" s="31">
        <v>1340.8879999999999</v>
      </c>
      <c r="MV5" s="31">
        <v>1391.7239999999999</v>
      </c>
      <c r="MW5" s="31">
        <v>1430.152</v>
      </c>
      <c r="MX5" s="31">
        <v>1432.5840000000001</v>
      </c>
      <c r="MY5" s="31">
        <v>1446.421</v>
      </c>
      <c r="MZ5" s="31">
        <v>1500.6859999999999</v>
      </c>
      <c r="NA5" s="31">
        <v>1551.577</v>
      </c>
      <c r="NB5" s="31">
        <v>1692.6959999999999</v>
      </c>
      <c r="NC5" s="31">
        <v>1588.3230000000001</v>
      </c>
      <c r="ND5" s="31">
        <v>1631.8119999999999</v>
      </c>
      <c r="NE5" s="31">
        <v>1697.192</v>
      </c>
      <c r="NF5" s="31">
        <v>1607.6010000000001</v>
      </c>
      <c r="NG5" s="31">
        <v>1567.088</v>
      </c>
      <c r="NH5" s="31">
        <v>1633.145</v>
      </c>
      <c r="NI5" s="31">
        <v>1569.162</v>
      </c>
      <c r="NJ5" s="31">
        <v>1588.1110000000001</v>
      </c>
      <c r="NK5" s="31">
        <v>1504.2940000000001</v>
      </c>
      <c r="NL5" s="31">
        <v>1461.7919999999999</v>
      </c>
      <c r="NM5" s="31">
        <v>1401.3889999999999</v>
      </c>
      <c r="NN5" s="31">
        <v>1448.8879999999999</v>
      </c>
      <c r="NO5" s="31">
        <v>1451.202</v>
      </c>
      <c r="NP5" s="31">
        <v>1335.0229999999999</v>
      </c>
      <c r="NQ5" s="31">
        <v>1241.3340000000001</v>
      </c>
      <c r="NR5" s="31">
        <v>1325.2049999999999</v>
      </c>
      <c r="NS5" s="31">
        <v>1277.8800000000001</v>
      </c>
      <c r="NT5" s="31">
        <v>1223.9639999999999</v>
      </c>
      <c r="NU5" s="31">
        <v>1201.9449999999999</v>
      </c>
      <c r="NV5" s="31">
        <v>1167.798</v>
      </c>
      <c r="NW5" s="31">
        <v>1048.444</v>
      </c>
      <c r="NX5" s="31">
        <v>1073.807</v>
      </c>
      <c r="NY5" s="31">
        <v>1115.1790000000001</v>
      </c>
      <c r="NZ5" s="31">
        <v>1122.0509999999999</v>
      </c>
      <c r="OA5" s="31">
        <v>1064.4960000000001</v>
      </c>
      <c r="OB5" s="31">
        <v>1069.6500000000001</v>
      </c>
      <c r="OC5" s="31">
        <v>1123.413</v>
      </c>
      <c r="OD5" s="31">
        <v>1127.691</v>
      </c>
      <c r="OE5" s="31">
        <v>1138.761</v>
      </c>
      <c r="OF5" s="31">
        <v>1090.626</v>
      </c>
      <c r="OG5" s="77">
        <v>981.42100000000005</v>
      </c>
      <c r="OH5" s="77">
        <v>977.54600000000005</v>
      </c>
      <c r="OI5" s="77">
        <v>872.49300000000005</v>
      </c>
      <c r="OJ5" s="77">
        <v>917.69100000000003</v>
      </c>
      <c r="OK5" s="77">
        <v>958.85900000000004</v>
      </c>
      <c r="OL5" s="77">
        <v>927.27800000000002</v>
      </c>
      <c r="OM5" s="77">
        <v>891.43899999999996</v>
      </c>
      <c r="ON5" s="77">
        <v>872.29300000000001</v>
      </c>
      <c r="OO5" s="77">
        <v>851.89200000000005</v>
      </c>
      <c r="OP5" s="77">
        <v>930.24699999999996</v>
      </c>
      <c r="OQ5" s="77">
        <v>984.33900000000006</v>
      </c>
      <c r="OR5" s="31">
        <v>1006.0309999999999</v>
      </c>
      <c r="OS5" s="31">
        <v>1028.0619999999999</v>
      </c>
      <c r="OT5" s="31">
        <v>1052.01</v>
      </c>
      <c r="OU5" s="31">
        <v>1081.845</v>
      </c>
      <c r="OV5" s="31">
        <v>1148.8910000000001</v>
      </c>
      <c r="OW5" s="31">
        <v>1173.2850000000001</v>
      </c>
      <c r="OX5" s="31">
        <v>1262.71</v>
      </c>
      <c r="OY5" s="31">
        <v>1279.702</v>
      </c>
      <c r="OZ5" s="31">
        <v>1307.568</v>
      </c>
      <c r="PA5" s="31">
        <v>1309.0360000000001</v>
      </c>
      <c r="PB5" s="31">
        <v>1271.116</v>
      </c>
      <c r="PC5" s="31">
        <v>1272.104</v>
      </c>
      <c r="PD5" s="31">
        <v>1298.99</v>
      </c>
      <c r="PE5" s="31">
        <v>1258.46</v>
      </c>
      <c r="PF5" s="31">
        <v>1260.489</v>
      </c>
      <c r="PG5" s="31">
        <v>1295.4390000000001</v>
      </c>
      <c r="PH5" s="31">
        <v>1341.1969999999999</v>
      </c>
      <c r="PI5" s="31">
        <v>1427.8340000000001</v>
      </c>
      <c r="PJ5" s="31">
        <v>1487.2339999999999</v>
      </c>
      <c r="PK5" s="31">
        <v>1457.2650000000001</v>
      </c>
      <c r="PL5" s="31">
        <v>1519.5740000000001</v>
      </c>
      <c r="PM5" s="31">
        <v>1479.57</v>
      </c>
      <c r="PN5" s="31">
        <v>1436.585</v>
      </c>
      <c r="PO5" s="31">
        <v>1433.365</v>
      </c>
      <c r="PP5" s="31">
        <v>1453.8879999999999</v>
      </c>
      <c r="PQ5" s="31">
        <v>1500.1089999999999</v>
      </c>
      <c r="PR5" s="31">
        <v>1537.7059999999999</v>
      </c>
      <c r="PS5" s="31">
        <v>1605.146</v>
      </c>
      <c r="PT5" s="31">
        <v>1552.556</v>
      </c>
      <c r="PU5" s="31">
        <v>1590.6510000000001</v>
      </c>
      <c r="PV5" s="31">
        <v>1663.5429999999999</v>
      </c>
      <c r="PW5" s="31">
        <v>1768.0440000000001</v>
      </c>
      <c r="PX5" s="31">
        <v>1759.961</v>
      </c>
      <c r="PY5" s="31">
        <v>1808.8689999999999</v>
      </c>
      <c r="PZ5" s="31">
        <v>1890.896</v>
      </c>
      <c r="QA5" s="31">
        <v>1810.366</v>
      </c>
      <c r="QB5" s="31">
        <v>1804.3879999999999</v>
      </c>
      <c r="QC5" s="31">
        <v>1820.0139999999999</v>
      </c>
      <c r="QD5" s="31">
        <v>1867.1849999999999</v>
      </c>
      <c r="QE5" s="31">
        <v>1862.597</v>
      </c>
      <c r="QF5" s="31">
        <v>1935.2470000000001</v>
      </c>
      <c r="QG5" s="31">
        <v>1989.163</v>
      </c>
      <c r="QH5" s="31">
        <v>2045.0360000000001</v>
      </c>
      <c r="QI5" s="31">
        <v>2056.6089999999999</v>
      </c>
      <c r="QJ5" s="31">
        <v>2070.83</v>
      </c>
      <c r="QK5" s="31">
        <v>2116.0079999999998</v>
      </c>
      <c r="QL5" s="31">
        <v>2205.29</v>
      </c>
      <c r="QM5" s="31">
        <v>2243.518</v>
      </c>
      <c r="QN5" s="31">
        <v>2242.06</v>
      </c>
      <c r="QO5" s="31">
        <v>2209.64</v>
      </c>
      <c r="QP5" s="31">
        <v>2172.4450000000002</v>
      </c>
      <c r="QQ5" s="31">
        <v>2291.9780000000001</v>
      </c>
      <c r="QR5" s="31">
        <v>2389.569</v>
      </c>
      <c r="QS5" s="31">
        <v>2292.3209999999999</v>
      </c>
      <c r="QT5" s="31">
        <v>2247.9670000000001</v>
      </c>
      <c r="QU5" s="31">
        <v>2044.0920000000001</v>
      </c>
      <c r="QV5" s="31">
        <v>2077.8530000000001</v>
      </c>
      <c r="QW5" s="31">
        <v>2039.001</v>
      </c>
      <c r="QX5" s="31">
        <v>2143.1819999999998</v>
      </c>
      <c r="QY5" s="31">
        <v>2161.7559999999999</v>
      </c>
      <c r="QZ5" s="31">
        <v>1990.71</v>
      </c>
      <c r="RA5" s="31">
        <v>1918.442</v>
      </c>
      <c r="RB5" s="31">
        <v>1839.809</v>
      </c>
      <c r="RC5" s="31">
        <v>1569.7360000000001</v>
      </c>
      <c r="RD5" s="31">
        <v>1242.1120000000001</v>
      </c>
      <c r="RE5" s="31">
        <v>1171.2180000000001</v>
      </c>
      <c r="RF5" s="31">
        <v>1231.7429999999999</v>
      </c>
      <c r="RG5" s="31">
        <v>1115.8389999999999</v>
      </c>
      <c r="RH5" s="77">
        <v>999.87900000000002</v>
      </c>
      <c r="RI5" s="31">
        <v>1061.261</v>
      </c>
      <c r="RJ5" s="31">
        <v>1192.7149999999999</v>
      </c>
      <c r="RK5" s="31">
        <v>1335.2239999999999</v>
      </c>
      <c r="RL5" s="31">
        <v>1318.7360000000001</v>
      </c>
      <c r="RM5" s="31">
        <v>1441.328</v>
      </c>
      <c r="RN5" s="31">
        <v>1506.6420000000001</v>
      </c>
      <c r="RO5" s="31">
        <v>1565.318</v>
      </c>
      <c r="RP5" s="31">
        <v>1539.338</v>
      </c>
      <c r="RQ5" s="31">
        <v>1573.6590000000001</v>
      </c>
      <c r="RR5" s="31">
        <v>1597.2809999999999</v>
      </c>
      <c r="RS5" s="31">
        <v>1521.729</v>
      </c>
      <c r="RT5" s="31">
        <v>1517.4</v>
      </c>
      <c r="RU5" s="31">
        <v>1608.7940000000001</v>
      </c>
      <c r="RV5" s="31">
        <v>1580.3409999999999</v>
      </c>
      <c r="RW5" s="31">
        <v>1397.828</v>
      </c>
      <c r="RX5" s="31">
        <v>1375.32</v>
      </c>
      <c r="RY5" s="31">
        <v>1501.212</v>
      </c>
      <c r="RZ5" s="31">
        <v>1453.0450000000001</v>
      </c>
      <c r="SA5" s="31">
        <v>1588.1189999999999</v>
      </c>
      <c r="SB5" s="31">
        <v>1643.519</v>
      </c>
      <c r="SC5" s="31">
        <v>1570.528</v>
      </c>
      <c r="SD5" s="31">
        <v>1695.576</v>
      </c>
      <c r="SE5" s="31">
        <v>1730.912</v>
      </c>
      <c r="SF5" s="31">
        <v>1791.9</v>
      </c>
      <c r="SG5" s="31">
        <v>1749.0160000000001</v>
      </c>
      <c r="SH5" s="31">
        <v>1837.7750000000001</v>
      </c>
      <c r="SI5" s="31">
        <v>1772.492</v>
      </c>
      <c r="SJ5" s="31">
        <v>1744.037</v>
      </c>
      <c r="SK5" s="31">
        <v>1714.0319999999999</v>
      </c>
      <c r="SL5" s="31">
        <v>1564.7149999999999</v>
      </c>
      <c r="SM5" s="31">
        <v>1402.614</v>
      </c>
      <c r="SN5" s="31">
        <v>1538.1030000000001</v>
      </c>
      <c r="SO5" s="31">
        <v>1462.498</v>
      </c>
      <c r="SP5" s="31">
        <v>1445.066</v>
      </c>
      <c r="SQ5" s="31">
        <v>1521.751</v>
      </c>
      <c r="SR5" s="31">
        <v>1601.2619999999999</v>
      </c>
      <c r="SS5" s="31">
        <v>1582.66</v>
      </c>
      <c r="ST5" s="31">
        <v>1549.2909999999999</v>
      </c>
      <c r="SU5" s="31">
        <v>1363.9780000000001</v>
      </c>
      <c r="SV5" s="31">
        <v>1450.2550000000001</v>
      </c>
      <c r="SW5" s="31">
        <v>1467.193</v>
      </c>
      <c r="SX5" s="31">
        <v>1504.51</v>
      </c>
      <c r="SY5" s="31">
        <v>1544.9680000000001</v>
      </c>
      <c r="SZ5" s="31">
        <v>1554.518</v>
      </c>
      <c r="TA5" s="31">
        <v>1583.973</v>
      </c>
      <c r="TB5" s="31">
        <v>1630.0940000000001</v>
      </c>
      <c r="TC5" s="31">
        <v>1708.8309999999999</v>
      </c>
      <c r="TD5" s="31">
        <v>1688.36</v>
      </c>
      <c r="TE5" s="31">
        <v>1694.7380000000001</v>
      </c>
      <c r="TF5" s="31">
        <v>1764.4290000000001</v>
      </c>
      <c r="TG5" s="31">
        <v>1716.394</v>
      </c>
      <c r="TH5" s="31">
        <v>1649.1220000000001</v>
      </c>
      <c r="TI5" s="31">
        <v>1735.944</v>
      </c>
      <c r="TJ5" s="31">
        <v>1709.13</v>
      </c>
      <c r="TK5" s="31">
        <v>1825.328</v>
      </c>
      <c r="TL5" s="31">
        <v>1885.3820000000001</v>
      </c>
      <c r="TM5" s="31">
        <v>1893.1669999999999</v>
      </c>
      <c r="TN5" s="31">
        <v>1919.9169999999999</v>
      </c>
      <c r="TO5" s="31">
        <v>1841.299</v>
      </c>
      <c r="TP5" s="31">
        <v>1938.0039999999999</v>
      </c>
      <c r="TQ5" s="31">
        <v>1921.7339999999999</v>
      </c>
      <c r="TR5" s="31">
        <v>1945.6379999999999</v>
      </c>
      <c r="TS5" s="31">
        <v>1965.0250000000001</v>
      </c>
      <c r="TT5" s="31">
        <v>1989.4280000000001</v>
      </c>
      <c r="TU5" s="31">
        <v>1952.9860000000001</v>
      </c>
      <c r="TV5" s="31">
        <v>1949.6980000000001</v>
      </c>
      <c r="TW5" s="31">
        <v>1865.1189999999999</v>
      </c>
      <c r="TX5" s="31">
        <v>1834.24</v>
      </c>
      <c r="TY5" s="31">
        <v>1853.5419999999999</v>
      </c>
      <c r="TZ5" s="31">
        <v>1790.5350000000001</v>
      </c>
      <c r="UA5" s="31">
        <v>1783.0350000000001</v>
      </c>
      <c r="UB5" s="31">
        <v>1886.644</v>
      </c>
      <c r="UC5" s="31">
        <v>1847.2670000000001</v>
      </c>
      <c r="UD5" s="31">
        <v>1920.9970000000001</v>
      </c>
      <c r="UE5" s="31">
        <v>1895.394</v>
      </c>
      <c r="UF5" s="31">
        <v>1838.7149999999999</v>
      </c>
      <c r="UG5" s="31">
        <v>1866.6420000000001</v>
      </c>
      <c r="UH5" s="31">
        <v>1726.2190000000001</v>
      </c>
      <c r="UI5" s="31">
        <v>1634.9449999999999</v>
      </c>
      <c r="UJ5" s="31">
        <v>1756.4490000000001</v>
      </c>
      <c r="UK5" s="31">
        <v>1725.4760000000001</v>
      </c>
      <c r="UL5" s="31">
        <v>1693.0550000000001</v>
      </c>
      <c r="UM5" s="31">
        <v>1575.6010000000001</v>
      </c>
      <c r="UN5" s="31">
        <v>1549.6569999999999</v>
      </c>
      <c r="UO5" s="31">
        <v>1647.6869999999999</v>
      </c>
      <c r="UP5" s="31">
        <v>1694.213</v>
      </c>
      <c r="UQ5" s="31">
        <v>1665.7919999999999</v>
      </c>
      <c r="UR5" s="31">
        <v>1611.7</v>
      </c>
      <c r="US5" s="31">
        <v>1689.9380000000001</v>
      </c>
      <c r="UT5" s="31">
        <v>1686.9870000000001</v>
      </c>
      <c r="UU5" s="31">
        <v>1702.9780000000001</v>
      </c>
      <c r="UV5" s="31">
        <v>1668.576</v>
      </c>
      <c r="UW5" s="31">
        <v>1638.9849999999999</v>
      </c>
      <c r="UX5" s="31">
        <v>1690.925</v>
      </c>
      <c r="UY5" s="31">
        <v>1740.5450000000001</v>
      </c>
      <c r="UZ5" s="31">
        <v>1756.7860000000001</v>
      </c>
      <c r="VA5" s="31">
        <v>1793.338</v>
      </c>
      <c r="VB5" s="31">
        <v>1826.758</v>
      </c>
      <c r="VC5" s="31">
        <v>1877.4749999999999</v>
      </c>
      <c r="VD5" s="31">
        <v>1875.6469999999999</v>
      </c>
      <c r="VE5" s="31">
        <v>1930.6579999999999</v>
      </c>
      <c r="VF5" s="31">
        <v>1925.046</v>
      </c>
      <c r="VG5" s="31">
        <v>1970.0609999999999</v>
      </c>
      <c r="VH5" s="31">
        <v>1995.508</v>
      </c>
      <c r="VI5" s="31">
        <v>2012.3040000000001</v>
      </c>
      <c r="VJ5" s="31">
        <v>2046.4670000000001</v>
      </c>
      <c r="VK5" s="31">
        <v>2140.9690000000001</v>
      </c>
      <c r="VL5" s="31">
        <v>2035.271</v>
      </c>
      <c r="VM5" s="31">
        <v>1991.3889999999999</v>
      </c>
      <c r="VN5" s="31">
        <v>2029.6369999999999</v>
      </c>
      <c r="VO5" s="31">
        <v>1980.356</v>
      </c>
      <c r="VP5" s="31">
        <v>1955.2270000000001</v>
      </c>
      <c r="VQ5" s="31">
        <v>2002.271</v>
      </c>
      <c r="VR5" s="31">
        <v>1959.32</v>
      </c>
      <c r="VS5" s="31">
        <v>1969.3320000000001</v>
      </c>
      <c r="VT5" s="31">
        <v>1811.2729999999999</v>
      </c>
      <c r="VU5" s="31">
        <v>1806.3230000000001</v>
      </c>
      <c r="VV5" s="31">
        <v>1710.883</v>
      </c>
      <c r="VW5" s="31">
        <v>1831.021</v>
      </c>
      <c r="VX5" s="31">
        <v>1874.153</v>
      </c>
      <c r="VY5" s="31">
        <v>1874.07</v>
      </c>
      <c r="VZ5" s="31">
        <v>1920.74</v>
      </c>
      <c r="WA5" s="31">
        <v>1818.8889999999999</v>
      </c>
      <c r="WB5" s="31">
        <v>1923.8610000000001</v>
      </c>
      <c r="WC5" s="31">
        <v>1899.671</v>
      </c>
      <c r="WD5" s="31">
        <v>1847.8040000000001</v>
      </c>
      <c r="WE5" s="31">
        <v>1893.702</v>
      </c>
      <c r="WF5" s="31">
        <v>1953.037</v>
      </c>
      <c r="WG5" s="31">
        <v>1974.385</v>
      </c>
      <c r="WH5" s="31">
        <v>2035.383</v>
      </c>
      <c r="WI5" s="31">
        <v>1994.9849999999999</v>
      </c>
      <c r="WJ5" s="31">
        <v>1814.2070000000001</v>
      </c>
      <c r="WK5" s="31">
        <v>1549.78</v>
      </c>
      <c r="WL5" s="31">
        <v>1655.075</v>
      </c>
      <c r="WM5" s="31">
        <v>1720.854</v>
      </c>
      <c r="WN5" s="31">
        <v>1776.441</v>
      </c>
      <c r="WO5" s="31">
        <v>1821.6759999999999</v>
      </c>
      <c r="WP5" s="31">
        <v>1911.9459999999999</v>
      </c>
      <c r="WQ5" s="31">
        <v>1853.1410000000001</v>
      </c>
      <c r="WR5" s="31">
        <v>1778.8869999999999</v>
      </c>
      <c r="WS5" s="31">
        <v>2049.5369999999998</v>
      </c>
      <c r="WT5" s="31">
        <v>2140.7060000000001</v>
      </c>
      <c r="WU5" s="31">
        <v>2116.9549999999999</v>
      </c>
      <c r="WV5" s="31">
        <v>2168.0520000000001</v>
      </c>
      <c r="WW5" s="31">
        <v>2213.4409999999998</v>
      </c>
      <c r="WX5" s="31">
        <v>2277.009</v>
      </c>
      <c r="WY5" s="31">
        <v>2348.123</v>
      </c>
      <c r="WZ5" s="31">
        <v>2321.2829999999999</v>
      </c>
      <c r="XA5" s="31">
        <v>2335.2330000000002</v>
      </c>
      <c r="XB5" s="31">
        <v>2367.3180000000002</v>
      </c>
      <c r="XC5" s="31">
        <v>2292.7710000000002</v>
      </c>
      <c r="XD5" s="31">
        <v>2358.9079999999999</v>
      </c>
      <c r="XE5" s="31">
        <v>2245.3890000000001</v>
      </c>
      <c r="XF5" s="31">
        <v>2357.5149999999999</v>
      </c>
      <c r="XG5" s="31">
        <v>2252.413</v>
      </c>
      <c r="XH5" s="31">
        <v>2213.424</v>
      </c>
      <c r="XI5" s="31">
        <v>2228.1379999999999</v>
      </c>
      <c r="XJ5" s="31">
        <v>2075.2829999999999</v>
      </c>
      <c r="XK5" s="31">
        <v>2082.105</v>
      </c>
      <c r="XL5" s="31">
        <v>1883.4290000000001</v>
      </c>
      <c r="XM5" s="31">
        <v>1975.6880000000001</v>
      </c>
      <c r="XN5" s="31">
        <v>1878.578</v>
      </c>
      <c r="XO5" s="31">
        <v>1698.0229999999999</v>
      </c>
      <c r="XP5" s="31">
        <v>1790.4480000000001</v>
      </c>
      <c r="XQ5" s="31">
        <v>1977.94</v>
      </c>
      <c r="XR5" s="31">
        <v>1966.336</v>
      </c>
      <c r="XS5" s="31">
        <v>2126.1729999999998</v>
      </c>
      <c r="XT5" s="31">
        <v>2073.6080000000002</v>
      </c>
      <c r="XU5" s="31">
        <v>2108.2559999999999</v>
      </c>
      <c r="XV5" s="31">
        <v>2160.61</v>
      </c>
      <c r="XW5" s="31">
        <v>2055.8069999999998</v>
      </c>
      <c r="XX5" s="31">
        <v>2150.2910000000002</v>
      </c>
      <c r="XY5" s="31">
        <v>2218.2049999999999</v>
      </c>
      <c r="XZ5" s="31">
        <v>2126.585</v>
      </c>
      <c r="YA5" s="31">
        <v>2049.0369999999998</v>
      </c>
      <c r="YB5" s="31">
        <v>1961.2850000000001</v>
      </c>
      <c r="YC5" s="31">
        <v>2141.7379999999998</v>
      </c>
      <c r="YD5" s="31">
        <v>2256.808</v>
      </c>
      <c r="YE5" s="31">
        <v>2265.2849999999999</v>
      </c>
      <c r="YF5" s="31">
        <v>2300.5590000000002</v>
      </c>
      <c r="YG5" s="31">
        <v>2366.973</v>
      </c>
    </row>
    <row r="10" spans="2:659">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row>
    <row r="11" spans="2:659">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UE11" s="76"/>
      <c r="UF11" s="76"/>
      <c r="UG11" s="76"/>
      <c r="UH11" s="76"/>
      <c r="UI11" s="76"/>
      <c r="UJ11" s="76"/>
      <c r="UK11" s="76"/>
      <c r="UL11" s="76"/>
      <c r="UM11" s="76"/>
      <c r="UN11" s="76"/>
      <c r="UO11" s="76"/>
      <c r="UP11" s="76"/>
      <c r="UQ11" s="76"/>
      <c r="UR11" s="76"/>
      <c r="US11" s="76"/>
      <c r="UT11" s="76"/>
      <c r="UU11" s="76"/>
      <c r="UV11" s="76"/>
      <c r="UW11" s="76"/>
      <c r="UX11" s="76"/>
      <c r="UY11" s="76"/>
      <c r="UZ11" s="76"/>
      <c r="VA11" s="76"/>
      <c r="VB11" s="76"/>
      <c r="VC11" s="76"/>
      <c r="VD11" s="76"/>
      <c r="VE11" s="76"/>
      <c r="VF11" s="76"/>
      <c r="VG11" s="76"/>
      <c r="VH11" s="76"/>
      <c r="VI11" s="76"/>
      <c r="VJ11" s="76"/>
      <c r="VK11" s="76"/>
      <c r="VL11" s="76"/>
      <c r="VM11" s="76"/>
      <c r="VN11" s="76"/>
      <c r="VO11" s="76"/>
      <c r="VP11" s="76"/>
      <c r="VQ11" s="76"/>
      <c r="VR11" s="76"/>
      <c r="VS11" s="76"/>
      <c r="VT11" s="76"/>
      <c r="VU11" s="76"/>
      <c r="VV11" s="76"/>
      <c r="VW11" s="76"/>
      <c r="VX11" s="76"/>
      <c r="VY11" s="76"/>
      <c r="VZ11" s="76"/>
      <c r="WA11" s="76"/>
      <c r="WB11" s="76"/>
      <c r="WC11" s="76"/>
      <c r="WD11" s="76"/>
      <c r="WE11" s="76"/>
      <c r="WF11" s="76"/>
      <c r="WG11" s="76"/>
      <c r="WH11" s="76"/>
      <c r="WI11" s="76"/>
      <c r="WJ11" s="76"/>
      <c r="WK11" s="76"/>
      <c r="WL11" s="76"/>
      <c r="WM11" s="76"/>
      <c r="WN11" s="76"/>
      <c r="WO11" s="76"/>
      <c r="WP11" s="76"/>
      <c r="WQ11" s="76"/>
      <c r="WR11" s="76"/>
      <c r="WS11" s="76"/>
      <c r="WT11" s="76"/>
      <c r="WU11" s="76"/>
      <c r="WV11" s="76"/>
      <c r="WW11" s="76"/>
      <c r="WX11" s="76"/>
      <c r="WY11" s="76"/>
      <c r="WZ11" s="76"/>
      <c r="XA11" s="76"/>
      <c r="XB11" s="76"/>
      <c r="XC11" s="76"/>
      <c r="XD11" s="76"/>
      <c r="XE11" s="76"/>
      <c r="XF11" s="76"/>
      <c r="XG11" s="76"/>
      <c r="XH11" s="76"/>
      <c r="XI11" s="76"/>
      <c r="XJ11" s="76"/>
      <c r="XK11" s="76"/>
      <c r="XL11" s="76"/>
      <c r="XM11" s="76"/>
      <c r="XN11" s="76"/>
      <c r="XO11" s="76"/>
      <c r="XP11" s="76"/>
      <c r="XQ11" s="76"/>
      <c r="XR11" s="76"/>
      <c r="XS11" s="76"/>
      <c r="XT11" s="76"/>
      <c r="XU11" s="76"/>
      <c r="XV11" s="76"/>
      <c r="XW11" s="76"/>
      <c r="XX11" s="76"/>
      <c r="XY11" s="76"/>
      <c r="XZ11" s="76"/>
      <c r="YA11" s="76"/>
      <c r="YB11" s="76"/>
      <c r="YC11" s="76"/>
      <c r="YD11" s="76"/>
      <c r="YE11" s="76"/>
      <c r="YF11" s="76"/>
      <c r="YG11" s="76"/>
    </row>
    <row r="12" spans="2:659">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row>
    <row r="14" spans="2:659">
      <c r="H14">
        <f>384/3</f>
        <v>128</v>
      </c>
    </row>
    <row r="20" spans="130:130">
      <c r="DZ20">
        <f>+(2009-1970)*4</f>
        <v>156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4"/>
  <sheetViews>
    <sheetView workbookViewId="0">
      <selection activeCell="E46" sqref="E46"/>
    </sheetView>
  </sheetViews>
  <sheetFormatPr defaultRowHeight="15"/>
  <cols>
    <col min="2" max="2" width="59.140625" customWidth="1"/>
    <col min="3" max="3" width="46" customWidth="1"/>
    <col min="4" max="4" width="16.5703125" customWidth="1"/>
  </cols>
  <sheetData>
    <row r="1" spans="1:45" ht="18.75">
      <c r="A1" s="73" t="s">
        <v>2363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row>
    <row r="2" spans="1:45" ht="17.25">
      <c r="A2" s="74" t="s">
        <v>2364</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row>
    <row r="3" spans="1:45">
      <c r="A3" s="70" t="s">
        <v>724</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row>
    <row r="4" spans="1:45">
      <c r="A4" s="70" t="s">
        <v>2365</v>
      </c>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row>
    <row r="5" spans="1:45">
      <c r="A5" s="70"/>
      <c r="B5" s="70" t="s">
        <v>2402</v>
      </c>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row>
    <row r="6" spans="1:45">
      <c r="A6" s="70"/>
      <c r="B6" s="70" t="s">
        <v>726</v>
      </c>
      <c r="C6" s="70" t="s">
        <v>2403</v>
      </c>
      <c r="D6" s="70">
        <v>2002</v>
      </c>
      <c r="E6" s="70">
        <f>+D6+1</f>
        <v>2003</v>
      </c>
      <c r="F6" s="70">
        <f t="shared" ref="F6:X6" si="0">+E6+1</f>
        <v>2004</v>
      </c>
      <c r="G6" s="70">
        <f t="shared" si="0"/>
        <v>2005</v>
      </c>
      <c r="H6" s="70">
        <f t="shared" si="0"/>
        <v>2006</v>
      </c>
      <c r="I6" s="70">
        <f t="shared" si="0"/>
        <v>2007</v>
      </c>
      <c r="J6" s="70">
        <f t="shared" si="0"/>
        <v>2008</v>
      </c>
      <c r="K6" s="70">
        <f t="shared" si="0"/>
        <v>2009</v>
      </c>
      <c r="L6" s="70">
        <f t="shared" si="0"/>
        <v>2010</v>
      </c>
      <c r="M6" s="70">
        <f t="shared" si="0"/>
        <v>2011</v>
      </c>
      <c r="N6" s="70">
        <f t="shared" si="0"/>
        <v>2012</v>
      </c>
      <c r="O6" s="70">
        <f t="shared" si="0"/>
        <v>2013</v>
      </c>
      <c r="P6" s="70">
        <f t="shared" si="0"/>
        <v>2014</v>
      </c>
      <c r="Q6" s="70">
        <f t="shared" si="0"/>
        <v>2015</v>
      </c>
      <c r="R6" s="70">
        <f t="shared" si="0"/>
        <v>2016</v>
      </c>
      <c r="S6" s="70">
        <f t="shared" si="0"/>
        <v>2017</v>
      </c>
      <c r="T6" s="70">
        <f t="shared" si="0"/>
        <v>2018</v>
      </c>
      <c r="U6" s="70">
        <f t="shared" si="0"/>
        <v>2019</v>
      </c>
      <c r="V6" s="70">
        <f t="shared" si="0"/>
        <v>2020</v>
      </c>
      <c r="W6" s="70">
        <f t="shared" si="0"/>
        <v>2021</v>
      </c>
      <c r="X6" s="70">
        <f t="shared" si="0"/>
        <v>2022</v>
      </c>
      <c r="Y6" s="70">
        <v>2023</v>
      </c>
      <c r="Z6" s="70"/>
      <c r="AA6" s="70"/>
      <c r="AB6" s="70"/>
      <c r="AC6" s="70"/>
      <c r="AD6" s="70"/>
      <c r="AE6" s="70"/>
      <c r="AF6" s="70"/>
      <c r="AG6" s="70"/>
      <c r="AH6" s="70"/>
      <c r="AI6" s="70"/>
      <c r="AJ6" s="70"/>
      <c r="AK6" s="70"/>
      <c r="AL6" s="70"/>
      <c r="AM6" s="70"/>
      <c r="AN6" s="70"/>
      <c r="AO6" s="70"/>
      <c r="AP6" s="70"/>
      <c r="AQ6" s="70"/>
      <c r="AR6" s="70"/>
      <c r="AS6" s="70"/>
    </row>
    <row r="7" spans="1:45">
      <c r="A7" s="70"/>
      <c r="B7" s="12" t="s">
        <v>808</v>
      </c>
      <c r="C7" s="12" t="s">
        <v>2366</v>
      </c>
      <c r="D7" s="12">
        <v>-2410363</v>
      </c>
      <c r="E7" s="12">
        <v>-2292395</v>
      </c>
      <c r="F7" s="12">
        <v>-2362767</v>
      </c>
      <c r="G7" s="12">
        <v>-1857226</v>
      </c>
      <c r="H7" s="12">
        <v>-1807819</v>
      </c>
      <c r="I7" s="12">
        <v>-1278830</v>
      </c>
      <c r="J7" s="12">
        <v>-3994625</v>
      </c>
      <c r="K7" s="12">
        <v>-2626940</v>
      </c>
      <c r="L7" s="12">
        <v>-2511072</v>
      </c>
      <c r="M7" s="12">
        <v>-4454616</v>
      </c>
      <c r="N7" s="12">
        <v>-4569528</v>
      </c>
      <c r="O7" s="12">
        <v>-5443587</v>
      </c>
      <c r="P7" s="12">
        <v>-7021188</v>
      </c>
      <c r="Q7" s="12">
        <v>-7590470</v>
      </c>
      <c r="R7" s="12">
        <v>-8258387</v>
      </c>
      <c r="S7" s="12">
        <v>-7830723</v>
      </c>
      <c r="T7" s="12">
        <v>-9795821</v>
      </c>
      <c r="U7" s="12">
        <v>-11666440</v>
      </c>
      <c r="V7" s="12">
        <v>-14721004</v>
      </c>
      <c r="W7" s="12">
        <v>-18783160</v>
      </c>
      <c r="X7" s="12">
        <v>-16172308</v>
      </c>
      <c r="Y7" s="12">
        <v>-19767961</v>
      </c>
      <c r="Z7" s="70"/>
      <c r="AA7" s="70"/>
      <c r="AB7" s="70"/>
      <c r="AC7" s="70"/>
      <c r="AD7" s="70"/>
      <c r="AE7" s="70"/>
      <c r="AF7" s="70"/>
      <c r="AG7" s="70"/>
      <c r="AH7" s="70"/>
      <c r="AI7" s="70"/>
      <c r="AJ7" s="70"/>
      <c r="AK7" s="70"/>
      <c r="AL7" s="70"/>
      <c r="AM7" s="70"/>
      <c r="AN7" s="70"/>
      <c r="AO7" s="70"/>
      <c r="AP7" s="70"/>
      <c r="AQ7" s="70"/>
      <c r="AR7" s="70"/>
      <c r="AS7" s="70"/>
    </row>
    <row r="8" spans="1:45">
      <c r="A8" s="70"/>
      <c r="B8" s="12" t="s">
        <v>814</v>
      </c>
      <c r="C8" s="12" t="s">
        <v>2368</v>
      </c>
      <c r="D8" s="12">
        <v>7065765</v>
      </c>
      <c r="E8" s="12">
        <v>8621551</v>
      </c>
      <c r="F8" s="12">
        <v>10589628</v>
      </c>
      <c r="G8" s="12">
        <v>13357640</v>
      </c>
      <c r="H8" s="12">
        <v>16410512</v>
      </c>
      <c r="I8" s="12">
        <v>20705167</v>
      </c>
      <c r="J8" s="12">
        <v>19424093</v>
      </c>
      <c r="K8" s="12">
        <v>19427145</v>
      </c>
      <c r="L8" s="12">
        <v>21768547</v>
      </c>
      <c r="M8" s="12">
        <v>22209642</v>
      </c>
      <c r="N8" s="12">
        <v>22510646</v>
      </c>
      <c r="O8" s="12">
        <v>24069833</v>
      </c>
      <c r="P8" s="12">
        <v>24807117</v>
      </c>
      <c r="Q8" s="12">
        <v>23301747</v>
      </c>
      <c r="R8" s="12">
        <v>23902371</v>
      </c>
      <c r="S8" s="12">
        <v>27582069</v>
      </c>
      <c r="T8" s="12">
        <v>25106757</v>
      </c>
      <c r="U8" s="12">
        <v>28845177</v>
      </c>
      <c r="V8" s="12">
        <v>32023156</v>
      </c>
      <c r="W8" s="12">
        <v>35021941</v>
      </c>
      <c r="X8" s="12">
        <v>31631830</v>
      </c>
      <c r="Y8" s="12">
        <v>34544614</v>
      </c>
      <c r="Z8" s="70"/>
      <c r="AA8" s="70"/>
      <c r="AB8" s="70"/>
      <c r="AC8" s="70"/>
      <c r="AD8" s="70"/>
      <c r="AE8" s="70"/>
      <c r="AF8" s="70"/>
      <c r="AG8" s="70"/>
      <c r="AH8" s="70"/>
      <c r="AI8" s="70"/>
      <c r="AJ8" s="70"/>
      <c r="AK8" s="70"/>
      <c r="AL8" s="70"/>
      <c r="AM8" s="70"/>
      <c r="AN8" s="70"/>
      <c r="AO8" s="70"/>
      <c r="AP8" s="70"/>
      <c r="AQ8" s="70"/>
      <c r="AR8" s="70"/>
      <c r="AS8" s="70"/>
    </row>
    <row r="9" spans="1:45">
      <c r="A9" s="70"/>
      <c r="B9" s="12" t="s">
        <v>7</v>
      </c>
      <c r="C9" s="12" t="s">
        <v>2370</v>
      </c>
      <c r="D9" s="12" t="s">
        <v>7</v>
      </c>
      <c r="E9" s="12" t="s">
        <v>7</v>
      </c>
      <c r="F9" s="12" t="s">
        <v>7</v>
      </c>
      <c r="G9" s="12" t="s">
        <v>7</v>
      </c>
      <c r="H9" s="12" t="s">
        <v>7</v>
      </c>
      <c r="I9" s="12" t="s">
        <v>7</v>
      </c>
      <c r="J9" s="12" t="s">
        <v>7</v>
      </c>
      <c r="K9" s="12" t="s">
        <v>7</v>
      </c>
      <c r="L9" s="12" t="s">
        <v>7</v>
      </c>
      <c r="M9" s="12" t="s">
        <v>7</v>
      </c>
      <c r="N9" s="12" t="s">
        <v>7</v>
      </c>
      <c r="O9" s="12" t="s">
        <v>7</v>
      </c>
      <c r="P9" s="12" t="s">
        <v>7</v>
      </c>
      <c r="Q9" s="12" t="s">
        <v>7</v>
      </c>
      <c r="R9" s="12" t="s">
        <v>7</v>
      </c>
      <c r="S9" s="12" t="s">
        <v>7</v>
      </c>
      <c r="T9" s="12" t="s">
        <v>7</v>
      </c>
      <c r="U9" s="12" t="s">
        <v>7</v>
      </c>
      <c r="V9" s="12" t="s">
        <v>7</v>
      </c>
      <c r="W9" s="12" t="s">
        <v>7</v>
      </c>
      <c r="X9" s="12" t="s">
        <v>7</v>
      </c>
      <c r="Y9" s="12" t="s">
        <v>7</v>
      </c>
      <c r="Z9" s="70"/>
      <c r="AA9" s="70"/>
      <c r="AB9" s="70"/>
      <c r="AC9" s="70"/>
      <c r="AD9" s="70"/>
      <c r="AE9" s="70"/>
      <c r="AF9" s="70"/>
      <c r="AG9" s="70"/>
      <c r="AH9" s="70"/>
      <c r="AI9" s="70"/>
      <c r="AJ9" s="70"/>
      <c r="AK9" s="70"/>
      <c r="AL9" s="70"/>
      <c r="AM9" s="70"/>
      <c r="AN9" s="70"/>
      <c r="AO9" s="70"/>
      <c r="AP9" s="70"/>
      <c r="AQ9" s="70"/>
      <c r="AR9" s="70"/>
      <c r="AS9" s="70"/>
    </row>
    <row r="10" spans="1:45">
      <c r="A10" s="70"/>
      <c r="B10" s="70" t="s">
        <v>820</v>
      </c>
      <c r="C10" s="70" t="s">
        <v>2371</v>
      </c>
      <c r="D10" s="70">
        <v>2283141</v>
      </c>
      <c r="E10" s="70">
        <v>3037312</v>
      </c>
      <c r="F10" s="70">
        <v>3746863</v>
      </c>
      <c r="G10" s="70">
        <v>4047170</v>
      </c>
      <c r="H10" s="70">
        <v>4929892</v>
      </c>
      <c r="I10" s="70">
        <v>5857923</v>
      </c>
      <c r="J10" s="70">
        <v>3707211</v>
      </c>
      <c r="K10" s="70">
        <v>4945292</v>
      </c>
      <c r="L10" s="70">
        <v>5486391</v>
      </c>
      <c r="M10" s="70">
        <v>5214826</v>
      </c>
      <c r="N10" s="70">
        <v>5969502</v>
      </c>
      <c r="O10" s="70">
        <v>7120688</v>
      </c>
      <c r="P10" s="70">
        <v>7242129</v>
      </c>
      <c r="Q10" s="70">
        <v>7057108</v>
      </c>
      <c r="R10" s="70">
        <v>7403191</v>
      </c>
      <c r="S10" s="70">
        <v>8893940</v>
      </c>
      <c r="T10" s="70">
        <v>7417363</v>
      </c>
      <c r="U10" s="70">
        <v>8668834</v>
      </c>
      <c r="V10" s="70">
        <v>9349445</v>
      </c>
      <c r="W10" s="70">
        <v>10925509</v>
      </c>
      <c r="X10" s="70">
        <v>9276999</v>
      </c>
      <c r="Y10" s="70">
        <v>10800838</v>
      </c>
      <c r="Z10" s="70"/>
      <c r="AA10" s="70"/>
      <c r="AB10" s="70"/>
      <c r="AC10" s="70"/>
      <c r="AD10" s="70"/>
      <c r="AE10" s="70"/>
      <c r="AF10" s="70"/>
      <c r="AG10" s="70"/>
      <c r="AH10" s="70"/>
      <c r="AI10" s="70"/>
      <c r="AJ10" s="70"/>
      <c r="AK10" s="70"/>
      <c r="AL10" s="70"/>
      <c r="AM10" s="70"/>
      <c r="AN10" s="70"/>
      <c r="AO10" s="70"/>
      <c r="AP10" s="70"/>
      <c r="AQ10" s="70"/>
      <c r="AR10" s="70"/>
      <c r="AS10" s="70"/>
    </row>
    <row r="11" spans="1:45">
      <c r="A11" s="70"/>
      <c r="B11" s="70" t="s">
        <v>822</v>
      </c>
      <c r="C11" s="70" t="s">
        <v>2372</v>
      </c>
      <c r="D11" s="70">
        <v>1840110</v>
      </c>
      <c r="E11" s="70">
        <v>2548435</v>
      </c>
      <c r="F11" s="70">
        <v>3170545</v>
      </c>
      <c r="G11" s="70">
        <v>3449302</v>
      </c>
      <c r="H11" s="70">
        <v>4294301</v>
      </c>
      <c r="I11" s="70">
        <v>5090968</v>
      </c>
      <c r="J11" s="70">
        <v>2928147</v>
      </c>
      <c r="K11" s="70">
        <v>4097179</v>
      </c>
      <c r="L11" s="70">
        <v>4620850</v>
      </c>
      <c r="M11" s="70">
        <v>4320052</v>
      </c>
      <c r="N11" s="70">
        <v>4983895</v>
      </c>
      <c r="O11" s="70">
        <v>6054227</v>
      </c>
      <c r="P11" s="70">
        <v>6059586</v>
      </c>
      <c r="Q11" s="70">
        <v>5812337</v>
      </c>
      <c r="R11" s="70">
        <v>6185809</v>
      </c>
      <c r="S11" s="70">
        <v>7683805</v>
      </c>
      <c r="T11" s="70">
        <v>6139070</v>
      </c>
      <c r="U11" s="70">
        <v>7485964</v>
      </c>
      <c r="V11" s="70">
        <v>8193782</v>
      </c>
      <c r="W11" s="70">
        <v>9726799</v>
      </c>
      <c r="X11" s="70">
        <v>8076997</v>
      </c>
      <c r="Y11" s="70">
        <v>9495910</v>
      </c>
      <c r="Z11" s="70"/>
      <c r="AA11" s="70"/>
      <c r="AB11" s="70"/>
      <c r="AC11" s="70"/>
      <c r="AD11" s="70"/>
      <c r="AE11" s="70"/>
      <c r="AF11" s="70"/>
      <c r="AG11" s="70"/>
      <c r="AH11" s="70"/>
      <c r="AI11" s="70"/>
      <c r="AJ11" s="70"/>
      <c r="AK11" s="70"/>
      <c r="AL11" s="70"/>
      <c r="AM11" s="70"/>
      <c r="AN11" s="70"/>
      <c r="AO11" s="70"/>
      <c r="AP11" s="70"/>
      <c r="AQ11" s="70"/>
      <c r="AR11" s="70"/>
      <c r="AS11" s="70"/>
    </row>
    <row r="12" spans="1:45">
      <c r="A12" s="70"/>
      <c r="B12" s="70" t="s">
        <v>826</v>
      </c>
      <c r="C12" s="70" t="s">
        <v>2373</v>
      </c>
      <c r="D12" s="70">
        <v>2276589</v>
      </c>
      <c r="E12" s="70">
        <v>3176287</v>
      </c>
      <c r="F12" s="70">
        <v>3828305</v>
      </c>
      <c r="G12" s="70">
        <v>4628978</v>
      </c>
      <c r="H12" s="70">
        <v>6017080</v>
      </c>
      <c r="I12" s="70">
        <v>7262045</v>
      </c>
      <c r="J12" s="70">
        <v>4320819</v>
      </c>
      <c r="K12" s="70">
        <v>6058554</v>
      </c>
      <c r="L12" s="70">
        <v>7160366</v>
      </c>
      <c r="M12" s="70">
        <v>6871732</v>
      </c>
      <c r="N12" s="70">
        <v>7931527</v>
      </c>
      <c r="O12" s="70">
        <v>9130080</v>
      </c>
      <c r="P12" s="70">
        <v>9627215</v>
      </c>
      <c r="Q12" s="70">
        <v>9439896</v>
      </c>
      <c r="R12" s="70">
        <v>9882284</v>
      </c>
      <c r="S12" s="70">
        <v>12413733</v>
      </c>
      <c r="T12" s="70">
        <v>11322472</v>
      </c>
      <c r="U12" s="70">
        <v>13124173</v>
      </c>
      <c r="V12" s="70">
        <v>14399252</v>
      </c>
      <c r="W12" s="70">
        <v>16313926</v>
      </c>
      <c r="X12" s="70">
        <v>14073941</v>
      </c>
      <c r="Y12" s="70">
        <v>15320391</v>
      </c>
      <c r="Z12" s="70"/>
      <c r="AA12" s="70"/>
      <c r="AB12" s="70"/>
      <c r="AC12" s="70"/>
      <c r="AD12" s="70"/>
      <c r="AE12" s="70"/>
      <c r="AF12" s="70"/>
      <c r="AG12" s="70"/>
      <c r="AH12" s="70"/>
      <c r="AI12" s="70"/>
      <c r="AJ12" s="70"/>
      <c r="AK12" s="70"/>
      <c r="AL12" s="70"/>
      <c r="AM12" s="70"/>
      <c r="AN12" s="70"/>
      <c r="AO12" s="70"/>
      <c r="AP12" s="70"/>
      <c r="AQ12" s="70"/>
      <c r="AR12" s="70"/>
      <c r="AS12" s="70"/>
    </row>
    <row r="13" spans="1:45">
      <c r="A13" s="70"/>
      <c r="B13" s="70" t="s">
        <v>828</v>
      </c>
      <c r="C13" s="70" t="s">
        <v>1073</v>
      </c>
      <c r="D13" s="70">
        <v>1373980</v>
      </c>
      <c r="E13" s="70">
        <v>2079422</v>
      </c>
      <c r="F13" s="70">
        <v>2560418</v>
      </c>
      <c r="G13" s="70">
        <v>3317705</v>
      </c>
      <c r="H13" s="70">
        <v>4328960</v>
      </c>
      <c r="I13" s="70">
        <v>5247990</v>
      </c>
      <c r="J13" s="70">
        <v>2748428</v>
      </c>
      <c r="K13" s="70">
        <v>3995295</v>
      </c>
      <c r="L13" s="70">
        <v>4900246</v>
      </c>
      <c r="M13" s="70">
        <v>4501438</v>
      </c>
      <c r="N13" s="70">
        <v>5321857</v>
      </c>
      <c r="O13" s="70">
        <v>6472877</v>
      </c>
      <c r="P13" s="70">
        <v>6770629</v>
      </c>
      <c r="Q13" s="70">
        <v>6756163</v>
      </c>
      <c r="R13" s="70">
        <v>7146320</v>
      </c>
      <c r="S13" s="70">
        <v>9118138</v>
      </c>
      <c r="T13" s="70">
        <v>7899563</v>
      </c>
      <c r="U13" s="70">
        <v>9478014</v>
      </c>
      <c r="V13" s="70">
        <v>10615016</v>
      </c>
      <c r="W13" s="70">
        <v>12061294</v>
      </c>
      <c r="X13" s="70">
        <v>10305962</v>
      </c>
      <c r="Y13" s="70">
        <v>11475356</v>
      </c>
      <c r="Z13" s="70"/>
      <c r="AA13" s="70"/>
      <c r="AB13" s="70"/>
      <c r="AC13" s="70"/>
      <c r="AD13" s="70"/>
      <c r="AE13" s="70"/>
      <c r="AF13" s="70"/>
      <c r="AG13" s="70"/>
      <c r="AH13" s="70"/>
      <c r="AI13" s="70"/>
      <c r="AJ13" s="70"/>
      <c r="AK13" s="70"/>
      <c r="AL13" s="70"/>
      <c r="AM13" s="70"/>
      <c r="AN13" s="70"/>
      <c r="AO13" s="70"/>
      <c r="AP13" s="70"/>
      <c r="AQ13" s="70"/>
      <c r="AR13" s="70"/>
      <c r="AS13" s="70"/>
    </row>
    <row r="14" spans="1:45">
      <c r="A14" s="70"/>
      <c r="B14" s="12" t="s">
        <v>904</v>
      </c>
      <c r="C14" s="12" t="s">
        <v>2374</v>
      </c>
      <c r="D14" s="12">
        <v>9476128</v>
      </c>
      <c r="E14" s="12">
        <v>10913947</v>
      </c>
      <c r="F14" s="12">
        <v>12952395</v>
      </c>
      <c r="G14" s="12">
        <v>15214866</v>
      </c>
      <c r="H14" s="12">
        <v>18218331</v>
      </c>
      <c r="I14" s="12">
        <v>21983996</v>
      </c>
      <c r="J14" s="12">
        <v>23418718</v>
      </c>
      <c r="K14" s="12">
        <v>22054085</v>
      </c>
      <c r="L14" s="12">
        <v>24279619</v>
      </c>
      <c r="M14" s="12">
        <v>26664258</v>
      </c>
      <c r="N14" s="12">
        <v>27080174</v>
      </c>
      <c r="O14" s="12">
        <v>29513421</v>
      </c>
      <c r="P14" s="12">
        <v>31828304</v>
      </c>
      <c r="Q14" s="12">
        <v>30892217</v>
      </c>
      <c r="R14" s="12">
        <v>32160757</v>
      </c>
      <c r="S14" s="12">
        <v>35412791</v>
      </c>
      <c r="T14" s="12">
        <v>34902578</v>
      </c>
      <c r="U14" s="12">
        <v>40511618</v>
      </c>
      <c r="V14" s="12">
        <v>46744160</v>
      </c>
      <c r="W14" s="12">
        <v>53805101</v>
      </c>
      <c r="X14" s="12">
        <v>47804137</v>
      </c>
      <c r="Y14" s="12">
        <v>54312575</v>
      </c>
      <c r="Z14" s="70"/>
      <c r="AA14" s="70"/>
      <c r="AB14" s="70"/>
      <c r="AC14" s="70"/>
      <c r="AD14" s="70"/>
      <c r="AE14" s="70"/>
      <c r="AF14" s="70"/>
      <c r="AG14" s="70"/>
      <c r="AH14" s="70"/>
      <c r="AI14" s="70"/>
      <c r="AJ14" s="70"/>
      <c r="AK14" s="70"/>
      <c r="AL14" s="70"/>
      <c r="AM14" s="70"/>
      <c r="AN14" s="70"/>
      <c r="AO14" s="70"/>
      <c r="AP14" s="70"/>
      <c r="AQ14" s="70"/>
      <c r="AR14" s="70"/>
      <c r="AS14" s="70"/>
    </row>
    <row r="15" spans="1:45">
      <c r="A15" s="70"/>
      <c r="B15" s="12" t="s">
        <v>7</v>
      </c>
      <c r="C15" s="12" t="s">
        <v>2370</v>
      </c>
      <c r="D15" s="12" t="s">
        <v>7</v>
      </c>
      <c r="E15" s="12" t="s">
        <v>7</v>
      </c>
      <c r="F15" s="12" t="s">
        <v>7</v>
      </c>
      <c r="G15" s="12" t="s">
        <v>7</v>
      </c>
      <c r="H15" s="12" t="s">
        <v>7</v>
      </c>
      <c r="I15" s="12" t="s">
        <v>7</v>
      </c>
      <c r="J15" s="12" t="s">
        <v>7</v>
      </c>
      <c r="K15" s="12" t="s">
        <v>7</v>
      </c>
      <c r="L15" s="12" t="s">
        <v>7</v>
      </c>
      <c r="M15" s="12" t="s">
        <v>7</v>
      </c>
      <c r="N15" s="12" t="s">
        <v>7</v>
      </c>
      <c r="O15" s="12" t="s">
        <v>7</v>
      </c>
      <c r="P15" s="12" t="s">
        <v>7</v>
      </c>
      <c r="Q15" s="12" t="s">
        <v>7</v>
      </c>
      <c r="R15" s="12" t="s">
        <v>7</v>
      </c>
      <c r="S15" s="12" t="s">
        <v>7</v>
      </c>
      <c r="T15" s="12" t="s">
        <v>7</v>
      </c>
      <c r="U15" s="12" t="s">
        <v>7</v>
      </c>
      <c r="V15" s="12" t="s">
        <v>7</v>
      </c>
      <c r="W15" s="12" t="s">
        <v>7</v>
      </c>
      <c r="X15" s="12" t="s">
        <v>7</v>
      </c>
      <c r="Y15" s="12" t="s">
        <v>7</v>
      </c>
      <c r="Z15" s="70"/>
      <c r="AA15" s="70"/>
      <c r="AB15" s="70"/>
      <c r="AC15" s="70"/>
      <c r="AD15" s="70"/>
      <c r="AE15" s="70"/>
      <c r="AF15" s="70"/>
      <c r="AG15" s="70"/>
      <c r="AH15" s="70"/>
      <c r="AI15" s="70"/>
      <c r="AJ15" s="70"/>
      <c r="AK15" s="70"/>
      <c r="AL15" s="70"/>
      <c r="AM15" s="70"/>
      <c r="AN15" s="70"/>
      <c r="AO15" s="70"/>
      <c r="AP15" s="70"/>
      <c r="AQ15" s="70"/>
      <c r="AR15" s="70"/>
      <c r="AS15" s="70"/>
    </row>
    <row r="16" spans="1:45">
      <c r="A16" s="70"/>
      <c r="B16" s="70" t="s">
        <v>910</v>
      </c>
      <c r="C16" s="70" t="s">
        <v>2371</v>
      </c>
      <c r="D16" s="70">
        <v>2282370</v>
      </c>
      <c r="E16" s="70">
        <v>2763061</v>
      </c>
      <c r="F16" s="70">
        <v>3101450</v>
      </c>
      <c r="G16" s="70">
        <v>3227144</v>
      </c>
      <c r="H16" s="70">
        <v>3752602</v>
      </c>
      <c r="I16" s="70">
        <v>4134239</v>
      </c>
      <c r="J16" s="70">
        <v>3091240</v>
      </c>
      <c r="K16" s="70">
        <v>3618630</v>
      </c>
      <c r="L16" s="70">
        <v>4099097</v>
      </c>
      <c r="M16" s="70">
        <v>4199225</v>
      </c>
      <c r="N16" s="70">
        <v>4662434</v>
      </c>
      <c r="O16" s="70">
        <v>5814935</v>
      </c>
      <c r="P16" s="70">
        <v>6378893</v>
      </c>
      <c r="Q16" s="70">
        <v>6729220</v>
      </c>
      <c r="R16" s="70">
        <v>7510517</v>
      </c>
      <c r="S16" s="70">
        <v>8835252</v>
      </c>
      <c r="T16" s="70">
        <v>8393517</v>
      </c>
      <c r="U16" s="70">
        <v>10454728</v>
      </c>
      <c r="V16" s="70">
        <v>11875581</v>
      </c>
      <c r="W16" s="70">
        <v>14882645</v>
      </c>
      <c r="X16" s="70">
        <v>12262731</v>
      </c>
      <c r="Y16" s="70">
        <v>14868626</v>
      </c>
      <c r="Z16" s="70"/>
      <c r="AA16" s="70"/>
      <c r="AB16" s="70"/>
      <c r="AC16" s="70"/>
      <c r="AD16" s="70"/>
      <c r="AE16" s="70"/>
      <c r="AF16" s="70"/>
      <c r="AG16" s="70"/>
      <c r="AH16" s="70"/>
      <c r="AI16" s="70"/>
      <c r="AJ16" s="70"/>
      <c r="AK16" s="70"/>
      <c r="AL16" s="70"/>
      <c r="AM16" s="70"/>
      <c r="AN16" s="70"/>
      <c r="AO16" s="70"/>
      <c r="AP16" s="70"/>
      <c r="AQ16" s="70"/>
      <c r="AR16" s="70"/>
      <c r="AS16" s="70"/>
    </row>
    <row r="17" spans="1:45" ht="15.75" customHeight="1">
      <c r="A17" s="70"/>
      <c r="B17" s="70" t="s">
        <v>912</v>
      </c>
      <c r="C17" s="70" t="s">
        <v>2372</v>
      </c>
      <c r="D17" s="70">
        <v>1658552</v>
      </c>
      <c r="E17" s="70">
        <v>2136541</v>
      </c>
      <c r="F17" s="70">
        <v>2398717</v>
      </c>
      <c r="G17" s="70">
        <v>2483696</v>
      </c>
      <c r="H17" s="70">
        <v>2895531</v>
      </c>
      <c r="I17" s="70">
        <v>3097513</v>
      </c>
      <c r="J17" s="70">
        <v>2000508</v>
      </c>
      <c r="K17" s="70">
        <v>2513901</v>
      </c>
      <c r="L17" s="70">
        <v>2927753</v>
      </c>
      <c r="M17" s="70">
        <v>2968362</v>
      </c>
      <c r="N17" s="70">
        <v>3415843</v>
      </c>
      <c r="O17" s="70">
        <v>4443216</v>
      </c>
      <c r="P17" s="70">
        <v>4895752</v>
      </c>
      <c r="Q17" s="70">
        <v>5110389</v>
      </c>
      <c r="R17" s="70">
        <v>5823354</v>
      </c>
      <c r="S17" s="70">
        <v>7115858</v>
      </c>
      <c r="T17" s="70">
        <v>6745536</v>
      </c>
      <c r="U17" s="70">
        <v>8790514</v>
      </c>
      <c r="V17" s="70">
        <v>10262872</v>
      </c>
      <c r="W17" s="70">
        <v>13163067</v>
      </c>
      <c r="X17" s="70">
        <v>10477325</v>
      </c>
      <c r="Y17" s="70">
        <v>13027423</v>
      </c>
      <c r="Z17" s="70"/>
      <c r="AA17" s="70"/>
      <c r="AB17" s="70"/>
      <c r="AC17" s="70"/>
      <c r="AD17" s="70"/>
      <c r="AE17" s="70"/>
      <c r="AF17" s="70"/>
      <c r="AG17" s="70"/>
      <c r="AH17" s="70"/>
      <c r="AI17" s="70"/>
      <c r="AJ17" s="70"/>
      <c r="AK17" s="70"/>
      <c r="AL17" s="70"/>
      <c r="AM17" s="70"/>
      <c r="AN17" s="70"/>
      <c r="AO17" s="70"/>
      <c r="AP17" s="70"/>
      <c r="AQ17" s="70"/>
      <c r="AR17" s="70"/>
      <c r="AS17" s="70"/>
    </row>
    <row r="18" spans="1:45" ht="15" customHeight="1">
      <c r="A18" s="70"/>
      <c r="B18" s="70" t="s">
        <v>916</v>
      </c>
      <c r="C18" s="70" t="s">
        <v>2373</v>
      </c>
      <c r="D18" s="70">
        <v>4571348</v>
      </c>
      <c r="E18" s="70">
        <v>5546317</v>
      </c>
      <c r="F18" s="70">
        <v>6621226</v>
      </c>
      <c r="G18" s="70">
        <v>7337835</v>
      </c>
      <c r="H18" s="70">
        <v>8843523</v>
      </c>
      <c r="I18" s="70">
        <v>10326974</v>
      </c>
      <c r="J18" s="70">
        <v>9475873</v>
      </c>
      <c r="K18" s="70">
        <v>10463234</v>
      </c>
      <c r="L18" s="70">
        <v>11869262</v>
      </c>
      <c r="M18" s="70">
        <v>12647243</v>
      </c>
      <c r="N18" s="70">
        <v>13978865</v>
      </c>
      <c r="O18" s="70">
        <v>15541251</v>
      </c>
      <c r="P18" s="70">
        <v>16921786</v>
      </c>
      <c r="Q18" s="70">
        <v>16645846</v>
      </c>
      <c r="R18" s="70">
        <v>17359963</v>
      </c>
      <c r="S18" s="70">
        <v>19398286</v>
      </c>
      <c r="T18" s="70">
        <v>18844156</v>
      </c>
      <c r="U18" s="70">
        <v>21763567</v>
      </c>
      <c r="V18" s="70">
        <v>25171907</v>
      </c>
      <c r="W18" s="70">
        <v>28971605</v>
      </c>
      <c r="X18" s="70">
        <v>24764060</v>
      </c>
      <c r="Y18" s="70">
        <v>28667268</v>
      </c>
      <c r="Z18" s="70"/>
      <c r="AA18" s="70"/>
      <c r="AB18" s="70"/>
      <c r="AC18" s="70"/>
      <c r="AD18" s="70"/>
      <c r="AE18" s="70"/>
      <c r="AF18" s="70"/>
      <c r="AG18" s="70"/>
      <c r="AH18" s="70"/>
      <c r="AI18" s="70"/>
      <c r="AJ18" s="70"/>
      <c r="AK18" s="70"/>
      <c r="AL18" s="70"/>
      <c r="AM18" s="70"/>
      <c r="AN18" s="70"/>
      <c r="AO18" s="70"/>
      <c r="AP18" s="70"/>
      <c r="AQ18" s="70"/>
      <c r="AR18" s="70"/>
      <c r="AS18" s="70"/>
    </row>
    <row r="19" spans="1:45" ht="15" customHeight="1">
      <c r="A19" s="70"/>
      <c r="B19" s="70" t="s">
        <v>918</v>
      </c>
      <c r="C19" s="70" t="s">
        <v>1073</v>
      </c>
      <c r="D19" s="70">
        <v>1335792</v>
      </c>
      <c r="E19" s="70">
        <v>1839509</v>
      </c>
      <c r="F19" s="70">
        <v>2123259</v>
      </c>
      <c r="G19" s="70">
        <v>2304013</v>
      </c>
      <c r="H19" s="70">
        <v>2791893</v>
      </c>
      <c r="I19" s="70">
        <v>3231651</v>
      </c>
      <c r="J19" s="70">
        <v>2132433</v>
      </c>
      <c r="K19" s="70">
        <v>2917681</v>
      </c>
      <c r="L19" s="70">
        <v>3545769</v>
      </c>
      <c r="M19" s="70">
        <v>3841901</v>
      </c>
      <c r="N19" s="70">
        <v>4545361</v>
      </c>
      <c r="O19" s="70">
        <v>5864600</v>
      </c>
      <c r="P19" s="70">
        <v>6642507</v>
      </c>
      <c r="Q19" s="70">
        <v>6209080</v>
      </c>
      <c r="R19" s="70">
        <v>6570218</v>
      </c>
      <c r="S19" s="70">
        <v>7941551</v>
      </c>
      <c r="T19" s="70">
        <v>7539222</v>
      </c>
      <c r="U19" s="70">
        <v>9296241</v>
      </c>
      <c r="V19" s="70">
        <v>11834628</v>
      </c>
      <c r="W19" s="70">
        <v>15250615</v>
      </c>
      <c r="X19" s="70">
        <v>12054191</v>
      </c>
      <c r="Y19" s="70">
        <v>14686686</v>
      </c>
      <c r="Z19" s="70"/>
      <c r="AA19" s="70"/>
      <c r="AB19" s="70"/>
      <c r="AC19" s="70"/>
      <c r="AD19" s="70"/>
      <c r="AE19" s="70"/>
      <c r="AF19" s="70"/>
      <c r="AG19" s="70"/>
      <c r="AH19" s="70"/>
      <c r="AI19" s="70"/>
      <c r="AJ19" s="70"/>
      <c r="AK19" s="70"/>
      <c r="AL19" s="70"/>
      <c r="AM19" s="70"/>
      <c r="AN19" s="70"/>
      <c r="AO19" s="70"/>
      <c r="AP19" s="70"/>
      <c r="AQ19" s="70"/>
      <c r="AR19" s="70"/>
      <c r="AS19" s="70"/>
    </row>
    <row r="20" spans="1:45" ht="15" customHeight="1">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row>
    <row r="21" spans="1:45" ht="1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row>
    <row r="22" spans="1:45" ht="15" customHeight="1">
      <c r="A22" s="70"/>
      <c r="B22" s="70" t="s">
        <v>2404</v>
      </c>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row>
    <row r="23" spans="1:45" ht="15" customHeight="1">
      <c r="A23" s="70"/>
      <c r="B23" s="70" t="s">
        <v>726</v>
      </c>
      <c r="C23" s="70" t="s">
        <v>2403</v>
      </c>
      <c r="D23" s="70"/>
      <c r="Z23" s="70"/>
      <c r="AA23" s="70"/>
      <c r="AB23" s="70"/>
      <c r="AC23" s="70"/>
      <c r="AD23" s="70"/>
      <c r="AE23" s="70"/>
      <c r="AF23" s="70"/>
      <c r="AG23" s="70"/>
      <c r="AH23" s="70"/>
      <c r="AI23" s="70"/>
      <c r="AJ23" s="70"/>
      <c r="AK23" s="70"/>
      <c r="AL23" s="70"/>
      <c r="AM23" s="70"/>
      <c r="AN23" s="70"/>
      <c r="AO23" s="70"/>
      <c r="AP23" s="70"/>
      <c r="AQ23" s="70"/>
      <c r="AR23" s="70"/>
      <c r="AS23" s="70"/>
    </row>
    <row r="24" spans="1:45" ht="15" customHeight="1">
      <c r="A24" s="70"/>
      <c r="B24" s="12" t="s">
        <v>808</v>
      </c>
      <c r="C24" s="12" t="s">
        <v>2366</v>
      </c>
      <c r="D24" s="70"/>
      <c r="E24" s="12">
        <v>-7912</v>
      </c>
      <c r="F24" s="12">
        <v>190154</v>
      </c>
      <c r="G24" s="12">
        <v>1145887</v>
      </c>
      <c r="H24" s="12" t="s">
        <v>2367</v>
      </c>
      <c r="I24" s="12" t="s">
        <v>2367</v>
      </c>
      <c r="J24" s="12" t="s">
        <v>2367</v>
      </c>
      <c r="K24" s="12" t="s">
        <v>2367</v>
      </c>
      <c r="L24" s="12" t="s">
        <v>2367</v>
      </c>
      <c r="M24" s="12" t="s">
        <v>2367</v>
      </c>
      <c r="N24" s="12" t="s">
        <v>2367</v>
      </c>
      <c r="O24" s="12" t="s">
        <v>2367</v>
      </c>
      <c r="P24" s="12" t="s">
        <v>2367</v>
      </c>
      <c r="Q24" s="12" t="s">
        <v>2367</v>
      </c>
      <c r="R24" s="12" t="s">
        <v>2367</v>
      </c>
      <c r="S24" s="12" t="s">
        <v>2367</v>
      </c>
      <c r="T24" s="12" t="s">
        <v>2367</v>
      </c>
      <c r="U24" s="12" t="s">
        <v>2367</v>
      </c>
      <c r="V24" s="12" t="s">
        <v>2367</v>
      </c>
      <c r="W24" s="12" t="s">
        <v>2367</v>
      </c>
      <c r="X24" s="12" t="s">
        <v>2367</v>
      </c>
      <c r="Y24" s="12" t="s">
        <v>2367</v>
      </c>
      <c r="Z24" s="70"/>
      <c r="AA24" s="70"/>
      <c r="AB24" s="70"/>
      <c r="AC24" s="70"/>
      <c r="AD24" s="70"/>
      <c r="AE24" s="70"/>
      <c r="AF24" s="70"/>
      <c r="AG24" s="70"/>
      <c r="AH24" s="70"/>
      <c r="AI24" s="70"/>
      <c r="AJ24" s="70"/>
      <c r="AK24" s="70"/>
      <c r="AL24" s="70"/>
      <c r="AM24" s="70"/>
      <c r="AN24" s="70"/>
      <c r="AO24" s="70"/>
      <c r="AP24" s="70"/>
      <c r="AQ24" s="70"/>
      <c r="AR24" s="70"/>
      <c r="AS24" s="70"/>
    </row>
    <row r="25" spans="1:45" ht="15" customHeight="1">
      <c r="A25" s="70"/>
      <c r="B25" s="12" t="s">
        <v>814</v>
      </c>
      <c r="C25" s="12" t="s">
        <v>2368</v>
      </c>
      <c r="D25" s="70"/>
      <c r="E25" s="12">
        <v>767451</v>
      </c>
      <c r="F25" s="12">
        <v>468623</v>
      </c>
      <c r="G25" s="12" t="s">
        <v>2369</v>
      </c>
      <c r="H25" s="12" t="s">
        <v>2369</v>
      </c>
      <c r="I25" s="12" t="s">
        <v>2369</v>
      </c>
      <c r="J25" s="12" t="s">
        <v>2369</v>
      </c>
      <c r="K25" s="12" t="s">
        <v>2369</v>
      </c>
      <c r="L25" s="12" t="s">
        <v>2369</v>
      </c>
      <c r="M25" s="12" t="s">
        <v>2369</v>
      </c>
      <c r="N25" s="12" t="s">
        <v>2369</v>
      </c>
      <c r="O25" s="12" t="s">
        <v>2369</v>
      </c>
      <c r="P25" s="12" t="s">
        <v>2369</v>
      </c>
      <c r="Q25" s="12" t="s">
        <v>2369</v>
      </c>
      <c r="R25" s="12" t="s">
        <v>2369</v>
      </c>
      <c r="S25" s="12" t="s">
        <v>2369</v>
      </c>
      <c r="T25" s="12" t="s">
        <v>2369</v>
      </c>
      <c r="U25" s="12" t="s">
        <v>2369</v>
      </c>
      <c r="V25" s="12" t="s">
        <v>2369</v>
      </c>
      <c r="W25" s="12" t="s">
        <v>2369</v>
      </c>
      <c r="X25" s="12" t="s">
        <v>2369</v>
      </c>
      <c r="Y25" s="12" t="s">
        <v>2369</v>
      </c>
      <c r="Z25" s="70"/>
      <c r="AA25" s="70"/>
      <c r="AB25" s="70"/>
      <c r="AC25" s="70"/>
      <c r="AD25" s="70"/>
      <c r="AE25" s="70"/>
      <c r="AF25" s="70"/>
      <c r="AG25" s="70"/>
      <c r="AH25" s="70"/>
      <c r="AI25" s="70"/>
      <c r="AJ25" s="70"/>
      <c r="AK25" s="70"/>
      <c r="AL25" s="70"/>
      <c r="AM25" s="70"/>
      <c r="AN25" s="70"/>
      <c r="AO25" s="70"/>
      <c r="AP25" s="70"/>
      <c r="AQ25" s="70"/>
      <c r="AR25" s="70"/>
      <c r="AS25" s="70"/>
    </row>
    <row r="26" spans="1:45">
      <c r="A26" s="70"/>
      <c r="B26" s="12" t="s">
        <v>7</v>
      </c>
      <c r="C26" s="12" t="s">
        <v>2370</v>
      </c>
      <c r="D26" s="70"/>
      <c r="E26" s="12" t="s">
        <v>7</v>
      </c>
      <c r="F26" s="12" t="s">
        <v>7</v>
      </c>
      <c r="G26" s="12" t="s">
        <v>7</v>
      </c>
      <c r="H26" s="12" t="s">
        <v>7</v>
      </c>
      <c r="I26" s="12" t="s">
        <v>7</v>
      </c>
      <c r="J26" s="12" t="s">
        <v>7</v>
      </c>
      <c r="K26" s="12" t="s">
        <v>7</v>
      </c>
      <c r="L26" s="12" t="s">
        <v>7</v>
      </c>
      <c r="M26" s="12" t="s">
        <v>7</v>
      </c>
      <c r="N26" s="12" t="s">
        <v>7</v>
      </c>
      <c r="O26" s="12" t="s">
        <v>7</v>
      </c>
      <c r="P26" s="12" t="s">
        <v>7</v>
      </c>
      <c r="Q26" s="12" t="s">
        <v>7</v>
      </c>
      <c r="R26" s="12" t="s">
        <v>7</v>
      </c>
      <c r="S26" s="12" t="s">
        <v>7</v>
      </c>
      <c r="T26" s="12" t="s">
        <v>7</v>
      </c>
      <c r="U26" s="12" t="s">
        <v>7</v>
      </c>
      <c r="V26" s="12" t="s">
        <v>7</v>
      </c>
      <c r="W26" s="12" t="s">
        <v>7</v>
      </c>
      <c r="X26" s="12" t="s">
        <v>7</v>
      </c>
      <c r="Y26" s="12" t="s">
        <v>7</v>
      </c>
      <c r="Z26" s="70"/>
      <c r="AA26" s="70"/>
      <c r="AB26" s="70"/>
      <c r="AC26" s="70"/>
      <c r="AD26" s="70"/>
      <c r="AE26" s="70"/>
      <c r="AF26" s="70"/>
      <c r="AG26" s="70"/>
      <c r="AH26" s="70"/>
      <c r="AI26" s="70"/>
      <c r="AJ26" s="70"/>
      <c r="AK26" s="70"/>
      <c r="AL26" s="70"/>
      <c r="AM26" s="70"/>
      <c r="AN26" s="70"/>
      <c r="AO26" s="70"/>
      <c r="AP26" s="70"/>
      <c r="AQ26" s="70"/>
      <c r="AR26" s="70"/>
      <c r="AS26" s="70"/>
    </row>
    <row r="27" spans="1:45">
      <c r="A27" s="70"/>
      <c r="B27" s="70" t="s">
        <v>820</v>
      </c>
      <c r="C27" s="70" t="s">
        <v>2371</v>
      </c>
      <c r="D27" s="70"/>
      <c r="E27" s="70">
        <v>362690</v>
      </c>
      <c r="F27" s="70">
        <v>215781</v>
      </c>
      <c r="G27" s="70">
        <v>435627</v>
      </c>
      <c r="H27" s="70">
        <v>401692</v>
      </c>
      <c r="I27" s="70">
        <v>112574</v>
      </c>
      <c r="J27" s="70">
        <v>-2253184</v>
      </c>
      <c r="K27" s="70">
        <v>749015</v>
      </c>
      <c r="L27" s="70">
        <v>164062</v>
      </c>
      <c r="M27" s="70">
        <v>-674175</v>
      </c>
      <c r="N27" s="70">
        <v>294808</v>
      </c>
      <c r="O27" s="70">
        <v>804643</v>
      </c>
      <c r="P27" s="70">
        <v>104839</v>
      </c>
      <c r="Q27" s="70">
        <v>-66691</v>
      </c>
      <c r="R27" s="70">
        <v>242990</v>
      </c>
      <c r="S27" s="70">
        <v>582138</v>
      </c>
      <c r="T27" s="70">
        <v>-1045989</v>
      </c>
      <c r="U27" s="70">
        <v>1103460</v>
      </c>
      <c r="V27" s="70">
        <v>-21411</v>
      </c>
      <c r="W27" s="70">
        <v>1498258</v>
      </c>
      <c r="X27" s="70">
        <v>-1579057</v>
      </c>
      <c r="Y27" s="70">
        <v>797395</v>
      </c>
      <c r="Z27" s="70"/>
      <c r="AA27" s="70"/>
      <c r="AB27" s="70"/>
      <c r="AC27" s="70"/>
      <c r="AD27" s="70"/>
      <c r="AE27" s="70"/>
      <c r="AF27" s="70"/>
      <c r="AG27" s="70"/>
      <c r="AH27" s="70"/>
      <c r="AI27" s="70"/>
      <c r="AJ27" s="70"/>
      <c r="AK27" s="70"/>
      <c r="AL27" s="70"/>
      <c r="AM27" s="70"/>
      <c r="AN27" s="70"/>
      <c r="AO27" s="70"/>
      <c r="AP27" s="70"/>
      <c r="AQ27" s="70"/>
      <c r="AR27" s="70"/>
      <c r="AS27" s="70"/>
    </row>
    <row r="28" spans="1:45">
      <c r="A28" s="70"/>
      <c r="B28" s="70" t="s">
        <v>822</v>
      </c>
      <c r="C28" s="70" t="s">
        <v>2372</v>
      </c>
      <c r="D28" s="70"/>
      <c r="E28" s="70">
        <v>362690</v>
      </c>
      <c r="F28" s="70">
        <v>215781</v>
      </c>
      <c r="G28" s="70">
        <v>435627</v>
      </c>
      <c r="H28" s="70">
        <v>401692</v>
      </c>
      <c r="I28" s="70">
        <v>112574</v>
      </c>
      <c r="J28" s="70">
        <v>-2253184</v>
      </c>
      <c r="K28" s="70">
        <v>749015</v>
      </c>
      <c r="L28" s="70">
        <v>164062</v>
      </c>
      <c r="M28" s="70">
        <v>-674175</v>
      </c>
      <c r="N28" s="70">
        <v>294808</v>
      </c>
      <c r="O28" s="70">
        <v>804643</v>
      </c>
      <c r="P28" s="70">
        <v>104839</v>
      </c>
      <c r="Q28" s="70">
        <v>-66691</v>
      </c>
      <c r="R28" s="70">
        <v>242990</v>
      </c>
      <c r="S28" s="70">
        <v>582138</v>
      </c>
      <c r="T28" s="70">
        <v>-1045989</v>
      </c>
      <c r="U28" s="70">
        <v>1103460</v>
      </c>
      <c r="V28" s="70">
        <v>-21411</v>
      </c>
      <c r="W28" s="70">
        <v>1498258</v>
      </c>
      <c r="X28" s="70">
        <v>-1579057</v>
      </c>
      <c r="Y28" s="70">
        <v>797395</v>
      </c>
      <c r="Z28" s="70"/>
      <c r="AA28" s="70"/>
      <c r="AB28" s="70"/>
      <c r="AC28" s="70"/>
      <c r="AD28" s="70"/>
      <c r="AE28" s="70"/>
      <c r="AF28" s="70"/>
      <c r="AG28" s="70"/>
      <c r="AH28" s="70"/>
      <c r="AI28" s="70"/>
      <c r="AJ28" s="70"/>
      <c r="AK28" s="70"/>
      <c r="AL28" s="70"/>
      <c r="AM28" s="70"/>
      <c r="AN28" s="70"/>
      <c r="AO28" s="70"/>
      <c r="AP28" s="70"/>
      <c r="AQ28" s="70"/>
      <c r="AR28" s="70"/>
      <c r="AS28" s="70"/>
    </row>
    <row r="29" spans="1:45">
      <c r="A29" s="70"/>
      <c r="B29" s="70" t="s">
        <v>826</v>
      </c>
      <c r="C29" s="70" t="s">
        <v>2373</v>
      </c>
      <c r="D29" s="70"/>
      <c r="E29" s="70">
        <v>386732</v>
      </c>
      <c r="F29" s="70">
        <v>247908</v>
      </c>
      <c r="G29" s="70">
        <v>623312</v>
      </c>
      <c r="H29" s="70">
        <v>678818</v>
      </c>
      <c r="I29" s="70">
        <v>394060</v>
      </c>
      <c r="J29" s="70">
        <v>-2085853</v>
      </c>
      <c r="K29" s="70">
        <v>1063827</v>
      </c>
      <c r="L29" s="70">
        <v>644349</v>
      </c>
      <c r="M29" s="70">
        <v>-618288</v>
      </c>
      <c r="N29" s="70">
        <v>848560</v>
      </c>
      <c r="O29" s="70">
        <v>1008595</v>
      </c>
      <c r="P29" s="70">
        <v>549789</v>
      </c>
      <c r="Q29" s="70">
        <v>297110</v>
      </c>
      <c r="R29" s="70">
        <v>569122</v>
      </c>
      <c r="S29" s="70">
        <v>1189311</v>
      </c>
      <c r="T29" s="70">
        <v>-1072815</v>
      </c>
      <c r="U29" s="70">
        <v>1776596</v>
      </c>
      <c r="V29" s="70">
        <v>193567</v>
      </c>
      <c r="W29" s="70">
        <v>1655634</v>
      </c>
      <c r="X29" s="70">
        <v>-1838937</v>
      </c>
      <c r="Y29" s="70">
        <v>1139141</v>
      </c>
      <c r="Z29" s="70"/>
      <c r="AA29" s="70"/>
      <c r="AB29" s="70"/>
      <c r="AC29" s="70"/>
      <c r="AD29" s="70"/>
      <c r="AE29" s="70"/>
      <c r="AF29" s="70"/>
      <c r="AG29" s="70"/>
      <c r="AH29" s="70"/>
      <c r="AI29" s="70"/>
      <c r="AJ29" s="70"/>
      <c r="AK29" s="70"/>
      <c r="AL29" s="70"/>
      <c r="AM29" s="70"/>
      <c r="AN29" s="70"/>
      <c r="AO29" s="70"/>
      <c r="AP29" s="70"/>
      <c r="AQ29" s="70"/>
      <c r="AR29" s="70"/>
      <c r="AS29" s="70"/>
    </row>
    <row r="30" spans="1:45">
      <c r="A30" s="70"/>
      <c r="B30" s="70" t="s">
        <v>828</v>
      </c>
      <c r="C30" s="70" t="s">
        <v>1073</v>
      </c>
      <c r="D30" s="70"/>
      <c r="E30" s="70">
        <v>381342</v>
      </c>
      <c r="F30" s="70">
        <v>248874</v>
      </c>
      <c r="G30" s="70">
        <v>645836</v>
      </c>
      <c r="H30" s="70">
        <v>689469</v>
      </c>
      <c r="I30" s="70">
        <v>385958</v>
      </c>
      <c r="J30" s="70">
        <v>-1962852</v>
      </c>
      <c r="K30" s="70">
        <v>925638</v>
      </c>
      <c r="L30" s="70">
        <v>595199</v>
      </c>
      <c r="M30" s="70">
        <v>-637202</v>
      </c>
      <c r="N30" s="70">
        <v>698280</v>
      </c>
      <c r="O30" s="70">
        <v>1096865</v>
      </c>
      <c r="P30" s="70">
        <v>458532</v>
      </c>
      <c r="Q30" s="70">
        <v>331805</v>
      </c>
      <c r="R30" s="70">
        <v>507970</v>
      </c>
      <c r="S30" s="70">
        <v>1123642</v>
      </c>
      <c r="T30" s="70">
        <v>-1006388</v>
      </c>
      <c r="U30" s="70">
        <v>1544406</v>
      </c>
      <c r="V30" s="70">
        <v>50574</v>
      </c>
      <c r="W30" s="70">
        <v>1782002</v>
      </c>
      <c r="X30" s="70">
        <v>-1213957</v>
      </c>
      <c r="Y30" s="70">
        <v>1023496</v>
      </c>
      <c r="Z30" s="70"/>
      <c r="AA30" s="70"/>
      <c r="AB30" s="70"/>
      <c r="AC30" s="70">
        <f>+SUM(L30:Y30)</f>
        <v>6355224</v>
      </c>
      <c r="AD30" s="70"/>
      <c r="AE30" s="70"/>
      <c r="AF30" s="70"/>
      <c r="AG30" s="70"/>
      <c r="AH30" s="70"/>
      <c r="AI30" s="70"/>
      <c r="AJ30" s="70"/>
      <c r="AK30" s="70"/>
      <c r="AL30" s="70"/>
      <c r="AM30" s="70"/>
      <c r="AN30" s="70"/>
      <c r="AO30" s="70"/>
      <c r="AP30" s="70"/>
      <c r="AQ30" s="70"/>
      <c r="AR30" s="70"/>
      <c r="AS30" s="70"/>
    </row>
    <row r="31" spans="1:45">
      <c r="A31" s="70"/>
      <c r="B31" s="12" t="s">
        <v>904</v>
      </c>
      <c r="C31" s="12" t="s">
        <v>2374</v>
      </c>
      <c r="D31" s="70"/>
      <c r="E31" s="12">
        <v>775363</v>
      </c>
      <c r="F31" s="12">
        <v>278469</v>
      </c>
      <c r="G31" s="12" t="s">
        <v>2369</v>
      </c>
      <c r="H31" s="12" t="s">
        <v>2369</v>
      </c>
      <c r="I31" s="12" t="s">
        <v>2369</v>
      </c>
      <c r="J31" s="12" t="s">
        <v>2369</v>
      </c>
      <c r="K31" s="12" t="s">
        <v>2369</v>
      </c>
      <c r="L31" s="12" t="s">
        <v>2369</v>
      </c>
      <c r="M31" s="12" t="s">
        <v>2369</v>
      </c>
      <c r="N31" s="12" t="s">
        <v>2369</v>
      </c>
      <c r="O31" s="12" t="s">
        <v>2369</v>
      </c>
      <c r="P31" s="12" t="s">
        <v>2369</v>
      </c>
      <c r="Q31" s="12" t="s">
        <v>2369</v>
      </c>
      <c r="R31" s="12" t="s">
        <v>2369</v>
      </c>
      <c r="S31" s="12" t="s">
        <v>2369</v>
      </c>
      <c r="T31" s="12" t="s">
        <v>2369</v>
      </c>
      <c r="U31" s="12" t="s">
        <v>2369</v>
      </c>
      <c r="V31" s="12" t="s">
        <v>2369</v>
      </c>
      <c r="W31" s="12" t="s">
        <v>2369</v>
      </c>
      <c r="X31" s="12" t="s">
        <v>2369</v>
      </c>
      <c r="Y31" s="12" t="s">
        <v>2369</v>
      </c>
      <c r="Z31" s="70"/>
      <c r="AA31" s="70"/>
      <c r="AB31" s="70"/>
      <c r="AC31" s="70"/>
      <c r="AD31" s="70"/>
      <c r="AE31" s="70"/>
      <c r="AF31" s="70"/>
      <c r="AG31" s="70"/>
      <c r="AH31" s="70"/>
      <c r="AI31" s="70"/>
      <c r="AJ31" s="70"/>
      <c r="AK31" s="70"/>
      <c r="AL31" s="70"/>
      <c r="AM31" s="70"/>
      <c r="AN31" s="70"/>
      <c r="AO31" s="70"/>
      <c r="AP31" s="70"/>
      <c r="AQ31" s="70"/>
      <c r="AR31" s="70"/>
      <c r="AS31" s="70"/>
    </row>
    <row r="32" spans="1:45">
      <c r="A32" s="70"/>
      <c r="B32" s="12" t="s">
        <v>7</v>
      </c>
      <c r="C32" s="12" t="s">
        <v>2370</v>
      </c>
      <c r="D32" s="70"/>
      <c r="E32" s="12" t="s">
        <v>7</v>
      </c>
      <c r="F32" s="12" t="s">
        <v>7</v>
      </c>
      <c r="G32" s="12" t="s">
        <v>7</v>
      </c>
      <c r="H32" s="12" t="s">
        <v>7</v>
      </c>
      <c r="I32" s="12" t="s">
        <v>7</v>
      </c>
      <c r="J32" s="12" t="s">
        <v>7</v>
      </c>
      <c r="K32" s="12" t="s">
        <v>7</v>
      </c>
      <c r="L32" s="12" t="s">
        <v>7</v>
      </c>
      <c r="M32" s="12" t="s">
        <v>7</v>
      </c>
      <c r="N32" s="12" t="s">
        <v>7</v>
      </c>
      <c r="O32" s="12" t="s">
        <v>7</v>
      </c>
      <c r="P32" s="12" t="s">
        <v>7</v>
      </c>
      <c r="Q32" s="12" t="s">
        <v>7</v>
      </c>
      <c r="R32" s="12" t="s">
        <v>7</v>
      </c>
      <c r="S32" s="12" t="s">
        <v>7</v>
      </c>
      <c r="T32" s="12" t="s">
        <v>7</v>
      </c>
      <c r="U32" s="12" t="s">
        <v>7</v>
      </c>
      <c r="V32" s="12" t="s">
        <v>7</v>
      </c>
      <c r="W32" s="12" t="s">
        <v>7</v>
      </c>
      <c r="X32" s="12" t="s">
        <v>7</v>
      </c>
      <c r="Y32" s="12" t="s">
        <v>7</v>
      </c>
      <c r="Z32" s="70"/>
      <c r="AA32" s="70"/>
      <c r="AB32" s="70"/>
      <c r="AC32" s="70"/>
      <c r="AD32" s="70"/>
      <c r="AE32" s="70"/>
      <c r="AF32" s="70"/>
      <c r="AG32" s="70"/>
      <c r="AH32" s="70"/>
      <c r="AI32" s="70"/>
      <c r="AJ32" s="70"/>
      <c r="AK32" s="70"/>
      <c r="AL32" s="70"/>
      <c r="AM32" s="70"/>
      <c r="AN32" s="70"/>
      <c r="AO32" s="70"/>
      <c r="AP32" s="70"/>
      <c r="AQ32" s="70"/>
      <c r="AR32" s="70"/>
      <c r="AS32" s="70"/>
    </row>
    <row r="33" spans="1:68">
      <c r="A33" s="70"/>
      <c r="B33" s="70" t="s">
        <v>910</v>
      </c>
      <c r="C33" s="70" t="s">
        <v>2371</v>
      </c>
      <c r="D33" s="70"/>
      <c r="E33" s="70">
        <v>381665</v>
      </c>
      <c r="F33" s="70">
        <v>117593</v>
      </c>
      <c r="G33" s="70">
        <v>-22756</v>
      </c>
      <c r="H33" s="70">
        <v>227080</v>
      </c>
      <c r="I33" s="70">
        <v>22840</v>
      </c>
      <c r="J33" s="70">
        <v>-1188331</v>
      </c>
      <c r="K33" s="70">
        <v>409229</v>
      </c>
      <c r="L33" s="70">
        <v>217550</v>
      </c>
      <c r="M33" s="70">
        <v>-143326</v>
      </c>
      <c r="N33" s="70">
        <v>260376</v>
      </c>
      <c r="O33" s="70">
        <v>870982</v>
      </c>
      <c r="P33" s="70">
        <v>343815</v>
      </c>
      <c r="Q33" s="70">
        <v>-161506</v>
      </c>
      <c r="R33" s="70">
        <v>388834</v>
      </c>
      <c r="S33" s="70">
        <v>995989</v>
      </c>
      <c r="T33" s="70">
        <v>-648161</v>
      </c>
      <c r="U33" s="70">
        <v>1747196</v>
      </c>
      <c r="V33" s="70">
        <v>1316181</v>
      </c>
      <c r="W33" s="70">
        <v>2484018</v>
      </c>
      <c r="X33" s="70">
        <v>-2885324</v>
      </c>
      <c r="Y33" s="70">
        <v>2276039</v>
      </c>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row>
    <row r="34" spans="1:68">
      <c r="A34" s="70"/>
      <c r="B34" s="70" t="s">
        <v>912</v>
      </c>
      <c r="C34" s="70" t="s">
        <v>2372</v>
      </c>
      <c r="D34" s="70"/>
      <c r="E34" s="70">
        <v>381665</v>
      </c>
      <c r="F34" s="70">
        <v>117593</v>
      </c>
      <c r="G34" s="70">
        <v>-22756</v>
      </c>
      <c r="H34" s="70">
        <v>227080</v>
      </c>
      <c r="I34" s="70">
        <v>22840</v>
      </c>
      <c r="J34" s="70">
        <v>-1188331</v>
      </c>
      <c r="K34" s="70">
        <v>409229</v>
      </c>
      <c r="L34" s="70">
        <v>217550</v>
      </c>
      <c r="M34" s="70">
        <v>-143326</v>
      </c>
      <c r="N34" s="70">
        <v>260376</v>
      </c>
      <c r="O34" s="70">
        <v>870982</v>
      </c>
      <c r="P34" s="70">
        <v>343815</v>
      </c>
      <c r="Q34" s="70">
        <v>-161506</v>
      </c>
      <c r="R34" s="70">
        <v>388834</v>
      </c>
      <c r="S34" s="70">
        <v>995989</v>
      </c>
      <c r="T34" s="70">
        <v>-648161</v>
      </c>
      <c r="U34" s="70">
        <v>1747196</v>
      </c>
      <c r="V34" s="70">
        <v>1316181</v>
      </c>
      <c r="W34" s="70">
        <v>2484018</v>
      </c>
      <c r="X34" s="70">
        <v>-2885324</v>
      </c>
      <c r="Y34" s="70">
        <v>2276039</v>
      </c>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row>
    <row r="35" spans="1:68">
      <c r="A35" s="70"/>
      <c r="B35" s="70" t="s">
        <v>916</v>
      </c>
      <c r="C35" s="70" t="s">
        <v>2373</v>
      </c>
      <c r="D35" s="70"/>
      <c r="E35" s="70">
        <v>393698</v>
      </c>
      <c r="F35" s="70">
        <v>160876</v>
      </c>
      <c r="G35" s="70">
        <v>-44021</v>
      </c>
      <c r="H35" s="70">
        <v>301989</v>
      </c>
      <c r="I35" s="70">
        <v>220506</v>
      </c>
      <c r="J35" s="70">
        <v>-1309833</v>
      </c>
      <c r="K35" s="70">
        <v>574975</v>
      </c>
      <c r="L35" s="70">
        <v>602084</v>
      </c>
      <c r="M35" s="70">
        <v>161351</v>
      </c>
      <c r="N35" s="70">
        <v>471068</v>
      </c>
      <c r="O35" s="70">
        <v>952716</v>
      </c>
      <c r="P35" s="70">
        <v>774211</v>
      </c>
      <c r="Q35" s="70">
        <v>-400532</v>
      </c>
      <c r="R35" s="70">
        <v>413296</v>
      </c>
      <c r="S35" s="70">
        <v>1187849</v>
      </c>
      <c r="T35" s="70">
        <v>-890364</v>
      </c>
      <c r="U35" s="70">
        <v>2581897</v>
      </c>
      <c r="V35" s="70">
        <v>2337534</v>
      </c>
      <c r="W35" s="70">
        <v>2512069</v>
      </c>
      <c r="X35" s="70">
        <v>-4918971</v>
      </c>
      <c r="Y35" s="70">
        <v>2664053</v>
      </c>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row>
    <row r="36" spans="1:68">
      <c r="A36" s="70"/>
      <c r="B36" s="70" t="s">
        <v>918</v>
      </c>
      <c r="C36" s="70" t="s">
        <v>1073</v>
      </c>
      <c r="D36" s="70"/>
      <c r="E36" s="70">
        <v>406726</v>
      </c>
      <c r="F36" s="70">
        <v>182564</v>
      </c>
      <c r="G36" s="70">
        <v>67959</v>
      </c>
      <c r="H36" s="70">
        <v>330709</v>
      </c>
      <c r="I36" s="70">
        <v>130538</v>
      </c>
      <c r="J36" s="70">
        <v>-1226022</v>
      </c>
      <c r="K36" s="70">
        <v>565946</v>
      </c>
      <c r="L36" s="70">
        <v>449136</v>
      </c>
      <c r="M36" s="70">
        <v>-65079</v>
      </c>
      <c r="N36" s="70">
        <v>363773</v>
      </c>
      <c r="O36" s="70">
        <v>1309770</v>
      </c>
      <c r="P36" s="70">
        <v>626595</v>
      </c>
      <c r="Q36" s="70">
        <v>-188078</v>
      </c>
      <c r="R36" s="70">
        <v>471542</v>
      </c>
      <c r="S36" s="70">
        <v>1180519</v>
      </c>
      <c r="T36" s="70">
        <v>-565547</v>
      </c>
      <c r="U36" s="70">
        <v>2067560</v>
      </c>
      <c r="V36" s="70">
        <v>1755583</v>
      </c>
      <c r="W36" s="70">
        <v>2960319</v>
      </c>
      <c r="X36" s="70">
        <v>-3074298</v>
      </c>
      <c r="Y36" s="70">
        <v>2370219</v>
      </c>
      <c r="Z36" s="70"/>
      <c r="AA36" s="70"/>
      <c r="AB36" s="70"/>
      <c r="AC36" s="70">
        <f>+SUM(L36:Y36)</f>
        <v>9662014</v>
      </c>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row>
    <row r="37" spans="1:6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row>
    <row r="38" spans="1:68">
      <c r="A38" s="70"/>
      <c r="B38" s="70" t="s">
        <v>2405</v>
      </c>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row>
    <row r="39" spans="1:68">
      <c r="A39" s="70"/>
      <c r="B39" s="70" t="s">
        <v>726</v>
      </c>
      <c r="C39" s="70" t="s">
        <v>2403</v>
      </c>
      <c r="D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row>
    <row r="40" spans="1:68">
      <c r="A40" s="70"/>
      <c r="B40" s="12" t="s">
        <v>808</v>
      </c>
      <c r="C40" s="12" t="s">
        <v>2366</v>
      </c>
      <c r="D40" s="70"/>
      <c r="E40" s="12">
        <v>414881</v>
      </c>
      <c r="F40" s="12">
        <v>269581</v>
      </c>
      <c r="G40" s="12">
        <v>-391020</v>
      </c>
      <c r="H40" s="12" t="s">
        <v>2367</v>
      </c>
      <c r="I40" s="12" t="s">
        <v>2367</v>
      </c>
      <c r="J40" s="12" t="s">
        <v>2367</v>
      </c>
      <c r="K40" s="12" t="s">
        <v>2367</v>
      </c>
      <c r="L40" s="12" t="s">
        <v>2367</v>
      </c>
      <c r="M40" s="12" t="s">
        <v>2367</v>
      </c>
      <c r="N40" s="12" t="s">
        <v>2367</v>
      </c>
      <c r="O40" s="12" t="s">
        <v>2367</v>
      </c>
      <c r="P40" s="12" t="s">
        <v>2367</v>
      </c>
      <c r="Q40" s="12" t="s">
        <v>2367</v>
      </c>
      <c r="R40" s="12" t="s">
        <v>2367</v>
      </c>
      <c r="S40" s="12" t="s">
        <v>2367</v>
      </c>
      <c r="T40" s="12" t="s">
        <v>2367</v>
      </c>
      <c r="U40" s="12" t="s">
        <v>2367</v>
      </c>
      <c r="V40" s="12" t="s">
        <v>2367</v>
      </c>
      <c r="W40" s="12" t="s">
        <v>2367</v>
      </c>
      <c r="X40" s="12" t="s">
        <v>2367</v>
      </c>
      <c r="Y40" s="12" t="s">
        <v>2367</v>
      </c>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row>
    <row r="41" spans="1:68">
      <c r="A41" s="70"/>
      <c r="B41" s="12" t="s">
        <v>814</v>
      </c>
      <c r="C41" s="12" t="s">
        <v>2368</v>
      </c>
      <c r="D41" s="70"/>
      <c r="E41" s="12">
        <v>483662</v>
      </c>
      <c r="F41" s="12">
        <v>309113</v>
      </c>
      <c r="G41" s="12" t="s">
        <v>2369</v>
      </c>
      <c r="H41" s="12" t="s">
        <v>2369</v>
      </c>
      <c r="I41" s="12" t="s">
        <v>2369</v>
      </c>
      <c r="J41" s="12" t="s">
        <v>2369</v>
      </c>
      <c r="K41" s="12" t="s">
        <v>2369</v>
      </c>
      <c r="L41" s="12" t="s">
        <v>2369</v>
      </c>
      <c r="M41" s="12" t="s">
        <v>2369</v>
      </c>
      <c r="N41" s="12" t="s">
        <v>2369</v>
      </c>
      <c r="O41" s="12" t="s">
        <v>2369</v>
      </c>
      <c r="P41" s="12" t="s">
        <v>2369</v>
      </c>
      <c r="Q41" s="12" t="s">
        <v>2369</v>
      </c>
      <c r="R41" s="12" t="s">
        <v>2369</v>
      </c>
      <c r="S41" s="12" t="s">
        <v>2369</v>
      </c>
      <c r="T41" s="12" t="s">
        <v>2369</v>
      </c>
      <c r="U41" s="12" t="s">
        <v>2369</v>
      </c>
      <c r="V41" s="12" t="s">
        <v>2369</v>
      </c>
      <c r="W41" s="12" t="s">
        <v>2369</v>
      </c>
      <c r="X41" s="12" t="s">
        <v>2369</v>
      </c>
      <c r="Y41" s="12" t="s">
        <v>2369</v>
      </c>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row>
    <row r="42" spans="1:68">
      <c r="A42" s="70"/>
      <c r="B42" s="12" t="s">
        <v>7</v>
      </c>
      <c r="C42" s="12" t="s">
        <v>2370</v>
      </c>
      <c r="D42" s="70"/>
      <c r="E42" s="12" t="s">
        <v>7</v>
      </c>
      <c r="F42" s="12" t="s">
        <v>7</v>
      </c>
      <c r="G42" s="12" t="s">
        <v>7</v>
      </c>
      <c r="H42" s="12" t="s">
        <v>7</v>
      </c>
      <c r="I42" s="12" t="s">
        <v>7</v>
      </c>
      <c r="J42" s="12" t="s">
        <v>7</v>
      </c>
      <c r="K42" s="12" t="s">
        <v>7</v>
      </c>
      <c r="L42" s="12" t="s">
        <v>7</v>
      </c>
      <c r="M42" s="12" t="s">
        <v>7</v>
      </c>
      <c r="N42" s="12" t="s">
        <v>7</v>
      </c>
      <c r="O42" s="12" t="s">
        <v>7</v>
      </c>
      <c r="P42" s="12" t="s">
        <v>7</v>
      </c>
      <c r="Q42" s="12" t="s">
        <v>7</v>
      </c>
      <c r="R42" s="12" t="s">
        <v>7</v>
      </c>
      <c r="S42" s="12" t="s">
        <v>7</v>
      </c>
      <c r="T42" s="12" t="s">
        <v>7</v>
      </c>
      <c r="U42" s="12" t="s">
        <v>7</v>
      </c>
      <c r="V42" s="12" t="s">
        <v>7</v>
      </c>
      <c r="W42" s="12" t="s">
        <v>7</v>
      </c>
      <c r="X42" s="12" t="s">
        <v>7</v>
      </c>
      <c r="Y42" s="12" t="s">
        <v>7</v>
      </c>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row>
    <row r="43" spans="1:68">
      <c r="A43" s="70"/>
      <c r="B43" s="70" t="s">
        <v>820</v>
      </c>
      <c r="C43" s="70" t="s">
        <v>2371</v>
      </c>
      <c r="D43" s="70"/>
      <c r="E43" s="70">
        <v>200068</v>
      </c>
      <c r="F43" s="70">
        <v>117231</v>
      </c>
      <c r="G43" s="70">
        <v>-203739</v>
      </c>
      <c r="H43" s="70">
        <v>183322</v>
      </c>
      <c r="I43" s="70">
        <v>267582</v>
      </c>
      <c r="J43" s="70">
        <v>-205689</v>
      </c>
      <c r="K43" s="70">
        <v>179736</v>
      </c>
      <c r="L43" s="70">
        <v>19460</v>
      </c>
      <c r="M43" s="70">
        <v>-11879</v>
      </c>
      <c r="N43" s="70">
        <v>53949</v>
      </c>
      <c r="O43" s="70">
        <v>-45331</v>
      </c>
      <c r="P43" s="70">
        <v>-443754</v>
      </c>
      <c r="Q43" s="70">
        <v>-449670</v>
      </c>
      <c r="R43" s="70">
        <v>-177866</v>
      </c>
      <c r="S43" s="70">
        <v>506784</v>
      </c>
      <c r="T43" s="70">
        <v>-253851</v>
      </c>
      <c r="U43" s="70">
        <v>40624</v>
      </c>
      <c r="V43" s="70">
        <v>411149</v>
      </c>
      <c r="W43" s="70">
        <v>-343443</v>
      </c>
      <c r="X43" s="70">
        <v>-387490</v>
      </c>
      <c r="Y43" s="70">
        <v>245710</v>
      </c>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row>
    <row r="44" spans="1:68">
      <c r="A44" s="70"/>
      <c r="B44" s="70" t="s">
        <v>822</v>
      </c>
      <c r="C44" s="70" t="s">
        <v>2372</v>
      </c>
      <c r="D44" s="70"/>
      <c r="E44" s="70">
        <v>200068</v>
      </c>
      <c r="F44" s="70">
        <v>117231</v>
      </c>
      <c r="G44" s="70">
        <v>-203739</v>
      </c>
      <c r="H44" s="70">
        <v>183322</v>
      </c>
      <c r="I44" s="70">
        <v>267582</v>
      </c>
      <c r="J44" s="70">
        <v>-205689</v>
      </c>
      <c r="K44" s="70">
        <v>179736</v>
      </c>
      <c r="L44" s="70">
        <v>19460</v>
      </c>
      <c r="M44" s="70">
        <v>-11879</v>
      </c>
      <c r="N44" s="70">
        <v>53949</v>
      </c>
      <c r="O44" s="70">
        <v>-45331</v>
      </c>
      <c r="P44" s="70">
        <v>-443754</v>
      </c>
      <c r="Q44" s="70">
        <v>-449670</v>
      </c>
      <c r="R44" s="70">
        <v>-177866</v>
      </c>
      <c r="S44" s="70">
        <v>506784</v>
      </c>
      <c r="T44" s="70">
        <v>-253851</v>
      </c>
      <c r="U44" s="70">
        <v>40624</v>
      </c>
      <c r="V44" s="70">
        <v>411149</v>
      </c>
      <c r="W44" s="70">
        <v>-343443</v>
      </c>
      <c r="X44" s="70">
        <v>-387490</v>
      </c>
      <c r="Y44" s="70">
        <v>245710</v>
      </c>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row>
    <row r="45" spans="1:68">
      <c r="A45" s="70"/>
      <c r="B45" s="70" t="s">
        <v>826</v>
      </c>
      <c r="C45" s="70" t="s">
        <v>2373</v>
      </c>
      <c r="D45" s="70"/>
      <c r="E45" s="70">
        <v>244771</v>
      </c>
      <c r="F45" s="70">
        <v>174715</v>
      </c>
      <c r="G45" s="70">
        <v>-207168</v>
      </c>
      <c r="H45" s="70">
        <v>202964</v>
      </c>
      <c r="I45" s="70">
        <v>422948</v>
      </c>
      <c r="J45" s="70">
        <v>-555463</v>
      </c>
      <c r="K45" s="70">
        <v>297469</v>
      </c>
      <c r="L45" s="70">
        <v>-31741</v>
      </c>
      <c r="M45" s="70">
        <v>-6454</v>
      </c>
      <c r="N45" s="70">
        <v>-25670</v>
      </c>
      <c r="O45" s="70">
        <v>-214905</v>
      </c>
      <c r="P45" s="70">
        <v>-764500</v>
      </c>
      <c r="Q45" s="70">
        <v>-628664</v>
      </c>
      <c r="R45" s="70">
        <v>-291802</v>
      </c>
      <c r="S45" s="70">
        <v>709522</v>
      </c>
      <c r="T45" s="70">
        <v>-430547</v>
      </c>
      <c r="U45" s="70">
        <v>86535</v>
      </c>
      <c r="V45" s="70">
        <v>624761</v>
      </c>
      <c r="W45" s="70">
        <v>-626462</v>
      </c>
      <c r="X45" s="70">
        <v>-789569</v>
      </c>
      <c r="Y45" s="70">
        <v>251087</v>
      </c>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row>
    <row r="46" spans="1:68">
      <c r="A46" s="70"/>
      <c r="B46" s="70" t="s">
        <v>828</v>
      </c>
      <c r="C46" s="70" t="s">
        <v>1073</v>
      </c>
      <c r="D46" s="70"/>
      <c r="E46" s="70">
        <v>206097</v>
      </c>
      <c r="F46" s="70">
        <v>147369</v>
      </c>
      <c r="G46" s="70">
        <v>-177411</v>
      </c>
      <c r="H46" s="70">
        <v>184455</v>
      </c>
      <c r="I46" s="70">
        <v>385290</v>
      </c>
      <c r="J46" s="70">
        <v>-498160</v>
      </c>
      <c r="K46" s="70">
        <v>257533</v>
      </c>
      <c r="L46" s="70">
        <v>-25245</v>
      </c>
      <c r="M46" s="70">
        <v>-10068</v>
      </c>
      <c r="N46" s="70">
        <v>-22580</v>
      </c>
      <c r="O46" s="70">
        <v>-188573</v>
      </c>
      <c r="P46" s="70">
        <v>-688587</v>
      </c>
      <c r="Q46" s="70">
        <v>-561298</v>
      </c>
      <c r="R46" s="70">
        <v>-281162</v>
      </c>
      <c r="S46" s="70">
        <v>647152</v>
      </c>
      <c r="T46" s="70">
        <v>-396939</v>
      </c>
      <c r="U46" s="70">
        <v>77144</v>
      </c>
      <c r="V46" s="70">
        <v>573669</v>
      </c>
      <c r="W46" s="70">
        <v>-579412</v>
      </c>
      <c r="X46" s="70">
        <v>-733212</v>
      </c>
      <c r="Y46" s="70">
        <v>233200</v>
      </c>
      <c r="Z46" s="70"/>
      <c r="AA46" s="70"/>
      <c r="AB46" s="70"/>
      <c r="AC46" s="70">
        <f>+SUM(L46:Y46)</f>
        <v>-1955911</v>
      </c>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row>
    <row r="47" spans="1:68">
      <c r="A47" s="70"/>
      <c r="B47" s="12" t="s">
        <v>904</v>
      </c>
      <c r="C47" s="12" t="s">
        <v>2374</v>
      </c>
      <c r="D47" s="70"/>
      <c r="E47" s="12">
        <v>68781</v>
      </c>
      <c r="F47" s="12">
        <v>39532</v>
      </c>
      <c r="G47" s="12" t="s">
        <v>2369</v>
      </c>
      <c r="H47" s="12" t="s">
        <v>2369</v>
      </c>
      <c r="I47" s="12" t="s">
        <v>2369</v>
      </c>
      <c r="J47" s="12" t="s">
        <v>2369</v>
      </c>
      <c r="K47" s="12" t="s">
        <v>2369</v>
      </c>
      <c r="L47" s="12" t="s">
        <v>2369</v>
      </c>
      <c r="M47" s="12" t="s">
        <v>2369</v>
      </c>
      <c r="N47" s="12" t="s">
        <v>2369</v>
      </c>
      <c r="O47" s="12" t="s">
        <v>2369</v>
      </c>
      <c r="P47" s="12" t="s">
        <v>2369</v>
      </c>
      <c r="Q47" s="12" t="s">
        <v>2369</v>
      </c>
      <c r="R47" s="12" t="s">
        <v>2369</v>
      </c>
      <c r="S47" s="12" t="s">
        <v>2369</v>
      </c>
      <c r="T47" s="12" t="s">
        <v>2369</v>
      </c>
      <c r="U47" s="12" t="s">
        <v>2369</v>
      </c>
      <c r="V47" s="12" t="s">
        <v>2369</v>
      </c>
      <c r="W47" s="12" t="s">
        <v>2369</v>
      </c>
      <c r="X47" s="12" t="s">
        <v>2369</v>
      </c>
      <c r="Y47" s="12" t="s">
        <v>2369</v>
      </c>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row>
    <row r="48" spans="1:68">
      <c r="A48" s="70"/>
      <c r="B48" s="12" t="s">
        <v>7</v>
      </c>
      <c r="C48" s="12" t="s">
        <v>2370</v>
      </c>
      <c r="D48" s="70"/>
      <c r="E48" s="12" t="s">
        <v>7</v>
      </c>
      <c r="F48" s="12" t="s">
        <v>7</v>
      </c>
      <c r="G48" s="12" t="s">
        <v>7</v>
      </c>
      <c r="H48" s="12" t="s">
        <v>7</v>
      </c>
      <c r="I48" s="12" t="s">
        <v>7</v>
      </c>
      <c r="J48" s="12" t="s">
        <v>7</v>
      </c>
      <c r="K48" s="12" t="s">
        <v>7</v>
      </c>
      <c r="L48" s="12" t="s">
        <v>7</v>
      </c>
      <c r="M48" s="12" t="s">
        <v>7</v>
      </c>
      <c r="N48" s="12" t="s">
        <v>7</v>
      </c>
      <c r="O48" s="12" t="s">
        <v>7</v>
      </c>
      <c r="P48" s="12" t="s">
        <v>7</v>
      </c>
      <c r="Q48" s="12" t="s">
        <v>7</v>
      </c>
      <c r="R48" s="12" t="s">
        <v>7</v>
      </c>
      <c r="S48" s="12" t="s">
        <v>7</v>
      </c>
      <c r="T48" s="12" t="s">
        <v>7</v>
      </c>
      <c r="U48" s="12" t="s">
        <v>7</v>
      </c>
      <c r="V48" s="12" t="s">
        <v>7</v>
      </c>
      <c r="W48" s="12" t="s">
        <v>7</v>
      </c>
      <c r="X48" s="12" t="s">
        <v>7</v>
      </c>
      <c r="Y48" s="12" t="s">
        <v>7</v>
      </c>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row>
    <row r="49" spans="1:68">
      <c r="A49" s="70"/>
      <c r="B49" s="70" t="s">
        <v>910</v>
      </c>
      <c r="C49" s="70" t="s">
        <v>2371</v>
      </c>
      <c r="D49" s="70"/>
      <c r="E49" s="70" t="s">
        <v>2375</v>
      </c>
      <c r="F49" s="70" t="s">
        <v>2375</v>
      </c>
      <c r="G49" s="70" t="s">
        <v>2375</v>
      </c>
      <c r="H49" s="70" t="s">
        <v>2375</v>
      </c>
      <c r="I49" s="70" t="s">
        <v>2375</v>
      </c>
      <c r="J49" s="70" t="s">
        <v>2375</v>
      </c>
      <c r="K49" s="70" t="s">
        <v>2375</v>
      </c>
      <c r="L49" s="70" t="s">
        <v>2375</v>
      </c>
      <c r="M49" s="70" t="s">
        <v>2375</v>
      </c>
      <c r="N49" s="70" t="s">
        <v>2375</v>
      </c>
      <c r="O49" s="70" t="s">
        <v>2375</v>
      </c>
      <c r="P49" s="70" t="s">
        <v>2375</v>
      </c>
      <c r="Q49" s="70" t="s">
        <v>2375</v>
      </c>
      <c r="R49" s="70" t="s">
        <v>2375</v>
      </c>
      <c r="S49" s="70" t="s">
        <v>2375</v>
      </c>
      <c r="T49" s="70" t="s">
        <v>2375</v>
      </c>
      <c r="U49" s="70" t="s">
        <v>2375</v>
      </c>
      <c r="V49" s="70" t="s">
        <v>2375</v>
      </c>
      <c r="W49" s="70" t="s">
        <v>2375</v>
      </c>
      <c r="X49" s="70" t="s">
        <v>2375</v>
      </c>
      <c r="Y49" s="70" t="s">
        <v>2375</v>
      </c>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row>
    <row r="50" spans="1:68">
      <c r="A50" s="70"/>
      <c r="B50" s="70" t="s">
        <v>912</v>
      </c>
      <c r="C50" s="70" t="s">
        <v>2372</v>
      </c>
      <c r="D50" s="70"/>
      <c r="E50" s="70" t="s">
        <v>2375</v>
      </c>
      <c r="F50" s="70" t="s">
        <v>2375</v>
      </c>
      <c r="G50" s="70" t="s">
        <v>2375</v>
      </c>
      <c r="H50" s="70" t="s">
        <v>2375</v>
      </c>
      <c r="I50" s="70" t="s">
        <v>2375</v>
      </c>
      <c r="J50" s="70" t="s">
        <v>2375</v>
      </c>
      <c r="K50" s="70" t="s">
        <v>2375</v>
      </c>
      <c r="L50" s="70" t="s">
        <v>2375</v>
      </c>
      <c r="M50" s="70" t="s">
        <v>2375</v>
      </c>
      <c r="N50" s="70" t="s">
        <v>2375</v>
      </c>
      <c r="O50" s="70" t="s">
        <v>2375</v>
      </c>
      <c r="P50" s="70" t="s">
        <v>2375</v>
      </c>
      <c r="Q50" s="70" t="s">
        <v>2375</v>
      </c>
      <c r="R50" s="70" t="s">
        <v>2375</v>
      </c>
      <c r="S50" s="70" t="s">
        <v>2375</v>
      </c>
      <c r="T50" s="70" t="s">
        <v>2375</v>
      </c>
      <c r="U50" s="70" t="s">
        <v>2375</v>
      </c>
      <c r="V50" s="70" t="s">
        <v>2375</v>
      </c>
      <c r="W50" s="70" t="s">
        <v>2375</v>
      </c>
      <c r="X50" s="70" t="s">
        <v>2375</v>
      </c>
      <c r="Y50" s="70" t="s">
        <v>2375</v>
      </c>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row>
    <row r="51" spans="1:68">
      <c r="A51" s="70"/>
      <c r="B51" s="70" t="s">
        <v>916</v>
      </c>
      <c r="C51" s="70" t="s">
        <v>2373</v>
      </c>
      <c r="D51" s="70"/>
      <c r="E51" s="70">
        <v>48015</v>
      </c>
      <c r="F51" s="70">
        <v>28522</v>
      </c>
      <c r="G51" s="70">
        <v>-31422</v>
      </c>
      <c r="H51" s="70">
        <v>26981</v>
      </c>
      <c r="I51" s="70">
        <v>54482</v>
      </c>
      <c r="J51" s="70">
        <v>-68756</v>
      </c>
      <c r="K51" s="70">
        <v>63594</v>
      </c>
      <c r="L51" s="70">
        <v>-5352</v>
      </c>
      <c r="M51" s="70">
        <v>-1726</v>
      </c>
      <c r="N51" s="70">
        <v>-1757</v>
      </c>
      <c r="O51" s="70">
        <v>-23651</v>
      </c>
      <c r="P51" s="70">
        <v>-60803</v>
      </c>
      <c r="Q51" s="70">
        <v>-56978</v>
      </c>
      <c r="R51" s="70">
        <v>-11836</v>
      </c>
      <c r="S51" s="70">
        <v>62034</v>
      </c>
      <c r="T51" s="70">
        <v>-35025</v>
      </c>
      <c r="U51" s="70">
        <v>9188</v>
      </c>
      <c r="V51" s="70">
        <v>50705</v>
      </c>
      <c r="W51" s="70">
        <v>-45118</v>
      </c>
      <c r="X51" s="70">
        <v>-56993</v>
      </c>
      <c r="Y51" s="70">
        <v>19675</v>
      </c>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row>
    <row r="52" spans="1:68">
      <c r="A52" s="70"/>
      <c r="B52" s="70" t="s">
        <v>918</v>
      </c>
      <c r="C52" s="70" t="s">
        <v>1073</v>
      </c>
      <c r="D52" s="70"/>
      <c r="E52" s="70" t="s">
        <v>2375</v>
      </c>
      <c r="F52" s="70" t="s">
        <v>2375</v>
      </c>
      <c r="G52" s="70" t="s">
        <v>2375</v>
      </c>
      <c r="H52" s="70" t="s">
        <v>2375</v>
      </c>
      <c r="I52" s="70" t="s">
        <v>2375</v>
      </c>
      <c r="J52" s="70" t="s">
        <v>2375</v>
      </c>
      <c r="K52" s="70" t="s">
        <v>2375</v>
      </c>
      <c r="L52" s="70" t="s">
        <v>2375</v>
      </c>
      <c r="M52" s="70" t="s">
        <v>2375</v>
      </c>
      <c r="N52" s="70" t="s">
        <v>2375</v>
      </c>
      <c r="O52" s="70" t="s">
        <v>2375</v>
      </c>
      <c r="P52" s="70" t="s">
        <v>2375</v>
      </c>
      <c r="Q52" s="70" t="s">
        <v>2375</v>
      </c>
      <c r="R52" s="70" t="s">
        <v>2375</v>
      </c>
      <c r="S52" s="70" t="s">
        <v>2375</v>
      </c>
      <c r="T52" s="70" t="s">
        <v>2375</v>
      </c>
      <c r="U52" s="70">
        <v>0</v>
      </c>
      <c r="V52" s="70">
        <v>0</v>
      </c>
      <c r="W52" s="70" t="s">
        <v>2375</v>
      </c>
      <c r="X52" s="70" t="s">
        <v>2375</v>
      </c>
      <c r="Y52" s="70" t="s">
        <v>2375</v>
      </c>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row>
    <row r="53" spans="1:68">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row>
    <row r="54" spans="1:68" ht="19.5">
      <c r="A54" s="70"/>
      <c r="B54" s="71" t="s">
        <v>1133</v>
      </c>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row>
    <row r="55" spans="1:68" ht="30">
      <c r="A55" s="70"/>
      <c r="B55" s="69" t="s">
        <v>2376</v>
      </c>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row>
    <row r="56" spans="1:68" ht="30">
      <c r="A56" s="70"/>
      <c r="B56" s="69" t="s">
        <v>2377</v>
      </c>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row>
    <row r="57" spans="1:68">
      <c r="A57" s="70"/>
      <c r="B57" s="69" t="s">
        <v>2378</v>
      </c>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row>
    <row r="58" spans="1:68">
      <c r="A58" s="70"/>
      <c r="B58" s="69" t="s">
        <v>2379</v>
      </c>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row>
    <row r="59" spans="1:68" ht="45">
      <c r="A59" s="70"/>
      <c r="B59" s="69" t="s">
        <v>2380</v>
      </c>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row>
    <row r="60" spans="1:68" ht="105">
      <c r="A60" s="70"/>
      <c r="B60" s="69" t="s">
        <v>2381</v>
      </c>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row>
    <row r="61" spans="1:68" ht="75">
      <c r="A61" s="70"/>
      <c r="B61" s="69" t="s">
        <v>2382</v>
      </c>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row>
    <row r="62" spans="1:68" ht="30">
      <c r="A62" s="70"/>
      <c r="B62" s="69" t="s">
        <v>2383</v>
      </c>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row>
    <row r="63" spans="1:68">
      <c r="AT63" s="70"/>
      <c r="AU63" s="70"/>
      <c r="AV63" s="70"/>
      <c r="AW63" s="70"/>
      <c r="AX63" s="70"/>
      <c r="AY63" s="70"/>
      <c r="AZ63" s="70"/>
      <c r="BA63" s="70"/>
      <c r="BB63" s="70"/>
      <c r="BC63" s="70"/>
      <c r="BD63" s="70"/>
      <c r="BE63" s="70"/>
      <c r="BF63" s="70"/>
      <c r="BG63" s="70"/>
      <c r="BH63" s="70"/>
      <c r="BI63" s="70"/>
      <c r="BJ63" s="70"/>
      <c r="BK63" s="70"/>
      <c r="BL63" s="70"/>
      <c r="BM63" s="70"/>
      <c r="BN63" s="70"/>
      <c r="BO63" s="70"/>
      <c r="BP63" s="70"/>
    </row>
    <row r="64" spans="1:68">
      <c r="AT64" s="70"/>
      <c r="AU64" s="70"/>
      <c r="AV64" s="70"/>
      <c r="AW64" s="70"/>
      <c r="AX64" s="70"/>
      <c r="AY64" s="70"/>
      <c r="AZ64" s="70"/>
      <c r="BA64" s="70"/>
      <c r="BB64" s="70"/>
      <c r="BC64" s="70"/>
      <c r="BD64" s="70"/>
      <c r="BE64" s="70"/>
      <c r="BF64" s="70"/>
      <c r="BG64" s="70"/>
      <c r="BH64" s="70"/>
      <c r="BI64" s="70"/>
      <c r="BJ64" s="70"/>
      <c r="BK64" s="70"/>
      <c r="BL64" s="70"/>
      <c r="BM64" s="70"/>
      <c r="BN64" s="70"/>
      <c r="BO64" s="70"/>
      <c r="BP64" s="70"/>
    </row>
    <row r="65" spans="46:68">
      <c r="AT65" s="70"/>
      <c r="AU65" s="70"/>
      <c r="AV65" s="70"/>
      <c r="AW65" s="70"/>
      <c r="AX65" s="70"/>
      <c r="AY65" s="70"/>
      <c r="AZ65" s="70"/>
      <c r="BA65" s="70"/>
      <c r="BB65" s="70"/>
      <c r="BC65" s="70"/>
      <c r="BD65" s="70"/>
      <c r="BE65" s="70"/>
      <c r="BF65" s="70"/>
      <c r="BG65" s="70"/>
      <c r="BH65" s="70"/>
      <c r="BI65" s="70"/>
      <c r="BJ65" s="70"/>
      <c r="BK65" s="70"/>
      <c r="BL65" s="70"/>
      <c r="BM65" s="70"/>
      <c r="BN65" s="70"/>
      <c r="BO65" s="70"/>
      <c r="BP65" s="70"/>
    </row>
    <row r="66" spans="46:68">
      <c r="AT66" s="70"/>
      <c r="AU66" s="70"/>
      <c r="AV66" s="70"/>
      <c r="AW66" s="70"/>
      <c r="AX66" s="70"/>
      <c r="AY66" s="70"/>
      <c r="AZ66" s="70"/>
      <c r="BA66" s="70"/>
      <c r="BB66" s="70"/>
      <c r="BC66" s="70"/>
      <c r="BD66" s="70"/>
      <c r="BE66" s="70"/>
      <c r="BF66" s="70"/>
      <c r="BG66" s="70"/>
      <c r="BH66" s="70"/>
      <c r="BI66" s="70"/>
      <c r="BJ66" s="70"/>
      <c r="BK66" s="70"/>
      <c r="BL66" s="70"/>
      <c r="BM66" s="70"/>
      <c r="BN66" s="70"/>
      <c r="BO66" s="70"/>
      <c r="BP66" s="70"/>
    </row>
    <row r="67" spans="46:68">
      <c r="AT67" s="70"/>
      <c r="AU67" s="70"/>
      <c r="AV67" s="70"/>
      <c r="AW67" s="70"/>
      <c r="AX67" s="70"/>
      <c r="AY67" s="70"/>
      <c r="AZ67" s="70"/>
      <c r="BA67" s="70"/>
      <c r="BB67" s="70"/>
      <c r="BC67" s="70"/>
      <c r="BD67" s="70"/>
      <c r="BE67" s="70"/>
      <c r="BF67" s="70"/>
      <c r="BG67" s="70"/>
      <c r="BH67" s="70"/>
      <c r="BI67" s="70"/>
      <c r="BJ67" s="70"/>
      <c r="BK67" s="70"/>
      <c r="BL67" s="70"/>
      <c r="BM67" s="70"/>
      <c r="BN67" s="70"/>
      <c r="BO67" s="70"/>
      <c r="BP67" s="70"/>
    </row>
    <row r="68" spans="46:68">
      <c r="AT68" s="70"/>
      <c r="AU68" s="70"/>
      <c r="AV68" s="70"/>
      <c r="AW68" s="70"/>
      <c r="AX68" s="70"/>
      <c r="AY68" s="70"/>
      <c r="AZ68" s="70"/>
      <c r="BA68" s="70"/>
      <c r="BB68" s="70"/>
      <c r="BC68" s="70"/>
      <c r="BD68" s="70"/>
      <c r="BE68" s="70"/>
      <c r="BF68" s="70"/>
      <c r="BG68" s="70"/>
      <c r="BH68" s="70"/>
      <c r="BI68" s="70"/>
      <c r="BJ68" s="70"/>
      <c r="BK68" s="70"/>
      <c r="BL68" s="70"/>
      <c r="BM68" s="70"/>
      <c r="BN68" s="70"/>
      <c r="BO68" s="70"/>
      <c r="BP68" s="70"/>
    </row>
    <row r="69" spans="46:68">
      <c r="AT69" s="70"/>
      <c r="AU69" s="70"/>
      <c r="AV69" s="70"/>
      <c r="AW69" s="70"/>
      <c r="AX69" s="70"/>
      <c r="AY69" s="70"/>
      <c r="AZ69" s="70"/>
      <c r="BA69" s="70"/>
      <c r="BB69" s="70"/>
      <c r="BC69" s="70"/>
      <c r="BD69" s="70"/>
      <c r="BE69" s="70"/>
      <c r="BF69" s="70"/>
      <c r="BG69" s="70"/>
      <c r="BH69" s="70"/>
      <c r="BI69" s="70"/>
      <c r="BJ69" s="70"/>
      <c r="BK69" s="70"/>
      <c r="BL69" s="70"/>
      <c r="BM69" s="70"/>
      <c r="BN69" s="70"/>
      <c r="BO69" s="70"/>
      <c r="BP69" s="70"/>
    </row>
    <row r="70" spans="46:68">
      <c r="AT70" s="70"/>
      <c r="AU70" s="70"/>
      <c r="AV70" s="70"/>
      <c r="AW70" s="70"/>
      <c r="AX70" s="70"/>
      <c r="AY70" s="70"/>
      <c r="AZ70" s="70"/>
      <c r="BA70" s="70"/>
      <c r="BB70" s="70"/>
      <c r="BC70" s="70"/>
      <c r="BD70" s="70"/>
      <c r="BE70" s="70"/>
      <c r="BF70" s="70"/>
      <c r="BG70" s="70"/>
      <c r="BH70" s="70"/>
      <c r="BI70" s="70"/>
      <c r="BJ70" s="70"/>
      <c r="BK70" s="70"/>
      <c r="BL70" s="70"/>
      <c r="BM70" s="70"/>
      <c r="BN70" s="70"/>
      <c r="BO70" s="70"/>
      <c r="BP70" s="70"/>
    </row>
    <row r="71" spans="46:68">
      <c r="AT71" s="70"/>
      <c r="AU71" s="70"/>
      <c r="AV71" s="70"/>
      <c r="AW71" s="70"/>
      <c r="AX71" s="70"/>
      <c r="AY71" s="70"/>
      <c r="AZ71" s="70"/>
      <c r="BA71" s="70"/>
      <c r="BB71" s="70"/>
      <c r="BC71" s="70"/>
      <c r="BD71" s="70"/>
      <c r="BE71" s="70"/>
      <c r="BF71" s="70"/>
      <c r="BG71" s="70"/>
      <c r="BH71" s="70"/>
      <c r="BI71" s="70"/>
      <c r="BJ71" s="70"/>
      <c r="BK71" s="70"/>
      <c r="BL71" s="70"/>
      <c r="BM71" s="70"/>
      <c r="BN71" s="70"/>
      <c r="BO71" s="70"/>
      <c r="BP71" s="70"/>
    </row>
    <row r="72" spans="46:68">
      <c r="AT72" s="70"/>
      <c r="AU72" s="70"/>
      <c r="AV72" s="70"/>
      <c r="AW72" s="70"/>
      <c r="AX72" s="70"/>
      <c r="AY72" s="70"/>
      <c r="AZ72" s="70"/>
      <c r="BA72" s="70"/>
      <c r="BB72" s="70"/>
      <c r="BC72" s="70"/>
      <c r="BD72" s="70"/>
      <c r="BE72" s="70"/>
      <c r="BF72" s="70"/>
      <c r="BG72" s="70"/>
      <c r="BH72" s="70"/>
      <c r="BI72" s="70"/>
      <c r="BJ72" s="70"/>
      <c r="BK72" s="70"/>
      <c r="BL72" s="70"/>
      <c r="BM72" s="70"/>
      <c r="BN72" s="70"/>
      <c r="BO72" s="70"/>
      <c r="BP72" s="70"/>
    </row>
    <row r="73" spans="46:68">
      <c r="AT73" s="70"/>
      <c r="AU73" s="70"/>
      <c r="AV73" s="70"/>
      <c r="AW73" s="70"/>
      <c r="AX73" s="70"/>
      <c r="AY73" s="70"/>
      <c r="AZ73" s="70"/>
      <c r="BA73" s="70"/>
      <c r="BB73" s="70"/>
      <c r="BC73" s="70"/>
      <c r="BD73" s="70"/>
      <c r="BE73" s="70"/>
      <c r="BF73" s="70"/>
      <c r="BG73" s="70"/>
      <c r="BH73" s="70"/>
      <c r="BI73" s="70"/>
      <c r="BJ73" s="70"/>
      <c r="BK73" s="70"/>
      <c r="BL73" s="70"/>
      <c r="BM73" s="70"/>
      <c r="BN73" s="70"/>
      <c r="BO73" s="70"/>
      <c r="BP73" s="70"/>
    </row>
    <row r="74" spans="46:68">
      <c r="AT74" s="70"/>
      <c r="AU74" s="70"/>
      <c r="AV74" s="70"/>
      <c r="AW74" s="70"/>
      <c r="AX74" s="70"/>
      <c r="AY74" s="70"/>
      <c r="AZ74" s="70"/>
      <c r="BA74" s="70"/>
      <c r="BB74" s="70"/>
      <c r="BC74" s="70"/>
      <c r="BD74" s="70"/>
      <c r="BE74" s="70"/>
      <c r="BF74" s="70"/>
      <c r="BG74" s="70"/>
      <c r="BH74" s="70"/>
      <c r="BI74" s="70"/>
      <c r="BJ74" s="70"/>
      <c r="BK74" s="70"/>
      <c r="BL74" s="70"/>
      <c r="BM74" s="70"/>
      <c r="BN74" s="70"/>
      <c r="BO74" s="70"/>
      <c r="BP74" s="70"/>
    </row>
    <row r="75" spans="46:68">
      <c r="AT75" s="70"/>
      <c r="AU75" s="70"/>
      <c r="AV75" s="70"/>
      <c r="AW75" s="70"/>
      <c r="AX75" s="70"/>
      <c r="AY75" s="70"/>
      <c r="AZ75" s="70"/>
      <c r="BA75" s="70"/>
      <c r="BB75" s="70"/>
      <c r="BC75" s="70"/>
      <c r="BD75" s="70"/>
      <c r="BE75" s="70"/>
      <c r="BF75" s="70"/>
      <c r="BG75" s="70"/>
      <c r="BH75" s="70"/>
      <c r="BI75" s="70"/>
      <c r="BJ75" s="70"/>
      <c r="BK75" s="70"/>
      <c r="BL75" s="70"/>
      <c r="BM75" s="70"/>
      <c r="BN75" s="70"/>
      <c r="BO75" s="70"/>
      <c r="BP75" s="70"/>
    </row>
    <row r="76" spans="46:68">
      <c r="AT76" s="70"/>
      <c r="AU76" s="70"/>
      <c r="AV76" s="70"/>
      <c r="AW76" s="70"/>
      <c r="AX76" s="70"/>
      <c r="AY76" s="70"/>
      <c r="AZ76" s="70"/>
      <c r="BA76" s="70"/>
      <c r="BB76" s="70"/>
      <c r="BC76" s="70"/>
      <c r="BD76" s="70"/>
      <c r="BE76" s="70"/>
      <c r="BF76" s="70"/>
      <c r="BG76" s="70"/>
      <c r="BH76" s="70"/>
      <c r="BI76" s="70"/>
      <c r="BJ76" s="70"/>
      <c r="BK76" s="70"/>
      <c r="BL76" s="70"/>
      <c r="BM76" s="70"/>
      <c r="BN76" s="70"/>
      <c r="BO76" s="70"/>
      <c r="BP76" s="70"/>
    </row>
    <row r="77" spans="46:68">
      <c r="AT77" s="70"/>
      <c r="AU77" s="70"/>
      <c r="AV77" s="70"/>
      <c r="AW77" s="70"/>
      <c r="AX77" s="70"/>
      <c r="AY77" s="70"/>
      <c r="AZ77" s="70"/>
      <c r="BA77" s="70"/>
      <c r="BB77" s="70"/>
      <c r="BC77" s="70"/>
      <c r="BD77" s="70"/>
      <c r="BE77" s="70"/>
      <c r="BF77" s="70"/>
      <c r="BG77" s="70"/>
      <c r="BH77" s="70"/>
      <c r="BI77" s="70"/>
      <c r="BJ77" s="70"/>
      <c r="BK77" s="70"/>
      <c r="BL77" s="70"/>
      <c r="BM77" s="70"/>
      <c r="BN77" s="70"/>
      <c r="BO77" s="70"/>
      <c r="BP77" s="70"/>
    </row>
    <row r="78" spans="46:68">
      <c r="AT78" s="70"/>
      <c r="AU78" s="70"/>
      <c r="AV78" s="70"/>
      <c r="AW78" s="70"/>
      <c r="AX78" s="70"/>
      <c r="AY78" s="70"/>
      <c r="AZ78" s="70"/>
      <c r="BA78" s="70"/>
      <c r="BB78" s="70"/>
      <c r="BC78" s="70"/>
      <c r="BD78" s="70"/>
      <c r="BE78" s="70"/>
      <c r="BF78" s="70"/>
      <c r="BG78" s="70"/>
      <c r="BH78" s="70"/>
      <c r="BI78" s="70"/>
      <c r="BJ78" s="70"/>
      <c r="BK78" s="70"/>
      <c r="BL78" s="70"/>
      <c r="BM78" s="70"/>
      <c r="BN78" s="70"/>
      <c r="BO78" s="70"/>
      <c r="BP78" s="70"/>
    </row>
    <row r="79" spans="46:68">
      <c r="AT79" s="70"/>
      <c r="AU79" s="70"/>
      <c r="AV79" s="70"/>
      <c r="AW79" s="70"/>
      <c r="AX79" s="70"/>
      <c r="AY79" s="70"/>
      <c r="AZ79" s="70"/>
      <c r="BA79" s="70"/>
      <c r="BB79" s="70"/>
      <c r="BC79" s="70"/>
      <c r="BD79" s="70"/>
      <c r="BE79" s="70"/>
      <c r="BF79" s="70"/>
      <c r="BG79" s="70"/>
      <c r="BH79" s="70"/>
      <c r="BI79" s="70"/>
      <c r="BJ79" s="70"/>
      <c r="BK79" s="70"/>
      <c r="BL79" s="70"/>
      <c r="BM79" s="70"/>
      <c r="BN79" s="70"/>
      <c r="BO79" s="70"/>
      <c r="BP79" s="70"/>
    </row>
    <row r="80" spans="46:68">
      <c r="AT80" s="70"/>
      <c r="AU80" s="70"/>
      <c r="AV80" s="70"/>
      <c r="AW80" s="70"/>
      <c r="AX80" s="70"/>
      <c r="AY80" s="70"/>
      <c r="AZ80" s="70"/>
      <c r="BA80" s="70"/>
      <c r="BB80" s="70"/>
      <c r="BC80" s="70"/>
      <c r="BD80" s="70"/>
      <c r="BE80" s="70"/>
      <c r="BF80" s="70"/>
      <c r="BG80" s="70"/>
      <c r="BH80" s="70"/>
      <c r="BI80" s="70"/>
      <c r="BJ80" s="70"/>
      <c r="BK80" s="70"/>
      <c r="BL80" s="70"/>
      <c r="BM80" s="70"/>
      <c r="BN80" s="70"/>
      <c r="BO80" s="70"/>
      <c r="BP80" s="70"/>
    </row>
    <row r="81" spans="46:68">
      <c r="AT81" s="70"/>
      <c r="AU81" s="70"/>
      <c r="AV81" s="70"/>
      <c r="AW81" s="70"/>
      <c r="AX81" s="70"/>
      <c r="AY81" s="70"/>
      <c r="AZ81" s="70"/>
      <c r="BA81" s="70"/>
      <c r="BB81" s="70"/>
      <c r="BC81" s="70"/>
      <c r="BD81" s="70"/>
      <c r="BE81" s="70"/>
      <c r="BF81" s="70"/>
      <c r="BG81" s="70"/>
      <c r="BH81" s="70"/>
      <c r="BI81" s="70"/>
      <c r="BJ81" s="70"/>
      <c r="BK81" s="70"/>
      <c r="BL81" s="70"/>
      <c r="BM81" s="70"/>
      <c r="BN81" s="70"/>
      <c r="BO81" s="70"/>
      <c r="BP81" s="70"/>
    </row>
    <row r="82" spans="46:68">
      <c r="AT82" s="70"/>
      <c r="AU82" s="70"/>
      <c r="AV82" s="70"/>
      <c r="AW82" s="70"/>
      <c r="AX82" s="70"/>
      <c r="AY82" s="70"/>
      <c r="AZ82" s="70"/>
      <c r="BA82" s="70"/>
      <c r="BB82" s="70"/>
      <c r="BC82" s="70"/>
      <c r="BD82" s="70"/>
      <c r="BE82" s="70"/>
      <c r="BF82" s="70"/>
      <c r="BG82" s="70"/>
      <c r="BH82" s="70"/>
      <c r="BI82" s="70"/>
      <c r="BJ82" s="70"/>
      <c r="BK82" s="70"/>
      <c r="BL82" s="70"/>
      <c r="BM82" s="70"/>
      <c r="BN82" s="70"/>
      <c r="BO82" s="70"/>
      <c r="BP82" s="70"/>
    </row>
    <row r="83" spans="46:68">
      <c r="AT83" s="70"/>
      <c r="AU83" s="70"/>
      <c r="AV83" s="70"/>
      <c r="AW83" s="70"/>
      <c r="AX83" s="70"/>
      <c r="AY83" s="70"/>
      <c r="AZ83" s="70"/>
      <c r="BA83" s="70"/>
      <c r="BB83" s="70"/>
      <c r="BC83" s="70"/>
      <c r="BD83" s="70"/>
      <c r="BE83" s="70"/>
      <c r="BF83" s="70"/>
      <c r="BG83" s="70"/>
      <c r="BH83" s="70"/>
      <c r="BI83" s="70"/>
      <c r="BJ83" s="70"/>
      <c r="BK83" s="70"/>
      <c r="BL83" s="70"/>
      <c r="BM83" s="70"/>
      <c r="BN83" s="70"/>
      <c r="BO83" s="70"/>
      <c r="BP83" s="70"/>
    </row>
    <row r="84" spans="46:68">
      <c r="AT84" s="70"/>
      <c r="AU84" s="70"/>
      <c r="AV84" s="70"/>
      <c r="AW84" s="70"/>
      <c r="AX84" s="70"/>
      <c r="AY84" s="70"/>
      <c r="AZ84" s="70"/>
      <c r="BA84" s="70"/>
      <c r="BB84" s="70"/>
      <c r="BC84" s="70"/>
      <c r="BD84" s="70"/>
      <c r="BE84" s="70"/>
      <c r="BF84" s="70"/>
      <c r="BG84" s="70"/>
      <c r="BH84" s="70"/>
      <c r="BI84" s="70"/>
      <c r="BJ84" s="70"/>
      <c r="BK84" s="70"/>
      <c r="BL84" s="70"/>
      <c r="BM84" s="70"/>
      <c r="BN84" s="70"/>
      <c r="BO84" s="70"/>
      <c r="BP84" s="70"/>
    </row>
    <row r="85" spans="46:68">
      <c r="AT85" s="70"/>
      <c r="AU85" s="70"/>
      <c r="AV85" s="70"/>
      <c r="AW85" s="70"/>
      <c r="AX85" s="70"/>
      <c r="AY85" s="70"/>
      <c r="AZ85" s="70"/>
      <c r="BA85" s="70"/>
      <c r="BB85" s="70"/>
      <c r="BC85" s="70"/>
      <c r="BD85" s="70"/>
      <c r="BE85" s="70"/>
      <c r="BF85" s="70"/>
      <c r="BG85" s="70"/>
      <c r="BH85" s="70"/>
      <c r="BI85" s="70"/>
      <c r="BJ85" s="70"/>
      <c r="BK85" s="70"/>
      <c r="BL85" s="70"/>
      <c r="BM85" s="70"/>
      <c r="BN85" s="70"/>
      <c r="BO85" s="70"/>
      <c r="BP85" s="70"/>
    </row>
    <row r="86" spans="46:68" ht="15.75" customHeight="1">
      <c r="AT86" s="70"/>
      <c r="AU86" s="70"/>
      <c r="AV86" s="70"/>
      <c r="AW86" s="70"/>
      <c r="AX86" s="70"/>
      <c r="AY86" s="70"/>
      <c r="AZ86" s="70"/>
      <c r="BA86" s="70"/>
      <c r="BB86" s="70"/>
      <c r="BC86" s="70"/>
      <c r="BD86" s="70"/>
      <c r="BE86" s="70"/>
      <c r="BF86" s="70"/>
      <c r="BG86" s="70"/>
      <c r="BH86" s="70"/>
      <c r="BI86" s="70"/>
      <c r="BJ86" s="70"/>
      <c r="BK86" s="70"/>
      <c r="BL86" s="70"/>
      <c r="BM86" s="70"/>
      <c r="BN86" s="70"/>
      <c r="BO86" s="70"/>
      <c r="BP86" s="70"/>
    </row>
    <row r="87" spans="46:68" ht="15" customHeight="1">
      <c r="AT87" s="70"/>
      <c r="AU87" s="70"/>
      <c r="AV87" s="70"/>
      <c r="AW87" s="70"/>
      <c r="AX87" s="70"/>
      <c r="AY87" s="70"/>
      <c r="AZ87" s="70"/>
      <c r="BA87" s="70"/>
      <c r="BB87" s="70"/>
      <c r="BC87" s="70"/>
      <c r="BD87" s="70"/>
      <c r="BE87" s="70"/>
      <c r="BF87" s="70"/>
      <c r="BG87" s="70"/>
      <c r="BH87" s="70"/>
      <c r="BI87" s="70"/>
      <c r="BJ87" s="70"/>
      <c r="BK87" s="70"/>
      <c r="BL87" s="70"/>
      <c r="BM87" s="70"/>
      <c r="BN87" s="70"/>
      <c r="BO87" s="70"/>
      <c r="BP87" s="70"/>
    </row>
    <row r="88" spans="46:68" ht="15" customHeight="1">
      <c r="AT88" s="70"/>
      <c r="AU88" s="70"/>
      <c r="AV88" s="70"/>
      <c r="AW88" s="70"/>
      <c r="AX88" s="70"/>
      <c r="AY88" s="70"/>
      <c r="AZ88" s="70"/>
      <c r="BA88" s="70"/>
      <c r="BB88" s="70"/>
      <c r="BC88" s="70"/>
      <c r="BD88" s="70"/>
      <c r="BE88" s="70"/>
      <c r="BF88" s="70"/>
      <c r="BG88" s="70"/>
      <c r="BH88" s="70"/>
      <c r="BI88" s="70"/>
      <c r="BJ88" s="70"/>
      <c r="BK88" s="70"/>
      <c r="BL88" s="70"/>
      <c r="BM88" s="70"/>
      <c r="BN88" s="70"/>
      <c r="BO88" s="70"/>
      <c r="BP88" s="70"/>
    </row>
    <row r="89" spans="46:68">
      <c r="AT89" s="70"/>
      <c r="AU89" s="70"/>
      <c r="AV89" s="70"/>
      <c r="AW89" s="70"/>
      <c r="AX89" s="70"/>
      <c r="AY89" s="70"/>
      <c r="AZ89" s="70"/>
      <c r="BA89" s="70"/>
      <c r="BB89" s="70"/>
      <c r="BC89" s="70"/>
      <c r="BD89" s="70"/>
      <c r="BE89" s="70"/>
      <c r="BF89" s="70"/>
      <c r="BG89" s="70"/>
      <c r="BH89" s="70"/>
      <c r="BI89" s="70"/>
      <c r="BJ89" s="70"/>
      <c r="BK89" s="70"/>
      <c r="BL89" s="70"/>
      <c r="BM89" s="70"/>
      <c r="BN89" s="70"/>
      <c r="BO89" s="70"/>
      <c r="BP89" s="70"/>
    </row>
    <row r="90" spans="46:68">
      <c r="AT90" s="70"/>
      <c r="AU90" s="70"/>
      <c r="AV90" s="70"/>
      <c r="AW90" s="70"/>
      <c r="AX90" s="70"/>
      <c r="AY90" s="70"/>
      <c r="AZ90" s="70"/>
      <c r="BA90" s="70"/>
      <c r="BB90" s="70"/>
      <c r="BC90" s="70"/>
      <c r="BD90" s="70"/>
      <c r="BE90" s="70"/>
      <c r="BF90" s="70"/>
      <c r="BG90" s="70"/>
      <c r="BH90" s="70"/>
      <c r="BI90" s="70"/>
      <c r="BJ90" s="70"/>
      <c r="BK90" s="70"/>
      <c r="BL90" s="70"/>
      <c r="BM90" s="70"/>
      <c r="BN90" s="70"/>
      <c r="BO90" s="70"/>
      <c r="BP90" s="70"/>
    </row>
    <row r="91" spans="46:68" ht="15" customHeight="1">
      <c r="AT91" s="70"/>
      <c r="AU91" s="70"/>
      <c r="AV91" s="70"/>
      <c r="AW91" s="70"/>
      <c r="AX91" s="70"/>
      <c r="AY91" s="70"/>
      <c r="AZ91" s="70"/>
      <c r="BA91" s="70"/>
      <c r="BB91" s="70"/>
      <c r="BC91" s="70"/>
      <c r="BD91" s="70"/>
      <c r="BE91" s="70"/>
      <c r="BF91" s="70"/>
      <c r="BG91" s="70"/>
      <c r="BH91" s="70"/>
      <c r="BI91" s="70"/>
      <c r="BJ91" s="70"/>
      <c r="BK91" s="70"/>
      <c r="BL91" s="70"/>
      <c r="BM91" s="70"/>
      <c r="BN91" s="70"/>
      <c r="BO91" s="70"/>
      <c r="BP91" s="70"/>
    </row>
    <row r="92" spans="46:68" ht="15" customHeight="1">
      <c r="AT92" s="70"/>
      <c r="AU92" s="70"/>
      <c r="AV92" s="70"/>
      <c r="AW92" s="70"/>
      <c r="AX92" s="70"/>
      <c r="AY92" s="70"/>
      <c r="AZ92" s="70"/>
      <c r="BA92" s="70"/>
      <c r="BB92" s="70"/>
      <c r="BC92" s="70"/>
      <c r="BD92" s="70"/>
      <c r="BE92" s="70"/>
      <c r="BF92" s="70"/>
      <c r="BG92" s="70"/>
      <c r="BH92" s="70"/>
      <c r="BI92" s="70"/>
      <c r="BJ92" s="70"/>
      <c r="BK92" s="70"/>
      <c r="BL92" s="70"/>
      <c r="BM92" s="70"/>
      <c r="BN92" s="70"/>
      <c r="BO92" s="70"/>
      <c r="BP92" s="70"/>
    </row>
    <row r="93" spans="46:68" ht="15" customHeight="1">
      <c r="AT93" s="70"/>
      <c r="AU93" s="70"/>
      <c r="AV93" s="70"/>
      <c r="AW93" s="70"/>
      <c r="AX93" s="70"/>
      <c r="AY93" s="70"/>
      <c r="AZ93" s="70"/>
      <c r="BA93" s="70"/>
      <c r="BB93" s="70"/>
      <c r="BC93" s="70"/>
      <c r="BD93" s="70"/>
      <c r="BE93" s="70"/>
      <c r="BF93" s="70"/>
      <c r="BG93" s="70"/>
      <c r="BH93" s="70"/>
      <c r="BI93" s="70"/>
      <c r="BJ93" s="70"/>
      <c r="BK93" s="70"/>
      <c r="BL93" s="70"/>
      <c r="BM93" s="70"/>
      <c r="BN93" s="70"/>
      <c r="BO93" s="70"/>
      <c r="BP93" s="70"/>
    </row>
    <row r="94" spans="46:68" ht="15" customHeight="1">
      <c r="AT94" s="70"/>
      <c r="AU94" s="70"/>
      <c r="AV94" s="70"/>
      <c r="AW94" s="70"/>
      <c r="AX94" s="70"/>
      <c r="AY94" s="70"/>
      <c r="AZ94" s="70"/>
      <c r="BA94" s="70"/>
      <c r="BB94" s="70"/>
      <c r="BC94" s="70"/>
      <c r="BD94" s="70"/>
      <c r="BE94" s="70"/>
      <c r="BF94" s="70"/>
      <c r="BG94" s="70"/>
      <c r="BH94" s="70"/>
      <c r="BI94" s="70"/>
      <c r="BJ94" s="70"/>
      <c r="BK94" s="70"/>
      <c r="BL94" s="70"/>
      <c r="BM94" s="70"/>
      <c r="BN94" s="70"/>
      <c r="BO94" s="70"/>
      <c r="BP94" s="7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L8"/>
  <sheetViews>
    <sheetView workbookViewId="0">
      <selection activeCell="I56" sqref="I56"/>
    </sheetView>
  </sheetViews>
  <sheetFormatPr defaultRowHeight="15"/>
  <sheetData>
    <row r="2" spans="2:142">
      <c r="B2" s="27"/>
      <c r="C2" s="27" t="s">
        <v>1422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row>
    <row r="3" spans="2:142">
      <c r="B3" s="27"/>
      <c r="C3" s="28" t="s">
        <v>1423</v>
      </c>
      <c r="D3" s="24">
        <v>1989</v>
      </c>
      <c r="E3" s="24">
        <v>1990</v>
      </c>
      <c r="F3" s="24">
        <v>1990</v>
      </c>
      <c r="G3" s="24">
        <v>1990</v>
      </c>
      <c r="H3" s="24">
        <v>1990</v>
      </c>
      <c r="I3" s="24">
        <v>1991</v>
      </c>
      <c r="J3" s="24">
        <v>1991</v>
      </c>
      <c r="K3" s="24">
        <v>1991</v>
      </c>
      <c r="L3" s="24">
        <v>1991</v>
      </c>
      <c r="M3" s="24">
        <v>1992</v>
      </c>
      <c r="N3" s="24">
        <v>1992</v>
      </c>
      <c r="O3" s="24">
        <v>1992</v>
      </c>
      <c r="P3" s="24">
        <v>1992</v>
      </c>
      <c r="Q3" s="24">
        <v>1993</v>
      </c>
      <c r="R3" s="24">
        <v>1993</v>
      </c>
      <c r="S3" s="24">
        <v>1993</v>
      </c>
      <c r="T3" s="24">
        <v>1993</v>
      </c>
      <c r="U3" s="24">
        <v>1994</v>
      </c>
      <c r="V3" s="24">
        <v>1994</v>
      </c>
      <c r="W3" s="24">
        <v>1994</v>
      </c>
      <c r="X3" s="24">
        <v>1994</v>
      </c>
      <c r="Y3" s="24">
        <v>1995</v>
      </c>
      <c r="Z3" s="24">
        <v>1995</v>
      </c>
      <c r="AA3" s="24">
        <v>1995</v>
      </c>
      <c r="AB3" s="24">
        <v>1995</v>
      </c>
      <c r="AC3" s="24">
        <v>1996</v>
      </c>
      <c r="AD3" s="24">
        <v>1996</v>
      </c>
      <c r="AE3" s="24">
        <v>1996</v>
      </c>
      <c r="AF3" s="24">
        <v>1996</v>
      </c>
      <c r="AG3" s="24">
        <v>1997</v>
      </c>
      <c r="AH3" s="24">
        <v>1997</v>
      </c>
      <c r="AI3" s="24">
        <v>1997</v>
      </c>
      <c r="AJ3" s="24">
        <v>1997</v>
      </c>
      <c r="AK3" s="24">
        <v>1998</v>
      </c>
      <c r="AL3" s="24">
        <v>1998</v>
      </c>
      <c r="AM3" s="24">
        <v>1998</v>
      </c>
      <c r="AN3" s="24">
        <v>1998</v>
      </c>
      <c r="AO3" s="24">
        <v>1999</v>
      </c>
      <c r="AP3" s="24">
        <v>1999</v>
      </c>
      <c r="AQ3" s="24">
        <v>1999</v>
      </c>
      <c r="AR3" s="24">
        <v>1999</v>
      </c>
      <c r="AS3" s="24">
        <v>2000</v>
      </c>
      <c r="AT3" s="24">
        <v>2000</v>
      </c>
      <c r="AU3" s="24">
        <v>2000</v>
      </c>
      <c r="AV3" s="24">
        <v>2000</v>
      </c>
      <c r="AW3" s="24">
        <v>2001</v>
      </c>
      <c r="AX3" s="24">
        <v>2001</v>
      </c>
      <c r="AY3" s="24">
        <v>2001</v>
      </c>
      <c r="AZ3" s="24">
        <v>2001</v>
      </c>
      <c r="BA3" s="24">
        <v>2002</v>
      </c>
      <c r="BB3" s="24">
        <v>2002</v>
      </c>
      <c r="BC3" s="24">
        <v>2002</v>
      </c>
      <c r="BD3" s="24">
        <v>2002</v>
      </c>
      <c r="BE3" s="24">
        <v>2003</v>
      </c>
      <c r="BF3" s="24">
        <v>2003</v>
      </c>
      <c r="BG3" s="24">
        <v>2003</v>
      </c>
      <c r="BH3" s="24">
        <v>2003</v>
      </c>
      <c r="BI3" s="24">
        <v>2004</v>
      </c>
      <c r="BJ3" s="24">
        <v>2004</v>
      </c>
      <c r="BK3" s="24">
        <v>2004</v>
      </c>
      <c r="BL3" s="24">
        <v>2004</v>
      </c>
      <c r="BM3" s="24">
        <v>2005</v>
      </c>
      <c r="BN3" s="24">
        <v>2005</v>
      </c>
      <c r="BO3" s="24">
        <v>2005</v>
      </c>
      <c r="BP3" s="24">
        <v>2005</v>
      </c>
      <c r="BQ3" s="24">
        <v>2006</v>
      </c>
      <c r="BR3" s="24">
        <v>2006</v>
      </c>
      <c r="BS3" s="24">
        <v>2006</v>
      </c>
      <c r="BT3" s="24">
        <v>2006</v>
      </c>
      <c r="BU3" s="24">
        <v>2007</v>
      </c>
      <c r="BV3" s="24">
        <v>2007</v>
      </c>
      <c r="BW3" s="24">
        <v>2007</v>
      </c>
      <c r="BX3" s="24">
        <v>2007</v>
      </c>
      <c r="BY3" s="24">
        <v>2008</v>
      </c>
      <c r="BZ3" s="24">
        <v>2008</v>
      </c>
      <c r="CA3" s="24">
        <v>2008</v>
      </c>
      <c r="CB3" s="24">
        <v>2008</v>
      </c>
      <c r="CC3" s="24">
        <v>2009</v>
      </c>
      <c r="CD3" s="24">
        <v>2009</v>
      </c>
      <c r="CE3" s="24">
        <v>2009</v>
      </c>
      <c r="CF3" s="24">
        <v>2009</v>
      </c>
      <c r="CG3" s="24">
        <v>2010</v>
      </c>
      <c r="CH3" s="24">
        <v>2010</v>
      </c>
      <c r="CI3" s="24">
        <v>2010</v>
      </c>
      <c r="CJ3" s="24">
        <v>2010</v>
      </c>
      <c r="CK3" s="24">
        <v>2011</v>
      </c>
      <c r="CL3" s="24">
        <v>2011</v>
      </c>
      <c r="CM3" s="24">
        <v>2011</v>
      </c>
      <c r="CN3" s="24">
        <v>2011</v>
      </c>
      <c r="CO3" s="24">
        <v>2012</v>
      </c>
      <c r="CP3" s="24">
        <v>2012</v>
      </c>
      <c r="CQ3" s="24">
        <v>2012</v>
      </c>
      <c r="CR3" s="24">
        <v>2012</v>
      </c>
      <c r="CS3" s="24">
        <v>2013</v>
      </c>
      <c r="CT3" s="24">
        <v>2013</v>
      </c>
      <c r="CU3" s="24">
        <v>2013</v>
      </c>
      <c r="CV3" s="24">
        <v>2013</v>
      </c>
      <c r="CW3" s="24">
        <v>2014</v>
      </c>
      <c r="CX3" s="24">
        <v>2014</v>
      </c>
      <c r="CY3" s="24">
        <v>2014</v>
      </c>
      <c r="CZ3" s="24">
        <v>2014</v>
      </c>
      <c r="DA3" s="24">
        <v>2015</v>
      </c>
      <c r="DB3" s="24">
        <v>2015</v>
      </c>
      <c r="DC3" s="24">
        <v>2015</v>
      </c>
      <c r="DD3" s="24">
        <v>2015</v>
      </c>
      <c r="DE3" s="24">
        <v>2016</v>
      </c>
      <c r="DF3" s="24">
        <v>2016</v>
      </c>
      <c r="DG3" s="24">
        <v>2016</v>
      </c>
      <c r="DH3" s="24">
        <v>2016</v>
      </c>
      <c r="DI3" s="24">
        <v>2017</v>
      </c>
      <c r="DJ3" s="24">
        <v>2017</v>
      </c>
      <c r="DK3" s="24">
        <v>2017</v>
      </c>
      <c r="DL3" s="24">
        <v>2017</v>
      </c>
      <c r="DM3" s="24">
        <v>2018</v>
      </c>
      <c r="DN3" s="24">
        <v>2018</v>
      </c>
      <c r="DO3" s="24">
        <v>2018</v>
      </c>
      <c r="DP3" s="24">
        <v>2018</v>
      </c>
      <c r="DQ3" s="24">
        <v>2019</v>
      </c>
      <c r="DR3" s="24">
        <v>2019</v>
      </c>
      <c r="DS3" s="24">
        <v>2019</v>
      </c>
      <c r="DT3" s="24">
        <v>2019</v>
      </c>
      <c r="DU3" s="24">
        <v>2020</v>
      </c>
      <c r="DV3" s="24">
        <v>2020</v>
      </c>
      <c r="DW3" s="24">
        <v>2020</v>
      </c>
      <c r="DX3" s="24">
        <v>2020</v>
      </c>
      <c r="DY3" s="24">
        <v>2021</v>
      </c>
      <c r="DZ3" s="24">
        <v>2021</v>
      </c>
      <c r="EA3" s="24">
        <v>2021</v>
      </c>
      <c r="EB3" s="24">
        <v>2021</v>
      </c>
      <c r="EC3" s="24">
        <v>2022</v>
      </c>
      <c r="ED3" s="24">
        <v>2022</v>
      </c>
      <c r="EE3" s="24">
        <v>2022</v>
      </c>
      <c r="EF3" s="24">
        <v>2022</v>
      </c>
      <c r="EG3" s="24">
        <v>2023</v>
      </c>
      <c r="EH3" s="24">
        <v>2023</v>
      </c>
      <c r="EI3" s="24">
        <v>2023</v>
      </c>
      <c r="EJ3" s="24">
        <v>2023</v>
      </c>
      <c r="EK3" s="24">
        <v>2024</v>
      </c>
      <c r="EL3" s="27"/>
    </row>
    <row r="4" spans="2:142">
      <c r="B4" s="27"/>
      <c r="C4" s="28" t="s">
        <v>1424</v>
      </c>
      <c r="D4" s="24">
        <v>4</v>
      </c>
      <c r="E4" s="24">
        <v>1</v>
      </c>
      <c r="F4" s="24">
        <v>2</v>
      </c>
      <c r="G4" s="24">
        <v>3</v>
      </c>
      <c r="H4" s="24">
        <v>4</v>
      </c>
      <c r="I4" s="24">
        <v>1</v>
      </c>
      <c r="J4" s="24">
        <v>2</v>
      </c>
      <c r="K4" s="24">
        <v>3</v>
      </c>
      <c r="L4" s="24">
        <v>4</v>
      </c>
      <c r="M4" s="24">
        <v>1</v>
      </c>
      <c r="N4" s="24">
        <v>2</v>
      </c>
      <c r="O4" s="24">
        <v>3</v>
      </c>
      <c r="P4" s="24">
        <v>4</v>
      </c>
      <c r="Q4" s="24">
        <v>1</v>
      </c>
      <c r="R4" s="24">
        <v>2</v>
      </c>
      <c r="S4" s="24">
        <v>3</v>
      </c>
      <c r="T4" s="24">
        <v>4</v>
      </c>
      <c r="U4" s="24">
        <v>1</v>
      </c>
      <c r="V4" s="24">
        <v>2</v>
      </c>
      <c r="W4" s="24">
        <v>3</v>
      </c>
      <c r="X4" s="24">
        <v>4</v>
      </c>
      <c r="Y4" s="24">
        <v>1</v>
      </c>
      <c r="Z4" s="24">
        <v>2</v>
      </c>
      <c r="AA4" s="24">
        <v>3</v>
      </c>
      <c r="AB4" s="24">
        <v>4</v>
      </c>
      <c r="AC4" s="24">
        <v>1</v>
      </c>
      <c r="AD4" s="24">
        <v>2</v>
      </c>
      <c r="AE4" s="24">
        <v>3</v>
      </c>
      <c r="AF4" s="24">
        <v>4</v>
      </c>
      <c r="AG4" s="24">
        <v>1</v>
      </c>
      <c r="AH4" s="24">
        <v>2</v>
      </c>
      <c r="AI4" s="24">
        <v>3</v>
      </c>
      <c r="AJ4" s="24">
        <v>4</v>
      </c>
      <c r="AK4" s="24">
        <v>1</v>
      </c>
      <c r="AL4" s="24">
        <v>2</v>
      </c>
      <c r="AM4" s="24">
        <v>3</v>
      </c>
      <c r="AN4" s="24">
        <v>4</v>
      </c>
      <c r="AO4" s="24">
        <v>1</v>
      </c>
      <c r="AP4" s="24">
        <v>2</v>
      </c>
      <c r="AQ4" s="24">
        <v>3</v>
      </c>
      <c r="AR4" s="24">
        <v>4</v>
      </c>
      <c r="AS4" s="24">
        <v>1</v>
      </c>
      <c r="AT4" s="24">
        <v>2</v>
      </c>
      <c r="AU4" s="24">
        <v>3</v>
      </c>
      <c r="AV4" s="24">
        <v>4</v>
      </c>
      <c r="AW4" s="24">
        <v>1</v>
      </c>
      <c r="AX4" s="24">
        <v>2</v>
      </c>
      <c r="AY4" s="24">
        <v>3</v>
      </c>
      <c r="AZ4" s="24">
        <v>4</v>
      </c>
      <c r="BA4" s="24">
        <v>1</v>
      </c>
      <c r="BB4" s="24">
        <v>2</v>
      </c>
      <c r="BC4" s="24">
        <v>3</v>
      </c>
      <c r="BD4" s="24">
        <v>4</v>
      </c>
      <c r="BE4" s="24">
        <v>1</v>
      </c>
      <c r="BF4" s="24">
        <v>2</v>
      </c>
      <c r="BG4" s="24">
        <v>3</v>
      </c>
      <c r="BH4" s="24">
        <v>4</v>
      </c>
      <c r="BI4" s="24">
        <v>1</v>
      </c>
      <c r="BJ4" s="24">
        <v>2</v>
      </c>
      <c r="BK4" s="24">
        <v>3</v>
      </c>
      <c r="BL4" s="24">
        <v>4</v>
      </c>
      <c r="BM4" s="24">
        <v>1</v>
      </c>
      <c r="BN4" s="24">
        <v>2</v>
      </c>
      <c r="BO4" s="24">
        <v>3</v>
      </c>
      <c r="BP4" s="24">
        <v>4</v>
      </c>
      <c r="BQ4" s="24">
        <v>1</v>
      </c>
      <c r="BR4" s="24">
        <v>2</v>
      </c>
      <c r="BS4" s="24">
        <v>3</v>
      </c>
      <c r="BT4" s="24">
        <v>4</v>
      </c>
      <c r="BU4" s="24">
        <v>1</v>
      </c>
      <c r="BV4" s="24">
        <v>2</v>
      </c>
      <c r="BW4" s="24">
        <v>3</v>
      </c>
      <c r="BX4" s="24">
        <v>4</v>
      </c>
      <c r="BY4" s="24">
        <v>1</v>
      </c>
      <c r="BZ4" s="24">
        <v>2</v>
      </c>
      <c r="CA4" s="24">
        <v>3</v>
      </c>
      <c r="CB4" s="24">
        <v>4</v>
      </c>
      <c r="CC4" s="24">
        <v>1</v>
      </c>
      <c r="CD4" s="24">
        <v>2</v>
      </c>
      <c r="CE4" s="24">
        <v>3</v>
      </c>
      <c r="CF4" s="24">
        <v>4</v>
      </c>
      <c r="CG4" s="24">
        <v>1</v>
      </c>
      <c r="CH4" s="24">
        <v>2</v>
      </c>
      <c r="CI4" s="24">
        <v>3</v>
      </c>
      <c r="CJ4" s="24">
        <v>4</v>
      </c>
      <c r="CK4" s="24">
        <v>1</v>
      </c>
      <c r="CL4" s="24">
        <v>2</v>
      </c>
      <c r="CM4" s="24">
        <v>3</v>
      </c>
      <c r="CN4" s="24">
        <v>4</v>
      </c>
      <c r="CO4" s="24">
        <v>1</v>
      </c>
      <c r="CP4" s="24">
        <v>2</v>
      </c>
      <c r="CQ4" s="24">
        <v>3</v>
      </c>
      <c r="CR4" s="24">
        <v>4</v>
      </c>
      <c r="CS4" s="24">
        <v>1</v>
      </c>
      <c r="CT4" s="24">
        <v>2</v>
      </c>
      <c r="CU4" s="24">
        <v>3</v>
      </c>
      <c r="CV4" s="24">
        <v>4</v>
      </c>
      <c r="CW4" s="24">
        <v>1</v>
      </c>
      <c r="CX4" s="24">
        <v>2</v>
      </c>
      <c r="CY4" s="24">
        <v>3</v>
      </c>
      <c r="CZ4" s="24">
        <v>4</v>
      </c>
      <c r="DA4" s="24">
        <v>1</v>
      </c>
      <c r="DB4" s="24">
        <v>2</v>
      </c>
      <c r="DC4" s="24">
        <v>3</v>
      </c>
      <c r="DD4" s="24">
        <v>4</v>
      </c>
      <c r="DE4" s="24">
        <v>1</v>
      </c>
      <c r="DF4" s="24">
        <v>2</v>
      </c>
      <c r="DG4" s="24">
        <v>3</v>
      </c>
      <c r="DH4" s="24">
        <v>4</v>
      </c>
      <c r="DI4" s="24">
        <v>1</v>
      </c>
      <c r="DJ4" s="24">
        <v>2</v>
      </c>
      <c r="DK4" s="24">
        <v>3</v>
      </c>
      <c r="DL4" s="24">
        <v>4</v>
      </c>
      <c r="DM4" s="24">
        <v>1</v>
      </c>
      <c r="DN4" s="24">
        <v>2</v>
      </c>
      <c r="DO4" s="24">
        <v>3</v>
      </c>
      <c r="DP4" s="24">
        <v>4</v>
      </c>
      <c r="DQ4" s="24">
        <v>1</v>
      </c>
      <c r="DR4" s="24">
        <v>2</v>
      </c>
      <c r="DS4" s="24">
        <v>3</v>
      </c>
      <c r="DT4" s="24">
        <v>4</v>
      </c>
      <c r="DU4" s="24">
        <v>1</v>
      </c>
      <c r="DV4" s="24">
        <v>2</v>
      </c>
      <c r="DW4" s="24">
        <v>3</v>
      </c>
      <c r="DX4" s="24">
        <v>4</v>
      </c>
      <c r="DY4" s="24">
        <v>1</v>
      </c>
      <c r="DZ4" s="24">
        <v>2</v>
      </c>
      <c r="EA4" s="24">
        <v>3</v>
      </c>
      <c r="EB4" s="24">
        <v>4</v>
      </c>
      <c r="EC4" s="24">
        <v>1</v>
      </c>
      <c r="ED4" s="24">
        <v>2</v>
      </c>
      <c r="EE4" s="24">
        <v>3</v>
      </c>
      <c r="EF4" s="24">
        <v>4</v>
      </c>
      <c r="EG4" s="24">
        <v>1</v>
      </c>
      <c r="EH4" s="24">
        <v>2</v>
      </c>
      <c r="EI4" s="24">
        <v>3</v>
      </c>
      <c r="EJ4" s="24">
        <v>4</v>
      </c>
      <c r="EK4" s="24">
        <v>1</v>
      </c>
      <c r="EL4" s="27"/>
    </row>
    <row r="5" spans="2:142">
      <c r="B5" s="27"/>
      <c r="C5" s="29" t="s">
        <v>1425</v>
      </c>
      <c r="D5" s="25" t="s">
        <v>1421</v>
      </c>
      <c r="E5" s="25" t="s">
        <v>1421</v>
      </c>
      <c r="F5" s="25" t="s">
        <v>1421</v>
      </c>
      <c r="G5" s="25" t="s">
        <v>1421</v>
      </c>
      <c r="H5" s="25" t="s">
        <v>1421</v>
      </c>
      <c r="I5" s="25" t="s">
        <v>1421</v>
      </c>
      <c r="J5" s="25" t="s">
        <v>1421</v>
      </c>
      <c r="K5" s="25" t="s">
        <v>1421</v>
      </c>
      <c r="L5" s="25" t="s">
        <v>1421</v>
      </c>
      <c r="M5" s="25">
        <v>2.5</v>
      </c>
      <c r="N5" s="25" t="s">
        <v>1421</v>
      </c>
      <c r="O5" s="25" t="s">
        <v>1421</v>
      </c>
      <c r="P5" s="25" t="s">
        <v>1421</v>
      </c>
      <c r="Q5" s="25">
        <v>2.7</v>
      </c>
      <c r="R5" s="25" t="s">
        <v>1421</v>
      </c>
      <c r="S5" s="25" t="s">
        <v>1421</v>
      </c>
      <c r="T5" s="25" t="s">
        <v>1421</v>
      </c>
      <c r="U5" s="25">
        <v>2.65</v>
      </c>
      <c r="V5" s="25" t="s">
        <v>1421</v>
      </c>
      <c r="W5" s="25" t="s">
        <v>1421</v>
      </c>
      <c r="X5" s="25" t="s">
        <v>1421</v>
      </c>
      <c r="Y5" s="25">
        <v>2.7</v>
      </c>
      <c r="Z5" s="25" t="s">
        <v>1421</v>
      </c>
      <c r="AA5" s="25" t="s">
        <v>1421</v>
      </c>
      <c r="AB5" s="25" t="s">
        <v>1421</v>
      </c>
      <c r="AC5" s="25">
        <v>2.2999999999999998</v>
      </c>
      <c r="AD5" s="25" t="s">
        <v>1421</v>
      </c>
      <c r="AE5" s="25" t="s">
        <v>1421</v>
      </c>
      <c r="AF5" s="25" t="s">
        <v>1421</v>
      </c>
      <c r="AG5" s="25">
        <v>2.5</v>
      </c>
      <c r="AH5" s="25" t="s">
        <v>1421</v>
      </c>
      <c r="AI5" s="25" t="s">
        <v>1421</v>
      </c>
      <c r="AJ5" s="25" t="s">
        <v>1421</v>
      </c>
      <c r="AK5" s="25">
        <v>2.5</v>
      </c>
      <c r="AL5" s="25" t="s">
        <v>1421</v>
      </c>
      <c r="AM5" s="25" t="s">
        <v>1421</v>
      </c>
      <c r="AN5" s="25" t="s">
        <v>1421</v>
      </c>
      <c r="AO5" s="25">
        <v>2.5</v>
      </c>
      <c r="AP5" s="25" t="s">
        <v>1421</v>
      </c>
      <c r="AQ5" s="25" t="s">
        <v>1421</v>
      </c>
      <c r="AR5" s="25" t="s">
        <v>1421</v>
      </c>
      <c r="AS5" s="25">
        <v>3.05</v>
      </c>
      <c r="AT5" s="25" t="s">
        <v>1421</v>
      </c>
      <c r="AU5" s="25" t="s">
        <v>1421</v>
      </c>
      <c r="AV5" s="25" t="s">
        <v>1421</v>
      </c>
      <c r="AW5" s="25">
        <v>3.3</v>
      </c>
      <c r="AX5" s="25" t="s">
        <v>1421</v>
      </c>
      <c r="AY5" s="25" t="s">
        <v>1421</v>
      </c>
      <c r="AZ5" s="25" t="s">
        <v>1421</v>
      </c>
      <c r="BA5" s="25">
        <v>3</v>
      </c>
      <c r="BB5" s="25" t="s">
        <v>1421</v>
      </c>
      <c r="BC5" s="25" t="s">
        <v>1421</v>
      </c>
      <c r="BD5" s="25" t="s">
        <v>1421</v>
      </c>
      <c r="BE5" s="25">
        <v>3.2</v>
      </c>
      <c r="BF5" s="25" t="s">
        <v>1421</v>
      </c>
      <c r="BG5" s="25" t="s">
        <v>1421</v>
      </c>
      <c r="BH5" s="25" t="s">
        <v>1421</v>
      </c>
      <c r="BI5" s="25">
        <v>3.4</v>
      </c>
      <c r="BJ5" s="25" t="s">
        <v>1421</v>
      </c>
      <c r="BK5" s="25" t="s">
        <v>1421</v>
      </c>
      <c r="BL5" s="25" t="s">
        <v>1421</v>
      </c>
      <c r="BM5" s="25">
        <v>3.3</v>
      </c>
      <c r="BN5" s="25" t="s">
        <v>1421</v>
      </c>
      <c r="BO5" s="25" t="s">
        <v>1421</v>
      </c>
      <c r="BP5" s="25" t="s">
        <v>1421</v>
      </c>
      <c r="BQ5" s="25">
        <v>3.2</v>
      </c>
      <c r="BR5" s="25" t="s">
        <v>1421</v>
      </c>
      <c r="BS5" s="25" t="s">
        <v>1421</v>
      </c>
      <c r="BT5" s="25" t="s">
        <v>1421</v>
      </c>
      <c r="BU5" s="25">
        <v>3</v>
      </c>
      <c r="BV5" s="25" t="s">
        <v>1421</v>
      </c>
      <c r="BW5" s="25" t="s">
        <v>1421</v>
      </c>
      <c r="BX5" s="25" t="s">
        <v>1421</v>
      </c>
      <c r="BY5" s="25">
        <v>2.75</v>
      </c>
      <c r="BZ5" s="25" t="s">
        <v>1421</v>
      </c>
      <c r="CA5" s="25" t="s">
        <v>1421</v>
      </c>
      <c r="CB5" s="25" t="s">
        <v>1421</v>
      </c>
      <c r="CC5" s="25">
        <v>2.56</v>
      </c>
      <c r="CD5" s="25" t="s">
        <v>1421</v>
      </c>
      <c r="CE5" s="25" t="s">
        <v>1421</v>
      </c>
      <c r="CF5" s="25" t="s">
        <v>1421</v>
      </c>
      <c r="CG5" s="25">
        <v>2.7</v>
      </c>
      <c r="CH5" s="25" t="s">
        <v>1421</v>
      </c>
      <c r="CI5" s="25" t="s">
        <v>1421</v>
      </c>
      <c r="CJ5" s="25" t="s">
        <v>1421</v>
      </c>
      <c r="CK5" s="25">
        <v>2.835</v>
      </c>
      <c r="CL5" s="25" t="s">
        <v>1421</v>
      </c>
      <c r="CM5" s="25" t="s">
        <v>1421</v>
      </c>
      <c r="CN5" s="25" t="s">
        <v>1421</v>
      </c>
      <c r="CO5" s="25">
        <v>2.64</v>
      </c>
      <c r="CP5" s="25" t="s">
        <v>1421</v>
      </c>
      <c r="CQ5" s="25" t="s">
        <v>1421</v>
      </c>
      <c r="CR5" s="25" t="s">
        <v>1421</v>
      </c>
      <c r="CS5" s="25">
        <v>2.5</v>
      </c>
      <c r="CT5" s="25" t="s">
        <v>1421</v>
      </c>
      <c r="CU5" s="25" t="s">
        <v>1421</v>
      </c>
      <c r="CV5" s="25" t="s">
        <v>1421</v>
      </c>
      <c r="CW5" s="25">
        <v>2.6</v>
      </c>
      <c r="CX5" s="25" t="s">
        <v>1421</v>
      </c>
      <c r="CY5" s="25" t="s">
        <v>1421</v>
      </c>
      <c r="CZ5" s="25" t="s">
        <v>1421</v>
      </c>
      <c r="DA5" s="25">
        <v>2.5</v>
      </c>
      <c r="DB5" s="25" t="s">
        <v>1421</v>
      </c>
      <c r="DC5" s="25" t="s">
        <v>1421</v>
      </c>
      <c r="DD5" s="25" t="s">
        <v>1421</v>
      </c>
      <c r="DE5" s="25">
        <v>2.2749999999999999</v>
      </c>
      <c r="DF5" s="25" t="s">
        <v>1421</v>
      </c>
      <c r="DG5" s="25" t="s">
        <v>1421</v>
      </c>
      <c r="DH5" s="25" t="s">
        <v>1421</v>
      </c>
      <c r="DI5" s="25">
        <v>2.4500000000000002</v>
      </c>
      <c r="DJ5" s="25" t="s">
        <v>1421</v>
      </c>
      <c r="DK5" s="25" t="s">
        <v>1421</v>
      </c>
      <c r="DL5" s="25" t="s">
        <v>1421</v>
      </c>
      <c r="DM5" s="25">
        <v>2.15</v>
      </c>
      <c r="DN5" s="25" t="s">
        <v>1421</v>
      </c>
      <c r="DO5" s="25" t="s">
        <v>1421</v>
      </c>
      <c r="DP5" s="25" t="s">
        <v>1421</v>
      </c>
      <c r="DQ5" s="25">
        <v>1.9850000000000001</v>
      </c>
      <c r="DR5" s="25" t="s">
        <v>1421</v>
      </c>
      <c r="DS5" s="25" t="s">
        <v>1421</v>
      </c>
      <c r="DT5" s="25" t="s">
        <v>1421</v>
      </c>
      <c r="DU5" s="25">
        <v>2</v>
      </c>
      <c r="DV5" s="25" t="s">
        <v>1421</v>
      </c>
      <c r="DW5" s="25" t="s">
        <v>1421</v>
      </c>
      <c r="DX5" s="25" t="s">
        <v>1421</v>
      </c>
      <c r="DY5" s="25">
        <v>2.25</v>
      </c>
      <c r="DZ5" s="25" t="s">
        <v>1421</v>
      </c>
      <c r="EA5" s="25" t="s">
        <v>1421</v>
      </c>
      <c r="EB5" s="25" t="s">
        <v>1421</v>
      </c>
      <c r="EC5" s="25">
        <v>2.2749999999999999</v>
      </c>
      <c r="ED5" s="25" t="s">
        <v>1421</v>
      </c>
      <c r="EE5" s="25" t="s">
        <v>1421</v>
      </c>
      <c r="EF5" s="25" t="s">
        <v>1421</v>
      </c>
      <c r="EG5" s="25">
        <v>2</v>
      </c>
      <c r="EH5" s="25" t="s">
        <v>1421</v>
      </c>
      <c r="EI5" s="25" t="s">
        <v>1421</v>
      </c>
      <c r="EJ5" s="25" t="s">
        <v>1421</v>
      </c>
      <c r="EK5" s="25">
        <v>2</v>
      </c>
      <c r="EL5" s="27"/>
    </row>
    <row r="6" spans="2:142">
      <c r="B6" s="27"/>
      <c r="C6" s="27" t="s">
        <v>1426</v>
      </c>
      <c r="D6" s="30">
        <f t="shared" ref="D6:K6" si="0">+E6</f>
        <v>2.5</v>
      </c>
      <c r="E6" s="30">
        <f t="shared" si="0"/>
        <v>2.5</v>
      </c>
      <c r="F6" s="30">
        <f t="shared" si="0"/>
        <v>2.5</v>
      </c>
      <c r="G6" s="30">
        <f t="shared" si="0"/>
        <v>2.5</v>
      </c>
      <c r="H6" s="30">
        <f t="shared" si="0"/>
        <v>2.5</v>
      </c>
      <c r="I6" s="30">
        <f t="shared" si="0"/>
        <v>2.5</v>
      </c>
      <c r="J6" s="30">
        <f t="shared" si="0"/>
        <v>2.5</v>
      </c>
      <c r="K6" s="30">
        <f t="shared" si="0"/>
        <v>2.5</v>
      </c>
      <c r="L6" s="30">
        <f>+M6</f>
        <v>2.5</v>
      </c>
      <c r="M6" s="30">
        <f>+M5</f>
        <v>2.5</v>
      </c>
      <c r="N6" s="27">
        <f>+M6+(Q5-M5)/4</f>
        <v>2.5499999999999998</v>
      </c>
      <c r="O6" s="27">
        <f>+M6+(Q5-M5)/2</f>
        <v>2.6</v>
      </c>
      <c r="P6" s="27">
        <f>+M6+3*(Q5-M5)/4</f>
        <v>2.6500000000000004</v>
      </c>
      <c r="Q6" s="30">
        <f>+Q5</f>
        <v>2.7</v>
      </c>
      <c r="R6" s="27">
        <f>+Q6+(U5-Q5)/4</f>
        <v>2.6875</v>
      </c>
      <c r="S6" s="27">
        <f>+Q6+(U5-Q5)/2</f>
        <v>2.6749999999999998</v>
      </c>
      <c r="T6" s="27">
        <f>+Q6+3*(U5-Q5)/4</f>
        <v>2.6625000000000001</v>
      </c>
      <c r="U6" s="30">
        <f>+U5</f>
        <v>2.65</v>
      </c>
      <c r="V6" s="27">
        <f>+U6+(Y5-U5)/4</f>
        <v>2.6625000000000001</v>
      </c>
      <c r="W6" s="27">
        <f>+U6+(Y5-U5)/2</f>
        <v>2.6749999999999998</v>
      </c>
      <c r="X6" s="27">
        <f>+U6+3*(Y5-U5)/4</f>
        <v>2.6875</v>
      </c>
      <c r="Y6" s="30">
        <f>+Y5</f>
        <v>2.7</v>
      </c>
      <c r="Z6" s="27">
        <f>+Y6+(AC5-Y5)/4</f>
        <v>2.6</v>
      </c>
      <c r="AA6" s="27">
        <f>+Y6+(AC5-Y5)/2</f>
        <v>2.5</v>
      </c>
      <c r="AB6" s="27">
        <f>+Y6+3*(AC5-Y5)/4</f>
        <v>2.4</v>
      </c>
      <c r="AC6" s="30">
        <f>+AC5</f>
        <v>2.2999999999999998</v>
      </c>
      <c r="AD6" s="27">
        <f>+AC6+(AG5-AC5)/4</f>
        <v>2.3499999999999996</v>
      </c>
      <c r="AE6" s="27">
        <f>+AC6+(AG5-AC5)/2</f>
        <v>2.4</v>
      </c>
      <c r="AF6" s="27">
        <f>+AC6+3*(AG5-AC5)/4</f>
        <v>2.4500000000000002</v>
      </c>
      <c r="AG6" s="30">
        <f>+AG5</f>
        <v>2.5</v>
      </c>
      <c r="AH6" s="27">
        <f>+AG6+(AK5-AG5)/4</f>
        <v>2.5</v>
      </c>
      <c r="AI6" s="27">
        <f>+AG6+(AK5-AG5)/2</f>
        <v>2.5</v>
      </c>
      <c r="AJ6" s="27">
        <f>+AG6+3*(AK5-AG5)/4</f>
        <v>2.5</v>
      </c>
      <c r="AK6" s="30">
        <f>+AK5</f>
        <v>2.5</v>
      </c>
      <c r="AL6" s="27">
        <f>+AK6+(AO5-AK5)/4</f>
        <v>2.5</v>
      </c>
      <c r="AM6" s="27">
        <f>+AK6+(AO5-AK5)/2</f>
        <v>2.5</v>
      </c>
      <c r="AN6" s="27">
        <f>+AK6+3*(AO5-AK5)/4</f>
        <v>2.5</v>
      </c>
      <c r="AO6" s="30">
        <f>+AO5</f>
        <v>2.5</v>
      </c>
      <c r="AP6" s="27">
        <f>+AO6+(AS5-AO5)/4</f>
        <v>2.6375000000000002</v>
      </c>
      <c r="AQ6" s="27">
        <f>+AO6+(AS5-AO5)/2</f>
        <v>2.7749999999999999</v>
      </c>
      <c r="AR6" s="27">
        <f>+AO6+3*(AS5-AO5)/4</f>
        <v>2.9124999999999996</v>
      </c>
      <c r="AS6" s="30">
        <f>+AS5</f>
        <v>3.05</v>
      </c>
      <c r="AT6" s="27">
        <f>+AS6+(AW5-AS5)/4</f>
        <v>3.1124999999999998</v>
      </c>
      <c r="AU6" s="27">
        <f>+AS6+(AW5-AS5)/2</f>
        <v>3.1749999999999998</v>
      </c>
      <c r="AV6" s="27">
        <f>+AS6+3*(AW5-AS5)/4</f>
        <v>3.2374999999999998</v>
      </c>
      <c r="AW6" s="30">
        <f>+AW5</f>
        <v>3.3</v>
      </c>
      <c r="AX6" s="27">
        <f>+AW6+(BA5-AW5)/4</f>
        <v>3.2249999999999996</v>
      </c>
      <c r="AY6" s="27">
        <f>+AW6+(BA5-AW5)/2</f>
        <v>3.15</v>
      </c>
      <c r="AZ6" s="27">
        <f>+AW6+3*(BA5-AW5)/4</f>
        <v>3.0750000000000002</v>
      </c>
      <c r="BA6" s="30">
        <f>+BA5</f>
        <v>3</v>
      </c>
      <c r="BB6" s="27">
        <f>+BA6+(BE5-BA5)/4</f>
        <v>3.05</v>
      </c>
      <c r="BC6" s="27">
        <f>+BA6+(BE5-BA5)/2</f>
        <v>3.1</v>
      </c>
      <c r="BD6" s="27">
        <f>+BA6+3*(BE5-BA5)/4</f>
        <v>3.1500000000000004</v>
      </c>
      <c r="BE6" s="30">
        <f>+BE5</f>
        <v>3.2</v>
      </c>
      <c r="BF6" s="27">
        <f>+BE6+(BI5-BE5)/4</f>
        <v>3.25</v>
      </c>
      <c r="BG6" s="27">
        <f>+BE6+(BI5-BE5)/2</f>
        <v>3.3</v>
      </c>
      <c r="BH6" s="27">
        <f>+BE6+3*(BI5-BE5)/4</f>
        <v>3.35</v>
      </c>
      <c r="BI6" s="30">
        <f>+BI5</f>
        <v>3.4</v>
      </c>
      <c r="BJ6" s="27">
        <f>+BI6+(BM5-BI5)/4</f>
        <v>3.375</v>
      </c>
      <c r="BK6" s="27">
        <f>+BI6+(BM5-BI5)/2</f>
        <v>3.3499999999999996</v>
      </c>
      <c r="BL6" s="27">
        <f>+BI6+3*(BM5-BI5)/4</f>
        <v>3.3249999999999997</v>
      </c>
      <c r="BM6" s="30">
        <f>+BM5</f>
        <v>3.3</v>
      </c>
      <c r="BN6" s="27">
        <f>+BM6+(BQ5-BM5)/4</f>
        <v>3.2749999999999999</v>
      </c>
      <c r="BO6" s="27">
        <f>+BM6+(BQ5-BM5)/2</f>
        <v>3.25</v>
      </c>
      <c r="BP6" s="27">
        <f>+BM6+3*(BQ5-BM5)/4</f>
        <v>3.2250000000000001</v>
      </c>
      <c r="BQ6" s="30">
        <f>+BQ5</f>
        <v>3.2</v>
      </c>
      <c r="BR6" s="27">
        <f>+BQ6+(BU5-BQ5)/4</f>
        <v>3.1500000000000004</v>
      </c>
      <c r="BS6" s="27">
        <f>+BQ6+(BU5-BQ5)/2</f>
        <v>3.1</v>
      </c>
      <c r="BT6" s="27">
        <f>+BQ6+3*(BU5-BQ5)/4</f>
        <v>3.05</v>
      </c>
      <c r="BU6" s="30">
        <f>+BU5</f>
        <v>3</v>
      </c>
      <c r="BV6" s="27">
        <f>+BU6+(BY5-BU5)/4</f>
        <v>2.9375</v>
      </c>
      <c r="BW6" s="27">
        <f>+BU6+(BY5-BU5)/2</f>
        <v>2.875</v>
      </c>
      <c r="BX6" s="27">
        <f>+BU6+3*(BY5-BU5)/4</f>
        <v>2.8125</v>
      </c>
      <c r="BY6" s="30">
        <f>+BY5</f>
        <v>2.75</v>
      </c>
      <c r="BZ6" s="27">
        <f>+BY6+(CC5-BY5)/4</f>
        <v>2.7025000000000001</v>
      </c>
      <c r="CA6" s="27">
        <f>+BY6+(CC5-BY5)/2</f>
        <v>2.6550000000000002</v>
      </c>
      <c r="CB6" s="27">
        <f>+BY6+3*(CC5-BY5)/4</f>
        <v>2.6074999999999999</v>
      </c>
      <c r="CC6" s="30">
        <f>+CC5</f>
        <v>2.56</v>
      </c>
      <c r="CD6" s="27">
        <f>+CC6+(CG5-CC5)/4</f>
        <v>2.5950000000000002</v>
      </c>
      <c r="CE6" s="27">
        <f>+CC6+(CG5-CC5)/2</f>
        <v>2.63</v>
      </c>
      <c r="CF6" s="27">
        <f>+CC6+3*(CG5-CC5)/4</f>
        <v>2.665</v>
      </c>
      <c r="CG6" s="30">
        <f>+CG5</f>
        <v>2.7</v>
      </c>
      <c r="CH6" s="27">
        <f>+CG6+(CK5-CG5)/4</f>
        <v>2.7337500000000001</v>
      </c>
      <c r="CI6" s="27">
        <f>+CG6+(CK5-CG5)/2</f>
        <v>2.7675000000000001</v>
      </c>
      <c r="CJ6" s="27">
        <f>+CG6+3*(CK5-CG5)/4</f>
        <v>2.80125</v>
      </c>
      <c r="CK6" s="30">
        <f>+CK5</f>
        <v>2.835</v>
      </c>
      <c r="CL6" s="27">
        <f>+CK6+(CO5-CK5)/4</f>
        <v>2.7862499999999999</v>
      </c>
      <c r="CM6" s="27">
        <f>+CK6+(CO5-CK5)/2</f>
        <v>2.7374999999999998</v>
      </c>
      <c r="CN6" s="27">
        <f>+CK6+3*(CO5-CK5)/4</f>
        <v>2.6887500000000002</v>
      </c>
      <c r="CO6" s="30">
        <f>+CO5</f>
        <v>2.64</v>
      </c>
      <c r="CP6" s="27">
        <f>+CO6+(CS5-CO5)/4</f>
        <v>2.605</v>
      </c>
      <c r="CQ6" s="27">
        <f>+CO6+(CS5-CO5)/2</f>
        <v>2.5700000000000003</v>
      </c>
      <c r="CR6" s="27">
        <f>+CO6+3*(CS5-CO5)/4</f>
        <v>2.5350000000000001</v>
      </c>
      <c r="CS6" s="30">
        <f>+CS5</f>
        <v>2.5</v>
      </c>
      <c r="CT6" s="27">
        <f>+CS6+(CW5-CS5)/4</f>
        <v>2.5249999999999999</v>
      </c>
      <c r="CU6" s="27">
        <f>+CS6+(CW5-CS5)/2</f>
        <v>2.5499999999999998</v>
      </c>
      <c r="CV6" s="27">
        <f>+CS6+3*(CW5-CS5)/4</f>
        <v>2.5750000000000002</v>
      </c>
      <c r="CW6" s="30">
        <f>+CW5</f>
        <v>2.6</v>
      </c>
      <c r="CX6" s="27">
        <f>+CW6+(DA5-CW5)/4</f>
        <v>2.5750000000000002</v>
      </c>
      <c r="CY6" s="27">
        <f>+CW6+(DA5-CW5)/2</f>
        <v>2.5499999999999998</v>
      </c>
      <c r="CZ6" s="27">
        <f>+CW6+3*(DA5-CW5)/4</f>
        <v>2.5249999999999999</v>
      </c>
      <c r="DA6" s="30">
        <f>+DA5</f>
        <v>2.5</v>
      </c>
      <c r="DB6" s="27">
        <f>+DA6+(DE5-DA5)/4</f>
        <v>2.4437500000000001</v>
      </c>
      <c r="DC6" s="27">
        <f>+DA6+(DE5-DA5)/2</f>
        <v>2.3875000000000002</v>
      </c>
      <c r="DD6" s="27">
        <f>+DA6+3*(DE5-DA5)/4</f>
        <v>2.3312499999999998</v>
      </c>
      <c r="DE6" s="30">
        <f>+DE5</f>
        <v>2.2749999999999999</v>
      </c>
      <c r="DF6" s="27">
        <f>+DE6+(DI5-DE5)/4</f>
        <v>2.3187500000000001</v>
      </c>
      <c r="DG6" s="27">
        <f>+DE6+(DI5-DE5)/2</f>
        <v>2.3624999999999998</v>
      </c>
      <c r="DH6" s="27">
        <f>+DE6+3*(DI5-DE5)/4</f>
        <v>2.40625</v>
      </c>
      <c r="DI6" s="30">
        <f>+DI5</f>
        <v>2.4500000000000002</v>
      </c>
      <c r="DJ6" s="27">
        <f>+DI6+(DM5-DI5)/4</f>
        <v>2.375</v>
      </c>
      <c r="DK6" s="27">
        <f>+DI6+(DM5-DI5)/2</f>
        <v>2.2999999999999998</v>
      </c>
      <c r="DL6" s="27">
        <f>+DI6+3*(DM5-DI5)/4</f>
        <v>2.2250000000000001</v>
      </c>
      <c r="DM6" s="30">
        <f>+DM5</f>
        <v>2.15</v>
      </c>
      <c r="DN6" s="27">
        <f>+DM6+(DQ5-DM5)/4</f>
        <v>2.1087500000000001</v>
      </c>
      <c r="DO6" s="27">
        <f>+DM6+(DQ5-DM5)/2</f>
        <v>2.0674999999999999</v>
      </c>
      <c r="DP6" s="27">
        <f>+DM6+3*(DQ5-DM5)/4</f>
        <v>2.0262500000000001</v>
      </c>
      <c r="DQ6" s="30">
        <f>+DQ5</f>
        <v>1.9850000000000001</v>
      </c>
      <c r="DR6" s="27">
        <f>+DQ6+(DU5-DQ5)/4</f>
        <v>1.98875</v>
      </c>
      <c r="DS6" s="27">
        <f>+DQ6+(DU5-DQ5)/2</f>
        <v>1.9925000000000002</v>
      </c>
      <c r="DT6" s="27">
        <f>+DQ6+3*(DU5-DQ5)/4</f>
        <v>1.9962500000000001</v>
      </c>
      <c r="DU6" s="30">
        <f>+DU5</f>
        <v>2</v>
      </c>
      <c r="DV6" s="27">
        <f>+DU6+(DY5-DU5)/4</f>
        <v>2.0625</v>
      </c>
      <c r="DW6" s="27">
        <f>+DU6+(DY5-DU5)/2</f>
        <v>2.125</v>
      </c>
      <c r="DX6" s="27">
        <f>+DU6+3*(DY5-DU5)/4</f>
        <v>2.1875</v>
      </c>
      <c r="DY6" s="30">
        <f>+DY5</f>
        <v>2.25</v>
      </c>
      <c r="DZ6" s="27">
        <f>+DY6+(EC5-DY5)/4</f>
        <v>2.2562500000000001</v>
      </c>
      <c r="EA6" s="27">
        <f>+DY6+(EC5-DY5)/2</f>
        <v>2.2625000000000002</v>
      </c>
      <c r="EB6" s="27">
        <f>+DY6+3*(EC5-DY5)/4</f>
        <v>2.2687499999999998</v>
      </c>
      <c r="EC6" s="30">
        <f>+EC5</f>
        <v>2.2749999999999999</v>
      </c>
      <c r="ED6" s="27">
        <f>+EC6+(EG5-EC5)/4</f>
        <v>2.2062499999999998</v>
      </c>
      <c r="EE6" s="27">
        <f>+EC6+(EG5-EC5)/2</f>
        <v>2.1375000000000002</v>
      </c>
      <c r="EF6" s="27">
        <f>+EC6+3*(EG5-EC5)/4</f>
        <v>2.0687500000000001</v>
      </c>
      <c r="EG6" s="30">
        <f>+EG5</f>
        <v>2</v>
      </c>
      <c r="EH6" s="27">
        <f>+EG6+(EK5-EG5)/4</f>
        <v>2</v>
      </c>
      <c r="EI6" s="27">
        <f>+EG6+(EK5-EG5)/2</f>
        <v>2</v>
      </c>
      <c r="EJ6" s="27">
        <f>+EG6+3*(EK5-EG5)/4</f>
        <v>2</v>
      </c>
      <c r="EK6" s="30">
        <f>+EK5</f>
        <v>2</v>
      </c>
      <c r="EL6" s="27"/>
    </row>
    <row r="7" spans="2:142">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row>
    <row r="8" spans="2:142">
      <c r="B8" s="27"/>
      <c r="C8" s="27" t="s">
        <v>1427</v>
      </c>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84"/>
  <sheetViews>
    <sheetView workbookViewId="0">
      <pane xSplit="14100" ySplit="3120" topLeftCell="DI115" activePane="bottomLeft"/>
      <selection activeCell="DR15" sqref="DR15"/>
      <selection pane="topRight" activeCell="DV5" sqref="DV5"/>
      <selection pane="bottomLeft" activeCell="B24" sqref="B24"/>
      <selection pane="bottomRight" activeCell="IG15" sqref="IG15"/>
    </sheetView>
  </sheetViews>
  <sheetFormatPr defaultRowHeight="15"/>
  <cols>
    <col min="1" max="1" width="33.28515625" customWidth="1" collapsed="1"/>
    <col min="2" max="2" width="57.7109375" bestFit="1" customWidth="1" collapsed="1"/>
    <col min="3" max="4" width="5.140625" bestFit="1" customWidth="1" collapsed="1"/>
    <col min="5" max="9" width="5.85546875" bestFit="1" customWidth="1" collapsed="1"/>
    <col min="10" max="11" width="6.140625" bestFit="1" customWidth="1" collapsed="1"/>
    <col min="12" max="12" width="5.85546875" bestFit="1" customWidth="1" collapsed="1"/>
    <col min="13" max="13" width="5.140625" bestFit="1" customWidth="1" collapsed="1"/>
    <col min="14" max="15" width="6.140625" bestFit="1" customWidth="1" collapsed="1"/>
    <col min="16" max="16" width="5.85546875" bestFit="1" customWidth="1" collapsed="1"/>
    <col min="17" max="18" width="6.140625" bestFit="1" customWidth="1" collapsed="1"/>
    <col min="19" max="19" width="5.85546875" bestFit="1" customWidth="1" collapsed="1"/>
    <col min="20" max="118" width="6.140625" bestFit="1" customWidth="1" collapsed="1"/>
    <col min="119" max="120" width="7" bestFit="1" customWidth="1" collapsed="1"/>
    <col min="121" max="121" width="6.140625" bestFit="1" customWidth="1" collapsed="1"/>
    <col min="122" max="127" width="7" bestFit="1" customWidth="1" collapsed="1"/>
    <col min="128" max="128" width="6.140625" bestFit="1" customWidth="1" collapsed="1"/>
    <col min="129" max="146" width="7" bestFit="1" customWidth="1" collapsed="1"/>
    <col min="147" max="147" width="6.140625" bestFit="1" customWidth="1" collapsed="1"/>
    <col min="148" max="219" width="7" bestFit="1" customWidth="1" collapsed="1"/>
    <col min="220" max="224" width="7.7109375" bestFit="1" customWidth="1" collapsed="1"/>
    <col min="225" max="225" width="7" bestFit="1" customWidth="1" collapsed="1"/>
    <col min="226" max="252" width="7.7109375" bestFit="1" customWidth="1" collapsed="1"/>
    <col min="253" max="254" width="7" bestFit="1" customWidth="1" collapsed="1"/>
    <col min="255" max="257" width="7.7109375" bestFit="1" customWidth="1" collapsed="1"/>
  </cols>
  <sheetData>
    <row r="1" spans="1:257" ht="18.75">
      <c r="A1" s="105" t="s">
        <v>858</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row>
    <row r="2" spans="1:257" ht="17.25">
      <c r="A2" s="106" t="s">
        <v>723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57">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row>
    <row r="4" spans="1:257">
      <c r="A4" s="102" t="s">
        <v>859</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row>
    <row r="6" spans="1:257">
      <c r="A6" s="104" t="s">
        <v>726</v>
      </c>
      <c r="B6" s="104" t="s">
        <v>7</v>
      </c>
      <c r="C6" s="104" t="s">
        <v>740</v>
      </c>
      <c r="D6" s="104"/>
      <c r="E6" s="104"/>
      <c r="F6" s="104"/>
      <c r="G6" s="104" t="s">
        <v>741</v>
      </c>
      <c r="H6" s="104"/>
      <c r="I6" s="104"/>
      <c r="J6" s="104"/>
      <c r="K6" s="104" t="s">
        <v>742</v>
      </c>
      <c r="L6" s="104"/>
      <c r="M6" s="104"/>
      <c r="N6" s="104"/>
      <c r="O6" s="104" t="s">
        <v>743</v>
      </c>
      <c r="P6" s="104"/>
      <c r="Q6" s="104"/>
      <c r="R6" s="104"/>
      <c r="S6" s="104" t="s">
        <v>744</v>
      </c>
      <c r="T6" s="104"/>
      <c r="U6" s="104"/>
      <c r="V6" s="104"/>
      <c r="W6" s="104" t="s">
        <v>745</v>
      </c>
      <c r="X6" s="104"/>
      <c r="Y6" s="104"/>
      <c r="Z6" s="104"/>
      <c r="AA6" s="104" t="s">
        <v>746</v>
      </c>
      <c r="AB6" s="104"/>
      <c r="AC6" s="104"/>
      <c r="AD6" s="104"/>
      <c r="AE6" s="104" t="s">
        <v>747</v>
      </c>
      <c r="AF6" s="104"/>
      <c r="AG6" s="104"/>
      <c r="AH6" s="104"/>
      <c r="AI6" s="104" t="s">
        <v>748</v>
      </c>
      <c r="AJ6" s="104"/>
      <c r="AK6" s="104"/>
      <c r="AL6" s="104"/>
      <c r="AM6" s="104" t="s">
        <v>749</v>
      </c>
      <c r="AN6" s="104"/>
      <c r="AO6" s="104"/>
      <c r="AP6" s="104"/>
      <c r="AQ6" s="104" t="s">
        <v>750</v>
      </c>
      <c r="AR6" s="104"/>
      <c r="AS6" s="104"/>
      <c r="AT6" s="104"/>
      <c r="AU6" s="104" t="s">
        <v>751</v>
      </c>
      <c r="AV6" s="104"/>
      <c r="AW6" s="104"/>
      <c r="AX6" s="104"/>
      <c r="AY6" s="104" t="s">
        <v>752</v>
      </c>
      <c r="AZ6" s="104"/>
      <c r="BA6" s="104"/>
      <c r="BB6" s="104"/>
      <c r="BC6" s="104" t="s">
        <v>753</v>
      </c>
      <c r="BD6" s="104"/>
      <c r="BE6" s="104"/>
      <c r="BF6" s="104"/>
      <c r="BG6" s="104" t="s">
        <v>754</v>
      </c>
      <c r="BH6" s="104"/>
      <c r="BI6" s="104"/>
      <c r="BJ6" s="104"/>
      <c r="BK6" s="104" t="s">
        <v>755</v>
      </c>
      <c r="BL6" s="104"/>
      <c r="BM6" s="104"/>
      <c r="BN6" s="104"/>
      <c r="BO6" s="104" t="s">
        <v>756</v>
      </c>
      <c r="BP6" s="104"/>
      <c r="BQ6" s="104"/>
      <c r="BR6" s="104"/>
      <c r="BS6" s="104" t="s">
        <v>757</v>
      </c>
      <c r="BT6" s="104"/>
      <c r="BU6" s="104"/>
      <c r="BV6" s="104"/>
      <c r="BW6" s="104" t="s">
        <v>758</v>
      </c>
      <c r="BX6" s="104"/>
      <c r="BY6" s="104"/>
      <c r="BZ6" s="104"/>
      <c r="CA6" s="104" t="s">
        <v>759</v>
      </c>
      <c r="CB6" s="104"/>
      <c r="CC6" s="104"/>
      <c r="CD6" s="104"/>
      <c r="CE6" s="104" t="s">
        <v>760</v>
      </c>
      <c r="CF6" s="104"/>
      <c r="CG6" s="104"/>
      <c r="CH6" s="104"/>
      <c r="CI6" s="104" t="s">
        <v>761</v>
      </c>
      <c r="CJ6" s="104"/>
      <c r="CK6" s="104"/>
      <c r="CL6" s="104"/>
      <c r="CM6" s="104" t="s">
        <v>762</v>
      </c>
      <c r="CN6" s="104"/>
      <c r="CO6" s="104"/>
      <c r="CP6" s="104"/>
      <c r="CQ6" s="104" t="s">
        <v>763</v>
      </c>
      <c r="CR6" s="104"/>
      <c r="CS6" s="104"/>
      <c r="CT6" s="104"/>
      <c r="CU6" s="104" t="s">
        <v>764</v>
      </c>
      <c r="CV6" s="104"/>
      <c r="CW6" s="104"/>
      <c r="CX6" s="104"/>
      <c r="CY6" s="104" t="s">
        <v>765</v>
      </c>
      <c r="CZ6" s="104"/>
      <c r="DA6" s="104"/>
      <c r="DB6" s="104"/>
      <c r="DC6" s="104" t="s">
        <v>766</v>
      </c>
      <c r="DD6" s="104"/>
      <c r="DE6" s="104"/>
      <c r="DF6" s="104"/>
      <c r="DG6" s="104" t="s">
        <v>767</v>
      </c>
      <c r="DH6" s="104"/>
      <c r="DI6" s="104"/>
      <c r="DJ6" s="104"/>
      <c r="DK6" s="104" t="s">
        <v>768</v>
      </c>
      <c r="DL6" s="104"/>
      <c r="DM6" s="104"/>
      <c r="DN6" s="104"/>
      <c r="DO6" s="104" t="s">
        <v>769</v>
      </c>
      <c r="DP6" s="104"/>
      <c r="DQ6" s="104"/>
      <c r="DR6" s="104"/>
      <c r="DS6" s="104" t="s">
        <v>770</v>
      </c>
      <c r="DT6" s="104"/>
      <c r="DU6" s="104"/>
      <c r="DV6" s="104"/>
      <c r="DW6" s="104" t="s">
        <v>771</v>
      </c>
      <c r="DX6" s="104"/>
      <c r="DY6" s="104"/>
      <c r="DZ6" s="104"/>
      <c r="EA6" s="104" t="s">
        <v>772</v>
      </c>
      <c r="EB6" s="104"/>
      <c r="EC6" s="104"/>
      <c r="ED6" s="104"/>
      <c r="EE6" s="104" t="s">
        <v>773</v>
      </c>
      <c r="EF6" s="104"/>
      <c r="EG6" s="104"/>
      <c r="EH6" s="104"/>
      <c r="EI6" s="104" t="s">
        <v>774</v>
      </c>
      <c r="EJ6" s="104"/>
      <c r="EK6" s="104"/>
      <c r="EL6" s="104"/>
      <c r="EM6" s="104" t="s">
        <v>775</v>
      </c>
      <c r="EN6" s="104"/>
      <c r="EO6" s="104"/>
      <c r="EP6" s="104"/>
      <c r="EQ6" s="104" t="s">
        <v>776</v>
      </c>
      <c r="ER6" s="104"/>
      <c r="ES6" s="104"/>
      <c r="ET6" s="104"/>
      <c r="EU6" s="104" t="s">
        <v>777</v>
      </c>
      <c r="EV6" s="104"/>
      <c r="EW6" s="104"/>
      <c r="EX6" s="104"/>
      <c r="EY6" s="104" t="s">
        <v>778</v>
      </c>
      <c r="EZ6" s="104"/>
      <c r="FA6" s="104"/>
      <c r="FB6" s="104"/>
      <c r="FC6" s="104" t="s">
        <v>779</v>
      </c>
      <c r="FD6" s="104"/>
      <c r="FE6" s="104"/>
      <c r="FF6" s="104"/>
      <c r="FG6" s="104" t="s">
        <v>780</v>
      </c>
      <c r="FH6" s="104"/>
      <c r="FI6" s="104"/>
      <c r="FJ6" s="104"/>
      <c r="FK6" s="104" t="s">
        <v>781</v>
      </c>
      <c r="FL6" s="104"/>
      <c r="FM6" s="104"/>
      <c r="FN6" s="104"/>
      <c r="FO6" s="104" t="s">
        <v>782</v>
      </c>
      <c r="FP6" s="104"/>
      <c r="FQ6" s="104"/>
      <c r="FR6" s="104"/>
      <c r="FS6" s="104" t="s">
        <v>783</v>
      </c>
      <c r="FT6" s="104"/>
      <c r="FU6" s="104"/>
      <c r="FV6" s="104"/>
      <c r="FW6" s="104" t="s">
        <v>784</v>
      </c>
      <c r="FX6" s="104"/>
      <c r="FY6" s="104"/>
      <c r="FZ6" s="104"/>
      <c r="GA6" s="104" t="s">
        <v>785</v>
      </c>
      <c r="GB6" s="104"/>
      <c r="GC6" s="104"/>
      <c r="GD6" s="104"/>
      <c r="GE6" s="104" t="s">
        <v>786</v>
      </c>
      <c r="GF6" s="104"/>
      <c r="GG6" s="104"/>
      <c r="GH6" s="104"/>
      <c r="GI6" s="104" t="s">
        <v>787</v>
      </c>
      <c r="GJ6" s="104"/>
      <c r="GK6" s="104"/>
      <c r="GL6" s="104"/>
      <c r="GM6" s="104" t="s">
        <v>788</v>
      </c>
      <c r="GN6" s="104"/>
      <c r="GO6" s="104"/>
      <c r="GP6" s="104"/>
      <c r="GQ6" s="104" t="s">
        <v>789</v>
      </c>
      <c r="GR6" s="104"/>
      <c r="GS6" s="104"/>
      <c r="GT6" s="104"/>
      <c r="GU6" s="104" t="s">
        <v>790</v>
      </c>
      <c r="GV6" s="104"/>
      <c r="GW6" s="104"/>
      <c r="GX6" s="104"/>
      <c r="GY6" s="104" t="s">
        <v>791</v>
      </c>
      <c r="GZ6" s="104"/>
      <c r="HA6" s="104"/>
      <c r="HB6" s="104"/>
      <c r="HC6" s="104" t="s">
        <v>792</v>
      </c>
      <c r="HD6" s="104"/>
      <c r="HE6" s="104"/>
      <c r="HF6" s="104"/>
      <c r="HG6" s="104" t="s">
        <v>793</v>
      </c>
      <c r="HH6" s="104"/>
      <c r="HI6" s="104"/>
      <c r="HJ6" s="104"/>
      <c r="HK6" s="104" t="s">
        <v>794</v>
      </c>
      <c r="HL6" s="104"/>
      <c r="HM6" s="104"/>
      <c r="HN6" s="104"/>
      <c r="HO6" s="104" t="s">
        <v>795</v>
      </c>
      <c r="HP6" s="104"/>
      <c r="HQ6" s="104"/>
      <c r="HR6" s="104"/>
      <c r="HS6" s="104" t="s">
        <v>796</v>
      </c>
      <c r="HT6" s="104"/>
      <c r="HU6" s="104"/>
      <c r="HV6" s="104"/>
      <c r="HW6" s="104" t="s">
        <v>797</v>
      </c>
      <c r="HX6" s="104"/>
      <c r="HY6" s="104"/>
      <c r="HZ6" s="104"/>
      <c r="IA6" s="104" t="s">
        <v>798</v>
      </c>
      <c r="IB6" s="104"/>
      <c r="IC6" s="104"/>
      <c r="ID6" s="104"/>
      <c r="IE6" s="104" t="s">
        <v>799</v>
      </c>
      <c r="IF6" s="104"/>
      <c r="IG6" s="104"/>
      <c r="IH6" s="104"/>
      <c r="II6" s="104" t="s">
        <v>800</v>
      </c>
      <c r="IJ6" s="104"/>
      <c r="IK6" s="104"/>
      <c r="IL6" s="104"/>
      <c r="IM6" s="104" t="s">
        <v>801</v>
      </c>
      <c r="IN6" s="104"/>
      <c r="IO6" s="104"/>
      <c r="IP6" s="104"/>
      <c r="IQ6" s="104" t="s">
        <v>802</v>
      </c>
      <c r="IR6" s="104"/>
      <c r="IS6" s="104"/>
      <c r="IT6" s="104"/>
      <c r="IU6" s="104" t="s">
        <v>803</v>
      </c>
      <c r="IV6" s="104"/>
      <c r="IW6" s="104"/>
    </row>
    <row r="7" spans="1:257">
      <c r="A7" s="104"/>
      <c r="B7" s="104"/>
      <c r="C7" s="11" t="s">
        <v>804</v>
      </c>
      <c r="D7" s="11" t="s">
        <v>805</v>
      </c>
      <c r="E7" s="11" t="s">
        <v>806</v>
      </c>
      <c r="F7" s="11" t="s">
        <v>807</v>
      </c>
      <c r="G7" s="11" t="s">
        <v>804</v>
      </c>
      <c r="H7" s="11" t="s">
        <v>805</v>
      </c>
      <c r="I7" s="11" t="s">
        <v>806</v>
      </c>
      <c r="J7" s="11" t="s">
        <v>807</v>
      </c>
      <c r="K7" s="11" t="s">
        <v>804</v>
      </c>
      <c r="L7" s="11" t="s">
        <v>805</v>
      </c>
      <c r="M7" s="11" t="s">
        <v>806</v>
      </c>
      <c r="N7" s="11" t="s">
        <v>807</v>
      </c>
      <c r="O7" s="11" t="s">
        <v>804</v>
      </c>
      <c r="P7" s="11" t="s">
        <v>805</v>
      </c>
      <c r="Q7" s="11" t="s">
        <v>806</v>
      </c>
      <c r="R7" s="11" t="s">
        <v>807</v>
      </c>
      <c r="S7" s="11" t="s">
        <v>804</v>
      </c>
      <c r="T7" s="11" t="s">
        <v>805</v>
      </c>
      <c r="U7" s="11" t="s">
        <v>806</v>
      </c>
      <c r="V7" s="11" t="s">
        <v>807</v>
      </c>
      <c r="W7" s="11" t="s">
        <v>804</v>
      </c>
      <c r="X7" s="11" t="s">
        <v>805</v>
      </c>
      <c r="Y7" s="11" t="s">
        <v>806</v>
      </c>
      <c r="Z7" s="11" t="s">
        <v>807</v>
      </c>
      <c r="AA7" s="11" t="s">
        <v>804</v>
      </c>
      <c r="AB7" s="11" t="s">
        <v>805</v>
      </c>
      <c r="AC7" s="11" t="s">
        <v>806</v>
      </c>
      <c r="AD7" s="11" t="s">
        <v>807</v>
      </c>
      <c r="AE7" s="11" t="s">
        <v>804</v>
      </c>
      <c r="AF7" s="11" t="s">
        <v>805</v>
      </c>
      <c r="AG7" s="11" t="s">
        <v>806</v>
      </c>
      <c r="AH7" s="11" t="s">
        <v>807</v>
      </c>
      <c r="AI7" s="11" t="s">
        <v>804</v>
      </c>
      <c r="AJ7" s="11" t="s">
        <v>805</v>
      </c>
      <c r="AK7" s="11" t="s">
        <v>806</v>
      </c>
      <c r="AL7" s="11" t="s">
        <v>807</v>
      </c>
      <c r="AM7" s="11" t="s">
        <v>804</v>
      </c>
      <c r="AN7" s="11" t="s">
        <v>805</v>
      </c>
      <c r="AO7" s="11" t="s">
        <v>806</v>
      </c>
      <c r="AP7" s="11" t="s">
        <v>807</v>
      </c>
      <c r="AQ7" s="11" t="s">
        <v>804</v>
      </c>
      <c r="AR7" s="11" t="s">
        <v>805</v>
      </c>
      <c r="AS7" s="11" t="s">
        <v>806</v>
      </c>
      <c r="AT7" s="11" t="s">
        <v>807</v>
      </c>
      <c r="AU7" s="11" t="s">
        <v>804</v>
      </c>
      <c r="AV7" s="11" t="s">
        <v>805</v>
      </c>
      <c r="AW7" s="11" t="s">
        <v>806</v>
      </c>
      <c r="AX7" s="11" t="s">
        <v>807</v>
      </c>
      <c r="AY7" s="11" t="s">
        <v>804</v>
      </c>
      <c r="AZ7" s="11" t="s">
        <v>805</v>
      </c>
      <c r="BA7" s="11" t="s">
        <v>806</v>
      </c>
      <c r="BB7" s="11" t="s">
        <v>807</v>
      </c>
      <c r="BC7" s="11" t="s">
        <v>804</v>
      </c>
      <c r="BD7" s="11" t="s">
        <v>805</v>
      </c>
      <c r="BE7" s="11" t="s">
        <v>806</v>
      </c>
      <c r="BF7" s="11" t="s">
        <v>807</v>
      </c>
      <c r="BG7" s="11" t="s">
        <v>804</v>
      </c>
      <c r="BH7" s="11" t="s">
        <v>805</v>
      </c>
      <c r="BI7" s="11" t="s">
        <v>806</v>
      </c>
      <c r="BJ7" s="11" t="s">
        <v>807</v>
      </c>
      <c r="BK7" s="11" t="s">
        <v>804</v>
      </c>
      <c r="BL7" s="11" t="s">
        <v>805</v>
      </c>
      <c r="BM7" s="11" t="s">
        <v>806</v>
      </c>
      <c r="BN7" s="11" t="s">
        <v>807</v>
      </c>
      <c r="BO7" s="11" t="s">
        <v>804</v>
      </c>
      <c r="BP7" s="11" t="s">
        <v>805</v>
      </c>
      <c r="BQ7" s="11" t="s">
        <v>806</v>
      </c>
      <c r="BR7" s="11" t="s">
        <v>807</v>
      </c>
      <c r="BS7" s="11" t="s">
        <v>804</v>
      </c>
      <c r="BT7" s="11" t="s">
        <v>805</v>
      </c>
      <c r="BU7" s="11" t="s">
        <v>806</v>
      </c>
      <c r="BV7" s="11" t="s">
        <v>807</v>
      </c>
      <c r="BW7" s="11" t="s">
        <v>804</v>
      </c>
      <c r="BX7" s="11" t="s">
        <v>805</v>
      </c>
      <c r="BY7" s="11" t="s">
        <v>806</v>
      </c>
      <c r="BZ7" s="11" t="s">
        <v>807</v>
      </c>
      <c r="CA7" s="11" t="s">
        <v>804</v>
      </c>
      <c r="CB7" s="11" t="s">
        <v>805</v>
      </c>
      <c r="CC7" s="11" t="s">
        <v>806</v>
      </c>
      <c r="CD7" s="11" t="s">
        <v>807</v>
      </c>
      <c r="CE7" s="11" t="s">
        <v>804</v>
      </c>
      <c r="CF7" s="11" t="s">
        <v>805</v>
      </c>
      <c r="CG7" s="11" t="s">
        <v>806</v>
      </c>
      <c r="CH7" s="11" t="s">
        <v>807</v>
      </c>
      <c r="CI7" s="11" t="s">
        <v>804</v>
      </c>
      <c r="CJ7" s="11" t="s">
        <v>805</v>
      </c>
      <c r="CK7" s="11" t="s">
        <v>806</v>
      </c>
      <c r="CL7" s="11" t="s">
        <v>807</v>
      </c>
      <c r="CM7" s="11" t="s">
        <v>804</v>
      </c>
      <c r="CN7" s="11" t="s">
        <v>805</v>
      </c>
      <c r="CO7" s="11" t="s">
        <v>806</v>
      </c>
      <c r="CP7" s="11" t="s">
        <v>807</v>
      </c>
      <c r="CQ7" s="11" t="s">
        <v>804</v>
      </c>
      <c r="CR7" s="11" t="s">
        <v>805</v>
      </c>
      <c r="CS7" s="11" t="s">
        <v>806</v>
      </c>
      <c r="CT7" s="11" t="s">
        <v>807</v>
      </c>
      <c r="CU7" s="11" t="s">
        <v>804</v>
      </c>
      <c r="CV7" s="11" t="s">
        <v>805</v>
      </c>
      <c r="CW7" s="11" t="s">
        <v>806</v>
      </c>
      <c r="CX7" s="11" t="s">
        <v>807</v>
      </c>
      <c r="CY7" s="11" t="s">
        <v>804</v>
      </c>
      <c r="CZ7" s="11" t="s">
        <v>805</v>
      </c>
      <c r="DA7" s="11" t="s">
        <v>806</v>
      </c>
      <c r="DB7" s="11" t="s">
        <v>807</v>
      </c>
      <c r="DC7" s="11" t="s">
        <v>804</v>
      </c>
      <c r="DD7" s="11" t="s">
        <v>805</v>
      </c>
      <c r="DE7" s="11" t="s">
        <v>806</v>
      </c>
      <c r="DF7" s="11" t="s">
        <v>807</v>
      </c>
      <c r="DG7" s="11" t="s">
        <v>804</v>
      </c>
      <c r="DH7" s="11" t="s">
        <v>805</v>
      </c>
      <c r="DI7" s="11" t="s">
        <v>806</v>
      </c>
      <c r="DJ7" s="11" t="s">
        <v>807</v>
      </c>
      <c r="DK7" s="11" t="s">
        <v>804</v>
      </c>
      <c r="DL7" s="11" t="s">
        <v>805</v>
      </c>
      <c r="DM7" s="11" t="s">
        <v>806</v>
      </c>
      <c r="DN7" s="11" t="s">
        <v>807</v>
      </c>
      <c r="DO7" s="11" t="s">
        <v>804</v>
      </c>
      <c r="DP7" s="11" t="s">
        <v>805</v>
      </c>
      <c r="DQ7" s="11" t="s">
        <v>806</v>
      </c>
      <c r="DR7" s="11" t="s">
        <v>807</v>
      </c>
      <c r="DS7" s="11" t="s">
        <v>804</v>
      </c>
      <c r="DT7" s="11" t="s">
        <v>805</v>
      </c>
      <c r="DU7" s="11" t="s">
        <v>806</v>
      </c>
      <c r="DV7" s="11" t="s">
        <v>807</v>
      </c>
      <c r="DW7" s="11" t="s">
        <v>804</v>
      </c>
      <c r="DX7" s="11" t="s">
        <v>805</v>
      </c>
      <c r="DY7" s="11" t="s">
        <v>806</v>
      </c>
      <c r="DZ7" s="11" t="s">
        <v>807</v>
      </c>
      <c r="EA7" s="11" t="s">
        <v>804</v>
      </c>
      <c r="EB7" s="11" t="s">
        <v>805</v>
      </c>
      <c r="EC7" s="11" t="s">
        <v>806</v>
      </c>
      <c r="ED7" s="11" t="s">
        <v>807</v>
      </c>
      <c r="EE7" s="11" t="s">
        <v>804</v>
      </c>
      <c r="EF7" s="11" t="s">
        <v>805</v>
      </c>
      <c r="EG7" s="11" t="s">
        <v>806</v>
      </c>
      <c r="EH7" s="11" t="s">
        <v>807</v>
      </c>
      <c r="EI7" s="11" t="s">
        <v>804</v>
      </c>
      <c r="EJ7" s="11" t="s">
        <v>805</v>
      </c>
      <c r="EK7" s="11" t="s">
        <v>806</v>
      </c>
      <c r="EL7" s="11" t="s">
        <v>807</v>
      </c>
      <c r="EM7" s="11" t="s">
        <v>804</v>
      </c>
      <c r="EN7" s="11" t="s">
        <v>805</v>
      </c>
      <c r="EO7" s="11" t="s">
        <v>806</v>
      </c>
      <c r="EP7" s="11" t="s">
        <v>807</v>
      </c>
      <c r="EQ7" s="11" t="s">
        <v>804</v>
      </c>
      <c r="ER7" s="11" t="s">
        <v>805</v>
      </c>
      <c r="ES7" s="11" t="s">
        <v>806</v>
      </c>
      <c r="ET7" s="11" t="s">
        <v>807</v>
      </c>
      <c r="EU7" s="11" t="s">
        <v>804</v>
      </c>
      <c r="EV7" s="11" t="s">
        <v>805</v>
      </c>
      <c r="EW7" s="11" t="s">
        <v>806</v>
      </c>
      <c r="EX7" s="11" t="s">
        <v>807</v>
      </c>
      <c r="EY7" s="11" t="s">
        <v>804</v>
      </c>
      <c r="EZ7" s="11" t="s">
        <v>805</v>
      </c>
      <c r="FA7" s="11" t="s">
        <v>806</v>
      </c>
      <c r="FB7" s="11" t="s">
        <v>807</v>
      </c>
      <c r="FC7" s="11" t="s">
        <v>804</v>
      </c>
      <c r="FD7" s="11" t="s">
        <v>805</v>
      </c>
      <c r="FE7" s="11" t="s">
        <v>806</v>
      </c>
      <c r="FF7" s="11" t="s">
        <v>807</v>
      </c>
      <c r="FG7" s="11" t="s">
        <v>804</v>
      </c>
      <c r="FH7" s="11" t="s">
        <v>805</v>
      </c>
      <c r="FI7" s="11" t="s">
        <v>806</v>
      </c>
      <c r="FJ7" s="11" t="s">
        <v>807</v>
      </c>
      <c r="FK7" s="11" t="s">
        <v>804</v>
      </c>
      <c r="FL7" s="11" t="s">
        <v>805</v>
      </c>
      <c r="FM7" s="11" t="s">
        <v>806</v>
      </c>
      <c r="FN7" s="11" t="s">
        <v>807</v>
      </c>
      <c r="FO7" s="11" t="s">
        <v>804</v>
      </c>
      <c r="FP7" s="11" t="s">
        <v>805</v>
      </c>
      <c r="FQ7" s="11" t="s">
        <v>806</v>
      </c>
      <c r="FR7" s="11" t="s">
        <v>807</v>
      </c>
      <c r="FS7" s="11" t="s">
        <v>804</v>
      </c>
      <c r="FT7" s="11" t="s">
        <v>805</v>
      </c>
      <c r="FU7" s="11" t="s">
        <v>806</v>
      </c>
      <c r="FV7" s="11" t="s">
        <v>807</v>
      </c>
      <c r="FW7" s="11" t="s">
        <v>804</v>
      </c>
      <c r="FX7" s="11" t="s">
        <v>805</v>
      </c>
      <c r="FY7" s="11" t="s">
        <v>806</v>
      </c>
      <c r="FZ7" s="11" t="s">
        <v>807</v>
      </c>
      <c r="GA7" s="11" t="s">
        <v>804</v>
      </c>
      <c r="GB7" s="11" t="s">
        <v>805</v>
      </c>
      <c r="GC7" s="11" t="s">
        <v>806</v>
      </c>
      <c r="GD7" s="11" t="s">
        <v>807</v>
      </c>
      <c r="GE7" s="11" t="s">
        <v>804</v>
      </c>
      <c r="GF7" s="11" t="s">
        <v>805</v>
      </c>
      <c r="GG7" s="11" t="s">
        <v>806</v>
      </c>
      <c r="GH7" s="11" t="s">
        <v>807</v>
      </c>
      <c r="GI7" s="11" t="s">
        <v>804</v>
      </c>
      <c r="GJ7" s="11" t="s">
        <v>805</v>
      </c>
      <c r="GK7" s="11" t="s">
        <v>806</v>
      </c>
      <c r="GL7" s="11" t="s">
        <v>807</v>
      </c>
      <c r="GM7" s="11" t="s">
        <v>804</v>
      </c>
      <c r="GN7" s="11" t="s">
        <v>805</v>
      </c>
      <c r="GO7" s="11" t="s">
        <v>806</v>
      </c>
      <c r="GP7" s="11" t="s">
        <v>807</v>
      </c>
      <c r="GQ7" s="11" t="s">
        <v>804</v>
      </c>
      <c r="GR7" s="11" t="s">
        <v>805</v>
      </c>
      <c r="GS7" s="11" t="s">
        <v>806</v>
      </c>
      <c r="GT7" s="11" t="s">
        <v>807</v>
      </c>
      <c r="GU7" s="11" t="s">
        <v>804</v>
      </c>
      <c r="GV7" s="11" t="s">
        <v>805</v>
      </c>
      <c r="GW7" s="11" t="s">
        <v>806</v>
      </c>
      <c r="GX7" s="11" t="s">
        <v>807</v>
      </c>
      <c r="GY7" s="11" t="s">
        <v>804</v>
      </c>
      <c r="GZ7" s="11" t="s">
        <v>805</v>
      </c>
      <c r="HA7" s="11" t="s">
        <v>806</v>
      </c>
      <c r="HB7" s="11" t="s">
        <v>807</v>
      </c>
      <c r="HC7" s="11" t="s">
        <v>804</v>
      </c>
      <c r="HD7" s="11" t="s">
        <v>805</v>
      </c>
      <c r="HE7" s="11" t="s">
        <v>806</v>
      </c>
      <c r="HF7" s="11" t="s">
        <v>807</v>
      </c>
      <c r="HG7" s="11" t="s">
        <v>804</v>
      </c>
      <c r="HH7" s="11" t="s">
        <v>805</v>
      </c>
      <c r="HI7" s="11" t="s">
        <v>806</v>
      </c>
      <c r="HJ7" s="11" t="s">
        <v>807</v>
      </c>
      <c r="HK7" s="11" t="s">
        <v>804</v>
      </c>
      <c r="HL7" s="11" t="s">
        <v>805</v>
      </c>
      <c r="HM7" s="11" t="s">
        <v>806</v>
      </c>
      <c r="HN7" s="11" t="s">
        <v>807</v>
      </c>
      <c r="HO7" s="11" t="s">
        <v>804</v>
      </c>
      <c r="HP7" s="11" t="s">
        <v>805</v>
      </c>
      <c r="HQ7" s="11" t="s">
        <v>806</v>
      </c>
      <c r="HR7" s="11" t="s">
        <v>807</v>
      </c>
      <c r="HS7" s="11" t="s">
        <v>804</v>
      </c>
      <c r="HT7" s="11" t="s">
        <v>805</v>
      </c>
      <c r="HU7" s="11" t="s">
        <v>806</v>
      </c>
      <c r="HV7" s="11" t="s">
        <v>807</v>
      </c>
      <c r="HW7" s="11" t="s">
        <v>804</v>
      </c>
      <c r="HX7" s="11" t="s">
        <v>805</v>
      </c>
      <c r="HY7" s="11" t="s">
        <v>806</v>
      </c>
      <c r="HZ7" s="11" t="s">
        <v>807</v>
      </c>
      <c r="IA7" s="11" t="s">
        <v>804</v>
      </c>
      <c r="IB7" s="11" t="s">
        <v>805</v>
      </c>
      <c r="IC7" s="11" t="s">
        <v>806</v>
      </c>
      <c r="ID7" s="11" t="s">
        <v>807</v>
      </c>
      <c r="IE7" s="11" t="s">
        <v>804</v>
      </c>
      <c r="IF7" s="11" t="s">
        <v>805</v>
      </c>
      <c r="IG7" s="11" t="s">
        <v>806</v>
      </c>
      <c r="IH7" s="11" t="s">
        <v>807</v>
      </c>
      <c r="II7" s="11" t="s">
        <v>804</v>
      </c>
      <c r="IJ7" s="11" t="s">
        <v>805</v>
      </c>
      <c r="IK7" s="11" t="s">
        <v>806</v>
      </c>
      <c r="IL7" s="11" t="s">
        <v>807</v>
      </c>
      <c r="IM7" s="11" t="s">
        <v>804</v>
      </c>
      <c r="IN7" s="11" t="s">
        <v>805</v>
      </c>
      <c r="IO7" s="11" t="s">
        <v>806</v>
      </c>
      <c r="IP7" s="11" t="s">
        <v>807</v>
      </c>
      <c r="IQ7" s="11" t="s">
        <v>804</v>
      </c>
      <c r="IR7" s="11" t="s">
        <v>805</v>
      </c>
      <c r="IS7" s="11" t="s">
        <v>806</v>
      </c>
      <c r="IT7" s="11" t="s">
        <v>807</v>
      </c>
      <c r="IU7" s="11" t="s">
        <v>804</v>
      </c>
      <c r="IV7" s="11" t="s">
        <v>805</v>
      </c>
      <c r="IW7" s="11" t="s">
        <v>806</v>
      </c>
    </row>
    <row r="8" spans="1:257">
      <c r="A8" t="s">
        <v>7</v>
      </c>
      <c r="B8" s="12" t="s">
        <v>860</v>
      </c>
      <c r="C8" s="12" t="s">
        <v>7</v>
      </c>
      <c r="D8" s="12" t="s">
        <v>7</v>
      </c>
      <c r="E8" s="12" t="s">
        <v>7</v>
      </c>
      <c r="F8" s="12" t="s">
        <v>7</v>
      </c>
      <c r="G8" s="12" t="s">
        <v>7</v>
      </c>
      <c r="H8" s="12" t="s">
        <v>7</v>
      </c>
      <c r="I8" s="12" t="s">
        <v>7</v>
      </c>
      <c r="J8" s="12" t="s">
        <v>7</v>
      </c>
      <c r="K8" s="12" t="s">
        <v>7</v>
      </c>
      <c r="L8" s="12" t="s">
        <v>7</v>
      </c>
      <c r="M8" s="12" t="s">
        <v>7</v>
      </c>
      <c r="N8" s="12" t="s">
        <v>7</v>
      </c>
      <c r="O8" s="12" t="s">
        <v>7</v>
      </c>
      <c r="P8" s="12" t="s">
        <v>7</v>
      </c>
      <c r="Q8" s="12" t="s">
        <v>7</v>
      </c>
      <c r="R8" s="12" t="s">
        <v>7</v>
      </c>
      <c r="S8" s="12" t="s">
        <v>7</v>
      </c>
      <c r="T8" s="12" t="s">
        <v>7</v>
      </c>
      <c r="U8" s="12" t="s">
        <v>7</v>
      </c>
      <c r="V8" s="12" t="s">
        <v>7</v>
      </c>
      <c r="W8" s="12" t="s">
        <v>7</v>
      </c>
      <c r="X8" s="12" t="s">
        <v>7</v>
      </c>
      <c r="Y8" s="12" t="s">
        <v>7</v>
      </c>
      <c r="Z8" s="12" t="s">
        <v>7</v>
      </c>
      <c r="AA8" s="12" t="s">
        <v>7</v>
      </c>
      <c r="AB8" s="12" t="s">
        <v>7</v>
      </c>
      <c r="AC8" s="12" t="s">
        <v>7</v>
      </c>
      <c r="AD8" s="12" t="s">
        <v>7</v>
      </c>
      <c r="AE8" s="12" t="s">
        <v>7</v>
      </c>
      <c r="AF8" s="12" t="s">
        <v>7</v>
      </c>
      <c r="AG8" s="12" t="s">
        <v>7</v>
      </c>
      <c r="AH8" s="12" t="s">
        <v>7</v>
      </c>
      <c r="AI8" s="12" t="s">
        <v>7</v>
      </c>
      <c r="AJ8" s="12" t="s">
        <v>7</v>
      </c>
      <c r="AK8" s="12" t="s">
        <v>7</v>
      </c>
      <c r="AL8" s="12" t="s">
        <v>7</v>
      </c>
      <c r="AM8" s="12" t="s">
        <v>7</v>
      </c>
      <c r="AN8" s="12" t="s">
        <v>7</v>
      </c>
      <c r="AO8" s="12" t="s">
        <v>7</v>
      </c>
      <c r="AP8" s="12" t="s">
        <v>7</v>
      </c>
      <c r="AQ8" s="12" t="s">
        <v>7</v>
      </c>
      <c r="AR8" s="12" t="s">
        <v>7</v>
      </c>
      <c r="AS8" s="12" t="s">
        <v>7</v>
      </c>
      <c r="AT8" s="12" t="s">
        <v>7</v>
      </c>
      <c r="AU8" s="12" t="s">
        <v>7</v>
      </c>
      <c r="AV8" s="12" t="s">
        <v>7</v>
      </c>
      <c r="AW8" s="12" t="s">
        <v>7</v>
      </c>
      <c r="AX8" s="12" t="s">
        <v>7</v>
      </c>
      <c r="AY8" s="12" t="s">
        <v>7</v>
      </c>
      <c r="AZ8" s="12" t="s">
        <v>7</v>
      </c>
      <c r="BA8" s="12" t="s">
        <v>7</v>
      </c>
      <c r="BB8" s="12" t="s">
        <v>7</v>
      </c>
      <c r="BC8" s="12" t="s">
        <v>7</v>
      </c>
      <c r="BD8" s="12" t="s">
        <v>7</v>
      </c>
      <c r="BE8" s="12" t="s">
        <v>7</v>
      </c>
      <c r="BF8" s="12" t="s">
        <v>7</v>
      </c>
      <c r="BG8" s="12" t="s">
        <v>7</v>
      </c>
      <c r="BH8" s="12" t="s">
        <v>7</v>
      </c>
      <c r="BI8" s="12" t="s">
        <v>7</v>
      </c>
      <c r="BJ8" s="12" t="s">
        <v>7</v>
      </c>
      <c r="BK8" s="12" t="s">
        <v>7</v>
      </c>
      <c r="BL8" s="12" t="s">
        <v>7</v>
      </c>
      <c r="BM8" s="12" t="s">
        <v>7</v>
      </c>
      <c r="BN8" s="12" t="s">
        <v>7</v>
      </c>
      <c r="BO8" s="12" t="s">
        <v>7</v>
      </c>
      <c r="BP8" s="12" t="s">
        <v>7</v>
      </c>
      <c r="BQ8" s="12" t="s">
        <v>7</v>
      </c>
      <c r="BR8" s="12" t="s">
        <v>7</v>
      </c>
      <c r="BS8" s="12" t="s">
        <v>7</v>
      </c>
      <c r="BT8" s="12" t="s">
        <v>7</v>
      </c>
      <c r="BU8" s="12" t="s">
        <v>7</v>
      </c>
      <c r="BV8" s="12" t="s">
        <v>7</v>
      </c>
      <c r="BW8" s="12" t="s">
        <v>7</v>
      </c>
      <c r="BX8" s="12" t="s">
        <v>7</v>
      </c>
      <c r="BY8" s="12" t="s">
        <v>7</v>
      </c>
      <c r="BZ8" s="12" t="s">
        <v>7</v>
      </c>
      <c r="CA8" s="12" t="s">
        <v>7</v>
      </c>
      <c r="CB8" s="12" t="s">
        <v>7</v>
      </c>
      <c r="CC8" s="12" t="s">
        <v>7</v>
      </c>
      <c r="CD8" s="12" t="s">
        <v>7</v>
      </c>
      <c r="CE8" s="12" t="s">
        <v>7</v>
      </c>
      <c r="CF8" s="12" t="s">
        <v>7</v>
      </c>
      <c r="CG8" s="12" t="s">
        <v>7</v>
      </c>
      <c r="CH8" s="12" t="s">
        <v>7</v>
      </c>
      <c r="CI8" s="12" t="s">
        <v>7</v>
      </c>
      <c r="CJ8" s="12" t="s">
        <v>7</v>
      </c>
      <c r="CK8" s="12" t="s">
        <v>7</v>
      </c>
      <c r="CL8" s="12" t="s">
        <v>7</v>
      </c>
      <c r="CM8" s="12" t="s">
        <v>7</v>
      </c>
      <c r="CN8" s="12" t="s">
        <v>7</v>
      </c>
      <c r="CO8" s="12" t="s">
        <v>7</v>
      </c>
      <c r="CP8" s="12" t="s">
        <v>7</v>
      </c>
      <c r="CQ8" s="12" t="s">
        <v>7</v>
      </c>
      <c r="CR8" s="12" t="s">
        <v>7</v>
      </c>
      <c r="CS8" s="12" t="s">
        <v>7</v>
      </c>
      <c r="CT8" s="12" t="s">
        <v>7</v>
      </c>
      <c r="CU8" s="12" t="s">
        <v>7</v>
      </c>
      <c r="CV8" s="12" t="s">
        <v>7</v>
      </c>
      <c r="CW8" s="12" t="s">
        <v>7</v>
      </c>
      <c r="CX8" s="12" t="s">
        <v>7</v>
      </c>
      <c r="CY8" s="12" t="s">
        <v>7</v>
      </c>
      <c r="CZ8" s="12" t="s">
        <v>7</v>
      </c>
      <c r="DA8" s="12" t="s">
        <v>7</v>
      </c>
      <c r="DB8" s="12" t="s">
        <v>7</v>
      </c>
      <c r="DC8" s="12" t="s">
        <v>7</v>
      </c>
      <c r="DD8" s="12" t="s">
        <v>7</v>
      </c>
      <c r="DE8" s="12" t="s">
        <v>7</v>
      </c>
      <c r="DF8" s="12" t="s">
        <v>7</v>
      </c>
      <c r="DG8" s="12" t="s">
        <v>7</v>
      </c>
      <c r="DH8" s="12" t="s">
        <v>7</v>
      </c>
      <c r="DI8" s="12" t="s">
        <v>7</v>
      </c>
      <c r="DJ8" s="12" t="s">
        <v>7</v>
      </c>
      <c r="DK8" s="12" t="s">
        <v>7</v>
      </c>
      <c r="DL8" s="12" t="s">
        <v>7</v>
      </c>
      <c r="DM8" s="12" t="s">
        <v>7</v>
      </c>
      <c r="DN8" s="12" t="s">
        <v>7</v>
      </c>
      <c r="DO8" s="12" t="s">
        <v>7</v>
      </c>
      <c r="DP8" s="12" t="s">
        <v>7</v>
      </c>
      <c r="DQ8" s="12" t="s">
        <v>7</v>
      </c>
      <c r="DR8" s="12" t="s">
        <v>7</v>
      </c>
      <c r="DS8" s="12" t="s">
        <v>7</v>
      </c>
      <c r="DT8" s="12" t="s">
        <v>7</v>
      </c>
      <c r="DU8" s="12" t="s">
        <v>7</v>
      </c>
      <c r="DV8" s="12" t="s">
        <v>7</v>
      </c>
      <c r="DW8" s="12" t="s">
        <v>7</v>
      </c>
      <c r="DX8" s="12" t="s">
        <v>7</v>
      </c>
      <c r="DY8" s="12" t="s">
        <v>7</v>
      </c>
      <c r="DZ8" s="12" t="s">
        <v>7</v>
      </c>
      <c r="EA8" s="12" t="s">
        <v>7</v>
      </c>
      <c r="EB8" s="12" t="s">
        <v>7</v>
      </c>
      <c r="EC8" s="12" t="s">
        <v>7</v>
      </c>
      <c r="ED8" s="12" t="s">
        <v>7</v>
      </c>
      <c r="EE8" s="12" t="s">
        <v>7</v>
      </c>
      <c r="EF8" s="12" t="s">
        <v>7</v>
      </c>
      <c r="EG8" s="12" t="s">
        <v>7</v>
      </c>
      <c r="EH8" s="12" t="s">
        <v>7</v>
      </c>
      <c r="EI8" s="12" t="s">
        <v>7</v>
      </c>
      <c r="EJ8" s="12" t="s">
        <v>7</v>
      </c>
      <c r="EK8" s="12" t="s">
        <v>7</v>
      </c>
      <c r="EL8" s="12" t="s">
        <v>7</v>
      </c>
      <c r="EM8" s="12" t="s">
        <v>7</v>
      </c>
      <c r="EN8" s="12" t="s">
        <v>7</v>
      </c>
      <c r="EO8" s="12" t="s">
        <v>7</v>
      </c>
      <c r="EP8" s="12" t="s">
        <v>7</v>
      </c>
      <c r="EQ8" s="12" t="s">
        <v>7</v>
      </c>
      <c r="ER8" s="12" t="s">
        <v>7</v>
      </c>
      <c r="ES8" s="12" t="s">
        <v>7</v>
      </c>
      <c r="ET8" s="12" t="s">
        <v>7</v>
      </c>
      <c r="EU8" s="12" t="s">
        <v>7</v>
      </c>
      <c r="EV8" s="12" t="s">
        <v>7</v>
      </c>
      <c r="EW8" s="12" t="s">
        <v>7</v>
      </c>
      <c r="EX8" s="12" t="s">
        <v>7</v>
      </c>
      <c r="EY8" s="12" t="s">
        <v>7</v>
      </c>
      <c r="EZ8" s="12" t="s">
        <v>7</v>
      </c>
      <c r="FA8" s="12" t="s">
        <v>7</v>
      </c>
      <c r="FB8" s="12" t="s">
        <v>7</v>
      </c>
      <c r="FC8" s="12" t="s">
        <v>7</v>
      </c>
      <c r="FD8" s="12" t="s">
        <v>7</v>
      </c>
      <c r="FE8" s="12" t="s">
        <v>7</v>
      </c>
      <c r="FF8" s="12" t="s">
        <v>7</v>
      </c>
      <c r="FG8" s="12" t="s">
        <v>7</v>
      </c>
      <c r="FH8" s="12" t="s">
        <v>7</v>
      </c>
      <c r="FI8" s="12" t="s">
        <v>7</v>
      </c>
      <c r="FJ8" s="12" t="s">
        <v>7</v>
      </c>
      <c r="FK8" s="12" t="s">
        <v>7</v>
      </c>
      <c r="FL8" s="12" t="s">
        <v>7</v>
      </c>
      <c r="FM8" s="12" t="s">
        <v>7</v>
      </c>
      <c r="FN8" s="12" t="s">
        <v>7</v>
      </c>
      <c r="FO8" s="12" t="s">
        <v>7</v>
      </c>
      <c r="FP8" s="12" t="s">
        <v>7</v>
      </c>
      <c r="FQ8" s="12" t="s">
        <v>7</v>
      </c>
      <c r="FR8" s="12" t="s">
        <v>7</v>
      </c>
      <c r="FS8" s="12" t="s">
        <v>7</v>
      </c>
      <c r="FT8" s="12" t="s">
        <v>7</v>
      </c>
      <c r="FU8" s="12" t="s">
        <v>7</v>
      </c>
      <c r="FV8" s="12" t="s">
        <v>7</v>
      </c>
      <c r="FW8" s="12" t="s">
        <v>7</v>
      </c>
      <c r="FX8" s="12" t="s">
        <v>7</v>
      </c>
      <c r="FY8" s="12" t="s">
        <v>7</v>
      </c>
      <c r="FZ8" s="12" t="s">
        <v>7</v>
      </c>
      <c r="GA8" s="12" t="s">
        <v>7</v>
      </c>
      <c r="GB8" s="12" t="s">
        <v>7</v>
      </c>
      <c r="GC8" s="12" t="s">
        <v>7</v>
      </c>
      <c r="GD8" s="12" t="s">
        <v>7</v>
      </c>
      <c r="GE8" s="12" t="s">
        <v>7</v>
      </c>
      <c r="GF8" s="12" t="s">
        <v>7</v>
      </c>
      <c r="GG8" s="12" t="s">
        <v>7</v>
      </c>
      <c r="GH8" s="12" t="s">
        <v>7</v>
      </c>
      <c r="GI8" s="12" t="s">
        <v>7</v>
      </c>
      <c r="GJ8" s="12" t="s">
        <v>7</v>
      </c>
      <c r="GK8" s="12" t="s">
        <v>7</v>
      </c>
      <c r="GL8" s="12" t="s">
        <v>7</v>
      </c>
      <c r="GM8" s="12" t="s">
        <v>7</v>
      </c>
      <c r="GN8" s="12" t="s">
        <v>7</v>
      </c>
      <c r="GO8" s="12" t="s">
        <v>7</v>
      </c>
      <c r="GP8" s="12" t="s">
        <v>7</v>
      </c>
      <c r="GQ8" s="12" t="s">
        <v>7</v>
      </c>
      <c r="GR8" s="12" t="s">
        <v>7</v>
      </c>
      <c r="GS8" s="12" t="s">
        <v>7</v>
      </c>
      <c r="GT8" s="12" t="s">
        <v>7</v>
      </c>
      <c r="GU8" s="12" t="s">
        <v>7</v>
      </c>
      <c r="GV8" s="12" t="s">
        <v>7</v>
      </c>
      <c r="GW8" s="12" t="s">
        <v>7</v>
      </c>
      <c r="GX8" s="12" t="s">
        <v>7</v>
      </c>
      <c r="GY8" s="12" t="s">
        <v>7</v>
      </c>
      <c r="GZ8" s="12" t="s">
        <v>7</v>
      </c>
      <c r="HA8" s="12" t="s">
        <v>7</v>
      </c>
      <c r="HB8" s="12" t="s">
        <v>7</v>
      </c>
      <c r="HC8" s="12" t="s">
        <v>7</v>
      </c>
      <c r="HD8" s="12" t="s">
        <v>7</v>
      </c>
      <c r="HE8" s="12" t="s">
        <v>7</v>
      </c>
      <c r="HF8" s="12" t="s">
        <v>7</v>
      </c>
      <c r="HG8" s="12" t="s">
        <v>7</v>
      </c>
      <c r="HH8" s="12" t="s">
        <v>7</v>
      </c>
      <c r="HI8" s="12" t="s">
        <v>7</v>
      </c>
      <c r="HJ8" s="12" t="s">
        <v>7</v>
      </c>
      <c r="HK8" s="12" t="s">
        <v>7</v>
      </c>
      <c r="HL8" s="12" t="s">
        <v>7</v>
      </c>
      <c r="HM8" s="12" t="s">
        <v>7</v>
      </c>
      <c r="HN8" s="12" t="s">
        <v>7</v>
      </c>
      <c r="HO8" s="12" t="s">
        <v>7</v>
      </c>
      <c r="HP8" s="12" t="s">
        <v>7</v>
      </c>
      <c r="HQ8" s="12" t="s">
        <v>7</v>
      </c>
      <c r="HR8" s="12" t="s">
        <v>7</v>
      </c>
      <c r="HS8" s="12" t="s">
        <v>7</v>
      </c>
      <c r="HT8" s="12" t="s">
        <v>7</v>
      </c>
      <c r="HU8" s="12" t="s">
        <v>7</v>
      </c>
      <c r="HV8" s="12" t="s">
        <v>7</v>
      </c>
      <c r="HW8" s="12" t="s">
        <v>7</v>
      </c>
      <c r="HX8" s="12" t="s">
        <v>7</v>
      </c>
      <c r="HY8" s="12" t="s">
        <v>7</v>
      </c>
      <c r="HZ8" s="12" t="s">
        <v>7</v>
      </c>
      <c r="IA8" s="12" t="s">
        <v>7</v>
      </c>
      <c r="IB8" s="12" t="s">
        <v>7</v>
      </c>
      <c r="IC8" s="12" t="s">
        <v>7</v>
      </c>
      <c r="ID8" s="12" t="s">
        <v>7</v>
      </c>
      <c r="IE8" s="12" t="s">
        <v>7</v>
      </c>
      <c r="IF8" s="12" t="s">
        <v>7</v>
      </c>
      <c r="IG8" s="12" t="s">
        <v>7</v>
      </c>
      <c r="IH8" s="12" t="s">
        <v>7</v>
      </c>
      <c r="II8" s="12" t="s">
        <v>7</v>
      </c>
      <c r="IJ8" s="12" t="s">
        <v>7</v>
      </c>
      <c r="IK8" s="12" t="s">
        <v>7</v>
      </c>
      <c r="IL8" s="12" t="s">
        <v>7</v>
      </c>
      <c r="IM8" s="12" t="s">
        <v>7</v>
      </c>
      <c r="IN8" s="12" t="s">
        <v>7</v>
      </c>
      <c r="IO8" s="12" t="s">
        <v>7</v>
      </c>
      <c r="IP8" s="12" t="s">
        <v>7</v>
      </c>
      <c r="IQ8" s="12" t="s">
        <v>7</v>
      </c>
      <c r="IR8" s="12" t="s">
        <v>7</v>
      </c>
      <c r="IS8" s="12" t="s">
        <v>7</v>
      </c>
      <c r="IT8" s="12" t="s">
        <v>7</v>
      </c>
      <c r="IU8" s="12" t="s">
        <v>7</v>
      </c>
      <c r="IV8" s="12" t="s">
        <v>7</v>
      </c>
      <c r="IW8" s="12" t="s">
        <v>7</v>
      </c>
    </row>
    <row r="9" spans="1:257">
      <c r="A9" t="s">
        <v>808</v>
      </c>
      <c r="B9" s="12" t="s">
        <v>861</v>
      </c>
      <c r="C9" s="12">
        <v>285</v>
      </c>
      <c r="D9" s="12">
        <v>283</v>
      </c>
      <c r="E9" s="12">
        <v>282.5</v>
      </c>
      <c r="F9" s="12">
        <v>279.5</v>
      </c>
      <c r="G9" s="12">
        <v>278.2</v>
      </c>
      <c r="H9" s="12">
        <v>286.39999999999998</v>
      </c>
      <c r="I9" s="12">
        <v>293.5</v>
      </c>
      <c r="J9" s="12">
        <v>303.60000000000002</v>
      </c>
      <c r="K9" s="12">
        <v>309.2</v>
      </c>
      <c r="L9" s="12">
        <v>314.39999999999998</v>
      </c>
      <c r="M9" s="12">
        <v>319.3</v>
      </c>
      <c r="N9" s="12">
        <v>324.39999999999998</v>
      </c>
      <c r="O9" s="12">
        <v>328.1</v>
      </c>
      <c r="P9" s="12">
        <v>335.6</v>
      </c>
      <c r="Q9" s="12">
        <v>341</v>
      </c>
      <c r="R9" s="12">
        <v>346.5</v>
      </c>
      <c r="S9" s="12">
        <v>354.8</v>
      </c>
      <c r="T9" s="12">
        <v>361.2</v>
      </c>
      <c r="U9" s="12">
        <v>368.6</v>
      </c>
      <c r="V9" s="12">
        <v>373.5</v>
      </c>
      <c r="W9" s="12">
        <v>387.9</v>
      </c>
      <c r="X9" s="12">
        <v>395.5</v>
      </c>
      <c r="Y9" s="12">
        <v>403.3</v>
      </c>
      <c r="Z9" s="12">
        <v>416.2</v>
      </c>
      <c r="AA9" s="12">
        <v>428.4</v>
      </c>
      <c r="AB9" s="12">
        <v>437</v>
      </c>
      <c r="AC9" s="12">
        <v>443.5</v>
      </c>
      <c r="AD9" s="12">
        <v>451.4</v>
      </c>
      <c r="AE9" s="12">
        <v>453.2</v>
      </c>
      <c r="AF9" s="12">
        <v>456.5</v>
      </c>
      <c r="AG9" s="12">
        <v>465.4</v>
      </c>
      <c r="AH9" s="12">
        <v>477.7</v>
      </c>
      <c r="AI9" s="12">
        <v>491.2</v>
      </c>
      <c r="AJ9" s="12">
        <v>505.8</v>
      </c>
      <c r="AK9" s="12">
        <v>516.9</v>
      </c>
      <c r="AL9" s="12">
        <v>529.79999999999995</v>
      </c>
      <c r="AM9" s="12">
        <v>542</v>
      </c>
      <c r="AN9" s="12">
        <v>551.29999999999995</v>
      </c>
      <c r="AO9" s="12">
        <v>560.1</v>
      </c>
      <c r="AP9" s="12">
        <v>565.1</v>
      </c>
      <c r="AQ9" s="12">
        <v>564.1</v>
      </c>
      <c r="AR9" s="12">
        <v>572.9</v>
      </c>
      <c r="AS9" s="12">
        <v>578.70000000000005</v>
      </c>
      <c r="AT9" s="12">
        <v>575.9</v>
      </c>
      <c r="AU9" s="12">
        <v>601.5</v>
      </c>
      <c r="AV9" s="12">
        <v>612.5</v>
      </c>
      <c r="AW9" s="12">
        <v>622.29999999999995</v>
      </c>
      <c r="AX9" s="12">
        <v>636.1</v>
      </c>
      <c r="AY9" s="12">
        <v>662.1</v>
      </c>
      <c r="AZ9" s="12">
        <v>675.2</v>
      </c>
      <c r="BA9" s="12">
        <v>691</v>
      </c>
      <c r="BB9" s="12">
        <v>715.6</v>
      </c>
      <c r="BC9" s="12">
        <v>746.3</v>
      </c>
      <c r="BD9" s="12">
        <v>758.8</v>
      </c>
      <c r="BE9" s="12">
        <v>774.9</v>
      </c>
      <c r="BF9" s="12">
        <v>795.4</v>
      </c>
      <c r="BG9" s="12">
        <v>805.6</v>
      </c>
      <c r="BH9" s="12">
        <v>824.4</v>
      </c>
      <c r="BI9" s="12">
        <v>840.1</v>
      </c>
      <c r="BJ9" s="12">
        <v>850</v>
      </c>
      <c r="BK9" s="12">
        <v>852.7</v>
      </c>
      <c r="BL9" s="12">
        <v>877.4</v>
      </c>
      <c r="BM9" s="12">
        <v>918.4</v>
      </c>
      <c r="BN9" s="12">
        <v>944.6</v>
      </c>
      <c r="BO9" s="12">
        <v>988.3</v>
      </c>
      <c r="BP9" s="12">
        <v>1002.6</v>
      </c>
      <c r="BQ9" s="12">
        <v>1023.8</v>
      </c>
      <c r="BR9" s="12">
        <v>1044</v>
      </c>
      <c r="BS9" s="12">
        <v>1082</v>
      </c>
      <c r="BT9" s="12">
        <v>1133.7</v>
      </c>
      <c r="BU9" s="12">
        <v>1175</v>
      </c>
      <c r="BV9" s="12">
        <v>1199</v>
      </c>
      <c r="BW9" s="12">
        <v>1225.8</v>
      </c>
      <c r="BX9" s="12">
        <v>1297.9000000000001</v>
      </c>
      <c r="BY9" s="12">
        <v>1323.2</v>
      </c>
      <c r="BZ9" s="12">
        <v>1368.8</v>
      </c>
      <c r="CA9" s="12">
        <v>1404.6</v>
      </c>
      <c r="CB9" s="12">
        <v>1433.5</v>
      </c>
      <c r="CC9" s="12">
        <v>1465.3</v>
      </c>
      <c r="CD9" s="12">
        <v>1498</v>
      </c>
      <c r="CE9" s="12">
        <v>1530.6</v>
      </c>
      <c r="CF9" s="12">
        <v>1531.3</v>
      </c>
      <c r="CG9" s="12">
        <v>1577.7</v>
      </c>
      <c r="CH9" s="12">
        <v>1658.5</v>
      </c>
      <c r="CI9" s="12">
        <v>1725.4</v>
      </c>
      <c r="CJ9" s="12">
        <v>1767.5</v>
      </c>
      <c r="CK9" s="12">
        <v>1826.4</v>
      </c>
      <c r="CL9" s="12">
        <v>1837</v>
      </c>
      <c r="CM9" s="12">
        <v>1829.7</v>
      </c>
      <c r="CN9" s="12">
        <v>1855.4</v>
      </c>
      <c r="CO9" s="12">
        <v>1869.3</v>
      </c>
      <c r="CP9" s="12">
        <v>1865.1</v>
      </c>
      <c r="CQ9" s="12">
        <v>1895.9</v>
      </c>
      <c r="CR9" s="12">
        <v>1955.4</v>
      </c>
      <c r="CS9" s="12">
        <v>2013.2</v>
      </c>
      <c r="CT9" s="12">
        <v>2079.1</v>
      </c>
      <c r="CU9" s="12">
        <v>2165.9</v>
      </c>
      <c r="CV9" s="12">
        <v>2210.1</v>
      </c>
      <c r="CW9" s="12">
        <v>2244.1</v>
      </c>
      <c r="CX9" s="12">
        <v>2283.9</v>
      </c>
      <c r="CY9" s="12">
        <v>2313.3000000000002</v>
      </c>
      <c r="CZ9" s="12">
        <v>2346.8000000000002</v>
      </c>
      <c r="DA9" s="12">
        <v>2399</v>
      </c>
      <c r="DB9" s="12">
        <v>2417.6</v>
      </c>
      <c r="DC9" s="12">
        <v>2436.1</v>
      </c>
      <c r="DD9" s="12">
        <v>2443.6999999999998</v>
      </c>
      <c r="DE9" s="12">
        <v>2468.8000000000002</v>
      </c>
      <c r="DF9" s="12">
        <v>2511.1</v>
      </c>
      <c r="DG9" s="12">
        <v>2553</v>
      </c>
      <c r="DH9" s="12">
        <v>2612.5</v>
      </c>
      <c r="DI9" s="12">
        <v>2673.8</v>
      </c>
      <c r="DJ9" s="12">
        <v>2728.4</v>
      </c>
      <c r="DK9" s="12">
        <v>2785.6</v>
      </c>
      <c r="DL9" s="12">
        <v>2846.6</v>
      </c>
      <c r="DM9" s="12">
        <v>2895.2</v>
      </c>
      <c r="DN9" s="12">
        <v>2968.3</v>
      </c>
      <c r="DO9" s="12">
        <v>2979.8</v>
      </c>
      <c r="DP9" s="12">
        <v>3003.5</v>
      </c>
      <c r="DQ9" s="12">
        <v>3034.9</v>
      </c>
      <c r="DR9" s="12">
        <v>3062.6</v>
      </c>
      <c r="DS9" s="12">
        <v>3110.4</v>
      </c>
      <c r="DT9" s="12">
        <v>3169.1</v>
      </c>
      <c r="DU9" s="12">
        <v>3180</v>
      </c>
      <c r="DV9" s="12">
        <v>3183.3</v>
      </c>
      <c r="DW9" s="12">
        <v>3190.7</v>
      </c>
      <c r="DX9" s="12">
        <v>3219</v>
      </c>
      <c r="DY9" s="12">
        <v>3245.5</v>
      </c>
      <c r="DZ9" s="12">
        <v>3269.7</v>
      </c>
      <c r="EA9" s="12">
        <v>3316.4</v>
      </c>
      <c r="EB9" s="12">
        <v>3360.2</v>
      </c>
      <c r="EC9" s="12">
        <v>3380.7</v>
      </c>
      <c r="ED9" s="12">
        <v>3448.7</v>
      </c>
      <c r="EE9" s="12">
        <v>3432.3</v>
      </c>
      <c r="EF9" s="12">
        <v>3513</v>
      </c>
      <c r="EG9" s="12">
        <v>3548.5</v>
      </c>
      <c r="EH9" s="12">
        <v>3646</v>
      </c>
      <c r="EI9" s="12">
        <v>3697.1</v>
      </c>
      <c r="EJ9" s="12">
        <v>3791.4</v>
      </c>
      <c r="EK9" s="12">
        <v>3848.9</v>
      </c>
      <c r="EL9" s="12">
        <v>3929</v>
      </c>
      <c r="EM9" s="12">
        <v>3957.6</v>
      </c>
      <c r="EN9" s="12">
        <v>3999</v>
      </c>
      <c r="EO9" s="12">
        <v>4080.7</v>
      </c>
      <c r="EP9" s="12">
        <v>4128.8</v>
      </c>
      <c r="EQ9" s="12">
        <v>4190.6000000000004</v>
      </c>
      <c r="ER9" s="12">
        <v>4264.2</v>
      </c>
      <c r="ES9" s="12">
        <v>4326.6000000000004</v>
      </c>
      <c r="ET9" s="12">
        <v>4404.1000000000004</v>
      </c>
      <c r="EU9" s="12">
        <v>4485</v>
      </c>
      <c r="EV9" s="12">
        <v>4557.1000000000004</v>
      </c>
      <c r="EW9" s="12">
        <v>4661.1000000000004</v>
      </c>
      <c r="EX9" s="12">
        <v>4734.3</v>
      </c>
      <c r="EY9" s="12">
        <v>4762</v>
      </c>
      <c r="EZ9" s="12">
        <v>4835.6000000000004</v>
      </c>
      <c r="FA9" s="12">
        <v>4926.3999999999996</v>
      </c>
      <c r="FB9" s="12">
        <v>4976.7</v>
      </c>
      <c r="FC9" s="12">
        <v>5082.1000000000004</v>
      </c>
      <c r="FD9" s="12">
        <v>5134.2</v>
      </c>
      <c r="FE9" s="12">
        <v>5176.7</v>
      </c>
      <c r="FF9" s="12">
        <v>5280.2</v>
      </c>
      <c r="FG9" s="12">
        <v>5444</v>
      </c>
      <c r="FH9" s="12">
        <v>5487.8</v>
      </c>
      <c r="FI9" s="12">
        <v>5558.9</v>
      </c>
      <c r="FJ9" s="12">
        <v>5552.5</v>
      </c>
      <c r="FK9" s="12">
        <v>5502.6</v>
      </c>
      <c r="FL9" s="12">
        <v>5501.7</v>
      </c>
      <c r="FM9" s="12">
        <v>5457.2</v>
      </c>
      <c r="FN9" s="12">
        <v>5419</v>
      </c>
      <c r="FO9" s="12">
        <v>5464</v>
      </c>
      <c r="FP9" s="12">
        <v>5523.3</v>
      </c>
      <c r="FQ9" s="12">
        <v>5556.6</v>
      </c>
      <c r="FR9" s="12">
        <v>5630.4</v>
      </c>
      <c r="FS9" s="12">
        <v>5611.6</v>
      </c>
      <c r="FT9" s="12">
        <v>5679.6</v>
      </c>
      <c r="FU9" s="12">
        <v>5778.9</v>
      </c>
      <c r="FV9" s="12">
        <v>5864.9</v>
      </c>
      <c r="FW9" s="12">
        <v>5968.3</v>
      </c>
      <c r="FX9" s="12">
        <v>6089.7</v>
      </c>
      <c r="FY9" s="12">
        <v>6213.9</v>
      </c>
      <c r="FZ9" s="12">
        <v>6262.6</v>
      </c>
      <c r="GA9" s="12">
        <v>6402.9</v>
      </c>
      <c r="GB9" s="12">
        <v>6536.3</v>
      </c>
      <c r="GC9" s="12">
        <v>6582.8</v>
      </c>
      <c r="GD9" s="12">
        <v>6780</v>
      </c>
      <c r="GE9" s="12">
        <v>6914.7</v>
      </c>
      <c r="GF9" s="12">
        <v>6951.2</v>
      </c>
      <c r="GG9" s="12">
        <v>7092</v>
      </c>
      <c r="GH9" s="12">
        <v>7128.5</v>
      </c>
      <c r="GI9" s="12">
        <v>7219.3</v>
      </c>
      <c r="GJ9" s="12">
        <v>7285.7</v>
      </c>
      <c r="GK9" s="12">
        <v>7221.8</v>
      </c>
      <c r="GL9" s="12">
        <v>7302.6</v>
      </c>
      <c r="GM9" s="12">
        <v>7293.4</v>
      </c>
      <c r="GN9" s="12">
        <v>7302.3</v>
      </c>
      <c r="GO9" s="12">
        <v>7442.8</v>
      </c>
      <c r="GP9" s="12">
        <v>7272.3</v>
      </c>
      <c r="GQ9" s="12">
        <v>6892.1</v>
      </c>
      <c r="GR9" s="12">
        <v>6839.5</v>
      </c>
      <c r="GS9" s="12">
        <v>6856.6</v>
      </c>
      <c r="GT9" s="12">
        <v>7027.9</v>
      </c>
      <c r="GU9" s="12">
        <v>7113.2</v>
      </c>
      <c r="GV9" s="12">
        <v>7231.5</v>
      </c>
      <c r="GW9" s="12">
        <v>7399.2</v>
      </c>
      <c r="GX9" s="12">
        <v>7404.9</v>
      </c>
      <c r="GY9" s="12">
        <v>7475.6</v>
      </c>
      <c r="GZ9" s="12">
        <v>7651.8</v>
      </c>
      <c r="HA9" s="12">
        <v>7738.2</v>
      </c>
      <c r="HB9" s="12">
        <v>7778.7</v>
      </c>
      <c r="HC9" s="12">
        <v>8012.1</v>
      </c>
      <c r="HD9" s="12">
        <v>8108.7</v>
      </c>
      <c r="HE9" s="12">
        <v>8078.2</v>
      </c>
      <c r="HF9" s="12">
        <v>8244.7999999999993</v>
      </c>
      <c r="HG9" s="12">
        <v>8346.2999999999993</v>
      </c>
      <c r="HH9" s="12">
        <v>8396.5</v>
      </c>
      <c r="HI9" s="12">
        <v>8415.7000000000007</v>
      </c>
      <c r="HJ9" s="12">
        <v>8512.5</v>
      </c>
      <c r="HK9" s="12">
        <v>8564.1</v>
      </c>
      <c r="HL9" s="12">
        <v>8769.2999999999993</v>
      </c>
      <c r="HM9" s="12">
        <v>8975.2999999999993</v>
      </c>
      <c r="HN9" s="12">
        <v>9098.1</v>
      </c>
      <c r="HO9" s="12">
        <v>9125.7999999999993</v>
      </c>
      <c r="HP9" s="12">
        <v>9174.2999999999993</v>
      </c>
      <c r="HQ9" s="12">
        <v>9288.6</v>
      </c>
      <c r="HR9" s="12">
        <v>9300.7000000000007</v>
      </c>
      <c r="HS9" s="12">
        <v>9308.5</v>
      </c>
      <c r="HT9" s="12">
        <v>9264.7999999999993</v>
      </c>
      <c r="HU9" s="12">
        <v>9356.6</v>
      </c>
      <c r="HV9" s="12">
        <v>9455.7000000000007</v>
      </c>
      <c r="HW9" s="12">
        <v>9611.7000000000007</v>
      </c>
      <c r="HX9" s="12">
        <v>9715.4</v>
      </c>
      <c r="HY9" s="12">
        <v>9789.9</v>
      </c>
      <c r="HZ9" s="12">
        <v>9968.7000000000007</v>
      </c>
      <c r="IA9" s="12">
        <v>10122</v>
      </c>
      <c r="IB9" s="12">
        <v>10278.200000000001</v>
      </c>
      <c r="IC9" s="12">
        <v>10426.200000000001</v>
      </c>
      <c r="ID9" s="12">
        <v>10524.8</v>
      </c>
      <c r="IE9" s="12">
        <v>10638.5</v>
      </c>
      <c r="IF9" s="12">
        <v>10723.9</v>
      </c>
      <c r="IG9" s="12">
        <v>10877</v>
      </c>
      <c r="IH9" s="12">
        <v>10964.5</v>
      </c>
      <c r="II9" s="12">
        <v>10811.2</v>
      </c>
      <c r="IJ9" s="12">
        <v>9580.5</v>
      </c>
      <c r="IK9" s="12">
        <v>10543</v>
      </c>
      <c r="IL9" s="12">
        <v>11065.5</v>
      </c>
      <c r="IM9" s="12">
        <v>11432.2</v>
      </c>
      <c r="IN9" s="12">
        <v>11849.6</v>
      </c>
      <c r="IO9" s="12">
        <v>12157.6</v>
      </c>
      <c r="IP9" s="12">
        <v>12544.1</v>
      </c>
      <c r="IQ9" s="12">
        <v>12884.3</v>
      </c>
      <c r="IR9" s="12">
        <v>13250.4</v>
      </c>
      <c r="IS9" s="12">
        <v>13517.2</v>
      </c>
      <c r="IT9" s="12">
        <v>13551.4</v>
      </c>
      <c r="IU9" s="12">
        <v>13693.2</v>
      </c>
      <c r="IV9" s="12">
        <v>13841.3</v>
      </c>
      <c r="IW9" s="12">
        <v>14013.9</v>
      </c>
    </row>
    <row r="10" spans="1:257">
      <c r="A10" t="s">
        <v>810</v>
      </c>
      <c r="B10" s="12" t="s">
        <v>862</v>
      </c>
      <c r="C10" s="12">
        <v>27.2</v>
      </c>
      <c r="D10" s="12">
        <v>27.4</v>
      </c>
      <c r="E10" s="12">
        <v>27.7</v>
      </c>
      <c r="F10" s="12">
        <v>27.9</v>
      </c>
      <c r="G10" s="12">
        <v>28.1</v>
      </c>
      <c r="H10" s="12">
        <v>28.4</v>
      </c>
      <c r="I10" s="12">
        <v>28.7</v>
      </c>
      <c r="J10" s="12">
        <v>29</v>
      </c>
      <c r="K10" s="12">
        <v>29.3</v>
      </c>
      <c r="L10" s="12">
        <v>29.6</v>
      </c>
      <c r="M10" s="12">
        <v>30</v>
      </c>
      <c r="N10" s="12">
        <v>30.3</v>
      </c>
      <c r="O10" s="12">
        <v>30.7</v>
      </c>
      <c r="P10" s="12">
        <v>31.1</v>
      </c>
      <c r="Q10" s="12">
        <v>31.5</v>
      </c>
      <c r="R10" s="12">
        <v>32</v>
      </c>
      <c r="S10" s="12">
        <v>32.5</v>
      </c>
      <c r="T10" s="12">
        <v>33</v>
      </c>
      <c r="U10" s="12">
        <v>33.5</v>
      </c>
      <c r="V10" s="12">
        <v>34.1</v>
      </c>
      <c r="W10" s="12">
        <v>34.700000000000003</v>
      </c>
      <c r="X10" s="12">
        <v>35.4</v>
      </c>
      <c r="Y10" s="12">
        <v>36.200000000000003</v>
      </c>
      <c r="Z10" s="12">
        <v>37</v>
      </c>
      <c r="AA10" s="12">
        <v>38</v>
      </c>
      <c r="AB10" s="12">
        <v>38.9</v>
      </c>
      <c r="AC10" s="12">
        <v>39.9</v>
      </c>
      <c r="AD10" s="12">
        <v>40.9</v>
      </c>
      <c r="AE10" s="12">
        <v>41.9</v>
      </c>
      <c r="AF10" s="12">
        <v>42.9</v>
      </c>
      <c r="AG10" s="12">
        <v>44</v>
      </c>
      <c r="AH10" s="12">
        <v>45.1</v>
      </c>
      <c r="AI10" s="12">
        <v>46.2</v>
      </c>
      <c r="AJ10" s="12">
        <v>47.4</v>
      </c>
      <c r="AK10" s="12">
        <v>48.7</v>
      </c>
      <c r="AL10" s="12">
        <v>50</v>
      </c>
      <c r="AM10" s="12">
        <v>51.4</v>
      </c>
      <c r="AN10" s="12">
        <v>52.8</v>
      </c>
      <c r="AO10" s="12">
        <v>54.2</v>
      </c>
      <c r="AP10" s="12">
        <v>55.6</v>
      </c>
      <c r="AQ10" s="12">
        <v>57.1</v>
      </c>
      <c r="AR10" s="12">
        <v>58.6</v>
      </c>
      <c r="AS10" s="12">
        <v>60</v>
      </c>
      <c r="AT10" s="12">
        <v>61.4</v>
      </c>
      <c r="AU10" s="12">
        <v>62.8</v>
      </c>
      <c r="AV10" s="12">
        <v>64.099999999999994</v>
      </c>
      <c r="AW10" s="12">
        <v>65.400000000000006</v>
      </c>
      <c r="AX10" s="12">
        <v>66.7</v>
      </c>
      <c r="AY10" s="12">
        <v>67.900000000000006</v>
      </c>
      <c r="AZ10" s="12">
        <v>69.3</v>
      </c>
      <c r="BA10" s="12">
        <v>70.900000000000006</v>
      </c>
      <c r="BB10" s="12">
        <v>72.599999999999994</v>
      </c>
      <c r="BC10" s="12">
        <v>74.5</v>
      </c>
      <c r="BD10" s="12">
        <v>76.7</v>
      </c>
      <c r="BE10" s="12">
        <v>79.3</v>
      </c>
      <c r="BF10" s="12">
        <v>82.2</v>
      </c>
      <c r="BG10" s="12">
        <v>85.5</v>
      </c>
      <c r="BH10" s="12">
        <v>89.2</v>
      </c>
      <c r="BI10" s="12">
        <v>93.2</v>
      </c>
      <c r="BJ10" s="12">
        <v>97.6</v>
      </c>
      <c r="BK10" s="12">
        <v>102.4</v>
      </c>
      <c r="BL10" s="12">
        <v>106.4</v>
      </c>
      <c r="BM10" s="12">
        <v>109.7</v>
      </c>
      <c r="BN10" s="12">
        <v>112.4</v>
      </c>
      <c r="BO10" s="12">
        <v>114.2</v>
      </c>
      <c r="BP10" s="12">
        <v>116.6</v>
      </c>
      <c r="BQ10" s="12">
        <v>119.5</v>
      </c>
      <c r="BR10" s="12">
        <v>122.8</v>
      </c>
      <c r="BS10" s="12">
        <v>126.6</v>
      </c>
      <c r="BT10" s="12">
        <v>130.5</v>
      </c>
      <c r="BU10" s="12">
        <v>134.5</v>
      </c>
      <c r="BV10" s="12">
        <v>138.69999999999999</v>
      </c>
      <c r="BW10" s="12">
        <v>142.9</v>
      </c>
      <c r="BX10" s="12">
        <v>147.5</v>
      </c>
      <c r="BY10" s="12">
        <v>152.5</v>
      </c>
      <c r="BZ10" s="12">
        <v>157.80000000000001</v>
      </c>
      <c r="CA10" s="12">
        <v>163.4</v>
      </c>
      <c r="CB10" s="12">
        <v>169.3</v>
      </c>
      <c r="CC10" s="12">
        <v>175.4</v>
      </c>
      <c r="CD10" s="12">
        <v>181.7</v>
      </c>
      <c r="CE10" s="12">
        <v>188.2</v>
      </c>
      <c r="CF10" s="12">
        <v>195.1</v>
      </c>
      <c r="CG10" s="12">
        <v>202.3</v>
      </c>
      <c r="CH10" s="12">
        <v>209.9</v>
      </c>
      <c r="CI10" s="12">
        <v>217.8</v>
      </c>
      <c r="CJ10" s="12">
        <v>225.5</v>
      </c>
      <c r="CK10" s="12">
        <v>232.9</v>
      </c>
      <c r="CL10" s="12">
        <v>240.1</v>
      </c>
      <c r="CM10" s="12">
        <v>246.9</v>
      </c>
      <c r="CN10" s="12">
        <v>252.5</v>
      </c>
      <c r="CO10" s="12">
        <v>256.60000000000002</v>
      </c>
      <c r="CP10" s="12">
        <v>259.5</v>
      </c>
      <c r="CQ10" s="12">
        <v>261</v>
      </c>
      <c r="CR10" s="12">
        <v>263.10000000000002</v>
      </c>
      <c r="CS10" s="12">
        <v>265.60000000000002</v>
      </c>
      <c r="CT10" s="12">
        <v>268.8</v>
      </c>
      <c r="CU10" s="12">
        <v>272.39999999999998</v>
      </c>
      <c r="CV10" s="12">
        <v>276.5</v>
      </c>
      <c r="CW10" s="12">
        <v>281</v>
      </c>
      <c r="CX10" s="12">
        <v>285.89999999999998</v>
      </c>
      <c r="CY10" s="12">
        <v>291.3</v>
      </c>
      <c r="CZ10" s="12">
        <v>296.5</v>
      </c>
      <c r="DA10" s="12">
        <v>301.60000000000002</v>
      </c>
      <c r="DB10" s="12">
        <v>306.60000000000002</v>
      </c>
      <c r="DC10" s="12">
        <v>311.39999999999998</v>
      </c>
      <c r="DD10" s="12">
        <v>315.89999999999998</v>
      </c>
      <c r="DE10" s="12">
        <v>320.10000000000002</v>
      </c>
      <c r="DF10" s="12">
        <v>324</v>
      </c>
      <c r="DG10" s="12">
        <v>327.60000000000002</v>
      </c>
      <c r="DH10" s="12">
        <v>331.9</v>
      </c>
      <c r="DI10" s="12">
        <v>336.8</v>
      </c>
      <c r="DJ10" s="12">
        <v>342.5</v>
      </c>
      <c r="DK10" s="12">
        <v>349.1</v>
      </c>
      <c r="DL10" s="12">
        <v>355.4</v>
      </c>
      <c r="DM10" s="12">
        <v>361.3</v>
      </c>
      <c r="DN10" s="12">
        <v>366.9</v>
      </c>
      <c r="DO10" s="12">
        <v>372.1</v>
      </c>
      <c r="DP10" s="12">
        <v>377.4</v>
      </c>
      <c r="DQ10" s="12">
        <v>382.8</v>
      </c>
      <c r="DR10" s="12">
        <v>388.4</v>
      </c>
      <c r="DS10" s="12">
        <v>394</v>
      </c>
      <c r="DT10" s="12">
        <v>399.7</v>
      </c>
      <c r="DU10" s="12">
        <v>405.5</v>
      </c>
      <c r="DV10" s="12">
        <v>411.3</v>
      </c>
      <c r="DW10" s="12">
        <v>417.1</v>
      </c>
      <c r="DX10" s="12">
        <v>422</v>
      </c>
      <c r="DY10" s="12">
        <v>426</v>
      </c>
      <c r="DZ10" s="12">
        <v>429</v>
      </c>
      <c r="EA10" s="12">
        <v>431.1</v>
      </c>
      <c r="EB10" s="12">
        <v>434</v>
      </c>
      <c r="EC10" s="12">
        <v>437.7</v>
      </c>
      <c r="ED10" s="12">
        <v>442.2</v>
      </c>
      <c r="EE10" s="12">
        <v>447.5</v>
      </c>
      <c r="EF10" s="12">
        <v>453</v>
      </c>
      <c r="EG10" s="12">
        <v>458.6</v>
      </c>
      <c r="EH10" s="12">
        <v>464.3</v>
      </c>
      <c r="EI10" s="12">
        <v>470.3</v>
      </c>
      <c r="EJ10" s="12">
        <v>477.5</v>
      </c>
      <c r="EK10" s="12">
        <v>485.9</v>
      </c>
      <c r="EL10" s="12">
        <v>495.7</v>
      </c>
      <c r="EM10" s="12">
        <v>506.7</v>
      </c>
      <c r="EN10" s="12">
        <v>516.79999999999995</v>
      </c>
      <c r="EO10" s="12">
        <v>525.9</v>
      </c>
      <c r="EP10" s="12">
        <v>534</v>
      </c>
      <c r="EQ10" s="12">
        <v>541.1</v>
      </c>
      <c r="ER10" s="12">
        <v>549.20000000000005</v>
      </c>
      <c r="ES10" s="12">
        <v>558.20000000000005</v>
      </c>
      <c r="ET10" s="12">
        <v>568.20000000000005</v>
      </c>
      <c r="EU10" s="12">
        <v>579.1</v>
      </c>
      <c r="EV10" s="12">
        <v>589.6</v>
      </c>
      <c r="EW10" s="12">
        <v>599.9</v>
      </c>
      <c r="EX10" s="12">
        <v>609.9</v>
      </c>
      <c r="EY10" s="12">
        <v>619.5</v>
      </c>
      <c r="EZ10" s="12">
        <v>629.20000000000005</v>
      </c>
      <c r="FA10" s="12">
        <v>638.9</v>
      </c>
      <c r="FB10" s="12">
        <v>648.70000000000005</v>
      </c>
      <c r="FC10" s="12">
        <v>658.6</v>
      </c>
      <c r="FD10" s="12">
        <v>670.7</v>
      </c>
      <c r="FE10" s="12">
        <v>685.1</v>
      </c>
      <c r="FF10" s="12">
        <v>701.8</v>
      </c>
      <c r="FG10" s="12">
        <v>720.8</v>
      </c>
      <c r="FH10" s="12">
        <v>735.1</v>
      </c>
      <c r="FI10" s="12">
        <v>744.6</v>
      </c>
      <c r="FJ10" s="12">
        <v>749.3</v>
      </c>
      <c r="FK10" s="12">
        <v>766.1</v>
      </c>
      <c r="FL10" s="12">
        <v>779.6</v>
      </c>
      <c r="FM10" s="12">
        <v>786.6</v>
      </c>
      <c r="FN10" s="12">
        <v>793.5</v>
      </c>
      <c r="FO10" s="12">
        <v>800.1</v>
      </c>
      <c r="FP10" s="12">
        <v>802.6</v>
      </c>
      <c r="FQ10" s="12">
        <v>807</v>
      </c>
      <c r="FR10" s="12">
        <v>810.3</v>
      </c>
      <c r="FS10" s="12">
        <v>811.5</v>
      </c>
      <c r="FT10" s="12">
        <v>815.3</v>
      </c>
      <c r="FU10" s="12">
        <v>820</v>
      </c>
      <c r="FV10" s="12">
        <v>825.9</v>
      </c>
      <c r="FW10" s="12">
        <v>835.3</v>
      </c>
      <c r="FX10" s="12">
        <v>845.2</v>
      </c>
      <c r="FY10" s="12">
        <v>855.3</v>
      </c>
      <c r="FZ10" s="12">
        <v>872</v>
      </c>
      <c r="GA10" s="12">
        <v>888.6</v>
      </c>
      <c r="GB10" s="12">
        <v>904.9</v>
      </c>
      <c r="GC10" s="12">
        <v>920</v>
      </c>
      <c r="GD10" s="12">
        <v>941</v>
      </c>
      <c r="GE10" s="12">
        <v>958.1</v>
      </c>
      <c r="GF10" s="12">
        <v>975.4</v>
      </c>
      <c r="GG10" s="12">
        <v>992.6</v>
      </c>
      <c r="GH10" s="12">
        <v>1011.7</v>
      </c>
      <c r="GI10" s="12">
        <v>1028.7</v>
      </c>
      <c r="GJ10" s="12">
        <v>1041.8</v>
      </c>
      <c r="GK10" s="12">
        <v>1053.5</v>
      </c>
      <c r="GL10" s="12">
        <v>1065</v>
      </c>
      <c r="GM10" s="12">
        <v>1083.4000000000001</v>
      </c>
      <c r="GN10" s="12">
        <v>1100.3</v>
      </c>
      <c r="GO10" s="12">
        <v>1120.2</v>
      </c>
      <c r="GP10" s="12">
        <v>1131.0999999999999</v>
      </c>
      <c r="GQ10" s="12">
        <v>1126.0999999999999</v>
      </c>
      <c r="GR10" s="12">
        <v>1113.4000000000001</v>
      </c>
      <c r="GS10" s="12">
        <v>1107.5</v>
      </c>
      <c r="GT10" s="12">
        <v>1111.4000000000001</v>
      </c>
      <c r="GU10" s="12">
        <v>1113.5999999999999</v>
      </c>
      <c r="GV10" s="12">
        <v>1119.9000000000001</v>
      </c>
      <c r="GW10" s="12">
        <v>1124.4000000000001</v>
      </c>
      <c r="GX10" s="12">
        <v>1136.0999999999999</v>
      </c>
      <c r="GY10" s="12">
        <v>1151.0999999999999</v>
      </c>
      <c r="GZ10" s="12">
        <v>1167.0999999999999</v>
      </c>
      <c r="HA10" s="12">
        <v>1181.3</v>
      </c>
      <c r="HB10" s="12">
        <v>1194.4000000000001</v>
      </c>
      <c r="HC10" s="12">
        <v>1214</v>
      </c>
      <c r="HD10" s="12">
        <v>1229.4000000000001</v>
      </c>
      <c r="HE10" s="12">
        <v>1243.3</v>
      </c>
      <c r="HF10" s="12">
        <v>1252.5999999999999</v>
      </c>
      <c r="HG10" s="12">
        <v>1260.9000000000001</v>
      </c>
      <c r="HH10" s="12">
        <v>1274.8</v>
      </c>
      <c r="HI10" s="12">
        <v>1288.4000000000001</v>
      </c>
      <c r="HJ10" s="12">
        <v>1307.0999999999999</v>
      </c>
      <c r="HK10" s="12">
        <v>1326.9</v>
      </c>
      <c r="HL10" s="12">
        <v>1343.6</v>
      </c>
      <c r="HM10" s="12">
        <v>1362.1</v>
      </c>
      <c r="HN10" s="12">
        <v>1378.1</v>
      </c>
      <c r="HO10" s="12">
        <v>1393.7</v>
      </c>
      <c r="HP10" s="12">
        <v>1405</v>
      </c>
      <c r="HQ10" s="12">
        <v>1415.2</v>
      </c>
      <c r="HR10" s="12">
        <v>1419.2</v>
      </c>
      <c r="HS10" s="12">
        <v>1421.2</v>
      </c>
      <c r="HT10" s="12">
        <v>1435.7</v>
      </c>
      <c r="HU10" s="12">
        <v>1445</v>
      </c>
      <c r="HV10" s="12">
        <v>1462.2</v>
      </c>
      <c r="HW10" s="12">
        <v>1480.1</v>
      </c>
      <c r="HX10" s="12">
        <v>1499.2</v>
      </c>
      <c r="HY10" s="12">
        <v>1520.2</v>
      </c>
      <c r="HZ10" s="12">
        <v>1538.2</v>
      </c>
      <c r="IA10" s="12">
        <v>1553.9</v>
      </c>
      <c r="IB10" s="12">
        <v>1573.4</v>
      </c>
      <c r="IC10" s="12">
        <v>1591.8</v>
      </c>
      <c r="ID10" s="12">
        <v>1609.4</v>
      </c>
      <c r="IE10" s="12">
        <v>1636.3</v>
      </c>
      <c r="IF10" s="12">
        <v>1660.8</v>
      </c>
      <c r="IG10" s="12">
        <v>1677.7</v>
      </c>
      <c r="IH10" s="12">
        <v>1689.8</v>
      </c>
      <c r="II10" s="12">
        <v>1708.9</v>
      </c>
      <c r="IJ10" s="12">
        <v>1725</v>
      </c>
      <c r="IK10" s="12">
        <v>1734.3</v>
      </c>
      <c r="IL10" s="12">
        <v>1752.6</v>
      </c>
      <c r="IM10" s="12">
        <v>1764.8</v>
      </c>
      <c r="IN10" s="12">
        <v>1793.6</v>
      </c>
      <c r="IO10" s="12">
        <v>1834.3</v>
      </c>
      <c r="IP10" s="12">
        <v>1880.4</v>
      </c>
      <c r="IQ10" s="12">
        <v>1929.2</v>
      </c>
      <c r="IR10" s="12">
        <v>1983.1</v>
      </c>
      <c r="IS10" s="12">
        <v>2036</v>
      </c>
      <c r="IT10" s="12">
        <v>2070.3000000000002</v>
      </c>
      <c r="IU10" s="12">
        <v>2121.6</v>
      </c>
      <c r="IV10" s="12">
        <v>2153.1</v>
      </c>
      <c r="IW10" s="12">
        <v>2177.8000000000002</v>
      </c>
    </row>
    <row r="11" spans="1:257">
      <c r="A11" t="s">
        <v>812</v>
      </c>
      <c r="B11" s="12" t="s">
        <v>863</v>
      </c>
      <c r="C11" s="12">
        <v>257.7</v>
      </c>
      <c r="D11" s="12">
        <v>255.6</v>
      </c>
      <c r="E11" s="12">
        <v>254.8</v>
      </c>
      <c r="F11" s="12">
        <v>251.6</v>
      </c>
      <c r="G11" s="12">
        <v>250</v>
      </c>
      <c r="H11" s="12">
        <v>258</v>
      </c>
      <c r="I11" s="12">
        <v>264.8</v>
      </c>
      <c r="J11" s="12">
        <v>274.60000000000002</v>
      </c>
      <c r="K11" s="12">
        <v>279.89999999999998</v>
      </c>
      <c r="L11" s="12">
        <v>284.7</v>
      </c>
      <c r="M11" s="12">
        <v>289.3</v>
      </c>
      <c r="N11" s="12">
        <v>294.10000000000002</v>
      </c>
      <c r="O11" s="12">
        <v>297.39999999999998</v>
      </c>
      <c r="P11" s="12">
        <v>304.5</v>
      </c>
      <c r="Q11" s="12">
        <v>309.5</v>
      </c>
      <c r="R11" s="12">
        <v>314.5</v>
      </c>
      <c r="S11" s="12">
        <v>322.3</v>
      </c>
      <c r="T11" s="12">
        <v>328.2</v>
      </c>
      <c r="U11" s="12">
        <v>335.1</v>
      </c>
      <c r="V11" s="12">
        <v>339.4</v>
      </c>
      <c r="W11" s="12">
        <v>353.2</v>
      </c>
      <c r="X11" s="12">
        <v>360.1</v>
      </c>
      <c r="Y11" s="12">
        <v>367.1</v>
      </c>
      <c r="Z11" s="12">
        <v>379.2</v>
      </c>
      <c r="AA11" s="12">
        <v>390.4</v>
      </c>
      <c r="AB11" s="12">
        <v>398.1</v>
      </c>
      <c r="AC11" s="12">
        <v>403.7</v>
      </c>
      <c r="AD11" s="12">
        <v>410.6</v>
      </c>
      <c r="AE11" s="12">
        <v>411.3</v>
      </c>
      <c r="AF11" s="12">
        <v>413.6</v>
      </c>
      <c r="AG11" s="12">
        <v>421.4</v>
      </c>
      <c r="AH11" s="12">
        <v>432.6</v>
      </c>
      <c r="AI11" s="12">
        <v>445</v>
      </c>
      <c r="AJ11" s="12">
        <v>458.4</v>
      </c>
      <c r="AK11" s="12">
        <v>468.2</v>
      </c>
      <c r="AL11" s="12">
        <v>479.8</v>
      </c>
      <c r="AM11" s="12">
        <v>490.7</v>
      </c>
      <c r="AN11" s="12">
        <v>498.5</v>
      </c>
      <c r="AO11" s="12">
        <v>505.9</v>
      </c>
      <c r="AP11" s="12">
        <v>509.5</v>
      </c>
      <c r="AQ11" s="12">
        <v>507</v>
      </c>
      <c r="AR11" s="12">
        <v>514.29999999999995</v>
      </c>
      <c r="AS11" s="12">
        <v>518.70000000000005</v>
      </c>
      <c r="AT11" s="12">
        <v>514.5</v>
      </c>
      <c r="AU11" s="12">
        <v>538.79999999999995</v>
      </c>
      <c r="AV11" s="12">
        <v>548.4</v>
      </c>
      <c r="AW11" s="12">
        <v>556.9</v>
      </c>
      <c r="AX11" s="12">
        <v>569.4</v>
      </c>
      <c r="AY11" s="12">
        <v>594.1</v>
      </c>
      <c r="AZ11" s="12">
        <v>605.9</v>
      </c>
      <c r="BA11" s="12">
        <v>620.1</v>
      </c>
      <c r="BB11" s="12">
        <v>643</v>
      </c>
      <c r="BC11" s="12">
        <v>671.8</v>
      </c>
      <c r="BD11" s="12">
        <v>682.1</v>
      </c>
      <c r="BE11" s="12">
        <v>695.6</v>
      </c>
      <c r="BF11" s="12">
        <v>713.1</v>
      </c>
      <c r="BG11" s="12">
        <v>720.1</v>
      </c>
      <c r="BH11" s="12">
        <v>735.2</v>
      </c>
      <c r="BI11" s="12">
        <v>746.9</v>
      </c>
      <c r="BJ11" s="12">
        <v>752.4</v>
      </c>
      <c r="BK11" s="12">
        <v>750.3</v>
      </c>
      <c r="BL11" s="12">
        <v>770.9</v>
      </c>
      <c r="BM11" s="12">
        <v>808.7</v>
      </c>
      <c r="BN11" s="12">
        <v>832.3</v>
      </c>
      <c r="BO11" s="12">
        <v>874</v>
      </c>
      <c r="BP11" s="12">
        <v>886</v>
      </c>
      <c r="BQ11" s="12">
        <v>904.4</v>
      </c>
      <c r="BR11" s="12">
        <v>921.2</v>
      </c>
      <c r="BS11" s="12">
        <v>955.4</v>
      </c>
      <c r="BT11" s="12">
        <v>1003.2</v>
      </c>
      <c r="BU11" s="12">
        <v>1040.4000000000001</v>
      </c>
      <c r="BV11" s="12">
        <v>1060.3</v>
      </c>
      <c r="BW11" s="12">
        <v>1082.9000000000001</v>
      </c>
      <c r="BX11" s="12">
        <v>1150.4000000000001</v>
      </c>
      <c r="BY11" s="12">
        <v>1170.7</v>
      </c>
      <c r="BZ11" s="12">
        <v>1211</v>
      </c>
      <c r="CA11" s="12">
        <v>1241.0999999999999</v>
      </c>
      <c r="CB11" s="12">
        <v>1264.2</v>
      </c>
      <c r="CC11" s="12">
        <v>1289.9000000000001</v>
      </c>
      <c r="CD11" s="12">
        <v>1316.3</v>
      </c>
      <c r="CE11" s="12">
        <v>1342.4</v>
      </c>
      <c r="CF11" s="12">
        <v>1336.3</v>
      </c>
      <c r="CG11" s="12">
        <v>1375.4</v>
      </c>
      <c r="CH11" s="12">
        <v>1448.6</v>
      </c>
      <c r="CI11" s="12">
        <v>1507.6</v>
      </c>
      <c r="CJ11" s="12">
        <v>1541.9</v>
      </c>
      <c r="CK11" s="12">
        <v>1593.5</v>
      </c>
      <c r="CL11" s="12">
        <v>1596.9</v>
      </c>
      <c r="CM11" s="12">
        <v>1582.7</v>
      </c>
      <c r="CN11" s="12">
        <v>1603</v>
      </c>
      <c r="CO11" s="12">
        <v>1612.6</v>
      </c>
      <c r="CP11" s="12">
        <v>1605.6</v>
      </c>
      <c r="CQ11" s="12">
        <v>1634.9</v>
      </c>
      <c r="CR11" s="12">
        <v>1692.4</v>
      </c>
      <c r="CS11" s="12">
        <v>1747.5</v>
      </c>
      <c r="CT11" s="12">
        <v>1810.3</v>
      </c>
      <c r="CU11" s="12">
        <v>1893.5</v>
      </c>
      <c r="CV11" s="12">
        <v>1933.6</v>
      </c>
      <c r="CW11" s="12">
        <v>1963.1</v>
      </c>
      <c r="CX11" s="12">
        <v>1998</v>
      </c>
      <c r="CY11" s="12">
        <v>2022</v>
      </c>
      <c r="CZ11" s="12">
        <v>2050.3000000000002</v>
      </c>
      <c r="DA11" s="12">
        <v>2097.4</v>
      </c>
      <c r="DB11" s="12">
        <v>2111</v>
      </c>
      <c r="DC11" s="12">
        <v>2124.6999999999998</v>
      </c>
      <c r="DD11" s="12">
        <v>2127.6999999999998</v>
      </c>
      <c r="DE11" s="12">
        <v>2148.6</v>
      </c>
      <c r="DF11" s="12">
        <v>2187.1</v>
      </c>
      <c r="DG11" s="12">
        <v>2225.3000000000002</v>
      </c>
      <c r="DH11" s="12">
        <v>2280.6999999999998</v>
      </c>
      <c r="DI11" s="12">
        <v>2336.9</v>
      </c>
      <c r="DJ11" s="12">
        <v>2385.9</v>
      </c>
      <c r="DK11" s="12">
        <v>2436.5</v>
      </c>
      <c r="DL11" s="12">
        <v>2491.1999999999998</v>
      </c>
      <c r="DM11" s="12">
        <v>2533.8000000000002</v>
      </c>
      <c r="DN11" s="12">
        <v>2601.4</v>
      </c>
      <c r="DO11" s="12">
        <v>2607.6999999999998</v>
      </c>
      <c r="DP11" s="12">
        <v>2626.1</v>
      </c>
      <c r="DQ11" s="12">
        <v>2652.1</v>
      </c>
      <c r="DR11" s="12">
        <v>2674.3</v>
      </c>
      <c r="DS11" s="12">
        <v>2716.4</v>
      </c>
      <c r="DT11" s="12">
        <v>2769.3</v>
      </c>
      <c r="DU11" s="12">
        <v>2774.5</v>
      </c>
      <c r="DV11" s="12">
        <v>2772</v>
      </c>
      <c r="DW11" s="12">
        <v>2773.6</v>
      </c>
      <c r="DX11" s="12">
        <v>2797</v>
      </c>
      <c r="DY11" s="12">
        <v>2819.5</v>
      </c>
      <c r="DZ11" s="12">
        <v>2840.7</v>
      </c>
      <c r="EA11" s="12">
        <v>2885.3</v>
      </c>
      <c r="EB11" s="12">
        <v>2926.2</v>
      </c>
      <c r="EC11" s="12">
        <v>2943</v>
      </c>
      <c r="ED11" s="12">
        <v>3006.5</v>
      </c>
      <c r="EE11" s="12">
        <v>2984.8</v>
      </c>
      <c r="EF11" s="12">
        <v>3060</v>
      </c>
      <c r="EG11" s="12">
        <v>3089.9</v>
      </c>
      <c r="EH11" s="12">
        <v>3181.7</v>
      </c>
      <c r="EI11" s="12">
        <v>3226.8</v>
      </c>
      <c r="EJ11" s="12">
        <v>3313.9</v>
      </c>
      <c r="EK11" s="12">
        <v>3362.9</v>
      </c>
      <c r="EL11" s="12">
        <v>3433.3</v>
      </c>
      <c r="EM11" s="12">
        <v>3450.8</v>
      </c>
      <c r="EN11" s="12">
        <v>3482.2</v>
      </c>
      <c r="EO11" s="12">
        <v>3554.8</v>
      </c>
      <c r="EP11" s="12">
        <v>3594.8</v>
      </c>
      <c r="EQ11" s="12">
        <v>3649.5</v>
      </c>
      <c r="ER11" s="12">
        <v>3715</v>
      </c>
      <c r="ES11" s="12">
        <v>3768.4</v>
      </c>
      <c r="ET11" s="12">
        <v>3836</v>
      </c>
      <c r="EU11" s="12">
        <v>3906</v>
      </c>
      <c r="EV11" s="12">
        <v>3967.4</v>
      </c>
      <c r="EW11" s="12">
        <v>4061.2</v>
      </c>
      <c r="EX11" s="12">
        <v>4124.3999999999996</v>
      </c>
      <c r="EY11" s="12">
        <v>4142.5</v>
      </c>
      <c r="EZ11" s="12">
        <v>4206.3999999999996</v>
      </c>
      <c r="FA11" s="12">
        <v>4287.3999999999996</v>
      </c>
      <c r="FB11" s="12">
        <v>4328</v>
      </c>
      <c r="FC11" s="12">
        <v>4423.5</v>
      </c>
      <c r="FD11" s="12">
        <v>4463.3999999999996</v>
      </c>
      <c r="FE11" s="12">
        <v>4491.5</v>
      </c>
      <c r="FF11" s="12">
        <v>4578.3999999999996</v>
      </c>
      <c r="FG11" s="12">
        <v>4723.2</v>
      </c>
      <c r="FH11" s="12">
        <v>4752.7</v>
      </c>
      <c r="FI11" s="12">
        <v>4814.3</v>
      </c>
      <c r="FJ11" s="12">
        <v>4803.2</v>
      </c>
      <c r="FK11" s="12">
        <v>4736.6000000000004</v>
      </c>
      <c r="FL11" s="12">
        <v>4722.1000000000004</v>
      </c>
      <c r="FM11" s="12">
        <v>4670.7</v>
      </c>
      <c r="FN11" s="12">
        <v>4625.5</v>
      </c>
      <c r="FO11" s="12">
        <v>4663.8</v>
      </c>
      <c r="FP11" s="12">
        <v>4720.7</v>
      </c>
      <c r="FQ11" s="12">
        <v>4749.6000000000004</v>
      </c>
      <c r="FR11" s="12">
        <v>4820.1000000000004</v>
      </c>
      <c r="FS11" s="12">
        <v>4800.1000000000004</v>
      </c>
      <c r="FT11" s="12">
        <v>4864.3999999999996</v>
      </c>
      <c r="FU11" s="12">
        <v>4958.8999999999996</v>
      </c>
      <c r="FV11" s="12">
        <v>5038.8999999999996</v>
      </c>
      <c r="FW11" s="12">
        <v>5133</v>
      </c>
      <c r="FX11" s="12">
        <v>5244.5</v>
      </c>
      <c r="FY11" s="12">
        <v>5358.6</v>
      </c>
      <c r="FZ11" s="12">
        <v>5390.6</v>
      </c>
      <c r="GA11" s="12">
        <v>5514.3</v>
      </c>
      <c r="GB11" s="12">
        <v>5631.5</v>
      </c>
      <c r="GC11" s="12">
        <v>5662.8</v>
      </c>
      <c r="GD11" s="12">
        <v>5839.1</v>
      </c>
      <c r="GE11" s="12">
        <v>5956.6</v>
      </c>
      <c r="GF11" s="12">
        <v>5975.8</v>
      </c>
      <c r="GG11" s="12">
        <v>6099.4</v>
      </c>
      <c r="GH11" s="12">
        <v>6116.8</v>
      </c>
      <c r="GI11" s="12">
        <v>6190.6</v>
      </c>
      <c r="GJ11" s="12">
        <v>6244</v>
      </c>
      <c r="GK11" s="12">
        <v>6168.4</v>
      </c>
      <c r="GL11" s="12">
        <v>6237.6</v>
      </c>
      <c r="GM11" s="12">
        <v>6210.1</v>
      </c>
      <c r="GN11" s="12">
        <v>6202</v>
      </c>
      <c r="GO11" s="12">
        <v>6322.6</v>
      </c>
      <c r="GP11" s="12">
        <v>6141.2</v>
      </c>
      <c r="GQ11" s="12">
        <v>5766</v>
      </c>
      <c r="GR11" s="12">
        <v>5726.1</v>
      </c>
      <c r="GS11" s="12">
        <v>5749</v>
      </c>
      <c r="GT11" s="12">
        <v>5916.5</v>
      </c>
      <c r="GU11" s="12">
        <v>5999.6</v>
      </c>
      <c r="GV11" s="12">
        <v>6111.6</v>
      </c>
      <c r="GW11" s="12">
        <v>6274.8</v>
      </c>
      <c r="GX11" s="12">
        <v>6268.8</v>
      </c>
      <c r="GY11" s="12">
        <v>6324.5</v>
      </c>
      <c r="GZ11" s="12">
        <v>6484.7</v>
      </c>
      <c r="HA11" s="12">
        <v>6556.9</v>
      </c>
      <c r="HB11" s="12">
        <v>6584.3</v>
      </c>
      <c r="HC11" s="12">
        <v>6798</v>
      </c>
      <c r="HD11" s="12">
        <v>6879.4</v>
      </c>
      <c r="HE11" s="12">
        <v>6834.9</v>
      </c>
      <c r="HF11" s="12">
        <v>6992.2</v>
      </c>
      <c r="HG11" s="12">
        <v>7085.4</v>
      </c>
      <c r="HH11" s="12">
        <v>7121.7</v>
      </c>
      <c r="HI11" s="12">
        <v>7127.3</v>
      </c>
      <c r="HJ11" s="12">
        <v>7205.4</v>
      </c>
      <c r="HK11" s="12">
        <v>7237.2</v>
      </c>
      <c r="HL11" s="12">
        <v>7425.7</v>
      </c>
      <c r="HM11" s="12">
        <v>7613.1</v>
      </c>
      <c r="HN11" s="12">
        <v>7720</v>
      </c>
      <c r="HO11" s="12">
        <v>7732</v>
      </c>
      <c r="HP11" s="12">
        <v>7769.3</v>
      </c>
      <c r="HQ11" s="12">
        <v>7873.5</v>
      </c>
      <c r="HR11" s="12">
        <v>7881.5</v>
      </c>
      <c r="HS11" s="12">
        <v>7887.4</v>
      </c>
      <c r="HT11" s="12">
        <v>7829.1</v>
      </c>
      <c r="HU11" s="12">
        <v>7911.5</v>
      </c>
      <c r="HV11" s="12">
        <v>7993.4</v>
      </c>
      <c r="HW11" s="12">
        <v>8131.7</v>
      </c>
      <c r="HX11" s="12">
        <v>8216.2000000000007</v>
      </c>
      <c r="HY11" s="12">
        <v>8269.7999999999993</v>
      </c>
      <c r="HZ11" s="12">
        <v>8430.5</v>
      </c>
      <c r="IA11" s="12">
        <v>8568.1</v>
      </c>
      <c r="IB11" s="12">
        <v>8704.7000000000007</v>
      </c>
      <c r="IC11" s="12">
        <v>8834.4</v>
      </c>
      <c r="ID11" s="12">
        <v>8915.4</v>
      </c>
      <c r="IE11" s="12">
        <v>9002.2000000000007</v>
      </c>
      <c r="IF11" s="12">
        <v>9063.1</v>
      </c>
      <c r="IG11" s="12">
        <v>9199.2999999999993</v>
      </c>
      <c r="IH11" s="12">
        <v>9274.7000000000007</v>
      </c>
      <c r="II11" s="12">
        <v>9102.2999999999993</v>
      </c>
      <c r="IJ11" s="12">
        <v>7855.5</v>
      </c>
      <c r="IK11" s="12">
        <v>8808.7000000000007</v>
      </c>
      <c r="IL11" s="12">
        <v>9312.9</v>
      </c>
      <c r="IM11" s="12">
        <v>9667.4</v>
      </c>
      <c r="IN11" s="12">
        <v>10056</v>
      </c>
      <c r="IO11" s="12">
        <v>10323.4</v>
      </c>
      <c r="IP11" s="12">
        <v>10663.7</v>
      </c>
      <c r="IQ11" s="12">
        <v>10955.1</v>
      </c>
      <c r="IR11" s="12">
        <v>11267.3</v>
      </c>
      <c r="IS11" s="12">
        <v>11481.1</v>
      </c>
      <c r="IT11" s="12">
        <v>11481.1</v>
      </c>
      <c r="IU11" s="12">
        <v>11571.6</v>
      </c>
      <c r="IV11" s="12">
        <v>11688.2</v>
      </c>
      <c r="IW11" s="12">
        <v>11836</v>
      </c>
    </row>
    <row r="12" spans="1:257">
      <c r="A12" t="s">
        <v>814</v>
      </c>
      <c r="B12" t="s">
        <v>864</v>
      </c>
      <c r="C12">
        <v>180.1</v>
      </c>
      <c r="D12">
        <v>181.4</v>
      </c>
      <c r="E12">
        <v>180.7</v>
      </c>
      <c r="F12">
        <v>179.5</v>
      </c>
      <c r="G12">
        <v>179.1</v>
      </c>
      <c r="H12">
        <v>182.2</v>
      </c>
      <c r="I12">
        <v>186</v>
      </c>
      <c r="J12">
        <v>190.7</v>
      </c>
      <c r="K12">
        <v>194.4</v>
      </c>
      <c r="L12">
        <v>198.8</v>
      </c>
      <c r="M12">
        <v>200.9</v>
      </c>
      <c r="N12">
        <v>202.9</v>
      </c>
      <c r="O12">
        <v>205.1</v>
      </c>
      <c r="P12">
        <v>208.5</v>
      </c>
      <c r="Q12">
        <v>211.7</v>
      </c>
      <c r="R12">
        <v>215.1</v>
      </c>
      <c r="S12">
        <v>218.8</v>
      </c>
      <c r="T12">
        <v>223.5</v>
      </c>
      <c r="U12">
        <v>228.2</v>
      </c>
      <c r="V12">
        <v>232.1</v>
      </c>
      <c r="W12">
        <v>237.5</v>
      </c>
      <c r="X12">
        <v>242</v>
      </c>
      <c r="Y12">
        <v>247.2</v>
      </c>
      <c r="Z12">
        <v>254.9</v>
      </c>
      <c r="AA12">
        <v>262.2</v>
      </c>
      <c r="AB12">
        <v>270.10000000000002</v>
      </c>
      <c r="AC12">
        <v>276.89999999999998</v>
      </c>
      <c r="AD12">
        <v>282.2</v>
      </c>
      <c r="AE12">
        <v>284.8</v>
      </c>
      <c r="AF12">
        <v>287.2</v>
      </c>
      <c r="AG12">
        <v>293</v>
      </c>
      <c r="AH12">
        <v>299.2</v>
      </c>
      <c r="AI12">
        <v>309.2</v>
      </c>
      <c r="AJ12">
        <v>317</v>
      </c>
      <c r="AK12">
        <v>324.5</v>
      </c>
      <c r="AL12">
        <v>332.7</v>
      </c>
      <c r="AM12">
        <v>343.3</v>
      </c>
      <c r="AN12">
        <v>352.2</v>
      </c>
      <c r="AO12">
        <v>360.8</v>
      </c>
      <c r="AP12">
        <v>368</v>
      </c>
      <c r="AQ12">
        <v>371.1</v>
      </c>
      <c r="AR12">
        <v>373.1</v>
      </c>
      <c r="AS12">
        <v>377.1</v>
      </c>
      <c r="AT12">
        <v>376.6</v>
      </c>
      <c r="AU12">
        <v>386.5</v>
      </c>
      <c r="AV12">
        <v>393.4</v>
      </c>
      <c r="AW12">
        <v>398.7</v>
      </c>
      <c r="AX12">
        <v>406.1</v>
      </c>
      <c r="AY12">
        <v>425.6</v>
      </c>
      <c r="AZ12">
        <v>434.9</v>
      </c>
      <c r="BA12">
        <v>442.7</v>
      </c>
      <c r="BB12">
        <v>456.5</v>
      </c>
      <c r="BC12">
        <v>477.4</v>
      </c>
      <c r="BD12">
        <v>489.3</v>
      </c>
      <c r="BE12">
        <v>500.4</v>
      </c>
      <c r="BF12">
        <v>513.29999999999995</v>
      </c>
      <c r="BG12">
        <v>525.1</v>
      </c>
      <c r="BH12">
        <v>538</v>
      </c>
      <c r="BI12">
        <v>551.70000000000005</v>
      </c>
      <c r="BJ12">
        <v>557</v>
      </c>
      <c r="BK12">
        <v>552.20000000000005</v>
      </c>
      <c r="BL12">
        <v>558.20000000000005</v>
      </c>
      <c r="BM12">
        <v>574.1</v>
      </c>
      <c r="BN12">
        <v>591.5</v>
      </c>
      <c r="BO12">
        <v>617.70000000000005</v>
      </c>
      <c r="BP12">
        <v>631.6</v>
      </c>
      <c r="BQ12">
        <v>647.20000000000005</v>
      </c>
      <c r="BR12">
        <v>663.5</v>
      </c>
      <c r="BS12">
        <v>688.1</v>
      </c>
      <c r="BT12">
        <v>714</v>
      </c>
      <c r="BU12">
        <v>734.8</v>
      </c>
      <c r="BV12">
        <v>756.4</v>
      </c>
      <c r="BW12">
        <v>785.1</v>
      </c>
      <c r="BX12">
        <v>818.7</v>
      </c>
      <c r="BY12">
        <v>842.7</v>
      </c>
      <c r="BZ12">
        <v>871.4</v>
      </c>
      <c r="CA12">
        <v>906.1</v>
      </c>
      <c r="CB12">
        <v>928.2</v>
      </c>
      <c r="CC12">
        <v>955.2</v>
      </c>
      <c r="CD12">
        <v>980.1</v>
      </c>
      <c r="CE12">
        <v>1003.7</v>
      </c>
      <c r="CF12">
        <v>1014.3</v>
      </c>
      <c r="CG12">
        <v>1032.9000000000001</v>
      </c>
      <c r="CH12">
        <v>1071.9000000000001</v>
      </c>
      <c r="CI12">
        <v>1108.0999999999999</v>
      </c>
      <c r="CJ12">
        <v>1129.3</v>
      </c>
      <c r="CK12">
        <v>1154.3</v>
      </c>
      <c r="CL12">
        <v>1167.7</v>
      </c>
      <c r="CM12">
        <v>1168.7</v>
      </c>
      <c r="CN12">
        <v>1178.9000000000001</v>
      </c>
      <c r="CO12">
        <v>1190.0999999999999</v>
      </c>
      <c r="CP12">
        <v>1195.2</v>
      </c>
      <c r="CQ12">
        <v>1206.5</v>
      </c>
      <c r="CR12">
        <v>1232.3</v>
      </c>
      <c r="CS12">
        <v>1261.2</v>
      </c>
      <c r="CT12">
        <v>1300.5</v>
      </c>
      <c r="CU12">
        <v>1343.4</v>
      </c>
      <c r="CV12">
        <v>1375.9</v>
      </c>
      <c r="CW12">
        <v>1404.3</v>
      </c>
      <c r="CX12">
        <v>1429.1</v>
      </c>
      <c r="CY12">
        <v>1451.1</v>
      </c>
      <c r="CZ12">
        <v>1475.1</v>
      </c>
      <c r="DA12">
        <v>1500.5</v>
      </c>
      <c r="DB12">
        <v>1533.6</v>
      </c>
      <c r="DC12">
        <v>1547.9</v>
      </c>
      <c r="DD12">
        <v>1562.7</v>
      </c>
      <c r="DE12">
        <v>1586.1</v>
      </c>
      <c r="DF12">
        <v>1616</v>
      </c>
      <c r="DG12">
        <v>1638.6</v>
      </c>
      <c r="DH12">
        <v>1665.8</v>
      </c>
      <c r="DI12">
        <v>1696.6</v>
      </c>
      <c r="DJ12">
        <v>1740.8</v>
      </c>
      <c r="DK12">
        <v>1768.3</v>
      </c>
      <c r="DL12">
        <v>1810.8</v>
      </c>
      <c r="DM12">
        <v>1843.4</v>
      </c>
      <c r="DN12">
        <v>1878.7</v>
      </c>
      <c r="DO12">
        <v>1902.2</v>
      </c>
      <c r="DP12">
        <v>1920.3</v>
      </c>
      <c r="DQ12">
        <v>1941.8</v>
      </c>
      <c r="DR12">
        <v>1975</v>
      </c>
      <c r="DS12">
        <v>2002.3</v>
      </c>
      <c r="DT12">
        <v>2034.9</v>
      </c>
      <c r="DU12">
        <v>2056.8000000000002</v>
      </c>
      <c r="DV12">
        <v>2056</v>
      </c>
      <c r="DW12">
        <v>2036.2</v>
      </c>
      <c r="DX12">
        <v>2058.1</v>
      </c>
      <c r="DY12">
        <v>2081.8000000000002</v>
      </c>
      <c r="DZ12">
        <v>2108.3000000000002</v>
      </c>
      <c r="EA12">
        <v>2143.9</v>
      </c>
      <c r="EB12">
        <v>2177.8000000000002</v>
      </c>
      <c r="EC12">
        <v>2199.1</v>
      </c>
      <c r="ED12">
        <v>2233.9</v>
      </c>
      <c r="EE12">
        <v>2221.1999999999998</v>
      </c>
      <c r="EF12">
        <v>2261.1999999999998</v>
      </c>
      <c r="EG12">
        <v>2281.6</v>
      </c>
      <c r="EH12">
        <v>2320</v>
      </c>
      <c r="EI12">
        <v>2338.1999999999998</v>
      </c>
      <c r="EJ12">
        <v>2390.5</v>
      </c>
      <c r="EK12">
        <v>2414.5</v>
      </c>
      <c r="EL12">
        <v>2451.5</v>
      </c>
      <c r="EM12">
        <v>2483.1999999999998</v>
      </c>
      <c r="EN12">
        <v>2507.3000000000002</v>
      </c>
      <c r="EO12">
        <v>2538.9</v>
      </c>
      <c r="EP12">
        <v>2568.8000000000002</v>
      </c>
      <c r="EQ12">
        <v>2599.6999999999998</v>
      </c>
      <c r="ER12">
        <v>2648.6</v>
      </c>
      <c r="ES12">
        <v>2690.6</v>
      </c>
      <c r="ET12">
        <v>2731.9</v>
      </c>
      <c r="EU12">
        <v>2785.7</v>
      </c>
      <c r="EV12">
        <v>2830</v>
      </c>
      <c r="EW12">
        <v>2882.3</v>
      </c>
      <c r="EX12">
        <v>2952.2</v>
      </c>
      <c r="EY12">
        <v>3011.3</v>
      </c>
      <c r="EZ12">
        <v>3067.2</v>
      </c>
      <c r="FA12">
        <v>3121.8</v>
      </c>
      <c r="FB12">
        <v>3175</v>
      </c>
      <c r="FC12">
        <v>3242.7</v>
      </c>
      <c r="FD12">
        <v>3273.4</v>
      </c>
      <c r="FE12">
        <v>3319.4</v>
      </c>
      <c r="FF12">
        <v>3404.4</v>
      </c>
      <c r="FG12">
        <v>3541.2</v>
      </c>
      <c r="FH12">
        <v>3560.5</v>
      </c>
      <c r="FI12">
        <v>3634.7</v>
      </c>
      <c r="FJ12">
        <v>3653</v>
      </c>
      <c r="FK12">
        <v>3613</v>
      </c>
      <c r="FL12">
        <v>3592.9</v>
      </c>
      <c r="FM12">
        <v>3565.9</v>
      </c>
      <c r="FN12">
        <v>3557.5</v>
      </c>
      <c r="FO12">
        <v>3518.5</v>
      </c>
      <c r="FP12">
        <v>3545.2</v>
      </c>
      <c r="FQ12">
        <v>3546.9</v>
      </c>
      <c r="FR12">
        <v>3551.2</v>
      </c>
      <c r="FS12">
        <v>3529</v>
      </c>
      <c r="FT12">
        <v>3571</v>
      </c>
      <c r="FU12">
        <v>3612.1</v>
      </c>
      <c r="FV12">
        <v>3665.2</v>
      </c>
      <c r="FW12">
        <v>3676.2</v>
      </c>
      <c r="FX12">
        <v>3737.7</v>
      </c>
      <c r="FY12">
        <v>3805.2</v>
      </c>
      <c r="FZ12">
        <v>3826.3</v>
      </c>
      <c r="GA12">
        <v>3862.3</v>
      </c>
      <c r="GB12">
        <v>3897.7</v>
      </c>
      <c r="GC12">
        <v>3956.1</v>
      </c>
      <c r="GD12">
        <v>3998.9</v>
      </c>
      <c r="GE12">
        <v>4086</v>
      </c>
      <c r="GF12">
        <v>4104.8999999999996</v>
      </c>
      <c r="GG12">
        <v>4125.8999999999996</v>
      </c>
      <c r="GH12">
        <v>4193.3</v>
      </c>
      <c r="GI12">
        <v>4284</v>
      </c>
      <c r="GJ12">
        <v>4296.2</v>
      </c>
      <c r="GK12">
        <v>4304.6000000000004</v>
      </c>
      <c r="GL12">
        <v>4343.6000000000004</v>
      </c>
      <c r="GM12">
        <v>4380</v>
      </c>
      <c r="GN12">
        <v>4368.1000000000004</v>
      </c>
      <c r="GO12">
        <v>4367.1000000000004</v>
      </c>
      <c r="GP12">
        <v>4341.8999999999996</v>
      </c>
      <c r="GQ12">
        <v>4089.1</v>
      </c>
      <c r="GR12">
        <v>4097.6000000000004</v>
      </c>
      <c r="GS12">
        <v>4085</v>
      </c>
      <c r="GT12">
        <v>4107.8</v>
      </c>
      <c r="GU12">
        <v>4084.5</v>
      </c>
      <c r="GV12">
        <v>4156.1000000000004</v>
      </c>
      <c r="GW12">
        <v>4197.5</v>
      </c>
      <c r="GX12">
        <v>4228.3</v>
      </c>
      <c r="GY12">
        <v>4344.8</v>
      </c>
      <c r="GZ12">
        <v>4359.3</v>
      </c>
      <c r="HA12">
        <v>4404.1000000000004</v>
      </c>
      <c r="HB12">
        <v>4382.7</v>
      </c>
      <c r="HC12">
        <v>4542.3999999999996</v>
      </c>
      <c r="HD12">
        <v>4590.5</v>
      </c>
      <c r="HE12">
        <v>4596.3</v>
      </c>
      <c r="HF12">
        <v>4704.2</v>
      </c>
      <c r="HG12">
        <v>4712</v>
      </c>
      <c r="HH12">
        <v>4759.8999999999996</v>
      </c>
      <c r="HI12">
        <v>4780.6000000000004</v>
      </c>
      <c r="HJ12">
        <v>4842.6000000000004</v>
      </c>
      <c r="HK12">
        <v>4938.8999999999996</v>
      </c>
      <c r="HL12">
        <v>4987.6000000000004</v>
      </c>
      <c r="HM12">
        <v>5056.5</v>
      </c>
      <c r="HN12">
        <v>5148.6000000000004</v>
      </c>
      <c r="HO12">
        <v>5220.8999999999996</v>
      </c>
      <c r="HP12">
        <v>5279</v>
      </c>
      <c r="HQ12">
        <v>5335.7</v>
      </c>
      <c r="HR12">
        <v>5379.8</v>
      </c>
      <c r="HS12">
        <v>5376.8</v>
      </c>
      <c r="HT12">
        <v>5411.3</v>
      </c>
      <c r="HU12">
        <v>5465</v>
      </c>
      <c r="HV12">
        <v>5540.6</v>
      </c>
      <c r="HW12">
        <v>5622.6</v>
      </c>
      <c r="HX12">
        <v>5681.4</v>
      </c>
      <c r="HY12">
        <v>5756.5</v>
      </c>
      <c r="HZ12">
        <v>5849.9</v>
      </c>
      <c r="IA12">
        <v>5946.9</v>
      </c>
      <c r="IB12">
        <v>6001.7</v>
      </c>
      <c r="IC12">
        <v>6090.7</v>
      </c>
      <c r="ID12">
        <v>6148.9</v>
      </c>
      <c r="IE12">
        <v>6282.2</v>
      </c>
      <c r="IF12">
        <v>6323.3</v>
      </c>
      <c r="IG12">
        <v>6348</v>
      </c>
      <c r="IH12">
        <v>6421.6</v>
      </c>
      <c r="II12">
        <v>6467.7</v>
      </c>
      <c r="IJ12">
        <v>5987.8</v>
      </c>
      <c r="IK12">
        <v>6331.2</v>
      </c>
      <c r="IL12">
        <v>6609.4</v>
      </c>
      <c r="IM12">
        <v>6669.1</v>
      </c>
      <c r="IN12">
        <v>6878.3</v>
      </c>
      <c r="IO12">
        <v>7096.4</v>
      </c>
      <c r="IP12">
        <v>7307.5</v>
      </c>
      <c r="IQ12">
        <v>7410.2</v>
      </c>
      <c r="IR12">
        <v>7500.3</v>
      </c>
      <c r="IS12">
        <v>7690.2</v>
      </c>
      <c r="IT12">
        <v>7720.2</v>
      </c>
      <c r="IU12">
        <v>7897.3</v>
      </c>
      <c r="IV12">
        <v>8017.6</v>
      </c>
      <c r="IW12">
        <v>8111.4</v>
      </c>
    </row>
    <row r="13" spans="1:257">
      <c r="A13" t="s">
        <v>816</v>
      </c>
      <c r="B13" t="s">
        <v>865</v>
      </c>
      <c r="C13">
        <v>164.8</v>
      </c>
      <c r="D13">
        <v>165.9</v>
      </c>
      <c r="E13">
        <v>165.3</v>
      </c>
      <c r="F13">
        <v>164.2</v>
      </c>
      <c r="G13">
        <v>163.80000000000001</v>
      </c>
      <c r="H13">
        <v>166.6</v>
      </c>
      <c r="I13">
        <v>169.9</v>
      </c>
      <c r="J13">
        <v>174</v>
      </c>
      <c r="K13">
        <v>177.1</v>
      </c>
      <c r="L13">
        <v>180.9</v>
      </c>
      <c r="M13">
        <v>182.5</v>
      </c>
      <c r="N13">
        <v>184.2</v>
      </c>
      <c r="O13">
        <v>186.1</v>
      </c>
      <c r="P13">
        <v>189.1</v>
      </c>
      <c r="Q13">
        <v>192</v>
      </c>
      <c r="R13">
        <v>195.1</v>
      </c>
      <c r="S13">
        <v>198.4</v>
      </c>
      <c r="T13">
        <v>202.6</v>
      </c>
      <c r="U13">
        <v>206.9</v>
      </c>
      <c r="V13">
        <v>210.3</v>
      </c>
      <c r="W13">
        <v>215.3</v>
      </c>
      <c r="X13">
        <v>219.2</v>
      </c>
      <c r="Y13">
        <v>223.7</v>
      </c>
      <c r="Z13">
        <v>230.4</v>
      </c>
      <c r="AA13">
        <v>236.2</v>
      </c>
      <c r="AB13">
        <v>242.8</v>
      </c>
      <c r="AC13">
        <v>248.7</v>
      </c>
      <c r="AD13">
        <v>253.3</v>
      </c>
      <c r="AE13">
        <v>256.10000000000002</v>
      </c>
      <c r="AF13">
        <v>258.3</v>
      </c>
      <c r="AG13">
        <v>263.39999999999998</v>
      </c>
      <c r="AH13">
        <v>268.7</v>
      </c>
      <c r="AI13">
        <v>277.60000000000002</v>
      </c>
      <c r="AJ13">
        <v>284.60000000000002</v>
      </c>
      <c r="AK13">
        <v>291.39999999999998</v>
      </c>
      <c r="AL13">
        <v>298.89999999999998</v>
      </c>
      <c r="AM13">
        <v>307.39999999999998</v>
      </c>
      <c r="AN13">
        <v>315.39999999999998</v>
      </c>
      <c r="AO13">
        <v>323.10000000000002</v>
      </c>
      <c r="AP13">
        <v>329.5</v>
      </c>
      <c r="AQ13">
        <v>332.2</v>
      </c>
      <c r="AR13">
        <v>333.6</v>
      </c>
      <c r="AS13">
        <v>337.3</v>
      </c>
      <c r="AT13">
        <v>336.7</v>
      </c>
      <c r="AU13">
        <v>345</v>
      </c>
      <c r="AV13">
        <v>351.2</v>
      </c>
      <c r="AW13">
        <v>355.8</v>
      </c>
      <c r="AX13">
        <v>362</v>
      </c>
      <c r="AY13">
        <v>377.1</v>
      </c>
      <c r="AZ13">
        <v>385.1</v>
      </c>
      <c r="BA13">
        <v>392.2</v>
      </c>
      <c r="BB13">
        <v>405.1</v>
      </c>
      <c r="BC13">
        <v>420.6</v>
      </c>
      <c r="BD13">
        <v>431.9</v>
      </c>
      <c r="BE13">
        <v>442.4</v>
      </c>
      <c r="BF13">
        <v>454.3</v>
      </c>
      <c r="BG13">
        <v>463.6</v>
      </c>
      <c r="BH13">
        <v>474.9</v>
      </c>
      <c r="BI13">
        <v>486.3</v>
      </c>
      <c r="BJ13">
        <v>489.2</v>
      </c>
      <c r="BK13">
        <v>481.9</v>
      </c>
      <c r="BL13">
        <v>485.3</v>
      </c>
      <c r="BM13">
        <v>498.8</v>
      </c>
      <c r="BN13">
        <v>514.29999999999995</v>
      </c>
      <c r="BO13">
        <v>535.70000000000005</v>
      </c>
      <c r="BP13">
        <v>547.79999999999995</v>
      </c>
      <c r="BQ13">
        <v>560.9</v>
      </c>
      <c r="BR13">
        <v>573.9</v>
      </c>
      <c r="BS13">
        <v>591.79999999999995</v>
      </c>
      <c r="BT13">
        <v>613.5</v>
      </c>
      <c r="BU13">
        <v>631.1</v>
      </c>
      <c r="BV13">
        <v>649.79999999999995</v>
      </c>
      <c r="BW13">
        <v>669.8</v>
      </c>
      <c r="BX13">
        <v>699.8</v>
      </c>
      <c r="BY13">
        <v>720.7</v>
      </c>
      <c r="BZ13">
        <v>745.6</v>
      </c>
      <c r="CA13">
        <v>772.1</v>
      </c>
      <c r="CB13">
        <v>790.6</v>
      </c>
      <c r="CC13">
        <v>813.3</v>
      </c>
      <c r="CD13">
        <v>834.1</v>
      </c>
      <c r="CE13">
        <v>852.6</v>
      </c>
      <c r="CF13">
        <v>860.2</v>
      </c>
      <c r="CG13">
        <v>875.5</v>
      </c>
      <c r="CH13">
        <v>910.4</v>
      </c>
      <c r="CI13">
        <v>936.9</v>
      </c>
      <c r="CJ13">
        <v>955.3</v>
      </c>
      <c r="CK13">
        <v>977</v>
      </c>
      <c r="CL13">
        <v>987.8</v>
      </c>
      <c r="CM13">
        <v>984.8</v>
      </c>
      <c r="CN13">
        <v>992.2</v>
      </c>
      <c r="CO13">
        <v>1000.3</v>
      </c>
      <c r="CP13">
        <v>1002.6</v>
      </c>
      <c r="CQ13">
        <v>1007.3</v>
      </c>
      <c r="CR13">
        <v>1029</v>
      </c>
      <c r="CS13">
        <v>1053.9000000000001</v>
      </c>
      <c r="CT13">
        <v>1088.8</v>
      </c>
      <c r="CU13">
        <v>1121.3</v>
      </c>
      <c r="CV13">
        <v>1149.8</v>
      </c>
      <c r="CW13">
        <v>1174.2</v>
      </c>
      <c r="CX13">
        <v>1195</v>
      </c>
      <c r="CY13">
        <v>1212.0999999999999</v>
      </c>
      <c r="CZ13">
        <v>1231.2</v>
      </c>
      <c r="DA13">
        <v>1251.0999999999999</v>
      </c>
      <c r="DB13">
        <v>1277.5999999999999</v>
      </c>
      <c r="DC13">
        <v>1285.0999999999999</v>
      </c>
      <c r="DD13">
        <v>1294.5999999999999</v>
      </c>
      <c r="DE13">
        <v>1312.4</v>
      </c>
      <c r="DF13">
        <v>1337.1</v>
      </c>
      <c r="DG13">
        <v>1356.6</v>
      </c>
      <c r="DH13">
        <v>1379.7</v>
      </c>
      <c r="DI13">
        <v>1406.3</v>
      </c>
      <c r="DJ13">
        <v>1445.5</v>
      </c>
      <c r="DK13">
        <v>1467.3</v>
      </c>
      <c r="DL13">
        <v>1503.8</v>
      </c>
      <c r="DM13">
        <v>1530.2</v>
      </c>
      <c r="DN13">
        <v>1558.1</v>
      </c>
      <c r="DO13">
        <v>1576.9</v>
      </c>
      <c r="DP13">
        <v>1588.5</v>
      </c>
      <c r="DQ13">
        <v>1604</v>
      </c>
      <c r="DR13">
        <v>1631</v>
      </c>
      <c r="DS13">
        <v>1652</v>
      </c>
      <c r="DT13">
        <v>1681.3</v>
      </c>
      <c r="DU13">
        <v>1700.3</v>
      </c>
      <c r="DV13">
        <v>1698</v>
      </c>
      <c r="DW13">
        <v>1676.5</v>
      </c>
      <c r="DX13">
        <v>1693.1</v>
      </c>
      <c r="DY13">
        <v>1709.7</v>
      </c>
      <c r="DZ13">
        <v>1727.6</v>
      </c>
      <c r="EA13">
        <v>1750.9</v>
      </c>
      <c r="EB13">
        <v>1775.5</v>
      </c>
      <c r="EC13">
        <v>1789.6</v>
      </c>
      <c r="ED13">
        <v>1819.5</v>
      </c>
      <c r="EE13">
        <v>1803.4</v>
      </c>
      <c r="EF13">
        <v>1837.8</v>
      </c>
      <c r="EG13">
        <v>1853.9</v>
      </c>
      <c r="EH13">
        <v>1886.7</v>
      </c>
      <c r="EI13">
        <v>1897.4</v>
      </c>
      <c r="EJ13">
        <v>1944.8</v>
      </c>
      <c r="EK13">
        <v>1966.8</v>
      </c>
      <c r="EL13">
        <v>2002.2</v>
      </c>
      <c r="EM13">
        <v>2037.7</v>
      </c>
      <c r="EN13">
        <v>2061.1999999999998</v>
      </c>
      <c r="EO13">
        <v>2090.8000000000002</v>
      </c>
      <c r="EP13">
        <v>2117.8000000000002</v>
      </c>
      <c r="EQ13">
        <v>2145.1</v>
      </c>
      <c r="ER13">
        <v>2189.1999999999998</v>
      </c>
      <c r="ES13">
        <v>2227.5</v>
      </c>
      <c r="ET13">
        <v>2265.8000000000002</v>
      </c>
      <c r="EU13">
        <v>2317.3000000000002</v>
      </c>
      <c r="EV13">
        <v>2356.8000000000002</v>
      </c>
      <c r="EW13">
        <v>2401.8000000000002</v>
      </c>
      <c r="EX13">
        <v>2461</v>
      </c>
      <c r="EY13">
        <v>2512.6999999999998</v>
      </c>
      <c r="EZ13">
        <v>2558.9</v>
      </c>
      <c r="FA13">
        <v>2605.6999999999998</v>
      </c>
      <c r="FB13">
        <v>2653.1</v>
      </c>
      <c r="FC13">
        <v>2714.7</v>
      </c>
      <c r="FD13">
        <v>2740.6</v>
      </c>
      <c r="FE13">
        <v>2778.6</v>
      </c>
      <c r="FF13">
        <v>2850.5</v>
      </c>
      <c r="FG13">
        <v>2964.9</v>
      </c>
      <c r="FH13">
        <v>2975.6</v>
      </c>
      <c r="FI13">
        <v>3039.5</v>
      </c>
      <c r="FJ13">
        <v>3053.5</v>
      </c>
      <c r="FK13">
        <v>3016.9</v>
      </c>
      <c r="FL13">
        <v>3000.2</v>
      </c>
      <c r="FM13">
        <v>2977.8</v>
      </c>
      <c r="FN13">
        <v>2970.9</v>
      </c>
      <c r="FO13">
        <v>2919.4</v>
      </c>
      <c r="FP13">
        <v>2941.4</v>
      </c>
      <c r="FQ13">
        <v>2942.7</v>
      </c>
      <c r="FR13">
        <v>2946.3</v>
      </c>
      <c r="FS13">
        <v>2907.5</v>
      </c>
      <c r="FT13">
        <v>2941.7</v>
      </c>
      <c r="FU13">
        <v>2975.3</v>
      </c>
      <c r="FV13">
        <v>3018.7</v>
      </c>
      <c r="FW13">
        <v>3028.9</v>
      </c>
      <c r="FX13">
        <v>3079.1</v>
      </c>
      <c r="FY13">
        <v>3134.1</v>
      </c>
      <c r="FZ13">
        <v>3151.3</v>
      </c>
      <c r="GA13">
        <v>3182.1</v>
      </c>
      <c r="GB13">
        <v>3211</v>
      </c>
      <c r="GC13">
        <v>3258.6</v>
      </c>
      <c r="GD13">
        <v>3293.5</v>
      </c>
      <c r="GE13">
        <v>3384.8</v>
      </c>
      <c r="GF13">
        <v>3400.3</v>
      </c>
      <c r="GG13">
        <v>3417.6</v>
      </c>
      <c r="GH13">
        <v>3472.9</v>
      </c>
      <c r="GI13">
        <v>3554.4</v>
      </c>
      <c r="GJ13">
        <v>3564.5</v>
      </c>
      <c r="GK13">
        <v>3571.3</v>
      </c>
      <c r="GL13">
        <v>3603.3</v>
      </c>
      <c r="GM13">
        <v>3637.6</v>
      </c>
      <c r="GN13">
        <v>3627.8</v>
      </c>
      <c r="GO13">
        <v>3627</v>
      </c>
      <c r="GP13">
        <v>3606.3</v>
      </c>
      <c r="GQ13">
        <v>3378.1</v>
      </c>
      <c r="GR13">
        <v>3385.1</v>
      </c>
      <c r="GS13">
        <v>3374.7</v>
      </c>
      <c r="GT13">
        <v>3393.4</v>
      </c>
      <c r="GU13">
        <v>3385</v>
      </c>
      <c r="GV13">
        <v>3443.7</v>
      </c>
      <c r="GW13">
        <v>3477.6</v>
      </c>
      <c r="GX13">
        <v>3502.8</v>
      </c>
      <c r="GY13">
        <v>3607.8</v>
      </c>
      <c r="GZ13">
        <v>3619.6</v>
      </c>
      <c r="HA13">
        <v>3656.4</v>
      </c>
      <c r="HB13">
        <v>3638.8</v>
      </c>
      <c r="HC13">
        <v>3785</v>
      </c>
      <c r="HD13">
        <v>3824.6</v>
      </c>
      <c r="HE13">
        <v>3829.4</v>
      </c>
      <c r="HF13">
        <v>3918.1</v>
      </c>
      <c r="HG13">
        <v>3921.7</v>
      </c>
      <c r="HH13">
        <v>3958.4</v>
      </c>
      <c r="HI13">
        <v>3976.3</v>
      </c>
      <c r="HJ13">
        <v>4028</v>
      </c>
      <c r="HK13">
        <v>4121</v>
      </c>
      <c r="HL13">
        <v>4165.1000000000004</v>
      </c>
      <c r="HM13">
        <v>4223.8</v>
      </c>
      <c r="HN13">
        <v>4300.2</v>
      </c>
      <c r="HO13">
        <v>4370.3</v>
      </c>
      <c r="HP13">
        <v>4418.5</v>
      </c>
      <c r="HQ13">
        <v>4466.3</v>
      </c>
      <c r="HR13">
        <v>4503.6000000000004</v>
      </c>
      <c r="HS13">
        <v>4513</v>
      </c>
      <c r="HT13">
        <v>4542.8999999999996</v>
      </c>
      <c r="HU13">
        <v>4588.2</v>
      </c>
      <c r="HV13">
        <v>4653.3999999999996</v>
      </c>
      <c r="HW13">
        <v>4717.8</v>
      </c>
      <c r="HX13">
        <v>4766.8</v>
      </c>
      <c r="HY13">
        <v>4829.3999999999996</v>
      </c>
      <c r="HZ13">
        <v>4905.7</v>
      </c>
      <c r="IA13">
        <v>4986.3999999999996</v>
      </c>
      <c r="IB13">
        <v>5031.8999999999996</v>
      </c>
      <c r="IC13">
        <v>5103.8</v>
      </c>
      <c r="ID13">
        <v>5151.6000000000004</v>
      </c>
      <c r="IE13">
        <v>5271.1</v>
      </c>
      <c r="IF13">
        <v>5304.3</v>
      </c>
      <c r="IG13">
        <v>5326.7</v>
      </c>
      <c r="IH13">
        <v>5389.5</v>
      </c>
      <c r="II13">
        <v>5441.7</v>
      </c>
      <c r="IJ13">
        <v>5041.8</v>
      </c>
      <c r="IK13">
        <v>5337.5</v>
      </c>
      <c r="IL13">
        <v>5582.8</v>
      </c>
      <c r="IM13">
        <v>5620</v>
      </c>
      <c r="IN13">
        <v>5814.8</v>
      </c>
      <c r="IO13">
        <v>6017.9</v>
      </c>
      <c r="IP13">
        <v>6209.7</v>
      </c>
      <c r="IQ13">
        <v>6289.5</v>
      </c>
      <c r="IR13">
        <v>6369.3</v>
      </c>
      <c r="IS13">
        <v>6541.5</v>
      </c>
      <c r="IT13">
        <v>6564.3</v>
      </c>
      <c r="IU13">
        <v>6714.1</v>
      </c>
      <c r="IV13">
        <v>6820</v>
      </c>
      <c r="IW13">
        <v>6900.2</v>
      </c>
    </row>
    <row r="14" spans="1:257">
      <c r="A14" t="s">
        <v>818</v>
      </c>
      <c r="B14" t="s">
        <v>866</v>
      </c>
      <c r="C14">
        <v>15.3</v>
      </c>
      <c r="D14">
        <v>15.4</v>
      </c>
      <c r="E14">
        <v>15.4</v>
      </c>
      <c r="F14">
        <v>15.3</v>
      </c>
      <c r="G14">
        <v>15.3</v>
      </c>
      <c r="H14">
        <v>15.7</v>
      </c>
      <c r="I14">
        <v>16.100000000000001</v>
      </c>
      <c r="J14">
        <v>16.7</v>
      </c>
      <c r="K14">
        <v>17.399999999999999</v>
      </c>
      <c r="L14">
        <v>18</v>
      </c>
      <c r="M14">
        <v>18.399999999999999</v>
      </c>
      <c r="N14">
        <v>18.7</v>
      </c>
      <c r="O14">
        <v>19</v>
      </c>
      <c r="P14">
        <v>19.399999999999999</v>
      </c>
      <c r="Q14">
        <v>19.7</v>
      </c>
      <c r="R14">
        <v>20.100000000000001</v>
      </c>
      <c r="S14">
        <v>20.5</v>
      </c>
      <c r="T14">
        <v>20.9</v>
      </c>
      <c r="U14">
        <v>21.4</v>
      </c>
      <c r="V14">
        <v>21.7</v>
      </c>
      <c r="W14">
        <v>22.2</v>
      </c>
      <c r="X14">
        <v>22.7</v>
      </c>
      <c r="Y14">
        <v>23.5</v>
      </c>
      <c r="Z14">
        <v>24.6</v>
      </c>
      <c r="AA14">
        <v>26</v>
      </c>
      <c r="AB14">
        <v>27.3</v>
      </c>
      <c r="AC14">
        <v>28.2</v>
      </c>
      <c r="AD14">
        <v>28.9</v>
      </c>
      <c r="AE14">
        <v>28.8</v>
      </c>
      <c r="AF14">
        <v>29</v>
      </c>
      <c r="AG14">
        <v>29.6</v>
      </c>
      <c r="AH14">
        <v>30.4</v>
      </c>
      <c r="AI14">
        <v>31.7</v>
      </c>
      <c r="AJ14">
        <v>32.4</v>
      </c>
      <c r="AK14">
        <v>33.1</v>
      </c>
      <c r="AL14">
        <v>33.9</v>
      </c>
      <c r="AM14">
        <v>35.9</v>
      </c>
      <c r="AN14">
        <v>36.799999999999997</v>
      </c>
      <c r="AO14">
        <v>37.700000000000003</v>
      </c>
      <c r="AP14">
        <v>38.5</v>
      </c>
      <c r="AQ14">
        <v>39</v>
      </c>
      <c r="AR14">
        <v>39.5</v>
      </c>
      <c r="AS14">
        <v>39.799999999999997</v>
      </c>
      <c r="AT14">
        <v>39.9</v>
      </c>
      <c r="AU14">
        <v>41.6</v>
      </c>
      <c r="AV14">
        <v>42.2</v>
      </c>
      <c r="AW14">
        <v>42.9</v>
      </c>
      <c r="AX14">
        <v>44.2</v>
      </c>
      <c r="AY14">
        <v>48.5</v>
      </c>
      <c r="AZ14">
        <v>49.8</v>
      </c>
      <c r="BA14">
        <v>50.5</v>
      </c>
      <c r="BB14">
        <v>51.4</v>
      </c>
      <c r="BC14">
        <v>56.9</v>
      </c>
      <c r="BD14">
        <v>57.3</v>
      </c>
      <c r="BE14">
        <v>57.9</v>
      </c>
      <c r="BF14">
        <v>59</v>
      </c>
      <c r="BG14">
        <v>61.4</v>
      </c>
      <c r="BH14">
        <v>63.1</v>
      </c>
      <c r="BI14">
        <v>65.3</v>
      </c>
      <c r="BJ14">
        <v>67.8</v>
      </c>
      <c r="BK14">
        <v>70.400000000000006</v>
      </c>
      <c r="BL14">
        <v>72.900000000000006</v>
      </c>
      <c r="BM14">
        <v>75.3</v>
      </c>
      <c r="BN14">
        <v>77.3</v>
      </c>
      <c r="BO14">
        <v>82</v>
      </c>
      <c r="BP14">
        <v>83.7</v>
      </c>
      <c r="BQ14">
        <v>86.3</v>
      </c>
      <c r="BR14">
        <v>89.6</v>
      </c>
      <c r="BS14">
        <v>96.3</v>
      </c>
      <c r="BT14">
        <v>100.4</v>
      </c>
      <c r="BU14">
        <v>103.7</v>
      </c>
      <c r="BV14">
        <v>106.6</v>
      </c>
      <c r="BW14">
        <v>115.3</v>
      </c>
      <c r="BX14">
        <v>118.9</v>
      </c>
      <c r="BY14">
        <v>122</v>
      </c>
      <c r="BZ14">
        <v>125.8</v>
      </c>
      <c r="CA14">
        <v>134</v>
      </c>
      <c r="CB14">
        <v>137.69999999999999</v>
      </c>
      <c r="CC14">
        <v>141.9</v>
      </c>
      <c r="CD14">
        <v>146</v>
      </c>
      <c r="CE14">
        <v>151.1</v>
      </c>
      <c r="CF14">
        <v>154.19999999999999</v>
      </c>
      <c r="CG14">
        <v>157.30000000000001</v>
      </c>
      <c r="CH14">
        <v>161.5</v>
      </c>
      <c r="CI14">
        <v>171.2</v>
      </c>
      <c r="CJ14">
        <v>174</v>
      </c>
      <c r="CK14">
        <v>177.3</v>
      </c>
      <c r="CL14">
        <v>179.9</v>
      </c>
      <c r="CM14">
        <v>183.9</v>
      </c>
      <c r="CN14">
        <v>186.8</v>
      </c>
      <c r="CO14">
        <v>189.9</v>
      </c>
      <c r="CP14">
        <v>192.6</v>
      </c>
      <c r="CQ14">
        <v>199.2</v>
      </c>
      <c r="CR14">
        <v>203.3</v>
      </c>
      <c r="CS14">
        <v>207.3</v>
      </c>
      <c r="CT14">
        <v>211.7</v>
      </c>
      <c r="CU14">
        <v>222.1</v>
      </c>
      <c r="CV14">
        <v>226.1</v>
      </c>
      <c r="CW14">
        <v>230.2</v>
      </c>
      <c r="CX14">
        <v>234.1</v>
      </c>
      <c r="CY14">
        <v>239</v>
      </c>
      <c r="CZ14">
        <v>243.9</v>
      </c>
      <c r="DA14">
        <v>249.4</v>
      </c>
      <c r="DB14">
        <v>256</v>
      </c>
      <c r="DC14">
        <v>262.8</v>
      </c>
      <c r="DD14">
        <v>268.10000000000002</v>
      </c>
      <c r="DE14">
        <v>273.60000000000002</v>
      </c>
      <c r="DF14">
        <v>278.89999999999998</v>
      </c>
      <c r="DG14">
        <v>282.10000000000002</v>
      </c>
      <c r="DH14">
        <v>286.10000000000002</v>
      </c>
      <c r="DI14">
        <v>290.3</v>
      </c>
      <c r="DJ14">
        <v>295.3</v>
      </c>
      <c r="DK14">
        <v>301</v>
      </c>
      <c r="DL14">
        <v>306.89999999999998</v>
      </c>
      <c r="DM14">
        <v>313.2</v>
      </c>
      <c r="DN14">
        <v>320.7</v>
      </c>
      <c r="DO14">
        <v>325.2</v>
      </c>
      <c r="DP14">
        <v>331.8</v>
      </c>
      <c r="DQ14">
        <v>337.8</v>
      </c>
      <c r="DR14">
        <v>344.1</v>
      </c>
      <c r="DS14">
        <v>350.4</v>
      </c>
      <c r="DT14">
        <v>353.7</v>
      </c>
      <c r="DU14">
        <v>356.5</v>
      </c>
      <c r="DV14">
        <v>358</v>
      </c>
      <c r="DW14">
        <v>359.8</v>
      </c>
      <c r="DX14">
        <v>365.1</v>
      </c>
      <c r="DY14">
        <v>372.1</v>
      </c>
      <c r="DZ14">
        <v>380.7</v>
      </c>
      <c r="EA14">
        <v>393.1</v>
      </c>
      <c r="EB14">
        <v>402.3</v>
      </c>
      <c r="EC14">
        <v>409.5</v>
      </c>
      <c r="ED14">
        <v>414.3</v>
      </c>
      <c r="EE14">
        <v>417.7</v>
      </c>
      <c r="EF14">
        <v>423.5</v>
      </c>
      <c r="EG14">
        <v>427.8</v>
      </c>
      <c r="EH14">
        <v>433.3</v>
      </c>
      <c r="EI14">
        <v>440.8</v>
      </c>
      <c r="EJ14">
        <v>445.6</v>
      </c>
      <c r="EK14">
        <v>447.6</v>
      </c>
      <c r="EL14">
        <v>449.3</v>
      </c>
      <c r="EM14">
        <v>445.5</v>
      </c>
      <c r="EN14">
        <v>446.1</v>
      </c>
      <c r="EO14">
        <v>448.1</v>
      </c>
      <c r="EP14">
        <v>451</v>
      </c>
      <c r="EQ14">
        <v>454.7</v>
      </c>
      <c r="ER14">
        <v>459.4</v>
      </c>
      <c r="ES14">
        <v>463.1</v>
      </c>
      <c r="ET14">
        <v>466.1</v>
      </c>
      <c r="EU14">
        <v>468.5</v>
      </c>
      <c r="EV14">
        <v>473.2</v>
      </c>
      <c r="EW14">
        <v>480.5</v>
      </c>
      <c r="EX14">
        <v>491.1</v>
      </c>
      <c r="EY14">
        <v>498.6</v>
      </c>
      <c r="EZ14">
        <v>508.3</v>
      </c>
      <c r="FA14">
        <v>516.1</v>
      </c>
      <c r="FB14">
        <v>521.9</v>
      </c>
      <c r="FC14">
        <v>528</v>
      </c>
      <c r="FD14">
        <v>532.79999999999995</v>
      </c>
      <c r="FE14">
        <v>540.79999999999995</v>
      </c>
      <c r="FF14">
        <v>553.9</v>
      </c>
      <c r="FG14">
        <v>576.20000000000005</v>
      </c>
      <c r="FH14">
        <v>584.9</v>
      </c>
      <c r="FI14">
        <v>595.20000000000005</v>
      </c>
      <c r="FJ14">
        <v>599.5</v>
      </c>
      <c r="FK14">
        <v>596.1</v>
      </c>
      <c r="FL14">
        <v>592.70000000000005</v>
      </c>
      <c r="FM14">
        <v>588</v>
      </c>
      <c r="FN14">
        <v>586.6</v>
      </c>
      <c r="FO14">
        <v>599.1</v>
      </c>
      <c r="FP14">
        <v>603.79999999999995</v>
      </c>
      <c r="FQ14">
        <v>604.1</v>
      </c>
      <c r="FR14">
        <v>604.9</v>
      </c>
      <c r="FS14">
        <v>621.6</v>
      </c>
      <c r="FT14">
        <v>629.20000000000005</v>
      </c>
      <c r="FU14">
        <v>636.79999999999995</v>
      </c>
      <c r="FV14">
        <v>646.5</v>
      </c>
      <c r="FW14">
        <v>647.29999999999995</v>
      </c>
      <c r="FX14">
        <v>658.6</v>
      </c>
      <c r="FY14">
        <v>671.1</v>
      </c>
      <c r="FZ14">
        <v>675</v>
      </c>
      <c r="GA14">
        <v>680.2</v>
      </c>
      <c r="GB14">
        <v>686.7</v>
      </c>
      <c r="GC14">
        <v>697.5</v>
      </c>
      <c r="GD14">
        <v>705.4</v>
      </c>
      <c r="GE14">
        <v>701.2</v>
      </c>
      <c r="GF14">
        <v>704.5</v>
      </c>
      <c r="GG14">
        <v>708.3</v>
      </c>
      <c r="GH14">
        <v>720.4</v>
      </c>
      <c r="GI14">
        <v>729.6</v>
      </c>
      <c r="GJ14">
        <v>731.8</v>
      </c>
      <c r="GK14">
        <v>733.3</v>
      </c>
      <c r="GL14">
        <v>740.3</v>
      </c>
      <c r="GM14">
        <v>742.4</v>
      </c>
      <c r="GN14">
        <v>740.3</v>
      </c>
      <c r="GO14">
        <v>740.1</v>
      </c>
      <c r="GP14">
        <v>735.6</v>
      </c>
      <c r="GQ14">
        <v>711</v>
      </c>
      <c r="GR14">
        <v>712.6</v>
      </c>
      <c r="GS14">
        <v>710.3</v>
      </c>
      <c r="GT14">
        <v>714.4</v>
      </c>
      <c r="GU14">
        <v>699.5</v>
      </c>
      <c r="GV14">
        <v>712.5</v>
      </c>
      <c r="GW14">
        <v>719.9</v>
      </c>
      <c r="GX14">
        <v>725.5</v>
      </c>
      <c r="GY14">
        <v>737.1</v>
      </c>
      <c r="GZ14">
        <v>739.7</v>
      </c>
      <c r="HA14">
        <v>747.7</v>
      </c>
      <c r="HB14">
        <v>743.9</v>
      </c>
      <c r="HC14">
        <v>757.4</v>
      </c>
      <c r="HD14">
        <v>765.9</v>
      </c>
      <c r="HE14">
        <v>767</v>
      </c>
      <c r="HF14">
        <v>786.1</v>
      </c>
      <c r="HG14">
        <v>790.3</v>
      </c>
      <c r="HH14">
        <v>801.5</v>
      </c>
      <c r="HI14">
        <v>804.3</v>
      </c>
      <c r="HJ14">
        <v>814.6</v>
      </c>
      <c r="HK14">
        <v>817.9</v>
      </c>
      <c r="HL14">
        <v>822.5</v>
      </c>
      <c r="HM14">
        <v>832.8</v>
      </c>
      <c r="HN14">
        <v>848.5</v>
      </c>
      <c r="HO14">
        <v>850.6</v>
      </c>
      <c r="HP14">
        <v>860.5</v>
      </c>
      <c r="HQ14">
        <v>869.4</v>
      </c>
      <c r="HR14">
        <v>876.2</v>
      </c>
      <c r="HS14">
        <v>863.8</v>
      </c>
      <c r="HT14">
        <v>868.4</v>
      </c>
      <c r="HU14">
        <v>876.7</v>
      </c>
      <c r="HV14">
        <v>887.2</v>
      </c>
      <c r="HW14">
        <v>904.9</v>
      </c>
      <c r="HX14">
        <v>914.5</v>
      </c>
      <c r="HY14">
        <v>927.1</v>
      </c>
      <c r="HZ14">
        <v>944.3</v>
      </c>
      <c r="IA14">
        <v>960.4</v>
      </c>
      <c r="IB14">
        <v>969.7</v>
      </c>
      <c r="IC14">
        <v>986.9</v>
      </c>
      <c r="ID14">
        <v>997.3</v>
      </c>
      <c r="IE14">
        <v>1011.1</v>
      </c>
      <c r="IF14">
        <v>1018.9</v>
      </c>
      <c r="IG14">
        <v>1021.3</v>
      </c>
      <c r="IH14">
        <v>1032</v>
      </c>
      <c r="II14">
        <v>1026</v>
      </c>
      <c r="IJ14">
        <v>946</v>
      </c>
      <c r="IK14">
        <v>993.7</v>
      </c>
      <c r="IL14">
        <v>1026.5999999999999</v>
      </c>
      <c r="IM14">
        <v>1049</v>
      </c>
      <c r="IN14">
        <v>1063.5</v>
      </c>
      <c r="IO14">
        <v>1078.5999999999999</v>
      </c>
      <c r="IP14">
        <v>1097.7</v>
      </c>
      <c r="IQ14">
        <v>1120.7</v>
      </c>
      <c r="IR14">
        <v>1131</v>
      </c>
      <c r="IS14">
        <v>1148.7</v>
      </c>
      <c r="IT14">
        <v>1155.9000000000001</v>
      </c>
      <c r="IU14">
        <v>1183.2</v>
      </c>
      <c r="IV14">
        <v>1197.5999999999999</v>
      </c>
      <c r="IW14">
        <v>1211.2</v>
      </c>
    </row>
    <row r="15" spans="1:257">
      <c r="A15" t="s">
        <v>820</v>
      </c>
      <c r="B15" t="s">
        <v>867</v>
      </c>
      <c r="C15">
        <v>25.9</v>
      </c>
      <c r="D15">
        <v>26.3</v>
      </c>
      <c r="E15">
        <v>26.9</v>
      </c>
      <c r="F15">
        <v>27.3</v>
      </c>
      <c r="G15">
        <v>27.4</v>
      </c>
      <c r="H15">
        <v>27.4</v>
      </c>
      <c r="I15">
        <v>27.7</v>
      </c>
      <c r="J15">
        <v>28</v>
      </c>
      <c r="K15">
        <v>28.7</v>
      </c>
      <c r="L15">
        <v>29.5</v>
      </c>
      <c r="M15">
        <v>30.4</v>
      </c>
      <c r="N15">
        <v>30.9</v>
      </c>
      <c r="O15">
        <v>31.2</v>
      </c>
      <c r="P15">
        <v>31.5</v>
      </c>
      <c r="Q15">
        <v>31.8</v>
      </c>
      <c r="R15">
        <v>32.200000000000003</v>
      </c>
      <c r="S15">
        <v>32.700000000000003</v>
      </c>
      <c r="T15">
        <v>33.5</v>
      </c>
      <c r="U15">
        <v>34.299999999999997</v>
      </c>
      <c r="V15">
        <v>35</v>
      </c>
      <c r="W15">
        <v>35.5</v>
      </c>
      <c r="X15">
        <v>35.9</v>
      </c>
      <c r="Y15">
        <v>36.299999999999997</v>
      </c>
      <c r="Z15">
        <v>36.4</v>
      </c>
      <c r="AA15">
        <v>36.6</v>
      </c>
      <c r="AB15">
        <v>36.9</v>
      </c>
      <c r="AC15">
        <v>37.1</v>
      </c>
      <c r="AD15">
        <v>37.299999999999997</v>
      </c>
      <c r="AE15">
        <v>37.799999999999997</v>
      </c>
      <c r="AF15">
        <v>38.5</v>
      </c>
      <c r="AG15">
        <v>39.700000000000003</v>
      </c>
      <c r="AH15">
        <v>41.3</v>
      </c>
      <c r="AI15">
        <v>43.1</v>
      </c>
      <c r="AJ15">
        <v>44.8</v>
      </c>
      <c r="AK15">
        <v>46.5</v>
      </c>
      <c r="AL15">
        <v>47.8</v>
      </c>
      <c r="AM15">
        <v>48.8</v>
      </c>
      <c r="AN15">
        <v>49.8</v>
      </c>
      <c r="AO15">
        <v>50.7</v>
      </c>
      <c r="AP15">
        <v>51.5</v>
      </c>
      <c r="AQ15">
        <v>52.6</v>
      </c>
      <c r="AR15">
        <v>53.6</v>
      </c>
      <c r="AS15">
        <v>54.8</v>
      </c>
      <c r="AT15">
        <v>56</v>
      </c>
      <c r="AU15">
        <v>57.5</v>
      </c>
      <c r="AV15">
        <v>58.9</v>
      </c>
      <c r="AW15">
        <v>60.4</v>
      </c>
      <c r="AX15">
        <v>61.4</v>
      </c>
      <c r="AY15">
        <v>61.9</v>
      </c>
      <c r="AZ15">
        <v>62.7</v>
      </c>
      <c r="BA15">
        <v>64.099999999999994</v>
      </c>
      <c r="BB15">
        <v>65.900000000000006</v>
      </c>
      <c r="BC15">
        <v>67.7</v>
      </c>
      <c r="BD15">
        <v>69.400000000000006</v>
      </c>
      <c r="BE15">
        <v>71.099999999999994</v>
      </c>
      <c r="BF15">
        <v>72.099999999999994</v>
      </c>
      <c r="BG15">
        <v>72.7</v>
      </c>
      <c r="BH15">
        <v>73.7</v>
      </c>
      <c r="BI15">
        <v>74.8</v>
      </c>
      <c r="BJ15">
        <v>76.400000000000006</v>
      </c>
      <c r="BK15">
        <v>77.900000000000006</v>
      </c>
      <c r="BL15">
        <v>79.3</v>
      </c>
      <c r="BM15">
        <v>81</v>
      </c>
      <c r="BN15">
        <v>82.6</v>
      </c>
      <c r="BO15">
        <v>84</v>
      </c>
      <c r="BP15">
        <v>85.8</v>
      </c>
      <c r="BQ15">
        <v>87.5</v>
      </c>
      <c r="BR15">
        <v>89.4</v>
      </c>
      <c r="BS15">
        <v>91</v>
      </c>
      <c r="BT15">
        <v>92.9</v>
      </c>
      <c r="BU15">
        <v>95.7</v>
      </c>
      <c r="BV15">
        <v>98.9</v>
      </c>
      <c r="BW15">
        <v>102.2</v>
      </c>
      <c r="BX15">
        <v>105.9</v>
      </c>
      <c r="BY15">
        <v>99.6</v>
      </c>
      <c r="BZ15">
        <v>103.2</v>
      </c>
      <c r="CA15">
        <v>105.1</v>
      </c>
      <c r="CB15">
        <v>107.2</v>
      </c>
      <c r="CC15">
        <v>110</v>
      </c>
      <c r="CD15">
        <v>112.8</v>
      </c>
      <c r="CE15">
        <v>114.8</v>
      </c>
      <c r="CF15">
        <v>118.1</v>
      </c>
      <c r="CG15">
        <v>123.3</v>
      </c>
      <c r="CH15">
        <v>129.9</v>
      </c>
      <c r="CI15">
        <v>138</v>
      </c>
      <c r="CJ15">
        <v>145.80000000000001</v>
      </c>
      <c r="CK15">
        <v>150.19999999999999</v>
      </c>
      <c r="CL15">
        <v>152.69999999999999</v>
      </c>
      <c r="CM15">
        <v>152.30000000000001</v>
      </c>
      <c r="CN15">
        <v>151.80000000000001</v>
      </c>
      <c r="CO15">
        <v>152.5</v>
      </c>
      <c r="CP15">
        <v>155</v>
      </c>
      <c r="CQ15">
        <v>159.69999999999999</v>
      </c>
      <c r="CR15">
        <v>165.3</v>
      </c>
      <c r="CS15">
        <v>171</v>
      </c>
      <c r="CT15">
        <v>176.1</v>
      </c>
      <c r="CU15">
        <v>180</v>
      </c>
      <c r="CV15">
        <v>183.6</v>
      </c>
      <c r="CW15">
        <v>186.8</v>
      </c>
      <c r="CX15">
        <v>189.7</v>
      </c>
      <c r="CY15">
        <v>192.5</v>
      </c>
      <c r="CZ15">
        <v>195.8</v>
      </c>
      <c r="DA15">
        <v>198.2</v>
      </c>
      <c r="DB15">
        <v>199.8</v>
      </c>
      <c r="DC15">
        <v>201</v>
      </c>
      <c r="DD15">
        <v>203.2</v>
      </c>
      <c r="DE15">
        <v>205.4</v>
      </c>
      <c r="DF15">
        <v>208.6</v>
      </c>
      <c r="DG15">
        <v>211.6</v>
      </c>
      <c r="DH15">
        <v>215.1</v>
      </c>
      <c r="DI15">
        <v>218.2</v>
      </c>
      <c r="DJ15">
        <v>222.5</v>
      </c>
      <c r="DK15">
        <v>227.9</v>
      </c>
      <c r="DL15">
        <v>233.2</v>
      </c>
      <c r="DM15">
        <v>235</v>
      </c>
      <c r="DN15">
        <v>239.3</v>
      </c>
      <c r="DO15">
        <v>242.9</v>
      </c>
      <c r="DP15">
        <v>246.8</v>
      </c>
      <c r="DQ15">
        <v>249.9</v>
      </c>
      <c r="DR15">
        <v>253</v>
      </c>
      <c r="DS15">
        <v>255.8</v>
      </c>
      <c r="DT15">
        <v>260.60000000000002</v>
      </c>
      <c r="DU15">
        <v>266.10000000000002</v>
      </c>
      <c r="DV15">
        <v>271.60000000000002</v>
      </c>
      <c r="DW15">
        <v>278.3</v>
      </c>
      <c r="DX15">
        <v>283.2</v>
      </c>
      <c r="DY15">
        <v>288.2</v>
      </c>
      <c r="DZ15">
        <v>293.3</v>
      </c>
      <c r="EA15">
        <v>296.8</v>
      </c>
      <c r="EB15">
        <v>300.3</v>
      </c>
      <c r="EC15">
        <v>304.39999999999998</v>
      </c>
      <c r="ED15">
        <v>308.39999999999998</v>
      </c>
      <c r="EE15">
        <v>310.89999999999998</v>
      </c>
      <c r="EF15">
        <v>315.89999999999998</v>
      </c>
      <c r="EG15">
        <v>320.7</v>
      </c>
      <c r="EH15">
        <v>329.9</v>
      </c>
      <c r="EI15">
        <v>342.1</v>
      </c>
      <c r="EJ15">
        <v>350</v>
      </c>
      <c r="EK15">
        <v>354</v>
      </c>
      <c r="EL15">
        <v>356.9</v>
      </c>
      <c r="EM15">
        <v>356.2</v>
      </c>
      <c r="EN15">
        <v>355.9</v>
      </c>
      <c r="EO15">
        <v>359.5</v>
      </c>
      <c r="EP15">
        <v>363.1</v>
      </c>
      <c r="EQ15">
        <v>364.5</v>
      </c>
      <c r="ER15">
        <v>369.5</v>
      </c>
      <c r="ES15">
        <v>372.8</v>
      </c>
      <c r="ET15">
        <v>379.9</v>
      </c>
      <c r="EU15">
        <v>378.9</v>
      </c>
      <c r="EV15">
        <v>387.6</v>
      </c>
      <c r="EW15">
        <v>392</v>
      </c>
      <c r="EX15">
        <v>397.1</v>
      </c>
      <c r="EY15">
        <v>396.2</v>
      </c>
      <c r="EZ15">
        <v>400.5</v>
      </c>
      <c r="FA15">
        <v>405.2</v>
      </c>
      <c r="FB15">
        <v>409.6</v>
      </c>
      <c r="FC15">
        <v>414.9</v>
      </c>
      <c r="FD15">
        <v>420.5</v>
      </c>
      <c r="FE15">
        <v>427.9</v>
      </c>
      <c r="FF15">
        <v>435.3</v>
      </c>
      <c r="FG15">
        <v>443.6</v>
      </c>
      <c r="FH15">
        <v>449.1</v>
      </c>
      <c r="FI15">
        <v>451.6</v>
      </c>
      <c r="FJ15">
        <v>455.2</v>
      </c>
      <c r="FK15">
        <v>443.9</v>
      </c>
      <c r="FL15">
        <v>437.4</v>
      </c>
      <c r="FM15">
        <v>427.8</v>
      </c>
      <c r="FN15">
        <v>456.9</v>
      </c>
      <c r="FO15">
        <v>456.1</v>
      </c>
      <c r="FP15">
        <v>462.1</v>
      </c>
      <c r="FQ15">
        <v>471.7</v>
      </c>
      <c r="FR15">
        <v>478.3</v>
      </c>
      <c r="FS15">
        <v>483.1</v>
      </c>
      <c r="FT15">
        <v>480.2</v>
      </c>
      <c r="FU15">
        <v>499.1</v>
      </c>
      <c r="FV15">
        <v>502.1</v>
      </c>
      <c r="FW15">
        <v>519.1</v>
      </c>
      <c r="FX15">
        <v>526.9</v>
      </c>
      <c r="FY15">
        <v>533.70000000000005</v>
      </c>
      <c r="FZ15">
        <v>547.20000000000005</v>
      </c>
      <c r="GA15">
        <v>559.20000000000005</v>
      </c>
      <c r="GB15">
        <v>572.29999999999995</v>
      </c>
      <c r="GC15">
        <v>581.29999999999995</v>
      </c>
      <c r="GD15">
        <v>589.9</v>
      </c>
      <c r="GE15">
        <v>601.70000000000005</v>
      </c>
      <c r="GF15">
        <v>608.4</v>
      </c>
      <c r="GG15">
        <v>616.5</v>
      </c>
      <c r="GH15">
        <v>620.6</v>
      </c>
      <c r="GI15">
        <v>624.5</v>
      </c>
      <c r="GJ15">
        <v>628.79999999999995</v>
      </c>
      <c r="GK15">
        <v>630.70000000000005</v>
      </c>
      <c r="GL15">
        <v>641</v>
      </c>
      <c r="GM15">
        <v>635.1</v>
      </c>
      <c r="GN15">
        <v>640.6</v>
      </c>
      <c r="GO15">
        <v>642.79999999999995</v>
      </c>
      <c r="GP15">
        <v>631.20000000000005</v>
      </c>
      <c r="GQ15">
        <v>604.79999999999995</v>
      </c>
      <c r="GR15">
        <v>605.5</v>
      </c>
      <c r="GS15">
        <v>602.20000000000005</v>
      </c>
      <c r="GT15">
        <v>621.5</v>
      </c>
      <c r="GU15">
        <v>627.6</v>
      </c>
      <c r="GV15">
        <v>637.5</v>
      </c>
      <c r="GW15">
        <v>641.5</v>
      </c>
      <c r="GX15">
        <v>646.20000000000005</v>
      </c>
      <c r="GY15">
        <v>663.3</v>
      </c>
      <c r="GZ15">
        <v>671.8</v>
      </c>
      <c r="HA15">
        <v>671.1</v>
      </c>
      <c r="HB15">
        <v>677.2</v>
      </c>
      <c r="HC15">
        <v>691.5</v>
      </c>
      <c r="HD15">
        <v>693.7</v>
      </c>
      <c r="HE15">
        <v>692.6</v>
      </c>
      <c r="HF15">
        <v>702.6</v>
      </c>
      <c r="HG15">
        <v>720.1</v>
      </c>
      <c r="HH15">
        <v>722.6</v>
      </c>
      <c r="HI15">
        <v>729.5</v>
      </c>
      <c r="HJ15">
        <v>734.6</v>
      </c>
      <c r="HK15">
        <v>741.2</v>
      </c>
      <c r="HL15">
        <v>752.9</v>
      </c>
      <c r="HM15">
        <v>759.6</v>
      </c>
      <c r="HN15">
        <v>765</v>
      </c>
      <c r="HO15">
        <v>762.7</v>
      </c>
      <c r="HP15">
        <v>769.7</v>
      </c>
      <c r="HQ15">
        <v>772.5</v>
      </c>
      <c r="HR15">
        <v>779.9</v>
      </c>
      <c r="HS15">
        <v>775.3</v>
      </c>
      <c r="HT15">
        <v>778</v>
      </c>
      <c r="HU15">
        <v>791.6</v>
      </c>
      <c r="HV15">
        <v>795.7</v>
      </c>
      <c r="HW15">
        <v>809.3</v>
      </c>
      <c r="HX15">
        <v>819.5</v>
      </c>
      <c r="HY15">
        <v>830.8</v>
      </c>
      <c r="HZ15">
        <v>844.1</v>
      </c>
      <c r="IA15">
        <v>854.1</v>
      </c>
      <c r="IB15">
        <v>864.9</v>
      </c>
      <c r="IC15">
        <v>878.8</v>
      </c>
      <c r="ID15">
        <v>896.1</v>
      </c>
      <c r="IE15">
        <v>913.7</v>
      </c>
      <c r="IF15">
        <v>923.5</v>
      </c>
      <c r="IG15">
        <v>937.7</v>
      </c>
      <c r="IH15">
        <v>938.4</v>
      </c>
      <c r="II15">
        <v>912.2</v>
      </c>
      <c r="IJ15">
        <v>259.5</v>
      </c>
      <c r="IK15">
        <v>272.7</v>
      </c>
      <c r="IL15">
        <v>704.2</v>
      </c>
      <c r="IM15">
        <v>761.4</v>
      </c>
      <c r="IN15">
        <v>681.4</v>
      </c>
      <c r="IO15">
        <v>802.2</v>
      </c>
      <c r="IP15">
        <v>935.9</v>
      </c>
      <c r="IQ15">
        <v>1056.3</v>
      </c>
      <c r="IR15">
        <v>1095.0999999999999</v>
      </c>
      <c r="IS15">
        <v>1108.5999999999999</v>
      </c>
      <c r="IT15">
        <v>1108.3</v>
      </c>
      <c r="IU15">
        <v>1115.9000000000001</v>
      </c>
      <c r="IV15">
        <v>1109.3</v>
      </c>
      <c r="IW15">
        <v>1116.9000000000001</v>
      </c>
    </row>
    <row r="16" spans="1:257">
      <c r="A16" t="s">
        <v>822</v>
      </c>
      <c r="B16" t="s">
        <v>868</v>
      </c>
      <c r="C16">
        <v>51.8</v>
      </c>
      <c r="D16">
        <v>47.9</v>
      </c>
      <c r="E16">
        <v>47.2</v>
      </c>
      <c r="F16">
        <v>44.8</v>
      </c>
      <c r="G16">
        <v>43.5</v>
      </c>
      <c r="H16">
        <v>48.4</v>
      </c>
      <c r="I16">
        <v>51.2</v>
      </c>
      <c r="J16">
        <v>55.9</v>
      </c>
      <c r="K16">
        <v>56.8</v>
      </c>
      <c r="L16">
        <v>56.4</v>
      </c>
      <c r="M16">
        <v>58</v>
      </c>
      <c r="N16">
        <v>60.3</v>
      </c>
      <c r="O16">
        <v>61.1</v>
      </c>
      <c r="P16">
        <v>64.5</v>
      </c>
      <c r="Q16">
        <v>66</v>
      </c>
      <c r="R16">
        <v>67.2</v>
      </c>
      <c r="S16">
        <v>70.8</v>
      </c>
      <c r="T16">
        <v>71.2</v>
      </c>
      <c r="U16">
        <v>72.599999999999994</v>
      </c>
      <c r="V16">
        <v>72.3</v>
      </c>
      <c r="W16">
        <v>80.2</v>
      </c>
      <c r="X16">
        <v>82.2</v>
      </c>
      <c r="Y16">
        <v>83.6</v>
      </c>
      <c r="Z16">
        <v>87.9</v>
      </c>
      <c r="AA16">
        <v>91.6</v>
      </c>
      <c r="AB16">
        <v>91.1</v>
      </c>
      <c r="AC16">
        <v>89.7</v>
      </c>
      <c r="AD16">
        <v>91</v>
      </c>
      <c r="AE16">
        <v>88.7</v>
      </c>
      <c r="AF16">
        <v>87.9</v>
      </c>
      <c r="AG16">
        <v>88.6</v>
      </c>
      <c r="AH16">
        <v>92.2</v>
      </c>
      <c r="AI16">
        <v>92.7</v>
      </c>
      <c r="AJ16">
        <v>96.5</v>
      </c>
      <c r="AK16">
        <v>97.3</v>
      </c>
      <c r="AL16">
        <v>99.3</v>
      </c>
      <c r="AM16">
        <v>98.6</v>
      </c>
      <c r="AN16">
        <v>96.6</v>
      </c>
      <c r="AO16">
        <v>94.5</v>
      </c>
      <c r="AP16">
        <v>90</v>
      </c>
      <c r="AQ16">
        <v>83.2</v>
      </c>
      <c r="AR16">
        <v>87.6</v>
      </c>
      <c r="AS16">
        <v>86.8</v>
      </c>
      <c r="AT16">
        <v>81.900000000000006</v>
      </c>
      <c r="AU16">
        <v>94.8</v>
      </c>
      <c r="AV16">
        <v>96.1</v>
      </c>
      <c r="AW16">
        <v>97.8</v>
      </c>
      <c r="AX16">
        <v>101.9</v>
      </c>
      <c r="AY16">
        <v>106.6</v>
      </c>
      <c r="AZ16">
        <v>108.2</v>
      </c>
      <c r="BA16">
        <v>113.3</v>
      </c>
      <c r="BB16">
        <v>120.6</v>
      </c>
      <c r="BC16">
        <v>126.6</v>
      </c>
      <c r="BD16">
        <v>123.5</v>
      </c>
      <c r="BE16">
        <v>124.1</v>
      </c>
      <c r="BF16">
        <v>127.7</v>
      </c>
      <c r="BG16">
        <v>122.3</v>
      </c>
      <c r="BH16">
        <v>123.5</v>
      </c>
      <c r="BI16">
        <v>120.4</v>
      </c>
      <c r="BJ16">
        <v>118.9</v>
      </c>
      <c r="BK16">
        <v>120.2</v>
      </c>
      <c r="BL16">
        <v>133.5</v>
      </c>
      <c r="BM16">
        <v>153.6</v>
      </c>
      <c r="BN16">
        <v>158.1</v>
      </c>
      <c r="BO16">
        <v>172.3</v>
      </c>
      <c r="BP16">
        <v>168.6</v>
      </c>
      <c r="BQ16">
        <v>169.7</v>
      </c>
      <c r="BR16">
        <v>168.2</v>
      </c>
      <c r="BS16">
        <v>176.2</v>
      </c>
      <c r="BT16">
        <v>196.3</v>
      </c>
      <c r="BU16">
        <v>210</v>
      </c>
      <c r="BV16">
        <v>205.1</v>
      </c>
      <c r="BW16">
        <v>195.6</v>
      </c>
      <c r="BX16">
        <v>225.8</v>
      </c>
      <c r="BY16">
        <v>228.4</v>
      </c>
      <c r="BZ16">
        <v>236.4</v>
      </c>
      <c r="CA16">
        <v>230</v>
      </c>
      <c r="CB16">
        <v>228.8</v>
      </c>
      <c r="CC16">
        <v>224.8</v>
      </c>
      <c r="CD16">
        <v>223.4</v>
      </c>
      <c r="CE16">
        <v>223.8</v>
      </c>
      <c r="CF16">
        <v>203.8</v>
      </c>
      <c r="CG16">
        <v>219.2</v>
      </c>
      <c r="CH16">
        <v>246.9</v>
      </c>
      <c r="CI16">
        <v>261.5</v>
      </c>
      <c r="CJ16">
        <v>266.8</v>
      </c>
      <c r="CK16">
        <v>289</v>
      </c>
      <c r="CL16">
        <v>276.60000000000002</v>
      </c>
      <c r="CM16">
        <v>261.60000000000002</v>
      </c>
      <c r="CN16">
        <v>272.3</v>
      </c>
      <c r="CO16">
        <v>270</v>
      </c>
      <c r="CP16">
        <v>255.3</v>
      </c>
      <c r="CQ16">
        <v>268.60000000000002</v>
      </c>
      <c r="CR16">
        <v>294.8</v>
      </c>
      <c r="CS16">
        <v>315.39999999999998</v>
      </c>
      <c r="CT16">
        <v>333.8</v>
      </c>
      <c r="CU16">
        <v>370.1</v>
      </c>
      <c r="CV16">
        <v>374.1</v>
      </c>
      <c r="CW16">
        <v>372</v>
      </c>
      <c r="CX16">
        <v>379.2</v>
      </c>
      <c r="CY16">
        <v>378.4</v>
      </c>
      <c r="CZ16">
        <v>379.4</v>
      </c>
      <c r="DA16">
        <v>398.6</v>
      </c>
      <c r="DB16">
        <v>377.6</v>
      </c>
      <c r="DC16">
        <v>375.8</v>
      </c>
      <c r="DD16">
        <v>361.8</v>
      </c>
      <c r="DE16">
        <v>357.1</v>
      </c>
      <c r="DF16">
        <v>362.4</v>
      </c>
      <c r="DG16">
        <v>375.1</v>
      </c>
      <c r="DH16">
        <v>399.8</v>
      </c>
      <c r="DI16">
        <v>422.1</v>
      </c>
      <c r="DJ16">
        <v>422.6</v>
      </c>
      <c r="DK16">
        <v>440.3</v>
      </c>
      <c r="DL16">
        <v>447.2</v>
      </c>
      <c r="DM16">
        <v>455.4</v>
      </c>
      <c r="DN16">
        <v>483.3</v>
      </c>
      <c r="DO16">
        <v>462.7</v>
      </c>
      <c r="DP16">
        <v>459</v>
      </c>
      <c r="DQ16">
        <v>460.4</v>
      </c>
      <c r="DR16">
        <v>446.2</v>
      </c>
      <c r="DS16">
        <v>458.3</v>
      </c>
      <c r="DT16">
        <v>473.8</v>
      </c>
      <c r="DU16">
        <v>451.6</v>
      </c>
      <c r="DV16">
        <v>444.4</v>
      </c>
      <c r="DW16">
        <v>459</v>
      </c>
      <c r="DX16">
        <v>455.7</v>
      </c>
      <c r="DY16">
        <v>449.5</v>
      </c>
      <c r="DZ16">
        <v>439.2</v>
      </c>
      <c r="EA16">
        <v>444.5</v>
      </c>
      <c r="EB16">
        <v>448</v>
      </c>
      <c r="EC16">
        <v>439.5</v>
      </c>
      <c r="ED16">
        <v>464.2</v>
      </c>
      <c r="EE16">
        <v>452.8</v>
      </c>
      <c r="EF16">
        <v>482.9</v>
      </c>
      <c r="EG16">
        <v>487.6</v>
      </c>
      <c r="EH16">
        <v>531.79999999999995</v>
      </c>
      <c r="EI16">
        <v>546.4</v>
      </c>
      <c r="EJ16">
        <v>573.5</v>
      </c>
      <c r="EK16">
        <v>594.5</v>
      </c>
      <c r="EL16">
        <v>624.79999999999995</v>
      </c>
      <c r="EM16">
        <v>611.5</v>
      </c>
      <c r="EN16">
        <v>619</v>
      </c>
      <c r="EO16">
        <v>656.3</v>
      </c>
      <c r="EP16">
        <v>662.8</v>
      </c>
      <c r="EQ16">
        <v>685.2</v>
      </c>
      <c r="ER16">
        <v>696.9</v>
      </c>
      <c r="ES16">
        <v>704.9</v>
      </c>
      <c r="ET16">
        <v>724.2</v>
      </c>
      <c r="EU16">
        <v>741.3</v>
      </c>
      <c r="EV16">
        <v>749.9</v>
      </c>
      <c r="EW16">
        <v>786.8</v>
      </c>
      <c r="EX16">
        <v>775.2</v>
      </c>
      <c r="EY16">
        <v>735</v>
      </c>
      <c r="EZ16">
        <v>738.7</v>
      </c>
      <c r="FA16">
        <v>760.4</v>
      </c>
      <c r="FB16">
        <v>743.4</v>
      </c>
      <c r="FC16">
        <v>766</v>
      </c>
      <c r="FD16">
        <v>769.5</v>
      </c>
      <c r="FE16">
        <v>744.2</v>
      </c>
      <c r="FF16">
        <v>738.7</v>
      </c>
      <c r="FG16">
        <v>738.4</v>
      </c>
      <c r="FH16">
        <v>743.1</v>
      </c>
      <c r="FI16">
        <v>728</v>
      </c>
      <c r="FJ16">
        <v>695</v>
      </c>
      <c r="FK16">
        <v>679.7</v>
      </c>
      <c r="FL16">
        <v>691.7</v>
      </c>
      <c r="FM16">
        <v>677</v>
      </c>
      <c r="FN16">
        <v>611.1</v>
      </c>
      <c r="FO16">
        <v>689.2</v>
      </c>
      <c r="FP16">
        <v>713.4</v>
      </c>
      <c r="FQ16">
        <v>731</v>
      </c>
      <c r="FR16">
        <v>790.6</v>
      </c>
      <c r="FS16">
        <v>787.9</v>
      </c>
      <c r="FT16">
        <v>813.2</v>
      </c>
      <c r="FU16">
        <v>847.7</v>
      </c>
      <c r="FV16">
        <v>871.6</v>
      </c>
      <c r="FW16">
        <v>937.7</v>
      </c>
      <c r="FX16">
        <v>979.9</v>
      </c>
      <c r="FY16">
        <v>1019.7</v>
      </c>
      <c r="FZ16">
        <v>1017.1</v>
      </c>
      <c r="GA16">
        <v>1092.9000000000001</v>
      </c>
      <c r="GB16">
        <v>1161.5</v>
      </c>
      <c r="GC16">
        <v>1125.4000000000001</v>
      </c>
      <c r="GD16">
        <v>1250.3</v>
      </c>
      <c r="GE16">
        <v>1268.8</v>
      </c>
      <c r="GF16">
        <v>1262.5</v>
      </c>
      <c r="GG16">
        <v>1357</v>
      </c>
      <c r="GH16">
        <v>1303</v>
      </c>
      <c r="GI16">
        <v>1282.0999999999999</v>
      </c>
      <c r="GJ16">
        <v>1318.9</v>
      </c>
      <c r="GK16">
        <v>1233.0999999999999</v>
      </c>
      <c r="GL16">
        <v>1253</v>
      </c>
      <c r="GM16">
        <v>1195</v>
      </c>
      <c r="GN16">
        <v>1193.2</v>
      </c>
      <c r="GO16">
        <v>1312.7</v>
      </c>
      <c r="GP16">
        <v>1168.0999999999999</v>
      </c>
      <c r="GQ16">
        <v>1072.0999999999999</v>
      </c>
      <c r="GR16">
        <v>1023</v>
      </c>
      <c r="GS16">
        <v>1061.8</v>
      </c>
      <c r="GT16">
        <v>1187.2</v>
      </c>
      <c r="GU16">
        <v>1287.5</v>
      </c>
      <c r="GV16">
        <v>1318</v>
      </c>
      <c r="GW16">
        <v>1435.8</v>
      </c>
      <c r="GX16">
        <v>1394.3</v>
      </c>
      <c r="GY16">
        <v>1316.4</v>
      </c>
      <c r="GZ16">
        <v>1453.6</v>
      </c>
      <c r="HA16">
        <v>1481.7</v>
      </c>
      <c r="HB16">
        <v>1524.4</v>
      </c>
      <c r="HC16">
        <v>1564.2</v>
      </c>
      <c r="HD16">
        <v>1595.2</v>
      </c>
      <c r="HE16">
        <v>1546</v>
      </c>
      <c r="HF16">
        <v>1585.5</v>
      </c>
      <c r="HG16">
        <v>1653.3</v>
      </c>
      <c r="HH16">
        <v>1639.3</v>
      </c>
      <c r="HI16">
        <v>1617.2</v>
      </c>
      <c r="HJ16">
        <v>1628.2</v>
      </c>
      <c r="HK16">
        <v>1557</v>
      </c>
      <c r="HL16">
        <v>1685.2</v>
      </c>
      <c r="HM16">
        <v>1797</v>
      </c>
      <c r="HN16">
        <v>1806.5</v>
      </c>
      <c r="HO16">
        <v>1748.5</v>
      </c>
      <c r="HP16">
        <v>1720.5</v>
      </c>
      <c r="HQ16">
        <v>1765.2</v>
      </c>
      <c r="HR16">
        <v>1721.8</v>
      </c>
      <c r="HS16">
        <v>1735.3</v>
      </c>
      <c r="HT16">
        <v>1639.8</v>
      </c>
      <c r="HU16">
        <v>1655</v>
      </c>
      <c r="HV16">
        <v>1657.1</v>
      </c>
      <c r="HW16">
        <v>1699.8</v>
      </c>
      <c r="HX16">
        <v>1715.4</v>
      </c>
      <c r="HY16">
        <v>1682.5</v>
      </c>
      <c r="HZ16">
        <v>1736.4</v>
      </c>
      <c r="IA16">
        <v>1767.1</v>
      </c>
      <c r="IB16">
        <v>1838.2</v>
      </c>
      <c r="IC16">
        <v>1864.9</v>
      </c>
      <c r="ID16">
        <v>1870.4</v>
      </c>
      <c r="IE16">
        <v>1806.3</v>
      </c>
      <c r="IF16">
        <v>1816.3</v>
      </c>
      <c r="IG16">
        <v>1913.6</v>
      </c>
      <c r="IH16">
        <v>1914.7</v>
      </c>
      <c r="II16">
        <v>1722.3</v>
      </c>
      <c r="IJ16">
        <v>1608.2</v>
      </c>
      <c r="IK16">
        <v>2204.8000000000002</v>
      </c>
      <c r="IL16">
        <v>1999.4</v>
      </c>
      <c r="IM16">
        <v>2236.9</v>
      </c>
      <c r="IN16">
        <v>2496.1999999999998</v>
      </c>
      <c r="IO16">
        <v>2424.8000000000002</v>
      </c>
      <c r="IP16">
        <v>2420.3000000000002</v>
      </c>
      <c r="IQ16">
        <v>2488.6</v>
      </c>
      <c r="IR16">
        <v>2671.8</v>
      </c>
      <c r="IS16">
        <v>2682.3</v>
      </c>
      <c r="IT16">
        <v>2652.6</v>
      </c>
      <c r="IU16">
        <v>2558.5</v>
      </c>
      <c r="IV16">
        <v>2561.3000000000002</v>
      </c>
      <c r="IW16">
        <v>2607.8000000000002</v>
      </c>
    </row>
    <row r="17" spans="1:257">
      <c r="A17" t="s">
        <v>824</v>
      </c>
      <c r="B17" s="12" t="s">
        <v>869</v>
      </c>
      <c r="C17" s="12">
        <v>38.299999999999997</v>
      </c>
      <c r="D17" s="12">
        <v>35.4</v>
      </c>
      <c r="E17" s="12">
        <v>34.799999999999997</v>
      </c>
      <c r="F17" s="12">
        <v>32.9</v>
      </c>
      <c r="G17" s="12">
        <v>31.8</v>
      </c>
      <c r="H17" s="12">
        <v>35.200000000000003</v>
      </c>
      <c r="I17" s="12">
        <v>37.299999999999997</v>
      </c>
      <c r="J17" s="12">
        <v>40.799999999999997</v>
      </c>
      <c r="K17" s="12">
        <v>41.7</v>
      </c>
      <c r="L17" s="12">
        <v>41.7</v>
      </c>
      <c r="M17" s="12">
        <v>43.2</v>
      </c>
      <c r="N17" s="12">
        <v>45.1</v>
      </c>
      <c r="O17" s="12">
        <v>46</v>
      </c>
      <c r="P17" s="12">
        <v>48.8</v>
      </c>
      <c r="Q17" s="12">
        <v>49.9</v>
      </c>
      <c r="R17" s="12">
        <v>50.7</v>
      </c>
      <c r="S17" s="12">
        <v>53.2</v>
      </c>
      <c r="T17" s="12">
        <v>53.4</v>
      </c>
      <c r="U17" s="12">
        <v>54.3</v>
      </c>
      <c r="V17" s="12">
        <v>54.1</v>
      </c>
      <c r="W17" s="12">
        <v>60</v>
      </c>
      <c r="X17" s="12">
        <v>61.7</v>
      </c>
      <c r="Y17" s="12">
        <v>62.9</v>
      </c>
      <c r="Z17" s="12">
        <v>66.400000000000006</v>
      </c>
      <c r="AA17" s="12">
        <v>69.5</v>
      </c>
      <c r="AB17" s="12">
        <v>69.099999999999994</v>
      </c>
      <c r="AC17" s="12">
        <v>67.7</v>
      </c>
      <c r="AD17" s="12">
        <v>68.099999999999994</v>
      </c>
      <c r="AE17" s="12">
        <v>65.400000000000006</v>
      </c>
      <c r="AF17" s="12">
        <v>64.099999999999994</v>
      </c>
      <c r="AG17" s="12">
        <v>64.2</v>
      </c>
      <c r="AH17" s="12">
        <v>66.599999999999994</v>
      </c>
      <c r="AI17" s="12">
        <v>67.099999999999994</v>
      </c>
      <c r="AJ17" s="12">
        <v>69.8</v>
      </c>
      <c r="AK17" s="12">
        <v>70.099999999999994</v>
      </c>
      <c r="AL17" s="12">
        <v>71.099999999999994</v>
      </c>
      <c r="AM17" s="12">
        <v>70</v>
      </c>
      <c r="AN17" s="12">
        <v>67.3</v>
      </c>
      <c r="AO17" s="12">
        <v>64.099999999999994</v>
      </c>
      <c r="AP17" s="12">
        <v>58.8</v>
      </c>
      <c r="AQ17" s="12">
        <v>51.9</v>
      </c>
      <c r="AR17" s="12">
        <v>53.2</v>
      </c>
      <c r="AS17" s="12">
        <v>52.3</v>
      </c>
      <c r="AT17" s="12">
        <v>50</v>
      </c>
      <c r="AU17" s="12">
        <v>59.8</v>
      </c>
      <c r="AV17" s="12">
        <v>62.2</v>
      </c>
      <c r="AW17" s="12">
        <v>64.599999999999994</v>
      </c>
      <c r="AX17" s="12">
        <v>68.2</v>
      </c>
      <c r="AY17" s="12">
        <v>71.8</v>
      </c>
      <c r="AZ17" s="12">
        <v>73.599999999999994</v>
      </c>
      <c r="BA17" s="12">
        <v>78.099999999999994</v>
      </c>
      <c r="BB17" s="12">
        <v>84.6</v>
      </c>
      <c r="BC17" s="12">
        <v>90.6</v>
      </c>
      <c r="BD17" s="12">
        <v>88.7</v>
      </c>
      <c r="BE17" s="12">
        <v>88</v>
      </c>
      <c r="BF17" s="12">
        <v>88</v>
      </c>
      <c r="BG17" s="12">
        <v>80.400000000000006</v>
      </c>
      <c r="BH17" s="12">
        <v>78.5</v>
      </c>
      <c r="BI17" s="12">
        <v>75.2</v>
      </c>
      <c r="BJ17" s="12">
        <v>74.099999999999994</v>
      </c>
      <c r="BK17" s="12">
        <v>76</v>
      </c>
      <c r="BL17" s="12">
        <v>85.8</v>
      </c>
      <c r="BM17" s="12">
        <v>100.7</v>
      </c>
      <c r="BN17" s="12">
        <v>106.1</v>
      </c>
      <c r="BO17" s="12">
        <v>118.5</v>
      </c>
      <c r="BP17" s="12">
        <v>118.2</v>
      </c>
      <c r="BQ17" s="12">
        <v>120.3</v>
      </c>
      <c r="BR17" s="12">
        <v>120</v>
      </c>
      <c r="BS17" s="12">
        <v>125.7</v>
      </c>
      <c r="BT17" s="12">
        <v>140.1</v>
      </c>
      <c r="BU17" s="12">
        <v>150</v>
      </c>
      <c r="BV17" s="12">
        <v>146.69999999999999</v>
      </c>
      <c r="BW17" s="12">
        <v>140.19999999999999</v>
      </c>
      <c r="BX17" s="12">
        <v>162.6</v>
      </c>
      <c r="BY17" s="12">
        <v>165.4</v>
      </c>
      <c r="BZ17" s="12">
        <v>172.6</v>
      </c>
      <c r="CA17" s="12">
        <v>169.6</v>
      </c>
      <c r="CB17" s="12">
        <v>167.7</v>
      </c>
      <c r="CC17" s="12">
        <v>161.30000000000001</v>
      </c>
      <c r="CD17" s="12">
        <v>154.30000000000001</v>
      </c>
      <c r="CE17" s="12">
        <v>146</v>
      </c>
      <c r="CF17" s="12">
        <v>127.4</v>
      </c>
      <c r="CG17" s="12">
        <v>133</v>
      </c>
      <c r="CH17" s="12">
        <v>148</v>
      </c>
      <c r="CI17" s="12">
        <v>157.80000000000001</v>
      </c>
      <c r="CJ17" s="12">
        <v>160.19999999999999</v>
      </c>
      <c r="CK17" s="12">
        <v>170.6</v>
      </c>
      <c r="CL17" s="12">
        <v>158.19999999999999</v>
      </c>
      <c r="CM17" s="12">
        <v>143</v>
      </c>
      <c r="CN17" s="12">
        <v>145</v>
      </c>
      <c r="CO17" s="12">
        <v>143.19999999999999</v>
      </c>
      <c r="CP17" s="12">
        <v>138</v>
      </c>
      <c r="CQ17" s="12">
        <v>150.9</v>
      </c>
      <c r="CR17" s="12">
        <v>171.1</v>
      </c>
      <c r="CS17" s="12">
        <v>188.1</v>
      </c>
      <c r="CT17" s="12">
        <v>203.4</v>
      </c>
      <c r="CU17" s="12">
        <v>229.2</v>
      </c>
      <c r="CV17" s="12">
        <v>234.6</v>
      </c>
      <c r="CW17" s="12">
        <v>235.3</v>
      </c>
      <c r="CX17" s="12">
        <v>241.3</v>
      </c>
      <c r="CY17" s="12">
        <v>241.3</v>
      </c>
      <c r="CZ17" s="12">
        <v>239.8</v>
      </c>
      <c r="DA17" s="12">
        <v>246.8</v>
      </c>
      <c r="DB17" s="12">
        <v>226</v>
      </c>
      <c r="DC17" s="12">
        <v>214.5</v>
      </c>
      <c r="DD17" s="12">
        <v>201</v>
      </c>
      <c r="DE17" s="12">
        <v>197.2</v>
      </c>
      <c r="DF17" s="12">
        <v>203.2</v>
      </c>
      <c r="DG17" s="12">
        <v>218</v>
      </c>
      <c r="DH17" s="12">
        <v>238</v>
      </c>
      <c r="DI17" s="12">
        <v>254.5</v>
      </c>
      <c r="DJ17" s="12">
        <v>254.9</v>
      </c>
      <c r="DK17" s="12">
        <v>262.60000000000002</v>
      </c>
      <c r="DL17" s="12">
        <v>261.39999999999998</v>
      </c>
      <c r="DM17" s="12">
        <v>258.39999999999998</v>
      </c>
      <c r="DN17" s="12">
        <v>263.3</v>
      </c>
      <c r="DO17" s="12">
        <v>238.9</v>
      </c>
      <c r="DP17" s="12">
        <v>227.1</v>
      </c>
      <c r="DQ17" s="12">
        <v>221</v>
      </c>
      <c r="DR17" s="12">
        <v>210.6</v>
      </c>
      <c r="DS17" s="12">
        <v>215.8</v>
      </c>
      <c r="DT17" s="12">
        <v>222.9</v>
      </c>
      <c r="DU17" s="12">
        <v>212.9</v>
      </c>
      <c r="DV17" s="12">
        <v>210.3</v>
      </c>
      <c r="DW17" s="12">
        <v>218.6</v>
      </c>
      <c r="DX17" s="12">
        <v>218.3</v>
      </c>
      <c r="DY17" s="12">
        <v>216.4</v>
      </c>
      <c r="DZ17" s="12">
        <v>212.4</v>
      </c>
      <c r="EA17" s="12">
        <v>215.9</v>
      </c>
      <c r="EB17" s="12">
        <v>220.3</v>
      </c>
      <c r="EC17" s="12">
        <v>220.5</v>
      </c>
      <c r="ED17" s="12">
        <v>239.4</v>
      </c>
      <c r="EE17" s="12">
        <v>241.7</v>
      </c>
      <c r="EF17" s="12">
        <v>265.2</v>
      </c>
      <c r="EG17" s="12">
        <v>274</v>
      </c>
      <c r="EH17" s="12">
        <v>304.10000000000002</v>
      </c>
      <c r="EI17" s="12">
        <v>316.2</v>
      </c>
      <c r="EJ17" s="12">
        <v>335.3</v>
      </c>
      <c r="EK17" s="12">
        <v>350.6</v>
      </c>
      <c r="EL17" s="12">
        <v>371</v>
      </c>
      <c r="EM17" s="12">
        <v>365</v>
      </c>
      <c r="EN17" s="12">
        <v>371.9</v>
      </c>
      <c r="EO17" s="12">
        <v>397.3</v>
      </c>
      <c r="EP17" s="12">
        <v>404.7</v>
      </c>
      <c r="EQ17" s="12">
        <v>422.6</v>
      </c>
      <c r="ER17" s="12">
        <v>433.6</v>
      </c>
      <c r="ES17" s="12">
        <v>441.9</v>
      </c>
      <c r="ET17" s="12">
        <v>456.8</v>
      </c>
      <c r="EU17" s="12">
        <v>469.3</v>
      </c>
      <c r="EV17" s="12">
        <v>471.6</v>
      </c>
      <c r="EW17" s="12">
        <v>484.4</v>
      </c>
      <c r="EX17" s="12">
        <v>459.4</v>
      </c>
      <c r="EY17" s="12">
        <v>411.7</v>
      </c>
      <c r="EZ17" s="12">
        <v>400.6</v>
      </c>
      <c r="FA17" s="12">
        <v>409.9</v>
      </c>
      <c r="FB17" s="12">
        <v>409.5</v>
      </c>
      <c r="FC17" s="12">
        <v>442.3</v>
      </c>
      <c r="FD17" s="12">
        <v>455.1</v>
      </c>
      <c r="FE17" s="12">
        <v>441.1</v>
      </c>
      <c r="FF17" s="12">
        <v>429.6</v>
      </c>
      <c r="FG17" s="12">
        <v>412.3</v>
      </c>
      <c r="FH17" s="12">
        <v>398</v>
      </c>
      <c r="FI17" s="12">
        <v>373.6</v>
      </c>
      <c r="FJ17" s="12">
        <v>341.4</v>
      </c>
      <c r="FK17" s="12">
        <v>319.3</v>
      </c>
      <c r="FL17" s="12">
        <v>316.8</v>
      </c>
      <c r="FM17" s="12">
        <v>308.7</v>
      </c>
      <c r="FN17" s="12">
        <v>283.39999999999998</v>
      </c>
      <c r="FO17" s="12">
        <v>331</v>
      </c>
      <c r="FP17" s="12">
        <v>354.9</v>
      </c>
      <c r="FQ17" s="12">
        <v>377</v>
      </c>
      <c r="FR17" s="12">
        <v>422.9</v>
      </c>
      <c r="FS17" s="12">
        <v>437.4</v>
      </c>
      <c r="FT17" s="12">
        <v>462</v>
      </c>
      <c r="FU17" s="12">
        <v>486.4</v>
      </c>
      <c r="FV17" s="12">
        <v>498.4</v>
      </c>
      <c r="FW17" s="12">
        <v>527</v>
      </c>
      <c r="FX17" s="12">
        <v>553.4</v>
      </c>
      <c r="FY17" s="12">
        <v>592.29999999999995</v>
      </c>
      <c r="FZ17" s="12">
        <v>621.1</v>
      </c>
      <c r="GA17" s="12">
        <v>715</v>
      </c>
      <c r="GB17" s="12">
        <v>789</v>
      </c>
      <c r="GC17" s="12">
        <v>770.4</v>
      </c>
      <c r="GD17" s="12">
        <v>838.8</v>
      </c>
      <c r="GE17" s="12">
        <v>806.9</v>
      </c>
      <c r="GF17" s="12">
        <v>767.9</v>
      </c>
      <c r="GG17" s="12">
        <v>797.4</v>
      </c>
      <c r="GH17" s="12">
        <v>748.8</v>
      </c>
      <c r="GI17" s="12">
        <v>729.6</v>
      </c>
      <c r="GJ17" s="12">
        <v>734.4</v>
      </c>
      <c r="GK17" s="12">
        <v>663</v>
      </c>
      <c r="GL17" s="12">
        <v>641.6</v>
      </c>
      <c r="GM17" s="12">
        <v>573.5</v>
      </c>
      <c r="GN17" s="12">
        <v>552.6</v>
      </c>
      <c r="GO17" s="12">
        <v>606.1</v>
      </c>
      <c r="GP17" s="12">
        <v>557.5</v>
      </c>
      <c r="GQ17" s="12">
        <v>544.5</v>
      </c>
      <c r="GR17" s="12">
        <v>550.9</v>
      </c>
      <c r="GS17" s="12">
        <v>604.4</v>
      </c>
      <c r="GT17" s="12">
        <v>712.3</v>
      </c>
      <c r="GU17" s="12">
        <v>812.2</v>
      </c>
      <c r="GV17" s="12">
        <v>857.5</v>
      </c>
      <c r="GW17" s="12">
        <v>946.3</v>
      </c>
      <c r="GX17" s="12">
        <v>913.6</v>
      </c>
      <c r="GY17" s="12">
        <v>841.6</v>
      </c>
      <c r="GZ17" s="12">
        <v>907</v>
      </c>
      <c r="HA17" s="12">
        <v>902.3</v>
      </c>
      <c r="HB17" s="12">
        <v>906.2</v>
      </c>
      <c r="HC17" s="12">
        <v>908</v>
      </c>
      <c r="HD17" s="12">
        <v>916.6</v>
      </c>
      <c r="HE17" s="12">
        <v>891.9</v>
      </c>
      <c r="HF17" s="12">
        <v>931.2</v>
      </c>
      <c r="HG17" s="12">
        <v>1001.7</v>
      </c>
      <c r="HH17" s="12">
        <v>1009.3</v>
      </c>
      <c r="HI17" s="12">
        <v>997.5</v>
      </c>
      <c r="HJ17" s="12">
        <v>992.1</v>
      </c>
      <c r="HK17" s="12">
        <v>923.6</v>
      </c>
      <c r="HL17" s="12">
        <v>976.1</v>
      </c>
      <c r="HM17" s="12">
        <v>1019.8</v>
      </c>
      <c r="HN17" s="12">
        <v>1008.5</v>
      </c>
      <c r="HO17" s="12">
        <v>964.3</v>
      </c>
      <c r="HP17" s="12">
        <v>931.3</v>
      </c>
      <c r="HQ17" s="12">
        <v>931.5</v>
      </c>
      <c r="HR17" s="12">
        <v>879.1</v>
      </c>
      <c r="HS17" s="12">
        <v>850.4</v>
      </c>
      <c r="HT17" s="12">
        <v>782.8</v>
      </c>
      <c r="HU17" s="12">
        <v>781.3</v>
      </c>
      <c r="HV17" s="12">
        <v>785.9</v>
      </c>
      <c r="HW17" s="12">
        <v>822.5</v>
      </c>
      <c r="HX17" s="12">
        <v>839.4</v>
      </c>
      <c r="HY17" s="12">
        <v>825.6</v>
      </c>
      <c r="HZ17" s="12">
        <v>847.2</v>
      </c>
      <c r="IA17" s="12">
        <v>849.8</v>
      </c>
      <c r="IB17" s="12">
        <v>874.3</v>
      </c>
      <c r="IC17" s="12">
        <v>880.3</v>
      </c>
      <c r="ID17" s="12">
        <v>879.6</v>
      </c>
      <c r="IE17" s="12">
        <v>849.4</v>
      </c>
      <c r="IF17" s="12">
        <v>849.9</v>
      </c>
      <c r="IG17" s="12">
        <v>886.4</v>
      </c>
      <c r="IH17" s="12">
        <v>873.2</v>
      </c>
      <c r="II17" s="12">
        <v>768.8</v>
      </c>
      <c r="IJ17" s="12">
        <v>706.6</v>
      </c>
      <c r="IK17" s="12">
        <v>958.7</v>
      </c>
      <c r="IL17" s="12">
        <v>867.1</v>
      </c>
      <c r="IM17" s="12">
        <v>974.4</v>
      </c>
      <c r="IN17" s="12">
        <v>1095.3</v>
      </c>
      <c r="IO17" s="12">
        <v>1075.0999999999999</v>
      </c>
      <c r="IP17" s="12">
        <v>1087.5999999999999</v>
      </c>
      <c r="IQ17" s="12">
        <v>1136.5</v>
      </c>
      <c r="IR17" s="12">
        <v>1235.2</v>
      </c>
      <c r="IS17" s="12">
        <v>1250</v>
      </c>
      <c r="IT17" s="12">
        <v>1241.0999999999999</v>
      </c>
      <c r="IU17" s="12">
        <v>1197.0999999999999</v>
      </c>
      <c r="IV17" s="12">
        <v>1198.4000000000001</v>
      </c>
      <c r="IW17" s="12">
        <v>1220.0999999999999</v>
      </c>
    </row>
    <row r="18" spans="1:257">
      <c r="A18" t="s">
        <v>826</v>
      </c>
      <c r="B18" t="s">
        <v>868</v>
      </c>
      <c r="C18">
        <v>51.8</v>
      </c>
      <c r="D18">
        <v>47.9</v>
      </c>
      <c r="E18">
        <v>47.2</v>
      </c>
      <c r="F18">
        <v>44.8</v>
      </c>
      <c r="G18">
        <v>43.5</v>
      </c>
      <c r="H18">
        <v>48.4</v>
      </c>
      <c r="I18">
        <v>51.2</v>
      </c>
      <c r="J18">
        <v>55.9</v>
      </c>
      <c r="K18">
        <v>56.8</v>
      </c>
      <c r="L18">
        <v>56.4</v>
      </c>
      <c r="M18">
        <v>58</v>
      </c>
      <c r="N18">
        <v>60.3</v>
      </c>
      <c r="O18">
        <v>61.1</v>
      </c>
      <c r="P18">
        <v>64.5</v>
      </c>
      <c r="Q18">
        <v>66</v>
      </c>
      <c r="R18">
        <v>67.2</v>
      </c>
      <c r="S18">
        <v>70.8</v>
      </c>
      <c r="T18">
        <v>71.2</v>
      </c>
      <c r="U18">
        <v>72.599999999999994</v>
      </c>
      <c r="V18">
        <v>72.3</v>
      </c>
      <c r="W18">
        <v>80.2</v>
      </c>
      <c r="X18">
        <v>82.2</v>
      </c>
      <c r="Y18">
        <v>83.6</v>
      </c>
      <c r="Z18">
        <v>87.9</v>
      </c>
      <c r="AA18">
        <v>91.6</v>
      </c>
      <c r="AB18">
        <v>91.1</v>
      </c>
      <c r="AC18">
        <v>89.7</v>
      </c>
      <c r="AD18">
        <v>91</v>
      </c>
      <c r="AE18">
        <v>88.7</v>
      </c>
      <c r="AF18">
        <v>87.9</v>
      </c>
      <c r="AG18">
        <v>88.6</v>
      </c>
      <c r="AH18">
        <v>92.2</v>
      </c>
      <c r="AI18">
        <v>92.7</v>
      </c>
      <c r="AJ18">
        <v>96.5</v>
      </c>
      <c r="AK18">
        <v>97.3</v>
      </c>
      <c r="AL18">
        <v>99.3</v>
      </c>
      <c r="AM18">
        <v>98.6</v>
      </c>
      <c r="AN18">
        <v>96.6</v>
      </c>
      <c r="AO18">
        <v>94.5</v>
      </c>
      <c r="AP18">
        <v>90</v>
      </c>
      <c r="AQ18">
        <v>83.2</v>
      </c>
      <c r="AR18">
        <v>87.6</v>
      </c>
      <c r="AS18">
        <v>86.8</v>
      </c>
      <c r="AT18">
        <v>81.900000000000006</v>
      </c>
      <c r="AU18">
        <v>94.8</v>
      </c>
      <c r="AV18">
        <v>96.1</v>
      </c>
      <c r="AW18">
        <v>97.8</v>
      </c>
      <c r="AX18">
        <v>101.9</v>
      </c>
      <c r="AY18">
        <v>106.6</v>
      </c>
      <c r="AZ18">
        <v>108.2</v>
      </c>
      <c r="BA18">
        <v>113.3</v>
      </c>
      <c r="BB18">
        <v>120.6</v>
      </c>
      <c r="BC18">
        <v>126.6</v>
      </c>
      <c r="BD18">
        <v>123.5</v>
      </c>
      <c r="BE18">
        <v>124.1</v>
      </c>
      <c r="BF18">
        <v>127.7</v>
      </c>
      <c r="BG18">
        <v>122.3</v>
      </c>
      <c r="BH18">
        <v>123.5</v>
      </c>
      <c r="BI18">
        <v>120.4</v>
      </c>
      <c r="BJ18">
        <v>118.9</v>
      </c>
      <c r="BK18">
        <v>120.2</v>
      </c>
      <c r="BL18">
        <v>133.5</v>
      </c>
      <c r="BM18">
        <v>153.6</v>
      </c>
      <c r="BN18">
        <v>158.1</v>
      </c>
      <c r="BO18">
        <v>172.3</v>
      </c>
      <c r="BP18">
        <v>168.6</v>
      </c>
      <c r="BQ18">
        <v>169.7</v>
      </c>
      <c r="BR18">
        <v>168.2</v>
      </c>
      <c r="BS18">
        <v>176.2</v>
      </c>
      <c r="BT18">
        <v>196.3</v>
      </c>
      <c r="BU18">
        <v>210</v>
      </c>
      <c r="BV18">
        <v>205.1</v>
      </c>
      <c r="BW18">
        <v>195.6</v>
      </c>
      <c r="BX18">
        <v>225.8</v>
      </c>
      <c r="BY18">
        <v>228.4</v>
      </c>
      <c r="BZ18">
        <v>236.4</v>
      </c>
      <c r="CA18">
        <v>230</v>
      </c>
      <c r="CB18">
        <v>228.8</v>
      </c>
      <c r="CC18">
        <v>224.8</v>
      </c>
      <c r="CD18">
        <v>223.4</v>
      </c>
      <c r="CE18">
        <v>223.8</v>
      </c>
      <c r="CF18">
        <v>203.8</v>
      </c>
      <c r="CG18">
        <v>219.2</v>
      </c>
      <c r="CH18">
        <v>246.9</v>
      </c>
      <c r="CI18">
        <v>261.5</v>
      </c>
      <c r="CJ18">
        <v>266.8</v>
      </c>
      <c r="CK18">
        <v>289</v>
      </c>
      <c r="CL18">
        <v>276.60000000000002</v>
      </c>
      <c r="CM18">
        <v>261.60000000000002</v>
      </c>
      <c r="CN18">
        <v>272.3</v>
      </c>
      <c r="CO18">
        <v>270</v>
      </c>
      <c r="CP18">
        <v>255.3</v>
      </c>
      <c r="CQ18">
        <v>268.60000000000002</v>
      </c>
      <c r="CR18">
        <v>294.8</v>
      </c>
      <c r="CS18">
        <v>315.39999999999998</v>
      </c>
      <c r="CT18">
        <v>333.8</v>
      </c>
      <c r="CU18">
        <v>370.1</v>
      </c>
      <c r="CV18">
        <v>374.1</v>
      </c>
      <c r="CW18">
        <v>372</v>
      </c>
      <c r="CX18">
        <v>379.2</v>
      </c>
      <c r="CY18">
        <v>378.4</v>
      </c>
      <c r="CZ18">
        <v>379.4</v>
      </c>
      <c r="DA18">
        <v>398.6</v>
      </c>
      <c r="DB18">
        <v>377.6</v>
      </c>
      <c r="DC18">
        <v>375.8</v>
      </c>
      <c r="DD18">
        <v>361.8</v>
      </c>
      <c r="DE18">
        <v>357.1</v>
      </c>
      <c r="DF18">
        <v>362.4</v>
      </c>
      <c r="DG18">
        <v>375.1</v>
      </c>
      <c r="DH18">
        <v>399.8</v>
      </c>
      <c r="DI18">
        <v>422.1</v>
      </c>
      <c r="DJ18">
        <v>422.6</v>
      </c>
      <c r="DK18">
        <v>440.3</v>
      </c>
      <c r="DL18">
        <v>447.2</v>
      </c>
      <c r="DM18">
        <v>455.4</v>
      </c>
      <c r="DN18">
        <v>483.3</v>
      </c>
      <c r="DO18">
        <v>462.7</v>
      </c>
      <c r="DP18">
        <v>459</v>
      </c>
      <c r="DQ18">
        <v>460.4</v>
      </c>
      <c r="DR18">
        <v>446.2</v>
      </c>
      <c r="DS18">
        <v>458.3</v>
      </c>
      <c r="DT18">
        <v>473.8</v>
      </c>
      <c r="DU18">
        <v>451.6</v>
      </c>
      <c r="DV18">
        <v>444.4</v>
      </c>
      <c r="DW18">
        <v>459</v>
      </c>
      <c r="DX18">
        <v>455.7</v>
      </c>
      <c r="DY18">
        <v>449.5</v>
      </c>
      <c r="DZ18">
        <v>439.2</v>
      </c>
      <c r="EA18">
        <v>444.5</v>
      </c>
      <c r="EB18">
        <v>448</v>
      </c>
      <c r="EC18">
        <v>439.5</v>
      </c>
      <c r="ED18">
        <v>464.2</v>
      </c>
      <c r="EE18">
        <v>452.8</v>
      </c>
      <c r="EF18">
        <v>482.9</v>
      </c>
      <c r="EG18">
        <v>487.6</v>
      </c>
      <c r="EH18">
        <v>531.79999999999995</v>
      </c>
      <c r="EI18">
        <v>546.4</v>
      </c>
      <c r="EJ18">
        <v>573.5</v>
      </c>
      <c r="EK18">
        <v>594.5</v>
      </c>
      <c r="EL18">
        <v>624.79999999999995</v>
      </c>
      <c r="EM18">
        <v>611.5</v>
      </c>
      <c r="EN18">
        <v>619</v>
      </c>
      <c r="EO18">
        <v>656.3</v>
      </c>
      <c r="EP18">
        <v>662.8</v>
      </c>
      <c r="EQ18">
        <v>685.2</v>
      </c>
      <c r="ER18">
        <v>696.9</v>
      </c>
      <c r="ES18">
        <v>704.9</v>
      </c>
      <c r="ET18">
        <v>724.2</v>
      </c>
      <c r="EU18">
        <v>741.3</v>
      </c>
      <c r="EV18">
        <v>749.9</v>
      </c>
      <c r="EW18">
        <v>786.8</v>
      </c>
      <c r="EX18">
        <v>775.2</v>
      </c>
      <c r="EY18">
        <v>735</v>
      </c>
      <c r="EZ18">
        <v>738.7</v>
      </c>
      <c r="FA18">
        <v>760.4</v>
      </c>
      <c r="FB18">
        <v>743.4</v>
      </c>
      <c r="FC18">
        <v>766</v>
      </c>
      <c r="FD18">
        <v>769.5</v>
      </c>
      <c r="FE18">
        <v>744.2</v>
      </c>
      <c r="FF18">
        <v>738.7</v>
      </c>
      <c r="FG18">
        <v>738.4</v>
      </c>
      <c r="FH18">
        <v>743.1</v>
      </c>
      <c r="FI18">
        <v>728</v>
      </c>
      <c r="FJ18">
        <v>695</v>
      </c>
      <c r="FK18">
        <v>679.7</v>
      </c>
      <c r="FL18">
        <v>691.7</v>
      </c>
      <c r="FM18">
        <v>677</v>
      </c>
      <c r="FN18">
        <v>611.1</v>
      </c>
      <c r="FO18">
        <v>689.2</v>
      </c>
      <c r="FP18">
        <v>713.4</v>
      </c>
      <c r="FQ18">
        <v>731</v>
      </c>
      <c r="FR18">
        <v>790.6</v>
      </c>
      <c r="FS18">
        <v>787.9</v>
      </c>
      <c r="FT18">
        <v>813.2</v>
      </c>
      <c r="FU18">
        <v>847.7</v>
      </c>
      <c r="FV18">
        <v>871.6</v>
      </c>
      <c r="FW18">
        <v>937.7</v>
      </c>
      <c r="FX18">
        <v>979.9</v>
      </c>
      <c r="FY18">
        <v>1019.7</v>
      </c>
      <c r="FZ18">
        <v>1017.1</v>
      </c>
      <c r="GA18">
        <v>1092.9000000000001</v>
      </c>
      <c r="GB18">
        <v>1161.5</v>
      </c>
      <c r="GC18">
        <v>1125.4000000000001</v>
      </c>
      <c r="GD18">
        <v>1250.3</v>
      </c>
      <c r="GE18">
        <v>1268.8</v>
      </c>
      <c r="GF18">
        <v>1262.5</v>
      </c>
      <c r="GG18">
        <v>1357</v>
      </c>
      <c r="GH18">
        <v>1303</v>
      </c>
      <c r="GI18">
        <v>1282.0999999999999</v>
      </c>
      <c r="GJ18">
        <v>1318.9</v>
      </c>
      <c r="GK18">
        <v>1233.0999999999999</v>
      </c>
      <c r="GL18">
        <v>1253</v>
      </c>
      <c r="GM18">
        <v>1195</v>
      </c>
      <c r="GN18">
        <v>1193.2</v>
      </c>
      <c r="GO18">
        <v>1312.7</v>
      </c>
      <c r="GP18">
        <v>1168.0999999999999</v>
      </c>
      <c r="GQ18">
        <v>1072.0999999999999</v>
      </c>
      <c r="GR18">
        <v>1023</v>
      </c>
      <c r="GS18">
        <v>1061.8</v>
      </c>
      <c r="GT18">
        <v>1187.2</v>
      </c>
      <c r="GU18">
        <v>1287.5</v>
      </c>
      <c r="GV18">
        <v>1318</v>
      </c>
      <c r="GW18">
        <v>1435.8</v>
      </c>
      <c r="GX18">
        <v>1394.3</v>
      </c>
      <c r="GY18">
        <v>1316.4</v>
      </c>
      <c r="GZ18">
        <v>1453.6</v>
      </c>
      <c r="HA18">
        <v>1481.7</v>
      </c>
      <c r="HB18">
        <v>1524.4</v>
      </c>
      <c r="HC18">
        <v>1564.2</v>
      </c>
      <c r="HD18">
        <v>1595.2</v>
      </c>
      <c r="HE18">
        <v>1546</v>
      </c>
      <c r="HF18">
        <v>1585.5</v>
      </c>
      <c r="HG18">
        <v>1653.3</v>
      </c>
      <c r="HH18">
        <v>1639.3</v>
      </c>
      <c r="HI18">
        <v>1617.2</v>
      </c>
      <c r="HJ18">
        <v>1628.2</v>
      </c>
      <c r="HK18">
        <v>1557</v>
      </c>
      <c r="HL18">
        <v>1685.2</v>
      </c>
      <c r="HM18">
        <v>1797</v>
      </c>
      <c r="HN18">
        <v>1806.5</v>
      </c>
      <c r="HO18">
        <v>1748.5</v>
      </c>
      <c r="HP18">
        <v>1720.5</v>
      </c>
      <c r="HQ18">
        <v>1765.2</v>
      </c>
      <c r="HR18">
        <v>1721.8</v>
      </c>
      <c r="HS18">
        <v>1735.3</v>
      </c>
      <c r="HT18">
        <v>1639.8</v>
      </c>
      <c r="HU18">
        <v>1655</v>
      </c>
      <c r="HV18">
        <v>1657.1</v>
      </c>
      <c r="HW18">
        <v>1699.8</v>
      </c>
      <c r="HX18">
        <v>1715.4</v>
      </c>
      <c r="HY18">
        <v>1682.5</v>
      </c>
      <c r="HZ18">
        <v>1736.4</v>
      </c>
      <c r="IA18">
        <v>1767.1</v>
      </c>
      <c r="IB18">
        <v>1838.2</v>
      </c>
      <c r="IC18">
        <v>1864.9</v>
      </c>
      <c r="ID18">
        <v>1870.4</v>
      </c>
      <c r="IE18">
        <v>1806.3</v>
      </c>
      <c r="IF18">
        <v>1816.3</v>
      </c>
      <c r="IG18">
        <v>1913.6</v>
      </c>
      <c r="IH18">
        <v>1914.7</v>
      </c>
      <c r="II18">
        <v>1722.3</v>
      </c>
      <c r="IJ18">
        <v>1608.2</v>
      </c>
      <c r="IK18">
        <v>2204.8000000000002</v>
      </c>
      <c r="IL18">
        <v>1999.4</v>
      </c>
      <c r="IM18">
        <v>2236.9</v>
      </c>
      <c r="IN18">
        <v>2496.1999999999998</v>
      </c>
      <c r="IO18">
        <v>2424.8000000000002</v>
      </c>
      <c r="IP18">
        <v>2420.3000000000002</v>
      </c>
      <c r="IQ18">
        <v>2488.6</v>
      </c>
      <c r="IR18">
        <v>2671.8</v>
      </c>
      <c r="IS18">
        <v>2682.3</v>
      </c>
      <c r="IT18">
        <v>2652.6</v>
      </c>
      <c r="IU18">
        <v>2558.5</v>
      </c>
      <c r="IV18">
        <v>2561.3000000000002</v>
      </c>
      <c r="IW18">
        <v>2607.8000000000002</v>
      </c>
    </row>
    <row r="19" spans="1:257">
      <c r="A19" t="s">
        <v>828</v>
      </c>
      <c r="B19" t="s">
        <v>870</v>
      </c>
      <c r="C19">
        <v>-13.5</v>
      </c>
      <c r="D19">
        <v>-12.5</v>
      </c>
      <c r="E19">
        <v>-12.4</v>
      </c>
      <c r="F19">
        <v>-11.9</v>
      </c>
      <c r="G19">
        <v>-11.7</v>
      </c>
      <c r="H19">
        <v>-13.1</v>
      </c>
      <c r="I19">
        <v>-13.9</v>
      </c>
      <c r="J19">
        <v>-15.1</v>
      </c>
      <c r="K19">
        <v>-15.1</v>
      </c>
      <c r="L19">
        <v>-14.7</v>
      </c>
      <c r="M19">
        <v>-14.9</v>
      </c>
      <c r="N19">
        <v>-15.2</v>
      </c>
      <c r="O19">
        <v>-15.1</v>
      </c>
      <c r="P19">
        <v>-15.8</v>
      </c>
      <c r="Q19">
        <v>-16.100000000000001</v>
      </c>
      <c r="R19">
        <v>-16.5</v>
      </c>
      <c r="S19">
        <v>-17.600000000000001</v>
      </c>
      <c r="T19">
        <v>-17.899999999999999</v>
      </c>
      <c r="U19">
        <v>-18.3</v>
      </c>
      <c r="V19">
        <v>-18.3</v>
      </c>
      <c r="W19">
        <v>-20.2</v>
      </c>
      <c r="X19">
        <v>-20.6</v>
      </c>
      <c r="Y19">
        <v>-20.8</v>
      </c>
      <c r="Z19">
        <v>-21.5</v>
      </c>
      <c r="AA19">
        <v>-22.1</v>
      </c>
      <c r="AB19">
        <v>-22</v>
      </c>
      <c r="AC19">
        <v>-21.9</v>
      </c>
      <c r="AD19">
        <v>-22.9</v>
      </c>
      <c r="AE19">
        <v>-23.3</v>
      </c>
      <c r="AF19">
        <v>-23.8</v>
      </c>
      <c r="AG19">
        <v>-24.4</v>
      </c>
      <c r="AH19">
        <v>-25.6</v>
      </c>
      <c r="AI19">
        <v>-25.6</v>
      </c>
      <c r="AJ19">
        <v>-26.7</v>
      </c>
      <c r="AK19">
        <v>-27.2</v>
      </c>
      <c r="AL19">
        <v>-28.2</v>
      </c>
      <c r="AM19">
        <v>-28.6</v>
      </c>
      <c r="AN19">
        <v>-29.3</v>
      </c>
      <c r="AO19">
        <v>-30.4</v>
      </c>
      <c r="AP19">
        <v>-31.1</v>
      </c>
      <c r="AQ19">
        <v>-31.3</v>
      </c>
      <c r="AR19">
        <v>-34.5</v>
      </c>
      <c r="AS19">
        <v>-34.5</v>
      </c>
      <c r="AT19">
        <v>-31.9</v>
      </c>
      <c r="AU19">
        <v>-35</v>
      </c>
      <c r="AV19">
        <v>-33.9</v>
      </c>
      <c r="AW19">
        <v>-33.200000000000003</v>
      </c>
      <c r="AX19">
        <v>-33.700000000000003</v>
      </c>
      <c r="AY19">
        <v>-34.799999999999997</v>
      </c>
      <c r="AZ19">
        <v>-34.6</v>
      </c>
      <c r="BA19">
        <v>-35.1</v>
      </c>
      <c r="BB19">
        <v>-36</v>
      </c>
      <c r="BC19">
        <v>-36</v>
      </c>
      <c r="BD19">
        <v>-34.799999999999997</v>
      </c>
      <c r="BE19">
        <v>-36.1</v>
      </c>
      <c r="BF19">
        <v>-39.700000000000003</v>
      </c>
      <c r="BG19">
        <v>-42</v>
      </c>
      <c r="BH19">
        <v>-45</v>
      </c>
      <c r="BI19">
        <v>-45.2</v>
      </c>
      <c r="BJ19">
        <v>-44.8</v>
      </c>
      <c r="BK19">
        <v>-44.2</v>
      </c>
      <c r="BL19">
        <v>-47.6</v>
      </c>
      <c r="BM19">
        <v>-52.8</v>
      </c>
      <c r="BN19">
        <v>-52.1</v>
      </c>
      <c r="BO19">
        <v>-53.8</v>
      </c>
      <c r="BP19">
        <v>-50.5</v>
      </c>
      <c r="BQ19">
        <v>-49.4</v>
      </c>
      <c r="BR19">
        <v>-48.2</v>
      </c>
      <c r="BS19">
        <v>-50.5</v>
      </c>
      <c r="BT19">
        <v>-56.2</v>
      </c>
      <c r="BU19">
        <v>-60</v>
      </c>
      <c r="BV19">
        <v>-58.3</v>
      </c>
      <c r="BW19">
        <v>-55.3</v>
      </c>
      <c r="BX19">
        <v>-63.3</v>
      </c>
      <c r="BY19">
        <v>-63</v>
      </c>
      <c r="BZ19">
        <v>-63.8</v>
      </c>
      <c r="CA19">
        <v>-60.4</v>
      </c>
      <c r="CB19">
        <v>-61</v>
      </c>
      <c r="CC19">
        <v>-63.5</v>
      </c>
      <c r="CD19">
        <v>-69.099999999999994</v>
      </c>
      <c r="CE19">
        <v>-77.8</v>
      </c>
      <c r="CF19">
        <v>-76.5</v>
      </c>
      <c r="CG19">
        <v>-86.2</v>
      </c>
      <c r="CH19">
        <v>-98.9</v>
      </c>
      <c r="CI19">
        <v>-103.7</v>
      </c>
      <c r="CJ19">
        <v>-106.6</v>
      </c>
      <c r="CK19">
        <v>-118.4</v>
      </c>
      <c r="CL19">
        <v>-118.4</v>
      </c>
      <c r="CM19">
        <v>-118.7</v>
      </c>
      <c r="CN19">
        <v>-127.3</v>
      </c>
      <c r="CO19">
        <v>-126.8</v>
      </c>
      <c r="CP19">
        <v>-117.3</v>
      </c>
      <c r="CQ19">
        <v>-117.8</v>
      </c>
      <c r="CR19">
        <v>-123.7</v>
      </c>
      <c r="CS19">
        <v>-127.3</v>
      </c>
      <c r="CT19">
        <v>-130.4</v>
      </c>
      <c r="CU19">
        <v>-140.9</v>
      </c>
      <c r="CV19">
        <v>-139.6</v>
      </c>
      <c r="CW19">
        <v>-136.6</v>
      </c>
      <c r="CX19">
        <v>-138</v>
      </c>
      <c r="CY19">
        <v>-137.1</v>
      </c>
      <c r="CZ19">
        <v>-139.69999999999999</v>
      </c>
      <c r="DA19">
        <v>-151.9</v>
      </c>
      <c r="DB19">
        <v>-151.6</v>
      </c>
      <c r="DC19">
        <v>-161.30000000000001</v>
      </c>
      <c r="DD19">
        <v>-160.80000000000001</v>
      </c>
      <c r="DE19">
        <v>-159.9</v>
      </c>
      <c r="DF19">
        <v>-159.19999999999999</v>
      </c>
      <c r="DG19">
        <v>-157.1</v>
      </c>
      <c r="DH19">
        <v>-161.80000000000001</v>
      </c>
      <c r="DI19">
        <v>-167.6</v>
      </c>
      <c r="DJ19">
        <v>-167.7</v>
      </c>
      <c r="DK19">
        <v>-177.7</v>
      </c>
      <c r="DL19">
        <v>-185.8</v>
      </c>
      <c r="DM19">
        <v>-197</v>
      </c>
      <c r="DN19">
        <v>-220.1</v>
      </c>
      <c r="DO19">
        <v>-223.8</v>
      </c>
      <c r="DP19">
        <v>-231.9</v>
      </c>
      <c r="DQ19">
        <v>-239.4</v>
      </c>
      <c r="DR19">
        <v>-235.5</v>
      </c>
      <c r="DS19">
        <v>-242.6</v>
      </c>
      <c r="DT19">
        <v>-250.9</v>
      </c>
      <c r="DU19">
        <v>-238.7</v>
      </c>
      <c r="DV19">
        <v>-234</v>
      </c>
      <c r="DW19">
        <v>-240.4</v>
      </c>
      <c r="DX19">
        <v>-237.4</v>
      </c>
      <c r="DY19">
        <v>-233.1</v>
      </c>
      <c r="DZ19">
        <v>-226.7</v>
      </c>
      <c r="EA19">
        <v>-228.6</v>
      </c>
      <c r="EB19">
        <v>-227.7</v>
      </c>
      <c r="EC19">
        <v>-219</v>
      </c>
      <c r="ED19">
        <v>-224.8</v>
      </c>
      <c r="EE19">
        <v>-211.1</v>
      </c>
      <c r="EF19">
        <v>-217.7</v>
      </c>
      <c r="EG19">
        <v>-213.6</v>
      </c>
      <c r="EH19">
        <v>-227.7</v>
      </c>
      <c r="EI19">
        <v>-230.2</v>
      </c>
      <c r="EJ19">
        <v>-238.2</v>
      </c>
      <c r="EK19">
        <v>-243.9</v>
      </c>
      <c r="EL19">
        <v>-253.8</v>
      </c>
      <c r="EM19">
        <v>-246.5</v>
      </c>
      <c r="EN19">
        <v>-247.1</v>
      </c>
      <c r="EO19">
        <v>-259</v>
      </c>
      <c r="EP19">
        <v>-258.10000000000002</v>
      </c>
      <c r="EQ19">
        <v>-262.60000000000002</v>
      </c>
      <c r="ER19">
        <v>-263.3</v>
      </c>
      <c r="ES19">
        <v>-263</v>
      </c>
      <c r="ET19">
        <v>-267.3</v>
      </c>
      <c r="EU19">
        <v>-272.10000000000002</v>
      </c>
      <c r="EV19">
        <v>-278.2</v>
      </c>
      <c r="EW19">
        <v>-302.39999999999998</v>
      </c>
      <c r="EX19">
        <v>-315.8</v>
      </c>
      <c r="EY19">
        <v>-323.2</v>
      </c>
      <c r="EZ19">
        <v>-338.1</v>
      </c>
      <c r="FA19">
        <v>-350.5</v>
      </c>
      <c r="FB19">
        <v>-333.9</v>
      </c>
      <c r="FC19">
        <v>-323.60000000000002</v>
      </c>
      <c r="FD19">
        <v>-314.39999999999998</v>
      </c>
      <c r="FE19">
        <v>-303.2</v>
      </c>
      <c r="FF19">
        <v>-309.10000000000002</v>
      </c>
      <c r="FG19">
        <v>-326.10000000000002</v>
      </c>
      <c r="FH19">
        <v>-345.1</v>
      </c>
      <c r="FI19">
        <v>-354.4</v>
      </c>
      <c r="FJ19">
        <v>-353.5</v>
      </c>
      <c r="FK19">
        <v>-360.4</v>
      </c>
      <c r="FL19">
        <v>-374.9</v>
      </c>
      <c r="FM19">
        <v>-368.3</v>
      </c>
      <c r="FN19">
        <v>-327.7</v>
      </c>
      <c r="FO19">
        <v>-358.3</v>
      </c>
      <c r="FP19">
        <v>-358.5</v>
      </c>
      <c r="FQ19">
        <v>-354</v>
      </c>
      <c r="FR19">
        <v>-367.7</v>
      </c>
      <c r="FS19">
        <v>-350.6</v>
      </c>
      <c r="FT19">
        <v>-351.2</v>
      </c>
      <c r="FU19">
        <v>-361.3</v>
      </c>
      <c r="FV19">
        <v>-373.2</v>
      </c>
      <c r="FW19">
        <v>-410.7</v>
      </c>
      <c r="FX19">
        <v>-426.5</v>
      </c>
      <c r="FY19">
        <v>-427.4</v>
      </c>
      <c r="FZ19">
        <v>-396</v>
      </c>
      <c r="GA19">
        <v>-377.9</v>
      </c>
      <c r="GB19">
        <v>-372.5</v>
      </c>
      <c r="GC19">
        <v>-354.9</v>
      </c>
      <c r="GD19">
        <v>-411.5</v>
      </c>
      <c r="GE19">
        <v>-461.9</v>
      </c>
      <c r="GF19">
        <v>-494.7</v>
      </c>
      <c r="GG19">
        <v>-559.6</v>
      </c>
      <c r="GH19">
        <v>-554.20000000000005</v>
      </c>
      <c r="GI19">
        <v>-552.4</v>
      </c>
      <c r="GJ19">
        <v>-584.5</v>
      </c>
      <c r="GK19">
        <v>-570.1</v>
      </c>
      <c r="GL19">
        <v>-611.4</v>
      </c>
      <c r="GM19">
        <v>-621.5</v>
      </c>
      <c r="GN19">
        <v>-640.6</v>
      </c>
      <c r="GO19">
        <v>-706.6</v>
      </c>
      <c r="GP19">
        <v>-610.6</v>
      </c>
      <c r="GQ19">
        <v>-527.70000000000005</v>
      </c>
      <c r="GR19">
        <v>-472.1</v>
      </c>
      <c r="GS19">
        <v>-457.4</v>
      </c>
      <c r="GT19">
        <v>-474.9</v>
      </c>
      <c r="GU19">
        <v>-475.3</v>
      </c>
      <c r="GV19">
        <v>-460.4</v>
      </c>
      <c r="GW19">
        <v>-489.5</v>
      </c>
      <c r="GX19">
        <v>-480.7</v>
      </c>
      <c r="GY19">
        <v>-474.7</v>
      </c>
      <c r="GZ19">
        <v>-546.6</v>
      </c>
      <c r="HA19">
        <v>-579.4</v>
      </c>
      <c r="HB19">
        <v>-618.20000000000005</v>
      </c>
      <c r="HC19">
        <v>-656.2</v>
      </c>
      <c r="HD19">
        <v>-678.6</v>
      </c>
      <c r="HE19">
        <v>-654</v>
      </c>
      <c r="HF19">
        <v>-654.29999999999995</v>
      </c>
      <c r="HG19">
        <v>-651.6</v>
      </c>
      <c r="HH19">
        <v>-630</v>
      </c>
      <c r="HI19">
        <v>-619.70000000000005</v>
      </c>
      <c r="HJ19">
        <v>-636.1</v>
      </c>
      <c r="HK19">
        <v>-633.4</v>
      </c>
      <c r="HL19">
        <v>-709.2</v>
      </c>
      <c r="HM19">
        <v>-777.2</v>
      </c>
      <c r="HN19">
        <v>-798</v>
      </c>
      <c r="HO19">
        <v>-784.2</v>
      </c>
      <c r="HP19">
        <v>-789.2</v>
      </c>
      <c r="HQ19">
        <v>-833.8</v>
      </c>
      <c r="HR19">
        <v>-842.7</v>
      </c>
      <c r="HS19">
        <v>-884.9</v>
      </c>
      <c r="HT19">
        <v>-857</v>
      </c>
      <c r="HU19">
        <v>-873.7</v>
      </c>
      <c r="HV19">
        <v>-871.2</v>
      </c>
      <c r="HW19">
        <v>-877.3</v>
      </c>
      <c r="HX19">
        <v>-876</v>
      </c>
      <c r="HY19">
        <v>-856.9</v>
      </c>
      <c r="HZ19">
        <v>-889.2</v>
      </c>
      <c r="IA19">
        <v>-917.3</v>
      </c>
      <c r="IB19">
        <v>-963.9</v>
      </c>
      <c r="IC19">
        <v>-984.6</v>
      </c>
      <c r="ID19">
        <v>-990.8</v>
      </c>
      <c r="IE19">
        <v>-956.9</v>
      </c>
      <c r="IF19">
        <v>-966.4</v>
      </c>
      <c r="IG19">
        <v>-1027.2</v>
      </c>
      <c r="IH19">
        <v>-1041.5999999999999</v>
      </c>
      <c r="II19">
        <v>-953.5</v>
      </c>
      <c r="IJ19">
        <v>-901.6</v>
      </c>
      <c r="IK19">
        <v>-1246.0999999999999</v>
      </c>
      <c r="IL19">
        <v>-1132.3</v>
      </c>
      <c r="IM19">
        <v>-1262.5</v>
      </c>
      <c r="IN19">
        <v>-1400.9</v>
      </c>
      <c r="IO19">
        <v>-1349.7</v>
      </c>
      <c r="IP19">
        <v>-1332.7</v>
      </c>
      <c r="IQ19">
        <v>-1352.1</v>
      </c>
      <c r="IR19">
        <v>-1436.6</v>
      </c>
      <c r="IS19">
        <v>-1432.3</v>
      </c>
      <c r="IT19">
        <v>-1411.5</v>
      </c>
      <c r="IU19">
        <v>-1361.4</v>
      </c>
      <c r="IV19">
        <v>-1362.9</v>
      </c>
      <c r="IW19">
        <v>-1387.6</v>
      </c>
    </row>
    <row r="20" spans="1:257">
      <c r="A20" t="s">
        <v>830</v>
      </c>
      <c r="B20" s="12" t="s">
        <v>869</v>
      </c>
      <c r="C20" s="12">
        <v>38.299999999999997</v>
      </c>
      <c r="D20" s="12">
        <v>35.4</v>
      </c>
      <c r="E20" s="12">
        <v>34.799999999999997</v>
      </c>
      <c r="F20" s="12">
        <v>32.9</v>
      </c>
      <c r="G20" s="12">
        <v>31.8</v>
      </c>
      <c r="H20" s="12">
        <v>35.200000000000003</v>
      </c>
      <c r="I20" s="12">
        <v>37.299999999999997</v>
      </c>
      <c r="J20" s="12">
        <v>40.799999999999997</v>
      </c>
      <c r="K20" s="12">
        <v>41.7</v>
      </c>
      <c r="L20" s="12">
        <v>41.7</v>
      </c>
      <c r="M20" s="12">
        <v>43.2</v>
      </c>
      <c r="N20" s="12">
        <v>45.1</v>
      </c>
      <c r="O20" s="12">
        <v>46</v>
      </c>
      <c r="P20" s="12">
        <v>48.8</v>
      </c>
      <c r="Q20" s="12">
        <v>49.9</v>
      </c>
      <c r="R20" s="12">
        <v>50.7</v>
      </c>
      <c r="S20" s="12">
        <v>53.2</v>
      </c>
      <c r="T20" s="12">
        <v>53.4</v>
      </c>
      <c r="U20" s="12">
        <v>54.3</v>
      </c>
      <c r="V20" s="12">
        <v>54.1</v>
      </c>
      <c r="W20" s="12">
        <v>60</v>
      </c>
      <c r="X20" s="12">
        <v>61.7</v>
      </c>
      <c r="Y20" s="12">
        <v>62.9</v>
      </c>
      <c r="Z20" s="12">
        <v>66.400000000000006</v>
      </c>
      <c r="AA20" s="12">
        <v>69.5</v>
      </c>
      <c r="AB20" s="12">
        <v>69.099999999999994</v>
      </c>
      <c r="AC20" s="12">
        <v>67.7</v>
      </c>
      <c r="AD20" s="12">
        <v>68.099999999999994</v>
      </c>
      <c r="AE20" s="12">
        <v>65.400000000000006</v>
      </c>
      <c r="AF20" s="12">
        <v>64.099999999999994</v>
      </c>
      <c r="AG20" s="12">
        <v>64.2</v>
      </c>
      <c r="AH20" s="12">
        <v>66.599999999999994</v>
      </c>
      <c r="AI20" s="12">
        <v>67.099999999999994</v>
      </c>
      <c r="AJ20" s="12">
        <v>69.8</v>
      </c>
      <c r="AK20" s="12">
        <v>70.099999999999994</v>
      </c>
      <c r="AL20" s="12">
        <v>71.099999999999994</v>
      </c>
      <c r="AM20" s="12">
        <v>70</v>
      </c>
      <c r="AN20" s="12">
        <v>67.3</v>
      </c>
      <c r="AO20" s="12">
        <v>64.099999999999994</v>
      </c>
      <c r="AP20" s="12">
        <v>58.8</v>
      </c>
      <c r="AQ20" s="12">
        <v>51.9</v>
      </c>
      <c r="AR20" s="12">
        <v>53.2</v>
      </c>
      <c r="AS20" s="12">
        <v>52.3</v>
      </c>
      <c r="AT20" s="12">
        <v>50</v>
      </c>
      <c r="AU20" s="12">
        <v>59.8</v>
      </c>
      <c r="AV20" s="12">
        <v>62.2</v>
      </c>
      <c r="AW20" s="12">
        <v>64.599999999999994</v>
      </c>
      <c r="AX20" s="12">
        <v>68.2</v>
      </c>
      <c r="AY20" s="12">
        <v>71.8</v>
      </c>
      <c r="AZ20" s="12">
        <v>73.599999999999994</v>
      </c>
      <c r="BA20" s="12">
        <v>78.099999999999994</v>
      </c>
      <c r="BB20" s="12">
        <v>84.6</v>
      </c>
      <c r="BC20" s="12">
        <v>90.6</v>
      </c>
      <c r="BD20" s="12">
        <v>88.7</v>
      </c>
      <c r="BE20" s="12">
        <v>88</v>
      </c>
      <c r="BF20" s="12">
        <v>88</v>
      </c>
      <c r="BG20" s="12">
        <v>80.400000000000006</v>
      </c>
      <c r="BH20" s="12">
        <v>78.5</v>
      </c>
      <c r="BI20" s="12">
        <v>75.2</v>
      </c>
      <c r="BJ20" s="12">
        <v>74.099999999999994</v>
      </c>
      <c r="BK20" s="12">
        <v>76</v>
      </c>
      <c r="BL20" s="12">
        <v>85.8</v>
      </c>
      <c r="BM20" s="12">
        <v>100.7</v>
      </c>
      <c r="BN20" s="12">
        <v>106.1</v>
      </c>
      <c r="BO20" s="12">
        <v>118.5</v>
      </c>
      <c r="BP20" s="12">
        <v>118.2</v>
      </c>
      <c r="BQ20" s="12">
        <v>120.3</v>
      </c>
      <c r="BR20" s="12">
        <v>120</v>
      </c>
      <c r="BS20" s="12">
        <v>125.7</v>
      </c>
      <c r="BT20" s="12">
        <v>140.1</v>
      </c>
      <c r="BU20" s="12">
        <v>150</v>
      </c>
      <c r="BV20" s="12">
        <v>146.69999999999999</v>
      </c>
      <c r="BW20" s="12">
        <v>140.19999999999999</v>
      </c>
      <c r="BX20" s="12">
        <v>162.6</v>
      </c>
      <c r="BY20" s="12">
        <v>165.4</v>
      </c>
      <c r="BZ20" s="12">
        <v>172.6</v>
      </c>
      <c r="CA20" s="12">
        <v>169.6</v>
      </c>
      <c r="CB20" s="12">
        <v>167.7</v>
      </c>
      <c r="CC20" s="12">
        <v>161.30000000000001</v>
      </c>
      <c r="CD20" s="12">
        <v>154.30000000000001</v>
      </c>
      <c r="CE20" s="12">
        <v>146</v>
      </c>
      <c r="CF20" s="12">
        <v>127.4</v>
      </c>
      <c r="CG20" s="12">
        <v>133</v>
      </c>
      <c r="CH20" s="12">
        <v>148</v>
      </c>
      <c r="CI20" s="12">
        <v>157.80000000000001</v>
      </c>
      <c r="CJ20" s="12">
        <v>160.19999999999999</v>
      </c>
      <c r="CK20" s="12">
        <v>170.6</v>
      </c>
      <c r="CL20" s="12">
        <v>158.19999999999999</v>
      </c>
      <c r="CM20" s="12">
        <v>143</v>
      </c>
      <c r="CN20" s="12">
        <v>145</v>
      </c>
      <c r="CO20" s="12">
        <v>143.19999999999999</v>
      </c>
      <c r="CP20" s="12">
        <v>138</v>
      </c>
      <c r="CQ20" s="12">
        <v>150.9</v>
      </c>
      <c r="CR20" s="12">
        <v>171.1</v>
      </c>
      <c r="CS20" s="12">
        <v>188.1</v>
      </c>
      <c r="CT20" s="12">
        <v>203.4</v>
      </c>
      <c r="CU20" s="12">
        <v>229.2</v>
      </c>
      <c r="CV20" s="12">
        <v>234.6</v>
      </c>
      <c r="CW20" s="12">
        <v>235.3</v>
      </c>
      <c r="CX20" s="12">
        <v>241.3</v>
      </c>
      <c r="CY20" s="12">
        <v>241.3</v>
      </c>
      <c r="CZ20" s="12">
        <v>239.8</v>
      </c>
      <c r="DA20" s="12">
        <v>246.8</v>
      </c>
      <c r="DB20" s="12">
        <v>226</v>
      </c>
      <c r="DC20" s="12">
        <v>214.5</v>
      </c>
      <c r="DD20" s="12">
        <v>201</v>
      </c>
      <c r="DE20" s="12">
        <v>197.2</v>
      </c>
      <c r="DF20" s="12">
        <v>203.2</v>
      </c>
      <c r="DG20" s="12">
        <v>218</v>
      </c>
      <c r="DH20" s="12">
        <v>238</v>
      </c>
      <c r="DI20" s="12">
        <v>254.5</v>
      </c>
      <c r="DJ20" s="12">
        <v>254.9</v>
      </c>
      <c r="DK20" s="12">
        <v>262.60000000000002</v>
      </c>
      <c r="DL20" s="12">
        <v>261.39999999999998</v>
      </c>
      <c r="DM20" s="12">
        <v>258.39999999999998</v>
      </c>
      <c r="DN20" s="12">
        <v>263.3</v>
      </c>
      <c r="DO20" s="12">
        <v>238.9</v>
      </c>
      <c r="DP20" s="12">
        <v>227.1</v>
      </c>
      <c r="DQ20" s="12">
        <v>221</v>
      </c>
      <c r="DR20" s="12">
        <v>210.6</v>
      </c>
      <c r="DS20" s="12">
        <v>215.8</v>
      </c>
      <c r="DT20" s="12">
        <v>222.9</v>
      </c>
      <c r="DU20" s="12">
        <v>212.9</v>
      </c>
      <c r="DV20" s="12">
        <v>210.3</v>
      </c>
      <c r="DW20" s="12">
        <v>218.6</v>
      </c>
      <c r="DX20" s="12">
        <v>218.3</v>
      </c>
      <c r="DY20" s="12">
        <v>216.4</v>
      </c>
      <c r="DZ20" s="12">
        <v>212.4</v>
      </c>
      <c r="EA20" s="12">
        <v>215.9</v>
      </c>
      <c r="EB20" s="12">
        <v>220.3</v>
      </c>
      <c r="EC20" s="12">
        <v>220.5</v>
      </c>
      <c r="ED20" s="12">
        <v>239.4</v>
      </c>
      <c r="EE20" s="12">
        <v>241.7</v>
      </c>
      <c r="EF20" s="12">
        <v>265.2</v>
      </c>
      <c r="EG20" s="12">
        <v>274</v>
      </c>
      <c r="EH20" s="12">
        <v>304.10000000000002</v>
      </c>
      <c r="EI20" s="12">
        <v>316.2</v>
      </c>
      <c r="EJ20" s="12">
        <v>335.3</v>
      </c>
      <c r="EK20" s="12">
        <v>350.6</v>
      </c>
      <c r="EL20" s="12">
        <v>371</v>
      </c>
      <c r="EM20" s="12">
        <v>365</v>
      </c>
      <c r="EN20" s="12">
        <v>371.9</v>
      </c>
      <c r="EO20" s="12">
        <v>397.3</v>
      </c>
      <c r="EP20" s="12">
        <v>404.7</v>
      </c>
      <c r="EQ20" s="12">
        <v>422.6</v>
      </c>
      <c r="ER20" s="12">
        <v>433.6</v>
      </c>
      <c r="ES20" s="12">
        <v>441.9</v>
      </c>
      <c r="ET20" s="12">
        <v>456.8</v>
      </c>
      <c r="EU20" s="12">
        <v>469.3</v>
      </c>
      <c r="EV20" s="12">
        <v>471.6</v>
      </c>
      <c r="EW20" s="12">
        <v>484.4</v>
      </c>
      <c r="EX20" s="12">
        <v>459.4</v>
      </c>
      <c r="EY20" s="12">
        <v>411.7</v>
      </c>
      <c r="EZ20" s="12">
        <v>400.6</v>
      </c>
      <c r="FA20" s="12">
        <v>409.9</v>
      </c>
      <c r="FB20" s="12">
        <v>409.5</v>
      </c>
      <c r="FC20" s="12">
        <v>442.3</v>
      </c>
      <c r="FD20" s="12">
        <v>455.1</v>
      </c>
      <c r="FE20" s="12">
        <v>441.1</v>
      </c>
      <c r="FF20" s="12">
        <v>429.6</v>
      </c>
      <c r="FG20" s="12">
        <v>412.3</v>
      </c>
      <c r="FH20" s="12">
        <v>398</v>
      </c>
      <c r="FI20" s="12">
        <v>373.6</v>
      </c>
      <c r="FJ20" s="12">
        <v>341.4</v>
      </c>
      <c r="FK20" s="12">
        <v>319.3</v>
      </c>
      <c r="FL20" s="12">
        <v>316.8</v>
      </c>
      <c r="FM20" s="12">
        <v>308.7</v>
      </c>
      <c r="FN20" s="12">
        <v>283.39999999999998</v>
      </c>
      <c r="FO20" s="12">
        <v>331</v>
      </c>
      <c r="FP20" s="12">
        <v>354.9</v>
      </c>
      <c r="FQ20" s="12">
        <v>377</v>
      </c>
      <c r="FR20" s="12">
        <v>422.9</v>
      </c>
      <c r="FS20" s="12">
        <v>437.4</v>
      </c>
      <c r="FT20" s="12">
        <v>462</v>
      </c>
      <c r="FU20" s="12">
        <v>486.4</v>
      </c>
      <c r="FV20" s="12">
        <v>498.4</v>
      </c>
      <c r="FW20" s="12">
        <v>527</v>
      </c>
      <c r="FX20" s="12">
        <v>553.4</v>
      </c>
      <c r="FY20" s="12">
        <v>592.29999999999995</v>
      </c>
      <c r="FZ20" s="12">
        <v>621.1</v>
      </c>
      <c r="GA20" s="12">
        <v>715</v>
      </c>
      <c r="GB20" s="12">
        <v>789</v>
      </c>
      <c r="GC20" s="12">
        <v>770.4</v>
      </c>
      <c r="GD20" s="12">
        <v>838.8</v>
      </c>
      <c r="GE20" s="12">
        <v>806.9</v>
      </c>
      <c r="GF20" s="12">
        <v>767.9</v>
      </c>
      <c r="GG20" s="12">
        <v>797.4</v>
      </c>
      <c r="GH20" s="12">
        <v>748.8</v>
      </c>
      <c r="GI20" s="12">
        <v>729.6</v>
      </c>
      <c r="GJ20" s="12">
        <v>734.4</v>
      </c>
      <c r="GK20" s="12">
        <v>663</v>
      </c>
      <c r="GL20" s="12">
        <v>641.6</v>
      </c>
      <c r="GM20" s="12">
        <v>573.5</v>
      </c>
      <c r="GN20" s="12">
        <v>552.6</v>
      </c>
      <c r="GO20" s="12">
        <v>606.1</v>
      </c>
      <c r="GP20" s="12">
        <v>557.5</v>
      </c>
      <c r="GQ20" s="12">
        <v>544.5</v>
      </c>
      <c r="GR20" s="12">
        <v>550.9</v>
      </c>
      <c r="GS20" s="12">
        <v>604.4</v>
      </c>
      <c r="GT20" s="12">
        <v>712.3</v>
      </c>
      <c r="GU20" s="12">
        <v>812.2</v>
      </c>
      <c r="GV20" s="12">
        <v>857.5</v>
      </c>
      <c r="GW20" s="12">
        <v>946.3</v>
      </c>
      <c r="GX20" s="12">
        <v>913.6</v>
      </c>
      <c r="GY20" s="12">
        <v>841.6</v>
      </c>
      <c r="GZ20" s="12">
        <v>907</v>
      </c>
      <c r="HA20" s="12">
        <v>902.3</v>
      </c>
      <c r="HB20" s="12">
        <v>906.2</v>
      </c>
      <c r="HC20" s="12">
        <v>908</v>
      </c>
      <c r="HD20" s="12">
        <v>916.6</v>
      </c>
      <c r="HE20" s="12">
        <v>891.9</v>
      </c>
      <c r="HF20" s="12">
        <v>931.2</v>
      </c>
      <c r="HG20" s="12">
        <v>1001.7</v>
      </c>
      <c r="HH20" s="12">
        <v>1009.3</v>
      </c>
      <c r="HI20" s="12">
        <v>997.5</v>
      </c>
      <c r="HJ20" s="12">
        <v>992.1</v>
      </c>
      <c r="HK20" s="12">
        <v>923.6</v>
      </c>
      <c r="HL20" s="12">
        <v>976.1</v>
      </c>
      <c r="HM20" s="12">
        <v>1019.8</v>
      </c>
      <c r="HN20" s="12">
        <v>1008.5</v>
      </c>
      <c r="HO20" s="12">
        <v>964.3</v>
      </c>
      <c r="HP20" s="12">
        <v>931.3</v>
      </c>
      <c r="HQ20" s="12">
        <v>931.5</v>
      </c>
      <c r="HR20" s="12">
        <v>879.1</v>
      </c>
      <c r="HS20" s="12">
        <v>850.4</v>
      </c>
      <c r="HT20" s="12">
        <v>782.8</v>
      </c>
      <c r="HU20" s="12">
        <v>781.3</v>
      </c>
      <c r="HV20" s="12">
        <v>785.9</v>
      </c>
      <c r="HW20" s="12">
        <v>822.5</v>
      </c>
      <c r="HX20" s="12">
        <v>839.4</v>
      </c>
      <c r="HY20" s="12">
        <v>825.6</v>
      </c>
      <c r="HZ20" s="12">
        <v>847.2</v>
      </c>
      <c r="IA20" s="12">
        <v>849.8</v>
      </c>
      <c r="IB20" s="12">
        <v>874.3</v>
      </c>
      <c r="IC20" s="12">
        <v>880.3</v>
      </c>
      <c r="ID20" s="12">
        <v>879.6</v>
      </c>
      <c r="IE20" s="12">
        <v>849.4</v>
      </c>
      <c r="IF20" s="12">
        <v>849.9</v>
      </c>
      <c r="IG20" s="12">
        <v>886.4</v>
      </c>
      <c r="IH20" s="12">
        <v>873.2</v>
      </c>
      <c r="II20" s="12">
        <v>768.8</v>
      </c>
      <c r="IJ20" s="12">
        <v>706.6</v>
      </c>
      <c r="IK20" s="12">
        <v>958.7</v>
      </c>
      <c r="IL20" s="12">
        <v>867.1</v>
      </c>
      <c r="IM20" s="12">
        <v>974.4</v>
      </c>
      <c r="IN20" s="12">
        <v>1095.3</v>
      </c>
      <c r="IO20" s="12">
        <v>1075.0999999999999</v>
      </c>
      <c r="IP20" s="12">
        <v>1087.5999999999999</v>
      </c>
      <c r="IQ20" s="12">
        <v>1136.5</v>
      </c>
      <c r="IR20" s="12">
        <v>1235.2</v>
      </c>
      <c r="IS20" s="12">
        <v>1250</v>
      </c>
      <c r="IT20" s="12">
        <v>1241.0999999999999</v>
      </c>
      <c r="IU20" s="12">
        <v>1197.0999999999999</v>
      </c>
      <c r="IV20" s="12">
        <v>1198.4000000000001</v>
      </c>
      <c r="IW20" s="12">
        <v>1220.0999999999999</v>
      </c>
    </row>
    <row r="21" spans="1:257">
      <c r="A21" t="s">
        <v>832</v>
      </c>
      <c r="B21" t="s">
        <v>871</v>
      </c>
      <c r="C21">
        <v>21.4</v>
      </c>
      <c r="D21">
        <v>19.399999999999999</v>
      </c>
      <c r="E21">
        <v>18.399999999999999</v>
      </c>
      <c r="F21">
        <v>17.399999999999999</v>
      </c>
      <c r="G21">
        <v>17.100000000000001</v>
      </c>
      <c r="H21">
        <v>18.7</v>
      </c>
      <c r="I21">
        <v>20</v>
      </c>
      <c r="J21">
        <v>22</v>
      </c>
      <c r="K21">
        <v>20.5</v>
      </c>
      <c r="L21">
        <v>20.100000000000001</v>
      </c>
      <c r="M21">
        <v>20.8</v>
      </c>
      <c r="N21">
        <v>21</v>
      </c>
      <c r="O21">
        <v>20.9</v>
      </c>
      <c r="P21">
        <v>22.7</v>
      </c>
      <c r="Q21">
        <v>23.4</v>
      </c>
      <c r="R21">
        <v>24</v>
      </c>
      <c r="S21">
        <v>23.7</v>
      </c>
      <c r="T21">
        <v>23.7</v>
      </c>
      <c r="U21">
        <v>24.3</v>
      </c>
      <c r="V21">
        <v>23.8</v>
      </c>
      <c r="W21">
        <v>25.9</v>
      </c>
      <c r="X21">
        <v>26.7</v>
      </c>
      <c r="Y21">
        <v>27.1</v>
      </c>
      <c r="Z21">
        <v>28.8</v>
      </c>
      <c r="AA21">
        <v>29.9</v>
      </c>
      <c r="AB21">
        <v>29.9</v>
      </c>
      <c r="AC21">
        <v>29.4</v>
      </c>
      <c r="AD21">
        <v>28.8</v>
      </c>
      <c r="AE21">
        <v>27.5</v>
      </c>
      <c r="AF21">
        <v>27.2</v>
      </c>
      <c r="AG21">
        <v>27.4</v>
      </c>
      <c r="AH21">
        <v>29.1</v>
      </c>
      <c r="AI21">
        <v>32.9</v>
      </c>
      <c r="AJ21">
        <v>33.4</v>
      </c>
      <c r="AK21">
        <v>33.4</v>
      </c>
      <c r="AL21">
        <v>34.5</v>
      </c>
      <c r="AM21">
        <v>35</v>
      </c>
      <c r="AN21">
        <v>33.9</v>
      </c>
      <c r="AO21">
        <v>32.6</v>
      </c>
      <c r="AP21">
        <v>31.9</v>
      </c>
      <c r="AQ21">
        <v>27.5</v>
      </c>
      <c r="AR21">
        <v>27.5</v>
      </c>
      <c r="AS21">
        <v>28</v>
      </c>
      <c r="AT21">
        <v>26.1</v>
      </c>
      <c r="AU21">
        <v>29.8</v>
      </c>
      <c r="AV21">
        <v>30.6</v>
      </c>
      <c r="AW21">
        <v>29.5</v>
      </c>
      <c r="AX21">
        <v>30.1</v>
      </c>
      <c r="AY21">
        <v>31.9</v>
      </c>
      <c r="AZ21">
        <v>32</v>
      </c>
      <c r="BA21">
        <v>33.5</v>
      </c>
      <c r="BB21">
        <v>37.700000000000003</v>
      </c>
      <c r="BC21">
        <v>40.700000000000003</v>
      </c>
      <c r="BD21">
        <v>40.6</v>
      </c>
      <c r="BE21">
        <v>38.9</v>
      </c>
      <c r="BF21">
        <v>41.5</v>
      </c>
      <c r="BG21">
        <v>40.299999999999997</v>
      </c>
      <c r="BH21">
        <v>42.4</v>
      </c>
      <c r="BI21">
        <v>47</v>
      </c>
      <c r="BJ21">
        <v>41.8</v>
      </c>
      <c r="BK21">
        <v>33.799999999999997</v>
      </c>
      <c r="BL21">
        <v>37.299999999999997</v>
      </c>
      <c r="BM21">
        <v>47.7</v>
      </c>
      <c r="BN21">
        <v>48.7</v>
      </c>
      <c r="BO21">
        <v>55.4</v>
      </c>
      <c r="BP21">
        <v>53.7</v>
      </c>
      <c r="BQ21">
        <v>52.9</v>
      </c>
      <c r="BR21">
        <v>52</v>
      </c>
      <c r="BS21">
        <v>55.9</v>
      </c>
      <c r="BT21">
        <v>60.7</v>
      </c>
      <c r="BU21">
        <v>62.6</v>
      </c>
      <c r="BV21">
        <v>63.1</v>
      </c>
      <c r="BW21">
        <v>56.7</v>
      </c>
      <c r="BX21">
        <v>69.7</v>
      </c>
      <c r="BY21">
        <v>69.5</v>
      </c>
      <c r="BZ21">
        <v>74.2</v>
      </c>
      <c r="CA21">
        <v>71.3</v>
      </c>
      <c r="CB21">
        <v>71.599999999999994</v>
      </c>
      <c r="CC21">
        <v>71.099999999999994</v>
      </c>
      <c r="CD21">
        <v>68.599999999999994</v>
      </c>
      <c r="CE21">
        <v>76.7</v>
      </c>
      <c r="CF21">
        <v>57.9</v>
      </c>
      <c r="CG21">
        <v>65.5</v>
      </c>
      <c r="CH21">
        <v>72.599999999999994</v>
      </c>
      <c r="CI21">
        <v>71.900000000000006</v>
      </c>
      <c r="CJ21">
        <v>64.599999999999994</v>
      </c>
      <c r="CK21">
        <v>68</v>
      </c>
      <c r="CL21">
        <v>59.5</v>
      </c>
      <c r="CM21">
        <v>49.8</v>
      </c>
      <c r="CN21">
        <v>51.2</v>
      </c>
      <c r="CO21">
        <v>50.3</v>
      </c>
      <c r="CP21">
        <v>43.8</v>
      </c>
      <c r="CQ21">
        <v>45.5</v>
      </c>
      <c r="CR21">
        <v>60</v>
      </c>
      <c r="CS21">
        <v>69.5</v>
      </c>
      <c r="CT21">
        <v>72</v>
      </c>
      <c r="CU21">
        <v>82.2</v>
      </c>
      <c r="CV21">
        <v>81.099999999999994</v>
      </c>
      <c r="CW21">
        <v>70.5</v>
      </c>
      <c r="CX21">
        <v>69.900000000000006</v>
      </c>
      <c r="CY21">
        <v>71.400000000000006</v>
      </c>
      <c r="CZ21">
        <v>67.900000000000006</v>
      </c>
      <c r="DA21">
        <v>73.8</v>
      </c>
      <c r="DB21">
        <v>71.2</v>
      </c>
      <c r="DC21">
        <v>73.2</v>
      </c>
      <c r="DD21">
        <v>71.900000000000006</v>
      </c>
      <c r="DE21">
        <v>74.5</v>
      </c>
      <c r="DF21">
        <v>85.4</v>
      </c>
      <c r="DG21">
        <v>85.6</v>
      </c>
      <c r="DH21">
        <v>96.4</v>
      </c>
      <c r="DI21">
        <v>99.5</v>
      </c>
      <c r="DJ21">
        <v>95.4</v>
      </c>
      <c r="DK21">
        <v>98</v>
      </c>
      <c r="DL21">
        <v>102.7</v>
      </c>
      <c r="DM21">
        <v>104.6</v>
      </c>
      <c r="DN21">
        <v>110.6</v>
      </c>
      <c r="DO21">
        <v>112.7</v>
      </c>
      <c r="DP21">
        <v>101.9</v>
      </c>
      <c r="DQ21">
        <v>94.4</v>
      </c>
      <c r="DR21">
        <v>95.8</v>
      </c>
      <c r="DS21">
        <v>94.5</v>
      </c>
      <c r="DT21">
        <v>99.3</v>
      </c>
      <c r="DU21">
        <v>102</v>
      </c>
      <c r="DV21">
        <v>97.9</v>
      </c>
      <c r="DW21">
        <v>95.4</v>
      </c>
      <c r="DX21">
        <v>87.4</v>
      </c>
      <c r="DY21">
        <v>85.4</v>
      </c>
      <c r="DZ21">
        <v>86.1</v>
      </c>
      <c r="EA21">
        <v>88.7</v>
      </c>
      <c r="EB21">
        <v>95</v>
      </c>
      <c r="EC21">
        <v>94.5</v>
      </c>
      <c r="ED21">
        <v>99.6</v>
      </c>
      <c r="EE21">
        <v>97.4</v>
      </c>
      <c r="EF21">
        <v>111</v>
      </c>
      <c r="EG21">
        <v>100.9</v>
      </c>
      <c r="EH21">
        <v>122.9</v>
      </c>
      <c r="EI21">
        <v>117.1</v>
      </c>
      <c r="EJ21">
        <v>124.7</v>
      </c>
      <c r="EK21">
        <v>138</v>
      </c>
      <c r="EL21">
        <v>149.69999999999999</v>
      </c>
      <c r="EM21">
        <v>141.1</v>
      </c>
      <c r="EN21">
        <v>136.4</v>
      </c>
      <c r="EO21">
        <v>142.80000000000001</v>
      </c>
      <c r="EP21">
        <v>141.1</v>
      </c>
      <c r="EQ21">
        <v>145.9</v>
      </c>
      <c r="ER21">
        <v>154.19999999999999</v>
      </c>
      <c r="ES21">
        <v>154</v>
      </c>
      <c r="ET21">
        <v>157.69999999999999</v>
      </c>
      <c r="EU21">
        <v>153.9</v>
      </c>
      <c r="EV21">
        <v>157.80000000000001</v>
      </c>
      <c r="EW21">
        <v>170.2</v>
      </c>
      <c r="EX21">
        <v>163.5</v>
      </c>
      <c r="EY21">
        <v>161.30000000000001</v>
      </c>
      <c r="EZ21">
        <v>158.6</v>
      </c>
      <c r="FA21">
        <v>161.80000000000001</v>
      </c>
      <c r="FB21">
        <v>152.9</v>
      </c>
      <c r="FC21">
        <v>165.4</v>
      </c>
      <c r="FD21">
        <v>164.8</v>
      </c>
      <c r="FE21">
        <v>164.7</v>
      </c>
      <c r="FF21">
        <v>171</v>
      </c>
      <c r="FG21">
        <v>176.1</v>
      </c>
      <c r="FH21">
        <v>175.5</v>
      </c>
      <c r="FI21">
        <v>153.80000000000001</v>
      </c>
      <c r="FJ21">
        <v>154.9</v>
      </c>
      <c r="FK21">
        <v>117.5</v>
      </c>
      <c r="FL21">
        <v>113.9</v>
      </c>
      <c r="FM21">
        <v>101.7</v>
      </c>
      <c r="FN21">
        <v>91.7</v>
      </c>
      <c r="FO21">
        <v>83.5</v>
      </c>
      <c r="FP21">
        <v>87.1</v>
      </c>
      <c r="FQ21">
        <v>91.7</v>
      </c>
      <c r="FR21">
        <v>101.9</v>
      </c>
      <c r="FS21">
        <v>118.4</v>
      </c>
      <c r="FT21">
        <v>116.3</v>
      </c>
      <c r="FU21">
        <v>128.69999999999999</v>
      </c>
      <c r="FV21">
        <v>142.6</v>
      </c>
      <c r="FW21">
        <v>161.80000000000001</v>
      </c>
      <c r="FX21">
        <v>174.8</v>
      </c>
      <c r="FY21">
        <v>188.3</v>
      </c>
      <c r="FZ21">
        <v>192</v>
      </c>
      <c r="GA21">
        <v>259.8</v>
      </c>
      <c r="GB21">
        <v>251.6</v>
      </c>
      <c r="GC21">
        <v>256</v>
      </c>
      <c r="GD21">
        <v>282.8</v>
      </c>
      <c r="GE21">
        <v>290</v>
      </c>
      <c r="GF21">
        <v>297.8</v>
      </c>
      <c r="GG21">
        <v>310.60000000000002</v>
      </c>
      <c r="GH21">
        <v>286</v>
      </c>
      <c r="GI21">
        <v>296.60000000000002</v>
      </c>
      <c r="GJ21">
        <v>293.10000000000002</v>
      </c>
      <c r="GK21">
        <v>266.8</v>
      </c>
      <c r="GL21">
        <v>254</v>
      </c>
      <c r="GM21">
        <v>241.4</v>
      </c>
      <c r="GN21">
        <v>230.8</v>
      </c>
      <c r="GO21">
        <v>218.9</v>
      </c>
      <c r="GP21">
        <v>137.69999999999999</v>
      </c>
      <c r="GQ21">
        <v>135.80000000000001</v>
      </c>
      <c r="GR21">
        <v>154.4</v>
      </c>
      <c r="GS21">
        <v>163.5</v>
      </c>
      <c r="GT21">
        <v>192</v>
      </c>
      <c r="GU21">
        <v>192</v>
      </c>
      <c r="GV21">
        <v>196.3</v>
      </c>
      <c r="GW21">
        <v>208.9</v>
      </c>
      <c r="GX21">
        <v>218</v>
      </c>
      <c r="GY21">
        <v>212.3</v>
      </c>
      <c r="GZ21">
        <v>212.4</v>
      </c>
      <c r="HA21">
        <v>191.1</v>
      </c>
      <c r="HB21">
        <v>221</v>
      </c>
      <c r="HC21">
        <v>235</v>
      </c>
      <c r="HD21">
        <v>245.5</v>
      </c>
      <c r="HE21">
        <v>251</v>
      </c>
      <c r="HF21">
        <v>251.7</v>
      </c>
      <c r="HG21">
        <v>264.5</v>
      </c>
      <c r="HH21">
        <v>262.5</v>
      </c>
      <c r="HI21">
        <v>261.89999999999998</v>
      </c>
      <c r="HJ21">
        <v>266.89999999999998</v>
      </c>
      <c r="HK21">
        <v>280.2</v>
      </c>
      <c r="HL21">
        <v>295.5</v>
      </c>
      <c r="HM21">
        <v>294.3</v>
      </c>
      <c r="HN21">
        <v>292.60000000000002</v>
      </c>
      <c r="HO21">
        <v>296</v>
      </c>
      <c r="HP21">
        <v>295.89999999999998</v>
      </c>
      <c r="HQ21">
        <v>287.2</v>
      </c>
      <c r="HR21">
        <v>256.7</v>
      </c>
      <c r="HS21">
        <v>270.3</v>
      </c>
      <c r="HT21">
        <v>267.39999999999998</v>
      </c>
      <c r="HU21">
        <v>259.39999999999998</v>
      </c>
      <c r="HV21">
        <v>251.2</v>
      </c>
      <c r="HW21">
        <v>203.1</v>
      </c>
      <c r="HX21">
        <v>209.6</v>
      </c>
      <c r="HY21">
        <v>220.1</v>
      </c>
      <c r="HZ21">
        <v>222.4</v>
      </c>
      <c r="IA21">
        <v>203.1</v>
      </c>
      <c r="IB21">
        <v>217.6</v>
      </c>
      <c r="IC21">
        <v>215.7</v>
      </c>
      <c r="ID21">
        <v>215.3</v>
      </c>
      <c r="IE21">
        <v>189.3</v>
      </c>
      <c r="IF21">
        <v>200</v>
      </c>
      <c r="IG21">
        <v>185.8</v>
      </c>
      <c r="IH21">
        <v>212.7</v>
      </c>
      <c r="II21">
        <v>176.8</v>
      </c>
      <c r="IJ21">
        <v>180.5</v>
      </c>
      <c r="IK21">
        <v>237.3</v>
      </c>
      <c r="IL21">
        <v>239.7</v>
      </c>
      <c r="IM21">
        <v>260.10000000000002</v>
      </c>
      <c r="IN21">
        <v>291.5</v>
      </c>
      <c r="IO21">
        <v>302.3</v>
      </c>
      <c r="IP21">
        <v>338.1</v>
      </c>
      <c r="IQ21">
        <v>424.5</v>
      </c>
      <c r="IR21">
        <v>422</v>
      </c>
      <c r="IS21">
        <v>403.4</v>
      </c>
      <c r="IT21">
        <v>417.8</v>
      </c>
      <c r="IU21">
        <v>437.4</v>
      </c>
      <c r="IV21">
        <v>430.4</v>
      </c>
      <c r="IW21">
        <v>429.8</v>
      </c>
    </row>
    <row r="22" spans="1:257">
      <c r="A22" t="s">
        <v>834</v>
      </c>
      <c r="B22" t="s">
        <v>872</v>
      </c>
      <c r="C22">
        <v>1.3</v>
      </c>
      <c r="D22">
        <v>1.3</v>
      </c>
      <c r="E22">
        <v>1.3</v>
      </c>
      <c r="F22">
        <v>1.3</v>
      </c>
      <c r="G22">
        <v>1.4</v>
      </c>
      <c r="H22">
        <v>1.4</v>
      </c>
      <c r="I22">
        <v>1.4</v>
      </c>
      <c r="J22">
        <v>1.5</v>
      </c>
      <c r="K22">
        <v>1.6</v>
      </c>
      <c r="L22">
        <v>1.6</v>
      </c>
      <c r="M22">
        <v>1.6</v>
      </c>
      <c r="N22">
        <v>1.6</v>
      </c>
      <c r="O22">
        <v>1.6</v>
      </c>
      <c r="P22">
        <v>1.6</v>
      </c>
      <c r="Q22">
        <v>1.6</v>
      </c>
      <c r="R22">
        <v>1.6</v>
      </c>
      <c r="S22">
        <v>1.7</v>
      </c>
      <c r="T22">
        <v>1.8</v>
      </c>
      <c r="U22">
        <v>2</v>
      </c>
      <c r="V22">
        <v>2</v>
      </c>
      <c r="W22">
        <v>2</v>
      </c>
      <c r="X22">
        <v>2</v>
      </c>
      <c r="Y22">
        <v>2.1</v>
      </c>
      <c r="Z22">
        <v>2.2000000000000002</v>
      </c>
      <c r="AA22">
        <v>2.5</v>
      </c>
      <c r="AB22">
        <v>2.6</v>
      </c>
      <c r="AC22">
        <v>2.7</v>
      </c>
      <c r="AD22">
        <v>2.7</v>
      </c>
      <c r="AE22">
        <v>2.7</v>
      </c>
      <c r="AF22">
        <v>2.7</v>
      </c>
      <c r="AG22">
        <v>2.7</v>
      </c>
      <c r="AH22">
        <v>2.8</v>
      </c>
      <c r="AI22">
        <v>2.8</v>
      </c>
      <c r="AJ22">
        <v>3</v>
      </c>
      <c r="AK22">
        <v>3</v>
      </c>
      <c r="AL22">
        <v>3</v>
      </c>
      <c r="AM22">
        <v>3</v>
      </c>
      <c r="AN22">
        <v>3</v>
      </c>
      <c r="AO22">
        <v>3</v>
      </c>
      <c r="AP22">
        <v>3.1</v>
      </c>
      <c r="AQ22">
        <v>3.1</v>
      </c>
      <c r="AR22">
        <v>3.2</v>
      </c>
      <c r="AS22">
        <v>3.2</v>
      </c>
      <c r="AT22">
        <v>3.3</v>
      </c>
      <c r="AU22">
        <v>3.5</v>
      </c>
      <c r="AV22">
        <v>3.6</v>
      </c>
      <c r="AW22">
        <v>3.6</v>
      </c>
      <c r="AX22">
        <v>3.7</v>
      </c>
      <c r="AY22">
        <v>3.8</v>
      </c>
      <c r="AZ22">
        <v>3.8</v>
      </c>
      <c r="BA22">
        <v>3.9</v>
      </c>
      <c r="BB22">
        <v>4.0999999999999996</v>
      </c>
      <c r="BC22">
        <v>4.5999999999999996</v>
      </c>
      <c r="BD22">
        <v>4.8</v>
      </c>
      <c r="BE22">
        <v>4.4000000000000004</v>
      </c>
      <c r="BF22">
        <v>4.2</v>
      </c>
      <c r="BG22">
        <v>4</v>
      </c>
      <c r="BH22">
        <v>3.7</v>
      </c>
      <c r="BI22">
        <v>3.6</v>
      </c>
      <c r="BJ22">
        <v>3.6</v>
      </c>
      <c r="BK22">
        <v>4</v>
      </c>
      <c r="BL22">
        <v>4.5999999999999996</v>
      </c>
      <c r="BM22">
        <v>4.9000000000000004</v>
      </c>
      <c r="BN22">
        <v>5.3</v>
      </c>
      <c r="BO22">
        <v>5.9</v>
      </c>
      <c r="BP22">
        <v>6.5</v>
      </c>
      <c r="BQ22">
        <v>7</v>
      </c>
      <c r="BR22">
        <v>7.5</v>
      </c>
      <c r="BS22">
        <v>8.1999999999999993</v>
      </c>
      <c r="BT22">
        <v>8.6</v>
      </c>
      <c r="BU22">
        <v>9</v>
      </c>
      <c r="BV22">
        <v>9.1</v>
      </c>
      <c r="BW22">
        <v>9.3000000000000007</v>
      </c>
      <c r="BX22">
        <v>9.3000000000000007</v>
      </c>
      <c r="BY22">
        <v>9.1999999999999993</v>
      </c>
      <c r="BZ22">
        <v>9.1</v>
      </c>
      <c r="CA22">
        <v>9.1</v>
      </c>
      <c r="CB22">
        <v>9</v>
      </c>
      <c r="CC22">
        <v>9</v>
      </c>
      <c r="CD22">
        <v>9</v>
      </c>
      <c r="CE22">
        <v>9.1999999999999993</v>
      </c>
      <c r="CF22">
        <v>9.3000000000000007</v>
      </c>
      <c r="CG22">
        <v>9.4</v>
      </c>
      <c r="CH22">
        <v>10.7</v>
      </c>
      <c r="CI22">
        <v>11.1</v>
      </c>
      <c r="CJ22">
        <v>11</v>
      </c>
      <c r="CK22">
        <v>10.7</v>
      </c>
      <c r="CL22">
        <v>9.9</v>
      </c>
      <c r="CM22">
        <v>9</v>
      </c>
      <c r="CN22">
        <v>8</v>
      </c>
      <c r="CO22">
        <v>7.6</v>
      </c>
      <c r="CP22">
        <v>7.9</v>
      </c>
      <c r="CQ22">
        <v>9.1</v>
      </c>
      <c r="CR22">
        <v>9.8000000000000007</v>
      </c>
      <c r="CS22">
        <v>10.3</v>
      </c>
      <c r="CT22">
        <v>10.6</v>
      </c>
      <c r="CU22">
        <v>10.7</v>
      </c>
      <c r="CV22">
        <v>10.8</v>
      </c>
      <c r="CW22">
        <v>11</v>
      </c>
      <c r="CX22">
        <v>11.3</v>
      </c>
      <c r="CY22">
        <v>12.2</v>
      </c>
      <c r="CZ22">
        <v>16.2</v>
      </c>
      <c r="DA22">
        <v>15.2</v>
      </c>
      <c r="DB22">
        <v>17.899999999999999</v>
      </c>
      <c r="DC22">
        <v>28.5</v>
      </c>
      <c r="DD22">
        <v>24.7</v>
      </c>
      <c r="DE22">
        <v>26.2</v>
      </c>
      <c r="DF22">
        <v>28.2</v>
      </c>
      <c r="DG22">
        <v>29.4</v>
      </c>
      <c r="DH22">
        <v>30.4</v>
      </c>
      <c r="DI22">
        <v>29.6</v>
      </c>
      <c r="DJ22">
        <v>29.3</v>
      </c>
      <c r="DK22">
        <v>28.1</v>
      </c>
      <c r="DL22">
        <v>27.4</v>
      </c>
      <c r="DM22">
        <v>26.7</v>
      </c>
      <c r="DN22">
        <v>25.9</v>
      </c>
      <c r="DO22">
        <v>24.7</v>
      </c>
      <c r="DP22">
        <v>23.2</v>
      </c>
      <c r="DQ22">
        <v>23.1</v>
      </c>
      <c r="DR22">
        <v>23</v>
      </c>
      <c r="DS22">
        <v>24.1</v>
      </c>
      <c r="DT22">
        <v>24.7</v>
      </c>
      <c r="DU22">
        <v>25.1</v>
      </c>
      <c r="DV22">
        <v>25.6</v>
      </c>
      <c r="DW22">
        <v>25.7</v>
      </c>
      <c r="DX22">
        <v>25.4</v>
      </c>
      <c r="DY22">
        <v>26</v>
      </c>
      <c r="DZ22">
        <v>27.3</v>
      </c>
      <c r="EA22">
        <v>29.3</v>
      </c>
      <c r="EB22">
        <v>30.3</v>
      </c>
      <c r="EC22">
        <v>30.8</v>
      </c>
      <c r="ED22">
        <v>32.299999999999997</v>
      </c>
      <c r="EE22">
        <v>29.8</v>
      </c>
      <c r="EF22">
        <v>28.7</v>
      </c>
      <c r="EG22">
        <v>29</v>
      </c>
      <c r="EH22">
        <v>30.7</v>
      </c>
      <c r="EI22">
        <v>33.799999999999997</v>
      </c>
      <c r="EJ22">
        <v>35.4</v>
      </c>
      <c r="EK22">
        <v>35.4</v>
      </c>
      <c r="EL22">
        <v>33.9</v>
      </c>
      <c r="EM22">
        <v>30.8</v>
      </c>
      <c r="EN22">
        <v>29.3</v>
      </c>
      <c r="EO22">
        <v>29.4</v>
      </c>
      <c r="EP22">
        <v>31.1</v>
      </c>
      <c r="EQ22">
        <v>34.299999999999997</v>
      </c>
      <c r="ER22">
        <v>36.799999999999997</v>
      </c>
      <c r="ES22">
        <v>38.6</v>
      </c>
      <c r="ET22">
        <v>39.6</v>
      </c>
      <c r="EU22">
        <v>40</v>
      </c>
      <c r="EV22">
        <v>39.5</v>
      </c>
      <c r="EW22">
        <v>38.299999999999997</v>
      </c>
      <c r="EX22">
        <v>36.1</v>
      </c>
      <c r="EY22">
        <v>32.6</v>
      </c>
      <c r="EZ22">
        <v>29.9</v>
      </c>
      <c r="FA22">
        <v>31.3</v>
      </c>
      <c r="FB22">
        <v>42.6</v>
      </c>
      <c r="FC22">
        <v>42.7</v>
      </c>
      <c r="FD22">
        <v>46</v>
      </c>
      <c r="FE22">
        <v>46.9</v>
      </c>
      <c r="FF22">
        <v>46.8</v>
      </c>
      <c r="FG22">
        <v>45</v>
      </c>
      <c r="FH22">
        <v>43.9</v>
      </c>
      <c r="FI22">
        <v>44.8</v>
      </c>
      <c r="FJ22">
        <v>48.1</v>
      </c>
      <c r="FK22">
        <v>52.3</v>
      </c>
      <c r="FL22">
        <v>55.5</v>
      </c>
      <c r="FM22">
        <v>56.9</v>
      </c>
      <c r="FN22">
        <v>56.2</v>
      </c>
      <c r="FO22">
        <v>52</v>
      </c>
      <c r="FP22">
        <v>50.4</v>
      </c>
      <c r="FQ22">
        <v>51.1</v>
      </c>
      <c r="FR22">
        <v>54.5</v>
      </c>
      <c r="FS22">
        <v>58.7</v>
      </c>
      <c r="FT22">
        <v>61.8</v>
      </c>
      <c r="FU22">
        <v>63.2</v>
      </c>
      <c r="FV22">
        <v>62.7</v>
      </c>
      <c r="FW22">
        <v>63.4</v>
      </c>
      <c r="FX22">
        <v>60.5</v>
      </c>
      <c r="FY22">
        <v>61.7</v>
      </c>
      <c r="FZ22">
        <v>64.599999999999994</v>
      </c>
      <c r="GA22">
        <v>74.3</v>
      </c>
      <c r="GB22">
        <v>80.3</v>
      </c>
      <c r="GC22">
        <v>81.900000000000006</v>
      </c>
      <c r="GD22">
        <v>80.7</v>
      </c>
      <c r="GE22">
        <v>73</v>
      </c>
      <c r="GF22">
        <v>68.900000000000006</v>
      </c>
      <c r="GG22">
        <v>67.400000000000006</v>
      </c>
      <c r="GH22">
        <v>64.8</v>
      </c>
      <c r="GI22">
        <v>63.3</v>
      </c>
      <c r="GJ22">
        <v>60.6</v>
      </c>
      <c r="GK22">
        <v>57.5</v>
      </c>
      <c r="GL22">
        <v>55</v>
      </c>
      <c r="GM22">
        <v>50.3</v>
      </c>
      <c r="GN22">
        <v>42</v>
      </c>
      <c r="GO22">
        <v>41.6</v>
      </c>
      <c r="GP22">
        <v>51.4</v>
      </c>
      <c r="GQ22">
        <v>52.5</v>
      </c>
      <c r="GR22">
        <v>67.099999999999994</v>
      </c>
      <c r="GS22">
        <v>60.2</v>
      </c>
      <c r="GT22">
        <v>62.4</v>
      </c>
      <c r="GU22">
        <v>69.7</v>
      </c>
      <c r="GV22">
        <v>71.400000000000006</v>
      </c>
      <c r="GW22">
        <v>72.5</v>
      </c>
      <c r="GX22">
        <v>73.599999999999994</v>
      </c>
      <c r="GY22">
        <v>77.099999999999994</v>
      </c>
      <c r="GZ22">
        <v>79.3</v>
      </c>
      <c r="HA22">
        <v>80.5</v>
      </c>
      <c r="HB22">
        <v>82.6</v>
      </c>
      <c r="HC22">
        <v>86.4</v>
      </c>
      <c r="HD22">
        <v>82.3</v>
      </c>
      <c r="HE22">
        <v>79.099999999999994</v>
      </c>
      <c r="HF22">
        <v>81.8</v>
      </c>
      <c r="HG22">
        <v>83</v>
      </c>
      <c r="HH22">
        <v>82</v>
      </c>
      <c r="HI22">
        <v>80</v>
      </c>
      <c r="HJ22">
        <v>91.6</v>
      </c>
      <c r="HK22">
        <v>83.4</v>
      </c>
      <c r="HL22">
        <v>82.3</v>
      </c>
      <c r="HM22">
        <v>81.7</v>
      </c>
      <c r="HN22">
        <v>81.599999999999994</v>
      </c>
      <c r="HO22">
        <v>82.1</v>
      </c>
      <c r="HP22">
        <v>81.099999999999994</v>
      </c>
      <c r="HQ22">
        <v>78.400000000000006</v>
      </c>
      <c r="HR22">
        <v>157.5</v>
      </c>
      <c r="HS22">
        <v>66.099999999999994</v>
      </c>
      <c r="HT22">
        <v>64.400000000000006</v>
      </c>
      <c r="HU22">
        <v>66.3</v>
      </c>
      <c r="HV22">
        <v>96.6</v>
      </c>
      <c r="HW22">
        <v>81.8</v>
      </c>
      <c r="HX22">
        <v>99.9</v>
      </c>
      <c r="HY22">
        <v>94.1</v>
      </c>
      <c r="HZ22">
        <v>95.8</v>
      </c>
      <c r="IA22">
        <v>100.1</v>
      </c>
      <c r="IB22">
        <v>98.2</v>
      </c>
      <c r="IC22">
        <v>95.5</v>
      </c>
      <c r="ID22">
        <v>97.2</v>
      </c>
      <c r="IE22">
        <v>92.8</v>
      </c>
      <c r="IF22">
        <v>81.5</v>
      </c>
      <c r="IG22">
        <v>102.1</v>
      </c>
      <c r="IH22">
        <v>83</v>
      </c>
      <c r="II22">
        <v>89.1</v>
      </c>
      <c r="IJ22">
        <v>92</v>
      </c>
      <c r="IK22">
        <v>90.6</v>
      </c>
      <c r="IL22">
        <v>91.8</v>
      </c>
      <c r="IM22">
        <v>119.5</v>
      </c>
      <c r="IN22">
        <v>125.4</v>
      </c>
      <c r="IO22">
        <v>122.2</v>
      </c>
      <c r="IP22">
        <v>118.7</v>
      </c>
      <c r="IQ22">
        <v>129.30000000000001</v>
      </c>
      <c r="IR22">
        <v>124.2</v>
      </c>
      <c r="IS22">
        <v>122.2</v>
      </c>
      <c r="IT22">
        <v>122.8</v>
      </c>
      <c r="IU22">
        <v>135.1</v>
      </c>
      <c r="IV22">
        <v>135.19999999999999</v>
      </c>
      <c r="IW22">
        <v>137.6</v>
      </c>
    </row>
    <row r="23" spans="1:257">
      <c r="A23" t="s">
        <v>836</v>
      </c>
      <c r="B23" s="12" t="s">
        <v>873</v>
      </c>
      <c r="C23" s="12">
        <v>15.6</v>
      </c>
      <c r="D23" s="12">
        <v>14.7</v>
      </c>
      <c r="E23" s="12">
        <v>15.1</v>
      </c>
      <c r="F23" s="12">
        <v>14.2</v>
      </c>
      <c r="G23" s="12">
        <v>13.3</v>
      </c>
      <c r="H23" s="12">
        <v>15.2</v>
      </c>
      <c r="I23" s="12">
        <v>15.9</v>
      </c>
      <c r="J23" s="12">
        <v>17.399999999999999</v>
      </c>
      <c r="K23" s="12">
        <v>19.600000000000001</v>
      </c>
      <c r="L23" s="12">
        <v>19.899999999999999</v>
      </c>
      <c r="M23" s="12">
        <v>20.8</v>
      </c>
      <c r="N23" s="12">
        <v>22.6</v>
      </c>
      <c r="O23" s="12">
        <v>23.5</v>
      </c>
      <c r="P23" s="12">
        <v>24.5</v>
      </c>
      <c r="Q23" s="12">
        <v>24.9</v>
      </c>
      <c r="R23" s="12">
        <v>25.1</v>
      </c>
      <c r="S23" s="12">
        <v>27.7</v>
      </c>
      <c r="T23" s="12">
        <v>27.9</v>
      </c>
      <c r="U23" s="12">
        <v>28</v>
      </c>
      <c r="V23" s="12">
        <v>28.2</v>
      </c>
      <c r="W23" s="12">
        <v>32.1</v>
      </c>
      <c r="X23" s="12">
        <v>32.9</v>
      </c>
      <c r="Y23" s="12">
        <v>33.700000000000003</v>
      </c>
      <c r="Z23" s="12">
        <v>35.299999999999997</v>
      </c>
      <c r="AA23" s="12">
        <v>37.1</v>
      </c>
      <c r="AB23" s="12">
        <v>36.6</v>
      </c>
      <c r="AC23" s="12">
        <v>35.6</v>
      </c>
      <c r="AD23" s="12">
        <v>36.6</v>
      </c>
      <c r="AE23" s="12">
        <v>35.200000000000003</v>
      </c>
      <c r="AF23" s="12">
        <v>34.299999999999997</v>
      </c>
      <c r="AG23" s="12">
        <v>34.1</v>
      </c>
      <c r="AH23" s="12">
        <v>34.700000000000003</v>
      </c>
      <c r="AI23" s="12">
        <v>31.4</v>
      </c>
      <c r="AJ23" s="12">
        <v>33.5</v>
      </c>
      <c r="AK23" s="12">
        <v>33.700000000000003</v>
      </c>
      <c r="AL23" s="12">
        <v>33.700000000000003</v>
      </c>
      <c r="AM23" s="12">
        <v>32</v>
      </c>
      <c r="AN23" s="12">
        <v>30.4</v>
      </c>
      <c r="AO23" s="12">
        <v>28.5</v>
      </c>
      <c r="AP23" s="12">
        <v>23.8</v>
      </c>
      <c r="AQ23" s="12">
        <v>21.3</v>
      </c>
      <c r="AR23" s="12">
        <v>22.5</v>
      </c>
      <c r="AS23" s="12">
        <v>21.1</v>
      </c>
      <c r="AT23" s="12">
        <v>20.6</v>
      </c>
      <c r="AU23" s="12">
        <v>26.5</v>
      </c>
      <c r="AV23" s="12">
        <v>28.1</v>
      </c>
      <c r="AW23" s="12">
        <v>31.4</v>
      </c>
      <c r="AX23" s="12">
        <v>34.4</v>
      </c>
      <c r="AY23" s="12">
        <v>36.1</v>
      </c>
      <c r="AZ23" s="12">
        <v>37.799999999999997</v>
      </c>
      <c r="BA23" s="12">
        <v>40.700000000000003</v>
      </c>
      <c r="BB23" s="12">
        <v>42.8</v>
      </c>
      <c r="BC23" s="12">
        <v>45.3</v>
      </c>
      <c r="BD23" s="12">
        <v>43.3</v>
      </c>
      <c r="BE23" s="12">
        <v>44.7</v>
      </c>
      <c r="BF23" s="12">
        <v>42.3</v>
      </c>
      <c r="BG23" s="12">
        <v>36.1</v>
      </c>
      <c r="BH23" s="12">
        <v>32.4</v>
      </c>
      <c r="BI23" s="12">
        <v>24.6</v>
      </c>
      <c r="BJ23" s="12">
        <v>28.8</v>
      </c>
      <c r="BK23" s="12">
        <v>38.1</v>
      </c>
      <c r="BL23" s="12">
        <v>43.9</v>
      </c>
      <c r="BM23" s="12">
        <v>48.1</v>
      </c>
      <c r="BN23" s="12">
        <v>52</v>
      </c>
      <c r="BO23" s="12">
        <v>57.3</v>
      </c>
      <c r="BP23" s="12">
        <v>58</v>
      </c>
      <c r="BQ23" s="12">
        <v>60.4</v>
      </c>
      <c r="BR23" s="12">
        <v>60.6</v>
      </c>
      <c r="BS23" s="12">
        <v>61.6</v>
      </c>
      <c r="BT23" s="12">
        <v>70.8</v>
      </c>
      <c r="BU23" s="12">
        <v>78.400000000000006</v>
      </c>
      <c r="BV23" s="12">
        <v>74.5</v>
      </c>
      <c r="BW23" s="12">
        <v>74.3</v>
      </c>
      <c r="BX23" s="12">
        <v>83.6</v>
      </c>
      <c r="BY23" s="12">
        <v>86.7</v>
      </c>
      <c r="BZ23" s="12">
        <v>89.2</v>
      </c>
      <c r="CA23" s="12">
        <v>89.2</v>
      </c>
      <c r="CB23" s="12">
        <v>87.1</v>
      </c>
      <c r="CC23" s="12">
        <v>81.2</v>
      </c>
      <c r="CD23" s="12">
        <v>76.7</v>
      </c>
      <c r="CE23" s="12">
        <v>60.1</v>
      </c>
      <c r="CF23" s="12">
        <v>60.2</v>
      </c>
      <c r="CG23" s="12">
        <v>58.1</v>
      </c>
      <c r="CH23" s="12">
        <v>64.7</v>
      </c>
      <c r="CI23" s="12">
        <v>74.8</v>
      </c>
      <c r="CJ23" s="12">
        <v>84.6</v>
      </c>
      <c r="CK23" s="12">
        <v>91.9</v>
      </c>
      <c r="CL23" s="12">
        <v>88.9</v>
      </c>
      <c r="CM23" s="12">
        <v>84.2</v>
      </c>
      <c r="CN23" s="12">
        <v>85.7</v>
      </c>
      <c r="CO23" s="12">
        <v>85.3</v>
      </c>
      <c r="CP23" s="12">
        <v>86.3</v>
      </c>
      <c r="CQ23" s="12">
        <v>96.3</v>
      </c>
      <c r="CR23" s="12">
        <v>101.3</v>
      </c>
      <c r="CS23" s="12">
        <v>108.4</v>
      </c>
      <c r="CT23" s="12">
        <v>120.8</v>
      </c>
      <c r="CU23" s="12">
        <v>136.30000000000001</v>
      </c>
      <c r="CV23" s="12">
        <v>142.69999999999999</v>
      </c>
      <c r="CW23" s="12">
        <v>153.80000000000001</v>
      </c>
      <c r="CX23" s="12">
        <v>160</v>
      </c>
      <c r="CY23" s="12">
        <v>157.80000000000001</v>
      </c>
      <c r="CZ23" s="12">
        <v>155.6</v>
      </c>
      <c r="DA23" s="12">
        <v>157.80000000000001</v>
      </c>
      <c r="DB23" s="12">
        <v>136.9</v>
      </c>
      <c r="DC23" s="12">
        <v>112.8</v>
      </c>
      <c r="DD23" s="12">
        <v>104.4</v>
      </c>
      <c r="DE23" s="12">
        <v>96.5</v>
      </c>
      <c r="DF23" s="12">
        <v>89.6</v>
      </c>
      <c r="DG23" s="12">
        <v>103</v>
      </c>
      <c r="DH23" s="12">
        <v>111.3</v>
      </c>
      <c r="DI23" s="12">
        <v>125.4</v>
      </c>
      <c r="DJ23" s="12">
        <v>130.19999999999999</v>
      </c>
      <c r="DK23" s="12">
        <v>136.5</v>
      </c>
      <c r="DL23" s="12">
        <v>131.4</v>
      </c>
      <c r="DM23" s="12">
        <v>127</v>
      </c>
      <c r="DN23" s="12">
        <v>126.8</v>
      </c>
      <c r="DO23" s="12">
        <v>101.5</v>
      </c>
      <c r="DP23" s="12">
        <v>102</v>
      </c>
      <c r="DQ23" s="12">
        <v>103.5</v>
      </c>
      <c r="DR23" s="12">
        <v>91.8</v>
      </c>
      <c r="DS23" s="12">
        <v>97.1</v>
      </c>
      <c r="DT23" s="12">
        <v>99</v>
      </c>
      <c r="DU23" s="12">
        <v>85.8</v>
      </c>
      <c r="DV23" s="12">
        <v>86.8</v>
      </c>
      <c r="DW23" s="12">
        <v>97.5</v>
      </c>
      <c r="DX23" s="12">
        <v>105.5</v>
      </c>
      <c r="DY23" s="12">
        <v>105</v>
      </c>
      <c r="DZ23" s="12">
        <v>99</v>
      </c>
      <c r="EA23" s="12">
        <v>97.9</v>
      </c>
      <c r="EB23" s="12">
        <v>95</v>
      </c>
      <c r="EC23" s="12">
        <v>95.2</v>
      </c>
      <c r="ED23" s="12">
        <v>107.5</v>
      </c>
      <c r="EE23" s="12">
        <v>114.5</v>
      </c>
      <c r="EF23" s="12">
        <v>125.6</v>
      </c>
      <c r="EG23" s="12">
        <v>144.1</v>
      </c>
      <c r="EH23" s="12">
        <v>150.5</v>
      </c>
      <c r="EI23" s="12">
        <v>165.3</v>
      </c>
      <c r="EJ23" s="12">
        <v>175.2</v>
      </c>
      <c r="EK23" s="12">
        <v>177.1</v>
      </c>
      <c r="EL23" s="12">
        <v>187.4</v>
      </c>
      <c r="EM23" s="12">
        <v>193.1</v>
      </c>
      <c r="EN23" s="12">
        <v>206.2</v>
      </c>
      <c r="EO23" s="12">
        <v>225.1</v>
      </c>
      <c r="EP23" s="12">
        <v>232.6</v>
      </c>
      <c r="EQ23" s="12">
        <v>242.5</v>
      </c>
      <c r="ER23" s="12">
        <v>242.6</v>
      </c>
      <c r="ES23" s="12">
        <v>249.3</v>
      </c>
      <c r="ET23" s="12">
        <v>259.5</v>
      </c>
      <c r="EU23" s="12">
        <v>275.39999999999998</v>
      </c>
      <c r="EV23" s="12">
        <v>274.3</v>
      </c>
      <c r="EW23" s="12">
        <v>275.89999999999998</v>
      </c>
      <c r="EX23" s="12">
        <v>259.7</v>
      </c>
      <c r="EY23" s="12">
        <v>217.8</v>
      </c>
      <c r="EZ23" s="12">
        <v>212</v>
      </c>
      <c r="FA23" s="12">
        <v>216.8</v>
      </c>
      <c r="FB23" s="12">
        <v>214.1</v>
      </c>
      <c r="FC23" s="12">
        <v>234.2</v>
      </c>
      <c r="FD23" s="12">
        <v>244.3</v>
      </c>
      <c r="FE23" s="12">
        <v>229.4</v>
      </c>
      <c r="FF23" s="12">
        <v>211.9</v>
      </c>
      <c r="FG23" s="12">
        <v>191.2</v>
      </c>
      <c r="FH23" s="12">
        <v>178.5</v>
      </c>
      <c r="FI23" s="12">
        <v>175.1</v>
      </c>
      <c r="FJ23" s="12">
        <v>138.5</v>
      </c>
      <c r="FK23" s="12">
        <v>149.5</v>
      </c>
      <c r="FL23" s="12">
        <v>147.4</v>
      </c>
      <c r="FM23" s="12">
        <v>150.1</v>
      </c>
      <c r="FN23" s="12">
        <v>135.5</v>
      </c>
      <c r="FO23" s="12">
        <v>195.4</v>
      </c>
      <c r="FP23" s="12">
        <v>217.4</v>
      </c>
      <c r="FQ23" s="12">
        <v>234.1</v>
      </c>
      <c r="FR23" s="12">
        <v>266.5</v>
      </c>
      <c r="FS23" s="12">
        <v>260.2</v>
      </c>
      <c r="FT23" s="12">
        <v>283.89999999999998</v>
      </c>
      <c r="FU23" s="12">
        <v>294.5</v>
      </c>
      <c r="FV23" s="12">
        <v>293.10000000000002</v>
      </c>
      <c r="FW23" s="12">
        <v>301.8</v>
      </c>
      <c r="FX23" s="12">
        <v>318.10000000000002</v>
      </c>
      <c r="FY23" s="12">
        <v>342.2</v>
      </c>
      <c r="FZ23" s="12">
        <v>364.6</v>
      </c>
      <c r="GA23" s="12">
        <v>380.9</v>
      </c>
      <c r="GB23" s="12">
        <v>457</v>
      </c>
      <c r="GC23" s="12">
        <v>432.6</v>
      </c>
      <c r="GD23" s="12">
        <v>475.3</v>
      </c>
      <c r="GE23" s="12">
        <v>444</v>
      </c>
      <c r="GF23" s="12">
        <v>401.2</v>
      </c>
      <c r="GG23" s="12">
        <v>419.4</v>
      </c>
      <c r="GH23" s="12">
        <v>397.9</v>
      </c>
      <c r="GI23" s="12">
        <v>369.7</v>
      </c>
      <c r="GJ23" s="12">
        <v>380.8</v>
      </c>
      <c r="GK23" s="12">
        <v>338.7</v>
      </c>
      <c r="GL23" s="12">
        <v>332.7</v>
      </c>
      <c r="GM23" s="12">
        <v>281.8</v>
      </c>
      <c r="GN23" s="12">
        <v>279.7</v>
      </c>
      <c r="GO23" s="12">
        <v>345.6</v>
      </c>
      <c r="GP23" s="12">
        <v>368.4</v>
      </c>
      <c r="GQ23" s="12">
        <v>356.2</v>
      </c>
      <c r="GR23" s="12">
        <v>329.3</v>
      </c>
      <c r="GS23" s="12">
        <v>380.7</v>
      </c>
      <c r="GT23" s="12">
        <v>457.9</v>
      </c>
      <c r="GU23" s="12">
        <v>550.5</v>
      </c>
      <c r="GV23" s="12">
        <v>589.9</v>
      </c>
      <c r="GW23" s="12">
        <v>664.9</v>
      </c>
      <c r="GX23" s="12">
        <v>622</v>
      </c>
      <c r="GY23" s="12">
        <v>552.20000000000005</v>
      </c>
      <c r="GZ23" s="12">
        <v>615.29999999999995</v>
      </c>
      <c r="HA23" s="12">
        <v>630.70000000000005</v>
      </c>
      <c r="HB23" s="12">
        <v>602.6</v>
      </c>
      <c r="HC23" s="12">
        <v>586.6</v>
      </c>
      <c r="HD23" s="12">
        <v>588.79999999999995</v>
      </c>
      <c r="HE23" s="12">
        <v>561.9</v>
      </c>
      <c r="HF23" s="12">
        <v>597.70000000000005</v>
      </c>
      <c r="HG23" s="12">
        <v>654.1</v>
      </c>
      <c r="HH23" s="12">
        <v>664.8</v>
      </c>
      <c r="HI23" s="12">
        <v>655.7</v>
      </c>
      <c r="HJ23" s="12">
        <v>633.5</v>
      </c>
      <c r="HK23" s="12">
        <v>560.1</v>
      </c>
      <c r="HL23" s="12">
        <v>598.29999999999995</v>
      </c>
      <c r="HM23" s="12">
        <v>643.79999999999995</v>
      </c>
      <c r="HN23" s="12">
        <v>634.29999999999995</v>
      </c>
      <c r="HO23" s="12">
        <v>586.20000000000005</v>
      </c>
      <c r="HP23" s="12">
        <v>554.4</v>
      </c>
      <c r="HQ23" s="12">
        <v>565.79999999999995</v>
      </c>
      <c r="HR23" s="12">
        <v>464.9</v>
      </c>
      <c r="HS23" s="12">
        <v>514</v>
      </c>
      <c r="HT23" s="12">
        <v>451.1</v>
      </c>
      <c r="HU23" s="12">
        <v>455.6</v>
      </c>
      <c r="HV23" s="12">
        <v>438.1</v>
      </c>
      <c r="HW23" s="12">
        <v>537.6</v>
      </c>
      <c r="HX23" s="12">
        <v>529.9</v>
      </c>
      <c r="HY23" s="12">
        <v>511.3</v>
      </c>
      <c r="HZ23" s="12">
        <v>529</v>
      </c>
      <c r="IA23" s="12">
        <v>546.6</v>
      </c>
      <c r="IB23" s="12">
        <v>558.4</v>
      </c>
      <c r="IC23" s="12">
        <v>569.1</v>
      </c>
      <c r="ID23" s="12">
        <v>567</v>
      </c>
      <c r="IE23" s="12">
        <v>567.4</v>
      </c>
      <c r="IF23" s="12">
        <v>568.4</v>
      </c>
      <c r="IG23" s="12">
        <v>598.5</v>
      </c>
      <c r="IH23" s="12">
        <v>577.4</v>
      </c>
      <c r="II23" s="12">
        <v>502.8</v>
      </c>
      <c r="IJ23" s="12">
        <v>434.1</v>
      </c>
      <c r="IK23" s="12">
        <v>630.70000000000005</v>
      </c>
      <c r="IL23" s="12">
        <v>535.5</v>
      </c>
      <c r="IM23" s="12">
        <v>594.79999999999995</v>
      </c>
      <c r="IN23" s="12">
        <v>678.4</v>
      </c>
      <c r="IO23" s="12">
        <v>650.6</v>
      </c>
      <c r="IP23" s="12">
        <v>630.70000000000005</v>
      </c>
      <c r="IQ23" s="12">
        <v>582.79999999999995</v>
      </c>
      <c r="IR23" s="12">
        <v>689</v>
      </c>
      <c r="IS23" s="12">
        <v>724.4</v>
      </c>
      <c r="IT23" s="12">
        <v>700.5</v>
      </c>
      <c r="IU23" s="12">
        <v>624.5</v>
      </c>
      <c r="IV23" s="12">
        <v>632.79999999999995</v>
      </c>
      <c r="IW23" s="12">
        <v>652.70000000000005</v>
      </c>
    </row>
    <row r="24" spans="1:257">
      <c r="A24" t="s">
        <v>838</v>
      </c>
      <c r="B24" s="12" t="s">
        <v>874</v>
      </c>
      <c r="C24" s="12">
        <v>15.6</v>
      </c>
      <c r="D24" s="12">
        <v>14.7</v>
      </c>
      <c r="E24" s="12">
        <v>15.1</v>
      </c>
      <c r="F24" s="12">
        <v>14.2</v>
      </c>
      <c r="G24" s="12">
        <v>13.3</v>
      </c>
      <c r="H24" s="12">
        <v>15.2</v>
      </c>
      <c r="I24" s="12">
        <v>15.9</v>
      </c>
      <c r="J24" s="12">
        <v>17.399999999999999</v>
      </c>
      <c r="K24" s="12">
        <v>19.600000000000001</v>
      </c>
      <c r="L24" s="12">
        <v>19.899999999999999</v>
      </c>
      <c r="M24" s="12">
        <v>20.8</v>
      </c>
      <c r="N24" s="12">
        <v>22.6</v>
      </c>
      <c r="O24" s="12">
        <v>23.5</v>
      </c>
      <c r="P24" s="12">
        <v>24.5</v>
      </c>
      <c r="Q24" s="12">
        <v>24.9</v>
      </c>
      <c r="R24" s="12">
        <v>25.1</v>
      </c>
      <c r="S24" s="12">
        <v>27.7</v>
      </c>
      <c r="T24" s="12">
        <v>27.9</v>
      </c>
      <c r="U24" s="12">
        <v>28</v>
      </c>
      <c r="V24" s="12">
        <v>28.2</v>
      </c>
      <c r="W24" s="12">
        <v>32.1</v>
      </c>
      <c r="X24" s="12">
        <v>32.9</v>
      </c>
      <c r="Y24" s="12">
        <v>33.700000000000003</v>
      </c>
      <c r="Z24" s="12">
        <v>35.299999999999997</v>
      </c>
      <c r="AA24" s="12">
        <v>37.1</v>
      </c>
      <c r="AB24" s="12">
        <v>36.6</v>
      </c>
      <c r="AC24" s="12">
        <v>35.6</v>
      </c>
      <c r="AD24" s="12">
        <v>36.6</v>
      </c>
      <c r="AE24" s="12">
        <v>35.200000000000003</v>
      </c>
      <c r="AF24" s="12">
        <v>34.299999999999997</v>
      </c>
      <c r="AG24" s="12">
        <v>34.1</v>
      </c>
      <c r="AH24" s="12">
        <v>34.700000000000003</v>
      </c>
      <c r="AI24" s="12">
        <v>31.4</v>
      </c>
      <c r="AJ24" s="12">
        <v>33.5</v>
      </c>
      <c r="AK24" s="12">
        <v>33.700000000000003</v>
      </c>
      <c r="AL24" s="12">
        <v>33.700000000000003</v>
      </c>
      <c r="AM24" s="12">
        <v>32</v>
      </c>
      <c r="AN24" s="12">
        <v>30.4</v>
      </c>
      <c r="AO24" s="12">
        <v>28.5</v>
      </c>
      <c r="AP24" s="12">
        <v>23.8</v>
      </c>
      <c r="AQ24" s="12">
        <v>21.3</v>
      </c>
      <c r="AR24" s="12">
        <v>22.5</v>
      </c>
      <c r="AS24" s="12">
        <v>21.1</v>
      </c>
      <c r="AT24" s="12">
        <v>20.6</v>
      </c>
      <c r="AU24" s="12">
        <v>26.5</v>
      </c>
      <c r="AV24" s="12">
        <v>28.1</v>
      </c>
      <c r="AW24" s="12">
        <v>31.4</v>
      </c>
      <c r="AX24" s="12">
        <v>34.4</v>
      </c>
      <c r="AY24" s="12">
        <v>36.1</v>
      </c>
      <c r="AZ24" s="12">
        <v>37.799999999999997</v>
      </c>
      <c r="BA24" s="12">
        <v>40.700000000000003</v>
      </c>
      <c r="BB24" s="12">
        <v>42.8</v>
      </c>
      <c r="BC24" s="12">
        <v>45.3</v>
      </c>
      <c r="BD24" s="12">
        <v>43.3</v>
      </c>
      <c r="BE24" s="12">
        <v>44.7</v>
      </c>
      <c r="BF24" s="12">
        <v>42.3</v>
      </c>
      <c r="BG24" s="12">
        <v>36.1</v>
      </c>
      <c r="BH24" s="12">
        <v>32.4</v>
      </c>
      <c r="BI24" s="12">
        <v>24.6</v>
      </c>
      <c r="BJ24" s="12">
        <v>28.8</v>
      </c>
      <c r="BK24" s="12">
        <v>38.1</v>
      </c>
      <c r="BL24" s="12">
        <v>43.9</v>
      </c>
      <c r="BM24" s="12">
        <v>48.1</v>
      </c>
      <c r="BN24" s="12">
        <v>52</v>
      </c>
      <c r="BO24" s="12">
        <v>57.3</v>
      </c>
      <c r="BP24" s="12">
        <v>58</v>
      </c>
      <c r="BQ24" s="12">
        <v>60.4</v>
      </c>
      <c r="BR24" s="12">
        <v>60.6</v>
      </c>
      <c r="BS24" s="12">
        <v>61.6</v>
      </c>
      <c r="BT24" s="12">
        <v>70.8</v>
      </c>
      <c r="BU24" s="12">
        <v>78.400000000000006</v>
      </c>
      <c r="BV24" s="12">
        <v>74.5</v>
      </c>
      <c r="BW24" s="12">
        <v>74.3</v>
      </c>
      <c r="BX24" s="12">
        <v>83.6</v>
      </c>
      <c r="BY24" s="12">
        <v>86.7</v>
      </c>
      <c r="BZ24" s="12">
        <v>89.2</v>
      </c>
      <c r="CA24" s="12">
        <v>89.2</v>
      </c>
      <c r="CB24" s="12">
        <v>87.1</v>
      </c>
      <c r="CC24" s="12">
        <v>81.2</v>
      </c>
      <c r="CD24" s="12">
        <v>76.7</v>
      </c>
      <c r="CE24" s="12">
        <v>60.1</v>
      </c>
      <c r="CF24" s="12">
        <v>60.2</v>
      </c>
      <c r="CG24" s="12">
        <v>58.1</v>
      </c>
      <c r="CH24" s="12">
        <v>64.7</v>
      </c>
      <c r="CI24" s="12">
        <v>74.8</v>
      </c>
      <c r="CJ24" s="12">
        <v>84.6</v>
      </c>
      <c r="CK24" s="12">
        <v>91.9</v>
      </c>
      <c r="CL24" s="12">
        <v>88.9</v>
      </c>
      <c r="CM24" s="12">
        <v>84.2</v>
      </c>
      <c r="CN24" s="12">
        <v>85.7</v>
      </c>
      <c r="CO24" s="12">
        <v>85.3</v>
      </c>
      <c r="CP24" s="12">
        <v>86.3</v>
      </c>
      <c r="CQ24" s="12">
        <v>96.3</v>
      </c>
      <c r="CR24" s="12">
        <v>101.3</v>
      </c>
      <c r="CS24" s="12">
        <v>108.4</v>
      </c>
      <c r="CT24" s="12">
        <v>120.8</v>
      </c>
      <c r="CU24" s="12">
        <v>136.30000000000001</v>
      </c>
      <c r="CV24" s="12">
        <v>142.69999999999999</v>
      </c>
      <c r="CW24" s="12">
        <v>153.80000000000001</v>
      </c>
      <c r="CX24" s="12">
        <v>160</v>
      </c>
      <c r="CY24" s="12">
        <v>157.80000000000001</v>
      </c>
      <c r="CZ24" s="12">
        <v>155.6</v>
      </c>
      <c r="DA24" s="12">
        <v>157.80000000000001</v>
      </c>
      <c r="DB24" s="12">
        <v>136.9</v>
      </c>
      <c r="DC24" s="12">
        <v>112.8</v>
      </c>
      <c r="DD24" s="12">
        <v>104.4</v>
      </c>
      <c r="DE24" s="12">
        <v>96.5</v>
      </c>
      <c r="DF24" s="12">
        <v>89.6</v>
      </c>
      <c r="DG24" s="12">
        <v>103</v>
      </c>
      <c r="DH24" s="12">
        <v>111.3</v>
      </c>
      <c r="DI24" s="12">
        <v>125.4</v>
      </c>
      <c r="DJ24" s="12">
        <v>130.19999999999999</v>
      </c>
      <c r="DK24" s="12">
        <v>136.5</v>
      </c>
      <c r="DL24" s="12">
        <v>131.4</v>
      </c>
      <c r="DM24" s="12">
        <v>127</v>
      </c>
      <c r="DN24" s="12">
        <v>126.8</v>
      </c>
      <c r="DO24" s="12">
        <v>101.5</v>
      </c>
      <c r="DP24" s="12">
        <v>102</v>
      </c>
      <c r="DQ24" s="12">
        <v>103.5</v>
      </c>
      <c r="DR24" s="12">
        <v>91.8</v>
      </c>
      <c r="DS24" s="12">
        <v>97.1</v>
      </c>
      <c r="DT24" s="12">
        <v>99</v>
      </c>
      <c r="DU24" s="12">
        <v>85.8</v>
      </c>
      <c r="DV24" s="12">
        <v>86.8</v>
      </c>
      <c r="DW24" s="12">
        <v>97.5</v>
      </c>
      <c r="DX24" s="12">
        <v>105.5</v>
      </c>
      <c r="DY24" s="12">
        <v>105</v>
      </c>
      <c r="DZ24" s="12">
        <v>99</v>
      </c>
      <c r="EA24" s="12">
        <v>97.9</v>
      </c>
      <c r="EB24" s="12">
        <v>95</v>
      </c>
      <c r="EC24" s="12">
        <v>95.2</v>
      </c>
      <c r="ED24" s="12">
        <v>107.5</v>
      </c>
      <c r="EE24" s="12">
        <v>114.5</v>
      </c>
      <c r="EF24" s="12">
        <v>125.6</v>
      </c>
      <c r="EG24" s="12">
        <v>144.1</v>
      </c>
      <c r="EH24" s="12">
        <v>150.5</v>
      </c>
      <c r="EI24" s="12">
        <v>165.3</v>
      </c>
      <c r="EJ24" s="12">
        <v>175.2</v>
      </c>
      <c r="EK24" s="12">
        <v>177.1</v>
      </c>
      <c r="EL24" s="12">
        <v>187.4</v>
      </c>
      <c r="EM24" s="12">
        <v>193.1</v>
      </c>
      <c r="EN24" s="12">
        <v>206.2</v>
      </c>
      <c r="EO24" s="12">
        <v>225.1</v>
      </c>
      <c r="EP24" s="12">
        <v>232.6</v>
      </c>
      <c r="EQ24" s="12">
        <v>242.5</v>
      </c>
      <c r="ER24" s="12">
        <v>242.6</v>
      </c>
      <c r="ES24" s="12">
        <v>249.3</v>
      </c>
      <c r="ET24" s="12">
        <v>259.5</v>
      </c>
      <c r="EU24" s="12">
        <v>275.39999999999998</v>
      </c>
      <c r="EV24" s="12">
        <v>274.3</v>
      </c>
      <c r="EW24" s="12">
        <v>275.89999999999998</v>
      </c>
      <c r="EX24" s="12">
        <v>259.7</v>
      </c>
      <c r="EY24" s="12">
        <v>217.8</v>
      </c>
      <c r="EZ24" s="12">
        <v>212</v>
      </c>
      <c r="FA24" s="12">
        <v>216.8</v>
      </c>
      <c r="FB24" s="12">
        <v>214.1</v>
      </c>
      <c r="FC24" s="12">
        <v>234.2</v>
      </c>
      <c r="FD24" s="12">
        <v>244.3</v>
      </c>
      <c r="FE24" s="12">
        <v>229.4</v>
      </c>
      <c r="FF24" s="12">
        <v>211.9</v>
      </c>
      <c r="FG24" s="12">
        <v>191.2</v>
      </c>
      <c r="FH24" s="12">
        <v>178.5</v>
      </c>
      <c r="FI24" s="12">
        <v>175.1</v>
      </c>
      <c r="FJ24" s="12">
        <v>138.5</v>
      </c>
      <c r="FK24" s="12">
        <v>149.5</v>
      </c>
      <c r="FL24" s="12">
        <v>147.4</v>
      </c>
      <c r="FM24" s="12">
        <v>150.1</v>
      </c>
      <c r="FN24" s="12">
        <v>135.5</v>
      </c>
      <c r="FO24" s="12">
        <v>195.4</v>
      </c>
      <c r="FP24" s="12">
        <v>217.4</v>
      </c>
      <c r="FQ24" s="12">
        <v>234.1</v>
      </c>
      <c r="FR24" s="12">
        <v>266.5</v>
      </c>
      <c r="FS24" s="12">
        <v>260.2</v>
      </c>
      <c r="FT24" s="12">
        <v>283.89999999999998</v>
      </c>
      <c r="FU24" s="12">
        <v>294.5</v>
      </c>
      <c r="FV24" s="12">
        <v>293.10000000000002</v>
      </c>
      <c r="FW24" s="12">
        <v>301.8</v>
      </c>
      <c r="FX24" s="12">
        <v>318.10000000000002</v>
      </c>
      <c r="FY24" s="12">
        <v>342.2</v>
      </c>
      <c r="FZ24" s="12">
        <v>364.6</v>
      </c>
      <c r="GA24" s="12">
        <v>380.9</v>
      </c>
      <c r="GB24" s="12">
        <v>457</v>
      </c>
      <c r="GC24" s="12">
        <v>432.6</v>
      </c>
      <c r="GD24" s="12">
        <v>475.3</v>
      </c>
      <c r="GE24" s="12">
        <v>444</v>
      </c>
      <c r="GF24" s="12">
        <v>401.2</v>
      </c>
      <c r="GG24" s="12">
        <v>419.4</v>
      </c>
      <c r="GH24" s="12">
        <v>397.9</v>
      </c>
      <c r="GI24" s="12">
        <v>369.7</v>
      </c>
      <c r="GJ24" s="12">
        <v>380.8</v>
      </c>
      <c r="GK24" s="12">
        <v>338.7</v>
      </c>
      <c r="GL24" s="12">
        <v>332.7</v>
      </c>
      <c r="GM24" s="12">
        <v>281.8</v>
      </c>
      <c r="GN24" s="12">
        <v>279.7</v>
      </c>
      <c r="GO24" s="12">
        <v>345.6</v>
      </c>
      <c r="GP24" s="12">
        <v>368.4</v>
      </c>
      <c r="GQ24" s="12">
        <v>356.2</v>
      </c>
      <c r="GR24" s="12">
        <v>329.3</v>
      </c>
      <c r="GS24" s="12">
        <v>380.7</v>
      </c>
      <c r="GT24" s="12">
        <v>457.9</v>
      </c>
      <c r="GU24" s="12">
        <v>550.5</v>
      </c>
      <c r="GV24" s="12">
        <v>589.9</v>
      </c>
      <c r="GW24" s="12">
        <v>664.9</v>
      </c>
      <c r="GX24" s="12">
        <v>622</v>
      </c>
      <c r="GY24" s="12">
        <v>552.20000000000005</v>
      </c>
      <c r="GZ24" s="12">
        <v>615.29999999999995</v>
      </c>
      <c r="HA24" s="12">
        <v>630.70000000000005</v>
      </c>
      <c r="HB24" s="12">
        <v>602.6</v>
      </c>
      <c r="HC24" s="12">
        <v>586.6</v>
      </c>
      <c r="HD24" s="12">
        <v>588.79999999999995</v>
      </c>
      <c r="HE24" s="12">
        <v>561.9</v>
      </c>
      <c r="HF24" s="12">
        <v>597.70000000000005</v>
      </c>
      <c r="HG24" s="12">
        <v>654.1</v>
      </c>
      <c r="HH24" s="12">
        <v>664.8</v>
      </c>
      <c r="HI24" s="12">
        <v>655.7</v>
      </c>
      <c r="HJ24" s="12">
        <v>633.5</v>
      </c>
      <c r="HK24" s="12">
        <v>560.1</v>
      </c>
      <c r="HL24" s="12">
        <v>598.29999999999995</v>
      </c>
      <c r="HM24" s="12">
        <v>643.79999999999995</v>
      </c>
      <c r="HN24" s="12">
        <v>634.29999999999995</v>
      </c>
      <c r="HO24" s="12">
        <v>586.20000000000005</v>
      </c>
      <c r="HP24" s="12">
        <v>554.4</v>
      </c>
      <c r="HQ24" s="12">
        <v>565.79999999999995</v>
      </c>
      <c r="HR24" s="12">
        <v>464.9</v>
      </c>
      <c r="HS24" s="12">
        <v>514</v>
      </c>
      <c r="HT24" s="12">
        <v>451.1</v>
      </c>
      <c r="HU24" s="12">
        <v>455.6</v>
      </c>
      <c r="HV24" s="12">
        <v>438.1</v>
      </c>
      <c r="HW24" s="12">
        <v>537.6</v>
      </c>
      <c r="HX24" s="12">
        <v>529.9</v>
      </c>
      <c r="HY24" s="12">
        <v>511.3</v>
      </c>
      <c r="HZ24" s="12">
        <v>529</v>
      </c>
      <c r="IA24" s="12">
        <v>546.6</v>
      </c>
      <c r="IB24" s="12">
        <v>558.4</v>
      </c>
      <c r="IC24" s="12">
        <v>569.1</v>
      </c>
      <c r="ID24" s="12">
        <v>567</v>
      </c>
      <c r="IE24" s="12">
        <v>567.4</v>
      </c>
      <c r="IF24" s="12">
        <v>568.4</v>
      </c>
      <c r="IG24" s="12">
        <v>598.5</v>
      </c>
      <c r="IH24" s="12">
        <v>577.4</v>
      </c>
      <c r="II24" s="12">
        <v>502.8</v>
      </c>
      <c r="IJ24" s="12">
        <v>434.1</v>
      </c>
      <c r="IK24" s="12">
        <v>630.70000000000005</v>
      </c>
      <c r="IL24" s="12">
        <v>535.5</v>
      </c>
      <c r="IM24" s="12">
        <v>594.79999999999995</v>
      </c>
      <c r="IN24" s="12">
        <v>678.4</v>
      </c>
      <c r="IO24" s="12">
        <v>650.6</v>
      </c>
      <c r="IP24" s="12">
        <v>630.70000000000005</v>
      </c>
      <c r="IQ24" s="12">
        <v>582.79999999999995</v>
      </c>
      <c r="IR24" s="12">
        <v>689</v>
      </c>
      <c r="IS24" s="12">
        <v>724.4</v>
      </c>
      <c r="IT24" s="12">
        <v>700.5</v>
      </c>
      <c r="IU24" s="12">
        <v>624.5</v>
      </c>
      <c r="IV24" s="12">
        <v>632.79999999999995</v>
      </c>
      <c r="IW24" s="12">
        <v>652.70000000000005</v>
      </c>
    </row>
    <row r="25" spans="1:257">
      <c r="A25" t="s">
        <v>7</v>
      </c>
      <c r="B25" s="12" t="s">
        <v>875</v>
      </c>
      <c r="C25" s="12" t="s">
        <v>7</v>
      </c>
      <c r="D25" s="12" t="s">
        <v>7</v>
      </c>
      <c r="E25" s="12" t="s">
        <v>7</v>
      </c>
      <c r="F25" s="12" t="s">
        <v>7</v>
      </c>
      <c r="G25" s="12" t="s">
        <v>7</v>
      </c>
      <c r="H25" s="12" t="s">
        <v>7</v>
      </c>
      <c r="I25" s="12" t="s">
        <v>7</v>
      </c>
      <c r="J25" s="12" t="s">
        <v>7</v>
      </c>
      <c r="K25" s="12" t="s">
        <v>7</v>
      </c>
      <c r="L25" s="12" t="s">
        <v>7</v>
      </c>
      <c r="M25" s="12" t="s">
        <v>7</v>
      </c>
      <c r="N25" s="12" t="s">
        <v>7</v>
      </c>
      <c r="O25" s="12" t="s">
        <v>7</v>
      </c>
      <c r="P25" s="12" t="s">
        <v>7</v>
      </c>
      <c r="Q25" s="12" t="s">
        <v>7</v>
      </c>
      <c r="R25" s="12" t="s">
        <v>7</v>
      </c>
      <c r="S25" s="12" t="s">
        <v>7</v>
      </c>
      <c r="T25" s="12" t="s">
        <v>7</v>
      </c>
      <c r="U25" s="12" t="s">
        <v>7</v>
      </c>
      <c r="V25" s="12" t="s">
        <v>7</v>
      </c>
      <c r="W25" s="12" t="s">
        <v>7</v>
      </c>
      <c r="X25" s="12" t="s">
        <v>7</v>
      </c>
      <c r="Y25" s="12" t="s">
        <v>7</v>
      </c>
      <c r="Z25" s="12" t="s">
        <v>7</v>
      </c>
      <c r="AA25" s="12" t="s">
        <v>7</v>
      </c>
      <c r="AB25" s="12" t="s">
        <v>7</v>
      </c>
      <c r="AC25" s="12" t="s">
        <v>7</v>
      </c>
      <c r="AD25" s="12" t="s">
        <v>7</v>
      </c>
      <c r="AE25" s="12" t="s">
        <v>7</v>
      </c>
      <c r="AF25" s="12" t="s">
        <v>7</v>
      </c>
      <c r="AG25" s="12" t="s">
        <v>7</v>
      </c>
      <c r="AH25" s="12" t="s">
        <v>7</v>
      </c>
      <c r="AI25" s="12" t="s">
        <v>7</v>
      </c>
      <c r="AJ25" s="12" t="s">
        <v>7</v>
      </c>
      <c r="AK25" s="12" t="s">
        <v>7</v>
      </c>
      <c r="AL25" s="12" t="s">
        <v>7</v>
      </c>
      <c r="AM25" s="12" t="s">
        <v>7</v>
      </c>
      <c r="AN25" s="12" t="s">
        <v>7</v>
      </c>
      <c r="AO25" s="12" t="s">
        <v>7</v>
      </c>
      <c r="AP25" s="12" t="s">
        <v>7</v>
      </c>
      <c r="AQ25" s="12" t="s">
        <v>7</v>
      </c>
      <c r="AR25" s="12" t="s">
        <v>7</v>
      </c>
      <c r="AS25" s="12" t="s">
        <v>7</v>
      </c>
      <c r="AT25" s="12" t="s">
        <v>7</v>
      </c>
      <c r="AU25" s="12" t="s">
        <v>7</v>
      </c>
      <c r="AV25" s="12" t="s">
        <v>7</v>
      </c>
      <c r="AW25" s="12" t="s">
        <v>7</v>
      </c>
      <c r="AX25" s="12" t="s">
        <v>7</v>
      </c>
      <c r="AY25" s="12" t="s">
        <v>7</v>
      </c>
      <c r="AZ25" s="12" t="s">
        <v>7</v>
      </c>
      <c r="BA25" s="12" t="s">
        <v>7</v>
      </c>
      <c r="BB25" s="12" t="s">
        <v>7</v>
      </c>
      <c r="BC25" s="12" t="s">
        <v>7</v>
      </c>
      <c r="BD25" s="12" t="s">
        <v>7</v>
      </c>
      <c r="BE25" s="12" t="s">
        <v>7</v>
      </c>
      <c r="BF25" s="12" t="s">
        <v>7</v>
      </c>
      <c r="BG25" s="12" t="s">
        <v>7</v>
      </c>
      <c r="BH25" s="12" t="s">
        <v>7</v>
      </c>
      <c r="BI25" s="12" t="s">
        <v>7</v>
      </c>
      <c r="BJ25" s="12" t="s">
        <v>7</v>
      </c>
      <c r="BK25" s="12" t="s">
        <v>7</v>
      </c>
      <c r="BL25" s="12" t="s">
        <v>7</v>
      </c>
      <c r="BM25" s="12" t="s">
        <v>7</v>
      </c>
      <c r="BN25" s="12" t="s">
        <v>7</v>
      </c>
      <c r="BO25" s="12" t="s">
        <v>7</v>
      </c>
      <c r="BP25" s="12" t="s">
        <v>7</v>
      </c>
      <c r="BQ25" s="12" t="s">
        <v>7</v>
      </c>
      <c r="BR25" s="12" t="s">
        <v>7</v>
      </c>
      <c r="BS25" s="12" t="s">
        <v>7</v>
      </c>
      <c r="BT25" s="12" t="s">
        <v>7</v>
      </c>
      <c r="BU25" s="12" t="s">
        <v>7</v>
      </c>
      <c r="BV25" s="12" t="s">
        <v>7</v>
      </c>
      <c r="BW25" s="12" t="s">
        <v>7</v>
      </c>
      <c r="BX25" s="12" t="s">
        <v>7</v>
      </c>
      <c r="BY25" s="12" t="s">
        <v>7</v>
      </c>
      <c r="BZ25" s="12" t="s">
        <v>7</v>
      </c>
      <c r="CA25" s="12" t="s">
        <v>7</v>
      </c>
      <c r="CB25" s="12" t="s">
        <v>7</v>
      </c>
      <c r="CC25" s="12" t="s">
        <v>7</v>
      </c>
      <c r="CD25" s="12" t="s">
        <v>7</v>
      </c>
      <c r="CE25" s="12" t="s">
        <v>7</v>
      </c>
      <c r="CF25" s="12" t="s">
        <v>7</v>
      </c>
      <c r="CG25" s="12" t="s">
        <v>7</v>
      </c>
      <c r="CH25" s="12" t="s">
        <v>7</v>
      </c>
      <c r="CI25" s="12" t="s">
        <v>7</v>
      </c>
      <c r="CJ25" s="12" t="s">
        <v>7</v>
      </c>
      <c r="CK25" s="12" t="s">
        <v>7</v>
      </c>
      <c r="CL25" s="12" t="s">
        <v>7</v>
      </c>
      <c r="CM25" s="12" t="s">
        <v>7</v>
      </c>
      <c r="CN25" s="12" t="s">
        <v>7</v>
      </c>
      <c r="CO25" s="12" t="s">
        <v>7</v>
      </c>
      <c r="CP25" s="12" t="s">
        <v>7</v>
      </c>
      <c r="CQ25" s="12" t="s">
        <v>7</v>
      </c>
      <c r="CR25" s="12" t="s">
        <v>7</v>
      </c>
      <c r="CS25" s="12" t="s">
        <v>7</v>
      </c>
      <c r="CT25" s="12" t="s">
        <v>7</v>
      </c>
      <c r="CU25" s="12" t="s">
        <v>7</v>
      </c>
      <c r="CV25" s="12" t="s">
        <v>7</v>
      </c>
      <c r="CW25" s="12" t="s">
        <v>7</v>
      </c>
      <c r="CX25" s="12" t="s">
        <v>7</v>
      </c>
      <c r="CY25" s="12" t="s">
        <v>7</v>
      </c>
      <c r="CZ25" s="12" t="s">
        <v>7</v>
      </c>
      <c r="DA25" s="12" t="s">
        <v>7</v>
      </c>
      <c r="DB25" s="12" t="s">
        <v>7</v>
      </c>
      <c r="DC25" s="12" t="s">
        <v>7</v>
      </c>
      <c r="DD25" s="12" t="s">
        <v>7</v>
      </c>
      <c r="DE25" s="12" t="s">
        <v>7</v>
      </c>
      <c r="DF25" s="12" t="s">
        <v>7</v>
      </c>
      <c r="DG25" s="12" t="s">
        <v>7</v>
      </c>
      <c r="DH25" s="12" t="s">
        <v>7</v>
      </c>
      <c r="DI25" s="12" t="s">
        <v>7</v>
      </c>
      <c r="DJ25" s="12" t="s">
        <v>7</v>
      </c>
      <c r="DK25" s="12" t="s">
        <v>7</v>
      </c>
      <c r="DL25" s="12" t="s">
        <v>7</v>
      </c>
      <c r="DM25" s="12" t="s">
        <v>7</v>
      </c>
      <c r="DN25" s="12" t="s">
        <v>7</v>
      </c>
      <c r="DO25" s="12" t="s">
        <v>7</v>
      </c>
      <c r="DP25" s="12" t="s">
        <v>7</v>
      </c>
      <c r="DQ25" s="12" t="s">
        <v>7</v>
      </c>
      <c r="DR25" s="12" t="s">
        <v>7</v>
      </c>
      <c r="DS25" s="12" t="s">
        <v>7</v>
      </c>
      <c r="DT25" s="12" t="s">
        <v>7</v>
      </c>
      <c r="DU25" s="12"/>
      <c r="DV25" s="12" t="s">
        <v>7</v>
      </c>
      <c r="DW25" s="12" t="s">
        <v>7</v>
      </c>
      <c r="DX25" s="12" t="s">
        <v>7</v>
      </c>
      <c r="DY25" s="12" t="s">
        <v>7</v>
      </c>
      <c r="DZ25" s="12" t="s">
        <v>7</v>
      </c>
      <c r="EA25" s="12" t="s">
        <v>7</v>
      </c>
      <c r="EB25" s="12" t="s">
        <v>7</v>
      </c>
      <c r="EC25" s="12" t="s">
        <v>7</v>
      </c>
      <c r="ED25" s="12" t="s">
        <v>7</v>
      </c>
      <c r="EE25" s="12" t="s">
        <v>7</v>
      </c>
      <c r="EF25" s="12" t="s">
        <v>7</v>
      </c>
      <c r="EG25" s="12" t="s">
        <v>7</v>
      </c>
      <c r="EH25" s="12" t="s">
        <v>7</v>
      </c>
      <c r="EI25" s="12" t="s">
        <v>7</v>
      </c>
      <c r="EJ25" s="12" t="s">
        <v>7</v>
      </c>
      <c r="EK25" s="12" t="s">
        <v>7</v>
      </c>
      <c r="EL25" s="12" t="s">
        <v>7</v>
      </c>
      <c r="EM25" s="12" t="s">
        <v>7</v>
      </c>
      <c r="EN25" s="12" t="s">
        <v>7</v>
      </c>
      <c r="EO25" s="12" t="s">
        <v>7</v>
      </c>
      <c r="EP25" s="12" t="s">
        <v>7</v>
      </c>
      <c r="EQ25" s="12" t="s">
        <v>7</v>
      </c>
      <c r="ER25" s="12" t="s">
        <v>7</v>
      </c>
      <c r="ES25" s="12" t="s">
        <v>7</v>
      </c>
      <c r="ET25" s="12" t="s">
        <v>7</v>
      </c>
      <c r="EU25" s="12" t="s">
        <v>7</v>
      </c>
      <c r="EV25" s="12" t="s">
        <v>7</v>
      </c>
      <c r="EW25" s="12" t="s">
        <v>7</v>
      </c>
      <c r="EX25" s="12" t="s">
        <v>7</v>
      </c>
      <c r="EY25" s="12" t="s">
        <v>7</v>
      </c>
      <c r="EZ25" s="12" t="s">
        <v>7</v>
      </c>
      <c r="FA25" s="12" t="s">
        <v>7</v>
      </c>
      <c r="FB25" s="12" t="s">
        <v>7</v>
      </c>
      <c r="FC25" s="12" t="s">
        <v>7</v>
      </c>
      <c r="FD25" s="12" t="s">
        <v>7</v>
      </c>
      <c r="FE25" s="12" t="s">
        <v>7</v>
      </c>
      <c r="FF25" s="12" t="s">
        <v>7</v>
      </c>
      <c r="FG25" s="12" t="s">
        <v>7</v>
      </c>
      <c r="FH25" s="12" t="s">
        <v>7</v>
      </c>
      <c r="FI25" s="12" t="s">
        <v>7</v>
      </c>
      <c r="FJ25" s="12" t="s">
        <v>7</v>
      </c>
      <c r="FK25" s="12" t="s">
        <v>7</v>
      </c>
      <c r="FL25" s="12" t="s">
        <v>7</v>
      </c>
      <c r="FM25" s="12" t="s">
        <v>7</v>
      </c>
      <c r="FN25" s="12" t="s">
        <v>7</v>
      </c>
      <c r="FO25" s="12" t="s">
        <v>7</v>
      </c>
      <c r="FP25" s="12" t="s">
        <v>7</v>
      </c>
      <c r="FQ25" s="12" t="s">
        <v>7</v>
      </c>
      <c r="FR25" s="12" t="s">
        <v>7</v>
      </c>
      <c r="FS25" s="12" t="s">
        <v>7</v>
      </c>
      <c r="FT25" s="12" t="s">
        <v>7</v>
      </c>
      <c r="FU25" s="12" t="s">
        <v>7</v>
      </c>
      <c r="FV25" s="12" t="s">
        <v>7</v>
      </c>
      <c r="FW25" s="12" t="s">
        <v>7</v>
      </c>
      <c r="FX25" s="12" t="s">
        <v>7</v>
      </c>
      <c r="FY25" s="12" t="s">
        <v>7</v>
      </c>
      <c r="FZ25" s="12" t="s">
        <v>7</v>
      </c>
      <c r="GA25" s="12" t="s">
        <v>7</v>
      </c>
      <c r="GB25" s="12" t="s">
        <v>7</v>
      </c>
      <c r="GC25" s="12" t="s">
        <v>7</v>
      </c>
      <c r="GD25" s="12" t="s">
        <v>7</v>
      </c>
      <c r="GE25" s="12" t="s">
        <v>7</v>
      </c>
      <c r="GF25" s="12" t="s">
        <v>7</v>
      </c>
      <c r="GG25" s="12" t="s">
        <v>7</v>
      </c>
      <c r="GH25" s="12" t="s">
        <v>7</v>
      </c>
      <c r="GI25" s="12" t="s">
        <v>7</v>
      </c>
      <c r="GJ25" s="12" t="s">
        <v>7</v>
      </c>
      <c r="GK25" s="12" t="s">
        <v>7</v>
      </c>
      <c r="GL25" s="12" t="s">
        <v>7</v>
      </c>
      <c r="GM25" s="12" t="s">
        <v>7</v>
      </c>
      <c r="GN25" s="12" t="s">
        <v>7</v>
      </c>
      <c r="GO25" s="12" t="s">
        <v>7</v>
      </c>
      <c r="GP25" s="12" t="s">
        <v>7</v>
      </c>
      <c r="GQ25" s="12" t="s">
        <v>7</v>
      </c>
      <c r="GR25" s="12" t="s">
        <v>7</v>
      </c>
      <c r="GS25" s="12" t="s">
        <v>7</v>
      </c>
      <c r="GT25" s="12" t="s">
        <v>7</v>
      </c>
      <c r="GU25" s="12" t="s">
        <v>7</v>
      </c>
      <c r="GV25" s="12" t="s">
        <v>7</v>
      </c>
      <c r="GW25" s="12" t="s">
        <v>7</v>
      </c>
      <c r="GX25" s="12" t="s">
        <v>7</v>
      </c>
      <c r="GY25" s="12" t="s">
        <v>7</v>
      </c>
      <c r="GZ25" s="12" t="s">
        <v>7</v>
      </c>
      <c r="HA25" s="12" t="s">
        <v>7</v>
      </c>
      <c r="HB25" s="12" t="s">
        <v>7</v>
      </c>
      <c r="HC25" s="12" t="s">
        <v>7</v>
      </c>
      <c r="HD25" s="12" t="s">
        <v>7</v>
      </c>
      <c r="HE25" s="12" t="s">
        <v>7</v>
      </c>
      <c r="HF25" s="12" t="s">
        <v>7</v>
      </c>
      <c r="HG25" s="12" t="s">
        <v>7</v>
      </c>
      <c r="HH25" s="12" t="s">
        <v>7</v>
      </c>
      <c r="HI25" s="12" t="s">
        <v>7</v>
      </c>
      <c r="HJ25" s="12" t="s">
        <v>7</v>
      </c>
      <c r="HK25" s="12" t="s">
        <v>7</v>
      </c>
      <c r="HL25" s="12" t="s">
        <v>7</v>
      </c>
      <c r="HM25" s="12" t="s">
        <v>7</v>
      </c>
      <c r="HN25" s="12" t="s">
        <v>7</v>
      </c>
      <c r="HO25" s="12" t="s">
        <v>7</v>
      </c>
      <c r="HP25" s="12" t="s">
        <v>7</v>
      </c>
      <c r="HQ25" s="12" t="s">
        <v>7</v>
      </c>
      <c r="HR25" s="12" t="s">
        <v>7</v>
      </c>
      <c r="HS25" s="12" t="s">
        <v>7</v>
      </c>
      <c r="HT25" s="12" t="s">
        <v>7</v>
      </c>
      <c r="HU25" s="12" t="s">
        <v>7</v>
      </c>
      <c r="HV25" s="12" t="s">
        <v>7</v>
      </c>
      <c r="HW25" s="12" t="s">
        <v>7</v>
      </c>
      <c r="HX25" s="12" t="s">
        <v>7</v>
      </c>
      <c r="HY25" s="12" t="s">
        <v>7</v>
      </c>
      <c r="HZ25" s="12" t="s">
        <v>7</v>
      </c>
      <c r="IA25" s="12" t="s">
        <v>7</v>
      </c>
      <c r="IB25" s="12" t="s">
        <v>7</v>
      </c>
      <c r="IC25" s="12" t="s">
        <v>7</v>
      </c>
      <c r="ID25" s="12" t="s">
        <v>7</v>
      </c>
      <c r="IE25" s="12" t="s">
        <v>7</v>
      </c>
      <c r="IF25" s="12" t="s">
        <v>7</v>
      </c>
      <c r="IG25" s="12" t="s">
        <v>7</v>
      </c>
      <c r="IH25" s="12" t="s">
        <v>7</v>
      </c>
      <c r="II25" s="12" t="s">
        <v>7</v>
      </c>
      <c r="IJ25" s="12" t="s">
        <v>7</v>
      </c>
      <c r="IK25" s="12" t="s">
        <v>7</v>
      </c>
      <c r="IL25" s="12" t="s">
        <v>7</v>
      </c>
      <c r="IM25" s="12" t="s">
        <v>7</v>
      </c>
      <c r="IN25" s="12" t="s">
        <v>7</v>
      </c>
      <c r="IO25" s="12" t="s">
        <v>7</v>
      </c>
      <c r="IP25" s="12" t="s">
        <v>7</v>
      </c>
      <c r="IQ25" s="12" t="s">
        <v>7</v>
      </c>
      <c r="IR25" s="12" t="s">
        <v>7</v>
      </c>
      <c r="IS25" s="12" t="s">
        <v>7</v>
      </c>
      <c r="IT25" s="12" t="s">
        <v>7</v>
      </c>
      <c r="IU25" s="12" t="s">
        <v>7</v>
      </c>
      <c r="IV25" s="12" t="s">
        <v>7</v>
      </c>
      <c r="IW25" s="12" t="s">
        <v>7</v>
      </c>
    </row>
    <row r="26" spans="1:257">
      <c r="A26" t="s">
        <v>840</v>
      </c>
      <c r="B26" s="12" t="s">
        <v>876</v>
      </c>
      <c r="C26" s="12">
        <v>15.7</v>
      </c>
      <c r="D26" s="12">
        <v>14.8</v>
      </c>
      <c r="E26" s="12">
        <v>15.2</v>
      </c>
      <c r="F26" s="12">
        <v>14.3</v>
      </c>
      <c r="G26" s="12">
        <v>13.4</v>
      </c>
      <c r="H26" s="12">
        <v>15.3</v>
      </c>
      <c r="I26" s="12">
        <v>16</v>
      </c>
      <c r="J26" s="12">
        <v>17.5</v>
      </c>
      <c r="K26" s="12">
        <v>19.8</v>
      </c>
      <c r="L26" s="12">
        <v>20.100000000000001</v>
      </c>
      <c r="M26" s="12">
        <v>20.9</v>
      </c>
      <c r="N26" s="12">
        <v>22.7</v>
      </c>
      <c r="O26" s="12">
        <v>23.6</v>
      </c>
      <c r="P26" s="12">
        <v>24.6</v>
      </c>
      <c r="Q26" s="12">
        <v>25</v>
      </c>
      <c r="R26" s="12">
        <v>25.2</v>
      </c>
      <c r="S26" s="12">
        <v>27.8</v>
      </c>
      <c r="T26" s="12">
        <v>28</v>
      </c>
      <c r="U26" s="12">
        <v>28.1</v>
      </c>
      <c r="V26" s="12">
        <v>28.3</v>
      </c>
      <c r="W26" s="12">
        <v>32.200000000000003</v>
      </c>
      <c r="X26" s="12">
        <v>33</v>
      </c>
      <c r="Y26" s="12">
        <v>33.700000000000003</v>
      </c>
      <c r="Z26" s="12">
        <v>35.4</v>
      </c>
      <c r="AA26" s="12">
        <v>37.200000000000003</v>
      </c>
      <c r="AB26" s="12">
        <v>36.700000000000003</v>
      </c>
      <c r="AC26" s="12">
        <v>35.700000000000003</v>
      </c>
      <c r="AD26" s="12">
        <v>36.700000000000003</v>
      </c>
      <c r="AE26" s="12">
        <v>35.299999999999997</v>
      </c>
      <c r="AF26" s="12">
        <v>34.4</v>
      </c>
      <c r="AG26" s="12">
        <v>34.200000000000003</v>
      </c>
      <c r="AH26" s="12">
        <v>34.799999999999997</v>
      </c>
      <c r="AI26" s="12">
        <v>31.5</v>
      </c>
      <c r="AJ26" s="12">
        <v>33.6</v>
      </c>
      <c r="AK26" s="12">
        <v>33.799999999999997</v>
      </c>
      <c r="AL26" s="12">
        <v>33.799999999999997</v>
      </c>
      <c r="AM26" s="12">
        <v>32</v>
      </c>
      <c r="AN26" s="12">
        <v>30.4</v>
      </c>
      <c r="AO26" s="12">
        <v>28.6</v>
      </c>
      <c r="AP26" s="12">
        <v>23.9</v>
      </c>
      <c r="AQ26" s="12">
        <v>21.4</v>
      </c>
      <c r="AR26" s="12">
        <v>22.6</v>
      </c>
      <c r="AS26" s="12">
        <v>21.2</v>
      </c>
      <c r="AT26" s="12">
        <v>20.8</v>
      </c>
      <c r="AU26" s="12">
        <v>26.7</v>
      </c>
      <c r="AV26" s="12">
        <v>28.2</v>
      </c>
      <c r="AW26" s="12">
        <v>31.5</v>
      </c>
      <c r="AX26" s="12">
        <v>34.6</v>
      </c>
      <c r="AY26" s="12">
        <v>36.299999999999997</v>
      </c>
      <c r="AZ26" s="12">
        <v>38</v>
      </c>
      <c r="BA26" s="12">
        <v>41</v>
      </c>
      <c r="BB26" s="12">
        <v>42.9</v>
      </c>
      <c r="BC26" s="12">
        <v>45.5</v>
      </c>
      <c r="BD26" s="12">
        <v>43.4</v>
      </c>
      <c r="BE26" s="12">
        <v>44.9</v>
      </c>
      <c r="BF26" s="12">
        <v>42.5</v>
      </c>
      <c r="BG26" s="12">
        <v>36.299999999999997</v>
      </c>
      <c r="BH26" s="12">
        <v>32.6</v>
      </c>
      <c r="BI26" s="12">
        <v>24.8</v>
      </c>
      <c r="BJ26" s="12">
        <v>29</v>
      </c>
      <c r="BK26" s="12">
        <v>38.4</v>
      </c>
      <c r="BL26" s="12">
        <v>44.2</v>
      </c>
      <c r="BM26" s="12">
        <v>48.3</v>
      </c>
      <c r="BN26" s="12">
        <v>52.2</v>
      </c>
      <c r="BO26" s="12">
        <v>57.5</v>
      </c>
      <c r="BP26" s="12">
        <v>58.2</v>
      </c>
      <c r="BQ26" s="12">
        <v>60.6</v>
      </c>
      <c r="BR26" s="12">
        <v>60.7</v>
      </c>
      <c r="BS26" s="12">
        <v>61.7</v>
      </c>
      <c r="BT26" s="12">
        <v>71</v>
      </c>
      <c r="BU26" s="12">
        <v>78.599999999999994</v>
      </c>
      <c r="BV26" s="12">
        <v>74.7</v>
      </c>
      <c r="BW26" s="12">
        <v>74.400000000000006</v>
      </c>
      <c r="BX26" s="12">
        <v>83.8</v>
      </c>
      <c r="BY26" s="12">
        <v>86.9</v>
      </c>
      <c r="BZ26" s="12">
        <v>89.4</v>
      </c>
      <c r="CA26" s="12">
        <v>89.4</v>
      </c>
      <c r="CB26" s="12">
        <v>87.4</v>
      </c>
      <c r="CC26" s="12">
        <v>81.5</v>
      </c>
      <c r="CD26" s="12">
        <v>77</v>
      </c>
      <c r="CE26" s="12">
        <v>60.4</v>
      </c>
      <c r="CF26" s="12">
        <v>60.5</v>
      </c>
      <c r="CG26" s="12">
        <v>58.3</v>
      </c>
      <c r="CH26" s="12">
        <v>65</v>
      </c>
      <c r="CI26" s="12">
        <v>75</v>
      </c>
      <c r="CJ26" s="12">
        <v>84.8</v>
      </c>
      <c r="CK26" s="12">
        <v>92.1</v>
      </c>
      <c r="CL26" s="12">
        <v>89.2</v>
      </c>
      <c r="CM26" s="12">
        <v>84.5</v>
      </c>
      <c r="CN26" s="12">
        <v>86</v>
      </c>
      <c r="CO26" s="12">
        <v>85.5</v>
      </c>
      <c r="CP26" s="12">
        <v>86.4</v>
      </c>
      <c r="CQ26" s="12">
        <v>96.4</v>
      </c>
      <c r="CR26" s="12">
        <v>101.3</v>
      </c>
      <c r="CS26" s="12">
        <v>108.4</v>
      </c>
      <c r="CT26" s="12">
        <v>120.9</v>
      </c>
      <c r="CU26" s="12">
        <v>136.30000000000001</v>
      </c>
      <c r="CV26" s="12">
        <v>142.69999999999999</v>
      </c>
      <c r="CW26" s="12">
        <v>153.80000000000001</v>
      </c>
      <c r="CX26" s="12">
        <v>160</v>
      </c>
      <c r="CY26" s="12">
        <v>157.80000000000001</v>
      </c>
      <c r="CZ26" s="12">
        <v>155.6</v>
      </c>
      <c r="DA26" s="12">
        <v>157.80000000000001</v>
      </c>
      <c r="DB26" s="12">
        <v>136.9</v>
      </c>
      <c r="DC26" s="12">
        <v>112.8</v>
      </c>
      <c r="DD26" s="12">
        <v>104.4</v>
      </c>
      <c r="DE26" s="12">
        <v>96.5</v>
      </c>
      <c r="DF26" s="12">
        <v>89.6</v>
      </c>
      <c r="DG26" s="12">
        <v>103</v>
      </c>
      <c r="DH26" s="12">
        <v>111.3</v>
      </c>
      <c r="DI26" s="12">
        <v>125.4</v>
      </c>
      <c r="DJ26" s="12">
        <v>130.19999999999999</v>
      </c>
      <c r="DK26" s="12">
        <v>136.5</v>
      </c>
      <c r="DL26" s="12">
        <v>131.4</v>
      </c>
      <c r="DM26" s="12">
        <v>127</v>
      </c>
      <c r="DN26" s="12">
        <v>126.8</v>
      </c>
      <c r="DO26" s="12">
        <v>101.5</v>
      </c>
      <c r="DP26" s="12">
        <v>102</v>
      </c>
      <c r="DQ26" s="12">
        <v>106.3</v>
      </c>
      <c r="DR26" s="12">
        <v>93.8</v>
      </c>
      <c r="DS26" s="12">
        <v>97.1</v>
      </c>
      <c r="DT26" s="12">
        <v>99</v>
      </c>
      <c r="DU26" s="12">
        <v>85.8</v>
      </c>
      <c r="DV26" s="12">
        <v>86.8</v>
      </c>
      <c r="DW26" s="12">
        <v>97.5</v>
      </c>
      <c r="DX26" s="12">
        <v>105.5</v>
      </c>
      <c r="DY26" s="12">
        <v>105</v>
      </c>
      <c r="DZ26" s="12">
        <v>99</v>
      </c>
      <c r="EA26" s="12">
        <v>97.9</v>
      </c>
      <c r="EB26" s="12">
        <v>95</v>
      </c>
      <c r="EC26" s="12">
        <v>123</v>
      </c>
      <c r="ED26" s="12">
        <v>107.5</v>
      </c>
      <c r="EE26" s="12">
        <v>116.4</v>
      </c>
      <c r="EF26" s="12">
        <v>125.6</v>
      </c>
      <c r="EG26" s="12">
        <v>144.6</v>
      </c>
      <c r="EH26" s="12">
        <v>150.5</v>
      </c>
      <c r="EI26" s="12">
        <v>178.3</v>
      </c>
      <c r="EJ26" s="12">
        <v>175.2</v>
      </c>
      <c r="EK26" s="12">
        <v>177.1</v>
      </c>
      <c r="EL26" s="12">
        <v>187.4</v>
      </c>
      <c r="EM26" s="12">
        <v>193.1</v>
      </c>
      <c r="EN26" s="12">
        <v>206.2</v>
      </c>
      <c r="EO26" s="12">
        <v>225.1</v>
      </c>
      <c r="EP26" s="12">
        <v>234.4</v>
      </c>
      <c r="EQ26" s="12">
        <v>242.5</v>
      </c>
      <c r="ER26" s="12">
        <v>242.6</v>
      </c>
      <c r="ES26" s="12">
        <v>249.3</v>
      </c>
      <c r="ET26" s="12">
        <v>259.5</v>
      </c>
      <c r="EU26" s="12">
        <v>275.39999999999998</v>
      </c>
      <c r="EV26" s="12">
        <v>274.3</v>
      </c>
      <c r="EW26" s="12">
        <v>275.89999999999998</v>
      </c>
      <c r="EX26" s="12">
        <v>259.7</v>
      </c>
      <c r="EY26" s="12">
        <v>217.8</v>
      </c>
      <c r="EZ26" s="12">
        <v>212</v>
      </c>
      <c r="FA26" s="12">
        <v>216.8</v>
      </c>
      <c r="FB26" s="12">
        <v>214.1</v>
      </c>
      <c r="FC26" s="12">
        <v>234.2</v>
      </c>
      <c r="FD26" s="12">
        <v>244.3</v>
      </c>
      <c r="FE26" s="12">
        <v>232.9</v>
      </c>
      <c r="FF26" s="12">
        <v>211.9</v>
      </c>
      <c r="FG26" s="12">
        <v>191.2</v>
      </c>
      <c r="FH26" s="12">
        <v>178.5</v>
      </c>
      <c r="FI26" s="12">
        <v>175.1</v>
      </c>
      <c r="FJ26" s="12">
        <v>138.5</v>
      </c>
      <c r="FK26" s="12">
        <v>149.5</v>
      </c>
      <c r="FL26" s="12">
        <v>152.69999999999999</v>
      </c>
      <c r="FM26" s="12">
        <v>195</v>
      </c>
      <c r="FN26" s="12">
        <v>135.5</v>
      </c>
      <c r="FO26" s="12">
        <v>195.4</v>
      </c>
      <c r="FP26" s="12">
        <v>217.4</v>
      </c>
      <c r="FQ26" s="12">
        <v>234.1</v>
      </c>
      <c r="FR26" s="12">
        <v>266.5</v>
      </c>
      <c r="FS26" s="12">
        <v>260.3</v>
      </c>
      <c r="FT26" s="12">
        <v>284</v>
      </c>
      <c r="FU26" s="12">
        <v>294.60000000000002</v>
      </c>
      <c r="FV26" s="12">
        <v>293.3</v>
      </c>
      <c r="FW26" s="12">
        <v>301.89999999999998</v>
      </c>
      <c r="FX26" s="12">
        <v>318.2</v>
      </c>
      <c r="FY26" s="12">
        <v>368.5</v>
      </c>
      <c r="FZ26" s="12">
        <v>364.7</v>
      </c>
      <c r="GA26" s="12">
        <v>380.9</v>
      </c>
      <c r="GB26" s="12">
        <v>457.1</v>
      </c>
      <c r="GC26" s="12">
        <v>486.9</v>
      </c>
      <c r="GD26" s="12">
        <v>482.9</v>
      </c>
      <c r="GE26" s="12">
        <v>444</v>
      </c>
      <c r="GF26" s="12">
        <v>401.2</v>
      </c>
      <c r="GG26" s="12">
        <v>419.5</v>
      </c>
      <c r="GH26" s="12">
        <v>397.9</v>
      </c>
      <c r="GI26" s="12">
        <v>369.8</v>
      </c>
      <c r="GJ26" s="12">
        <v>380.8</v>
      </c>
      <c r="GK26" s="12">
        <v>338.7</v>
      </c>
      <c r="GL26" s="12">
        <v>332.7</v>
      </c>
      <c r="GM26" s="12">
        <v>281.89999999999998</v>
      </c>
      <c r="GN26" s="12">
        <v>279.8</v>
      </c>
      <c r="GO26" s="12">
        <v>360</v>
      </c>
      <c r="GP26" s="12">
        <v>368.5</v>
      </c>
      <c r="GQ26" s="12">
        <v>356.4</v>
      </c>
      <c r="GR26" s="12">
        <v>329.5</v>
      </c>
      <c r="GS26" s="12">
        <v>282.7</v>
      </c>
      <c r="GT26" s="12">
        <v>402.5</v>
      </c>
      <c r="GU26" s="12">
        <v>491.7</v>
      </c>
      <c r="GV26" s="12">
        <v>582.9</v>
      </c>
      <c r="GW26" s="12">
        <v>668.5</v>
      </c>
      <c r="GX26" s="12">
        <v>600.5</v>
      </c>
      <c r="GY26" s="12">
        <v>558</v>
      </c>
      <c r="GZ26" s="12">
        <v>621</v>
      </c>
      <c r="HA26" s="12">
        <v>638.20000000000005</v>
      </c>
      <c r="HB26" s="12">
        <v>609.4</v>
      </c>
      <c r="HC26" s="12">
        <v>593.1</v>
      </c>
      <c r="HD26" s="12">
        <v>596.6</v>
      </c>
      <c r="HE26" s="12">
        <v>571.1</v>
      </c>
      <c r="HF26" s="12">
        <v>642.20000000000005</v>
      </c>
      <c r="HG26" s="12">
        <v>663.8</v>
      </c>
      <c r="HH26" s="12">
        <v>670.7</v>
      </c>
      <c r="HI26" s="12">
        <v>660.2</v>
      </c>
      <c r="HJ26" s="12">
        <v>636.4</v>
      </c>
      <c r="HK26" s="12">
        <v>567.4</v>
      </c>
      <c r="HL26" s="12">
        <v>605.20000000000005</v>
      </c>
      <c r="HM26" s="12">
        <v>648.20000000000005</v>
      </c>
      <c r="HN26" s="12">
        <v>642.4</v>
      </c>
      <c r="HO26" s="12">
        <v>589.20000000000005</v>
      </c>
      <c r="HP26" s="12">
        <v>558.70000000000005</v>
      </c>
      <c r="HQ26" s="12">
        <v>569.5</v>
      </c>
      <c r="HR26" s="12">
        <v>466.8</v>
      </c>
      <c r="HS26" s="12">
        <v>515.70000000000005</v>
      </c>
      <c r="HT26" s="12">
        <v>452.8</v>
      </c>
      <c r="HU26" s="12">
        <v>457.1</v>
      </c>
      <c r="HV26" s="12">
        <v>422.7</v>
      </c>
      <c r="HW26" s="12">
        <v>539.9</v>
      </c>
      <c r="HX26" s="12">
        <v>531.5</v>
      </c>
      <c r="HY26" s="12">
        <v>570.29999999999995</v>
      </c>
      <c r="HZ26" s="12">
        <v>-337.2</v>
      </c>
      <c r="IA26" s="12">
        <v>547.9</v>
      </c>
      <c r="IB26" s="12">
        <v>559.6</v>
      </c>
      <c r="IC26" s="12">
        <v>575</v>
      </c>
      <c r="ID26" s="12">
        <v>583.4</v>
      </c>
      <c r="IE26" s="12">
        <v>568.4</v>
      </c>
      <c r="IF26" s="12">
        <v>569.5</v>
      </c>
      <c r="IG26" s="12">
        <v>599.79999999999995</v>
      </c>
      <c r="IH26" s="12">
        <v>623.6</v>
      </c>
      <c r="II26" s="12">
        <v>503.8</v>
      </c>
      <c r="IJ26" s="12">
        <v>377</v>
      </c>
      <c r="IK26" s="12">
        <v>631.5</v>
      </c>
      <c r="IL26" s="12">
        <v>536.29999999999995</v>
      </c>
      <c r="IM26" s="12">
        <v>595.4</v>
      </c>
      <c r="IN26" s="12">
        <v>678.9</v>
      </c>
      <c r="IO26" s="12">
        <v>688.5</v>
      </c>
      <c r="IP26" s="12">
        <v>631</v>
      </c>
      <c r="IQ26" s="12">
        <v>583.1</v>
      </c>
      <c r="IR26" s="12">
        <v>585.29999999999995</v>
      </c>
      <c r="IS26" s="12">
        <v>759.6</v>
      </c>
      <c r="IT26" s="12">
        <v>647.6</v>
      </c>
      <c r="IU26" s="12">
        <v>625</v>
      </c>
      <c r="IV26" s="12">
        <v>633.4</v>
      </c>
      <c r="IW26" s="12">
        <v>653.20000000000005</v>
      </c>
    </row>
    <row r="27" spans="1:257">
      <c r="A27" t="s">
        <v>842</v>
      </c>
      <c r="B27" t="s">
        <v>877</v>
      </c>
      <c r="C27">
        <v>15.6</v>
      </c>
      <c r="D27">
        <v>14.7</v>
      </c>
      <c r="E27">
        <v>15.1</v>
      </c>
      <c r="F27">
        <v>14.2</v>
      </c>
      <c r="G27">
        <v>13.3</v>
      </c>
      <c r="H27">
        <v>15.2</v>
      </c>
      <c r="I27">
        <v>15.9</v>
      </c>
      <c r="J27">
        <v>17.399999999999999</v>
      </c>
      <c r="K27">
        <v>19.600000000000001</v>
      </c>
      <c r="L27">
        <v>19.899999999999999</v>
      </c>
      <c r="M27">
        <v>20.8</v>
      </c>
      <c r="N27">
        <v>22.6</v>
      </c>
      <c r="O27">
        <v>23.5</v>
      </c>
      <c r="P27">
        <v>24.5</v>
      </c>
      <c r="Q27">
        <v>24.9</v>
      </c>
      <c r="R27">
        <v>25.1</v>
      </c>
      <c r="S27">
        <v>27.7</v>
      </c>
      <c r="T27">
        <v>27.9</v>
      </c>
      <c r="U27">
        <v>28</v>
      </c>
      <c r="V27">
        <v>28.2</v>
      </c>
      <c r="W27">
        <v>32.1</v>
      </c>
      <c r="X27">
        <v>32.9</v>
      </c>
      <c r="Y27">
        <v>33.700000000000003</v>
      </c>
      <c r="Z27">
        <v>35.299999999999997</v>
      </c>
      <c r="AA27">
        <v>37.1</v>
      </c>
      <c r="AB27">
        <v>36.6</v>
      </c>
      <c r="AC27">
        <v>35.6</v>
      </c>
      <c r="AD27">
        <v>36.6</v>
      </c>
      <c r="AE27">
        <v>35.200000000000003</v>
      </c>
      <c r="AF27">
        <v>34.299999999999997</v>
      </c>
      <c r="AG27">
        <v>34.1</v>
      </c>
      <c r="AH27">
        <v>34.700000000000003</v>
      </c>
      <c r="AI27">
        <v>31.4</v>
      </c>
      <c r="AJ27">
        <v>33.5</v>
      </c>
      <c r="AK27">
        <v>33.700000000000003</v>
      </c>
      <c r="AL27">
        <v>33.700000000000003</v>
      </c>
      <c r="AM27">
        <v>32</v>
      </c>
      <c r="AN27">
        <v>30.4</v>
      </c>
      <c r="AO27">
        <v>28.5</v>
      </c>
      <c r="AP27">
        <v>23.8</v>
      </c>
      <c r="AQ27">
        <v>21.3</v>
      </c>
      <c r="AR27">
        <v>22.5</v>
      </c>
      <c r="AS27">
        <v>21.1</v>
      </c>
      <c r="AT27">
        <v>20.6</v>
      </c>
      <c r="AU27">
        <v>26.5</v>
      </c>
      <c r="AV27">
        <v>28.1</v>
      </c>
      <c r="AW27">
        <v>31.4</v>
      </c>
      <c r="AX27">
        <v>34.4</v>
      </c>
      <c r="AY27">
        <v>36.1</v>
      </c>
      <c r="AZ27">
        <v>37.799999999999997</v>
      </c>
      <c r="BA27">
        <v>40.700000000000003</v>
      </c>
      <c r="BB27">
        <v>42.8</v>
      </c>
      <c r="BC27">
        <v>45.3</v>
      </c>
      <c r="BD27">
        <v>43.3</v>
      </c>
      <c r="BE27">
        <v>44.7</v>
      </c>
      <c r="BF27">
        <v>42.3</v>
      </c>
      <c r="BG27">
        <v>36.1</v>
      </c>
      <c r="BH27">
        <v>32.4</v>
      </c>
      <c r="BI27">
        <v>24.6</v>
      </c>
      <c r="BJ27">
        <v>28.8</v>
      </c>
      <c r="BK27">
        <v>38.1</v>
      </c>
      <c r="BL27">
        <v>43.9</v>
      </c>
      <c r="BM27">
        <v>48.1</v>
      </c>
      <c r="BN27">
        <v>52</v>
      </c>
      <c r="BO27">
        <v>57.3</v>
      </c>
      <c r="BP27">
        <v>58</v>
      </c>
      <c r="BQ27">
        <v>60.4</v>
      </c>
      <c r="BR27">
        <v>60.6</v>
      </c>
      <c r="BS27">
        <v>61.6</v>
      </c>
      <c r="BT27">
        <v>70.8</v>
      </c>
      <c r="BU27">
        <v>78.400000000000006</v>
      </c>
      <c r="BV27">
        <v>74.5</v>
      </c>
      <c r="BW27">
        <v>74.3</v>
      </c>
      <c r="BX27">
        <v>83.6</v>
      </c>
      <c r="BY27">
        <v>86.7</v>
      </c>
      <c r="BZ27">
        <v>89.2</v>
      </c>
      <c r="CA27">
        <v>89.2</v>
      </c>
      <c r="CB27">
        <v>87.1</v>
      </c>
      <c r="CC27">
        <v>81.2</v>
      </c>
      <c r="CD27">
        <v>76.7</v>
      </c>
      <c r="CE27">
        <v>60.1</v>
      </c>
      <c r="CF27">
        <v>60.2</v>
      </c>
      <c r="CG27">
        <v>58.1</v>
      </c>
      <c r="CH27">
        <v>64.7</v>
      </c>
      <c r="CI27">
        <v>74.8</v>
      </c>
      <c r="CJ27">
        <v>84.6</v>
      </c>
      <c r="CK27">
        <v>91.9</v>
      </c>
      <c r="CL27">
        <v>88.9</v>
      </c>
      <c r="CM27">
        <v>84.2</v>
      </c>
      <c r="CN27">
        <v>85.7</v>
      </c>
      <c r="CO27">
        <v>85.3</v>
      </c>
      <c r="CP27">
        <v>86.3</v>
      </c>
      <c r="CQ27">
        <v>96.3</v>
      </c>
      <c r="CR27">
        <v>101.3</v>
      </c>
      <c r="CS27">
        <v>108.4</v>
      </c>
      <c r="CT27">
        <v>120.8</v>
      </c>
      <c r="CU27">
        <v>136.30000000000001</v>
      </c>
      <c r="CV27">
        <v>142.69999999999999</v>
      </c>
      <c r="CW27">
        <v>153.80000000000001</v>
      </c>
      <c r="CX27">
        <v>160</v>
      </c>
      <c r="CY27">
        <v>157.80000000000001</v>
      </c>
      <c r="CZ27">
        <v>155.6</v>
      </c>
      <c r="DA27">
        <v>157.80000000000001</v>
      </c>
      <c r="DB27">
        <v>136.9</v>
      </c>
      <c r="DC27">
        <v>112.8</v>
      </c>
      <c r="DD27">
        <v>104.4</v>
      </c>
      <c r="DE27">
        <v>96.5</v>
      </c>
      <c r="DF27">
        <v>89.6</v>
      </c>
      <c r="DG27">
        <v>103</v>
      </c>
      <c r="DH27">
        <v>111.3</v>
      </c>
      <c r="DI27">
        <v>125.4</v>
      </c>
      <c r="DJ27">
        <v>130.19999999999999</v>
      </c>
      <c r="DK27">
        <v>136.5</v>
      </c>
      <c r="DL27">
        <v>131.4</v>
      </c>
      <c r="DM27">
        <v>127</v>
      </c>
      <c r="DN27">
        <v>126.8</v>
      </c>
      <c r="DO27">
        <v>101.5</v>
      </c>
      <c r="DP27">
        <v>102</v>
      </c>
      <c r="DQ27">
        <v>103.5</v>
      </c>
      <c r="DR27">
        <v>91.8</v>
      </c>
      <c r="DS27">
        <v>97.1</v>
      </c>
      <c r="DT27">
        <v>99</v>
      </c>
      <c r="DU27">
        <v>85.8</v>
      </c>
      <c r="DV27">
        <v>86.8</v>
      </c>
      <c r="DW27">
        <v>97.5</v>
      </c>
      <c r="DX27">
        <v>105.5</v>
      </c>
      <c r="DY27">
        <v>105</v>
      </c>
      <c r="DZ27">
        <v>99</v>
      </c>
      <c r="EA27">
        <v>97.9</v>
      </c>
      <c r="EB27">
        <v>95</v>
      </c>
      <c r="EC27">
        <v>95.2</v>
      </c>
      <c r="ED27">
        <v>107.5</v>
      </c>
      <c r="EE27">
        <v>114.5</v>
      </c>
      <c r="EF27">
        <v>125.6</v>
      </c>
      <c r="EG27">
        <v>144.1</v>
      </c>
      <c r="EH27">
        <v>150.5</v>
      </c>
      <c r="EI27">
        <v>165.3</v>
      </c>
      <c r="EJ27">
        <v>175.2</v>
      </c>
      <c r="EK27">
        <v>177.1</v>
      </c>
      <c r="EL27">
        <v>187.4</v>
      </c>
      <c r="EM27">
        <v>193.1</v>
      </c>
      <c r="EN27">
        <v>206.2</v>
      </c>
      <c r="EO27">
        <v>225.1</v>
      </c>
      <c r="EP27">
        <v>232.6</v>
      </c>
      <c r="EQ27">
        <v>242.5</v>
      </c>
      <c r="ER27">
        <v>242.6</v>
      </c>
      <c r="ES27">
        <v>249.3</v>
      </c>
      <c r="ET27">
        <v>259.5</v>
      </c>
      <c r="EU27">
        <v>275.39999999999998</v>
      </c>
      <c r="EV27">
        <v>274.3</v>
      </c>
      <c r="EW27">
        <v>275.89999999999998</v>
      </c>
      <c r="EX27">
        <v>259.7</v>
      </c>
      <c r="EY27">
        <v>217.8</v>
      </c>
      <c r="EZ27">
        <v>212</v>
      </c>
      <c r="FA27">
        <v>216.8</v>
      </c>
      <c r="FB27">
        <v>214.1</v>
      </c>
      <c r="FC27">
        <v>234.2</v>
      </c>
      <c r="FD27">
        <v>244.3</v>
      </c>
      <c r="FE27">
        <v>229.4</v>
      </c>
      <c r="FF27">
        <v>211.9</v>
      </c>
      <c r="FG27">
        <v>191.2</v>
      </c>
      <c r="FH27">
        <v>178.5</v>
      </c>
      <c r="FI27">
        <v>175.1</v>
      </c>
      <c r="FJ27">
        <v>138.5</v>
      </c>
      <c r="FK27">
        <v>149.5</v>
      </c>
      <c r="FL27">
        <v>147.4</v>
      </c>
      <c r="FM27">
        <v>150.1</v>
      </c>
      <c r="FN27">
        <v>135.5</v>
      </c>
      <c r="FO27">
        <v>195.4</v>
      </c>
      <c r="FP27">
        <v>217.4</v>
      </c>
      <c r="FQ27">
        <v>234.1</v>
      </c>
      <c r="FR27">
        <v>266.5</v>
      </c>
      <c r="FS27">
        <v>260.2</v>
      </c>
      <c r="FT27">
        <v>283.89999999999998</v>
      </c>
      <c r="FU27">
        <v>294.5</v>
      </c>
      <c r="FV27">
        <v>293.10000000000002</v>
      </c>
      <c r="FW27">
        <v>301.8</v>
      </c>
      <c r="FX27">
        <v>318.10000000000002</v>
      </c>
      <c r="FY27">
        <v>342.2</v>
      </c>
      <c r="FZ27">
        <v>364.6</v>
      </c>
      <c r="GA27">
        <v>380.9</v>
      </c>
      <c r="GB27">
        <v>457</v>
      </c>
      <c r="GC27">
        <v>432.6</v>
      </c>
      <c r="GD27">
        <v>475.3</v>
      </c>
      <c r="GE27">
        <v>444</v>
      </c>
      <c r="GF27">
        <v>401.2</v>
      </c>
      <c r="GG27">
        <v>419.4</v>
      </c>
      <c r="GH27">
        <v>397.9</v>
      </c>
      <c r="GI27">
        <v>369.7</v>
      </c>
      <c r="GJ27">
        <v>380.8</v>
      </c>
      <c r="GK27">
        <v>338.7</v>
      </c>
      <c r="GL27">
        <v>332.7</v>
      </c>
      <c r="GM27">
        <v>281.8</v>
      </c>
      <c r="GN27">
        <v>279.7</v>
      </c>
      <c r="GO27">
        <v>345.6</v>
      </c>
      <c r="GP27">
        <v>368.4</v>
      </c>
      <c r="GQ27">
        <v>356.2</v>
      </c>
      <c r="GR27">
        <v>329.3</v>
      </c>
      <c r="GS27">
        <v>380.7</v>
      </c>
      <c r="GT27">
        <v>457.9</v>
      </c>
      <c r="GU27">
        <v>550.5</v>
      </c>
      <c r="GV27">
        <v>589.9</v>
      </c>
      <c r="GW27">
        <v>664.9</v>
      </c>
      <c r="GX27">
        <v>622</v>
      </c>
      <c r="GY27">
        <v>552.20000000000005</v>
      </c>
      <c r="GZ27">
        <v>615.29999999999995</v>
      </c>
      <c r="HA27">
        <v>630.70000000000005</v>
      </c>
      <c r="HB27">
        <v>602.6</v>
      </c>
      <c r="HC27">
        <v>586.6</v>
      </c>
      <c r="HD27">
        <v>588.79999999999995</v>
      </c>
      <c r="HE27">
        <v>561.9</v>
      </c>
      <c r="HF27">
        <v>597.70000000000005</v>
      </c>
      <c r="HG27">
        <v>654.1</v>
      </c>
      <c r="HH27">
        <v>664.8</v>
      </c>
      <c r="HI27">
        <v>655.7</v>
      </c>
      <c r="HJ27">
        <v>633.5</v>
      </c>
      <c r="HK27">
        <v>560.1</v>
      </c>
      <c r="HL27">
        <v>598.29999999999995</v>
      </c>
      <c r="HM27">
        <v>643.79999999999995</v>
      </c>
      <c r="HN27">
        <v>634.29999999999995</v>
      </c>
      <c r="HO27">
        <v>586.20000000000005</v>
      </c>
      <c r="HP27">
        <v>554.4</v>
      </c>
      <c r="HQ27">
        <v>565.79999999999995</v>
      </c>
      <c r="HR27">
        <v>464.9</v>
      </c>
      <c r="HS27">
        <v>514</v>
      </c>
      <c r="HT27">
        <v>451.1</v>
      </c>
      <c r="HU27">
        <v>455.6</v>
      </c>
      <c r="HV27">
        <v>438.1</v>
      </c>
      <c r="HW27">
        <v>537.6</v>
      </c>
      <c r="HX27">
        <v>529.9</v>
      </c>
      <c r="HY27">
        <v>511.3</v>
      </c>
      <c r="HZ27">
        <v>529</v>
      </c>
      <c r="IA27">
        <v>546.6</v>
      </c>
      <c r="IB27">
        <v>558.4</v>
      </c>
      <c r="IC27">
        <v>569.1</v>
      </c>
      <c r="ID27">
        <v>567</v>
      </c>
      <c r="IE27">
        <v>567.4</v>
      </c>
      <c r="IF27">
        <v>568.4</v>
      </c>
      <c r="IG27">
        <v>598.5</v>
      </c>
      <c r="IH27">
        <v>577.4</v>
      </c>
      <c r="II27">
        <v>502.8</v>
      </c>
      <c r="IJ27">
        <v>434.1</v>
      </c>
      <c r="IK27">
        <v>630.70000000000005</v>
      </c>
      <c r="IL27">
        <v>535.5</v>
      </c>
      <c r="IM27">
        <v>594.79999999999995</v>
      </c>
      <c r="IN27">
        <v>678.4</v>
      </c>
      <c r="IO27">
        <v>650.6</v>
      </c>
      <c r="IP27">
        <v>630.70000000000005</v>
      </c>
      <c r="IQ27">
        <v>582.79999999999995</v>
      </c>
      <c r="IR27">
        <v>689</v>
      </c>
      <c r="IS27">
        <v>724.4</v>
      </c>
      <c r="IT27">
        <v>700.5</v>
      </c>
      <c r="IU27">
        <v>624.5</v>
      </c>
      <c r="IV27">
        <v>632.79999999999995</v>
      </c>
      <c r="IW27">
        <v>652.70000000000005</v>
      </c>
    </row>
    <row r="28" spans="1:257">
      <c r="A28" t="s">
        <v>844</v>
      </c>
      <c r="B28" t="s">
        <v>878</v>
      </c>
      <c r="C28">
        <v>-0.1</v>
      </c>
      <c r="D28">
        <v>-0.1</v>
      </c>
      <c r="E28">
        <v>-0.1</v>
      </c>
      <c r="F28">
        <v>-0.1</v>
      </c>
      <c r="G28">
        <v>-0.1</v>
      </c>
      <c r="H28">
        <v>-0.1</v>
      </c>
      <c r="I28">
        <v>-0.1</v>
      </c>
      <c r="J28">
        <v>-0.1</v>
      </c>
      <c r="K28">
        <v>-0.1</v>
      </c>
      <c r="L28">
        <v>-0.1</v>
      </c>
      <c r="M28">
        <v>-0.1</v>
      </c>
      <c r="N28">
        <v>-0.2</v>
      </c>
      <c r="O28">
        <v>-0.1</v>
      </c>
      <c r="P28">
        <v>-0.1</v>
      </c>
      <c r="Q28">
        <v>-0.1</v>
      </c>
      <c r="R28">
        <v>-0.1</v>
      </c>
      <c r="S28">
        <v>-0.1</v>
      </c>
      <c r="T28">
        <v>-0.1</v>
      </c>
      <c r="U28">
        <v>-0.1</v>
      </c>
      <c r="V28">
        <v>-0.1</v>
      </c>
      <c r="W28">
        <v>-0.1</v>
      </c>
      <c r="X28">
        <v>-0.1</v>
      </c>
      <c r="Y28">
        <v>-0.1</v>
      </c>
      <c r="Z28">
        <v>-0.1</v>
      </c>
      <c r="AA28">
        <v>-0.1</v>
      </c>
      <c r="AB28">
        <v>-0.1</v>
      </c>
      <c r="AC28">
        <v>-0.1</v>
      </c>
      <c r="AD28">
        <v>-0.1</v>
      </c>
      <c r="AE28">
        <v>-0.1</v>
      </c>
      <c r="AF28">
        <v>-0.1</v>
      </c>
      <c r="AG28">
        <v>-0.1</v>
      </c>
      <c r="AH28">
        <v>-0.1</v>
      </c>
      <c r="AI28">
        <v>-0.1</v>
      </c>
      <c r="AJ28">
        <v>-0.1</v>
      </c>
      <c r="AK28">
        <v>-0.1</v>
      </c>
      <c r="AL28">
        <v>-0.1</v>
      </c>
      <c r="AM28">
        <v>-0.1</v>
      </c>
      <c r="AN28">
        <v>-0.1</v>
      </c>
      <c r="AO28">
        <v>-0.1</v>
      </c>
      <c r="AP28">
        <v>-0.1</v>
      </c>
      <c r="AQ28">
        <v>-0.1</v>
      </c>
      <c r="AR28">
        <v>-0.1</v>
      </c>
      <c r="AS28">
        <v>-0.1</v>
      </c>
      <c r="AT28">
        <v>-0.2</v>
      </c>
      <c r="AU28">
        <v>-0.2</v>
      </c>
      <c r="AV28">
        <v>-0.1</v>
      </c>
      <c r="AW28">
        <v>-0.1</v>
      </c>
      <c r="AX28">
        <v>-0.1</v>
      </c>
      <c r="AY28">
        <v>-0.2</v>
      </c>
      <c r="AZ28">
        <v>-0.2</v>
      </c>
      <c r="BA28">
        <v>-0.3</v>
      </c>
      <c r="BB28">
        <v>-0.1</v>
      </c>
      <c r="BC28">
        <v>-0.2</v>
      </c>
      <c r="BD28">
        <v>-0.1</v>
      </c>
      <c r="BE28">
        <v>-0.1</v>
      </c>
      <c r="BF28">
        <v>-0.2</v>
      </c>
      <c r="BG28">
        <v>-0.2</v>
      </c>
      <c r="BH28">
        <v>-0.2</v>
      </c>
      <c r="BI28">
        <v>-0.2</v>
      </c>
      <c r="BJ28">
        <v>-0.3</v>
      </c>
      <c r="BK28">
        <v>-0.3</v>
      </c>
      <c r="BL28">
        <v>-0.2</v>
      </c>
      <c r="BM28">
        <v>-0.2</v>
      </c>
      <c r="BN28">
        <v>-0.2</v>
      </c>
      <c r="BO28">
        <v>-0.2</v>
      </c>
      <c r="BP28">
        <v>-0.2</v>
      </c>
      <c r="BQ28">
        <v>-0.2</v>
      </c>
      <c r="BR28">
        <v>-0.2</v>
      </c>
      <c r="BS28">
        <v>-0.1</v>
      </c>
      <c r="BT28">
        <v>-0.2</v>
      </c>
      <c r="BU28">
        <v>-0.2</v>
      </c>
      <c r="BV28">
        <v>-0.1</v>
      </c>
      <c r="BW28">
        <v>-0.1</v>
      </c>
      <c r="BX28">
        <v>-0.2</v>
      </c>
      <c r="BY28">
        <v>-0.2</v>
      </c>
      <c r="BZ28">
        <v>-0.2</v>
      </c>
      <c r="CA28">
        <v>-0.2</v>
      </c>
      <c r="CB28">
        <v>-0.2</v>
      </c>
      <c r="CC28">
        <v>-0.3</v>
      </c>
      <c r="CD28">
        <v>-0.3</v>
      </c>
      <c r="CE28">
        <v>-0.3</v>
      </c>
      <c r="CF28">
        <v>-0.3</v>
      </c>
      <c r="CG28">
        <v>-0.2</v>
      </c>
      <c r="CH28">
        <v>-0.3</v>
      </c>
      <c r="CI28">
        <v>-0.2</v>
      </c>
      <c r="CJ28">
        <v>-0.2</v>
      </c>
      <c r="CK28">
        <v>-0.2</v>
      </c>
      <c r="CL28">
        <v>-0.3</v>
      </c>
      <c r="CM28">
        <v>-0.3</v>
      </c>
      <c r="CN28">
        <v>-0.2</v>
      </c>
      <c r="CO28">
        <v>-0.2</v>
      </c>
      <c r="CP28">
        <v>-0.1</v>
      </c>
      <c r="CQ28">
        <v>-0.1</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-2.8</v>
      </c>
      <c r="DR28">
        <v>-1.9</v>
      </c>
      <c r="DS28">
        <v>0</v>
      </c>
      <c r="DT28">
        <v>0</v>
      </c>
      <c r="DU28">
        <v>0</v>
      </c>
      <c r="DV28">
        <v>0</v>
      </c>
      <c r="DW28">
        <v>0</v>
      </c>
      <c r="DX28">
        <v>0</v>
      </c>
      <c r="DY28">
        <v>0</v>
      </c>
      <c r="DZ28">
        <v>0</v>
      </c>
      <c r="EA28">
        <v>0</v>
      </c>
      <c r="EB28">
        <v>0</v>
      </c>
      <c r="EC28">
        <v>-27.8</v>
      </c>
      <c r="ED28">
        <v>0</v>
      </c>
      <c r="EE28">
        <v>-1.9</v>
      </c>
      <c r="EF28">
        <v>0</v>
      </c>
      <c r="EG28">
        <v>-0.5</v>
      </c>
      <c r="EH28">
        <v>0</v>
      </c>
      <c r="EI28">
        <v>-13</v>
      </c>
      <c r="EJ28">
        <v>0</v>
      </c>
      <c r="EK28">
        <v>0</v>
      </c>
      <c r="EL28">
        <v>0</v>
      </c>
      <c r="EM28">
        <v>0</v>
      </c>
      <c r="EN28">
        <v>0</v>
      </c>
      <c r="EO28">
        <v>0</v>
      </c>
      <c r="EP28">
        <v>-1.8</v>
      </c>
      <c r="EQ28">
        <v>0</v>
      </c>
      <c r="ER28">
        <v>0</v>
      </c>
      <c r="ES28">
        <v>0</v>
      </c>
      <c r="ET28">
        <v>0</v>
      </c>
      <c r="EU28">
        <v>0</v>
      </c>
      <c r="EV28">
        <v>0</v>
      </c>
      <c r="EW28">
        <v>0</v>
      </c>
      <c r="EX28">
        <v>0</v>
      </c>
      <c r="EY28">
        <v>0</v>
      </c>
      <c r="EZ28">
        <v>0</v>
      </c>
      <c r="FA28">
        <v>0</v>
      </c>
      <c r="FB28">
        <v>0</v>
      </c>
      <c r="FC28">
        <v>0</v>
      </c>
      <c r="FD28">
        <v>0</v>
      </c>
      <c r="FE28">
        <v>-3.5</v>
      </c>
      <c r="FF28">
        <v>0</v>
      </c>
      <c r="FG28">
        <v>0</v>
      </c>
      <c r="FH28">
        <v>0</v>
      </c>
      <c r="FI28">
        <v>0</v>
      </c>
      <c r="FJ28">
        <v>0</v>
      </c>
      <c r="FK28">
        <v>0</v>
      </c>
      <c r="FL28">
        <v>-5.3</v>
      </c>
      <c r="FM28">
        <v>-44.8</v>
      </c>
      <c r="FN28">
        <v>0</v>
      </c>
      <c r="FO28">
        <v>0</v>
      </c>
      <c r="FP28">
        <v>0</v>
      </c>
      <c r="FQ28">
        <v>0</v>
      </c>
      <c r="FR28">
        <v>0</v>
      </c>
      <c r="FS28">
        <v>-0.1</v>
      </c>
      <c r="FT28">
        <v>-0.1</v>
      </c>
      <c r="FU28">
        <v>-0.1</v>
      </c>
      <c r="FV28">
        <v>-0.1</v>
      </c>
      <c r="FW28">
        <v>-0.1</v>
      </c>
      <c r="FX28">
        <v>-0.1</v>
      </c>
      <c r="FY28">
        <v>-26.3</v>
      </c>
      <c r="FZ28">
        <v>-0.1</v>
      </c>
      <c r="GA28">
        <v>-0.1</v>
      </c>
      <c r="GB28">
        <v>0</v>
      </c>
      <c r="GC28">
        <v>-54.3</v>
      </c>
      <c r="GD28">
        <v>-7.6</v>
      </c>
      <c r="GE28">
        <v>0</v>
      </c>
      <c r="GF28">
        <v>0</v>
      </c>
      <c r="GG28">
        <v>0</v>
      </c>
      <c r="GH28">
        <v>0</v>
      </c>
      <c r="GI28">
        <v>0</v>
      </c>
      <c r="GJ28">
        <v>0</v>
      </c>
      <c r="GK28">
        <v>0</v>
      </c>
      <c r="GL28">
        <v>0</v>
      </c>
      <c r="GM28">
        <v>-0.1</v>
      </c>
      <c r="GN28">
        <v>-0.1</v>
      </c>
      <c r="GO28">
        <v>-14.4</v>
      </c>
      <c r="GP28">
        <v>-0.1</v>
      </c>
      <c r="GQ28">
        <v>-0.1</v>
      </c>
      <c r="GR28">
        <v>-0.2</v>
      </c>
      <c r="GS28">
        <v>98</v>
      </c>
      <c r="GT28">
        <v>55.4</v>
      </c>
      <c r="GU28">
        <v>58.8</v>
      </c>
      <c r="GV28">
        <v>6.9</v>
      </c>
      <c r="GW28">
        <v>-3.6</v>
      </c>
      <c r="GX28">
        <v>21.5</v>
      </c>
      <c r="GY28">
        <v>-5.8</v>
      </c>
      <c r="GZ28">
        <v>-5.7</v>
      </c>
      <c r="HA28">
        <v>-7.5</v>
      </c>
      <c r="HB28">
        <v>-6.8</v>
      </c>
      <c r="HC28">
        <v>-6.5</v>
      </c>
      <c r="HD28">
        <v>-7.8</v>
      </c>
      <c r="HE28">
        <v>-9.1999999999999993</v>
      </c>
      <c r="HF28">
        <v>-44.5</v>
      </c>
      <c r="HG28">
        <v>-9.6</v>
      </c>
      <c r="HH28">
        <v>-5.8</v>
      </c>
      <c r="HI28">
        <v>-4.5</v>
      </c>
      <c r="HJ28">
        <v>-2.9</v>
      </c>
      <c r="HK28">
        <v>-7.4</v>
      </c>
      <c r="HL28">
        <v>-6.9</v>
      </c>
      <c r="HM28">
        <v>-4.3</v>
      </c>
      <c r="HN28">
        <v>-8.1</v>
      </c>
      <c r="HO28">
        <v>-3</v>
      </c>
      <c r="HP28">
        <v>-4.4000000000000004</v>
      </c>
      <c r="HQ28">
        <v>-3.7</v>
      </c>
      <c r="HR28">
        <v>-1.9</v>
      </c>
      <c r="HS28">
        <v>-1.7</v>
      </c>
      <c r="HT28">
        <v>-1.6</v>
      </c>
      <c r="HU28">
        <v>-1.6</v>
      </c>
      <c r="HV28">
        <v>15.4</v>
      </c>
      <c r="HW28">
        <v>-2.2999999999999998</v>
      </c>
      <c r="HX28">
        <v>-1.5</v>
      </c>
      <c r="HY28">
        <v>-59</v>
      </c>
      <c r="HZ28">
        <v>866.2</v>
      </c>
      <c r="IA28">
        <v>-1.3</v>
      </c>
      <c r="IB28">
        <v>-1.2</v>
      </c>
      <c r="IC28">
        <v>-5.9</v>
      </c>
      <c r="ID28">
        <v>-16.399999999999999</v>
      </c>
      <c r="IE28">
        <v>-1.1000000000000001</v>
      </c>
      <c r="IF28">
        <v>-1.2</v>
      </c>
      <c r="IG28">
        <v>-1.3</v>
      </c>
      <c r="IH28">
        <v>-46.2</v>
      </c>
      <c r="II28">
        <v>-0.9</v>
      </c>
      <c r="IJ28">
        <v>57</v>
      </c>
      <c r="IK28">
        <v>-0.8</v>
      </c>
      <c r="IL28">
        <v>-0.7</v>
      </c>
      <c r="IM28">
        <v>-0.6</v>
      </c>
      <c r="IN28">
        <v>-0.5</v>
      </c>
      <c r="IO28">
        <v>-37.9</v>
      </c>
      <c r="IP28">
        <v>-0.3</v>
      </c>
      <c r="IQ28">
        <v>-0.4</v>
      </c>
      <c r="IR28">
        <v>103.7</v>
      </c>
      <c r="IS28">
        <v>-35.200000000000003</v>
      </c>
      <c r="IT28">
        <v>52.9</v>
      </c>
      <c r="IU28">
        <v>-0.5</v>
      </c>
      <c r="IV28">
        <v>-0.6</v>
      </c>
      <c r="IW28">
        <v>-0.5</v>
      </c>
    </row>
    <row r="29" spans="1:257">
      <c r="A29" t="s">
        <v>846</v>
      </c>
      <c r="B29" s="12" t="s">
        <v>879</v>
      </c>
      <c r="C29" s="12">
        <v>20.7</v>
      </c>
      <c r="D29" s="12">
        <v>14.7</v>
      </c>
      <c r="E29" s="12">
        <v>14.4</v>
      </c>
      <c r="F29" s="12">
        <v>7.2</v>
      </c>
      <c r="G29" s="12">
        <v>8.3000000000000007</v>
      </c>
      <c r="H29" s="12">
        <v>11.9</v>
      </c>
      <c r="I29" s="12">
        <v>15.4</v>
      </c>
      <c r="J29" s="12">
        <v>15.6</v>
      </c>
      <c r="K29" s="12">
        <v>18.5</v>
      </c>
      <c r="L29" s="12">
        <v>17.100000000000001</v>
      </c>
      <c r="M29" s="12">
        <v>18</v>
      </c>
      <c r="N29" s="12">
        <v>15.3</v>
      </c>
      <c r="O29" s="12">
        <v>16.899999999999999</v>
      </c>
      <c r="P29" s="12">
        <v>17.399999999999999</v>
      </c>
      <c r="Q29" s="12">
        <v>19.600000000000001</v>
      </c>
      <c r="R29" s="12">
        <v>19.5</v>
      </c>
      <c r="S29" s="12">
        <v>20.7</v>
      </c>
      <c r="T29" s="12">
        <v>21.2</v>
      </c>
      <c r="U29" s="12">
        <v>22.9</v>
      </c>
      <c r="V29" s="12">
        <v>24.6</v>
      </c>
      <c r="W29" s="12">
        <v>31</v>
      </c>
      <c r="X29" s="12">
        <v>30.2</v>
      </c>
      <c r="Y29" s="12">
        <v>32.6</v>
      </c>
      <c r="Z29" s="12">
        <v>33.4</v>
      </c>
      <c r="AA29" s="12">
        <v>41.4</v>
      </c>
      <c r="AB29" s="12">
        <v>43.7</v>
      </c>
      <c r="AC29" s="12">
        <v>42.6</v>
      </c>
      <c r="AD29" s="12">
        <v>46.7</v>
      </c>
      <c r="AE29" s="12">
        <v>42.5</v>
      </c>
      <c r="AF29" s="12">
        <v>34.200000000000003</v>
      </c>
      <c r="AG29" s="12">
        <v>35.9</v>
      </c>
      <c r="AH29" s="12">
        <v>39.799999999999997</v>
      </c>
      <c r="AI29" s="12">
        <v>39.1</v>
      </c>
      <c r="AJ29" s="12">
        <v>40.4</v>
      </c>
      <c r="AK29" s="12">
        <v>38.6</v>
      </c>
      <c r="AL29" s="12">
        <v>39.9</v>
      </c>
      <c r="AM29" s="12">
        <v>43.3</v>
      </c>
      <c r="AN29" s="12">
        <v>41.8</v>
      </c>
      <c r="AO29" s="12">
        <v>46.3</v>
      </c>
      <c r="AP29" s="12">
        <v>42.3</v>
      </c>
      <c r="AQ29" s="12">
        <v>35.1</v>
      </c>
      <c r="AR29" s="12">
        <v>38.4</v>
      </c>
      <c r="AS29" s="12">
        <v>39.299999999999997</v>
      </c>
      <c r="AT29" s="12">
        <v>29.3</v>
      </c>
      <c r="AU29" s="12">
        <v>40.299999999999997</v>
      </c>
      <c r="AV29" s="12">
        <v>36</v>
      </c>
      <c r="AW29" s="12">
        <v>36.700000000000003</v>
      </c>
      <c r="AX29" s="12">
        <v>33</v>
      </c>
      <c r="AY29" s="12">
        <v>38</v>
      </c>
      <c r="AZ29" s="12">
        <v>44.8</v>
      </c>
      <c r="BA29" s="12">
        <v>48.3</v>
      </c>
      <c r="BB29" s="12">
        <v>51.3</v>
      </c>
      <c r="BC29" s="12">
        <v>61.5</v>
      </c>
      <c r="BD29" s="12">
        <v>60.1</v>
      </c>
      <c r="BE29" s="12">
        <v>59.9</v>
      </c>
      <c r="BF29" s="12">
        <v>70</v>
      </c>
      <c r="BG29" s="12">
        <v>66.900000000000006</v>
      </c>
      <c r="BH29" s="12">
        <v>78.900000000000006</v>
      </c>
      <c r="BI29" s="12">
        <v>55.6</v>
      </c>
      <c r="BJ29" s="12">
        <v>78.8</v>
      </c>
      <c r="BK29" s="12">
        <v>25.2</v>
      </c>
      <c r="BL29" s="12">
        <v>20.3</v>
      </c>
      <c r="BM29" s="12">
        <v>32.799999999999997</v>
      </c>
      <c r="BN29" s="12">
        <v>34</v>
      </c>
      <c r="BO29" s="12">
        <v>53.4</v>
      </c>
      <c r="BP29" s="12">
        <v>65.8</v>
      </c>
      <c r="BQ29" s="12">
        <v>65.900000000000006</v>
      </c>
      <c r="BR29" s="12">
        <v>60.7</v>
      </c>
      <c r="BS29" s="12">
        <v>68</v>
      </c>
      <c r="BT29" s="12">
        <v>72.099999999999994</v>
      </c>
      <c r="BU29" s="12">
        <v>89</v>
      </c>
      <c r="BV29" s="12">
        <v>81.8</v>
      </c>
      <c r="BW29" s="12">
        <v>90.3</v>
      </c>
      <c r="BX29" s="12">
        <v>106.6</v>
      </c>
      <c r="BY29" s="12">
        <v>103.5</v>
      </c>
      <c r="BZ29" s="12">
        <v>121.4</v>
      </c>
      <c r="CA29" s="12">
        <v>118.8</v>
      </c>
      <c r="CB29" s="12">
        <v>119.8</v>
      </c>
      <c r="CC29" s="12">
        <v>113.2</v>
      </c>
      <c r="CD29" s="12">
        <v>118.7</v>
      </c>
      <c r="CE29" s="12">
        <v>121.8</v>
      </c>
      <c r="CF29" s="12">
        <v>106.7</v>
      </c>
      <c r="CG29" s="12">
        <v>78.099999999999994</v>
      </c>
      <c r="CH29" s="12">
        <v>109.6</v>
      </c>
      <c r="CI29" s="12">
        <v>134.6</v>
      </c>
      <c r="CJ29" s="12">
        <v>117.9</v>
      </c>
      <c r="CK29" s="12">
        <v>158.80000000000001</v>
      </c>
      <c r="CL29" s="12">
        <v>144.30000000000001</v>
      </c>
      <c r="CM29" s="12">
        <v>92.1</v>
      </c>
      <c r="CN29" s="12">
        <v>93.9</v>
      </c>
      <c r="CO29" s="12">
        <v>86.4</v>
      </c>
      <c r="CP29" s="12">
        <v>48</v>
      </c>
      <c r="CQ29" s="12">
        <v>45.4</v>
      </c>
      <c r="CR29" s="12">
        <v>92.4</v>
      </c>
      <c r="CS29" s="12">
        <v>114.4</v>
      </c>
      <c r="CT29" s="12">
        <v>133.30000000000001</v>
      </c>
      <c r="CU29" s="12">
        <v>178.4</v>
      </c>
      <c r="CV29" s="12">
        <v>192.9</v>
      </c>
      <c r="CW29" s="12">
        <v>199.5</v>
      </c>
      <c r="CX29" s="12">
        <v>180.8</v>
      </c>
      <c r="CY29" s="12">
        <v>144.1</v>
      </c>
      <c r="CZ29" s="12">
        <v>153</v>
      </c>
      <c r="DA29" s="12">
        <v>140.6</v>
      </c>
      <c r="DB29" s="12">
        <v>158.30000000000001</v>
      </c>
      <c r="DC29" s="12">
        <v>148.5</v>
      </c>
      <c r="DD29" s="12">
        <v>135.30000000000001</v>
      </c>
      <c r="DE29" s="12">
        <v>97.3</v>
      </c>
      <c r="DF29" s="12">
        <v>94</v>
      </c>
      <c r="DG29" s="12">
        <v>115.5</v>
      </c>
      <c r="DH29" s="12">
        <v>109</v>
      </c>
      <c r="DI29" s="12">
        <v>95.6</v>
      </c>
      <c r="DJ29" s="12">
        <v>153.69999999999999</v>
      </c>
      <c r="DK29" s="12">
        <v>100.4</v>
      </c>
      <c r="DL29" s="12">
        <v>118.8</v>
      </c>
      <c r="DM29" s="12">
        <v>123.1</v>
      </c>
      <c r="DN29" s="12">
        <v>135.80000000000001</v>
      </c>
      <c r="DO29" s="12">
        <v>141.4</v>
      </c>
      <c r="DP29" s="12">
        <v>135.6</v>
      </c>
      <c r="DQ29" s="12">
        <v>129.5</v>
      </c>
      <c r="DR29" s="12">
        <v>135.6</v>
      </c>
      <c r="DS29" s="12">
        <v>136.4</v>
      </c>
      <c r="DT29" s="12">
        <v>154.1</v>
      </c>
      <c r="DU29" s="12">
        <v>142.6</v>
      </c>
      <c r="DV29" s="12">
        <v>100.4</v>
      </c>
      <c r="DW29" s="12">
        <v>92.5</v>
      </c>
      <c r="DX29" s="12">
        <v>84.3</v>
      </c>
      <c r="DY29" s="12">
        <v>102.1</v>
      </c>
      <c r="DZ29" s="12">
        <v>114.4</v>
      </c>
      <c r="EA29" s="12">
        <v>81.8</v>
      </c>
      <c r="EB29" s="12">
        <v>117.2</v>
      </c>
      <c r="EC29" s="12">
        <v>125.4</v>
      </c>
      <c r="ED29" s="12">
        <v>138.1</v>
      </c>
      <c r="EE29" s="12">
        <v>158.80000000000001</v>
      </c>
      <c r="EF29" s="12">
        <v>147.80000000000001</v>
      </c>
      <c r="EG29" s="12">
        <v>138.69999999999999</v>
      </c>
      <c r="EH29" s="12">
        <v>156.19999999999999</v>
      </c>
      <c r="EI29" s="12">
        <v>169.9</v>
      </c>
      <c r="EJ29" s="12">
        <v>209</v>
      </c>
      <c r="EK29" s="12">
        <v>192.3</v>
      </c>
      <c r="EL29" s="12">
        <v>240</v>
      </c>
      <c r="EM29" s="12">
        <v>257.7</v>
      </c>
      <c r="EN29" s="12">
        <v>242</v>
      </c>
      <c r="EO29" s="12">
        <v>250.3</v>
      </c>
      <c r="EP29" s="12">
        <v>220.6</v>
      </c>
      <c r="EQ29" s="12">
        <v>215</v>
      </c>
      <c r="ER29" s="12">
        <v>235</v>
      </c>
      <c r="ES29" s="12">
        <v>265.8</v>
      </c>
      <c r="ET29" s="12">
        <v>286.3</v>
      </c>
      <c r="EU29" s="12">
        <v>296.10000000000002</v>
      </c>
      <c r="EV29" s="12">
        <v>364.6</v>
      </c>
      <c r="EW29" s="12">
        <v>339.6</v>
      </c>
      <c r="EX29" s="12">
        <v>335.2</v>
      </c>
      <c r="EY29" s="12">
        <v>366</v>
      </c>
      <c r="EZ29" s="12">
        <v>326.89999999999998</v>
      </c>
      <c r="FA29" s="12">
        <v>338</v>
      </c>
      <c r="FB29" s="12">
        <v>341.1</v>
      </c>
      <c r="FC29" s="12">
        <v>372.4</v>
      </c>
      <c r="FD29" s="12">
        <v>345.9</v>
      </c>
      <c r="FE29" s="12">
        <v>371.6</v>
      </c>
      <c r="FF29" s="12">
        <v>397.8</v>
      </c>
      <c r="FG29" s="12">
        <v>367.5</v>
      </c>
      <c r="FH29" s="12">
        <v>443.3</v>
      </c>
      <c r="FI29" s="12">
        <v>425.9</v>
      </c>
      <c r="FJ29" s="12">
        <v>415.6</v>
      </c>
      <c r="FK29" s="12">
        <v>308.10000000000002</v>
      </c>
      <c r="FL29" s="12">
        <v>288.10000000000002</v>
      </c>
      <c r="FM29" s="12">
        <v>244.2</v>
      </c>
      <c r="FN29" s="12">
        <v>154.69999999999999</v>
      </c>
      <c r="FO29" s="12">
        <v>177.1</v>
      </c>
      <c r="FP29" s="12">
        <v>179.2</v>
      </c>
      <c r="FQ29" s="12">
        <v>162.4</v>
      </c>
      <c r="FR29" s="12">
        <v>155.9</v>
      </c>
      <c r="FS29" s="12">
        <v>153.19999999999999</v>
      </c>
      <c r="FT29" s="12">
        <v>152.6</v>
      </c>
      <c r="FU29" s="12">
        <v>164.8</v>
      </c>
      <c r="FV29" s="12">
        <v>203.4</v>
      </c>
      <c r="FW29" s="12">
        <v>186.6</v>
      </c>
      <c r="FX29" s="12">
        <v>217.8</v>
      </c>
      <c r="FY29" s="12">
        <v>237.8</v>
      </c>
      <c r="FZ29" s="12">
        <v>264.7</v>
      </c>
      <c r="GA29" s="12">
        <v>321</v>
      </c>
      <c r="GB29" s="12">
        <v>262.60000000000002</v>
      </c>
      <c r="GC29" s="12">
        <v>264.89999999999998</v>
      </c>
      <c r="GD29" s="12">
        <v>329.7</v>
      </c>
      <c r="GE29" s="12">
        <v>355.3</v>
      </c>
      <c r="GF29" s="12">
        <v>374.2</v>
      </c>
      <c r="GG29" s="12">
        <v>388.5</v>
      </c>
      <c r="GH29" s="12">
        <v>404.1</v>
      </c>
      <c r="GI29" s="12">
        <v>332.5</v>
      </c>
      <c r="GJ29" s="12">
        <v>378.9</v>
      </c>
      <c r="GK29" s="12">
        <v>382.7</v>
      </c>
      <c r="GL29" s="12">
        <v>375.3</v>
      </c>
      <c r="GM29" s="12">
        <v>349</v>
      </c>
      <c r="GN29" s="12">
        <v>341.8</v>
      </c>
      <c r="GO29" s="12">
        <v>303</v>
      </c>
      <c r="GP29" s="12">
        <v>230</v>
      </c>
      <c r="GQ29" s="12">
        <v>27.4</v>
      </c>
      <c r="GR29" s="12">
        <v>-86.8</v>
      </c>
      <c r="GS29" s="12">
        <v>-108.9</v>
      </c>
      <c r="GT29" s="12">
        <v>21.4</v>
      </c>
      <c r="GU29" s="12">
        <v>71.099999999999994</v>
      </c>
      <c r="GV29" s="12">
        <v>153.80000000000001</v>
      </c>
      <c r="GW29" s="12">
        <v>258.8</v>
      </c>
      <c r="GX29" s="12">
        <v>240</v>
      </c>
      <c r="GY29" s="12">
        <v>189</v>
      </c>
      <c r="GZ29" s="12">
        <v>246</v>
      </c>
      <c r="HA29" s="12">
        <v>233.3</v>
      </c>
      <c r="HB29" s="12">
        <v>363.6</v>
      </c>
      <c r="HC29" s="12">
        <v>373.2</v>
      </c>
      <c r="HD29" s="12">
        <v>412.4</v>
      </c>
      <c r="HE29" s="12">
        <v>399.1</v>
      </c>
      <c r="HF29" s="12">
        <v>343.4</v>
      </c>
      <c r="HG29" s="12">
        <v>364.8</v>
      </c>
      <c r="HH29" s="12">
        <v>354.9</v>
      </c>
      <c r="HI29" s="12">
        <v>422.6</v>
      </c>
      <c r="HJ29" s="12">
        <v>431.2</v>
      </c>
      <c r="HK29" s="12">
        <v>418.9</v>
      </c>
      <c r="HL29" s="12">
        <v>499.5</v>
      </c>
      <c r="HM29" s="12">
        <v>532.6</v>
      </c>
      <c r="HN29" s="12">
        <v>513.70000000000005</v>
      </c>
      <c r="HO29" s="12">
        <v>558.1</v>
      </c>
      <c r="HP29" s="12">
        <v>645.70000000000005</v>
      </c>
      <c r="HQ29" s="12">
        <v>500.3</v>
      </c>
      <c r="HR29" s="12">
        <v>466.7</v>
      </c>
      <c r="HS29" s="12">
        <v>429.9</v>
      </c>
      <c r="HT29" s="12">
        <v>441.2</v>
      </c>
      <c r="HU29" s="12">
        <v>401.1</v>
      </c>
      <c r="HV29" s="12">
        <v>446.4</v>
      </c>
      <c r="HW29" s="12">
        <v>396.5</v>
      </c>
      <c r="HX29" s="12">
        <v>430.8</v>
      </c>
      <c r="HY29" s="12">
        <v>462</v>
      </c>
      <c r="HZ29" s="12">
        <v>478.2</v>
      </c>
      <c r="IA29" s="12">
        <v>523.5</v>
      </c>
      <c r="IB29" s="12">
        <v>502.3</v>
      </c>
      <c r="IC29" s="12">
        <v>592.29999999999995</v>
      </c>
      <c r="ID29" s="12">
        <v>582</v>
      </c>
      <c r="IE29" s="12">
        <v>568.5</v>
      </c>
      <c r="IF29" s="12">
        <v>542.29999999999995</v>
      </c>
      <c r="IG29" s="12">
        <v>541.29999999999995</v>
      </c>
      <c r="IH29" s="12">
        <v>472.8</v>
      </c>
      <c r="II29" s="12">
        <v>370.2</v>
      </c>
      <c r="IJ29" s="12">
        <v>-2.8</v>
      </c>
      <c r="IK29" s="12">
        <v>391.7</v>
      </c>
      <c r="IL29" s="12">
        <v>407</v>
      </c>
      <c r="IM29" s="12">
        <v>342.2</v>
      </c>
      <c r="IN29" s="12">
        <v>270.10000000000002</v>
      </c>
      <c r="IO29" s="12">
        <v>420.2</v>
      </c>
      <c r="IP29" s="12">
        <v>620.9</v>
      </c>
      <c r="IQ29" s="12">
        <v>977.9</v>
      </c>
      <c r="IR29" s="12">
        <v>611.9</v>
      </c>
      <c r="IS29" s="12">
        <v>666.8</v>
      </c>
      <c r="IT29" s="12">
        <v>651</v>
      </c>
      <c r="IU29" s="12">
        <v>532.29999999999995</v>
      </c>
      <c r="IV29" s="12">
        <v>531.5</v>
      </c>
      <c r="IW29" s="12">
        <v>611.29999999999995</v>
      </c>
    </row>
    <row r="30" spans="1:257">
      <c r="A30" t="s">
        <v>847</v>
      </c>
      <c r="B30" t="s">
        <v>880</v>
      </c>
      <c r="C30">
        <v>40.4</v>
      </c>
      <c r="D30">
        <v>41</v>
      </c>
      <c r="E30">
        <v>40.299999999999997</v>
      </c>
      <c r="F30">
        <v>40</v>
      </c>
      <c r="G30">
        <v>39.4</v>
      </c>
      <c r="H30">
        <v>40.200000000000003</v>
      </c>
      <c r="I30">
        <v>40.5</v>
      </c>
      <c r="J30">
        <v>41.7</v>
      </c>
      <c r="K30">
        <v>42.4</v>
      </c>
      <c r="L30">
        <v>43.6</v>
      </c>
      <c r="M30">
        <v>44.2</v>
      </c>
      <c r="N30">
        <v>44.1</v>
      </c>
      <c r="O30">
        <v>44.3</v>
      </c>
      <c r="P30">
        <v>45.8</v>
      </c>
      <c r="Q30">
        <v>47.1</v>
      </c>
      <c r="R30">
        <v>48.6</v>
      </c>
      <c r="S30">
        <v>49.6</v>
      </c>
      <c r="T30">
        <v>51</v>
      </c>
      <c r="U30">
        <v>52.7</v>
      </c>
      <c r="V30">
        <v>54.1</v>
      </c>
      <c r="W30">
        <v>57.7</v>
      </c>
      <c r="X30">
        <v>60.1</v>
      </c>
      <c r="Y30">
        <v>62.8</v>
      </c>
      <c r="Z30">
        <v>66.099999999999994</v>
      </c>
      <c r="AA30">
        <v>69.400000000000006</v>
      </c>
      <c r="AB30">
        <v>71.599999999999994</v>
      </c>
      <c r="AC30">
        <v>73</v>
      </c>
      <c r="AD30">
        <v>73.7</v>
      </c>
      <c r="AE30">
        <v>72.900000000000006</v>
      </c>
      <c r="AF30">
        <v>73.2</v>
      </c>
      <c r="AG30">
        <v>73.599999999999994</v>
      </c>
      <c r="AH30">
        <v>75.900000000000006</v>
      </c>
      <c r="AI30">
        <v>78.8</v>
      </c>
      <c r="AJ30">
        <v>78.599999999999994</v>
      </c>
      <c r="AK30">
        <v>80.3</v>
      </c>
      <c r="AL30">
        <v>83.6</v>
      </c>
      <c r="AM30">
        <v>86.4</v>
      </c>
      <c r="AN30">
        <v>88.1</v>
      </c>
      <c r="AO30">
        <v>91</v>
      </c>
      <c r="AP30">
        <v>91.6</v>
      </c>
      <c r="AQ30">
        <v>92</v>
      </c>
      <c r="AR30">
        <v>92.8</v>
      </c>
      <c r="AS30">
        <v>93.5</v>
      </c>
      <c r="AT30">
        <v>91.1</v>
      </c>
      <c r="AU30">
        <v>92.6</v>
      </c>
      <c r="AV30">
        <v>94.6</v>
      </c>
      <c r="AW30">
        <v>95.8</v>
      </c>
      <c r="AX30">
        <v>98.6</v>
      </c>
      <c r="AY30">
        <v>103.4</v>
      </c>
      <c r="AZ30">
        <v>106.1</v>
      </c>
      <c r="BA30">
        <v>108.3</v>
      </c>
      <c r="BB30">
        <v>113.7</v>
      </c>
      <c r="BC30">
        <v>118.6</v>
      </c>
      <c r="BD30">
        <v>124.4</v>
      </c>
      <c r="BE30">
        <v>128.4</v>
      </c>
      <c r="BF30">
        <v>131.69999999999999</v>
      </c>
      <c r="BG30">
        <v>135.30000000000001</v>
      </c>
      <c r="BH30">
        <v>140.1</v>
      </c>
      <c r="BI30">
        <v>144.5</v>
      </c>
      <c r="BJ30">
        <v>146.4</v>
      </c>
      <c r="BK30">
        <v>142.1</v>
      </c>
      <c r="BL30">
        <v>141.6</v>
      </c>
      <c r="BM30">
        <v>144.6</v>
      </c>
      <c r="BN30">
        <v>148.5</v>
      </c>
      <c r="BO30">
        <v>153.69999999999999</v>
      </c>
      <c r="BP30">
        <v>158.30000000000001</v>
      </c>
      <c r="BQ30">
        <v>164.5</v>
      </c>
      <c r="BR30">
        <v>170.6</v>
      </c>
      <c r="BS30">
        <v>180.8</v>
      </c>
      <c r="BT30">
        <v>189</v>
      </c>
      <c r="BU30">
        <v>196.4</v>
      </c>
      <c r="BV30">
        <v>205.9</v>
      </c>
      <c r="BW30">
        <v>210.4</v>
      </c>
      <c r="BX30">
        <v>230</v>
      </c>
      <c r="BY30">
        <v>241.1</v>
      </c>
      <c r="BZ30">
        <v>252.4</v>
      </c>
      <c r="CA30">
        <v>262.2</v>
      </c>
      <c r="CB30">
        <v>267.3</v>
      </c>
      <c r="CC30">
        <v>280.89999999999998</v>
      </c>
      <c r="CD30">
        <v>287.5</v>
      </c>
      <c r="CE30">
        <v>298.3</v>
      </c>
      <c r="CF30">
        <v>291.60000000000002</v>
      </c>
      <c r="CG30">
        <v>299.3</v>
      </c>
      <c r="CH30">
        <v>310.60000000000002</v>
      </c>
      <c r="CI30">
        <v>323.5</v>
      </c>
      <c r="CJ30">
        <v>336.2</v>
      </c>
      <c r="CK30">
        <v>348.9</v>
      </c>
      <c r="CL30">
        <v>363.7</v>
      </c>
      <c r="CM30">
        <v>360.7</v>
      </c>
      <c r="CN30">
        <v>353.4</v>
      </c>
      <c r="CO30">
        <v>345.3</v>
      </c>
      <c r="CP30">
        <v>340.2</v>
      </c>
      <c r="CQ30">
        <v>333.7</v>
      </c>
      <c r="CR30">
        <v>337</v>
      </c>
      <c r="CS30">
        <v>350.7</v>
      </c>
      <c r="CT30">
        <v>371.7</v>
      </c>
      <c r="CU30">
        <v>383.6</v>
      </c>
      <c r="CV30">
        <v>402.3</v>
      </c>
      <c r="CW30">
        <v>414.5</v>
      </c>
      <c r="CX30">
        <v>423.2</v>
      </c>
      <c r="CY30">
        <v>427.5</v>
      </c>
      <c r="CZ30">
        <v>432.9</v>
      </c>
      <c r="DA30">
        <v>428.5</v>
      </c>
      <c r="DB30">
        <v>437.5</v>
      </c>
      <c r="DC30">
        <v>434</v>
      </c>
      <c r="DD30">
        <v>426.6</v>
      </c>
      <c r="DE30">
        <v>422.2</v>
      </c>
      <c r="DF30">
        <v>424.8</v>
      </c>
      <c r="DG30">
        <v>410.8</v>
      </c>
      <c r="DH30">
        <v>416.5</v>
      </c>
      <c r="DI30">
        <v>428.1</v>
      </c>
      <c r="DJ30">
        <v>433.5</v>
      </c>
      <c r="DK30">
        <v>430.6</v>
      </c>
      <c r="DL30">
        <v>448.2</v>
      </c>
      <c r="DM30">
        <v>455.9</v>
      </c>
      <c r="DN30">
        <v>467.5</v>
      </c>
      <c r="DO30">
        <v>475.4</v>
      </c>
      <c r="DP30">
        <v>480.9</v>
      </c>
      <c r="DQ30">
        <v>498.4</v>
      </c>
      <c r="DR30">
        <v>504.5</v>
      </c>
      <c r="DS30">
        <v>519.79999999999995</v>
      </c>
      <c r="DT30">
        <v>520.70000000000005</v>
      </c>
      <c r="DU30">
        <v>530.9</v>
      </c>
      <c r="DV30">
        <v>528.5</v>
      </c>
      <c r="DW30">
        <v>526.1</v>
      </c>
      <c r="DX30">
        <v>524.5</v>
      </c>
      <c r="DY30">
        <v>519.6</v>
      </c>
      <c r="DZ30">
        <v>521.4</v>
      </c>
      <c r="EA30">
        <v>521.29999999999995</v>
      </c>
      <c r="EB30">
        <v>539.20000000000005</v>
      </c>
      <c r="EC30">
        <v>549.9</v>
      </c>
      <c r="ED30">
        <v>564</v>
      </c>
      <c r="EE30">
        <v>569.4</v>
      </c>
      <c r="EF30">
        <v>575.5</v>
      </c>
      <c r="EG30">
        <v>581.9</v>
      </c>
      <c r="EH30">
        <v>605.1</v>
      </c>
      <c r="EI30">
        <v>613</v>
      </c>
      <c r="EJ30">
        <v>625</v>
      </c>
      <c r="EK30">
        <v>640.29999999999995</v>
      </c>
      <c r="EL30">
        <v>669.5</v>
      </c>
      <c r="EM30">
        <v>703.8</v>
      </c>
      <c r="EN30">
        <v>715.2</v>
      </c>
      <c r="EO30">
        <v>721.8</v>
      </c>
      <c r="EP30">
        <v>735.4</v>
      </c>
      <c r="EQ30">
        <v>750.9</v>
      </c>
      <c r="ER30">
        <v>766.3</v>
      </c>
      <c r="ES30">
        <v>790.3</v>
      </c>
      <c r="ET30">
        <v>811.6</v>
      </c>
      <c r="EU30">
        <v>828.8</v>
      </c>
      <c r="EV30">
        <v>847.4</v>
      </c>
      <c r="EW30">
        <v>881</v>
      </c>
      <c r="EX30">
        <v>876.7</v>
      </c>
      <c r="EY30">
        <v>892.6</v>
      </c>
      <c r="EZ30">
        <v>908.6</v>
      </c>
      <c r="FA30">
        <v>922.8</v>
      </c>
      <c r="FB30">
        <v>938.5</v>
      </c>
      <c r="FC30">
        <v>960.5</v>
      </c>
      <c r="FD30">
        <v>985.9</v>
      </c>
      <c r="FE30">
        <v>1011.6</v>
      </c>
      <c r="FF30">
        <v>1020.6</v>
      </c>
      <c r="FG30">
        <v>1061.5</v>
      </c>
      <c r="FH30">
        <v>1102.5999999999999</v>
      </c>
      <c r="FI30">
        <v>1118.5999999999999</v>
      </c>
      <c r="FJ30">
        <v>1122.9000000000001</v>
      </c>
      <c r="FK30">
        <v>1103.3</v>
      </c>
      <c r="FL30">
        <v>1077.5</v>
      </c>
      <c r="FM30">
        <v>1061</v>
      </c>
      <c r="FN30">
        <v>1019.8</v>
      </c>
      <c r="FO30">
        <v>982.9</v>
      </c>
      <c r="FP30">
        <v>958.3</v>
      </c>
      <c r="FQ30">
        <v>947.1</v>
      </c>
      <c r="FR30">
        <v>938.4</v>
      </c>
      <c r="FS30">
        <v>945.8</v>
      </c>
      <c r="FT30">
        <v>974.4</v>
      </c>
      <c r="FU30">
        <v>987.2</v>
      </c>
      <c r="FV30">
        <v>998.1</v>
      </c>
      <c r="FW30">
        <v>986.2</v>
      </c>
      <c r="FX30">
        <v>1012.1</v>
      </c>
      <c r="FY30">
        <v>1043.4000000000001</v>
      </c>
      <c r="FZ30">
        <v>1077.5</v>
      </c>
      <c r="GA30">
        <v>1113.5999999999999</v>
      </c>
      <c r="GB30">
        <v>1142.3</v>
      </c>
      <c r="GC30">
        <v>1173.9000000000001</v>
      </c>
      <c r="GD30">
        <v>1195.3</v>
      </c>
      <c r="GE30">
        <v>1245.9000000000001</v>
      </c>
      <c r="GF30">
        <v>1276.0999999999999</v>
      </c>
      <c r="GG30">
        <v>1305.0999999999999</v>
      </c>
      <c r="GH30">
        <v>1323.9</v>
      </c>
      <c r="GI30">
        <v>1348</v>
      </c>
      <c r="GJ30">
        <v>1379.7</v>
      </c>
      <c r="GK30">
        <v>1397</v>
      </c>
      <c r="GL30">
        <v>1413.7</v>
      </c>
      <c r="GM30">
        <v>1433.3</v>
      </c>
      <c r="GN30">
        <v>1445.4</v>
      </c>
      <c r="GO30">
        <v>1432.9</v>
      </c>
      <c r="GP30">
        <v>1378.9</v>
      </c>
      <c r="GQ30">
        <v>1259.5999999999999</v>
      </c>
      <c r="GR30">
        <v>1194.9000000000001</v>
      </c>
      <c r="GS30">
        <v>1174.0999999999999</v>
      </c>
      <c r="GT30">
        <v>1177.2</v>
      </c>
      <c r="GU30">
        <v>1182.8</v>
      </c>
      <c r="GV30">
        <v>1234.8</v>
      </c>
      <c r="GW30">
        <v>1275.8</v>
      </c>
      <c r="GX30">
        <v>1310.8</v>
      </c>
      <c r="GY30">
        <v>1312.6</v>
      </c>
      <c r="GZ30">
        <v>1357.7</v>
      </c>
      <c r="HA30">
        <v>1424.6</v>
      </c>
      <c r="HB30">
        <v>1469</v>
      </c>
      <c r="HC30">
        <v>1513.8</v>
      </c>
      <c r="HD30">
        <v>1553.3</v>
      </c>
      <c r="HE30">
        <v>1550.8</v>
      </c>
      <c r="HF30">
        <v>1554.4</v>
      </c>
      <c r="HG30">
        <v>1552.6</v>
      </c>
      <c r="HH30">
        <v>1565.7</v>
      </c>
      <c r="HI30">
        <v>1601.3</v>
      </c>
      <c r="HJ30">
        <v>1643.9</v>
      </c>
      <c r="HK30">
        <v>1698.8</v>
      </c>
      <c r="HL30">
        <v>1759</v>
      </c>
      <c r="HM30">
        <v>1798.9</v>
      </c>
      <c r="HN30">
        <v>1813.7</v>
      </c>
      <c r="HO30">
        <v>1804.1</v>
      </c>
      <c r="HP30">
        <v>1801.3</v>
      </c>
      <c r="HQ30">
        <v>1806.3</v>
      </c>
      <c r="HR30">
        <v>1795.7</v>
      </c>
      <c r="HS30">
        <v>1791</v>
      </c>
      <c r="HT30">
        <v>1817.7</v>
      </c>
      <c r="HU30">
        <v>1841.6</v>
      </c>
      <c r="HV30">
        <v>1856.9</v>
      </c>
      <c r="HW30">
        <v>1869</v>
      </c>
      <c r="HX30">
        <v>1906.4</v>
      </c>
      <c r="HY30">
        <v>1926.4</v>
      </c>
      <c r="HZ30">
        <v>1977.4</v>
      </c>
      <c r="IA30">
        <v>2047.1</v>
      </c>
      <c r="IB30">
        <v>2076.8000000000002</v>
      </c>
      <c r="IC30">
        <v>2096.6</v>
      </c>
      <c r="ID30">
        <v>2100.3000000000002</v>
      </c>
      <c r="IE30">
        <v>2090.9</v>
      </c>
      <c r="IF30">
        <v>2128.8000000000002</v>
      </c>
      <c r="IG30">
        <v>2150.8000000000002</v>
      </c>
      <c r="IH30">
        <v>2134.8000000000002</v>
      </c>
      <c r="II30">
        <v>2100.6999999999998</v>
      </c>
      <c r="IJ30">
        <v>1967.5</v>
      </c>
      <c r="IK30">
        <v>2034.1</v>
      </c>
      <c r="IL30">
        <v>2088.3000000000002</v>
      </c>
      <c r="IM30">
        <v>2130.6999999999998</v>
      </c>
      <c r="IN30">
        <v>2202.1999999999998</v>
      </c>
      <c r="IO30">
        <v>2241.6999999999998</v>
      </c>
      <c r="IP30">
        <v>2285.8000000000002</v>
      </c>
      <c r="IQ30">
        <v>2365.6999999999998</v>
      </c>
      <c r="IR30">
        <v>2468</v>
      </c>
      <c r="IS30">
        <v>2533.6999999999998</v>
      </c>
      <c r="IT30">
        <v>2565.5</v>
      </c>
      <c r="IU30">
        <v>2633.2</v>
      </c>
      <c r="IV30">
        <v>2673.9</v>
      </c>
      <c r="IW30">
        <v>2699</v>
      </c>
    </row>
    <row r="31" spans="1:257">
      <c r="A31" t="s">
        <v>848</v>
      </c>
      <c r="B31" t="s">
        <v>881</v>
      </c>
      <c r="C31">
        <v>27.2</v>
      </c>
      <c r="D31">
        <v>27.4</v>
      </c>
      <c r="E31">
        <v>27.7</v>
      </c>
      <c r="F31">
        <v>27.9</v>
      </c>
      <c r="G31">
        <v>28.1</v>
      </c>
      <c r="H31">
        <v>28.4</v>
      </c>
      <c r="I31">
        <v>28.7</v>
      </c>
      <c r="J31">
        <v>29</v>
      </c>
      <c r="K31">
        <v>29.3</v>
      </c>
      <c r="L31">
        <v>29.6</v>
      </c>
      <c r="M31">
        <v>30</v>
      </c>
      <c r="N31">
        <v>30.3</v>
      </c>
      <c r="O31">
        <v>30.7</v>
      </c>
      <c r="P31">
        <v>31.1</v>
      </c>
      <c r="Q31">
        <v>31.5</v>
      </c>
      <c r="R31">
        <v>32</v>
      </c>
      <c r="S31">
        <v>32.5</v>
      </c>
      <c r="T31">
        <v>33</v>
      </c>
      <c r="U31">
        <v>33.5</v>
      </c>
      <c r="V31">
        <v>34.1</v>
      </c>
      <c r="W31">
        <v>34.700000000000003</v>
      </c>
      <c r="X31">
        <v>35.4</v>
      </c>
      <c r="Y31">
        <v>36.200000000000003</v>
      </c>
      <c r="Z31">
        <v>37</v>
      </c>
      <c r="AA31">
        <v>38</v>
      </c>
      <c r="AB31">
        <v>38.9</v>
      </c>
      <c r="AC31">
        <v>39.9</v>
      </c>
      <c r="AD31">
        <v>40.9</v>
      </c>
      <c r="AE31">
        <v>41.9</v>
      </c>
      <c r="AF31">
        <v>42.9</v>
      </c>
      <c r="AG31">
        <v>44</v>
      </c>
      <c r="AH31">
        <v>45.1</v>
      </c>
      <c r="AI31">
        <v>46.2</v>
      </c>
      <c r="AJ31">
        <v>47.4</v>
      </c>
      <c r="AK31">
        <v>48.7</v>
      </c>
      <c r="AL31">
        <v>50</v>
      </c>
      <c r="AM31">
        <v>51.4</v>
      </c>
      <c r="AN31">
        <v>52.8</v>
      </c>
      <c r="AO31">
        <v>54.2</v>
      </c>
      <c r="AP31">
        <v>55.6</v>
      </c>
      <c r="AQ31">
        <v>57.1</v>
      </c>
      <c r="AR31">
        <v>58.6</v>
      </c>
      <c r="AS31">
        <v>60</v>
      </c>
      <c r="AT31">
        <v>61.4</v>
      </c>
      <c r="AU31">
        <v>62.8</v>
      </c>
      <c r="AV31">
        <v>64.099999999999994</v>
      </c>
      <c r="AW31">
        <v>65.400000000000006</v>
      </c>
      <c r="AX31">
        <v>66.7</v>
      </c>
      <c r="AY31">
        <v>67.900000000000006</v>
      </c>
      <c r="AZ31">
        <v>69.3</v>
      </c>
      <c r="BA31">
        <v>70.900000000000006</v>
      </c>
      <c r="BB31">
        <v>72.599999999999994</v>
      </c>
      <c r="BC31">
        <v>74.5</v>
      </c>
      <c r="BD31">
        <v>76.7</v>
      </c>
      <c r="BE31">
        <v>79.3</v>
      </c>
      <c r="BF31">
        <v>82.2</v>
      </c>
      <c r="BG31">
        <v>85.5</v>
      </c>
      <c r="BH31">
        <v>89.2</v>
      </c>
      <c r="BI31">
        <v>93.2</v>
      </c>
      <c r="BJ31">
        <v>97.6</v>
      </c>
      <c r="BK31">
        <v>102.4</v>
      </c>
      <c r="BL31">
        <v>106.4</v>
      </c>
      <c r="BM31">
        <v>109.7</v>
      </c>
      <c r="BN31">
        <v>112.4</v>
      </c>
      <c r="BO31">
        <v>114.2</v>
      </c>
      <c r="BP31">
        <v>116.6</v>
      </c>
      <c r="BQ31">
        <v>119.5</v>
      </c>
      <c r="BR31">
        <v>122.8</v>
      </c>
      <c r="BS31">
        <v>126.6</v>
      </c>
      <c r="BT31">
        <v>130.5</v>
      </c>
      <c r="BU31">
        <v>134.5</v>
      </c>
      <c r="BV31">
        <v>138.69999999999999</v>
      </c>
      <c r="BW31">
        <v>142.9</v>
      </c>
      <c r="BX31">
        <v>147.5</v>
      </c>
      <c r="BY31">
        <v>152.5</v>
      </c>
      <c r="BZ31">
        <v>157.80000000000001</v>
      </c>
      <c r="CA31">
        <v>163.4</v>
      </c>
      <c r="CB31">
        <v>169.3</v>
      </c>
      <c r="CC31">
        <v>175.4</v>
      </c>
      <c r="CD31">
        <v>181.7</v>
      </c>
      <c r="CE31">
        <v>188.2</v>
      </c>
      <c r="CF31">
        <v>195.1</v>
      </c>
      <c r="CG31">
        <v>202.3</v>
      </c>
      <c r="CH31">
        <v>209.9</v>
      </c>
      <c r="CI31">
        <v>217.8</v>
      </c>
      <c r="CJ31">
        <v>225.5</v>
      </c>
      <c r="CK31">
        <v>232.9</v>
      </c>
      <c r="CL31">
        <v>240.1</v>
      </c>
      <c r="CM31">
        <v>246.9</v>
      </c>
      <c r="CN31">
        <v>252.5</v>
      </c>
      <c r="CO31">
        <v>256.60000000000002</v>
      </c>
      <c r="CP31">
        <v>259.5</v>
      </c>
      <c r="CQ31">
        <v>261</v>
      </c>
      <c r="CR31">
        <v>263.10000000000002</v>
      </c>
      <c r="CS31">
        <v>265.60000000000002</v>
      </c>
      <c r="CT31">
        <v>268.8</v>
      </c>
      <c r="CU31">
        <v>272.39999999999998</v>
      </c>
      <c r="CV31">
        <v>276.5</v>
      </c>
      <c r="CW31">
        <v>281</v>
      </c>
      <c r="CX31">
        <v>285.89999999999998</v>
      </c>
      <c r="CY31">
        <v>291.3</v>
      </c>
      <c r="CZ31">
        <v>296.5</v>
      </c>
      <c r="DA31">
        <v>301.60000000000002</v>
      </c>
      <c r="DB31">
        <v>306.60000000000002</v>
      </c>
      <c r="DC31">
        <v>311.39999999999998</v>
      </c>
      <c r="DD31">
        <v>315.89999999999998</v>
      </c>
      <c r="DE31">
        <v>320.10000000000002</v>
      </c>
      <c r="DF31">
        <v>324</v>
      </c>
      <c r="DG31">
        <v>327.60000000000002</v>
      </c>
      <c r="DH31">
        <v>331.9</v>
      </c>
      <c r="DI31">
        <v>336.8</v>
      </c>
      <c r="DJ31">
        <v>342.5</v>
      </c>
      <c r="DK31">
        <v>349.1</v>
      </c>
      <c r="DL31">
        <v>355.4</v>
      </c>
      <c r="DM31">
        <v>361.3</v>
      </c>
      <c r="DN31">
        <v>366.9</v>
      </c>
      <c r="DO31">
        <v>372.1</v>
      </c>
      <c r="DP31">
        <v>377.4</v>
      </c>
      <c r="DQ31">
        <v>382.8</v>
      </c>
      <c r="DR31">
        <v>388.4</v>
      </c>
      <c r="DS31">
        <v>394</v>
      </c>
      <c r="DT31">
        <v>399.7</v>
      </c>
      <c r="DU31">
        <v>405.5</v>
      </c>
      <c r="DV31">
        <v>411.3</v>
      </c>
      <c r="DW31">
        <v>417.1</v>
      </c>
      <c r="DX31">
        <v>422</v>
      </c>
      <c r="DY31">
        <v>426</v>
      </c>
      <c r="DZ31">
        <v>429</v>
      </c>
      <c r="EA31">
        <v>431.1</v>
      </c>
      <c r="EB31">
        <v>434</v>
      </c>
      <c r="EC31">
        <v>437.7</v>
      </c>
      <c r="ED31">
        <v>442.2</v>
      </c>
      <c r="EE31">
        <v>447.5</v>
      </c>
      <c r="EF31">
        <v>453</v>
      </c>
      <c r="EG31">
        <v>458.6</v>
      </c>
      <c r="EH31">
        <v>464.3</v>
      </c>
      <c r="EI31">
        <v>470.3</v>
      </c>
      <c r="EJ31">
        <v>477.5</v>
      </c>
      <c r="EK31">
        <v>485.9</v>
      </c>
      <c r="EL31">
        <v>495.7</v>
      </c>
      <c r="EM31">
        <v>506.7</v>
      </c>
      <c r="EN31">
        <v>516.79999999999995</v>
      </c>
      <c r="EO31">
        <v>525.9</v>
      </c>
      <c r="EP31">
        <v>534</v>
      </c>
      <c r="EQ31">
        <v>541.1</v>
      </c>
      <c r="ER31">
        <v>549.20000000000005</v>
      </c>
      <c r="ES31">
        <v>558.20000000000005</v>
      </c>
      <c r="ET31">
        <v>568.20000000000005</v>
      </c>
      <c r="EU31">
        <v>579.1</v>
      </c>
      <c r="EV31">
        <v>589.6</v>
      </c>
      <c r="EW31">
        <v>599.9</v>
      </c>
      <c r="EX31">
        <v>609.9</v>
      </c>
      <c r="EY31">
        <v>619.5</v>
      </c>
      <c r="EZ31">
        <v>629.20000000000005</v>
      </c>
      <c r="FA31">
        <v>638.9</v>
      </c>
      <c r="FB31">
        <v>648.70000000000005</v>
      </c>
      <c r="FC31">
        <v>658.6</v>
      </c>
      <c r="FD31">
        <v>670.7</v>
      </c>
      <c r="FE31">
        <v>685.1</v>
      </c>
      <c r="FF31">
        <v>701.8</v>
      </c>
      <c r="FG31">
        <v>720.8</v>
      </c>
      <c r="FH31">
        <v>735.1</v>
      </c>
      <c r="FI31">
        <v>744.6</v>
      </c>
      <c r="FJ31">
        <v>749.3</v>
      </c>
      <c r="FK31">
        <v>766.1</v>
      </c>
      <c r="FL31">
        <v>779.6</v>
      </c>
      <c r="FM31">
        <v>786.6</v>
      </c>
      <c r="FN31">
        <v>793.5</v>
      </c>
      <c r="FO31">
        <v>800.1</v>
      </c>
      <c r="FP31">
        <v>802.6</v>
      </c>
      <c r="FQ31">
        <v>807</v>
      </c>
      <c r="FR31">
        <v>810.3</v>
      </c>
      <c r="FS31">
        <v>811.5</v>
      </c>
      <c r="FT31">
        <v>815.3</v>
      </c>
      <c r="FU31">
        <v>820</v>
      </c>
      <c r="FV31">
        <v>825.9</v>
      </c>
      <c r="FW31">
        <v>835.3</v>
      </c>
      <c r="FX31">
        <v>845.2</v>
      </c>
      <c r="FY31">
        <v>855.3</v>
      </c>
      <c r="FZ31">
        <v>872</v>
      </c>
      <c r="GA31">
        <v>888.6</v>
      </c>
      <c r="GB31">
        <v>904.9</v>
      </c>
      <c r="GC31">
        <v>920</v>
      </c>
      <c r="GD31">
        <v>941</v>
      </c>
      <c r="GE31">
        <v>958.1</v>
      </c>
      <c r="GF31">
        <v>975.4</v>
      </c>
      <c r="GG31">
        <v>992.6</v>
      </c>
      <c r="GH31">
        <v>1011.7</v>
      </c>
      <c r="GI31">
        <v>1028.7</v>
      </c>
      <c r="GJ31">
        <v>1041.8</v>
      </c>
      <c r="GK31">
        <v>1053.5</v>
      </c>
      <c r="GL31">
        <v>1065</v>
      </c>
      <c r="GM31">
        <v>1083.4000000000001</v>
      </c>
      <c r="GN31">
        <v>1100.3</v>
      </c>
      <c r="GO31">
        <v>1120.2</v>
      </c>
      <c r="GP31">
        <v>1131.0999999999999</v>
      </c>
      <c r="GQ31">
        <v>1126.0999999999999</v>
      </c>
      <c r="GR31">
        <v>1113.4000000000001</v>
      </c>
      <c r="GS31">
        <v>1107.5</v>
      </c>
      <c r="GT31">
        <v>1111.4000000000001</v>
      </c>
      <c r="GU31">
        <v>1113.5999999999999</v>
      </c>
      <c r="GV31">
        <v>1119.9000000000001</v>
      </c>
      <c r="GW31">
        <v>1124.4000000000001</v>
      </c>
      <c r="GX31">
        <v>1136.0999999999999</v>
      </c>
      <c r="GY31">
        <v>1151.0999999999999</v>
      </c>
      <c r="GZ31">
        <v>1167.0999999999999</v>
      </c>
      <c r="HA31">
        <v>1181.3</v>
      </c>
      <c r="HB31">
        <v>1194.4000000000001</v>
      </c>
      <c r="HC31">
        <v>1214</v>
      </c>
      <c r="HD31">
        <v>1229.4000000000001</v>
      </c>
      <c r="HE31">
        <v>1243.3</v>
      </c>
      <c r="HF31">
        <v>1252.5999999999999</v>
      </c>
      <c r="HG31">
        <v>1260.9000000000001</v>
      </c>
      <c r="HH31">
        <v>1274.8</v>
      </c>
      <c r="HI31">
        <v>1288.4000000000001</v>
      </c>
      <c r="HJ31">
        <v>1307.0999999999999</v>
      </c>
      <c r="HK31">
        <v>1326.9</v>
      </c>
      <c r="HL31">
        <v>1343.6</v>
      </c>
      <c r="HM31">
        <v>1362.1</v>
      </c>
      <c r="HN31">
        <v>1378.1</v>
      </c>
      <c r="HO31">
        <v>1393.7</v>
      </c>
      <c r="HP31">
        <v>1405</v>
      </c>
      <c r="HQ31">
        <v>1415.2</v>
      </c>
      <c r="HR31">
        <v>1419.2</v>
      </c>
      <c r="HS31">
        <v>1421.2</v>
      </c>
      <c r="HT31">
        <v>1435.7</v>
      </c>
      <c r="HU31">
        <v>1445</v>
      </c>
      <c r="HV31">
        <v>1462.2</v>
      </c>
      <c r="HW31">
        <v>1480.1</v>
      </c>
      <c r="HX31">
        <v>1499.2</v>
      </c>
      <c r="HY31">
        <v>1520.2</v>
      </c>
      <c r="HZ31">
        <v>1538.2</v>
      </c>
      <c r="IA31">
        <v>1553.9</v>
      </c>
      <c r="IB31">
        <v>1573.4</v>
      </c>
      <c r="IC31">
        <v>1591.8</v>
      </c>
      <c r="ID31">
        <v>1609.4</v>
      </c>
      <c r="IE31">
        <v>1636.3</v>
      </c>
      <c r="IF31">
        <v>1660.8</v>
      </c>
      <c r="IG31">
        <v>1677.7</v>
      </c>
      <c r="IH31">
        <v>1689.8</v>
      </c>
      <c r="II31">
        <v>1708.9</v>
      </c>
      <c r="IJ31">
        <v>1725</v>
      </c>
      <c r="IK31">
        <v>1734.3</v>
      </c>
      <c r="IL31">
        <v>1752.6</v>
      </c>
      <c r="IM31">
        <v>1764.8</v>
      </c>
      <c r="IN31">
        <v>1793.6</v>
      </c>
      <c r="IO31">
        <v>1834.3</v>
      </c>
      <c r="IP31">
        <v>1880.4</v>
      </c>
      <c r="IQ31">
        <v>1929.2</v>
      </c>
      <c r="IR31">
        <v>1983.1</v>
      </c>
      <c r="IS31">
        <v>2036</v>
      </c>
      <c r="IT31">
        <v>2070.3000000000002</v>
      </c>
      <c r="IU31">
        <v>2121.6</v>
      </c>
      <c r="IV31">
        <v>2153.1</v>
      </c>
      <c r="IW31">
        <v>2177.8000000000002</v>
      </c>
    </row>
    <row r="32" spans="1:257">
      <c r="A32" t="s">
        <v>850</v>
      </c>
      <c r="B32" t="s">
        <v>882</v>
      </c>
      <c r="C32">
        <v>-0.5</v>
      </c>
      <c r="D32">
        <v>-0.7</v>
      </c>
      <c r="E32">
        <v>-0.7</v>
      </c>
      <c r="F32">
        <v>-0.7</v>
      </c>
      <c r="G32">
        <v>-0.6</v>
      </c>
      <c r="H32">
        <v>-0.8</v>
      </c>
      <c r="I32">
        <v>-0.8</v>
      </c>
      <c r="J32">
        <v>-0.7</v>
      </c>
      <c r="K32">
        <v>-0.8</v>
      </c>
      <c r="L32">
        <v>-1</v>
      </c>
      <c r="M32">
        <v>-0.8</v>
      </c>
      <c r="N32">
        <v>-0.8</v>
      </c>
      <c r="O32">
        <v>-0.7</v>
      </c>
      <c r="P32">
        <v>-1</v>
      </c>
      <c r="Q32">
        <v>-1</v>
      </c>
      <c r="R32">
        <v>-0.6</v>
      </c>
      <c r="S32">
        <v>-1</v>
      </c>
      <c r="T32">
        <v>-1.2</v>
      </c>
      <c r="U32">
        <v>-1.3</v>
      </c>
      <c r="V32">
        <v>-0.2</v>
      </c>
      <c r="W32">
        <v>-0.9</v>
      </c>
      <c r="X32">
        <v>-0.5</v>
      </c>
      <c r="Y32">
        <v>-0.8</v>
      </c>
      <c r="Z32">
        <v>-0.9</v>
      </c>
      <c r="AA32">
        <v>-1.3</v>
      </c>
      <c r="AB32">
        <v>-0.9</v>
      </c>
      <c r="AC32">
        <v>-1.1000000000000001</v>
      </c>
      <c r="AD32">
        <v>-0.6</v>
      </c>
      <c r="AE32">
        <v>-0.4</v>
      </c>
      <c r="AF32">
        <v>0.2</v>
      </c>
      <c r="AG32">
        <v>-1.3</v>
      </c>
      <c r="AH32">
        <v>1.1000000000000001</v>
      </c>
      <c r="AI32">
        <v>1.8</v>
      </c>
      <c r="AJ32">
        <v>0.6</v>
      </c>
      <c r="AK32">
        <v>0.6</v>
      </c>
      <c r="AL32">
        <v>-0.5</v>
      </c>
      <c r="AM32">
        <v>-0.3</v>
      </c>
      <c r="AN32">
        <v>-0.4</v>
      </c>
      <c r="AO32">
        <v>-0.3</v>
      </c>
      <c r="AP32">
        <v>-0.3</v>
      </c>
      <c r="AQ32">
        <v>-0.1</v>
      </c>
      <c r="AR32">
        <v>0.1</v>
      </c>
      <c r="AS32">
        <v>-0.1</v>
      </c>
      <c r="AT32">
        <v>0.2</v>
      </c>
      <c r="AU32">
        <v>2</v>
      </c>
      <c r="AV32">
        <v>-0.6</v>
      </c>
      <c r="AW32">
        <v>-0.6</v>
      </c>
      <c r="AX32">
        <v>-0.6</v>
      </c>
      <c r="AY32">
        <v>-0.6</v>
      </c>
      <c r="AZ32">
        <v>-0.6</v>
      </c>
      <c r="BA32">
        <v>0</v>
      </c>
      <c r="BB32">
        <v>2.6</v>
      </c>
      <c r="BC32">
        <v>4.8</v>
      </c>
      <c r="BD32">
        <v>0.8</v>
      </c>
      <c r="BE32">
        <v>4.4000000000000004</v>
      </c>
      <c r="BF32">
        <v>1.2</v>
      </c>
      <c r="BG32">
        <v>3.3</v>
      </c>
      <c r="BH32">
        <v>13.5</v>
      </c>
      <c r="BI32">
        <v>-0.7</v>
      </c>
      <c r="BJ32">
        <v>4.8</v>
      </c>
      <c r="BK32">
        <v>0.3</v>
      </c>
      <c r="BL32">
        <v>0.2</v>
      </c>
      <c r="BM32">
        <v>-0.2</v>
      </c>
      <c r="BN32">
        <v>-0.3</v>
      </c>
      <c r="BO32">
        <v>0.4</v>
      </c>
      <c r="BP32">
        <v>2.6</v>
      </c>
      <c r="BQ32">
        <v>3.9</v>
      </c>
      <c r="BR32">
        <v>1</v>
      </c>
      <c r="BS32">
        <v>-0.5</v>
      </c>
      <c r="BT32">
        <v>0.6</v>
      </c>
      <c r="BU32">
        <v>3.1</v>
      </c>
      <c r="BV32">
        <v>1.1000000000000001</v>
      </c>
      <c r="BW32">
        <v>-0.5</v>
      </c>
      <c r="BX32">
        <v>2.8</v>
      </c>
      <c r="BY32">
        <v>-1.5</v>
      </c>
      <c r="BZ32">
        <v>0</v>
      </c>
      <c r="CA32">
        <v>2.1</v>
      </c>
      <c r="CB32">
        <v>-0.2</v>
      </c>
      <c r="CC32">
        <v>2.2999999999999998</v>
      </c>
      <c r="CD32">
        <v>5.4</v>
      </c>
      <c r="CE32">
        <v>2.2000000000000002</v>
      </c>
      <c r="CF32">
        <v>-1.2</v>
      </c>
      <c r="CG32">
        <v>1.4</v>
      </c>
      <c r="CH32">
        <v>12</v>
      </c>
      <c r="CI32">
        <v>-0.7</v>
      </c>
      <c r="CJ32">
        <v>4.8</v>
      </c>
      <c r="CK32">
        <v>12.6</v>
      </c>
      <c r="CL32">
        <v>3.5</v>
      </c>
      <c r="CM32">
        <v>3.2</v>
      </c>
      <c r="CN32">
        <v>0.7</v>
      </c>
      <c r="CO32">
        <v>0.2</v>
      </c>
      <c r="CP32">
        <v>9.4</v>
      </c>
      <c r="CQ32">
        <v>-0.3</v>
      </c>
      <c r="CR32">
        <v>14.4</v>
      </c>
      <c r="CS32">
        <v>4.9000000000000004</v>
      </c>
      <c r="CT32">
        <v>-0.2</v>
      </c>
      <c r="CU32">
        <v>2.5</v>
      </c>
      <c r="CV32">
        <v>5.9</v>
      </c>
      <c r="CW32">
        <v>3.9</v>
      </c>
      <c r="CX32">
        <v>2</v>
      </c>
      <c r="CY32">
        <v>-0.7</v>
      </c>
      <c r="CZ32">
        <v>-0.3</v>
      </c>
      <c r="DA32">
        <v>4</v>
      </c>
      <c r="DB32">
        <v>-0.3</v>
      </c>
      <c r="DC32">
        <v>-0.7</v>
      </c>
      <c r="DD32">
        <v>6.7</v>
      </c>
      <c r="DE32">
        <v>-0.8</v>
      </c>
      <c r="DF32">
        <v>3.8</v>
      </c>
      <c r="DG32">
        <v>-0.9</v>
      </c>
      <c r="DH32">
        <v>-0.7</v>
      </c>
      <c r="DI32">
        <v>-0.1</v>
      </c>
      <c r="DJ32">
        <v>-0.2</v>
      </c>
      <c r="DK32">
        <v>-1.1000000000000001</v>
      </c>
      <c r="DL32">
        <v>-3.3</v>
      </c>
      <c r="DM32">
        <v>1.4</v>
      </c>
      <c r="DN32">
        <v>-0.1</v>
      </c>
      <c r="DO32">
        <v>-1.1000000000000001</v>
      </c>
      <c r="DP32">
        <v>0.5</v>
      </c>
      <c r="DQ32">
        <v>-0.4</v>
      </c>
      <c r="DR32">
        <v>-0.4</v>
      </c>
      <c r="DS32">
        <v>-0.9</v>
      </c>
      <c r="DT32">
        <v>-0.1</v>
      </c>
      <c r="DU32">
        <v>0</v>
      </c>
      <c r="DV32">
        <v>-1.6</v>
      </c>
      <c r="DW32">
        <v>-1.7</v>
      </c>
      <c r="DX32">
        <v>-1.7</v>
      </c>
      <c r="DY32">
        <v>-1.7</v>
      </c>
      <c r="DZ32">
        <v>-1.7</v>
      </c>
      <c r="EA32">
        <v>-1.8</v>
      </c>
      <c r="EB32">
        <v>-1.8</v>
      </c>
      <c r="EC32">
        <v>-1.7</v>
      </c>
      <c r="ED32">
        <v>-1.7</v>
      </c>
      <c r="EE32">
        <v>-1.8</v>
      </c>
      <c r="EF32">
        <v>-1.7</v>
      </c>
      <c r="EG32">
        <v>-1.6</v>
      </c>
      <c r="EH32">
        <v>-1.7</v>
      </c>
      <c r="EI32">
        <v>-1.5</v>
      </c>
      <c r="EJ32">
        <v>-0.7</v>
      </c>
      <c r="EK32">
        <v>-3.1</v>
      </c>
      <c r="EL32">
        <v>-1.6</v>
      </c>
      <c r="EM32">
        <v>-1.6</v>
      </c>
      <c r="EN32">
        <v>0.5</v>
      </c>
      <c r="EO32">
        <v>26.6</v>
      </c>
      <c r="EP32">
        <v>-1.8</v>
      </c>
      <c r="EQ32">
        <v>-0.3</v>
      </c>
      <c r="ER32">
        <v>-0.7</v>
      </c>
      <c r="ES32">
        <v>0.3</v>
      </c>
      <c r="ET32">
        <v>14.3</v>
      </c>
      <c r="EU32">
        <v>0.4</v>
      </c>
      <c r="EV32">
        <v>26.7</v>
      </c>
      <c r="EW32">
        <v>3.2</v>
      </c>
      <c r="EX32">
        <v>1.2</v>
      </c>
      <c r="EY32">
        <v>1.4</v>
      </c>
      <c r="EZ32">
        <v>9.5</v>
      </c>
      <c r="FA32">
        <v>6.7</v>
      </c>
      <c r="FB32">
        <v>-0.4</v>
      </c>
      <c r="FC32">
        <v>-1.8</v>
      </c>
      <c r="FD32">
        <v>-1.2</v>
      </c>
      <c r="FE32">
        <v>1.3</v>
      </c>
      <c r="FF32">
        <v>-1.7</v>
      </c>
      <c r="FG32">
        <v>-1.4</v>
      </c>
      <c r="FH32">
        <v>-1.3</v>
      </c>
      <c r="FI32">
        <v>-0.6</v>
      </c>
      <c r="FJ32">
        <v>-1.3</v>
      </c>
      <c r="FK32">
        <v>2.5</v>
      </c>
      <c r="FL32">
        <v>-1.6</v>
      </c>
      <c r="FM32">
        <v>-2</v>
      </c>
      <c r="FN32">
        <v>-2.5</v>
      </c>
      <c r="FO32">
        <v>-2.9</v>
      </c>
      <c r="FP32">
        <v>-3</v>
      </c>
      <c r="FQ32">
        <v>-2.5</v>
      </c>
      <c r="FR32">
        <v>-2.2000000000000002</v>
      </c>
      <c r="FS32">
        <v>-2.2000000000000002</v>
      </c>
      <c r="FT32">
        <v>-1.7</v>
      </c>
      <c r="FU32">
        <v>-2.2000000000000002</v>
      </c>
      <c r="FV32">
        <v>-2.7</v>
      </c>
      <c r="FW32">
        <v>-2.2999999999999998</v>
      </c>
      <c r="FX32">
        <v>-1.9</v>
      </c>
      <c r="FY32">
        <v>-2.1</v>
      </c>
      <c r="FZ32">
        <v>-1.8</v>
      </c>
      <c r="GA32">
        <v>-0.1</v>
      </c>
      <c r="GB32">
        <v>0.1</v>
      </c>
      <c r="GC32">
        <v>3.1</v>
      </c>
      <c r="GD32">
        <v>0</v>
      </c>
      <c r="GE32">
        <v>0.4</v>
      </c>
      <c r="GF32">
        <v>0.5</v>
      </c>
      <c r="GG32">
        <v>1.4</v>
      </c>
      <c r="GH32">
        <v>50.6</v>
      </c>
      <c r="GI32">
        <v>-0.4</v>
      </c>
      <c r="GJ32">
        <v>0.4</v>
      </c>
      <c r="GK32">
        <v>-2</v>
      </c>
      <c r="GL32">
        <v>2.7</v>
      </c>
      <c r="GM32">
        <v>8.1</v>
      </c>
      <c r="GN32">
        <v>19.3</v>
      </c>
      <c r="GO32">
        <v>7.4</v>
      </c>
      <c r="GP32">
        <v>36.9</v>
      </c>
      <c r="GQ32">
        <v>25.5</v>
      </c>
      <c r="GR32">
        <v>2.6</v>
      </c>
      <c r="GS32">
        <v>-0.6</v>
      </c>
      <c r="GT32">
        <v>-1</v>
      </c>
      <c r="GU32">
        <v>-1.3</v>
      </c>
      <c r="GV32">
        <v>-0.3</v>
      </c>
      <c r="GW32">
        <v>-0.9</v>
      </c>
      <c r="GX32">
        <v>-1.8</v>
      </c>
      <c r="GY32">
        <v>-1.7</v>
      </c>
      <c r="GZ32">
        <v>-1.2</v>
      </c>
      <c r="HA32">
        <v>-0.3</v>
      </c>
      <c r="HB32">
        <v>-0.8</v>
      </c>
      <c r="HC32">
        <v>-0.2</v>
      </c>
      <c r="HD32">
        <v>-0.5</v>
      </c>
      <c r="HE32">
        <v>-0.4</v>
      </c>
      <c r="HF32">
        <v>2.2000000000000002</v>
      </c>
      <c r="HG32">
        <v>0.8</v>
      </c>
      <c r="HH32">
        <v>1.9</v>
      </c>
      <c r="HI32">
        <v>2.5</v>
      </c>
      <c r="HJ32">
        <v>0.3</v>
      </c>
      <c r="HK32">
        <v>0.4</v>
      </c>
      <c r="HL32">
        <v>0.8</v>
      </c>
      <c r="HM32">
        <v>5.3</v>
      </c>
      <c r="HN32">
        <v>-0.1</v>
      </c>
      <c r="HO32">
        <v>-0.6</v>
      </c>
      <c r="HP32">
        <v>120.2</v>
      </c>
      <c r="HQ32">
        <v>-0.7</v>
      </c>
      <c r="HR32">
        <v>-1</v>
      </c>
      <c r="HS32">
        <v>-1.1000000000000001</v>
      </c>
      <c r="HT32">
        <v>31.3</v>
      </c>
      <c r="HU32">
        <v>0.2</v>
      </c>
      <c r="HV32">
        <v>-1.4</v>
      </c>
      <c r="HW32">
        <v>-1.3</v>
      </c>
      <c r="HX32">
        <v>-1.5</v>
      </c>
      <c r="HY32">
        <v>5.3</v>
      </c>
      <c r="HZ32">
        <v>-1.8</v>
      </c>
      <c r="IA32">
        <v>-2.2999999999999998</v>
      </c>
      <c r="IB32">
        <v>-1.9</v>
      </c>
      <c r="IC32">
        <v>-2.2999999999999998</v>
      </c>
      <c r="ID32">
        <v>2.4</v>
      </c>
      <c r="IE32">
        <v>2.5</v>
      </c>
      <c r="IF32">
        <v>-1.9</v>
      </c>
      <c r="IG32">
        <v>-1.6</v>
      </c>
      <c r="IH32">
        <v>-2.4</v>
      </c>
      <c r="II32">
        <v>-2.2999999999999998</v>
      </c>
      <c r="IJ32">
        <v>-2.9</v>
      </c>
      <c r="IK32">
        <v>6.9</v>
      </c>
      <c r="IL32">
        <v>-3</v>
      </c>
      <c r="IM32">
        <v>15.5</v>
      </c>
      <c r="IN32">
        <v>-3.2</v>
      </c>
      <c r="IO32">
        <v>14.5</v>
      </c>
      <c r="IP32">
        <v>-3.5</v>
      </c>
      <c r="IQ32">
        <v>321.10000000000002</v>
      </c>
      <c r="IR32">
        <v>14</v>
      </c>
      <c r="IS32">
        <v>87.2</v>
      </c>
      <c r="IT32">
        <v>-3.1</v>
      </c>
      <c r="IU32">
        <v>-3.7</v>
      </c>
      <c r="IV32">
        <v>-3.8</v>
      </c>
      <c r="IW32">
        <v>-0.2</v>
      </c>
    </row>
    <row r="33" spans="1:257">
      <c r="A33" t="s">
        <v>852</v>
      </c>
      <c r="B33" t="s">
        <v>835</v>
      </c>
      <c r="C33">
        <v>8.1</v>
      </c>
      <c r="D33">
        <v>1.8</v>
      </c>
      <c r="E33">
        <v>2.6</v>
      </c>
      <c r="F33">
        <v>-4.2</v>
      </c>
      <c r="G33">
        <v>-2.4</v>
      </c>
      <c r="H33">
        <v>0.9</v>
      </c>
      <c r="I33">
        <v>4.4000000000000004</v>
      </c>
      <c r="J33">
        <v>3.6</v>
      </c>
      <c r="K33">
        <v>6.2</v>
      </c>
      <c r="L33">
        <v>4.0999999999999996</v>
      </c>
      <c r="M33">
        <v>4.5999999999999996</v>
      </c>
      <c r="N33">
        <v>2.2999999999999998</v>
      </c>
      <c r="O33">
        <v>4</v>
      </c>
      <c r="P33">
        <v>3.7</v>
      </c>
      <c r="Q33">
        <v>5</v>
      </c>
      <c r="R33">
        <v>3.5</v>
      </c>
      <c r="S33">
        <v>4.5</v>
      </c>
      <c r="T33">
        <v>4.4000000000000004</v>
      </c>
      <c r="U33">
        <v>5</v>
      </c>
      <c r="V33">
        <v>4.8</v>
      </c>
      <c r="W33">
        <v>8.9</v>
      </c>
      <c r="X33">
        <v>5.9</v>
      </c>
      <c r="Y33">
        <v>6.8</v>
      </c>
      <c r="Z33">
        <v>5.3</v>
      </c>
      <c r="AA33">
        <v>11.3</v>
      </c>
      <c r="AB33">
        <v>11.8</v>
      </c>
      <c r="AC33">
        <v>10.5</v>
      </c>
      <c r="AD33">
        <v>14.4</v>
      </c>
      <c r="AE33">
        <v>11.9</v>
      </c>
      <c r="AF33">
        <v>3.7</v>
      </c>
      <c r="AG33">
        <v>7.5</v>
      </c>
      <c r="AH33">
        <v>8</v>
      </c>
      <c r="AI33">
        <v>4.8</v>
      </c>
      <c r="AJ33">
        <v>8.6999999999999993</v>
      </c>
      <c r="AK33">
        <v>6.5</v>
      </c>
      <c r="AL33">
        <v>6.8</v>
      </c>
      <c r="AM33">
        <v>8.5</v>
      </c>
      <c r="AN33">
        <v>6.9</v>
      </c>
      <c r="AO33">
        <v>9.8000000000000007</v>
      </c>
      <c r="AP33">
        <v>6.6</v>
      </c>
      <c r="AQ33">
        <v>0.3</v>
      </c>
      <c r="AR33">
        <v>4.0999999999999996</v>
      </c>
      <c r="AS33">
        <v>5.9</v>
      </c>
      <c r="AT33">
        <v>-0.6</v>
      </c>
      <c r="AU33">
        <v>8.5</v>
      </c>
      <c r="AV33">
        <v>6</v>
      </c>
      <c r="AW33">
        <v>6.9</v>
      </c>
      <c r="AX33">
        <v>1.6</v>
      </c>
      <c r="AY33">
        <v>3.1</v>
      </c>
      <c r="AZ33">
        <v>8.6</v>
      </c>
      <c r="BA33">
        <v>11</v>
      </c>
      <c r="BB33">
        <v>7.6</v>
      </c>
      <c r="BC33">
        <v>12.5</v>
      </c>
      <c r="BD33">
        <v>11.7</v>
      </c>
      <c r="BE33">
        <v>6.3</v>
      </c>
      <c r="BF33">
        <v>19.3</v>
      </c>
      <c r="BG33">
        <v>13.8</v>
      </c>
      <c r="BH33">
        <v>14.5</v>
      </c>
      <c r="BI33">
        <v>5</v>
      </c>
      <c r="BJ33">
        <v>25.3</v>
      </c>
      <c r="BK33">
        <v>-14.8</v>
      </c>
      <c r="BL33">
        <v>-15</v>
      </c>
      <c r="BM33">
        <v>-1.9</v>
      </c>
      <c r="BN33">
        <v>-1.7</v>
      </c>
      <c r="BO33">
        <v>13.5</v>
      </c>
      <c r="BP33">
        <v>21.5</v>
      </c>
      <c r="BQ33">
        <v>16.899999999999999</v>
      </c>
      <c r="BR33">
        <v>11.9</v>
      </c>
      <c r="BS33">
        <v>14.3</v>
      </c>
      <c r="BT33">
        <v>13</v>
      </c>
      <c r="BU33">
        <v>24</v>
      </c>
      <c r="BV33">
        <v>13.5</v>
      </c>
      <c r="BW33">
        <v>23.2</v>
      </c>
      <c r="BX33">
        <v>21.4</v>
      </c>
      <c r="BY33">
        <v>16.399999999999999</v>
      </c>
      <c r="BZ33">
        <v>26.7</v>
      </c>
      <c r="CA33">
        <v>18</v>
      </c>
      <c r="CB33">
        <v>22.1</v>
      </c>
      <c r="CC33">
        <v>5.4</v>
      </c>
      <c r="CD33">
        <v>7.5</v>
      </c>
      <c r="CE33">
        <v>9.5</v>
      </c>
      <c r="CF33">
        <v>11.4</v>
      </c>
      <c r="CG33">
        <v>-20.3</v>
      </c>
      <c r="CH33">
        <v>-3.2</v>
      </c>
      <c r="CI33">
        <v>29.7</v>
      </c>
      <c r="CJ33">
        <v>2.4</v>
      </c>
      <c r="CK33">
        <v>30.2</v>
      </c>
      <c r="CL33">
        <v>17.2</v>
      </c>
      <c r="CM33">
        <v>-24.9</v>
      </c>
      <c r="CN33">
        <v>-7.8</v>
      </c>
      <c r="CO33">
        <v>-2.4</v>
      </c>
      <c r="CP33">
        <v>-42</v>
      </c>
      <c r="CQ33">
        <v>-27</v>
      </c>
      <c r="CR33">
        <v>4.0999999999999996</v>
      </c>
      <c r="CS33">
        <v>24.5</v>
      </c>
      <c r="CT33">
        <v>30.5</v>
      </c>
      <c r="CU33">
        <v>64.8</v>
      </c>
      <c r="CV33">
        <v>61.3</v>
      </c>
      <c r="CW33">
        <v>62.1</v>
      </c>
      <c r="CX33">
        <v>41.4</v>
      </c>
      <c r="CY33">
        <v>8.5</v>
      </c>
      <c r="CZ33">
        <v>16.899999999999999</v>
      </c>
      <c r="DA33">
        <v>9.8000000000000007</v>
      </c>
      <c r="DB33">
        <v>27.7</v>
      </c>
      <c r="DC33">
        <v>26.7</v>
      </c>
      <c r="DD33">
        <v>18</v>
      </c>
      <c r="DE33">
        <v>-3.9</v>
      </c>
      <c r="DF33">
        <v>-10.6</v>
      </c>
      <c r="DG33">
        <v>33.299999999999997</v>
      </c>
      <c r="DH33">
        <v>25.1</v>
      </c>
      <c r="DI33">
        <v>4.4000000000000004</v>
      </c>
      <c r="DJ33">
        <v>62.9</v>
      </c>
      <c r="DK33">
        <v>20</v>
      </c>
      <c r="DL33">
        <v>29.3</v>
      </c>
      <c r="DM33">
        <v>27.1</v>
      </c>
      <c r="DN33">
        <v>35.299999999999997</v>
      </c>
      <c r="DO33">
        <v>39.299999999999997</v>
      </c>
      <c r="DP33">
        <v>31.6</v>
      </c>
      <c r="DQ33">
        <v>14.2</v>
      </c>
      <c r="DR33">
        <v>19.7</v>
      </c>
      <c r="DS33">
        <v>11.6</v>
      </c>
      <c r="DT33">
        <v>33.200000000000003</v>
      </c>
      <c r="DU33">
        <v>17.2</v>
      </c>
      <c r="DV33">
        <v>-15.2</v>
      </c>
      <c r="DW33">
        <v>-14.7</v>
      </c>
      <c r="DX33">
        <v>-16.399999999999999</v>
      </c>
      <c r="DY33">
        <v>10.199999999999999</v>
      </c>
      <c r="DZ33">
        <v>23.8</v>
      </c>
      <c r="EA33">
        <v>-6.6</v>
      </c>
      <c r="EB33">
        <v>13.7</v>
      </c>
      <c r="EC33">
        <v>14.9</v>
      </c>
      <c r="ED33">
        <v>17.899999999999999</v>
      </c>
      <c r="EE33">
        <v>38.700000000000003</v>
      </c>
      <c r="EF33">
        <v>26.9</v>
      </c>
      <c r="EG33">
        <v>17</v>
      </c>
      <c r="EH33">
        <v>17.100000000000001</v>
      </c>
      <c r="EI33">
        <v>28.6</v>
      </c>
      <c r="EJ33">
        <v>62.2</v>
      </c>
      <c r="EK33">
        <v>41</v>
      </c>
      <c r="EL33">
        <v>67.8</v>
      </c>
      <c r="EM33">
        <v>62.2</v>
      </c>
      <c r="EN33">
        <v>43.1</v>
      </c>
      <c r="EO33">
        <v>27.7</v>
      </c>
      <c r="EP33">
        <v>21</v>
      </c>
      <c r="EQ33">
        <v>5.5</v>
      </c>
      <c r="ER33">
        <v>18.600000000000001</v>
      </c>
      <c r="ES33">
        <v>33.4</v>
      </c>
      <c r="ET33">
        <v>28.6</v>
      </c>
      <c r="EU33">
        <v>45.9</v>
      </c>
      <c r="EV33">
        <v>80.099999999999994</v>
      </c>
      <c r="EW33">
        <v>55.4</v>
      </c>
      <c r="EX33">
        <v>67.2</v>
      </c>
      <c r="EY33">
        <v>91.4</v>
      </c>
      <c r="EZ33">
        <v>38</v>
      </c>
      <c r="FA33">
        <v>47.4</v>
      </c>
      <c r="FB33">
        <v>51.7</v>
      </c>
      <c r="FC33">
        <v>72.3</v>
      </c>
      <c r="FD33">
        <v>31.9</v>
      </c>
      <c r="FE33">
        <v>43.8</v>
      </c>
      <c r="FF33">
        <v>80.8</v>
      </c>
      <c r="FG33">
        <v>28.3</v>
      </c>
      <c r="FH33">
        <v>77</v>
      </c>
      <c r="FI33">
        <v>52.5</v>
      </c>
      <c r="FJ33">
        <v>43.4</v>
      </c>
      <c r="FK33">
        <v>-31.6</v>
      </c>
      <c r="FL33">
        <v>-8.1</v>
      </c>
      <c r="FM33">
        <v>-28.3</v>
      </c>
      <c r="FN33">
        <v>-69.099999999999994</v>
      </c>
      <c r="FO33">
        <v>-2.7</v>
      </c>
      <c r="FP33">
        <v>26.6</v>
      </c>
      <c r="FQ33">
        <v>24.8</v>
      </c>
      <c r="FR33">
        <v>30.1</v>
      </c>
      <c r="FS33">
        <v>21.2</v>
      </c>
      <c r="FT33">
        <v>-4.8</v>
      </c>
      <c r="FU33">
        <v>-0.2</v>
      </c>
      <c r="FV33">
        <v>34</v>
      </c>
      <c r="FW33">
        <v>37.9</v>
      </c>
      <c r="FX33">
        <v>52.8</v>
      </c>
      <c r="FY33">
        <v>51.7</v>
      </c>
      <c r="FZ33">
        <v>61</v>
      </c>
      <c r="GA33">
        <v>96.1</v>
      </c>
      <c r="GB33">
        <v>25.1</v>
      </c>
      <c r="GC33">
        <v>8</v>
      </c>
      <c r="GD33">
        <v>75.400000000000006</v>
      </c>
      <c r="GE33">
        <v>67.099999999999994</v>
      </c>
      <c r="GF33">
        <v>73</v>
      </c>
      <c r="GG33">
        <v>74.7</v>
      </c>
      <c r="GH33">
        <v>41.3</v>
      </c>
      <c r="GI33">
        <v>13.6</v>
      </c>
      <c r="GJ33">
        <v>40.5</v>
      </c>
      <c r="GK33">
        <v>41.2</v>
      </c>
      <c r="GL33">
        <v>24</v>
      </c>
      <c r="GM33">
        <v>-9.1</v>
      </c>
      <c r="GN33">
        <v>-22.5</v>
      </c>
      <c r="GO33">
        <v>-17</v>
      </c>
      <c r="GP33">
        <v>-54.6</v>
      </c>
      <c r="GQ33">
        <v>-131.6</v>
      </c>
      <c r="GR33">
        <v>-170.8</v>
      </c>
      <c r="GS33">
        <v>-174.9</v>
      </c>
      <c r="GT33">
        <v>-43.4</v>
      </c>
      <c r="GU33">
        <v>3.1</v>
      </c>
      <c r="GV33">
        <v>39.200000000000003</v>
      </c>
      <c r="GW33">
        <v>108.3</v>
      </c>
      <c r="GX33">
        <v>67.099999999999994</v>
      </c>
      <c r="GY33">
        <v>29.2</v>
      </c>
      <c r="GZ33">
        <v>56.6</v>
      </c>
      <c r="HA33">
        <v>-9.6999999999999993</v>
      </c>
      <c r="HB33">
        <v>89.8</v>
      </c>
      <c r="HC33">
        <v>73.7</v>
      </c>
      <c r="HD33">
        <v>89</v>
      </c>
      <c r="HE33">
        <v>92</v>
      </c>
      <c r="HF33">
        <v>39.4</v>
      </c>
      <c r="HG33">
        <v>72.3</v>
      </c>
      <c r="HH33">
        <v>62.2</v>
      </c>
      <c r="HI33">
        <v>107.1</v>
      </c>
      <c r="HJ33">
        <v>94.1</v>
      </c>
      <c r="HK33">
        <v>46.6</v>
      </c>
      <c r="HL33">
        <v>83.3</v>
      </c>
      <c r="HM33">
        <v>90.6</v>
      </c>
      <c r="HN33">
        <v>78.3</v>
      </c>
      <c r="HO33">
        <v>148.19999999999999</v>
      </c>
      <c r="HP33">
        <v>129.30000000000001</v>
      </c>
      <c r="HQ33">
        <v>109.9</v>
      </c>
      <c r="HR33">
        <v>91.1</v>
      </c>
      <c r="HS33">
        <v>61.2</v>
      </c>
      <c r="HT33">
        <v>27.9</v>
      </c>
      <c r="HU33">
        <v>4.3</v>
      </c>
      <c r="HV33">
        <v>53.1</v>
      </c>
      <c r="HW33">
        <v>8.8000000000000007</v>
      </c>
      <c r="HX33">
        <v>25.2</v>
      </c>
      <c r="HY33">
        <v>50.5</v>
      </c>
      <c r="HZ33">
        <v>40.9</v>
      </c>
      <c r="IA33">
        <v>32.6</v>
      </c>
      <c r="IB33">
        <v>0.8</v>
      </c>
      <c r="IC33">
        <v>89.8</v>
      </c>
      <c r="ID33">
        <v>88.8</v>
      </c>
      <c r="IE33">
        <v>111.4</v>
      </c>
      <c r="IF33">
        <v>76.2</v>
      </c>
      <c r="IG33">
        <v>69.8</v>
      </c>
      <c r="IH33">
        <v>30.3</v>
      </c>
      <c r="II33">
        <v>-19.2</v>
      </c>
      <c r="IJ33">
        <v>-242.4</v>
      </c>
      <c r="IK33">
        <v>84.9</v>
      </c>
      <c r="IL33">
        <v>74.3</v>
      </c>
      <c r="IM33">
        <v>-39.200000000000003</v>
      </c>
      <c r="IN33">
        <v>-135.19999999999999</v>
      </c>
      <c r="IO33">
        <v>-1.8</v>
      </c>
      <c r="IP33">
        <v>219</v>
      </c>
      <c r="IQ33">
        <v>220.4</v>
      </c>
      <c r="IR33">
        <v>113</v>
      </c>
      <c r="IS33">
        <v>81.900000000000006</v>
      </c>
      <c r="IT33">
        <v>158.9</v>
      </c>
      <c r="IU33">
        <v>24.4</v>
      </c>
      <c r="IV33">
        <v>14.5</v>
      </c>
      <c r="IW33">
        <v>90.3</v>
      </c>
    </row>
    <row r="34" spans="1:257">
      <c r="A34" t="s">
        <v>854</v>
      </c>
      <c r="B34" s="12" t="s">
        <v>883</v>
      </c>
      <c r="C34" s="12">
        <v>-5</v>
      </c>
      <c r="D34" s="12">
        <v>0.2</v>
      </c>
      <c r="E34" s="12">
        <v>0.7</v>
      </c>
      <c r="F34" s="12">
        <v>7.1</v>
      </c>
      <c r="G34" s="12">
        <v>5.2</v>
      </c>
      <c r="H34" s="12">
        <v>3.4</v>
      </c>
      <c r="I34" s="12">
        <v>0.6</v>
      </c>
      <c r="J34" s="12">
        <v>1.9</v>
      </c>
      <c r="K34" s="12">
        <v>1.3</v>
      </c>
      <c r="L34" s="12">
        <v>3</v>
      </c>
      <c r="M34" s="12">
        <v>2.9</v>
      </c>
      <c r="N34" s="12">
        <v>7.5</v>
      </c>
      <c r="O34" s="12">
        <v>6.7</v>
      </c>
      <c r="P34" s="12">
        <v>7.2</v>
      </c>
      <c r="Q34" s="12">
        <v>5.5</v>
      </c>
      <c r="R34" s="12">
        <v>5.7</v>
      </c>
      <c r="S34" s="12">
        <v>7.2</v>
      </c>
      <c r="T34" s="12">
        <v>6.7</v>
      </c>
      <c r="U34" s="12">
        <v>5.0999999999999996</v>
      </c>
      <c r="V34" s="12">
        <v>3.7</v>
      </c>
      <c r="W34" s="12">
        <v>1.2</v>
      </c>
      <c r="X34" s="12">
        <v>2.8</v>
      </c>
      <c r="Y34" s="12">
        <v>1.1000000000000001</v>
      </c>
      <c r="Z34" s="12">
        <v>2</v>
      </c>
      <c r="AA34" s="12">
        <v>-4.2</v>
      </c>
      <c r="AB34" s="12">
        <v>-6.9</v>
      </c>
      <c r="AC34" s="12">
        <v>-6.9</v>
      </c>
      <c r="AD34" s="12">
        <v>-9.9</v>
      </c>
      <c r="AE34" s="12">
        <v>-7.2</v>
      </c>
      <c r="AF34" s="12">
        <v>0.2</v>
      </c>
      <c r="AG34" s="12">
        <v>-1.7</v>
      </c>
      <c r="AH34" s="12">
        <v>-5</v>
      </c>
      <c r="AI34" s="12">
        <v>-7.6</v>
      </c>
      <c r="AJ34" s="12">
        <v>-6.8</v>
      </c>
      <c r="AK34" s="12">
        <v>-4.8</v>
      </c>
      <c r="AL34" s="12">
        <v>-6.2</v>
      </c>
      <c r="AM34" s="12">
        <v>-11.2</v>
      </c>
      <c r="AN34" s="12">
        <v>-11.4</v>
      </c>
      <c r="AO34" s="12">
        <v>-17.7</v>
      </c>
      <c r="AP34" s="12">
        <v>-18.399999999999999</v>
      </c>
      <c r="AQ34" s="12">
        <v>-13.6</v>
      </c>
      <c r="AR34" s="12">
        <v>-15.8</v>
      </c>
      <c r="AS34" s="12">
        <v>-18.100000000000001</v>
      </c>
      <c r="AT34" s="12">
        <v>-8.6</v>
      </c>
      <c r="AU34" s="12">
        <v>-13.7</v>
      </c>
      <c r="AV34" s="12">
        <v>-7.8</v>
      </c>
      <c r="AW34" s="12">
        <v>-5.2</v>
      </c>
      <c r="AX34" s="12">
        <v>1.6</v>
      </c>
      <c r="AY34" s="12">
        <v>-1.7</v>
      </c>
      <c r="AZ34" s="12">
        <v>-6.8</v>
      </c>
      <c r="BA34" s="12">
        <v>-7.3</v>
      </c>
      <c r="BB34" s="12">
        <v>-8.3000000000000007</v>
      </c>
      <c r="BC34" s="12">
        <v>-16</v>
      </c>
      <c r="BD34" s="12">
        <v>-16.7</v>
      </c>
      <c r="BE34" s="12">
        <v>-15</v>
      </c>
      <c r="BF34" s="12">
        <v>-27.5</v>
      </c>
      <c r="BG34" s="12">
        <v>-30.6</v>
      </c>
      <c r="BH34" s="12">
        <v>-46.3</v>
      </c>
      <c r="BI34" s="12">
        <v>-30.8</v>
      </c>
      <c r="BJ34" s="12">
        <v>-49.7</v>
      </c>
      <c r="BK34" s="12">
        <v>13.2</v>
      </c>
      <c r="BL34" s="12">
        <v>23.8</v>
      </c>
      <c r="BM34" s="12">
        <v>15.5</v>
      </c>
      <c r="BN34" s="12">
        <v>18.2</v>
      </c>
      <c r="BO34" s="12">
        <v>4.0999999999999996</v>
      </c>
      <c r="BP34" s="12">
        <v>-7.6</v>
      </c>
      <c r="BQ34" s="12">
        <v>-5.3</v>
      </c>
      <c r="BR34" s="12">
        <v>0</v>
      </c>
      <c r="BS34" s="12">
        <v>-6.3</v>
      </c>
      <c r="BT34" s="12">
        <v>-1.1000000000000001</v>
      </c>
      <c r="BU34" s="12">
        <v>-10.4</v>
      </c>
      <c r="BV34" s="12">
        <v>-7.1</v>
      </c>
      <c r="BW34" s="12">
        <v>-15.9</v>
      </c>
      <c r="BX34" s="12">
        <v>-22.9</v>
      </c>
      <c r="BY34" s="12">
        <v>-16.600000000000001</v>
      </c>
      <c r="BZ34" s="12">
        <v>-32</v>
      </c>
      <c r="CA34" s="12">
        <v>-29.4</v>
      </c>
      <c r="CB34" s="12">
        <v>-32.5</v>
      </c>
      <c r="CC34" s="12">
        <v>-31.8</v>
      </c>
      <c r="CD34" s="12">
        <v>-41.7</v>
      </c>
      <c r="CE34" s="12">
        <v>-61.3</v>
      </c>
      <c r="CF34" s="12">
        <v>-46.3</v>
      </c>
      <c r="CG34" s="12">
        <v>-19.8</v>
      </c>
      <c r="CH34" s="12">
        <v>-44.6</v>
      </c>
      <c r="CI34" s="12">
        <v>-59.6</v>
      </c>
      <c r="CJ34" s="12">
        <v>-33.1</v>
      </c>
      <c r="CK34" s="12">
        <v>-66.7</v>
      </c>
      <c r="CL34" s="12">
        <v>-55.1</v>
      </c>
      <c r="CM34" s="12">
        <v>-7.6</v>
      </c>
      <c r="CN34" s="12">
        <v>-7.9</v>
      </c>
      <c r="CO34" s="12">
        <v>-0.9</v>
      </c>
      <c r="CP34" s="12">
        <v>38.5</v>
      </c>
      <c r="CQ34" s="12">
        <v>51</v>
      </c>
      <c r="CR34" s="12">
        <v>8.9</v>
      </c>
      <c r="CS34" s="12">
        <v>-6</v>
      </c>
      <c r="CT34" s="12">
        <v>-12.4</v>
      </c>
      <c r="CU34" s="12">
        <v>-42.1</v>
      </c>
      <c r="CV34" s="12">
        <v>-50.2</v>
      </c>
      <c r="CW34" s="12">
        <v>-45.7</v>
      </c>
      <c r="CX34" s="12">
        <v>-20.7</v>
      </c>
      <c r="CY34" s="12">
        <v>13.7</v>
      </c>
      <c r="CZ34" s="12">
        <v>2.6</v>
      </c>
      <c r="DA34" s="12">
        <v>17.100000000000001</v>
      </c>
      <c r="DB34" s="12">
        <v>-21.4</v>
      </c>
      <c r="DC34" s="12">
        <v>-35.700000000000003</v>
      </c>
      <c r="DD34" s="12">
        <v>-30.9</v>
      </c>
      <c r="DE34" s="12">
        <v>-0.8</v>
      </c>
      <c r="DF34" s="12">
        <v>-4.5</v>
      </c>
      <c r="DG34" s="12">
        <v>-12.6</v>
      </c>
      <c r="DH34" s="12">
        <v>2.2999999999999998</v>
      </c>
      <c r="DI34" s="12">
        <v>29.8</v>
      </c>
      <c r="DJ34" s="12">
        <v>-23.5</v>
      </c>
      <c r="DK34" s="12">
        <v>36.1</v>
      </c>
      <c r="DL34" s="12">
        <v>12.6</v>
      </c>
      <c r="DM34" s="12">
        <v>3.9</v>
      </c>
      <c r="DN34" s="12">
        <v>-9</v>
      </c>
      <c r="DO34" s="12">
        <v>-39.9</v>
      </c>
      <c r="DP34" s="12">
        <v>-33.6</v>
      </c>
      <c r="DQ34" s="12">
        <v>-23.1</v>
      </c>
      <c r="DR34" s="12">
        <v>-41.8</v>
      </c>
      <c r="DS34" s="12">
        <v>-39.299999999999997</v>
      </c>
      <c r="DT34" s="12">
        <v>-55.1</v>
      </c>
      <c r="DU34" s="12">
        <v>-56.8</v>
      </c>
      <c r="DV34" s="12">
        <v>-13.6</v>
      </c>
      <c r="DW34" s="12">
        <v>5</v>
      </c>
      <c r="DX34" s="12">
        <v>21.2</v>
      </c>
      <c r="DY34" s="12">
        <v>3</v>
      </c>
      <c r="DZ34" s="12">
        <v>-15.5</v>
      </c>
      <c r="EA34" s="12">
        <v>16.100000000000001</v>
      </c>
      <c r="EB34" s="12">
        <v>-22.1</v>
      </c>
      <c r="EC34" s="12">
        <v>-2.2999999999999998</v>
      </c>
      <c r="ED34" s="12">
        <v>-30.6</v>
      </c>
      <c r="EE34" s="12">
        <v>-42.4</v>
      </c>
      <c r="EF34" s="12">
        <v>-22.2</v>
      </c>
      <c r="EG34" s="12">
        <v>5.9</v>
      </c>
      <c r="EH34" s="12">
        <v>-5.7</v>
      </c>
      <c r="EI34" s="12">
        <v>8.4</v>
      </c>
      <c r="EJ34" s="12">
        <v>-33.799999999999997</v>
      </c>
      <c r="EK34" s="12">
        <v>-15.2</v>
      </c>
      <c r="EL34" s="12">
        <v>-52.6</v>
      </c>
      <c r="EM34" s="12">
        <v>-64.599999999999994</v>
      </c>
      <c r="EN34" s="12">
        <v>-35.799999999999997</v>
      </c>
      <c r="EO34" s="12">
        <v>-25.2</v>
      </c>
      <c r="EP34" s="12">
        <v>13.8</v>
      </c>
      <c r="EQ34" s="12">
        <v>27.5</v>
      </c>
      <c r="ER34" s="12">
        <v>7.6</v>
      </c>
      <c r="ES34" s="12">
        <v>-16.5</v>
      </c>
      <c r="ET34" s="12">
        <v>-26.8</v>
      </c>
      <c r="EU34" s="12">
        <v>-20.7</v>
      </c>
      <c r="EV34" s="12">
        <v>-90.3</v>
      </c>
      <c r="EW34" s="12">
        <v>-63.7</v>
      </c>
      <c r="EX34" s="12">
        <v>-75.5</v>
      </c>
      <c r="EY34" s="12">
        <v>-148.19999999999999</v>
      </c>
      <c r="EZ34" s="12">
        <v>-114.9</v>
      </c>
      <c r="FA34" s="12">
        <v>-121.2</v>
      </c>
      <c r="FB34" s="12">
        <v>-127</v>
      </c>
      <c r="FC34" s="12">
        <v>-138.19999999999999</v>
      </c>
      <c r="FD34" s="12">
        <v>-101.5</v>
      </c>
      <c r="FE34" s="12">
        <v>-138.69999999999999</v>
      </c>
      <c r="FF34" s="12">
        <v>-186</v>
      </c>
      <c r="FG34" s="12">
        <v>-176.3</v>
      </c>
      <c r="FH34" s="12">
        <v>-264.8</v>
      </c>
      <c r="FI34" s="12">
        <v>-250.9</v>
      </c>
      <c r="FJ34" s="12">
        <v>-277.2</v>
      </c>
      <c r="FK34" s="12">
        <v>-158.6</v>
      </c>
      <c r="FL34" s="12">
        <v>-135.5</v>
      </c>
      <c r="FM34" s="12">
        <v>-49.2</v>
      </c>
      <c r="FN34" s="12">
        <v>-19.2</v>
      </c>
      <c r="FO34" s="12">
        <v>18.3</v>
      </c>
      <c r="FP34" s="12">
        <v>38.200000000000003</v>
      </c>
      <c r="FQ34" s="12">
        <v>71.8</v>
      </c>
      <c r="FR34" s="12">
        <v>110.6</v>
      </c>
      <c r="FS34" s="12">
        <v>107.1</v>
      </c>
      <c r="FT34" s="12">
        <v>131.4</v>
      </c>
      <c r="FU34" s="12">
        <v>129.9</v>
      </c>
      <c r="FV34" s="12">
        <v>89.9</v>
      </c>
      <c r="FW34" s="12">
        <v>115.4</v>
      </c>
      <c r="FX34" s="12">
        <v>100.4</v>
      </c>
      <c r="FY34" s="12">
        <v>130.69999999999999</v>
      </c>
      <c r="FZ34" s="12">
        <v>100</v>
      </c>
      <c r="GA34" s="12">
        <v>60</v>
      </c>
      <c r="GB34" s="12">
        <v>194.4</v>
      </c>
      <c r="GC34" s="12">
        <v>222</v>
      </c>
      <c r="GD34" s="12">
        <v>153.19999999999999</v>
      </c>
      <c r="GE34" s="12">
        <v>88.7</v>
      </c>
      <c r="GF34" s="12">
        <v>27</v>
      </c>
      <c r="GG34" s="12">
        <v>30.9</v>
      </c>
      <c r="GH34" s="12">
        <v>-6.2</v>
      </c>
      <c r="GI34" s="12">
        <v>37.200000000000003</v>
      </c>
      <c r="GJ34" s="12">
        <v>2</v>
      </c>
      <c r="GK34" s="12">
        <v>-43.9</v>
      </c>
      <c r="GL34" s="12">
        <v>-42.6</v>
      </c>
      <c r="GM34" s="12">
        <v>-67.099999999999994</v>
      </c>
      <c r="GN34" s="12">
        <v>-62</v>
      </c>
      <c r="GO34" s="12">
        <v>57</v>
      </c>
      <c r="GP34" s="12">
        <v>138.6</v>
      </c>
      <c r="GQ34" s="12">
        <v>329</v>
      </c>
      <c r="GR34" s="12">
        <v>416.2</v>
      </c>
      <c r="GS34" s="12">
        <v>391.6</v>
      </c>
      <c r="GT34" s="12">
        <v>381.1</v>
      </c>
      <c r="GU34" s="12">
        <v>420.6</v>
      </c>
      <c r="GV34" s="12">
        <v>429.1</v>
      </c>
      <c r="GW34" s="12">
        <v>409.7</v>
      </c>
      <c r="GX34" s="12">
        <v>360.4</v>
      </c>
      <c r="GY34" s="12">
        <v>369</v>
      </c>
      <c r="GZ34" s="12">
        <v>375</v>
      </c>
      <c r="HA34" s="12">
        <v>404.9</v>
      </c>
      <c r="HB34" s="12">
        <v>245.8</v>
      </c>
      <c r="HC34" s="12">
        <v>219.9</v>
      </c>
      <c r="HD34" s="12">
        <v>184.3</v>
      </c>
      <c r="HE34" s="12">
        <v>171.9</v>
      </c>
      <c r="HF34" s="12">
        <v>298.8</v>
      </c>
      <c r="HG34" s="12">
        <v>298.89999999999998</v>
      </c>
      <c r="HH34" s="12">
        <v>315.8</v>
      </c>
      <c r="HI34" s="12">
        <v>237.6</v>
      </c>
      <c r="HJ34" s="12">
        <v>205.2</v>
      </c>
      <c r="HK34" s="12">
        <v>148.6</v>
      </c>
      <c r="HL34" s="12">
        <v>105.7</v>
      </c>
      <c r="HM34" s="12">
        <v>115.5</v>
      </c>
      <c r="HN34" s="12">
        <v>128.69999999999999</v>
      </c>
      <c r="HO34" s="12">
        <v>31.1</v>
      </c>
      <c r="HP34" s="12">
        <v>-87</v>
      </c>
      <c r="HQ34" s="12">
        <v>69.2</v>
      </c>
      <c r="HR34" s="12">
        <v>0.1</v>
      </c>
      <c r="HS34" s="12">
        <v>85.8</v>
      </c>
      <c r="HT34" s="12">
        <v>11.5</v>
      </c>
      <c r="HU34" s="12">
        <v>56.1</v>
      </c>
      <c r="HV34" s="12">
        <v>-23.7</v>
      </c>
      <c r="HW34" s="12">
        <v>143.4</v>
      </c>
      <c r="HX34" s="12">
        <v>100.6</v>
      </c>
      <c r="HY34" s="12">
        <v>108.3</v>
      </c>
      <c r="HZ34" s="12">
        <v>-815.4</v>
      </c>
      <c r="IA34" s="12">
        <v>24.4</v>
      </c>
      <c r="IB34" s="12">
        <v>57.4</v>
      </c>
      <c r="IC34" s="12">
        <v>-17.3</v>
      </c>
      <c r="ID34" s="12">
        <v>1.4</v>
      </c>
      <c r="IE34" s="12">
        <v>-0.1</v>
      </c>
      <c r="IF34" s="12">
        <v>27.3</v>
      </c>
      <c r="IG34" s="12">
        <v>58.5</v>
      </c>
      <c r="IH34" s="12">
        <v>150.80000000000001</v>
      </c>
      <c r="II34" s="12">
        <v>133.5</v>
      </c>
      <c r="IJ34" s="12">
        <v>379.8</v>
      </c>
      <c r="IK34" s="12">
        <v>239.9</v>
      </c>
      <c r="IL34" s="12">
        <v>129.19999999999999</v>
      </c>
      <c r="IM34" s="12">
        <v>253.2</v>
      </c>
      <c r="IN34" s="12">
        <v>408.8</v>
      </c>
      <c r="IO34" s="12">
        <v>268.3</v>
      </c>
      <c r="IP34" s="12">
        <v>10.1</v>
      </c>
      <c r="IQ34" s="12">
        <v>-394.8</v>
      </c>
      <c r="IR34" s="12">
        <v>-26.6</v>
      </c>
      <c r="IS34" s="12">
        <v>92.8</v>
      </c>
      <c r="IT34" s="12">
        <v>-3.4</v>
      </c>
      <c r="IU34" s="12">
        <v>92.7</v>
      </c>
      <c r="IV34" s="12">
        <v>101.9</v>
      </c>
      <c r="IW34" s="12">
        <v>41.9</v>
      </c>
    </row>
    <row r="35" spans="1:257">
      <c r="A35" t="s">
        <v>7</v>
      </c>
      <c r="B35" s="12" t="s">
        <v>884</v>
      </c>
      <c r="C35" s="12" t="s">
        <v>7</v>
      </c>
      <c r="D35" s="12" t="s">
        <v>7</v>
      </c>
      <c r="E35" s="12" t="s">
        <v>7</v>
      </c>
      <c r="F35" s="12" t="s">
        <v>7</v>
      </c>
      <c r="G35" s="12" t="s">
        <v>7</v>
      </c>
      <c r="H35" s="12" t="s">
        <v>7</v>
      </c>
      <c r="I35" s="12" t="s">
        <v>7</v>
      </c>
      <c r="J35" s="12" t="s">
        <v>7</v>
      </c>
      <c r="K35" s="12" t="s">
        <v>7</v>
      </c>
      <c r="L35" s="12" t="s">
        <v>7</v>
      </c>
      <c r="M35" s="12" t="s">
        <v>7</v>
      </c>
      <c r="N35" s="12" t="s">
        <v>7</v>
      </c>
      <c r="O35" s="12" t="s">
        <v>7</v>
      </c>
      <c r="P35" s="12" t="s">
        <v>7</v>
      </c>
      <c r="Q35" s="12" t="s">
        <v>7</v>
      </c>
      <c r="R35" s="12" t="s">
        <v>7</v>
      </c>
      <c r="S35" s="12" t="s">
        <v>7</v>
      </c>
      <c r="T35" s="12" t="s">
        <v>7</v>
      </c>
      <c r="U35" s="12" t="s">
        <v>7</v>
      </c>
      <c r="V35" s="12" t="s">
        <v>7</v>
      </c>
      <c r="W35" s="12" t="s">
        <v>7</v>
      </c>
      <c r="X35" s="12" t="s">
        <v>7</v>
      </c>
      <c r="Y35" s="12" t="s">
        <v>7</v>
      </c>
      <c r="Z35" s="12" t="s">
        <v>7</v>
      </c>
      <c r="AA35" s="12" t="s">
        <v>7</v>
      </c>
      <c r="AB35" s="12" t="s">
        <v>7</v>
      </c>
      <c r="AC35" s="12" t="s">
        <v>7</v>
      </c>
      <c r="AD35" s="12" t="s">
        <v>7</v>
      </c>
      <c r="AE35" s="12" t="s">
        <v>7</v>
      </c>
      <c r="AF35" s="12" t="s">
        <v>7</v>
      </c>
      <c r="AG35" s="12" t="s">
        <v>7</v>
      </c>
      <c r="AH35" s="12" t="s">
        <v>7</v>
      </c>
      <c r="AI35" s="12" t="s">
        <v>7</v>
      </c>
      <c r="AJ35" s="12" t="s">
        <v>7</v>
      </c>
      <c r="AK35" s="12" t="s">
        <v>7</v>
      </c>
      <c r="AL35" s="12" t="s">
        <v>7</v>
      </c>
      <c r="AM35" s="12" t="s">
        <v>7</v>
      </c>
      <c r="AN35" s="12" t="s">
        <v>7</v>
      </c>
      <c r="AO35" s="12" t="s">
        <v>7</v>
      </c>
      <c r="AP35" s="12" t="s">
        <v>7</v>
      </c>
      <c r="AQ35" s="12" t="s">
        <v>7</v>
      </c>
      <c r="AR35" s="12" t="s">
        <v>7</v>
      </c>
      <c r="AS35" s="12" t="s">
        <v>7</v>
      </c>
      <c r="AT35" s="12" t="s">
        <v>7</v>
      </c>
      <c r="AU35" s="12" t="s">
        <v>7</v>
      </c>
      <c r="AV35" s="12" t="s">
        <v>7</v>
      </c>
      <c r="AW35" s="12" t="s">
        <v>7</v>
      </c>
      <c r="AX35" s="12" t="s">
        <v>7</v>
      </c>
      <c r="AY35" s="12" t="s">
        <v>7</v>
      </c>
      <c r="AZ35" s="12" t="s">
        <v>7</v>
      </c>
      <c r="BA35" s="12" t="s">
        <v>7</v>
      </c>
      <c r="BB35" s="12" t="s">
        <v>7</v>
      </c>
      <c r="BC35" s="12" t="s">
        <v>7</v>
      </c>
      <c r="BD35" s="12" t="s">
        <v>7</v>
      </c>
      <c r="BE35" s="12" t="s">
        <v>7</v>
      </c>
      <c r="BF35" s="12" t="s">
        <v>7</v>
      </c>
      <c r="BG35" s="12" t="s">
        <v>7</v>
      </c>
      <c r="BH35" s="12" t="s">
        <v>7</v>
      </c>
      <c r="BI35" s="12" t="s">
        <v>7</v>
      </c>
      <c r="BJ35" s="12" t="s">
        <v>7</v>
      </c>
      <c r="BK35" s="12" t="s">
        <v>7</v>
      </c>
      <c r="BL35" s="12" t="s">
        <v>7</v>
      </c>
      <c r="BM35" s="12" t="s">
        <v>7</v>
      </c>
      <c r="BN35" s="12" t="s">
        <v>7</v>
      </c>
      <c r="BO35" s="12" t="s">
        <v>7</v>
      </c>
      <c r="BP35" s="12" t="s">
        <v>7</v>
      </c>
      <c r="BQ35" s="12" t="s">
        <v>7</v>
      </c>
      <c r="BR35" s="12" t="s">
        <v>7</v>
      </c>
      <c r="BS35" s="12" t="s">
        <v>7</v>
      </c>
      <c r="BT35" s="12" t="s">
        <v>7</v>
      </c>
      <c r="BU35" s="12" t="s">
        <v>7</v>
      </c>
      <c r="BV35" s="12" t="s">
        <v>7</v>
      </c>
      <c r="BW35" s="12" t="s">
        <v>7</v>
      </c>
      <c r="BX35" s="12" t="s">
        <v>7</v>
      </c>
      <c r="BY35" s="12" t="s">
        <v>7</v>
      </c>
      <c r="BZ35" s="12" t="s">
        <v>7</v>
      </c>
      <c r="CA35" s="12" t="s">
        <v>7</v>
      </c>
      <c r="CB35" s="12" t="s">
        <v>7</v>
      </c>
      <c r="CC35" s="12" t="s">
        <v>7</v>
      </c>
      <c r="CD35" s="12" t="s">
        <v>7</v>
      </c>
      <c r="CE35" s="12" t="s">
        <v>7</v>
      </c>
      <c r="CF35" s="12" t="s">
        <v>7</v>
      </c>
      <c r="CG35" s="12" t="s">
        <v>7</v>
      </c>
      <c r="CH35" s="12" t="s">
        <v>7</v>
      </c>
      <c r="CI35" s="12" t="s">
        <v>7</v>
      </c>
      <c r="CJ35" s="12" t="s">
        <v>7</v>
      </c>
      <c r="CK35" s="12" t="s">
        <v>7</v>
      </c>
      <c r="CL35" s="12" t="s">
        <v>7</v>
      </c>
      <c r="CM35" s="12" t="s">
        <v>7</v>
      </c>
      <c r="CN35" s="12" t="s">
        <v>7</v>
      </c>
      <c r="CO35" s="12" t="s">
        <v>7</v>
      </c>
      <c r="CP35" s="12" t="s">
        <v>7</v>
      </c>
      <c r="CQ35" s="12" t="s">
        <v>7</v>
      </c>
      <c r="CR35" s="12" t="s">
        <v>7</v>
      </c>
      <c r="CS35" s="12" t="s">
        <v>7</v>
      </c>
      <c r="CT35" s="12" t="s">
        <v>7</v>
      </c>
      <c r="CU35" s="12" t="s">
        <v>7</v>
      </c>
      <c r="CV35" s="12" t="s">
        <v>7</v>
      </c>
      <c r="CW35" s="12" t="s">
        <v>7</v>
      </c>
      <c r="CX35" s="12" t="s">
        <v>7</v>
      </c>
      <c r="CY35" s="12" t="s">
        <v>7</v>
      </c>
      <c r="CZ35" s="12" t="s">
        <v>7</v>
      </c>
      <c r="DA35" s="12" t="s">
        <v>7</v>
      </c>
      <c r="DB35" s="12" t="s">
        <v>7</v>
      </c>
      <c r="DC35" s="12" t="s">
        <v>7</v>
      </c>
      <c r="DD35" s="12" t="s">
        <v>7</v>
      </c>
      <c r="DE35" s="12" t="s">
        <v>7</v>
      </c>
      <c r="DF35" s="12" t="s">
        <v>7</v>
      </c>
      <c r="DG35" s="12" t="s">
        <v>7</v>
      </c>
      <c r="DH35" s="12" t="s">
        <v>7</v>
      </c>
      <c r="DI35" s="12" t="s">
        <v>7</v>
      </c>
      <c r="DJ35" s="12" t="s">
        <v>7</v>
      </c>
      <c r="DK35" s="12" t="s">
        <v>7</v>
      </c>
      <c r="DL35" s="12" t="s">
        <v>7</v>
      </c>
      <c r="DM35" s="12" t="s">
        <v>7</v>
      </c>
      <c r="DN35" s="12" t="s">
        <v>7</v>
      </c>
      <c r="DO35" s="12" t="s">
        <v>7</v>
      </c>
      <c r="DP35" s="12" t="s">
        <v>7</v>
      </c>
      <c r="DQ35" s="12" t="s">
        <v>7</v>
      </c>
      <c r="DR35" s="12" t="s">
        <v>7</v>
      </c>
      <c r="DS35" s="12" t="s">
        <v>7</v>
      </c>
      <c r="DT35" s="12" t="s">
        <v>7</v>
      </c>
      <c r="DU35" s="12" t="s">
        <v>7</v>
      </c>
      <c r="DV35" s="12" t="s">
        <v>7</v>
      </c>
      <c r="DW35" s="12" t="s">
        <v>7</v>
      </c>
      <c r="DX35" s="12" t="s">
        <v>7</v>
      </c>
      <c r="DY35" s="12" t="s">
        <v>7</v>
      </c>
      <c r="DZ35" s="12" t="s">
        <v>7</v>
      </c>
      <c r="EA35" s="12" t="s">
        <v>7</v>
      </c>
      <c r="EB35" s="12" t="s">
        <v>7</v>
      </c>
      <c r="EC35" s="12" t="s">
        <v>7</v>
      </c>
      <c r="ED35" s="12" t="s">
        <v>7</v>
      </c>
      <c r="EE35" s="12" t="s">
        <v>7</v>
      </c>
      <c r="EF35" s="12" t="s">
        <v>7</v>
      </c>
      <c r="EG35" s="12" t="s">
        <v>7</v>
      </c>
      <c r="EH35" s="12" t="s">
        <v>7</v>
      </c>
      <c r="EI35" s="12" t="s">
        <v>7</v>
      </c>
      <c r="EJ35" s="12" t="s">
        <v>7</v>
      </c>
      <c r="EK35" s="12" t="s">
        <v>7</v>
      </c>
      <c r="EL35" s="12" t="s">
        <v>7</v>
      </c>
      <c r="EM35" s="12" t="s">
        <v>7</v>
      </c>
      <c r="EN35" s="12" t="s">
        <v>7</v>
      </c>
      <c r="EO35" s="12" t="s">
        <v>7</v>
      </c>
      <c r="EP35" s="12" t="s">
        <v>7</v>
      </c>
      <c r="EQ35" s="12" t="s">
        <v>7</v>
      </c>
      <c r="ER35" s="12" t="s">
        <v>7</v>
      </c>
      <c r="ES35" s="12" t="s">
        <v>7</v>
      </c>
      <c r="ET35" s="12" t="s">
        <v>7</v>
      </c>
      <c r="EU35" s="12" t="s">
        <v>7</v>
      </c>
      <c r="EV35" s="12" t="s">
        <v>7</v>
      </c>
      <c r="EW35" s="12" t="s">
        <v>7</v>
      </c>
      <c r="EX35" s="12" t="s">
        <v>7</v>
      </c>
      <c r="EY35" s="12" t="s">
        <v>7</v>
      </c>
      <c r="EZ35" s="12" t="s">
        <v>7</v>
      </c>
      <c r="FA35" s="12" t="s">
        <v>7</v>
      </c>
      <c r="FB35" s="12" t="s">
        <v>7</v>
      </c>
      <c r="FC35" s="12" t="s">
        <v>7</v>
      </c>
      <c r="FD35" s="12" t="s">
        <v>7</v>
      </c>
      <c r="FE35" s="12" t="s">
        <v>7</v>
      </c>
      <c r="FF35" s="12" t="s">
        <v>7</v>
      </c>
      <c r="FG35" s="12" t="s">
        <v>7</v>
      </c>
      <c r="FH35" s="12" t="s">
        <v>7</v>
      </c>
      <c r="FI35" s="12" t="s">
        <v>7</v>
      </c>
      <c r="FJ35" s="12" t="s">
        <v>7</v>
      </c>
      <c r="FK35" s="12" t="s">
        <v>7</v>
      </c>
      <c r="FL35" s="12" t="s">
        <v>7</v>
      </c>
      <c r="FM35" s="12" t="s">
        <v>7</v>
      </c>
      <c r="FN35" s="12" t="s">
        <v>7</v>
      </c>
      <c r="FO35" s="12" t="s">
        <v>7</v>
      </c>
      <c r="FP35" s="12" t="s">
        <v>7</v>
      </c>
      <c r="FQ35" s="12" t="s">
        <v>7</v>
      </c>
      <c r="FR35" s="12" t="s">
        <v>7</v>
      </c>
      <c r="FS35" s="12" t="s">
        <v>7</v>
      </c>
      <c r="FT35" s="12" t="s">
        <v>7</v>
      </c>
      <c r="FU35" s="12" t="s">
        <v>7</v>
      </c>
      <c r="FV35" s="12" t="s">
        <v>7</v>
      </c>
      <c r="FW35" s="12" t="s">
        <v>7</v>
      </c>
      <c r="FX35" s="12" t="s">
        <v>7</v>
      </c>
      <c r="FY35" s="12" t="s">
        <v>7</v>
      </c>
      <c r="FZ35" s="12" t="s">
        <v>7</v>
      </c>
      <c r="GA35" s="12" t="s">
        <v>7</v>
      </c>
      <c r="GB35" s="12" t="s">
        <v>7</v>
      </c>
      <c r="GC35" s="12" t="s">
        <v>7</v>
      </c>
      <c r="GD35" s="12" t="s">
        <v>7</v>
      </c>
      <c r="GE35" s="12" t="s">
        <v>7</v>
      </c>
      <c r="GF35" s="12" t="s">
        <v>7</v>
      </c>
      <c r="GG35" s="12" t="s">
        <v>7</v>
      </c>
      <c r="GH35" s="12" t="s">
        <v>7</v>
      </c>
      <c r="GI35" s="12" t="s">
        <v>7</v>
      </c>
      <c r="GJ35" s="12" t="s">
        <v>7</v>
      </c>
      <c r="GK35" s="12" t="s">
        <v>7</v>
      </c>
      <c r="GL35" s="12" t="s">
        <v>7</v>
      </c>
      <c r="GM35" s="12" t="s">
        <v>7</v>
      </c>
      <c r="GN35" s="12" t="s">
        <v>7</v>
      </c>
      <c r="GO35" s="12" t="s">
        <v>7</v>
      </c>
      <c r="GP35" s="12" t="s">
        <v>7</v>
      </c>
      <c r="GQ35" s="12" t="s">
        <v>7</v>
      </c>
      <c r="GR35" s="12" t="s">
        <v>7</v>
      </c>
      <c r="GS35" s="12" t="s">
        <v>7</v>
      </c>
      <c r="GT35" s="12" t="s">
        <v>7</v>
      </c>
      <c r="GU35" s="12" t="s">
        <v>7</v>
      </c>
      <c r="GV35" s="12" t="s">
        <v>7</v>
      </c>
      <c r="GW35" s="12" t="s">
        <v>7</v>
      </c>
      <c r="GX35" s="12" t="s">
        <v>7</v>
      </c>
      <c r="GY35" s="12" t="s">
        <v>7</v>
      </c>
      <c r="GZ35" s="12" t="s">
        <v>7</v>
      </c>
      <c r="HA35" s="12" t="s">
        <v>7</v>
      </c>
      <c r="HB35" s="12" t="s">
        <v>7</v>
      </c>
      <c r="HC35" s="12" t="s">
        <v>7</v>
      </c>
      <c r="HD35" s="12" t="s">
        <v>7</v>
      </c>
      <c r="HE35" s="12" t="s">
        <v>7</v>
      </c>
      <c r="HF35" s="12" t="s">
        <v>7</v>
      </c>
      <c r="HG35" s="12" t="s">
        <v>7</v>
      </c>
      <c r="HH35" s="12" t="s">
        <v>7</v>
      </c>
      <c r="HI35" s="12" t="s">
        <v>7</v>
      </c>
      <c r="HJ35" s="12" t="s">
        <v>7</v>
      </c>
      <c r="HK35" s="12" t="s">
        <v>7</v>
      </c>
      <c r="HL35" s="12" t="s">
        <v>7</v>
      </c>
      <c r="HM35" s="12" t="s">
        <v>7</v>
      </c>
      <c r="HN35" s="12" t="s">
        <v>7</v>
      </c>
      <c r="HO35" s="12" t="s">
        <v>7</v>
      </c>
      <c r="HP35" s="12" t="s">
        <v>7</v>
      </c>
      <c r="HQ35" s="12" t="s">
        <v>7</v>
      </c>
      <c r="HR35" s="12" t="s">
        <v>7</v>
      </c>
      <c r="HS35" s="12" t="s">
        <v>7</v>
      </c>
      <c r="HT35" s="12" t="s">
        <v>7</v>
      </c>
      <c r="HU35" s="12" t="s">
        <v>7</v>
      </c>
      <c r="HV35" s="12" t="s">
        <v>7</v>
      </c>
      <c r="HW35" s="12" t="s">
        <v>7</v>
      </c>
      <c r="HX35" s="12" t="s">
        <v>7</v>
      </c>
      <c r="HY35" s="12" t="s">
        <v>7</v>
      </c>
      <c r="HZ35" s="12" t="s">
        <v>7</v>
      </c>
      <c r="IA35" s="12" t="s">
        <v>7</v>
      </c>
      <c r="IB35" s="12" t="s">
        <v>7</v>
      </c>
      <c r="IC35" s="12" t="s">
        <v>7</v>
      </c>
      <c r="ID35" s="12" t="s">
        <v>7</v>
      </c>
      <c r="IE35" s="12" t="s">
        <v>7</v>
      </c>
      <c r="IF35" s="12" t="s">
        <v>7</v>
      </c>
      <c r="IG35" s="12" t="s">
        <v>7</v>
      </c>
      <c r="IH35" s="12" t="s">
        <v>7</v>
      </c>
      <c r="II35" s="12" t="s">
        <v>7</v>
      </c>
      <c r="IJ35" s="12" t="s">
        <v>7</v>
      </c>
      <c r="IK35" s="12" t="s">
        <v>7</v>
      </c>
      <c r="IL35" s="12" t="s">
        <v>7</v>
      </c>
      <c r="IM35" s="12" t="s">
        <v>7</v>
      </c>
      <c r="IN35" s="12" t="s">
        <v>7</v>
      </c>
      <c r="IO35" s="12" t="s">
        <v>7</v>
      </c>
      <c r="IP35" s="12" t="s">
        <v>7</v>
      </c>
      <c r="IQ35" s="12" t="s">
        <v>7</v>
      </c>
      <c r="IR35" s="12" t="s">
        <v>7</v>
      </c>
      <c r="IS35" s="12" t="s">
        <v>7</v>
      </c>
      <c r="IT35" s="12" t="s">
        <v>7</v>
      </c>
      <c r="IU35" s="12" t="s">
        <v>7</v>
      </c>
      <c r="IV35" s="12" t="s">
        <v>7</v>
      </c>
      <c r="IW35" s="12" t="s">
        <v>7</v>
      </c>
    </row>
    <row r="36" spans="1:257">
      <c r="A36" t="s">
        <v>856</v>
      </c>
      <c r="B36" s="12" t="s">
        <v>885</v>
      </c>
      <c r="C36" s="12">
        <v>-5</v>
      </c>
      <c r="D36" s="12">
        <v>0.2</v>
      </c>
      <c r="E36" s="12">
        <v>0.7</v>
      </c>
      <c r="F36" s="12">
        <v>7.1</v>
      </c>
      <c r="G36" s="12">
        <v>5.2</v>
      </c>
      <c r="H36" s="12">
        <v>3.4</v>
      </c>
      <c r="I36" s="12">
        <v>0.6</v>
      </c>
      <c r="J36" s="12">
        <v>1.9</v>
      </c>
      <c r="K36" s="12">
        <v>1.3</v>
      </c>
      <c r="L36" s="12">
        <v>3</v>
      </c>
      <c r="M36" s="12">
        <v>2.9</v>
      </c>
      <c r="N36" s="12">
        <v>7.5</v>
      </c>
      <c r="O36" s="12">
        <v>6.7</v>
      </c>
      <c r="P36" s="12">
        <v>7.2</v>
      </c>
      <c r="Q36" s="12">
        <v>5.5</v>
      </c>
      <c r="R36" s="12">
        <v>5.7</v>
      </c>
      <c r="S36" s="12">
        <v>7.2</v>
      </c>
      <c r="T36" s="12">
        <v>6.7</v>
      </c>
      <c r="U36" s="12">
        <v>5.0999999999999996</v>
      </c>
      <c r="V36" s="12">
        <v>3.7</v>
      </c>
      <c r="W36" s="12">
        <v>1.2</v>
      </c>
      <c r="X36" s="12">
        <v>2.8</v>
      </c>
      <c r="Y36" s="12">
        <v>1.1000000000000001</v>
      </c>
      <c r="Z36" s="12">
        <v>2</v>
      </c>
      <c r="AA36" s="12">
        <v>-4.2</v>
      </c>
      <c r="AB36" s="12">
        <v>-6.9</v>
      </c>
      <c r="AC36" s="12">
        <v>-6.9</v>
      </c>
      <c r="AD36" s="12">
        <v>-9.9</v>
      </c>
      <c r="AE36" s="12">
        <v>-7.2</v>
      </c>
      <c r="AF36" s="12">
        <v>0.2</v>
      </c>
      <c r="AG36" s="12">
        <v>-1.7</v>
      </c>
      <c r="AH36" s="12">
        <v>-5</v>
      </c>
      <c r="AI36" s="12">
        <v>-7.6</v>
      </c>
      <c r="AJ36" s="12">
        <v>-6.8</v>
      </c>
      <c r="AK36" s="12">
        <v>-4.8</v>
      </c>
      <c r="AL36" s="12">
        <v>-6.2</v>
      </c>
      <c r="AM36" s="12">
        <v>-11.2</v>
      </c>
      <c r="AN36" s="12">
        <v>-11.4</v>
      </c>
      <c r="AO36" s="12">
        <v>-17.7</v>
      </c>
      <c r="AP36" s="12">
        <v>-18.399999999999999</v>
      </c>
      <c r="AQ36" s="12">
        <v>-13.6</v>
      </c>
      <c r="AR36" s="12">
        <v>-15.8</v>
      </c>
      <c r="AS36" s="12">
        <v>-18.100000000000001</v>
      </c>
      <c r="AT36" s="12">
        <v>-8.6</v>
      </c>
      <c r="AU36" s="12">
        <v>-13.7</v>
      </c>
      <c r="AV36" s="12">
        <v>-7.8</v>
      </c>
      <c r="AW36" s="12">
        <v>-5.2</v>
      </c>
      <c r="AX36" s="12">
        <v>1.6</v>
      </c>
      <c r="AY36" s="12">
        <v>-1.7</v>
      </c>
      <c r="AZ36" s="12">
        <v>-6.8</v>
      </c>
      <c r="BA36" s="12">
        <v>-7.3</v>
      </c>
      <c r="BB36" s="12">
        <v>-8.3000000000000007</v>
      </c>
      <c r="BC36" s="12">
        <v>-16</v>
      </c>
      <c r="BD36" s="12">
        <v>-16.7</v>
      </c>
      <c r="BE36" s="12">
        <v>-15</v>
      </c>
      <c r="BF36" s="12">
        <v>-27.5</v>
      </c>
      <c r="BG36" s="12">
        <v>-30.6</v>
      </c>
      <c r="BH36" s="12">
        <v>-46.3</v>
      </c>
      <c r="BI36" s="12">
        <v>-30.8</v>
      </c>
      <c r="BJ36" s="12">
        <v>-49.7</v>
      </c>
      <c r="BK36" s="12">
        <v>13.2</v>
      </c>
      <c r="BL36" s="12">
        <v>23.8</v>
      </c>
      <c r="BM36" s="12">
        <v>15.5</v>
      </c>
      <c r="BN36" s="12">
        <v>18.2</v>
      </c>
      <c r="BO36" s="12">
        <v>4.0999999999999996</v>
      </c>
      <c r="BP36" s="12">
        <v>-7.6</v>
      </c>
      <c r="BQ36" s="12">
        <v>-5.3</v>
      </c>
      <c r="BR36" s="12">
        <v>0</v>
      </c>
      <c r="BS36" s="12">
        <v>-6.3</v>
      </c>
      <c r="BT36" s="12">
        <v>-1.1000000000000001</v>
      </c>
      <c r="BU36" s="12">
        <v>-10.4</v>
      </c>
      <c r="BV36" s="12">
        <v>-7.1</v>
      </c>
      <c r="BW36" s="12">
        <v>-15.9</v>
      </c>
      <c r="BX36" s="12">
        <v>-22.9</v>
      </c>
      <c r="BY36" s="12">
        <v>-16.600000000000001</v>
      </c>
      <c r="BZ36" s="12">
        <v>-32</v>
      </c>
      <c r="CA36" s="12">
        <v>-29.4</v>
      </c>
      <c r="CB36" s="12">
        <v>-32.5</v>
      </c>
      <c r="CC36" s="12">
        <v>-31.8</v>
      </c>
      <c r="CD36" s="12">
        <v>-41.7</v>
      </c>
      <c r="CE36" s="12">
        <v>-61.3</v>
      </c>
      <c r="CF36" s="12">
        <v>-46.3</v>
      </c>
      <c r="CG36" s="12">
        <v>-19.8</v>
      </c>
      <c r="CH36" s="12">
        <v>-44.6</v>
      </c>
      <c r="CI36" s="12">
        <v>-59.6</v>
      </c>
      <c r="CJ36" s="12">
        <v>-33.1</v>
      </c>
      <c r="CK36" s="12">
        <v>-66.7</v>
      </c>
      <c r="CL36" s="12">
        <v>-55.1</v>
      </c>
      <c r="CM36" s="12">
        <v>-7.6</v>
      </c>
      <c r="CN36" s="12">
        <v>-7.9</v>
      </c>
      <c r="CO36" s="12">
        <v>-0.9</v>
      </c>
      <c r="CP36" s="12">
        <v>38.5</v>
      </c>
      <c r="CQ36" s="12">
        <v>51</v>
      </c>
      <c r="CR36" s="12">
        <v>8.9</v>
      </c>
      <c r="CS36" s="12">
        <v>-6</v>
      </c>
      <c r="CT36" s="12">
        <v>-12.4</v>
      </c>
      <c r="CU36" s="12">
        <v>-42.1</v>
      </c>
      <c r="CV36" s="12">
        <v>-50.2</v>
      </c>
      <c r="CW36" s="12">
        <v>-45.7</v>
      </c>
      <c r="CX36" s="12">
        <v>-20.7</v>
      </c>
      <c r="CY36" s="12">
        <v>13.7</v>
      </c>
      <c r="CZ36" s="12">
        <v>2.6</v>
      </c>
      <c r="DA36" s="12">
        <v>17.100000000000001</v>
      </c>
      <c r="DB36" s="12">
        <v>-21.4</v>
      </c>
      <c r="DC36" s="12">
        <v>-35.700000000000003</v>
      </c>
      <c r="DD36" s="12">
        <v>-30.9</v>
      </c>
      <c r="DE36" s="12">
        <v>-0.8</v>
      </c>
      <c r="DF36" s="12">
        <v>-4.5</v>
      </c>
      <c r="DG36" s="12">
        <v>-12.6</v>
      </c>
      <c r="DH36" s="12">
        <v>2.2999999999999998</v>
      </c>
      <c r="DI36" s="12">
        <v>29.8</v>
      </c>
      <c r="DJ36" s="12">
        <v>-23.5</v>
      </c>
      <c r="DK36" s="12">
        <v>36.1</v>
      </c>
      <c r="DL36" s="12">
        <v>12.6</v>
      </c>
      <c r="DM36" s="12">
        <v>3.9</v>
      </c>
      <c r="DN36" s="12">
        <v>-9</v>
      </c>
      <c r="DO36" s="12">
        <v>-39.9</v>
      </c>
      <c r="DP36" s="12">
        <v>-33.6</v>
      </c>
      <c r="DQ36" s="12">
        <v>-23.1</v>
      </c>
      <c r="DR36" s="12">
        <v>-41.8</v>
      </c>
      <c r="DS36" s="12">
        <v>-39.299999999999997</v>
      </c>
      <c r="DT36" s="12">
        <v>-55.1</v>
      </c>
      <c r="DU36" s="12">
        <v>-56.8</v>
      </c>
      <c r="DV36" s="12">
        <v>-13.6</v>
      </c>
      <c r="DW36" s="12">
        <v>5</v>
      </c>
      <c r="DX36" s="12">
        <v>21.2</v>
      </c>
      <c r="DY36" s="12">
        <v>3</v>
      </c>
      <c r="DZ36" s="12">
        <v>-15.5</v>
      </c>
      <c r="EA36" s="12">
        <v>16.100000000000001</v>
      </c>
      <c r="EB36" s="12">
        <v>-22.1</v>
      </c>
      <c r="EC36" s="12">
        <v>-2.2999999999999998</v>
      </c>
      <c r="ED36" s="12">
        <v>-30.6</v>
      </c>
      <c r="EE36" s="12">
        <v>-42.4</v>
      </c>
      <c r="EF36" s="12">
        <v>-22.2</v>
      </c>
      <c r="EG36" s="12">
        <v>5.9</v>
      </c>
      <c r="EH36" s="12">
        <v>-5.7</v>
      </c>
      <c r="EI36" s="12">
        <v>8.4</v>
      </c>
      <c r="EJ36" s="12">
        <v>-33.799999999999997</v>
      </c>
      <c r="EK36" s="12">
        <v>-15.2</v>
      </c>
      <c r="EL36" s="12">
        <v>-52.6</v>
      </c>
      <c r="EM36" s="12">
        <v>-64.599999999999994</v>
      </c>
      <c r="EN36" s="12">
        <v>-35.799999999999997</v>
      </c>
      <c r="EO36" s="12">
        <v>-25.2</v>
      </c>
      <c r="EP36" s="12">
        <v>13.8</v>
      </c>
      <c r="EQ36" s="12">
        <v>27.5</v>
      </c>
      <c r="ER36" s="12">
        <v>7.6</v>
      </c>
      <c r="ES36" s="12">
        <v>-16.5</v>
      </c>
      <c r="ET36" s="12">
        <v>-26.8</v>
      </c>
      <c r="EU36" s="12">
        <v>-20.7</v>
      </c>
      <c r="EV36" s="12">
        <v>-90.3</v>
      </c>
      <c r="EW36" s="12">
        <v>-63.7</v>
      </c>
      <c r="EX36" s="12">
        <v>-75.5</v>
      </c>
      <c r="EY36" s="12">
        <v>-148.19999999999999</v>
      </c>
      <c r="EZ36" s="12">
        <v>-114.9</v>
      </c>
      <c r="FA36" s="12">
        <v>-121.2</v>
      </c>
      <c r="FB36" s="12">
        <v>-127</v>
      </c>
      <c r="FC36" s="12">
        <v>-138.19999999999999</v>
      </c>
      <c r="FD36" s="12">
        <v>-101.5</v>
      </c>
      <c r="FE36" s="12">
        <v>-138.69999999999999</v>
      </c>
      <c r="FF36" s="12">
        <v>-186</v>
      </c>
      <c r="FG36" s="12">
        <v>-176.3</v>
      </c>
      <c r="FH36" s="12">
        <v>-264.8</v>
      </c>
      <c r="FI36" s="12">
        <v>-250.9</v>
      </c>
      <c r="FJ36" s="12">
        <v>-277.2</v>
      </c>
      <c r="FK36" s="12">
        <v>-158.6</v>
      </c>
      <c r="FL36" s="12">
        <v>-135.5</v>
      </c>
      <c r="FM36" s="12">
        <v>-49.2</v>
      </c>
      <c r="FN36" s="12">
        <v>-19.2</v>
      </c>
      <c r="FO36" s="12">
        <v>18.3</v>
      </c>
      <c r="FP36" s="12">
        <v>38.200000000000003</v>
      </c>
      <c r="FQ36" s="12">
        <v>71.8</v>
      </c>
      <c r="FR36" s="12">
        <v>110.6</v>
      </c>
      <c r="FS36" s="12">
        <v>107.1</v>
      </c>
      <c r="FT36" s="12">
        <v>131.4</v>
      </c>
      <c r="FU36" s="12">
        <v>129.9</v>
      </c>
      <c r="FV36" s="12">
        <v>89.9</v>
      </c>
      <c r="FW36" s="12">
        <v>115.4</v>
      </c>
      <c r="FX36" s="12">
        <v>100.4</v>
      </c>
      <c r="FY36" s="12">
        <v>130.69999999999999</v>
      </c>
      <c r="FZ36" s="12">
        <v>100</v>
      </c>
      <c r="GA36" s="12">
        <v>60</v>
      </c>
      <c r="GB36" s="12">
        <v>194.4</v>
      </c>
      <c r="GC36" s="12">
        <v>222</v>
      </c>
      <c r="GD36" s="12">
        <v>153.19999999999999</v>
      </c>
      <c r="GE36" s="12">
        <v>88.7</v>
      </c>
      <c r="GF36" s="12">
        <v>27</v>
      </c>
      <c r="GG36" s="12">
        <v>30.9</v>
      </c>
      <c r="GH36" s="12">
        <v>-6.2</v>
      </c>
      <c r="GI36" s="12">
        <v>37.200000000000003</v>
      </c>
      <c r="GJ36" s="12">
        <v>2</v>
      </c>
      <c r="GK36" s="12">
        <v>-43.9</v>
      </c>
      <c r="GL36" s="12">
        <v>-42.6</v>
      </c>
      <c r="GM36" s="12">
        <v>-67.099999999999994</v>
      </c>
      <c r="GN36" s="12">
        <v>-62</v>
      </c>
      <c r="GO36" s="12">
        <v>57</v>
      </c>
      <c r="GP36" s="12">
        <v>138.6</v>
      </c>
      <c r="GQ36" s="12">
        <v>329</v>
      </c>
      <c r="GR36" s="12">
        <v>416.2</v>
      </c>
      <c r="GS36" s="12">
        <v>391.6</v>
      </c>
      <c r="GT36" s="12">
        <v>381.1</v>
      </c>
      <c r="GU36" s="12">
        <v>420.6</v>
      </c>
      <c r="GV36" s="12">
        <v>429.1</v>
      </c>
      <c r="GW36" s="12">
        <v>409.7</v>
      </c>
      <c r="GX36" s="12">
        <v>360.4</v>
      </c>
      <c r="GY36" s="12">
        <v>369</v>
      </c>
      <c r="GZ36" s="12">
        <v>375</v>
      </c>
      <c r="HA36" s="12">
        <v>404.9</v>
      </c>
      <c r="HB36" s="12">
        <v>245.8</v>
      </c>
      <c r="HC36" s="12">
        <v>219.9</v>
      </c>
      <c r="HD36" s="12">
        <v>184.3</v>
      </c>
      <c r="HE36" s="12">
        <v>171.9</v>
      </c>
      <c r="HF36" s="12">
        <v>298.8</v>
      </c>
      <c r="HG36" s="12">
        <v>298.89999999999998</v>
      </c>
      <c r="HH36" s="12">
        <v>315.8</v>
      </c>
      <c r="HI36" s="12">
        <v>237.6</v>
      </c>
      <c r="HJ36" s="12">
        <v>205.2</v>
      </c>
      <c r="HK36" s="12">
        <v>148.6</v>
      </c>
      <c r="HL36" s="12">
        <v>105.7</v>
      </c>
      <c r="HM36" s="12">
        <v>115.5</v>
      </c>
      <c r="HN36" s="12">
        <v>128.69999999999999</v>
      </c>
      <c r="HO36" s="12">
        <v>31.1</v>
      </c>
      <c r="HP36" s="12">
        <v>-87</v>
      </c>
      <c r="HQ36" s="12">
        <v>69.2</v>
      </c>
      <c r="HR36" s="12">
        <v>0.1</v>
      </c>
      <c r="HS36" s="12">
        <v>85.8</v>
      </c>
      <c r="HT36" s="12">
        <v>11.5</v>
      </c>
      <c r="HU36" s="12">
        <v>56.1</v>
      </c>
      <c r="HV36" s="12">
        <v>-23.7</v>
      </c>
      <c r="HW36" s="12">
        <v>143.4</v>
      </c>
      <c r="HX36" s="12">
        <v>100.6</v>
      </c>
      <c r="HY36" s="12">
        <v>108.3</v>
      </c>
      <c r="HZ36" s="12">
        <v>-815.4</v>
      </c>
      <c r="IA36" s="12">
        <v>24.4</v>
      </c>
      <c r="IB36" s="12">
        <v>57.4</v>
      </c>
      <c r="IC36" s="12">
        <v>-17.3</v>
      </c>
      <c r="ID36" s="12">
        <v>1.4</v>
      </c>
      <c r="IE36" s="12">
        <v>-0.1</v>
      </c>
      <c r="IF36" s="12">
        <v>27.3</v>
      </c>
      <c r="IG36" s="12">
        <v>58.5</v>
      </c>
      <c r="IH36" s="12">
        <v>150.80000000000001</v>
      </c>
      <c r="II36" s="12">
        <v>133.5</v>
      </c>
      <c r="IJ36" s="12">
        <v>379.8</v>
      </c>
      <c r="IK36" s="12">
        <v>239.9</v>
      </c>
      <c r="IL36" s="12">
        <v>129.19999999999999</v>
      </c>
      <c r="IM36" s="12">
        <v>253.2</v>
      </c>
      <c r="IN36" s="12">
        <v>408.8</v>
      </c>
      <c r="IO36" s="12">
        <v>268.3</v>
      </c>
      <c r="IP36" s="12">
        <v>10.1</v>
      </c>
      <c r="IQ36" s="12">
        <v>-394.8</v>
      </c>
      <c r="IR36" s="12">
        <v>-26.6</v>
      </c>
      <c r="IS36" s="12">
        <v>92.8</v>
      </c>
      <c r="IT36" s="12">
        <v>-3.4</v>
      </c>
      <c r="IU36" s="12">
        <v>92.7</v>
      </c>
      <c r="IV36" s="12">
        <v>101.9</v>
      </c>
      <c r="IW36" s="12">
        <v>41.9</v>
      </c>
    </row>
    <row r="37" spans="1:257">
      <c r="A37" t="s">
        <v>886</v>
      </c>
      <c r="B37" s="12" t="s">
        <v>887</v>
      </c>
      <c r="C37" s="12">
        <v>0.2</v>
      </c>
      <c r="D37" s="12">
        <v>-3.9</v>
      </c>
      <c r="E37" s="12">
        <v>9.8000000000000007</v>
      </c>
      <c r="F37" s="12">
        <v>5.3</v>
      </c>
      <c r="G37" s="12">
        <v>-2.1</v>
      </c>
      <c r="H37" s="12">
        <v>20.2</v>
      </c>
      <c r="I37" s="12">
        <v>15.6</v>
      </c>
      <c r="J37" s="12">
        <v>19.7</v>
      </c>
      <c r="K37" s="12">
        <v>2.9</v>
      </c>
      <c r="L37" s="12">
        <v>9.8000000000000007</v>
      </c>
      <c r="M37" s="12">
        <v>18.3</v>
      </c>
      <c r="N37" s="12">
        <v>16.899999999999999</v>
      </c>
      <c r="O37" s="12">
        <v>-3.4</v>
      </c>
      <c r="P37" s="12">
        <v>15.2</v>
      </c>
      <c r="Q37" s="12">
        <v>17.2</v>
      </c>
      <c r="R37" s="12">
        <v>19</v>
      </c>
      <c r="S37" s="12">
        <v>-2.9</v>
      </c>
      <c r="T37" s="12">
        <v>15.4</v>
      </c>
      <c r="U37" s="12">
        <v>23.1</v>
      </c>
      <c r="V37" s="12">
        <v>15.9</v>
      </c>
      <c r="W37" s="12">
        <v>8.9</v>
      </c>
      <c r="X37" s="12">
        <v>21.9</v>
      </c>
      <c r="Y37" s="12">
        <v>20.3</v>
      </c>
      <c r="Z37" s="12">
        <v>53.4</v>
      </c>
      <c r="AA37" s="12">
        <v>10.8</v>
      </c>
      <c r="AB37" s="12">
        <v>23.2</v>
      </c>
      <c r="AC37" s="12">
        <v>22.8</v>
      </c>
      <c r="AD37" s="12">
        <v>9.1999999999999993</v>
      </c>
      <c r="AE37" s="12">
        <v>-14.4</v>
      </c>
      <c r="AF37" s="12">
        <v>2.8</v>
      </c>
      <c r="AG37" s="12">
        <v>22.4</v>
      </c>
      <c r="AH37" s="12">
        <v>46.6</v>
      </c>
      <c r="AI37" s="12">
        <v>26.7</v>
      </c>
      <c r="AJ37" s="12">
        <v>18.899999999999999</v>
      </c>
      <c r="AK37" s="12">
        <v>25</v>
      </c>
      <c r="AL37" s="12">
        <v>57.9</v>
      </c>
      <c r="AM37" s="12">
        <v>34.6</v>
      </c>
      <c r="AN37" s="12">
        <v>35.4</v>
      </c>
      <c r="AO37" s="12">
        <v>37.700000000000003</v>
      </c>
      <c r="AP37" s="12">
        <v>46.3</v>
      </c>
      <c r="AQ37" s="12">
        <v>25.2</v>
      </c>
      <c r="AR37" s="12">
        <v>43.4</v>
      </c>
      <c r="AS37" s="12">
        <v>1.1000000000000001</v>
      </c>
      <c r="AT37" s="12">
        <v>22</v>
      </c>
      <c r="AU37" s="12">
        <v>17.899999999999999</v>
      </c>
      <c r="AV37" s="12">
        <v>34.200000000000003</v>
      </c>
      <c r="AW37" s="12">
        <v>50.2</v>
      </c>
      <c r="AX37" s="12">
        <v>58.3</v>
      </c>
      <c r="AY37" s="12">
        <v>42.4</v>
      </c>
      <c r="AZ37" s="12">
        <v>38.299999999999997</v>
      </c>
      <c r="BA37" s="12">
        <v>49.7</v>
      </c>
      <c r="BB37" s="12">
        <v>139.80000000000001</v>
      </c>
      <c r="BC37" s="12">
        <v>82.2</v>
      </c>
      <c r="BD37" s="12">
        <v>83.7</v>
      </c>
      <c r="BE37" s="12">
        <v>70.7</v>
      </c>
      <c r="BF37" s="12">
        <v>125.8</v>
      </c>
      <c r="BG37" s="12">
        <v>62.3</v>
      </c>
      <c r="BH37" s="12">
        <v>73.599999999999994</v>
      </c>
      <c r="BI37" s="12">
        <v>133.5</v>
      </c>
      <c r="BJ37" s="12">
        <v>-1.8</v>
      </c>
      <c r="BK37" s="12">
        <v>5</v>
      </c>
      <c r="BL37" s="12">
        <v>18.899999999999999</v>
      </c>
      <c r="BM37" s="12">
        <v>33.4</v>
      </c>
      <c r="BN37" s="12">
        <v>24.4</v>
      </c>
      <c r="BO37" s="12">
        <v>111.3</v>
      </c>
      <c r="BP37" s="12">
        <v>109.1</v>
      </c>
      <c r="BQ37" s="12">
        <v>74.400000000000006</v>
      </c>
      <c r="BR37" s="12">
        <v>7.7</v>
      </c>
      <c r="BS37" s="12">
        <v>100.8</v>
      </c>
      <c r="BT37" s="12">
        <v>70.7</v>
      </c>
      <c r="BU37" s="12">
        <v>115.5</v>
      </c>
      <c r="BV37" s="12">
        <v>146.1</v>
      </c>
      <c r="BW37" s="12">
        <v>144.30000000000001</v>
      </c>
      <c r="BX37" s="12">
        <v>77.400000000000006</v>
      </c>
      <c r="BY37" s="12">
        <v>116.5</v>
      </c>
      <c r="BZ37" s="12">
        <v>196.9</v>
      </c>
      <c r="CA37" s="12">
        <v>183.7</v>
      </c>
      <c r="CB37" s="12">
        <v>125.1</v>
      </c>
      <c r="CC37" s="12">
        <v>218.9</v>
      </c>
      <c r="CD37" s="12">
        <v>151.30000000000001</v>
      </c>
      <c r="CE37" s="12">
        <v>150.69999999999999</v>
      </c>
      <c r="CF37" s="12">
        <v>15.4</v>
      </c>
      <c r="CG37" s="12">
        <v>276.2</v>
      </c>
      <c r="CH37" s="12">
        <v>134.5</v>
      </c>
      <c r="CI37" s="12">
        <v>521.1</v>
      </c>
      <c r="CJ37" s="12">
        <v>111.2</v>
      </c>
      <c r="CK37" s="12">
        <v>123</v>
      </c>
      <c r="CL37" s="12">
        <v>64.5</v>
      </c>
      <c r="CM37" s="12">
        <v>145.4</v>
      </c>
      <c r="CN37" s="12">
        <v>18.7</v>
      </c>
      <c r="CO37" s="12">
        <v>159.5</v>
      </c>
      <c r="CP37" s="12">
        <v>51.8</v>
      </c>
      <c r="CQ37" s="12">
        <v>164.9</v>
      </c>
      <c r="CR37" s="12">
        <v>190.2</v>
      </c>
      <c r="CS37" s="12">
        <v>130.80000000000001</v>
      </c>
      <c r="CT37" s="12">
        <v>134.80000000000001</v>
      </c>
      <c r="CU37" s="12">
        <v>359.9</v>
      </c>
      <c r="CV37" s="12">
        <v>342.1</v>
      </c>
      <c r="CW37" s="12">
        <v>308.7</v>
      </c>
      <c r="CX37" s="12">
        <v>90.8</v>
      </c>
      <c r="CY37" s="12">
        <v>256.8</v>
      </c>
      <c r="CZ37" s="12">
        <v>127.1</v>
      </c>
      <c r="DA37" s="12">
        <v>210.3</v>
      </c>
      <c r="DB37" s="12">
        <v>316.10000000000002</v>
      </c>
      <c r="DC37" s="12">
        <v>-40.6</v>
      </c>
      <c r="DD37" s="12">
        <v>95.5</v>
      </c>
      <c r="DE37" s="12">
        <v>356.2</v>
      </c>
      <c r="DF37" s="12">
        <v>150</v>
      </c>
      <c r="DG37" s="12">
        <v>248.2</v>
      </c>
      <c r="DH37" s="12">
        <v>133.5</v>
      </c>
      <c r="DI37" s="12">
        <v>161.30000000000001</v>
      </c>
      <c r="DJ37" s="12">
        <v>392.7</v>
      </c>
      <c r="DK37" s="12">
        <v>309.8</v>
      </c>
      <c r="DL37" s="12">
        <v>163.19999999999999</v>
      </c>
      <c r="DM37" s="12">
        <v>176.2</v>
      </c>
      <c r="DN37" s="12">
        <v>756</v>
      </c>
      <c r="DO37" s="12">
        <v>596.9</v>
      </c>
      <c r="DP37" s="12">
        <v>50.7</v>
      </c>
      <c r="DQ37" s="12">
        <v>17.5</v>
      </c>
      <c r="DR37" s="12">
        <v>-1.3</v>
      </c>
      <c r="DS37" s="12">
        <v>150.6</v>
      </c>
      <c r="DT37" s="12">
        <v>-60.9</v>
      </c>
      <c r="DU37" s="12">
        <v>347.1</v>
      </c>
      <c r="DV37" s="12">
        <v>68.900000000000006</v>
      </c>
      <c r="DW37" s="12">
        <v>49.3</v>
      </c>
      <c r="DX37" s="12">
        <v>94.6</v>
      </c>
      <c r="DY37" s="12">
        <v>188.4</v>
      </c>
      <c r="DZ37" s="12">
        <v>-124.8</v>
      </c>
      <c r="EA37" s="12">
        <v>575.4</v>
      </c>
      <c r="EB37" s="12">
        <v>-17.100000000000001</v>
      </c>
      <c r="EC37" s="12">
        <v>22.9</v>
      </c>
      <c r="ED37" s="12">
        <v>10.5</v>
      </c>
      <c r="EE37" s="12">
        <v>368</v>
      </c>
      <c r="EF37" s="12">
        <v>289.60000000000002</v>
      </c>
      <c r="EG37" s="12">
        <v>271.5</v>
      </c>
      <c r="EH37" s="12">
        <v>369.7</v>
      </c>
      <c r="EI37" s="12">
        <v>265.8</v>
      </c>
      <c r="EJ37" s="12">
        <v>202.9</v>
      </c>
      <c r="EK37" s="12">
        <v>154.4</v>
      </c>
      <c r="EL37" s="12">
        <v>488.7</v>
      </c>
      <c r="EM37" s="12">
        <v>166</v>
      </c>
      <c r="EN37" s="12">
        <v>280.60000000000002</v>
      </c>
      <c r="EO37" s="12">
        <v>379.9</v>
      </c>
      <c r="EP37" s="12">
        <v>563.1</v>
      </c>
      <c r="EQ37" s="12">
        <v>530.70000000000005</v>
      </c>
      <c r="ER37" s="12">
        <v>343.6</v>
      </c>
      <c r="ES37" s="12">
        <v>411.2</v>
      </c>
      <c r="ET37" s="12">
        <v>286</v>
      </c>
      <c r="EU37" s="12">
        <v>300.8</v>
      </c>
      <c r="EV37" s="12">
        <v>-105</v>
      </c>
      <c r="EW37" s="12">
        <v>341.8</v>
      </c>
      <c r="EX37" s="12">
        <v>94.1</v>
      </c>
      <c r="EY37" s="12">
        <v>389.2</v>
      </c>
      <c r="EZ37" s="12">
        <v>509.4</v>
      </c>
      <c r="FA37" s="12">
        <v>757.7</v>
      </c>
      <c r="FB37" s="12">
        <v>1317.6</v>
      </c>
      <c r="FC37" s="12">
        <v>968.6</v>
      </c>
      <c r="FD37" s="12">
        <v>897.1</v>
      </c>
      <c r="FE37" s="12">
        <v>1333</v>
      </c>
      <c r="FF37" s="12">
        <v>635.1</v>
      </c>
      <c r="FG37" s="12">
        <v>1070.4000000000001</v>
      </c>
      <c r="FH37" s="12">
        <v>1494.3</v>
      </c>
      <c r="FI37" s="12">
        <v>1504.9</v>
      </c>
      <c r="FJ37" s="12">
        <v>1866.6</v>
      </c>
      <c r="FK37" s="12">
        <v>915.1</v>
      </c>
      <c r="FL37" s="12">
        <v>59.9</v>
      </c>
      <c r="FM37" s="12">
        <v>759</v>
      </c>
      <c r="FN37" s="12">
        <v>-259.60000000000002</v>
      </c>
      <c r="FO37" s="12">
        <v>243.1</v>
      </c>
      <c r="FP37" s="12">
        <v>676.6</v>
      </c>
      <c r="FQ37" s="12">
        <v>545.79999999999995</v>
      </c>
      <c r="FR37" s="12">
        <v>45.3</v>
      </c>
      <c r="FS37" s="12">
        <v>310.3</v>
      </c>
      <c r="FT37" s="12">
        <v>-360.1</v>
      </c>
      <c r="FU37" s="12">
        <v>-39.700000000000003</v>
      </c>
      <c r="FV37" s="12">
        <v>-205.2</v>
      </c>
      <c r="FW37" s="12">
        <v>828.1</v>
      </c>
      <c r="FX37" s="12">
        <v>714.6</v>
      </c>
      <c r="FY37" s="12">
        <v>756.4</v>
      </c>
      <c r="FZ37" s="12">
        <v>586.79999999999995</v>
      </c>
      <c r="GA37" s="12">
        <v>984</v>
      </c>
      <c r="GB37" s="12">
        <v>1009.1</v>
      </c>
      <c r="GC37" s="12">
        <v>946.2</v>
      </c>
      <c r="GD37" s="12">
        <v>800.3</v>
      </c>
      <c r="GE37" s="12">
        <v>603</v>
      </c>
      <c r="GF37" s="12">
        <v>974.1</v>
      </c>
      <c r="GG37" s="12">
        <v>524.79999999999995</v>
      </c>
      <c r="GH37" s="12">
        <v>392.5</v>
      </c>
      <c r="GI37" s="12">
        <v>1056.8</v>
      </c>
      <c r="GJ37" s="12">
        <v>1036.4000000000001</v>
      </c>
      <c r="GK37" s="12">
        <v>998</v>
      </c>
      <c r="GL37" s="12">
        <v>1112.7</v>
      </c>
      <c r="GM37" s="12">
        <v>-243.3</v>
      </c>
      <c r="GN37" s="12">
        <v>-308.39999999999998</v>
      </c>
      <c r="GO37" s="12">
        <v>-414.6</v>
      </c>
      <c r="GP37" s="12">
        <v>-358.6</v>
      </c>
      <c r="GQ37" s="12">
        <v>214.8</v>
      </c>
      <c r="GR37" s="12">
        <v>-62.2</v>
      </c>
      <c r="GS37" s="12">
        <v>183.9</v>
      </c>
      <c r="GT37" s="12">
        <v>613.20000000000005</v>
      </c>
      <c r="GU37" s="12">
        <v>593</v>
      </c>
      <c r="GV37" s="12">
        <v>745</v>
      </c>
      <c r="GW37" s="12">
        <v>526.20000000000005</v>
      </c>
      <c r="GX37" s="12">
        <v>351.2</v>
      </c>
      <c r="GY37" s="12">
        <v>616</v>
      </c>
      <c r="GZ37" s="12">
        <v>594.1</v>
      </c>
      <c r="HA37" s="12">
        <v>744.4</v>
      </c>
      <c r="HB37" s="12">
        <v>-447.6</v>
      </c>
      <c r="HC37" s="12">
        <v>202.2</v>
      </c>
      <c r="HD37" s="12">
        <v>1225.4000000000001</v>
      </c>
      <c r="HE37" s="12">
        <v>295.60000000000002</v>
      </c>
      <c r="HF37" s="12">
        <v>-438</v>
      </c>
      <c r="HG37" s="12">
        <v>635.4</v>
      </c>
      <c r="HH37" s="12">
        <v>271.10000000000002</v>
      </c>
      <c r="HI37" s="12">
        <v>1188.8</v>
      </c>
      <c r="HJ37" s="12">
        <v>815.1</v>
      </c>
      <c r="HK37" s="12">
        <v>346.8</v>
      </c>
      <c r="HL37" s="12">
        <v>617.20000000000005</v>
      </c>
      <c r="HM37" s="12">
        <v>1059.9000000000001</v>
      </c>
      <c r="HN37" s="12">
        <v>720.4</v>
      </c>
      <c r="HO37" s="12">
        <v>955</v>
      </c>
      <c r="HP37" s="12">
        <v>1845.1</v>
      </c>
      <c r="HQ37" s="12">
        <v>2056.1999999999998</v>
      </c>
      <c r="HR37" s="12">
        <v>-283</v>
      </c>
      <c r="HS37" s="12">
        <v>384.6</v>
      </c>
      <c r="HT37" s="12">
        <v>1671.6</v>
      </c>
      <c r="HU37" s="12">
        <v>1189</v>
      </c>
      <c r="HV37" s="12">
        <v>595.70000000000005</v>
      </c>
      <c r="HW37" s="12">
        <v>245.5</v>
      </c>
      <c r="HX37" s="12">
        <v>474.5</v>
      </c>
      <c r="HY37" s="12">
        <v>1754.6</v>
      </c>
      <c r="HZ37" s="12">
        <v>-160.80000000000001</v>
      </c>
      <c r="IA37" s="12">
        <v>1354.3</v>
      </c>
      <c r="IB37" s="12">
        <v>704.2</v>
      </c>
      <c r="IC37" s="12">
        <v>769.2</v>
      </c>
      <c r="ID37" s="12">
        <v>593.6</v>
      </c>
      <c r="IE37" s="12">
        <v>1646.3</v>
      </c>
      <c r="IF37" s="12">
        <v>2590.6999999999998</v>
      </c>
      <c r="IG37" s="12">
        <v>2961.2</v>
      </c>
      <c r="IH37" s="12">
        <v>2420.4</v>
      </c>
      <c r="II37" s="12">
        <v>2291.4</v>
      </c>
      <c r="IJ37" s="12">
        <v>-933.9</v>
      </c>
      <c r="IK37" s="12">
        <v>848</v>
      </c>
      <c r="IL37" s="12">
        <v>-474.7</v>
      </c>
      <c r="IM37" s="12">
        <v>1185.7</v>
      </c>
      <c r="IN37" s="12">
        <v>869.6</v>
      </c>
      <c r="IO37" s="12">
        <v>2354.1</v>
      </c>
      <c r="IP37" s="12">
        <v>928.9</v>
      </c>
      <c r="IQ37" s="12">
        <v>2804.3</v>
      </c>
      <c r="IR37" s="12">
        <v>1659.2</v>
      </c>
      <c r="IS37" s="12">
        <v>365.9</v>
      </c>
      <c r="IT37" s="12">
        <v>-151.9</v>
      </c>
      <c r="IU37" s="12">
        <v>298.39999999999998</v>
      </c>
      <c r="IV37" s="12">
        <v>878.1</v>
      </c>
      <c r="IW37" s="12">
        <v>2044.2</v>
      </c>
    </row>
    <row r="38" spans="1:257">
      <c r="A38" t="s">
        <v>888</v>
      </c>
      <c r="B38" s="12" t="s">
        <v>889</v>
      </c>
      <c r="C38" s="12">
        <v>-2</v>
      </c>
      <c r="D38" s="12">
        <v>-0.9</v>
      </c>
      <c r="E38" s="12">
        <v>2.2000000000000002</v>
      </c>
      <c r="F38" s="12">
        <v>2.9</v>
      </c>
      <c r="G38" s="12">
        <v>3.1</v>
      </c>
      <c r="H38" s="12">
        <v>3.7</v>
      </c>
      <c r="I38" s="12">
        <v>3.9</v>
      </c>
      <c r="J38" s="12">
        <v>6.4</v>
      </c>
      <c r="K38" s="12">
        <v>-0.2</v>
      </c>
      <c r="L38" s="12">
        <v>2.2999999999999998</v>
      </c>
      <c r="M38" s="12">
        <v>3.2</v>
      </c>
      <c r="N38" s="12">
        <v>12</v>
      </c>
      <c r="O38" s="12">
        <v>-16.8</v>
      </c>
      <c r="P38" s="12">
        <v>2</v>
      </c>
      <c r="Q38" s="12">
        <v>3.1</v>
      </c>
      <c r="R38" s="12">
        <v>9.6999999999999993</v>
      </c>
      <c r="S38" s="12">
        <v>-4.4000000000000004</v>
      </c>
      <c r="T38" s="12">
        <v>3.2</v>
      </c>
      <c r="U38" s="12">
        <v>2.8</v>
      </c>
      <c r="V38" s="12">
        <v>1</v>
      </c>
      <c r="W38" s="12">
        <v>0.7</v>
      </c>
      <c r="X38" s="12">
        <v>1.2</v>
      </c>
      <c r="Y38" s="12">
        <v>0.9</v>
      </c>
      <c r="Z38" s="12">
        <v>6.5</v>
      </c>
      <c r="AA38" s="12">
        <v>-5.6</v>
      </c>
      <c r="AB38" s="12">
        <v>-2.9</v>
      </c>
      <c r="AC38" s="12">
        <v>-1.9</v>
      </c>
      <c r="AD38" s="12">
        <v>6.5</v>
      </c>
      <c r="AE38" s="12">
        <v>2.8</v>
      </c>
      <c r="AF38" s="12">
        <v>-2.2999999999999998</v>
      </c>
      <c r="AG38" s="12">
        <v>8</v>
      </c>
      <c r="AH38" s="12">
        <v>6.2</v>
      </c>
      <c r="AI38" s="12">
        <v>4.3</v>
      </c>
      <c r="AJ38" s="12">
        <v>-2.8</v>
      </c>
      <c r="AK38" s="12">
        <v>3.8</v>
      </c>
      <c r="AL38" s="12">
        <v>5.2</v>
      </c>
      <c r="AM38" s="12">
        <v>3</v>
      </c>
      <c r="AN38" s="12">
        <v>-4</v>
      </c>
      <c r="AO38" s="12">
        <v>-0.4</v>
      </c>
      <c r="AP38" s="12">
        <v>0.5</v>
      </c>
      <c r="AQ38" s="12">
        <v>3.1</v>
      </c>
      <c r="AR38" s="12">
        <v>1.1000000000000001</v>
      </c>
      <c r="AS38" s="12">
        <v>-0.2</v>
      </c>
      <c r="AT38" s="12">
        <v>5</v>
      </c>
      <c r="AU38" s="12">
        <v>3.9</v>
      </c>
      <c r="AV38" s="12">
        <v>10.5</v>
      </c>
      <c r="AW38" s="12">
        <v>-2.2000000000000002</v>
      </c>
      <c r="AX38" s="12">
        <v>0.3</v>
      </c>
      <c r="AY38" s="12">
        <v>13.6</v>
      </c>
      <c r="AZ38" s="12">
        <v>3.7</v>
      </c>
      <c r="BA38" s="12">
        <v>2.9</v>
      </c>
      <c r="BB38" s="12">
        <v>2.5</v>
      </c>
      <c r="BC38" s="12">
        <v>15.1</v>
      </c>
      <c r="BD38" s="12">
        <v>10.5</v>
      </c>
      <c r="BE38" s="12">
        <v>0.1</v>
      </c>
      <c r="BF38" s="12">
        <v>3.4</v>
      </c>
      <c r="BG38" s="12">
        <v>8.9</v>
      </c>
      <c r="BH38" s="12">
        <v>1.4</v>
      </c>
      <c r="BI38" s="12">
        <v>8.5</v>
      </c>
      <c r="BJ38" s="12">
        <v>0.4</v>
      </c>
      <c r="BK38" s="12">
        <v>26.3</v>
      </c>
      <c r="BL38" s="12">
        <v>13.8</v>
      </c>
      <c r="BM38" s="12">
        <v>13.8</v>
      </c>
      <c r="BN38" s="12">
        <v>4.5999999999999996</v>
      </c>
      <c r="BO38" s="12">
        <v>17.2</v>
      </c>
      <c r="BP38" s="12">
        <v>7.3</v>
      </c>
      <c r="BQ38" s="12">
        <v>-0.9</v>
      </c>
      <c r="BR38" s="12">
        <v>16.899999999999999</v>
      </c>
      <c r="BS38" s="12">
        <v>-7.9</v>
      </c>
      <c r="BT38" s="12">
        <v>16.5</v>
      </c>
      <c r="BU38" s="12">
        <v>9.1</v>
      </c>
      <c r="BV38" s="12">
        <v>32.9</v>
      </c>
      <c r="BW38" s="12">
        <v>-11.5</v>
      </c>
      <c r="BX38" s="12">
        <v>12.2</v>
      </c>
      <c r="BY38" s="12">
        <v>1.1000000000000001</v>
      </c>
      <c r="BZ38" s="12">
        <v>44.8</v>
      </c>
      <c r="CA38" s="12">
        <v>10.6</v>
      </c>
      <c r="CB38" s="12">
        <v>-19.7</v>
      </c>
      <c r="CC38" s="12">
        <v>13.4</v>
      </c>
      <c r="CD38" s="12">
        <v>35.9</v>
      </c>
      <c r="CE38" s="12">
        <v>-6.8</v>
      </c>
      <c r="CF38" s="12">
        <v>-2.2000000000000002</v>
      </c>
      <c r="CG38" s="12">
        <v>8.6</v>
      </c>
      <c r="CH38" s="12">
        <v>15.6</v>
      </c>
      <c r="CI38" s="12">
        <v>14</v>
      </c>
      <c r="CJ38" s="12">
        <v>-16.399999999999999</v>
      </c>
      <c r="CK38" s="12">
        <v>-15.3</v>
      </c>
      <c r="CL38" s="12">
        <v>-15.7</v>
      </c>
      <c r="CM38" s="12">
        <v>-12.4</v>
      </c>
      <c r="CN38" s="12">
        <v>-8.3000000000000007</v>
      </c>
      <c r="CO38" s="12">
        <v>22.9</v>
      </c>
      <c r="CP38" s="12">
        <v>64.3</v>
      </c>
      <c r="CQ38" s="12">
        <v>-4.9000000000000004</v>
      </c>
      <c r="CR38" s="12">
        <v>47.8</v>
      </c>
      <c r="CS38" s="12">
        <v>25.6</v>
      </c>
      <c r="CT38" s="12">
        <v>60.7</v>
      </c>
      <c r="CU38" s="12">
        <v>61</v>
      </c>
      <c r="CV38" s="12">
        <v>-20.100000000000001</v>
      </c>
      <c r="CW38" s="12">
        <v>-32.4</v>
      </c>
      <c r="CX38" s="12">
        <v>36.200000000000003</v>
      </c>
      <c r="CY38" s="12">
        <v>-20.5</v>
      </c>
      <c r="CZ38" s="12">
        <v>-1.2</v>
      </c>
      <c r="DA38" s="12">
        <v>47.8</v>
      </c>
      <c r="DB38" s="12">
        <v>77.599999999999994</v>
      </c>
      <c r="DC38" s="12">
        <v>2.9</v>
      </c>
      <c r="DD38" s="12">
        <v>12.1</v>
      </c>
      <c r="DE38" s="12">
        <v>13.8</v>
      </c>
      <c r="DF38" s="12">
        <v>42</v>
      </c>
      <c r="DG38" s="12">
        <v>3.2</v>
      </c>
      <c r="DH38" s="12">
        <v>10.9</v>
      </c>
      <c r="DI38" s="12">
        <v>3.2</v>
      </c>
      <c r="DJ38" s="12">
        <v>11.3</v>
      </c>
      <c r="DK38" s="12">
        <v>13.8</v>
      </c>
      <c r="DL38" s="12">
        <v>23.9</v>
      </c>
      <c r="DM38" s="12">
        <v>17.7</v>
      </c>
      <c r="DN38" s="12">
        <v>-1.9</v>
      </c>
      <c r="DO38" s="12">
        <v>-23.4</v>
      </c>
      <c r="DP38" s="12">
        <v>24.2</v>
      </c>
      <c r="DQ38" s="12">
        <v>-38.4</v>
      </c>
      <c r="DR38" s="12">
        <v>37.5</v>
      </c>
      <c r="DS38" s="12">
        <v>-19.8</v>
      </c>
      <c r="DT38" s="12">
        <v>-4.3</v>
      </c>
      <c r="DU38" s="12">
        <v>-28.9</v>
      </c>
      <c r="DV38" s="12">
        <v>49.8</v>
      </c>
      <c r="DW38" s="12">
        <v>-61.3</v>
      </c>
      <c r="DX38" s="12">
        <v>24.6</v>
      </c>
      <c r="DY38" s="12">
        <v>50.9</v>
      </c>
      <c r="DZ38" s="12">
        <v>26</v>
      </c>
      <c r="EA38" s="12">
        <v>-22.9</v>
      </c>
      <c r="EB38" s="12">
        <v>6.9</v>
      </c>
      <c r="EC38" s="12">
        <v>6.3</v>
      </c>
      <c r="ED38" s="12">
        <v>-22.6</v>
      </c>
      <c r="EE38" s="12">
        <v>45.9</v>
      </c>
      <c r="EF38" s="12">
        <v>52</v>
      </c>
      <c r="EG38" s="12">
        <v>-27.3</v>
      </c>
      <c r="EH38" s="12">
        <v>65.7</v>
      </c>
      <c r="EI38" s="12">
        <v>30.8</v>
      </c>
      <c r="EJ38" s="12">
        <v>29.4</v>
      </c>
      <c r="EK38" s="12">
        <v>-19.2</v>
      </c>
      <c r="EL38" s="12">
        <v>11.3</v>
      </c>
      <c r="EM38" s="12">
        <v>-121.2</v>
      </c>
      <c r="EN38" s="12">
        <v>37.799999999999997</v>
      </c>
      <c r="EO38" s="12">
        <v>18.2</v>
      </c>
      <c r="EP38" s="12">
        <v>95.7</v>
      </c>
      <c r="EQ38" s="12">
        <v>-109.7</v>
      </c>
      <c r="ER38" s="12">
        <v>51.1</v>
      </c>
      <c r="ES38" s="12">
        <v>66.5</v>
      </c>
      <c r="ET38" s="12">
        <v>160.19999999999999</v>
      </c>
      <c r="EU38" s="12">
        <v>33.299999999999997</v>
      </c>
      <c r="EV38" s="12">
        <v>26.3</v>
      </c>
      <c r="EW38" s="12">
        <v>-20.100000000000001</v>
      </c>
      <c r="EX38" s="12">
        <v>36.9</v>
      </c>
      <c r="EY38" s="12">
        <v>247.1</v>
      </c>
      <c r="EZ38" s="12">
        <v>-50.2</v>
      </c>
      <c r="FA38" s="12">
        <v>-47.5</v>
      </c>
      <c r="FB38" s="12">
        <v>-69.2</v>
      </c>
      <c r="FC38" s="12">
        <v>23.2</v>
      </c>
      <c r="FD38" s="12">
        <v>98.7</v>
      </c>
      <c r="FE38" s="12">
        <v>23.4</v>
      </c>
      <c r="FF38" s="12">
        <v>154</v>
      </c>
      <c r="FG38" s="12">
        <v>-13.3</v>
      </c>
      <c r="FH38" s="12">
        <v>74</v>
      </c>
      <c r="FI38" s="12">
        <v>80.400000000000006</v>
      </c>
      <c r="FJ38" s="12">
        <v>110.6</v>
      </c>
      <c r="FK38" s="12">
        <v>-325.89999999999998</v>
      </c>
      <c r="FL38" s="12">
        <v>-21.1</v>
      </c>
      <c r="FM38" s="12">
        <v>-33.6</v>
      </c>
      <c r="FN38" s="12">
        <v>169.1</v>
      </c>
      <c r="FO38" s="12">
        <v>36.200000000000003</v>
      </c>
      <c r="FP38" s="12">
        <v>-15.9</v>
      </c>
      <c r="FQ38" s="12">
        <v>-101.3</v>
      </c>
      <c r="FR38" s="12">
        <v>90.2</v>
      </c>
      <c r="FS38" s="12">
        <v>119.3</v>
      </c>
      <c r="FT38" s="12">
        <v>162.9</v>
      </c>
      <c r="FU38" s="12">
        <v>114.4</v>
      </c>
      <c r="FV38" s="12">
        <v>131</v>
      </c>
      <c r="FW38" s="12">
        <v>135.30000000000001</v>
      </c>
      <c r="FX38" s="12">
        <v>48</v>
      </c>
      <c r="FY38" s="12">
        <v>113.7</v>
      </c>
      <c r="FZ38" s="12">
        <v>-79.8</v>
      </c>
      <c r="GA38" s="12">
        <v>27.2</v>
      </c>
      <c r="GB38" s="12">
        <v>51.5</v>
      </c>
      <c r="GC38" s="12">
        <v>110.1</v>
      </c>
      <c r="GD38" s="12">
        <v>293</v>
      </c>
      <c r="GE38" s="12">
        <v>-149.30000000000001</v>
      </c>
      <c r="GF38" s="12">
        <v>-212.9</v>
      </c>
      <c r="GG38" s="12">
        <v>-97.8</v>
      </c>
      <c r="GH38" s="12">
        <v>135.30000000000001</v>
      </c>
      <c r="GI38" s="12">
        <v>-123.5</v>
      </c>
      <c r="GJ38" s="12">
        <v>62.1</v>
      </c>
      <c r="GK38" s="12">
        <v>-121.2</v>
      </c>
      <c r="GL38" s="12">
        <v>-120.4</v>
      </c>
      <c r="GM38" s="12">
        <v>-251.4</v>
      </c>
      <c r="GN38" s="12">
        <v>-16.2</v>
      </c>
      <c r="GO38" s="12">
        <v>-285.89999999999998</v>
      </c>
      <c r="GP38" s="12">
        <v>-515.5</v>
      </c>
      <c r="GQ38" s="12">
        <v>240</v>
      </c>
      <c r="GR38" s="12">
        <v>-6.4</v>
      </c>
      <c r="GS38" s="12">
        <v>525.79999999999995</v>
      </c>
      <c r="GT38" s="12">
        <v>314.10000000000002</v>
      </c>
      <c r="GU38" s="12">
        <v>393</v>
      </c>
      <c r="GV38" s="12">
        <v>-27.3</v>
      </c>
      <c r="GW38" s="12">
        <v>117.9</v>
      </c>
      <c r="GX38" s="12">
        <v>97.6</v>
      </c>
      <c r="GY38" s="12">
        <v>41.5</v>
      </c>
      <c r="GZ38" s="12">
        <v>212.1</v>
      </c>
      <c r="HA38" s="12">
        <v>-221.4</v>
      </c>
      <c r="HB38" s="12">
        <v>134.9</v>
      </c>
      <c r="HC38" s="12">
        <v>-108.8</v>
      </c>
      <c r="HD38" s="12">
        <v>69.2</v>
      </c>
      <c r="HE38" s="12">
        <v>109</v>
      </c>
      <c r="HF38" s="12">
        <v>165.4</v>
      </c>
      <c r="HG38" s="12">
        <v>377.8</v>
      </c>
      <c r="HH38" s="12">
        <v>-284</v>
      </c>
      <c r="HI38" s="12">
        <v>140.30000000000001</v>
      </c>
      <c r="HJ38" s="12">
        <v>374.3</v>
      </c>
      <c r="HK38" s="12">
        <v>-186.1</v>
      </c>
      <c r="HL38" s="12">
        <v>146.69999999999999</v>
      </c>
      <c r="HM38" s="12">
        <v>-100.9</v>
      </c>
      <c r="HN38" s="12">
        <v>231.7</v>
      </c>
      <c r="HO38" s="12">
        <v>-72.400000000000006</v>
      </c>
      <c r="HP38" s="12">
        <v>-26.1</v>
      </c>
      <c r="HQ38" s="12">
        <v>124.9</v>
      </c>
      <c r="HR38" s="12">
        <v>129.6</v>
      </c>
      <c r="HS38" s="12">
        <v>-45.5</v>
      </c>
      <c r="HT38" s="12">
        <v>169.2</v>
      </c>
      <c r="HU38" s="12">
        <v>392.4</v>
      </c>
      <c r="HV38" s="12">
        <v>196.5</v>
      </c>
      <c r="HW38" s="12">
        <v>20.8</v>
      </c>
      <c r="HX38" s="12">
        <v>90.5</v>
      </c>
      <c r="HY38" s="12">
        <v>330.7</v>
      </c>
      <c r="HZ38" s="12">
        <v>-174.6</v>
      </c>
      <c r="IA38" s="12">
        <v>283.60000000000002</v>
      </c>
      <c r="IB38" s="12">
        <v>122.1</v>
      </c>
      <c r="IC38" s="12">
        <v>40.9</v>
      </c>
      <c r="ID38" s="12">
        <v>136.6</v>
      </c>
      <c r="IE38" s="12">
        <v>12.6</v>
      </c>
      <c r="IF38" s="12">
        <v>468.8</v>
      </c>
      <c r="IG38" s="12">
        <v>568.4</v>
      </c>
      <c r="IH38" s="12">
        <v>-331.6</v>
      </c>
      <c r="II38" s="12">
        <v>1819.4</v>
      </c>
      <c r="IJ38" s="12">
        <v>1285.0999999999999</v>
      </c>
      <c r="IK38" s="12">
        <v>-292.60000000000002</v>
      </c>
      <c r="IL38" s="12">
        <v>-712.1</v>
      </c>
      <c r="IM38" s="12">
        <v>421</v>
      </c>
      <c r="IN38" s="12">
        <v>149</v>
      </c>
      <c r="IO38" s="12">
        <v>541.1</v>
      </c>
      <c r="IP38" s="12">
        <v>95.6</v>
      </c>
      <c r="IQ38" s="12">
        <v>168.9</v>
      </c>
      <c r="IR38" s="12">
        <v>-826.9</v>
      </c>
      <c r="IS38" s="12">
        <v>-6.1</v>
      </c>
      <c r="IT38" s="12">
        <v>656.7</v>
      </c>
      <c r="IU38" s="12">
        <v>6.3</v>
      </c>
      <c r="IV38" s="12">
        <v>266.5</v>
      </c>
      <c r="IW38" s="12">
        <v>420.2</v>
      </c>
    </row>
    <row r="39" spans="1:257">
      <c r="A39" t="s">
        <v>890</v>
      </c>
      <c r="B39" t="s">
        <v>891</v>
      </c>
      <c r="C39">
        <v>-1</v>
      </c>
      <c r="D39">
        <v>-0.2</v>
      </c>
      <c r="E39">
        <v>1</v>
      </c>
      <c r="F39">
        <v>-3.5</v>
      </c>
      <c r="G39">
        <v>1.9</v>
      </c>
      <c r="H39">
        <v>1.2</v>
      </c>
      <c r="I39">
        <v>0.8</v>
      </c>
      <c r="J39">
        <v>8.4</v>
      </c>
      <c r="K39">
        <v>-5.4</v>
      </c>
      <c r="L39">
        <v>1.6</v>
      </c>
      <c r="M39">
        <v>5.9</v>
      </c>
      <c r="N39">
        <v>12.2</v>
      </c>
      <c r="O39">
        <v>-18.399999999999999</v>
      </c>
      <c r="P39">
        <v>2.2999999999999998</v>
      </c>
      <c r="Q39">
        <v>3.5</v>
      </c>
      <c r="R39">
        <v>8.6</v>
      </c>
      <c r="S39">
        <v>-9.1</v>
      </c>
      <c r="T39">
        <v>3.9</v>
      </c>
      <c r="U39">
        <v>3.2</v>
      </c>
      <c r="V39">
        <v>0.3</v>
      </c>
      <c r="W39">
        <v>-3.2</v>
      </c>
      <c r="X39">
        <v>-1.5</v>
      </c>
      <c r="Y39">
        <v>-1.8</v>
      </c>
      <c r="Z39">
        <v>7.8</v>
      </c>
      <c r="AA39">
        <v>-9.6</v>
      </c>
      <c r="AB39">
        <v>-2.2999999999999998</v>
      </c>
      <c r="AC39">
        <v>-2.2000000000000002</v>
      </c>
      <c r="AD39">
        <v>11.4</v>
      </c>
      <c r="AE39">
        <v>-1.2</v>
      </c>
      <c r="AF39">
        <v>1.3</v>
      </c>
      <c r="AG39">
        <v>6.8</v>
      </c>
      <c r="AH39">
        <v>3.3</v>
      </c>
      <c r="AI39">
        <v>4.3</v>
      </c>
      <c r="AJ39">
        <v>0.7</v>
      </c>
      <c r="AK39">
        <v>1.9</v>
      </c>
      <c r="AL39">
        <v>4.0999999999999996</v>
      </c>
      <c r="AM39">
        <v>7.4</v>
      </c>
      <c r="AN39">
        <v>8.6</v>
      </c>
      <c r="AO39">
        <v>4.5999999999999996</v>
      </c>
      <c r="AP39">
        <v>1.8</v>
      </c>
      <c r="AQ39">
        <v>0.3</v>
      </c>
      <c r="AR39">
        <v>-2.9</v>
      </c>
      <c r="AS39">
        <v>0.1</v>
      </c>
      <c r="AT39">
        <v>6.2</v>
      </c>
      <c r="AU39">
        <v>-6</v>
      </c>
      <c r="AV39">
        <v>5.3</v>
      </c>
      <c r="AW39">
        <v>-4.5</v>
      </c>
      <c r="AX39">
        <v>-0.7</v>
      </c>
      <c r="AY39">
        <v>4</v>
      </c>
      <c r="AZ39">
        <v>0.5</v>
      </c>
      <c r="BA39">
        <v>7.6</v>
      </c>
      <c r="BB39">
        <v>-2.7</v>
      </c>
      <c r="BC39">
        <v>-1.9</v>
      </c>
      <c r="BD39">
        <v>0.2</v>
      </c>
      <c r="BE39">
        <v>3.6</v>
      </c>
      <c r="BF39">
        <v>3.6</v>
      </c>
      <c r="BG39">
        <v>-1.4</v>
      </c>
      <c r="BH39">
        <v>0.7</v>
      </c>
      <c r="BI39">
        <v>10.6</v>
      </c>
      <c r="BJ39">
        <v>-5.3</v>
      </c>
      <c r="BK39">
        <v>29.1</v>
      </c>
      <c r="BL39">
        <v>6.8</v>
      </c>
      <c r="BM39">
        <v>4.4000000000000004</v>
      </c>
      <c r="BN39">
        <v>1.8</v>
      </c>
      <c r="BO39">
        <v>11.7</v>
      </c>
      <c r="BP39">
        <v>1.3</v>
      </c>
      <c r="BQ39">
        <v>5</v>
      </c>
      <c r="BR39">
        <v>0.7</v>
      </c>
      <c r="BS39">
        <v>-6.4</v>
      </c>
      <c r="BT39">
        <v>7.8</v>
      </c>
      <c r="BU39">
        <v>6</v>
      </c>
      <c r="BV39">
        <v>7.6</v>
      </c>
      <c r="BW39">
        <v>-15.6</v>
      </c>
      <c r="BX39">
        <v>9.6</v>
      </c>
      <c r="BY39">
        <v>9.5</v>
      </c>
      <c r="BZ39">
        <v>21.7</v>
      </c>
      <c r="CA39">
        <v>2.4</v>
      </c>
      <c r="CB39">
        <v>-6.5</v>
      </c>
      <c r="CC39">
        <v>4.7</v>
      </c>
      <c r="CD39">
        <v>23.6</v>
      </c>
      <c r="CE39">
        <v>3.5</v>
      </c>
      <c r="CF39">
        <v>8.1</v>
      </c>
      <c r="CG39">
        <v>5.7</v>
      </c>
      <c r="CH39">
        <v>-19</v>
      </c>
      <c r="CI39">
        <v>-8.8000000000000007</v>
      </c>
      <c r="CJ39">
        <v>-14.8</v>
      </c>
      <c r="CK39">
        <v>-14.5</v>
      </c>
      <c r="CL39">
        <v>-45.9</v>
      </c>
      <c r="CM39">
        <v>-0.9</v>
      </c>
      <c r="CN39">
        <v>2</v>
      </c>
      <c r="CO39">
        <v>5.3</v>
      </c>
      <c r="CP39">
        <v>34.9</v>
      </c>
      <c r="CQ39">
        <v>-10</v>
      </c>
      <c r="CR39">
        <v>29.9</v>
      </c>
      <c r="CS39">
        <v>24</v>
      </c>
      <c r="CT39">
        <v>42.3</v>
      </c>
      <c r="CU39">
        <v>66.5</v>
      </c>
      <c r="CV39">
        <v>-17.399999999999999</v>
      </c>
      <c r="CW39">
        <v>2.6</v>
      </c>
      <c r="CX39">
        <v>0.8</v>
      </c>
      <c r="CY39">
        <v>-33.4</v>
      </c>
      <c r="CZ39">
        <v>26.5</v>
      </c>
      <c r="DA39">
        <v>37.799999999999997</v>
      </c>
      <c r="DB39">
        <v>61.1</v>
      </c>
      <c r="DC39">
        <v>-25.8</v>
      </c>
      <c r="DD39">
        <v>-15.1</v>
      </c>
      <c r="DE39">
        <v>-30.4</v>
      </c>
      <c r="DF39">
        <v>64.400000000000006</v>
      </c>
      <c r="DG39">
        <v>30.3</v>
      </c>
      <c r="DH39">
        <v>11.9</v>
      </c>
      <c r="DI39">
        <v>11.7</v>
      </c>
      <c r="DJ39">
        <v>-15.3</v>
      </c>
      <c r="DK39">
        <v>21.4</v>
      </c>
      <c r="DL39">
        <v>24.8</v>
      </c>
      <c r="DM39">
        <v>-2.8</v>
      </c>
      <c r="DN39">
        <v>3.7</v>
      </c>
      <c r="DO39">
        <v>19.899999999999999</v>
      </c>
      <c r="DP39">
        <v>4.9000000000000004</v>
      </c>
      <c r="DQ39">
        <v>4.2</v>
      </c>
      <c r="DR39">
        <v>5.0999999999999996</v>
      </c>
      <c r="DS39">
        <v>19.399999999999999</v>
      </c>
      <c r="DT39">
        <v>-8.1</v>
      </c>
      <c r="DU39">
        <v>-30.5</v>
      </c>
      <c r="DV39">
        <v>40.200000000000003</v>
      </c>
      <c r="DW39">
        <v>-77.400000000000006</v>
      </c>
      <c r="DX39">
        <v>22.3</v>
      </c>
      <c r="DY39">
        <v>36</v>
      </c>
      <c r="DZ39">
        <v>40.5</v>
      </c>
      <c r="EA39">
        <v>-3.4</v>
      </c>
      <c r="EB39">
        <v>10.6</v>
      </c>
      <c r="EC39">
        <v>-1.8</v>
      </c>
      <c r="ED39">
        <v>-28.7</v>
      </c>
      <c r="EE39">
        <v>30.6</v>
      </c>
      <c r="EF39">
        <v>38.1</v>
      </c>
      <c r="EG39">
        <v>-16.7</v>
      </c>
      <c r="EH39">
        <v>25.4</v>
      </c>
      <c r="EI39">
        <v>44.6</v>
      </c>
      <c r="EJ39">
        <v>16.100000000000001</v>
      </c>
      <c r="EK39">
        <v>-6.4</v>
      </c>
      <c r="EL39">
        <v>-24.2</v>
      </c>
      <c r="EM39">
        <v>-57.3</v>
      </c>
      <c r="EN39">
        <v>-3.1</v>
      </c>
      <c r="EO39">
        <v>7</v>
      </c>
      <c r="EP39">
        <v>63.8</v>
      </c>
      <c r="EQ39">
        <v>-106.3</v>
      </c>
      <c r="ER39">
        <v>21.3</v>
      </c>
      <c r="ES39">
        <v>25.6</v>
      </c>
      <c r="ET39">
        <v>64.3</v>
      </c>
      <c r="EU39">
        <v>17.3</v>
      </c>
      <c r="EV39">
        <v>-45.3</v>
      </c>
      <c r="EW39">
        <v>-1.1000000000000001</v>
      </c>
      <c r="EX39">
        <v>-13</v>
      </c>
      <c r="EY39">
        <v>68.5</v>
      </c>
      <c r="EZ39">
        <v>-15.9</v>
      </c>
      <c r="FA39">
        <v>-33.1</v>
      </c>
      <c r="FB39">
        <v>-81.7</v>
      </c>
      <c r="FC39">
        <v>-11.9</v>
      </c>
      <c r="FD39">
        <v>52.8</v>
      </c>
      <c r="FE39">
        <v>3.9</v>
      </c>
      <c r="FF39">
        <v>73.400000000000006</v>
      </c>
      <c r="FG39">
        <v>-20.5</v>
      </c>
      <c r="FH39">
        <v>36.5</v>
      </c>
      <c r="FI39">
        <v>81.3</v>
      </c>
      <c r="FJ39">
        <v>42.4</v>
      </c>
      <c r="FK39">
        <v>-225.9</v>
      </c>
      <c r="FL39">
        <v>-6.3</v>
      </c>
      <c r="FM39">
        <v>-27.6</v>
      </c>
      <c r="FN39">
        <v>47.3</v>
      </c>
      <c r="FO39">
        <v>48.8</v>
      </c>
      <c r="FP39">
        <v>-34.299999999999997</v>
      </c>
      <c r="FQ39">
        <v>-44.8</v>
      </c>
      <c r="FR39">
        <v>-21.7</v>
      </c>
      <c r="FS39">
        <v>63.2</v>
      </c>
      <c r="FT39">
        <v>44.2</v>
      </c>
      <c r="FU39">
        <v>50.5</v>
      </c>
      <c r="FV39">
        <v>13.6</v>
      </c>
      <c r="FW39">
        <v>93.4</v>
      </c>
      <c r="FX39">
        <v>61.5</v>
      </c>
      <c r="FY39">
        <v>30.2</v>
      </c>
      <c r="FZ39">
        <v>-60.8</v>
      </c>
      <c r="GA39">
        <v>28.6</v>
      </c>
      <c r="GB39">
        <v>143.9</v>
      </c>
      <c r="GC39">
        <v>100.8</v>
      </c>
      <c r="GD39">
        <v>129.30000000000001</v>
      </c>
      <c r="GE39">
        <v>-42.9</v>
      </c>
      <c r="GF39">
        <v>-177.5</v>
      </c>
      <c r="GG39">
        <v>-64</v>
      </c>
      <c r="GH39">
        <v>-9.8000000000000007</v>
      </c>
      <c r="GI39">
        <v>-1.1000000000000001</v>
      </c>
      <c r="GJ39">
        <v>135.80000000000001</v>
      </c>
      <c r="GK39">
        <v>44</v>
      </c>
      <c r="GL39">
        <v>17.3</v>
      </c>
      <c r="GM39">
        <v>-18.899999999999999</v>
      </c>
      <c r="GN39">
        <v>-61.5</v>
      </c>
      <c r="GO39">
        <v>-136.69999999999999</v>
      </c>
      <c r="GP39">
        <v>-311.89999999999998</v>
      </c>
      <c r="GQ39">
        <v>227.7</v>
      </c>
      <c r="GR39">
        <v>10.4</v>
      </c>
      <c r="GS39">
        <v>272.89999999999998</v>
      </c>
      <c r="GT39">
        <v>227.5</v>
      </c>
      <c r="GU39">
        <v>439.7</v>
      </c>
      <c r="GV39">
        <v>-48.1</v>
      </c>
      <c r="GW39">
        <v>168</v>
      </c>
      <c r="GX39">
        <v>-57</v>
      </c>
      <c r="GY39">
        <v>103.7</v>
      </c>
      <c r="GZ39">
        <v>233.5</v>
      </c>
      <c r="HA39">
        <v>-68.900000000000006</v>
      </c>
      <c r="HB39">
        <v>104.2</v>
      </c>
      <c r="HC39">
        <v>-20.7</v>
      </c>
      <c r="HD39">
        <v>143.30000000000001</v>
      </c>
      <c r="HE39">
        <v>61.1</v>
      </c>
      <c r="HF39">
        <v>-8.1999999999999993</v>
      </c>
      <c r="HG39">
        <v>266.8</v>
      </c>
      <c r="HH39">
        <v>-283.8</v>
      </c>
      <c r="HI39">
        <v>65.3</v>
      </c>
      <c r="HJ39">
        <v>129.1</v>
      </c>
      <c r="HK39">
        <v>93.5</v>
      </c>
      <c r="HL39">
        <v>168.3</v>
      </c>
      <c r="HM39">
        <v>2</v>
      </c>
      <c r="HN39">
        <v>215.1</v>
      </c>
      <c r="HO39">
        <v>118.1</v>
      </c>
      <c r="HP39">
        <v>-105.6</v>
      </c>
      <c r="HQ39">
        <v>115.3</v>
      </c>
      <c r="HR39">
        <v>60.5</v>
      </c>
      <c r="HS39">
        <v>-3.4</v>
      </c>
      <c r="HT39">
        <v>208.7</v>
      </c>
      <c r="HU39">
        <v>314.7</v>
      </c>
      <c r="HV39">
        <v>107.9</v>
      </c>
      <c r="HW39">
        <v>89.7</v>
      </c>
      <c r="HX39">
        <v>67.8</v>
      </c>
      <c r="HY39">
        <v>-186.8</v>
      </c>
      <c r="HZ39">
        <v>-148.4</v>
      </c>
      <c r="IA39">
        <v>311.5</v>
      </c>
      <c r="IB39">
        <v>78.900000000000006</v>
      </c>
      <c r="IC39">
        <v>362.7</v>
      </c>
      <c r="ID39">
        <v>247.9</v>
      </c>
      <c r="IE39">
        <v>-73.8</v>
      </c>
      <c r="IF39">
        <v>365.7</v>
      </c>
      <c r="IG39">
        <v>704.8</v>
      </c>
      <c r="IH39">
        <v>-434.5</v>
      </c>
      <c r="II39">
        <v>1534.5</v>
      </c>
      <c r="IJ39">
        <v>1059.7</v>
      </c>
      <c r="IK39">
        <v>-319.5</v>
      </c>
      <c r="IL39">
        <v>-497.8</v>
      </c>
      <c r="IM39">
        <v>304.8</v>
      </c>
      <c r="IN39">
        <v>-34.9</v>
      </c>
      <c r="IO39">
        <v>542.9</v>
      </c>
      <c r="IP39">
        <v>246.4</v>
      </c>
      <c r="IQ39">
        <v>88</v>
      </c>
      <c r="IR39">
        <v>-645.9</v>
      </c>
      <c r="IS39">
        <v>-141.6</v>
      </c>
      <c r="IT39">
        <v>541.29999999999995</v>
      </c>
      <c r="IU39">
        <v>110.2</v>
      </c>
      <c r="IV39">
        <v>-289.89999999999998</v>
      </c>
      <c r="IW39">
        <v>293.2</v>
      </c>
    </row>
    <row r="40" spans="1:257">
      <c r="A40" t="s">
        <v>892</v>
      </c>
      <c r="B40" t="s">
        <v>893</v>
      </c>
      <c r="C40">
        <v>-0.9</v>
      </c>
      <c r="D40">
        <v>-0.7</v>
      </c>
      <c r="E40">
        <v>1</v>
      </c>
      <c r="F40">
        <v>6.6</v>
      </c>
      <c r="G40">
        <v>1.1000000000000001</v>
      </c>
      <c r="H40">
        <v>2.4</v>
      </c>
      <c r="I40">
        <v>3</v>
      </c>
      <c r="J40">
        <v>-2</v>
      </c>
      <c r="K40">
        <v>5.2</v>
      </c>
      <c r="L40">
        <v>0.6</v>
      </c>
      <c r="M40">
        <v>-2.6</v>
      </c>
      <c r="N40">
        <v>0.4</v>
      </c>
      <c r="O40">
        <v>1.4</v>
      </c>
      <c r="P40">
        <v>-0.7</v>
      </c>
      <c r="Q40">
        <v>-0.2</v>
      </c>
      <c r="R40">
        <v>2.2999999999999998</v>
      </c>
      <c r="S40">
        <v>4.0999999999999996</v>
      </c>
      <c r="T40">
        <v>-1.1000000000000001</v>
      </c>
      <c r="U40">
        <v>-0.6</v>
      </c>
      <c r="V40">
        <v>1.4</v>
      </c>
      <c r="W40">
        <v>4.0999999999999996</v>
      </c>
      <c r="X40">
        <v>3.6</v>
      </c>
      <c r="Y40">
        <v>2.4</v>
      </c>
      <c r="Z40">
        <v>-0.9</v>
      </c>
      <c r="AA40">
        <v>3.6</v>
      </c>
      <c r="AB40">
        <v>-0.7</v>
      </c>
      <c r="AC40">
        <v>0.3</v>
      </c>
      <c r="AD40">
        <v>-4.7</v>
      </c>
      <c r="AE40">
        <v>3.8</v>
      </c>
      <c r="AF40">
        <v>-3.1</v>
      </c>
      <c r="AG40">
        <v>1.3</v>
      </c>
      <c r="AH40">
        <v>2.2999999999999998</v>
      </c>
      <c r="AI40">
        <v>-1.2</v>
      </c>
      <c r="AJ40">
        <v>-5</v>
      </c>
      <c r="AK40">
        <v>1.6</v>
      </c>
      <c r="AL40">
        <v>2.1</v>
      </c>
      <c r="AM40">
        <v>-5.5</v>
      </c>
      <c r="AN40">
        <v>-12.4</v>
      </c>
      <c r="AO40">
        <v>-4.3</v>
      </c>
      <c r="AP40">
        <v>0.5</v>
      </c>
      <c r="AQ40">
        <v>2.8</v>
      </c>
      <c r="AR40">
        <v>3.9</v>
      </c>
      <c r="AS40">
        <v>0.1</v>
      </c>
      <c r="AT40">
        <v>0.1</v>
      </c>
      <c r="AU40">
        <v>8.8000000000000007</v>
      </c>
      <c r="AV40">
        <v>5.0999999999999996</v>
      </c>
      <c r="AW40">
        <v>1.8</v>
      </c>
      <c r="AX40">
        <v>1</v>
      </c>
      <c r="AY40">
        <v>8.9</v>
      </c>
      <c r="AZ40">
        <v>2.2999999999999998</v>
      </c>
      <c r="BA40">
        <v>-5.5</v>
      </c>
      <c r="BB40">
        <v>3.8</v>
      </c>
      <c r="BC40">
        <v>14.8</v>
      </c>
      <c r="BD40">
        <v>9.1999999999999993</v>
      </c>
      <c r="BE40">
        <v>-2.4</v>
      </c>
      <c r="BF40">
        <v>-2.6</v>
      </c>
      <c r="BG40">
        <v>8.6999999999999993</v>
      </c>
      <c r="BH40">
        <v>1.6</v>
      </c>
      <c r="BI40">
        <v>-0.5</v>
      </c>
      <c r="BJ40">
        <v>5.7</v>
      </c>
      <c r="BK40">
        <v>-2.8</v>
      </c>
      <c r="BL40">
        <v>8.8000000000000007</v>
      </c>
      <c r="BM40">
        <v>9.3000000000000007</v>
      </c>
      <c r="BN40">
        <v>-0.6</v>
      </c>
      <c r="BO40">
        <v>3.3</v>
      </c>
      <c r="BP40">
        <v>5.6</v>
      </c>
      <c r="BQ40">
        <v>-3.5</v>
      </c>
      <c r="BR40">
        <v>13.3</v>
      </c>
      <c r="BS40">
        <v>-3.3</v>
      </c>
      <c r="BT40">
        <v>5.3</v>
      </c>
      <c r="BU40">
        <v>2.4</v>
      </c>
      <c r="BV40">
        <v>22.2</v>
      </c>
      <c r="BW40">
        <v>-1.5</v>
      </c>
      <c r="BX40">
        <v>1.2</v>
      </c>
      <c r="BY40">
        <v>-4.5</v>
      </c>
      <c r="BZ40">
        <v>15.7</v>
      </c>
      <c r="CA40">
        <v>-8.6</v>
      </c>
      <c r="CB40">
        <v>-8.1999999999999993</v>
      </c>
      <c r="CC40">
        <v>14.7</v>
      </c>
      <c r="CD40">
        <v>11</v>
      </c>
      <c r="CE40">
        <v>-6.7</v>
      </c>
      <c r="CF40">
        <v>-7.9</v>
      </c>
      <c r="CG40">
        <v>2.5</v>
      </c>
      <c r="CH40">
        <v>30.5</v>
      </c>
      <c r="CI40">
        <v>24</v>
      </c>
      <c r="CJ40">
        <v>-1.8</v>
      </c>
      <c r="CK40">
        <v>-5.0999999999999996</v>
      </c>
      <c r="CL40">
        <v>22.6</v>
      </c>
      <c r="CM40">
        <v>-2.2999999999999998</v>
      </c>
      <c r="CN40">
        <v>-15.3</v>
      </c>
      <c r="CO40">
        <v>29.7</v>
      </c>
      <c r="CP40">
        <v>22.3</v>
      </c>
      <c r="CQ40">
        <v>-0.9</v>
      </c>
      <c r="CR40">
        <v>18</v>
      </c>
      <c r="CS40">
        <v>-4.9000000000000004</v>
      </c>
      <c r="CT40">
        <v>13.5</v>
      </c>
      <c r="CU40">
        <v>-10.1</v>
      </c>
      <c r="CV40">
        <v>-6.6</v>
      </c>
      <c r="CW40">
        <v>-18.7</v>
      </c>
      <c r="CX40">
        <v>32</v>
      </c>
      <c r="CY40">
        <v>15.7</v>
      </c>
      <c r="CZ40">
        <v>-25</v>
      </c>
      <c r="DA40">
        <v>7.5</v>
      </c>
      <c r="DB40">
        <v>2.5</v>
      </c>
      <c r="DC40">
        <v>21.8</v>
      </c>
      <c r="DD40">
        <v>22.7</v>
      </c>
      <c r="DE40">
        <v>47.2</v>
      </c>
      <c r="DF40">
        <v>-26.8</v>
      </c>
      <c r="DG40">
        <v>-17.600000000000001</v>
      </c>
      <c r="DH40">
        <v>2.7</v>
      </c>
      <c r="DI40">
        <v>-5.2</v>
      </c>
      <c r="DJ40">
        <v>21.8</v>
      </c>
      <c r="DK40">
        <v>-15.9</v>
      </c>
      <c r="DL40">
        <v>-29.2</v>
      </c>
      <c r="DM40">
        <v>17.100000000000001</v>
      </c>
      <c r="DN40">
        <v>13.3</v>
      </c>
      <c r="DO40">
        <v>-31.6</v>
      </c>
      <c r="DP40">
        <v>25.4</v>
      </c>
      <c r="DQ40">
        <v>-30.1</v>
      </c>
      <c r="DR40">
        <v>29.6</v>
      </c>
      <c r="DS40">
        <v>-43.1</v>
      </c>
      <c r="DT40">
        <v>4.3</v>
      </c>
      <c r="DU40">
        <v>5.8</v>
      </c>
      <c r="DV40">
        <v>8.8000000000000007</v>
      </c>
      <c r="DW40">
        <v>13.6</v>
      </c>
      <c r="DX40">
        <v>13.3</v>
      </c>
      <c r="DY40">
        <v>11</v>
      </c>
      <c r="DZ40">
        <v>-25.8</v>
      </c>
      <c r="EA40">
        <v>-13.7</v>
      </c>
      <c r="EB40">
        <v>-3.7</v>
      </c>
      <c r="EC40">
        <v>5.4</v>
      </c>
      <c r="ED40">
        <v>5.5</v>
      </c>
      <c r="EE40">
        <v>24.5</v>
      </c>
      <c r="EF40">
        <v>13.2</v>
      </c>
      <c r="EG40">
        <v>-17.100000000000001</v>
      </c>
      <c r="EH40">
        <v>43.4</v>
      </c>
      <c r="EI40">
        <v>-18.7</v>
      </c>
      <c r="EJ40">
        <v>11.9</v>
      </c>
      <c r="EK40">
        <v>1</v>
      </c>
      <c r="EL40">
        <v>23.4</v>
      </c>
      <c r="EM40">
        <v>-56.7</v>
      </c>
      <c r="EN40">
        <v>38.5</v>
      </c>
      <c r="EO40">
        <v>5.6</v>
      </c>
      <c r="EP40">
        <v>25.8</v>
      </c>
      <c r="EQ40">
        <v>-15.4</v>
      </c>
      <c r="ER40">
        <v>31.9</v>
      </c>
      <c r="ES40">
        <v>36.6</v>
      </c>
      <c r="ET40">
        <v>66.7</v>
      </c>
      <c r="EU40">
        <v>13</v>
      </c>
      <c r="EV40">
        <v>53.6</v>
      </c>
      <c r="EW40">
        <v>-18.100000000000001</v>
      </c>
      <c r="EX40">
        <v>90.3</v>
      </c>
      <c r="EY40">
        <v>162.6</v>
      </c>
      <c r="EZ40">
        <v>-8.1</v>
      </c>
      <c r="FA40">
        <v>-5.6</v>
      </c>
      <c r="FB40">
        <v>-36</v>
      </c>
      <c r="FC40">
        <v>12.2</v>
      </c>
      <c r="FD40">
        <v>61.4</v>
      </c>
      <c r="FE40">
        <v>14.8</v>
      </c>
      <c r="FF40">
        <v>88.7</v>
      </c>
      <c r="FG40">
        <v>-9.9</v>
      </c>
      <c r="FH40">
        <v>61.6</v>
      </c>
      <c r="FI40">
        <v>62.1</v>
      </c>
      <c r="FJ40">
        <v>28.1</v>
      </c>
      <c r="FK40">
        <v>-71.5</v>
      </c>
      <c r="FL40">
        <v>-15.5</v>
      </c>
      <c r="FM40">
        <v>4.9000000000000004</v>
      </c>
      <c r="FN40">
        <v>117.2</v>
      </c>
      <c r="FO40">
        <v>-17.2</v>
      </c>
      <c r="FP40">
        <v>11</v>
      </c>
      <c r="FQ40">
        <v>-62.6</v>
      </c>
      <c r="FR40">
        <v>109.5</v>
      </c>
      <c r="FS40">
        <v>50.8</v>
      </c>
      <c r="FT40">
        <v>85.2</v>
      </c>
      <c r="FU40">
        <v>47</v>
      </c>
      <c r="FV40">
        <v>102.9</v>
      </c>
      <c r="FW40">
        <v>27.7</v>
      </c>
      <c r="FX40">
        <v>-37.200000000000003</v>
      </c>
      <c r="FY40">
        <v>95.2</v>
      </c>
      <c r="FZ40">
        <v>-55</v>
      </c>
      <c r="GA40">
        <v>-31.8</v>
      </c>
      <c r="GB40">
        <v>-77.2</v>
      </c>
      <c r="GC40">
        <v>33.6</v>
      </c>
      <c r="GD40">
        <v>115.1</v>
      </c>
      <c r="GE40">
        <v>-20.100000000000001</v>
      </c>
      <c r="GF40">
        <v>-79.599999999999994</v>
      </c>
      <c r="GG40">
        <v>3.6</v>
      </c>
      <c r="GH40">
        <v>122.6</v>
      </c>
      <c r="GI40">
        <v>-106.3</v>
      </c>
      <c r="GJ40">
        <v>-115.7</v>
      </c>
      <c r="GK40">
        <v>-169.8</v>
      </c>
      <c r="GL40">
        <v>-110.8</v>
      </c>
      <c r="GM40">
        <v>-251.6</v>
      </c>
      <c r="GN40">
        <v>118.1</v>
      </c>
      <c r="GO40">
        <v>-128.1</v>
      </c>
      <c r="GP40">
        <v>-176.1</v>
      </c>
      <c r="GQ40">
        <v>8.1999999999999993</v>
      </c>
      <c r="GR40">
        <v>-18.8</v>
      </c>
      <c r="GS40">
        <v>252.8</v>
      </c>
      <c r="GT40">
        <v>65.5</v>
      </c>
      <c r="GU40">
        <v>-73</v>
      </c>
      <c r="GV40">
        <v>18.600000000000001</v>
      </c>
      <c r="GW40">
        <v>-38.6</v>
      </c>
      <c r="GX40">
        <v>118.8</v>
      </c>
      <c r="GY40">
        <v>-105.3</v>
      </c>
      <c r="GZ40">
        <v>-40.700000000000003</v>
      </c>
      <c r="HA40">
        <v>-66.8</v>
      </c>
      <c r="HB40">
        <v>53.4</v>
      </c>
      <c r="HC40">
        <v>-72</v>
      </c>
      <c r="HD40">
        <v>-52.7</v>
      </c>
      <c r="HE40">
        <v>21.7</v>
      </c>
      <c r="HF40">
        <v>157.9</v>
      </c>
      <c r="HG40">
        <v>-7.3</v>
      </c>
      <c r="HH40">
        <v>-62.3</v>
      </c>
      <c r="HI40">
        <v>71.900000000000006</v>
      </c>
      <c r="HJ40">
        <v>154.30000000000001</v>
      </c>
      <c r="HK40">
        <v>-226.3</v>
      </c>
      <c r="HL40">
        <v>-98.3</v>
      </c>
      <c r="HM40">
        <v>-65.3</v>
      </c>
      <c r="HN40">
        <v>39.700000000000003</v>
      </c>
      <c r="HO40">
        <v>-82.7</v>
      </c>
      <c r="HP40">
        <v>33.299999999999997</v>
      </c>
      <c r="HQ40">
        <v>23.8</v>
      </c>
      <c r="HR40">
        <v>69.099999999999994</v>
      </c>
      <c r="HS40">
        <v>27.9</v>
      </c>
      <c r="HT40">
        <v>-91.5</v>
      </c>
      <c r="HU40">
        <v>50.6</v>
      </c>
      <c r="HV40">
        <v>82.9</v>
      </c>
      <c r="HW40">
        <v>-29.2</v>
      </c>
      <c r="HX40">
        <v>-38.5</v>
      </c>
      <c r="HY40">
        <v>16.399999999999999</v>
      </c>
      <c r="HZ40">
        <v>20.3</v>
      </c>
      <c r="IA40">
        <v>-5.0999999999999996</v>
      </c>
      <c r="IB40">
        <v>-2.2999999999999998</v>
      </c>
      <c r="IC40">
        <v>35.200000000000003</v>
      </c>
      <c r="ID40">
        <v>-4.4000000000000004</v>
      </c>
      <c r="IE40">
        <v>68.7</v>
      </c>
      <c r="IF40">
        <v>30.4</v>
      </c>
      <c r="IG40">
        <v>-79.400000000000006</v>
      </c>
      <c r="IH40">
        <v>37.5</v>
      </c>
      <c r="II40">
        <v>369.5</v>
      </c>
      <c r="IJ40">
        <v>99.1</v>
      </c>
      <c r="IK40">
        <v>-20.6</v>
      </c>
      <c r="IL40">
        <v>-141.30000000000001</v>
      </c>
      <c r="IM40">
        <v>4.8</v>
      </c>
      <c r="IN40">
        <v>43.1</v>
      </c>
      <c r="IO40">
        <v>126.7</v>
      </c>
      <c r="IP40">
        <v>-152.19999999999999</v>
      </c>
      <c r="IQ40">
        <v>3.7</v>
      </c>
      <c r="IR40">
        <v>-80.8</v>
      </c>
      <c r="IS40">
        <v>124.7</v>
      </c>
      <c r="IT40">
        <v>5.8</v>
      </c>
      <c r="IU40">
        <v>-88.6</v>
      </c>
      <c r="IV40">
        <v>467.2</v>
      </c>
      <c r="IW40">
        <v>94.8</v>
      </c>
    </row>
    <row r="41" spans="1:257">
      <c r="A41" t="s">
        <v>894</v>
      </c>
      <c r="B41" t="s">
        <v>895</v>
      </c>
      <c r="C41">
        <v>0</v>
      </c>
      <c r="D41">
        <v>0.1</v>
      </c>
      <c r="E41">
        <v>0.2</v>
      </c>
      <c r="F41">
        <v>-0.2</v>
      </c>
      <c r="G41">
        <v>0.2</v>
      </c>
      <c r="H41">
        <v>0.1</v>
      </c>
      <c r="I41">
        <v>0.1</v>
      </c>
      <c r="J41">
        <v>0</v>
      </c>
      <c r="K41">
        <v>0</v>
      </c>
      <c r="L41">
        <v>0.1</v>
      </c>
      <c r="M41">
        <v>-0.1</v>
      </c>
      <c r="N41">
        <v>-0.5</v>
      </c>
      <c r="O41">
        <v>0.2</v>
      </c>
      <c r="P41">
        <v>0.5</v>
      </c>
      <c r="Q41">
        <v>-0.3</v>
      </c>
      <c r="R41">
        <v>-1.2</v>
      </c>
      <c r="S41">
        <v>0.5</v>
      </c>
      <c r="T41">
        <v>0.4</v>
      </c>
      <c r="U41">
        <v>0.2</v>
      </c>
      <c r="V41">
        <v>-0.7</v>
      </c>
      <c r="W41">
        <v>-0.3</v>
      </c>
      <c r="X41">
        <v>-0.8</v>
      </c>
      <c r="Y41">
        <v>0.3</v>
      </c>
      <c r="Z41">
        <v>-0.4</v>
      </c>
      <c r="AA41">
        <v>0.4</v>
      </c>
      <c r="AB41">
        <v>0.1</v>
      </c>
      <c r="AC41">
        <v>0.1</v>
      </c>
      <c r="AD41">
        <v>-0.2</v>
      </c>
      <c r="AE41">
        <v>0.3</v>
      </c>
      <c r="AF41">
        <v>-0.4</v>
      </c>
      <c r="AG41">
        <v>-0.1</v>
      </c>
      <c r="AH41">
        <v>0.6</v>
      </c>
      <c r="AI41">
        <v>1.2</v>
      </c>
      <c r="AJ41">
        <v>1.6</v>
      </c>
      <c r="AK41">
        <v>0.3</v>
      </c>
      <c r="AL41">
        <v>-1</v>
      </c>
      <c r="AM41">
        <v>1.1000000000000001</v>
      </c>
      <c r="AN41">
        <v>-0.2</v>
      </c>
      <c r="AO41">
        <v>-0.8</v>
      </c>
      <c r="AP41">
        <v>-1.8</v>
      </c>
      <c r="AQ41">
        <v>0</v>
      </c>
      <c r="AR41">
        <v>0.2</v>
      </c>
      <c r="AS41">
        <v>-0.3</v>
      </c>
      <c r="AT41">
        <v>-1.4</v>
      </c>
      <c r="AU41">
        <v>1.1000000000000001</v>
      </c>
      <c r="AV41">
        <v>0.1</v>
      </c>
      <c r="AW41">
        <v>0.5</v>
      </c>
      <c r="AX41">
        <v>0</v>
      </c>
      <c r="AY41">
        <v>0.7</v>
      </c>
      <c r="AZ41">
        <v>0.8</v>
      </c>
      <c r="BA41">
        <v>0.8</v>
      </c>
      <c r="BB41">
        <v>1.4</v>
      </c>
      <c r="BC41">
        <v>2.2000000000000002</v>
      </c>
      <c r="BD41">
        <v>1.1000000000000001</v>
      </c>
      <c r="BE41">
        <v>-1.1000000000000001</v>
      </c>
      <c r="BF41">
        <v>2.4</v>
      </c>
      <c r="BG41">
        <v>1.6</v>
      </c>
      <c r="BH41">
        <v>-0.8</v>
      </c>
      <c r="BI41">
        <v>-1.6</v>
      </c>
      <c r="BJ41">
        <v>0</v>
      </c>
      <c r="BK41">
        <v>0.1</v>
      </c>
      <c r="BL41">
        <v>-1.7</v>
      </c>
      <c r="BM41">
        <v>0.1</v>
      </c>
      <c r="BN41">
        <v>3.4</v>
      </c>
      <c r="BO41">
        <v>2.2000000000000002</v>
      </c>
      <c r="BP41">
        <v>0.5</v>
      </c>
      <c r="BQ41">
        <v>-2.4</v>
      </c>
      <c r="BR41">
        <v>2.9</v>
      </c>
      <c r="BS41">
        <v>1.8</v>
      </c>
      <c r="BT41">
        <v>3.4</v>
      </c>
      <c r="BU41">
        <v>0.7</v>
      </c>
      <c r="BV41">
        <v>3.1</v>
      </c>
      <c r="BW41">
        <v>5.6</v>
      </c>
      <c r="BX41">
        <v>1.4</v>
      </c>
      <c r="BY41">
        <v>-4</v>
      </c>
      <c r="BZ41">
        <v>7.4</v>
      </c>
      <c r="CA41">
        <v>16.8</v>
      </c>
      <c r="CB41">
        <v>-5</v>
      </c>
      <c r="CC41">
        <v>-6</v>
      </c>
      <c r="CD41">
        <v>1.2</v>
      </c>
      <c r="CE41">
        <v>-3.6</v>
      </c>
      <c r="CF41">
        <v>-2.4</v>
      </c>
      <c r="CG41">
        <v>0.4</v>
      </c>
      <c r="CH41">
        <v>4.0999999999999996</v>
      </c>
      <c r="CI41">
        <v>-1.2</v>
      </c>
      <c r="CJ41">
        <v>0.1</v>
      </c>
      <c r="CK41">
        <v>4.3</v>
      </c>
      <c r="CL41">
        <v>7.6</v>
      </c>
      <c r="CM41">
        <v>-9.3000000000000007</v>
      </c>
      <c r="CN41">
        <v>5</v>
      </c>
      <c r="CO41">
        <v>-12.2</v>
      </c>
      <c r="CP41">
        <v>7.2</v>
      </c>
      <c r="CQ41">
        <v>6.1</v>
      </c>
      <c r="CR41">
        <v>-0.1</v>
      </c>
      <c r="CS41">
        <v>6.5</v>
      </c>
      <c r="CT41">
        <v>4.9000000000000004</v>
      </c>
      <c r="CU41">
        <v>4.5999999999999996</v>
      </c>
      <c r="CV41">
        <v>3.8</v>
      </c>
      <c r="CW41">
        <v>-16.3</v>
      </c>
      <c r="CX41">
        <v>3.5</v>
      </c>
      <c r="CY41">
        <v>-2.9</v>
      </c>
      <c r="CZ41">
        <v>-2.7</v>
      </c>
      <c r="DA41">
        <v>2.5</v>
      </c>
      <c r="DB41">
        <v>14</v>
      </c>
      <c r="DC41">
        <v>6.8</v>
      </c>
      <c r="DD41">
        <v>4.5</v>
      </c>
      <c r="DE41">
        <v>-3</v>
      </c>
      <c r="DF41">
        <v>4.4000000000000004</v>
      </c>
      <c r="DG41">
        <v>-9.5</v>
      </c>
      <c r="DH41">
        <v>-3.7</v>
      </c>
      <c r="DI41">
        <v>-3.3</v>
      </c>
      <c r="DJ41">
        <v>4.7</v>
      </c>
      <c r="DK41">
        <v>8.3000000000000007</v>
      </c>
      <c r="DL41">
        <v>28.3</v>
      </c>
      <c r="DM41">
        <v>3.5</v>
      </c>
      <c r="DN41">
        <v>-18.899999999999999</v>
      </c>
      <c r="DO41">
        <v>-11.7</v>
      </c>
      <c r="DP41">
        <v>-6</v>
      </c>
      <c r="DQ41">
        <v>-12.5</v>
      </c>
      <c r="DR41">
        <v>2.9</v>
      </c>
      <c r="DS41">
        <v>3.9</v>
      </c>
      <c r="DT41">
        <v>-0.5</v>
      </c>
      <c r="DU41">
        <v>-4.2</v>
      </c>
      <c r="DV41">
        <v>0.8</v>
      </c>
      <c r="DW41">
        <v>2.5</v>
      </c>
      <c r="DX41">
        <v>-11</v>
      </c>
      <c r="DY41">
        <v>3.9</v>
      </c>
      <c r="DZ41">
        <v>11.4</v>
      </c>
      <c r="EA41">
        <v>-5.8</v>
      </c>
      <c r="EB41">
        <v>0</v>
      </c>
      <c r="EC41">
        <v>2.6</v>
      </c>
      <c r="ED41">
        <v>0.6</v>
      </c>
      <c r="EE41">
        <v>-9.1999999999999993</v>
      </c>
      <c r="EF41">
        <v>0.7</v>
      </c>
      <c r="EG41">
        <v>6.4</v>
      </c>
      <c r="EH41">
        <v>-3.1</v>
      </c>
      <c r="EI41">
        <v>4.9000000000000004</v>
      </c>
      <c r="EJ41">
        <v>1.4</v>
      </c>
      <c r="EK41">
        <v>-13.8</v>
      </c>
      <c r="EL41">
        <v>12.1</v>
      </c>
      <c r="EM41">
        <v>-7.3</v>
      </c>
      <c r="EN41">
        <v>2.4</v>
      </c>
      <c r="EO41">
        <v>5.6</v>
      </c>
      <c r="EP41">
        <v>6.2</v>
      </c>
      <c r="EQ41">
        <v>11.9</v>
      </c>
      <c r="ER41">
        <v>-2.2000000000000002</v>
      </c>
      <c r="ES41">
        <v>4.3</v>
      </c>
      <c r="ET41">
        <v>29.1</v>
      </c>
      <c r="EU41">
        <v>3</v>
      </c>
      <c r="EV41">
        <v>18</v>
      </c>
      <c r="EW41">
        <v>-0.8</v>
      </c>
      <c r="EX41">
        <v>-40.4</v>
      </c>
      <c r="EY41">
        <v>15.9</v>
      </c>
      <c r="EZ41">
        <v>-26.2</v>
      </c>
      <c r="FA41">
        <v>-8.8000000000000007</v>
      </c>
      <c r="FB41">
        <v>48.5</v>
      </c>
      <c r="FC41">
        <v>22.9</v>
      </c>
      <c r="FD41">
        <v>-15.6</v>
      </c>
      <c r="FE41">
        <v>4.5999999999999996</v>
      </c>
      <c r="FF41">
        <v>-8.1</v>
      </c>
      <c r="FG41">
        <v>17.2</v>
      </c>
      <c r="FH41">
        <v>-24</v>
      </c>
      <c r="FI41">
        <v>-63</v>
      </c>
      <c r="FJ41">
        <v>40.1</v>
      </c>
      <c r="FK41">
        <v>-28.4</v>
      </c>
      <c r="FL41">
        <v>0.7</v>
      </c>
      <c r="FM41">
        <v>-10.9</v>
      </c>
      <c r="FN41">
        <v>4.5999999999999996</v>
      </c>
      <c r="FO41">
        <v>4.5999999999999996</v>
      </c>
      <c r="FP41">
        <v>7.3</v>
      </c>
      <c r="FQ41">
        <v>6</v>
      </c>
      <c r="FR41">
        <v>2.2999999999999998</v>
      </c>
      <c r="FS41">
        <v>5.4</v>
      </c>
      <c r="FT41">
        <v>33.5</v>
      </c>
      <c r="FU41">
        <v>16.899999999999999</v>
      </c>
      <c r="FV41">
        <v>14.5</v>
      </c>
      <c r="FW41">
        <v>14.2</v>
      </c>
      <c r="FX41">
        <v>23.7</v>
      </c>
      <c r="FY41">
        <v>-11.7</v>
      </c>
      <c r="FZ41">
        <v>36</v>
      </c>
      <c r="GA41">
        <v>30.4</v>
      </c>
      <c r="GB41">
        <v>-15.2</v>
      </c>
      <c r="GC41">
        <v>-24.3</v>
      </c>
      <c r="GD41">
        <v>48.6</v>
      </c>
      <c r="GE41">
        <v>-86.3</v>
      </c>
      <c r="GF41">
        <v>44.2</v>
      </c>
      <c r="GG41">
        <v>-37.4</v>
      </c>
      <c r="GH41">
        <v>22.6</v>
      </c>
      <c r="GI41">
        <v>-16.100000000000001</v>
      </c>
      <c r="GJ41">
        <v>42.1</v>
      </c>
      <c r="GK41">
        <v>4.5999999999999996</v>
      </c>
      <c r="GL41">
        <v>-26.9</v>
      </c>
      <c r="GM41">
        <v>19.100000000000001</v>
      </c>
      <c r="GN41">
        <v>-72.8</v>
      </c>
      <c r="GO41">
        <v>-21</v>
      </c>
      <c r="GP41">
        <v>-27.5</v>
      </c>
      <c r="GQ41">
        <v>4.0999999999999996</v>
      </c>
      <c r="GR41">
        <v>2</v>
      </c>
      <c r="GS41">
        <v>0.1</v>
      </c>
      <c r="GT41">
        <v>21.1</v>
      </c>
      <c r="GU41">
        <v>26.3</v>
      </c>
      <c r="GV41">
        <v>2.2000000000000002</v>
      </c>
      <c r="GW41">
        <v>-11.5</v>
      </c>
      <c r="GX41">
        <v>35.799999999999997</v>
      </c>
      <c r="GY41">
        <v>43.1</v>
      </c>
      <c r="GZ41">
        <v>19.399999999999999</v>
      </c>
      <c r="HA41">
        <v>-85.6</v>
      </c>
      <c r="HB41">
        <v>-22.7</v>
      </c>
      <c r="HC41">
        <v>-16.100000000000001</v>
      </c>
      <c r="HD41">
        <v>-21.4</v>
      </c>
      <c r="HE41">
        <v>26.3</v>
      </c>
      <c r="HF41">
        <v>15.7</v>
      </c>
      <c r="HG41">
        <v>118.3</v>
      </c>
      <c r="HH41">
        <v>62</v>
      </c>
      <c r="HI41">
        <v>3.1</v>
      </c>
      <c r="HJ41">
        <v>90.8</v>
      </c>
      <c r="HK41">
        <v>-53.2</v>
      </c>
      <c r="HL41">
        <v>76.599999999999994</v>
      </c>
      <c r="HM41">
        <v>-37.6</v>
      </c>
      <c r="HN41">
        <v>-23.1</v>
      </c>
      <c r="HO41">
        <v>-107.9</v>
      </c>
      <c r="HP41">
        <v>46.2</v>
      </c>
      <c r="HQ41">
        <v>-14.3</v>
      </c>
      <c r="HR41">
        <v>0</v>
      </c>
      <c r="HS41">
        <v>-69.900000000000006</v>
      </c>
      <c r="HT41">
        <v>52.1</v>
      </c>
      <c r="HU41">
        <v>27.1</v>
      </c>
      <c r="HV41">
        <v>5.7</v>
      </c>
      <c r="HW41">
        <v>-39.700000000000003</v>
      </c>
      <c r="HX41">
        <v>61.1</v>
      </c>
      <c r="HY41">
        <v>501</v>
      </c>
      <c r="HZ41">
        <v>-46.6</v>
      </c>
      <c r="IA41">
        <v>-22.8</v>
      </c>
      <c r="IB41">
        <v>45.6</v>
      </c>
      <c r="IC41">
        <v>-357</v>
      </c>
      <c r="ID41">
        <v>-106.8</v>
      </c>
      <c r="IE41">
        <v>17.7</v>
      </c>
      <c r="IF41">
        <v>72.599999999999994</v>
      </c>
      <c r="IG41">
        <v>-57</v>
      </c>
      <c r="IH41">
        <v>65.400000000000006</v>
      </c>
      <c r="II41">
        <v>-84.6</v>
      </c>
      <c r="IJ41">
        <v>126.2</v>
      </c>
      <c r="IK41">
        <v>47.5</v>
      </c>
      <c r="IL41">
        <v>-73</v>
      </c>
      <c r="IM41">
        <v>111.4</v>
      </c>
      <c r="IN41">
        <v>140.80000000000001</v>
      </c>
      <c r="IO41">
        <v>-128.5</v>
      </c>
      <c r="IP41">
        <v>1.5</v>
      </c>
      <c r="IQ41">
        <v>77.2</v>
      </c>
      <c r="IR41">
        <v>-100.1</v>
      </c>
      <c r="IS41">
        <v>10.8</v>
      </c>
      <c r="IT41">
        <v>109.5</v>
      </c>
      <c r="IU41">
        <v>-15.4</v>
      </c>
      <c r="IV41">
        <v>89.2</v>
      </c>
      <c r="IW41">
        <v>32.200000000000003</v>
      </c>
    </row>
    <row r="42" spans="1:257">
      <c r="A42" t="s">
        <v>896</v>
      </c>
      <c r="B42" s="12" t="s">
        <v>897</v>
      </c>
      <c r="C42" s="12">
        <v>-4.4000000000000004</v>
      </c>
      <c r="D42" s="12">
        <v>-7.6</v>
      </c>
      <c r="E42" s="12">
        <v>-6.4</v>
      </c>
      <c r="F42" s="12">
        <v>-2.8</v>
      </c>
      <c r="G42" s="12">
        <v>-2.7</v>
      </c>
      <c r="H42" s="12">
        <v>-1.2</v>
      </c>
      <c r="I42" s="12">
        <v>-4.5999999999999996</v>
      </c>
      <c r="J42" s="12">
        <v>3.6</v>
      </c>
      <c r="K42" s="12">
        <v>1.9</v>
      </c>
      <c r="L42" s="12">
        <v>-5</v>
      </c>
      <c r="M42" s="12">
        <v>-4</v>
      </c>
      <c r="N42" s="12">
        <v>2.1</v>
      </c>
      <c r="O42" s="12">
        <v>16.3</v>
      </c>
      <c r="P42" s="12">
        <v>-1.7</v>
      </c>
      <c r="Q42" s="12">
        <v>-0.6</v>
      </c>
      <c r="R42" s="12">
        <v>1.7</v>
      </c>
      <c r="S42" s="12">
        <v>4.2</v>
      </c>
      <c r="T42" s="12">
        <v>-2.4</v>
      </c>
      <c r="U42" s="12">
        <v>-3</v>
      </c>
      <c r="V42" s="12">
        <v>-1.3</v>
      </c>
      <c r="W42" s="12">
        <v>0.4</v>
      </c>
      <c r="X42" s="12">
        <v>-5.8</v>
      </c>
      <c r="Y42" s="12">
        <v>-0.8</v>
      </c>
      <c r="Z42" s="12">
        <v>1.8</v>
      </c>
      <c r="AA42" s="12">
        <v>3.1</v>
      </c>
      <c r="AB42" s="12">
        <v>-5.0999999999999996</v>
      </c>
      <c r="AC42" s="12">
        <v>-3.3</v>
      </c>
      <c r="AD42" s="12">
        <v>0.6</v>
      </c>
      <c r="AE42" s="12">
        <v>-2.5</v>
      </c>
      <c r="AF42" s="12">
        <v>-10.6</v>
      </c>
      <c r="AG42" s="12">
        <v>-1.2</v>
      </c>
      <c r="AH42" s="12">
        <v>7.5</v>
      </c>
      <c r="AI42" s="12">
        <v>8.8000000000000007</v>
      </c>
      <c r="AJ42" s="12">
        <v>-3.4</v>
      </c>
      <c r="AK42" s="12">
        <v>-3</v>
      </c>
      <c r="AL42" s="12">
        <v>7.2</v>
      </c>
      <c r="AM42" s="12">
        <v>6.1</v>
      </c>
      <c r="AN42" s="12">
        <v>-5</v>
      </c>
      <c r="AO42" s="12">
        <v>-8.1</v>
      </c>
      <c r="AP42" s="12">
        <v>0.9</v>
      </c>
      <c r="AQ42" s="12">
        <v>-0.6</v>
      </c>
      <c r="AR42" s="12">
        <v>6.4</v>
      </c>
      <c r="AS42" s="12">
        <v>-1.7</v>
      </c>
      <c r="AT42" s="12">
        <v>1.1000000000000001</v>
      </c>
      <c r="AU42" s="12">
        <v>0.8</v>
      </c>
      <c r="AV42" s="12">
        <v>5.8</v>
      </c>
      <c r="AW42" s="12">
        <v>0.5</v>
      </c>
      <c r="AX42" s="12">
        <v>14.4</v>
      </c>
      <c r="AY42" s="12">
        <v>-2</v>
      </c>
      <c r="AZ42" s="12">
        <v>-0.4</v>
      </c>
      <c r="BA42" s="12">
        <v>0.9</v>
      </c>
      <c r="BB42" s="12">
        <v>9.3000000000000007</v>
      </c>
      <c r="BC42" s="12">
        <v>-6</v>
      </c>
      <c r="BD42" s="12">
        <v>2.2999999999999998</v>
      </c>
      <c r="BE42" s="12">
        <v>-10.9</v>
      </c>
      <c r="BF42" s="12">
        <v>3</v>
      </c>
      <c r="BG42" s="12">
        <v>2.9</v>
      </c>
      <c r="BH42" s="12">
        <v>2.1</v>
      </c>
      <c r="BI42" s="12">
        <v>10.9</v>
      </c>
      <c r="BJ42" s="12">
        <v>12.1</v>
      </c>
      <c r="BK42" s="12">
        <v>6.5</v>
      </c>
      <c r="BL42" s="12">
        <v>14</v>
      </c>
      <c r="BM42" s="12">
        <v>-0.7</v>
      </c>
      <c r="BN42" s="12">
        <v>18.899999999999999</v>
      </c>
      <c r="BO42" s="12">
        <v>19.100000000000001</v>
      </c>
      <c r="BP42" s="12">
        <v>4.0999999999999996</v>
      </c>
      <c r="BQ42" s="12">
        <v>-3.5</v>
      </c>
      <c r="BR42" s="12">
        <v>13.9</v>
      </c>
      <c r="BS42" s="12">
        <v>1.7</v>
      </c>
      <c r="BT42" s="12">
        <v>-20</v>
      </c>
      <c r="BU42" s="12">
        <v>-1.7</v>
      </c>
      <c r="BV42" s="12">
        <v>-4.5999999999999996</v>
      </c>
      <c r="BW42" s="12">
        <v>-5</v>
      </c>
      <c r="BX42" s="12">
        <v>-0.5</v>
      </c>
      <c r="BY42" s="12">
        <v>-5.9</v>
      </c>
      <c r="BZ42" s="12">
        <v>7.3</v>
      </c>
      <c r="CA42" s="12">
        <v>-1.5</v>
      </c>
      <c r="CB42" s="12">
        <v>12.8</v>
      </c>
      <c r="CC42" s="12">
        <v>-24.3</v>
      </c>
      <c r="CD42" s="12">
        <v>2.2999999999999998</v>
      </c>
      <c r="CE42" s="12">
        <v>19.3</v>
      </c>
      <c r="CF42" s="12">
        <v>-17</v>
      </c>
      <c r="CG42" s="12">
        <v>10.4</v>
      </c>
      <c r="CH42" s="12">
        <v>7.6</v>
      </c>
      <c r="CI42" s="12">
        <v>-22.6</v>
      </c>
      <c r="CJ42" s="12">
        <v>16.100000000000001</v>
      </c>
      <c r="CK42" s="12">
        <v>16.8</v>
      </c>
      <c r="CL42" s="12">
        <v>25.1</v>
      </c>
      <c r="CM42" s="12">
        <v>-26</v>
      </c>
      <c r="CN42" s="12">
        <v>-19.8</v>
      </c>
      <c r="CO42" s="12">
        <v>9.5</v>
      </c>
      <c r="CP42" s="12">
        <v>41.2</v>
      </c>
      <c r="CQ42" s="12">
        <v>21.8</v>
      </c>
      <c r="CR42" s="12">
        <v>25.2</v>
      </c>
      <c r="CS42" s="12">
        <v>-17.100000000000001</v>
      </c>
      <c r="CT42" s="12">
        <v>51.4</v>
      </c>
      <c r="CU42" s="12">
        <v>49</v>
      </c>
      <c r="CV42" s="12">
        <v>-8.3000000000000007</v>
      </c>
      <c r="CW42" s="12">
        <v>-20.6</v>
      </c>
      <c r="CX42" s="12">
        <v>16.7</v>
      </c>
      <c r="CY42" s="12">
        <v>-48.1</v>
      </c>
      <c r="CZ42" s="12">
        <v>80.599999999999994</v>
      </c>
      <c r="DA42" s="12">
        <v>-45.1</v>
      </c>
      <c r="DB42" s="12">
        <v>41.2</v>
      </c>
      <c r="DC42" s="12">
        <v>-46.1</v>
      </c>
      <c r="DD42" s="12">
        <v>39.700000000000003</v>
      </c>
      <c r="DE42" s="12">
        <v>-6.5</v>
      </c>
      <c r="DF42" s="12">
        <v>-0.1</v>
      </c>
      <c r="DG42" s="12">
        <v>-6.1</v>
      </c>
      <c r="DH42" s="12">
        <v>-33.700000000000003</v>
      </c>
      <c r="DI42" s="12">
        <v>12.4</v>
      </c>
      <c r="DJ42" s="12">
        <v>-9.1</v>
      </c>
      <c r="DK42" s="12">
        <v>-5.5</v>
      </c>
      <c r="DL42" s="12">
        <v>-16.399999999999999</v>
      </c>
      <c r="DM42" s="12">
        <v>-0.5</v>
      </c>
      <c r="DN42" s="12">
        <v>4.9000000000000004</v>
      </c>
      <c r="DO42" s="12">
        <v>76.5</v>
      </c>
      <c r="DP42" s="12">
        <v>20.7</v>
      </c>
      <c r="DQ42" s="12">
        <v>24.1</v>
      </c>
      <c r="DR42" s="12">
        <v>50.1</v>
      </c>
      <c r="DS42" s="12">
        <v>-74.599999999999994</v>
      </c>
      <c r="DT42" s="12">
        <v>-3.7</v>
      </c>
      <c r="DU42" s="12">
        <v>-36.4</v>
      </c>
      <c r="DV42" s="12">
        <v>3.5</v>
      </c>
      <c r="DW42" s="12">
        <v>-4.0999999999999996</v>
      </c>
      <c r="DX42" s="12">
        <v>13.4</v>
      </c>
      <c r="DY42" s="12">
        <v>65.400000000000006</v>
      </c>
      <c r="DZ42" s="12">
        <v>39.700000000000003</v>
      </c>
      <c r="EA42" s="12">
        <v>-35.5</v>
      </c>
      <c r="EB42" s="12">
        <v>90.8</v>
      </c>
      <c r="EC42" s="12">
        <v>-17.7</v>
      </c>
      <c r="ED42" s="12">
        <v>58.9</v>
      </c>
      <c r="EE42" s="12">
        <v>-42.4</v>
      </c>
      <c r="EF42" s="12">
        <v>22.3</v>
      </c>
      <c r="EG42" s="12">
        <v>75.2</v>
      </c>
      <c r="EH42" s="12">
        <v>-15</v>
      </c>
      <c r="EI42" s="12">
        <v>42.3</v>
      </c>
      <c r="EJ42" s="12">
        <v>-9.6999999999999993</v>
      </c>
      <c r="EK42" s="12">
        <v>-11.6</v>
      </c>
      <c r="EL42" s="12">
        <v>-3.6</v>
      </c>
      <c r="EM42" s="12">
        <v>-55.9</v>
      </c>
      <c r="EN42" s="12">
        <v>104.8</v>
      </c>
      <c r="EO42" s="12">
        <v>-124.6</v>
      </c>
      <c r="EP42" s="12">
        <v>40.799999999999997</v>
      </c>
      <c r="EQ42" s="12">
        <v>-34.6</v>
      </c>
      <c r="ER42" s="12">
        <v>62.2</v>
      </c>
      <c r="ES42" s="12">
        <v>-15.3</v>
      </c>
      <c r="ET42" s="12">
        <v>-8.6999999999999993</v>
      </c>
      <c r="EU42" s="12">
        <v>-13.5</v>
      </c>
      <c r="EV42" s="12">
        <v>-65.099999999999994</v>
      </c>
      <c r="EW42" s="12">
        <v>-32.9</v>
      </c>
      <c r="EX42" s="12">
        <v>-46.6</v>
      </c>
      <c r="EY42" s="12">
        <v>-16.8</v>
      </c>
      <c r="EZ42" s="12">
        <v>-37.799999999999997</v>
      </c>
      <c r="FA42" s="12">
        <v>11.4</v>
      </c>
      <c r="FB42" s="12">
        <v>47.2</v>
      </c>
      <c r="FC42" s="12">
        <v>15</v>
      </c>
      <c r="FD42" s="12">
        <v>4.2</v>
      </c>
      <c r="FE42" s="12">
        <v>33.1</v>
      </c>
      <c r="FF42" s="12">
        <v>-31.2</v>
      </c>
      <c r="FG42" s="12">
        <v>50</v>
      </c>
      <c r="FH42" s="12">
        <v>46.3</v>
      </c>
      <c r="FI42" s="12">
        <v>0.1</v>
      </c>
      <c r="FJ42" s="12">
        <v>-19.7</v>
      </c>
      <c r="FK42" s="12">
        <v>-18.2</v>
      </c>
      <c r="FL42" s="12">
        <v>-7.3</v>
      </c>
      <c r="FM42" s="12">
        <v>7.1</v>
      </c>
      <c r="FN42" s="12">
        <v>19</v>
      </c>
      <c r="FO42" s="12">
        <v>29</v>
      </c>
      <c r="FP42" s="12">
        <v>13.7</v>
      </c>
      <c r="FQ42" s="12">
        <v>32.5</v>
      </c>
      <c r="FR42" s="12">
        <v>8.8000000000000007</v>
      </c>
      <c r="FS42" s="12">
        <v>33.799999999999997</v>
      </c>
      <c r="FT42" s="12">
        <v>10</v>
      </c>
      <c r="FU42" s="12">
        <v>35.799999999999997</v>
      </c>
      <c r="FV42" s="12">
        <v>-35.1</v>
      </c>
      <c r="FW42" s="12">
        <v>44.9</v>
      </c>
      <c r="FX42" s="12">
        <v>-13.6</v>
      </c>
      <c r="FY42" s="12">
        <v>5.7</v>
      </c>
      <c r="FZ42" s="12">
        <v>29.2</v>
      </c>
      <c r="GA42" s="12">
        <v>101</v>
      </c>
      <c r="GB42" s="12">
        <v>-17.100000000000001</v>
      </c>
      <c r="GC42" s="12">
        <v>30.2</v>
      </c>
      <c r="GD42" s="12">
        <v>52.1</v>
      </c>
      <c r="GE42" s="12">
        <v>5.2</v>
      </c>
      <c r="GF42" s="12">
        <v>-21.8</v>
      </c>
      <c r="GG42" s="12">
        <v>2.1</v>
      </c>
      <c r="GH42" s="12">
        <v>9.9</v>
      </c>
      <c r="GI42" s="12">
        <v>-60.7</v>
      </c>
      <c r="GJ42" s="12">
        <v>-37.200000000000003</v>
      </c>
      <c r="GK42" s="12">
        <v>-88.6</v>
      </c>
      <c r="GL42" s="12">
        <v>-59</v>
      </c>
      <c r="GM42" s="12">
        <v>-149.1</v>
      </c>
      <c r="GN42" s="12">
        <v>11.1</v>
      </c>
      <c r="GO42" s="12">
        <v>1.1000000000000001</v>
      </c>
      <c r="GP42" s="12">
        <v>36.1</v>
      </c>
      <c r="GQ42" s="12">
        <v>-0.4</v>
      </c>
      <c r="GR42" s="12">
        <v>32.1</v>
      </c>
      <c r="GS42" s="12">
        <v>-15.1</v>
      </c>
      <c r="GT42" s="12">
        <v>54.1</v>
      </c>
      <c r="GU42" s="12">
        <v>-12.6</v>
      </c>
      <c r="GV42" s="12">
        <v>34.4</v>
      </c>
      <c r="GW42" s="12">
        <v>39.9</v>
      </c>
      <c r="GX42" s="12">
        <v>-82.8</v>
      </c>
      <c r="GY42" s="12">
        <v>-27.4</v>
      </c>
      <c r="GZ42" s="12">
        <v>24.7</v>
      </c>
      <c r="HA42" s="12">
        <v>-144.30000000000001</v>
      </c>
      <c r="HB42" s="12">
        <v>91.4</v>
      </c>
      <c r="HC42" s="12">
        <v>-72.900000000000006</v>
      </c>
      <c r="HD42" s="12">
        <v>-11.4</v>
      </c>
      <c r="HE42" s="12">
        <v>3.3</v>
      </c>
      <c r="HF42" s="12">
        <v>16.399999999999999</v>
      </c>
      <c r="HG42" s="12">
        <v>-42.9</v>
      </c>
      <c r="HH42" s="12">
        <v>3.9</v>
      </c>
      <c r="HI42" s="12">
        <v>35.6</v>
      </c>
      <c r="HJ42" s="12">
        <v>-10.6</v>
      </c>
      <c r="HK42" s="12">
        <v>30.8</v>
      </c>
      <c r="HL42" s="12">
        <v>-34.1</v>
      </c>
      <c r="HM42" s="12">
        <v>-11.8</v>
      </c>
      <c r="HN42" s="12">
        <v>119.3</v>
      </c>
      <c r="HO42" s="12">
        <v>-47.8</v>
      </c>
      <c r="HP42" s="12">
        <v>-6.2</v>
      </c>
      <c r="HQ42" s="12">
        <v>18.899999999999999</v>
      </c>
      <c r="HR42" s="12">
        <v>49.4</v>
      </c>
      <c r="HS42" s="12">
        <v>36.799999999999997</v>
      </c>
      <c r="HT42" s="12">
        <v>-17</v>
      </c>
      <c r="HU42" s="12">
        <v>65</v>
      </c>
      <c r="HV42" s="12">
        <v>-99.8</v>
      </c>
      <c r="HW42" s="12">
        <v>6.6</v>
      </c>
      <c r="HX42" s="12">
        <v>60.4</v>
      </c>
      <c r="HY42" s="12">
        <v>-82.2</v>
      </c>
      <c r="HZ42" s="12">
        <v>138.5</v>
      </c>
      <c r="IA42" s="12">
        <v>13.6</v>
      </c>
      <c r="IB42" s="12">
        <v>3.8</v>
      </c>
      <c r="IC42" s="12">
        <v>-11</v>
      </c>
      <c r="ID42" s="12">
        <v>82.8</v>
      </c>
      <c r="IE42" s="12">
        <v>77.7</v>
      </c>
      <c r="IF42" s="12">
        <v>5.7</v>
      </c>
      <c r="IG42" s="12">
        <v>109.4</v>
      </c>
      <c r="IH42" s="12">
        <v>84.6</v>
      </c>
      <c r="II42" s="12">
        <v>151.1</v>
      </c>
      <c r="IJ42" s="12">
        <v>51.2</v>
      </c>
      <c r="IK42" s="12">
        <v>-51</v>
      </c>
      <c r="IL42" s="12">
        <v>-2.9</v>
      </c>
      <c r="IM42" s="12">
        <v>-65.7</v>
      </c>
      <c r="IN42" s="12">
        <v>124.6</v>
      </c>
      <c r="IO42" s="12">
        <v>43.7</v>
      </c>
      <c r="IP42" s="12">
        <v>48.7</v>
      </c>
      <c r="IQ42" s="12">
        <v>-67.2</v>
      </c>
      <c r="IR42" s="12">
        <v>108.3</v>
      </c>
      <c r="IS42" s="12">
        <v>-143.30000000000001</v>
      </c>
      <c r="IT42" s="12">
        <v>28.3</v>
      </c>
      <c r="IU42" s="12">
        <v>12</v>
      </c>
      <c r="IV42" s="12">
        <v>43.1</v>
      </c>
      <c r="IW42" s="12">
        <v>166.6</v>
      </c>
    </row>
    <row r="43" spans="1:257">
      <c r="A43" t="s">
        <v>898</v>
      </c>
      <c r="B43" t="s">
        <v>899</v>
      </c>
      <c r="C43">
        <v>-0.5</v>
      </c>
      <c r="D43">
        <v>-0.1</v>
      </c>
      <c r="E43">
        <v>-0.1</v>
      </c>
      <c r="F43">
        <v>0.9</v>
      </c>
      <c r="G43">
        <v>-1.4</v>
      </c>
      <c r="H43">
        <v>0</v>
      </c>
      <c r="I43">
        <v>-1</v>
      </c>
      <c r="J43">
        <v>3.6</v>
      </c>
      <c r="K43">
        <v>-2.5</v>
      </c>
      <c r="L43">
        <v>1.1000000000000001</v>
      </c>
      <c r="M43">
        <v>1.2</v>
      </c>
      <c r="N43">
        <v>1</v>
      </c>
      <c r="O43">
        <v>-1.3</v>
      </c>
      <c r="P43">
        <v>-0.4</v>
      </c>
      <c r="Q43">
        <v>-1.6</v>
      </c>
      <c r="R43">
        <v>1.9</v>
      </c>
      <c r="S43">
        <v>1.1000000000000001</v>
      </c>
      <c r="T43">
        <v>-1</v>
      </c>
      <c r="U43">
        <v>3.4</v>
      </c>
      <c r="V43">
        <v>-0.6</v>
      </c>
      <c r="W43">
        <v>-3.1</v>
      </c>
      <c r="X43">
        <v>-0.9</v>
      </c>
      <c r="Y43">
        <v>1.5</v>
      </c>
      <c r="Z43">
        <v>1.3</v>
      </c>
      <c r="AA43">
        <v>3.7</v>
      </c>
      <c r="AB43">
        <v>0.7</v>
      </c>
      <c r="AC43">
        <v>-1.8</v>
      </c>
      <c r="AD43">
        <v>3.3</v>
      </c>
      <c r="AE43">
        <v>2.1</v>
      </c>
      <c r="AF43">
        <v>0</v>
      </c>
      <c r="AG43">
        <v>2.2000000000000002</v>
      </c>
      <c r="AH43">
        <v>0.1</v>
      </c>
      <c r="AI43">
        <v>-1.2</v>
      </c>
      <c r="AJ43">
        <v>3.5</v>
      </c>
      <c r="AK43">
        <v>2</v>
      </c>
      <c r="AL43">
        <v>0.3</v>
      </c>
      <c r="AM43">
        <v>3.7</v>
      </c>
      <c r="AN43">
        <v>2.7</v>
      </c>
      <c r="AO43">
        <v>1.7</v>
      </c>
      <c r="AP43">
        <v>2</v>
      </c>
      <c r="AQ43">
        <v>2.2999999999999998</v>
      </c>
      <c r="AR43">
        <v>1.6</v>
      </c>
      <c r="AS43">
        <v>0.5</v>
      </c>
      <c r="AT43">
        <v>2.7</v>
      </c>
      <c r="AU43">
        <v>2.6</v>
      </c>
      <c r="AV43">
        <v>-0.3</v>
      </c>
      <c r="AW43">
        <v>3.3</v>
      </c>
      <c r="AX43">
        <v>2</v>
      </c>
      <c r="AY43">
        <v>4.7</v>
      </c>
      <c r="AZ43">
        <v>6.6</v>
      </c>
      <c r="BA43">
        <v>0.7</v>
      </c>
      <c r="BB43">
        <v>-0.2</v>
      </c>
      <c r="BC43">
        <v>-3.5</v>
      </c>
      <c r="BD43">
        <v>4</v>
      </c>
      <c r="BE43">
        <v>0.4</v>
      </c>
      <c r="BF43">
        <v>1.8</v>
      </c>
      <c r="BG43">
        <v>5.7</v>
      </c>
      <c r="BH43">
        <v>-1.1000000000000001</v>
      </c>
      <c r="BI43">
        <v>6.9</v>
      </c>
      <c r="BJ43">
        <v>5</v>
      </c>
      <c r="BK43">
        <v>5.6</v>
      </c>
      <c r="BL43">
        <v>4.9000000000000004</v>
      </c>
      <c r="BM43">
        <v>2.8</v>
      </c>
      <c r="BN43">
        <v>1.8</v>
      </c>
      <c r="BO43">
        <v>2.9</v>
      </c>
      <c r="BP43">
        <v>2.1</v>
      </c>
      <c r="BQ43">
        <v>2.1</v>
      </c>
      <c r="BR43">
        <v>1.4</v>
      </c>
      <c r="BS43">
        <v>-0.8</v>
      </c>
      <c r="BT43">
        <v>-1.2</v>
      </c>
      <c r="BU43">
        <v>-1.4</v>
      </c>
      <c r="BV43">
        <v>-1</v>
      </c>
      <c r="BW43">
        <v>3.3</v>
      </c>
      <c r="BX43">
        <v>-1.4</v>
      </c>
      <c r="BY43">
        <v>-0.7</v>
      </c>
      <c r="BZ43">
        <v>-0.7</v>
      </c>
      <c r="CA43">
        <v>-2.7</v>
      </c>
      <c r="CB43">
        <v>1</v>
      </c>
      <c r="CC43">
        <v>-3.1</v>
      </c>
      <c r="CD43">
        <v>5.0999999999999996</v>
      </c>
      <c r="CE43">
        <v>2.4</v>
      </c>
      <c r="CF43">
        <v>-0.3</v>
      </c>
      <c r="CG43">
        <v>-1.3</v>
      </c>
      <c r="CH43">
        <v>-2.7</v>
      </c>
      <c r="CI43">
        <v>-1</v>
      </c>
      <c r="CJ43">
        <v>-1.8</v>
      </c>
      <c r="CK43">
        <v>0.4</v>
      </c>
      <c r="CL43">
        <v>-1.3</v>
      </c>
      <c r="CM43">
        <v>-0.6</v>
      </c>
      <c r="CN43">
        <v>1.5</v>
      </c>
      <c r="CO43">
        <v>-0.8</v>
      </c>
      <c r="CP43">
        <v>-1.1000000000000001</v>
      </c>
      <c r="CQ43">
        <v>1.1000000000000001</v>
      </c>
      <c r="CR43">
        <v>5</v>
      </c>
      <c r="CS43">
        <v>3.8</v>
      </c>
      <c r="CT43">
        <v>7</v>
      </c>
      <c r="CU43">
        <v>2.5</v>
      </c>
      <c r="CV43">
        <v>-5.8</v>
      </c>
      <c r="CW43">
        <v>1.4</v>
      </c>
      <c r="CX43">
        <v>-7.9</v>
      </c>
      <c r="CY43">
        <v>-1.5</v>
      </c>
      <c r="CZ43">
        <v>-0.5</v>
      </c>
      <c r="DA43">
        <v>0.3</v>
      </c>
      <c r="DB43">
        <v>4.7</v>
      </c>
      <c r="DC43">
        <v>3.7</v>
      </c>
      <c r="DD43">
        <v>-9.5</v>
      </c>
      <c r="DE43">
        <v>0.2</v>
      </c>
      <c r="DF43">
        <v>4.3</v>
      </c>
      <c r="DG43">
        <v>11.7</v>
      </c>
      <c r="DH43">
        <v>-3.5</v>
      </c>
      <c r="DI43">
        <v>19.3</v>
      </c>
      <c r="DJ43">
        <v>-8.4</v>
      </c>
      <c r="DK43">
        <v>-6.6</v>
      </c>
      <c r="DL43">
        <v>3.6</v>
      </c>
      <c r="DM43">
        <v>1</v>
      </c>
      <c r="DN43">
        <v>-3.3</v>
      </c>
      <c r="DO43">
        <v>8.4</v>
      </c>
      <c r="DP43">
        <v>6</v>
      </c>
      <c r="DQ43">
        <v>-7.3</v>
      </c>
      <c r="DR43">
        <v>-4.5999999999999996</v>
      </c>
      <c r="DS43">
        <v>-6</v>
      </c>
      <c r="DT43">
        <v>-0.1</v>
      </c>
      <c r="DU43">
        <v>2</v>
      </c>
      <c r="DV43">
        <v>2.2999999999999998</v>
      </c>
      <c r="DW43">
        <v>6.9</v>
      </c>
      <c r="DX43">
        <v>4.3</v>
      </c>
      <c r="DY43">
        <v>-2.9</v>
      </c>
      <c r="DZ43">
        <v>-4.9000000000000004</v>
      </c>
      <c r="EA43">
        <v>5</v>
      </c>
      <c r="EB43">
        <v>-1.4</v>
      </c>
      <c r="EC43">
        <v>4.0999999999999996</v>
      </c>
      <c r="ED43">
        <v>1.7</v>
      </c>
      <c r="EE43">
        <v>7.1</v>
      </c>
      <c r="EF43">
        <v>6.5</v>
      </c>
      <c r="EG43">
        <v>-4.4000000000000004</v>
      </c>
      <c r="EH43">
        <v>0.3</v>
      </c>
      <c r="EI43">
        <v>4.5</v>
      </c>
      <c r="EJ43">
        <v>6.1</v>
      </c>
      <c r="EK43">
        <v>-2.5</v>
      </c>
      <c r="EL43">
        <v>-10.4</v>
      </c>
      <c r="EM43">
        <v>15</v>
      </c>
      <c r="EN43">
        <v>1.1000000000000001</v>
      </c>
      <c r="EO43">
        <v>-0.9</v>
      </c>
      <c r="EP43">
        <v>-9.9</v>
      </c>
      <c r="EQ43">
        <v>9.3000000000000007</v>
      </c>
      <c r="ER43">
        <v>17</v>
      </c>
      <c r="ES43">
        <v>7.4</v>
      </c>
      <c r="ET43">
        <v>11.9</v>
      </c>
      <c r="EU43">
        <v>-3.6</v>
      </c>
      <c r="EV43">
        <v>-2.6</v>
      </c>
      <c r="EW43">
        <v>5.8</v>
      </c>
      <c r="EX43">
        <v>18.8</v>
      </c>
      <c r="EY43">
        <v>-2.2000000000000002</v>
      </c>
      <c r="EZ43">
        <v>-14.8</v>
      </c>
      <c r="FA43">
        <v>4.5</v>
      </c>
      <c r="FB43">
        <v>25.7</v>
      </c>
      <c r="FC43">
        <v>18.899999999999999</v>
      </c>
      <c r="FD43">
        <v>26.1</v>
      </c>
      <c r="FE43">
        <v>-4.7</v>
      </c>
      <c r="FF43">
        <v>-7.6</v>
      </c>
      <c r="FG43">
        <v>15.5</v>
      </c>
      <c r="FH43">
        <v>10.9</v>
      </c>
      <c r="FI43">
        <v>20.8</v>
      </c>
      <c r="FJ43">
        <v>-6.6</v>
      </c>
      <c r="FK43">
        <v>15.4</v>
      </c>
      <c r="FL43">
        <v>5.2</v>
      </c>
      <c r="FM43">
        <v>-13.3</v>
      </c>
      <c r="FN43">
        <v>2.2999999999999998</v>
      </c>
      <c r="FO43">
        <v>8.6999999999999993</v>
      </c>
      <c r="FP43">
        <v>1.8</v>
      </c>
      <c r="FQ43">
        <v>1.5</v>
      </c>
      <c r="FR43">
        <v>6.5</v>
      </c>
      <c r="FS43">
        <v>16.3</v>
      </c>
      <c r="FT43">
        <v>30.8</v>
      </c>
      <c r="FU43">
        <v>26.6</v>
      </c>
      <c r="FV43">
        <v>-30.1</v>
      </c>
      <c r="FW43">
        <v>45.6</v>
      </c>
      <c r="FX43">
        <v>-5.5</v>
      </c>
      <c r="FY43">
        <v>20.7</v>
      </c>
      <c r="FZ43">
        <v>16.600000000000001</v>
      </c>
      <c r="GA43">
        <v>15.9</v>
      </c>
      <c r="GB43">
        <v>-28.5</v>
      </c>
      <c r="GC43">
        <v>44.3</v>
      </c>
      <c r="GD43">
        <v>32.1</v>
      </c>
      <c r="GE43">
        <v>7.2</v>
      </c>
      <c r="GF43">
        <v>20.7</v>
      </c>
      <c r="GG43">
        <v>16.3</v>
      </c>
      <c r="GH43">
        <v>2.6</v>
      </c>
      <c r="GI43">
        <v>-29.9</v>
      </c>
      <c r="GJ43">
        <v>-8.6</v>
      </c>
      <c r="GK43">
        <v>-123.3</v>
      </c>
      <c r="GL43">
        <v>-51</v>
      </c>
      <c r="GM43">
        <v>-55.5</v>
      </c>
      <c r="GN43">
        <v>3.5</v>
      </c>
      <c r="GO43">
        <v>1.7</v>
      </c>
      <c r="GP43">
        <v>1.6</v>
      </c>
      <c r="GQ43">
        <v>-31.9</v>
      </c>
      <c r="GR43">
        <v>13.1</v>
      </c>
      <c r="GS43">
        <v>-15.5</v>
      </c>
      <c r="GT43">
        <v>29</v>
      </c>
      <c r="GU43">
        <v>-10.4</v>
      </c>
      <c r="GV43">
        <v>31.9</v>
      </c>
      <c r="GW43">
        <v>20.8</v>
      </c>
      <c r="GX43">
        <v>-92.1</v>
      </c>
      <c r="GY43">
        <v>9.3000000000000007</v>
      </c>
      <c r="GZ43">
        <v>-5.8</v>
      </c>
      <c r="HA43">
        <v>-84.6</v>
      </c>
      <c r="HB43">
        <v>81.5</v>
      </c>
      <c r="HC43">
        <v>-55.9</v>
      </c>
      <c r="HD43">
        <v>-5.6</v>
      </c>
      <c r="HE43">
        <v>-0.7</v>
      </c>
      <c r="HF43">
        <v>16.3</v>
      </c>
      <c r="HG43">
        <v>-4.7</v>
      </c>
      <c r="HH43">
        <v>-34.200000000000003</v>
      </c>
      <c r="HI43">
        <v>35.299999999999997</v>
      </c>
      <c r="HJ43">
        <v>-18.899999999999999</v>
      </c>
      <c r="HK43">
        <v>35.1</v>
      </c>
      <c r="HL43">
        <v>-40.1</v>
      </c>
      <c r="HM43">
        <v>-13.6</v>
      </c>
      <c r="HN43">
        <v>119</v>
      </c>
      <c r="HO43">
        <v>-11.9</v>
      </c>
      <c r="HP43">
        <v>5</v>
      </c>
      <c r="HQ43">
        <v>22.4</v>
      </c>
      <c r="HR43">
        <v>15.7</v>
      </c>
      <c r="HS43">
        <v>-1</v>
      </c>
      <c r="HT43">
        <v>46.3</v>
      </c>
      <c r="HU43">
        <v>44.4</v>
      </c>
      <c r="HV43">
        <v>-117.2</v>
      </c>
      <c r="HW43">
        <v>19.7</v>
      </c>
      <c r="HX43">
        <v>44.5</v>
      </c>
      <c r="HY43">
        <v>-80.900000000000006</v>
      </c>
      <c r="HZ43">
        <v>-18.399999999999999</v>
      </c>
      <c r="IA43">
        <v>24.8</v>
      </c>
      <c r="IB43">
        <v>29.6</v>
      </c>
      <c r="IC43">
        <v>22.9</v>
      </c>
      <c r="ID43">
        <v>76.400000000000006</v>
      </c>
      <c r="IE43">
        <v>38.6</v>
      </c>
      <c r="IF43">
        <v>38.9</v>
      </c>
      <c r="IG43">
        <v>110.9</v>
      </c>
      <c r="IH43">
        <v>33.299999999999997</v>
      </c>
      <c r="II43">
        <v>34.200000000000003</v>
      </c>
      <c r="IJ43">
        <v>-52.1</v>
      </c>
      <c r="IK43">
        <v>42.1</v>
      </c>
      <c r="IL43">
        <v>109</v>
      </c>
      <c r="IM43">
        <v>-38.700000000000003</v>
      </c>
      <c r="IN43">
        <v>136.9</v>
      </c>
      <c r="IO43">
        <v>-77.7</v>
      </c>
      <c r="IP43">
        <v>1.1000000000000001</v>
      </c>
      <c r="IQ43">
        <v>-88</v>
      </c>
      <c r="IR43">
        <v>70.400000000000006</v>
      </c>
      <c r="IS43">
        <v>-161.6</v>
      </c>
      <c r="IT43">
        <v>-26.8</v>
      </c>
      <c r="IU43">
        <v>24.6</v>
      </c>
      <c r="IV43">
        <v>-40.799999999999997</v>
      </c>
      <c r="IW43">
        <v>120.1</v>
      </c>
    </row>
    <row r="44" spans="1:257">
      <c r="A44" t="s">
        <v>900</v>
      </c>
      <c r="B44" t="s">
        <v>901</v>
      </c>
      <c r="C44">
        <v>-6.5</v>
      </c>
      <c r="D44">
        <v>-7</v>
      </c>
      <c r="E44">
        <v>-7.2</v>
      </c>
      <c r="F44">
        <v>-2.8</v>
      </c>
      <c r="G44">
        <v>-2.1</v>
      </c>
      <c r="H44">
        <v>-2.4</v>
      </c>
      <c r="I44">
        <v>-5.4</v>
      </c>
      <c r="J44">
        <v>3.2</v>
      </c>
      <c r="K44">
        <v>0.5</v>
      </c>
      <c r="L44">
        <v>-4.5999999999999996</v>
      </c>
      <c r="M44">
        <v>-5.7</v>
      </c>
      <c r="N44">
        <v>2.6</v>
      </c>
      <c r="O44">
        <v>16.2</v>
      </c>
      <c r="P44">
        <v>-4.5</v>
      </c>
      <c r="Q44">
        <v>-2.6</v>
      </c>
      <c r="R44">
        <v>2.1</v>
      </c>
      <c r="S44">
        <v>4.0999999999999996</v>
      </c>
      <c r="T44">
        <v>-3.6</v>
      </c>
      <c r="U44">
        <v>-3.4</v>
      </c>
      <c r="V44">
        <v>0.3</v>
      </c>
      <c r="W44">
        <v>-1.6</v>
      </c>
      <c r="X44">
        <v>-7.1</v>
      </c>
      <c r="Y44">
        <v>-2</v>
      </c>
      <c r="Z44">
        <v>2.9</v>
      </c>
      <c r="AA44">
        <v>1.6</v>
      </c>
      <c r="AB44">
        <v>-6.5</v>
      </c>
      <c r="AC44">
        <v>-2.2000000000000002</v>
      </c>
      <c r="AD44">
        <v>1.1000000000000001</v>
      </c>
      <c r="AE44">
        <v>-2.4</v>
      </c>
      <c r="AF44">
        <v>-10.1</v>
      </c>
      <c r="AG44">
        <v>-2.5</v>
      </c>
      <c r="AH44">
        <v>5.3</v>
      </c>
      <c r="AI44">
        <v>5.3</v>
      </c>
      <c r="AJ44">
        <v>-5.3</v>
      </c>
      <c r="AK44">
        <v>-3</v>
      </c>
      <c r="AL44">
        <v>4.3</v>
      </c>
      <c r="AM44">
        <v>1.8</v>
      </c>
      <c r="AN44">
        <v>-5.8</v>
      </c>
      <c r="AO44">
        <v>-8.6999999999999993</v>
      </c>
      <c r="AP44">
        <v>-0.6</v>
      </c>
      <c r="AQ44">
        <v>-1.6</v>
      </c>
      <c r="AR44">
        <v>3.2</v>
      </c>
      <c r="AS44">
        <v>3.6</v>
      </c>
      <c r="AT44">
        <v>-2.7</v>
      </c>
      <c r="AU44">
        <v>-2.2000000000000002</v>
      </c>
      <c r="AV44">
        <v>5.6</v>
      </c>
      <c r="AW44">
        <v>-3.7</v>
      </c>
      <c r="AX44">
        <v>11.4</v>
      </c>
      <c r="AY44">
        <v>-7.4</v>
      </c>
      <c r="AZ44">
        <v>-8</v>
      </c>
      <c r="BA44">
        <v>-1.5</v>
      </c>
      <c r="BB44">
        <v>8.1999999999999993</v>
      </c>
      <c r="BC44">
        <v>-3.7</v>
      </c>
      <c r="BD44">
        <v>-4.8</v>
      </c>
      <c r="BE44">
        <v>-11.3</v>
      </c>
      <c r="BF44">
        <v>2.2000000000000002</v>
      </c>
      <c r="BG44">
        <v>-6.1</v>
      </c>
      <c r="BH44">
        <v>2.1</v>
      </c>
      <c r="BI44">
        <v>2</v>
      </c>
      <c r="BJ44">
        <v>7.4</v>
      </c>
      <c r="BK44">
        <v>-1.5</v>
      </c>
      <c r="BL44">
        <v>6.5</v>
      </c>
      <c r="BM44">
        <v>4.3</v>
      </c>
      <c r="BN44">
        <v>20.3</v>
      </c>
      <c r="BO44">
        <v>20</v>
      </c>
      <c r="BP44">
        <v>4.7</v>
      </c>
      <c r="BQ44">
        <v>-7.6</v>
      </c>
      <c r="BR44">
        <v>12.1</v>
      </c>
      <c r="BS44">
        <v>3.3</v>
      </c>
      <c r="BT44">
        <v>-19.5</v>
      </c>
      <c r="BU44">
        <v>-1.8</v>
      </c>
      <c r="BV44">
        <v>-2</v>
      </c>
      <c r="BW44">
        <v>-6.3</v>
      </c>
      <c r="BX44">
        <v>-4.0999999999999996</v>
      </c>
      <c r="BY44">
        <v>-5.0999999999999996</v>
      </c>
      <c r="BZ44">
        <v>9.5</v>
      </c>
      <c r="CA44">
        <v>-2.2000000000000002</v>
      </c>
      <c r="CB44">
        <v>12.7</v>
      </c>
      <c r="CC44">
        <v>-15.3</v>
      </c>
      <c r="CD44">
        <v>-1.5</v>
      </c>
      <c r="CE44">
        <v>3.3</v>
      </c>
      <c r="CF44">
        <v>-17.5</v>
      </c>
      <c r="CG44">
        <v>15.2</v>
      </c>
      <c r="CH44">
        <v>0</v>
      </c>
      <c r="CI44">
        <v>-4.4000000000000004</v>
      </c>
      <c r="CJ44">
        <v>18.7</v>
      </c>
      <c r="CK44">
        <v>10.9</v>
      </c>
      <c r="CL44">
        <v>-5.3</v>
      </c>
      <c r="CM44">
        <v>-10.5</v>
      </c>
      <c r="CN44">
        <v>-12.9</v>
      </c>
      <c r="CO44">
        <v>9.4</v>
      </c>
      <c r="CP44">
        <v>23.4</v>
      </c>
      <c r="CQ44">
        <v>13.6</v>
      </c>
      <c r="CR44">
        <v>9.9</v>
      </c>
      <c r="CS44">
        <v>-11.1</v>
      </c>
      <c r="CT44">
        <v>24.2</v>
      </c>
      <c r="CU44">
        <v>31.8</v>
      </c>
      <c r="CV44">
        <v>-3.3</v>
      </c>
      <c r="CW44">
        <v>-14.2</v>
      </c>
      <c r="CX44">
        <v>10.9</v>
      </c>
      <c r="CY44">
        <v>-25.2</v>
      </c>
      <c r="CZ44">
        <v>50.3</v>
      </c>
      <c r="DA44">
        <v>-27.3</v>
      </c>
      <c r="DB44">
        <v>20.8</v>
      </c>
      <c r="DC44">
        <v>-30.3</v>
      </c>
      <c r="DD44">
        <v>28.7</v>
      </c>
      <c r="DE44">
        <v>-7</v>
      </c>
      <c r="DF44">
        <v>5.5</v>
      </c>
      <c r="DG44">
        <v>-10.5</v>
      </c>
      <c r="DH44">
        <v>-19.899999999999999</v>
      </c>
      <c r="DI44">
        <v>-4.3</v>
      </c>
      <c r="DJ44">
        <v>0.5</v>
      </c>
      <c r="DK44">
        <v>-1.9</v>
      </c>
      <c r="DL44">
        <v>-17.8</v>
      </c>
      <c r="DM44">
        <v>-0.5</v>
      </c>
      <c r="DN44">
        <v>4.7</v>
      </c>
      <c r="DO44">
        <v>36.799999999999997</v>
      </c>
      <c r="DP44">
        <v>10.3</v>
      </c>
      <c r="DQ44">
        <v>20.100000000000001</v>
      </c>
      <c r="DR44">
        <v>26.8</v>
      </c>
      <c r="DS44">
        <v>-29.2</v>
      </c>
      <c r="DT44">
        <v>6.3</v>
      </c>
      <c r="DU44">
        <v>-36.299999999999997</v>
      </c>
      <c r="DV44">
        <v>4.0999999999999996</v>
      </c>
      <c r="DW44">
        <v>-12.6</v>
      </c>
      <c r="DX44">
        <v>0.9</v>
      </c>
      <c r="DY44">
        <v>30</v>
      </c>
      <c r="DZ44">
        <v>4.8</v>
      </c>
      <c r="EA44">
        <v>-5.7</v>
      </c>
      <c r="EB44">
        <v>62.4</v>
      </c>
      <c r="EC44">
        <v>-21.3</v>
      </c>
      <c r="ED44">
        <v>33.200000000000003</v>
      </c>
      <c r="EE44">
        <v>-70.599999999999994</v>
      </c>
      <c r="EF44">
        <v>19.5</v>
      </c>
      <c r="EG44">
        <v>21</v>
      </c>
      <c r="EH44">
        <v>-17</v>
      </c>
      <c r="EI44">
        <v>34.799999999999997</v>
      </c>
      <c r="EJ44">
        <v>-17.5</v>
      </c>
      <c r="EK44">
        <v>30.6</v>
      </c>
      <c r="EL44">
        <v>-39.9</v>
      </c>
      <c r="EM44">
        <v>-38.200000000000003</v>
      </c>
      <c r="EN44">
        <v>26.8</v>
      </c>
      <c r="EO44">
        <v>-17.3</v>
      </c>
      <c r="EP44">
        <v>53.8</v>
      </c>
      <c r="EQ44">
        <v>1</v>
      </c>
      <c r="ER44">
        <v>23</v>
      </c>
      <c r="ES44">
        <v>-43.8</v>
      </c>
      <c r="ET44">
        <v>-20.2</v>
      </c>
      <c r="EU44">
        <v>29.2</v>
      </c>
      <c r="EV44">
        <v>-56.9</v>
      </c>
      <c r="EW44">
        <v>-13.3</v>
      </c>
      <c r="EX44">
        <v>-40</v>
      </c>
      <c r="EY44">
        <v>-20</v>
      </c>
      <c r="EZ44">
        <v>-11.3</v>
      </c>
      <c r="FA44">
        <v>5.0999999999999996</v>
      </c>
      <c r="FB44">
        <v>13.3</v>
      </c>
      <c r="FC44">
        <v>-2.5</v>
      </c>
      <c r="FD44">
        <v>-7.6</v>
      </c>
      <c r="FE44">
        <v>0.4</v>
      </c>
      <c r="FF44">
        <v>-7.1</v>
      </c>
      <c r="FG44">
        <v>9.8000000000000007</v>
      </c>
      <c r="FH44">
        <v>8.4</v>
      </c>
      <c r="FI44">
        <v>-3.3</v>
      </c>
      <c r="FJ44">
        <v>-20.100000000000001</v>
      </c>
      <c r="FK44">
        <v>-8</v>
      </c>
      <c r="FL44">
        <v>-0.2</v>
      </c>
      <c r="FM44">
        <v>3.2</v>
      </c>
      <c r="FN44">
        <v>0</v>
      </c>
      <c r="FO44">
        <v>15.2</v>
      </c>
      <c r="FP44">
        <v>17.899999999999999</v>
      </c>
      <c r="FQ44">
        <v>12.8</v>
      </c>
      <c r="FR44">
        <v>12</v>
      </c>
      <c r="FS44">
        <v>12.7</v>
      </c>
      <c r="FT44">
        <v>8.1999999999999993</v>
      </c>
      <c r="FU44">
        <v>-4.9000000000000004</v>
      </c>
      <c r="FV44">
        <v>-6.7</v>
      </c>
      <c r="FW44">
        <v>4.9000000000000004</v>
      </c>
      <c r="FX44">
        <v>-3.7</v>
      </c>
      <c r="FY44">
        <v>-8.5</v>
      </c>
      <c r="FZ44">
        <v>8.5</v>
      </c>
      <c r="GA44">
        <v>60.9</v>
      </c>
      <c r="GB44">
        <v>14.8</v>
      </c>
      <c r="GC44">
        <v>-17.8</v>
      </c>
      <c r="GD44">
        <v>14.5</v>
      </c>
      <c r="GE44">
        <v>-8.4</v>
      </c>
      <c r="GF44">
        <v>-20.5</v>
      </c>
      <c r="GG44">
        <v>-0.3</v>
      </c>
      <c r="GH44">
        <v>2.7</v>
      </c>
      <c r="GI44">
        <v>-25.2</v>
      </c>
      <c r="GJ44">
        <v>-24.2</v>
      </c>
      <c r="GK44">
        <v>23.4</v>
      </c>
      <c r="GL44">
        <v>-2.6</v>
      </c>
      <c r="GM44">
        <v>-44.3</v>
      </c>
      <c r="GN44">
        <v>6.2</v>
      </c>
      <c r="GO44">
        <v>-13.2</v>
      </c>
      <c r="GP44">
        <v>19.8</v>
      </c>
      <c r="GQ44">
        <v>42.6</v>
      </c>
      <c r="GR44">
        <v>3.1</v>
      </c>
      <c r="GS44">
        <v>-4.2</v>
      </c>
      <c r="GT44">
        <v>8.5</v>
      </c>
      <c r="GU44">
        <v>-2.4</v>
      </c>
      <c r="GV44">
        <v>10.5</v>
      </c>
      <c r="GW44">
        <v>7.5</v>
      </c>
      <c r="GX44">
        <v>11.8</v>
      </c>
      <c r="GY44">
        <v>-24.8</v>
      </c>
      <c r="GZ44">
        <v>27.2</v>
      </c>
      <c r="HA44">
        <v>-42.1</v>
      </c>
      <c r="HB44">
        <v>8.5</v>
      </c>
      <c r="HC44">
        <v>-12.2</v>
      </c>
      <c r="HD44">
        <v>-4.8</v>
      </c>
      <c r="HE44">
        <v>4.0999999999999996</v>
      </c>
      <c r="HF44">
        <v>1.7</v>
      </c>
      <c r="HG44">
        <v>-25.7</v>
      </c>
      <c r="HH44">
        <v>22.8</v>
      </c>
      <c r="HI44">
        <v>1.4</v>
      </c>
      <c r="HJ44">
        <v>8.1999999999999993</v>
      </c>
      <c r="HK44">
        <v>-1.1000000000000001</v>
      </c>
      <c r="HL44">
        <v>5.6</v>
      </c>
      <c r="HM44">
        <v>3.3</v>
      </c>
      <c r="HN44">
        <v>-1.5</v>
      </c>
      <c r="HO44">
        <v>-30.1</v>
      </c>
      <c r="HP44">
        <v>-6.5</v>
      </c>
      <c r="HQ44">
        <v>-4.0999999999999996</v>
      </c>
      <c r="HR44">
        <v>25.6</v>
      </c>
      <c r="HS44">
        <v>30.9</v>
      </c>
      <c r="HT44">
        <v>-46</v>
      </c>
      <c r="HU44">
        <v>16.600000000000001</v>
      </c>
      <c r="HV44">
        <v>15.2</v>
      </c>
      <c r="HW44">
        <v>-10.1</v>
      </c>
      <c r="HX44">
        <v>13.3</v>
      </c>
      <c r="HY44">
        <v>0</v>
      </c>
      <c r="HZ44">
        <v>117.2</v>
      </c>
      <c r="IA44">
        <v>-11.4</v>
      </c>
      <c r="IB44">
        <v>-24.9</v>
      </c>
      <c r="IC44">
        <v>-29.2</v>
      </c>
      <c r="ID44">
        <v>3.2</v>
      </c>
      <c r="IE44">
        <v>28.3</v>
      </c>
      <c r="IF44">
        <v>-30</v>
      </c>
      <c r="IG44">
        <v>-5</v>
      </c>
      <c r="IH44">
        <v>33.6</v>
      </c>
      <c r="II44">
        <v>90.4</v>
      </c>
      <c r="IJ44">
        <v>81.8</v>
      </c>
      <c r="IK44">
        <v>-64.8</v>
      </c>
      <c r="IL44">
        <v>-77.7</v>
      </c>
      <c r="IM44">
        <v>-31.5</v>
      </c>
      <c r="IN44">
        <v>-24.4</v>
      </c>
      <c r="IO44">
        <v>73.599999999999994</v>
      </c>
      <c r="IP44">
        <v>25</v>
      </c>
      <c r="IQ44">
        <v>1.2</v>
      </c>
      <c r="IR44">
        <v>36.9</v>
      </c>
      <c r="IS44">
        <v>14.6</v>
      </c>
      <c r="IT44">
        <v>43.2</v>
      </c>
      <c r="IU44">
        <v>-7.6</v>
      </c>
      <c r="IV44">
        <v>64.099999999999994</v>
      </c>
      <c r="IW44">
        <v>34.700000000000003</v>
      </c>
    </row>
    <row r="45" spans="1:257">
      <c r="A45" t="s">
        <v>902</v>
      </c>
      <c r="B45" t="s">
        <v>903</v>
      </c>
      <c r="C45">
        <v>0</v>
      </c>
      <c r="D45">
        <v>0.6</v>
      </c>
      <c r="E45">
        <v>-0.6</v>
      </c>
      <c r="F45">
        <v>-0.3</v>
      </c>
      <c r="G45">
        <v>-0.7</v>
      </c>
      <c r="H45">
        <v>1.2</v>
      </c>
      <c r="I45">
        <v>0.1</v>
      </c>
      <c r="J45">
        <v>0</v>
      </c>
      <c r="K45">
        <v>0</v>
      </c>
      <c r="L45">
        <v>-0.2</v>
      </c>
      <c r="M45">
        <v>0.5</v>
      </c>
      <c r="N45">
        <v>-0.1</v>
      </c>
      <c r="O45">
        <v>-1.4</v>
      </c>
      <c r="P45">
        <v>1.5</v>
      </c>
      <c r="Q45">
        <v>0.3</v>
      </c>
      <c r="R45">
        <v>0.8</v>
      </c>
      <c r="S45">
        <v>-1.1000000000000001</v>
      </c>
      <c r="T45">
        <v>0.2</v>
      </c>
      <c r="U45">
        <v>-0.8</v>
      </c>
      <c r="V45">
        <v>-0.6</v>
      </c>
      <c r="W45">
        <v>0.3</v>
      </c>
      <c r="X45">
        <v>-0.1</v>
      </c>
      <c r="Y45">
        <v>0.8</v>
      </c>
      <c r="Z45">
        <v>-0.1</v>
      </c>
      <c r="AA45">
        <v>-0.1</v>
      </c>
      <c r="AB45">
        <v>0.7</v>
      </c>
      <c r="AC45">
        <v>-1.1000000000000001</v>
      </c>
      <c r="AD45">
        <v>-0.3</v>
      </c>
      <c r="AE45">
        <v>-0.9</v>
      </c>
      <c r="AF45">
        <v>-0.4</v>
      </c>
      <c r="AG45">
        <v>0</v>
      </c>
      <c r="AH45">
        <v>1.3</v>
      </c>
      <c r="AI45">
        <v>0.7</v>
      </c>
      <c r="AJ45">
        <v>0.6</v>
      </c>
      <c r="AK45">
        <v>0.1</v>
      </c>
      <c r="AL45">
        <v>0.3</v>
      </c>
      <c r="AM45">
        <v>1.3</v>
      </c>
      <c r="AN45">
        <v>-0.7</v>
      </c>
      <c r="AO45">
        <v>-0.1</v>
      </c>
      <c r="AP45">
        <v>0.4</v>
      </c>
      <c r="AQ45">
        <v>-0.8</v>
      </c>
      <c r="AR45">
        <v>0</v>
      </c>
      <c r="AS45">
        <v>-1.3</v>
      </c>
      <c r="AT45">
        <v>0.2</v>
      </c>
      <c r="AU45">
        <v>-0.6</v>
      </c>
      <c r="AV45">
        <v>-0.5</v>
      </c>
      <c r="AW45">
        <v>-0.1</v>
      </c>
      <c r="AX45">
        <v>0</v>
      </c>
      <c r="AY45">
        <v>-0.4</v>
      </c>
      <c r="AZ45">
        <v>-0.1</v>
      </c>
      <c r="BA45">
        <v>0.7</v>
      </c>
      <c r="BB45">
        <v>0.2</v>
      </c>
      <c r="BC45">
        <v>0.2</v>
      </c>
      <c r="BD45">
        <v>0.6</v>
      </c>
      <c r="BE45">
        <v>1.6</v>
      </c>
      <c r="BF45">
        <v>1.5</v>
      </c>
      <c r="BG45">
        <v>1.2</v>
      </c>
      <c r="BH45">
        <v>1.1000000000000001</v>
      </c>
      <c r="BI45">
        <v>1.9</v>
      </c>
      <c r="BJ45">
        <v>-0.5</v>
      </c>
      <c r="BK45">
        <v>0.8</v>
      </c>
      <c r="BL45">
        <v>-1.8</v>
      </c>
      <c r="BM45">
        <v>-0.3</v>
      </c>
      <c r="BN45">
        <v>-0.9</v>
      </c>
      <c r="BO45">
        <v>-0.7</v>
      </c>
      <c r="BP45">
        <v>-0.2</v>
      </c>
      <c r="BQ45">
        <v>0</v>
      </c>
      <c r="BR45">
        <v>-0.6</v>
      </c>
      <c r="BS45">
        <v>-0.3</v>
      </c>
      <c r="BT45">
        <v>-0.4</v>
      </c>
      <c r="BU45">
        <v>-1.2</v>
      </c>
      <c r="BV45">
        <v>1.2</v>
      </c>
      <c r="BW45">
        <v>0.9</v>
      </c>
      <c r="BX45">
        <v>1.8</v>
      </c>
      <c r="BY45">
        <v>-2.2999999999999998</v>
      </c>
      <c r="BZ45">
        <v>0</v>
      </c>
      <c r="CA45">
        <v>2.4</v>
      </c>
      <c r="CB45">
        <v>0.3</v>
      </c>
      <c r="CC45">
        <v>-3.4</v>
      </c>
      <c r="CD45">
        <v>-3.1</v>
      </c>
      <c r="CE45">
        <v>0.5</v>
      </c>
      <c r="CF45">
        <v>0.1</v>
      </c>
      <c r="CG45">
        <v>-1.2</v>
      </c>
      <c r="CH45">
        <v>2.1</v>
      </c>
      <c r="CI45">
        <v>0.2</v>
      </c>
      <c r="CJ45">
        <v>6.5</v>
      </c>
      <c r="CK45">
        <v>2.4</v>
      </c>
      <c r="CL45">
        <v>5.2</v>
      </c>
      <c r="CM45">
        <v>-7.9</v>
      </c>
      <c r="CN45">
        <v>0.1</v>
      </c>
      <c r="CO45">
        <v>-5.3</v>
      </c>
      <c r="CP45">
        <v>3.3</v>
      </c>
      <c r="CQ45">
        <v>-2</v>
      </c>
      <c r="CR45">
        <v>3.7</v>
      </c>
      <c r="CS45">
        <v>-2.4</v>
      </c>
      <c r="CT45">
        <v>4.2</v>
      </c>
      <c r="CU45">
        <v>-6.6</v>
      </c>
      <c r="CV45">
        <v>3</v>
      </c>
      <c r="CW45">
        <v>1.7</v>
      </c>
      <c r="CX45">
        <v>6.4</v>
      </c>
      <c r="CY45">
        <v>-4.5</v>
      </c>
      <c r="CZ45">
        <v>-2.7</v>
      </c>
      <c r="DA45">
        <v>0.1</v>
      </c>
      <c r="DB45">
        <v>1.9</v>
      </c>
      <c r="DC45">
        <v>0.6</v>
      </c>
      <c r="DD45">
        <v>1.4</v>
      </c>
      <c r="DE45">
        <v>4.9000000000000004</v>
      </c>
      <c r="DF45">
        <v>-13.6</v>
      </c>
      <c r="DG45">
        <v>-0.3</v>
      </c>
      <c r="DH45">
        <v>2.9</v>
      </c>
      <c r="DI45">
        <v>0.1</v>
      </c>
      <c r="DJ45">
        <v>-1.6</v>
      </c>
      <c r="DK45">
        <v>4.2</v>
      </c>
      <c r="DL45">
        <v>9.6</v>
      </c>
      <c r="DM45">
        <v>-0.8</v>
      </c>
      <c r="DN45">
        <v>0.4</v>
      </c>
      <c r="DO45">
        <v>6.7</v>
      </c>
      <c r="DP45">
        <v>-2.4</v>
      </c>
      <c r="DQ45">
        <v>-2.1</v>
      </c>
      <c r="DR45">
        <v>10.4</v>
      </c>
      <c r="DS45">
        <v>-8.5</v>
      </c>
      <c r="DT45">
        <v>-7</v>
      </c>
      <c r="DU45">
        <v>-9.6</v>
      </c>
      <c r="DV45">
        <v>1.6</v>
      </c>
      <c r="DW45">
        <v>-1.6</v>
      </c>
      <c r="DX45">
        <v>8.3000000000000007</v>
      </c>
      <c r="DY45">
        <v>-6.4</v>
      </c>
      <c r="DZ45">
        <v>7</v>
      </c>
      <c r="EA45">
        <v>11</v>
      </c>
      <c r="EB45">
        <v>-0.6</v>
      </c>
      <c r="EC45">
        <v>2.9</v>
      </c>
      <c r="ED45">
        <v>0.5</v>
      </c>
      <c r="EE45">
        <v>26.3</v>
      </c>
      <c r="EF45">
        <v>-14.2</v>
      </c>
      <c r="EG45">
        <v>22.4</v>
      </c>
      <c r="EH45">
        <v>7.3</v>
      </c>
      <c r="EI45">
        <v>13.4</v>
      </c>
      <c r="EJ45">
        <v>9.9</v>
      </c>
      <c r="EK45">
        <v>-40</v>
      </c>
      <c r="EL45">
        <v>19.899999999999999</v>
      </c>
      <c r="EM45">
        <v>4.7</v>
      </c>
      <c r="EN45">
        <v>13.1</v>
      </c>
      <c r="EO45">
        <v>-14.1</v>
      </c>
      <c r="EP45">
        <v>10.6</v>
      </c>
      <c r="EQ45">
        <v>-10.3</v>
      </c>
      <c r="ER45">
        <v>8.1</v>
      </c>
      <c r="ES45">
        <v>12.2</v>
      </c>
      <c r="ET45">
        <v>10.199999999999999</v>
      </c>
      <c r="EU45">
        <v>-36.799999999999997</v>
      </c>
      <c r="EV45">
        <v>-29.8</v>
      </c>
      <c r="EW45">
        <v>-13.7</v>
      </c>
      <c r="EX45">
        <v>-1.7</v>
      </c>
      <c r="EY45">
        <v>-2.8</v>
      </c>
      <c r="EZ45">
        <v>-1</v>
      </c>
      <c r="FA45">
        <v>5</v>
      </c>
      <c r="FB45">
        <v>9.3000000000000007</v>
      </c>
      <c r="FC45">
        <v>2.9</v>
      </c>
      <c r="FD45">
        <v>0.2</v>
      </c>
      <c r="FE45">
        <v>4.3</v>
      </c>
      <c r="FF45">
        <v>-0.1</v>
      </c>
      <c r="FG45">
        <v>11.2</v>
      </c>
      <c r="FH45">
        <v>11.5</v>
      </c>
      <c r="FI45">
        <v>3.4</v>
      </c>
      <c r="FJ45">
        <v>-14</v>
      </c>
      <c r="FK45">
        <v>-4.5999999999999996</v>
      </c>
      <c r="FL45">
        <v>2.2000000000000002</v>
      </c>
      <c r="FM45">
        <v>5.5</v>
      </c>
      <c r="FN45">
        <v>5.3</v>
      </c>
      <c r="FO45">
        <v>3.1</v>
      </c>
      <c r="FP45">
        <v>2.6</v>
      </c>
      <c r="FQ45">
        <v>-3.4</v>
      </c>
      <c r="FR45">
        <v>-5</v>
      </c>
      <c r="FS45">
        <v>4.2</v>
      </c>
      <c r="FT45">
        <v>-23</v>
      </c>
      <c r="FU45">
        <v>-1.6</v>
      </c>
      <c r="FV45">
        <v>-2.2000000000000002</v>
      </c>
      <c r="FW45">
        <v>1.6</v>
      </c>
      <c r="FX45">
        <v>-1.2</v>
      </c>
      <c r="FY45">
        <v>-2.8</v>
      </c>
      <c r="FZ45">
        <v>2.8</v>
      </c>
      <c r="GA45">
        <v>20.3</v>
      </c>
      <c r="GB45">
        <v>4.9000000000000004</v>
      </c>
      <c r="GC45">
        <v>-5.9</v>
      </c>
      <c r="GD45">
        <v>4.8</v>
      </c>
      <c r="GE45">
        <v>-2.8</v>
      </c>
      <c r="GF45">
        <v>-6.8</v>
      </c>
      <c r="GG45">
        <v>-0.1</v>
      </c>
      <c r="GH45">
        <v>0.9</v>
      </c>
      <c r="GI45">
        <v>-8.4</v>
      </c>
      <c r="GJ45">
        <v>-8.1</v>
      </c>
      <c r="GK45">
        <v>7.8</v>
      </c>
      <c r="GL45">
        <v>-0.9</v>
      </c>
      <c r="GM45">
        <v>-14.8</v>
      </c>
      <c r="GN45">
        <v>2.1</v>
      </c>
      <c r="GO45">
        <v>-4.4000000000000004</v>
      </c>
      <c r="GP45">
        <v>6.6</v>
      </c>
      <c r="GQ45">
        <v>-1.8</v>
      </c>
      <c r="GR45">
        <v>17</v>
      </c>
      <c r="GS45">
        <v>-1.4</v>
      </c>
      <c r="GT45">
        <v>2.8</v>
      </c>
      <c r="GU45">
        <v>12.6</v>
      </c>
      <c r="GV45">
        <v>3.5</v>
      </c>
      <c r="GW45">
        <v>2.5</v>
      </c>
      <c r="GX45">
        <v>-10.7</v>
      </c>
      <c r="GY45">
        <v>-8.6999999999999993</v>
      </c>
      <c r="GZ45">
        <v>9.3000000000000007</v>
      </c>
      <c r="HA45">
        <v>-11.9</v>
      </c>
      <c r="HB45">
        <v>2.7</v>
      </c>
      <c r="HC45">
        <v>-5.0999999999999996</v>
      </c>
      <c r="HD45">
        <v>-1.2</v>
      </c>
      <c r="HE45">
        <v>0.8</v>
      </c>
      <c r="HF45">
        <v>0.1</v>
      </c>
      <c r="HG45">
        <v>-8.6999999999999993</v>
      </c>
      <c r="HH45">
        <v>7.4</v>
      </c>
      <c r="HI45">
        <v>0.1</v>
      </c>
      <c r="HJ45">
        <v>2.2999999999999998</v>
      </c>
      <c r="HK45">
        <v>-0.5</v>
      </c>
      <c r="HL45">
        <v>1.9</v>
      </c>
      <c r="HM45">
        <v>1.1000000000000001</v>
      </c>
      <c r="HN45">
        <v>0</v>
      </c>
      <c r="HO45">
        <v>-9.6999999999999993</v>
      </c>
      <c r="HP45">
        <v>-2.8</v>
      </c>
      <c r="HQ45">
        <v>-1.1000000000000001</v>
      </c>
      <c r="HR45">
        <v>8.4</v>
      </c>
      <c r="HS45">
        <v>10.6</v>
      </c>
      <c r="HT45">
        <v>-14.7</v>
      </c>
      <c r="HU45">
        <v>5.4</v>
      </c>
      <c r="HV45">
        <v>3.9</v>
      </c>
      <c r="HW45">
        <v>-3.4</v>
      </c>
      <c r="HX45">
        <v>4.4000000000000004</v>
      </c>
      <c r="HY45">
        <v>-0.1</v>
      </c>
      <c r="HZ45">
        <v>39.1</v>
      </c>
      <c r="IA45">
        <v>-4.5999999999999996</v>
      </c>
      <c r="IB45">
        <v>-8.1999999999999993</v>
      </c>
      <c r="IC45">
        <v>-10.5</v>
      </c>
      <c r="ID45">
        <v>1.5</v>
      </c>
      <c r="IE45">
        <v>9.6</v>
      </c>
      <c r="IF45">
        <v>-9.4</v>
      </c>
      <c r="IG45">
        <v>-1.1000000000000001</v>
      </c>
      <c r="IH45">
        <v>10.4</v>
      </c>
      <c r="II45">
        <v>34.299999999999997</v>
      </c>
      <c r="IJ45">
        <v>28</v>
      </c>
      <c r="IK45">
        <v>-20.6</v>
      </c>
      <c r="IL45">
        <v>-27.1</v>
      </c>
      <c r="IM45">
        <v>-13.7</v>
      </c>
      <c r="IN45">
        <v>-7.8</v>
      </c>
      <c r="IO45">
        <v>24.1</v>
      </c>
      <c r="IP45">
        <v>9</v>
      </c>
      <c r="IQ45">
        <v>-1.1000000000000001</v>
      </c>
      <c r="IR45">
        <v>10.4</v>
      </c>
      <c r="IS45">
        <v>3</v>
      </c>
      <c r="IT45">
        <v>14.3</v>
      </c>
      <c r="IU45">
        <v>-1.2</v>
      </c>
      <c r="IV45">
        <v>20.399999999999999</v>
      </c>
      <c r="IW45">
        <v>7.9</v>
      </c>
    </row>
    <row r="46" spans="1:257">
      <c r="A46" t="s">
        <v>904</v>
      </c>
      <c r="B46" t="s">
        <v>905</v>
      </c>
      <c r="C46">
        <v>2.6</v>
      </c>
      <c r="D46">
        <v>-1.1000000000000001</v>
      </c>
      <c r="E46">
        <v>1.5</v>
      </c>
      <c r="F46">
        <v>-0.7</v>
      </c>
      <c r="G46">
        <v>1.6</v>
      </c>
      <c r="H46">
        <v>0</v>
      </c>
      <c r="I46">
        <v>1.6</v>
      </c>
      <c r="J46">
        <v>-3.2</v>
      </c>
      <c r="K46">
        <v>3.9</v>
      </c>
      <c r="L46">
        <v>-1.2</v>
      </c>
      <c r="M46">
        <v>-0.1</v>
      </c>
      <c r="N46">
        <v>-1.4</v>
      </c>
      <c r="O46">
        <v>2.7</v>
      </c>
      <c r="P46">
        <v>1.6</v>
      </c>
      <c r="Q46">
        <v>3.2</v>
      </c>
      <c r="R46">
        <v>-3.1</v>
      </c>
      <c r="S46">
        <v>0.1</v>
      </c>
      <c r="T46">
        <v>2.1</v>
      </c>
      <c r="U46">
        <v>-2.2000000000000002</v>
      </c>
      <c r="V46">
        <v>-0.4</v>
      </c>
      <c r="W46">
        <v>4.8</v>
      </c>
      <c r="X46">
        <v>2.2999999999999998</v>
      </c>
      <c r="Y46">
        <v>-1.1000000000000001</v>
      </c>
      <c r="Z46">
        <v>-2.2999999999999998</v>
      </c>
      <c r="AA46">
        <v>-2.1</v>
      </c>
      <c r="AB46">
        <v>0</v>
      </c>
      <c r="AC46">
        <v>1.8</v>
      </c>
      <c r="AD46">
        <v>-3.5</v>
      </c>
      <c r="AE46">
        <v>-1.2</v>
      </c>
      <c r="AF46">
        <v>-0.1</v>
      </c>
      <c r="AG46">
        <v>-0.9</v>
      </c>
      <c r="AH46">
        <v>0.8</v>
      </c>
      <c r="AI46">
        <v>4</v>
      </c>
      <c r="AJ46">
        <v>-2.2000000000000002</v>
      </c>
      <c r="AK46">
        <v>-2.2000000000000002</v>
      </c>
      <c r="AL46">
        <v>2.2999999999999998</v>
      </c>
      <c r="AM46">
        <v>-0.7</v>
      </c>
      <c r="AN46">
        <v>-1.2</v>
      </c>
      <c r="AO46">
        <v>-1</v>
      </c>
      <c r="AP46">
        <v>-1</v>
      </c>
      <c r="AQ46">
        <v>-0.5</v>
      </c>
      <c r="AR46">
        <v>1.5</v>
      </c>
      <c r="AS46">
        <v>-4.5</v>
      </c>
      <c r="AT46">
        <v>1</v>
      </c>
      <c r="AU46">
        <v>1</v>
      </c>
      <c r="AV46">
        <v>1</v>
      </c>
      <c r="AW46">
        <v>1</v>
      </c>
      <c r="AX46">
        <v>1</v>
      </c>
      <c r="AY46">
        <v>1</v>
      </c>
      <c r="AZ46">
        <v>1</v>
      </c>
      <c r="BA46">
        <v>1</v>
      </c>
      <c r="BB46">
        <v>1</v>
      </c>
      <c r="BC46">
        <v>1</v>
      </c>
      <c r="BD46">
        <v>2.5</v>
      </c>
      <c r="BE46">
        <v>-1.5</v>
      </c>
      <c r="BF46">
        <v>-2.5</v>
      </c>
      <c r="BG46">
        <v>2.1</v>
      </c>
      <c r="BH46">
        <v>0</v>
      </c>
      <c r="BI46">
        <v>0.1</v>
      </c>
      <c r="BJ46">
        <v>0.2</v>
      </c>
      <c r="BK46">
        <v>1.6</v>
      </c>
      <c r="BL46">
        <v>4.3</v>
      </c>
      <c r="BM46">
        <v>-7.5</v>
      </c>
      <c r="BN46">
        <v>-2.2999999999999998</v>
      </c>
      <c r="BO46">
        <v>-3</v>
      </c>
      <c r="BP46">
        <v>-2.4</v>
      </c>
      <c r="BQ46">
        <v>2</v>
      </c>
      <c r="BR46">
        <v>1</v>
      </c>
      <c r="BS46">
        <v>-0.5</v>
      </c>
      <c r="BT46">
        <v>1.2</v>
      </c>
      <c r="BU46">
        <v>2.7</v>
      </c>
      <c r="BV46">
        <v>-2.8</v>
      </c>
      <c r="BW46">
        <v>-2.9</v>
      </c>
      <c r="BX46">
        <v>3.2</v>
      </c>
      <c r="BY46">
        <v>2.2000000000000002</v>
      </c>
      <c r="BZ46">
        <v>-1.5</v>
      </c>
      <c r="CA46">
        <v>1.1000000000000001</v>
      </c>
      <c r="CB46">
        <v>-1.1000000000000001</v>
      </c>
      <c r="CC46">
        <v>-2.5</v>
      </c>
      <c r="CD46">
        <v>1.8</v>
      </c>
      <c r="CE46">
        <v>13</v>
      </c>
      <c r="CF46">
        <v>0.7</v>
      </c>
      <c r="CG46">
        <v>-2.2000000000000002</v>
      </c>
      <c r="CH46">
        <v>8.1999999999999993</v>
      </c>
      <c r="CI46">
        <v>-17.399999999999999</v>
      </c>
      <c r="CJ46">
        <v>-7.3</v>
      </c>
      <c r="CK46">
        <v>3.1</v>
      </c>
      <c r="CL46">
        <v>26.5</v>
      </c>
      <c r="CM46">
        <v>-7</v>
      </c>
      <c r="CN46">
        <v>-8.6</v>
      </c>
      <c r="CO46">
        <v>6.3</v>
      </c>
      <c r="CP46">
        <v>15.6</v>
      </c>
      <c r="CQ46">
        <v>9</v>
      </c>
      <c r="CR46">
        <v>6.6</v>
      </c>
      <c r="CS46">
        <v>-7.4</v>
      </c>
      <c r="CT46">
        <v>16.100000000000001</v>
      </c>
      <c r="CU46">
        <v>21.2</v>
      </c>
      <c r="CV46">
        <v>-2.2000000000000002</v>
      </c>
      <c r="CW46">
        <v>-9.4</v>
      </c>
      <c r="CX46">
        <v>7.3</v>
      </c>
      <c r="CY46">
        <v>-16.8</v>
      </c>
      <c r="CZ46">
        <v>33.5</v>
      </c>
      <c r="DA46">
        <v>-18.2</v>
      </c>
      <c r="DB46">
        <v>13.8</v>
      </c>
      <c r="DC46">
        <v>-20.2</v>
      </c>
      <c r="DD46">
        <v>19.100000000000001</v>
      </c>
      <c r="DE46">
        <v>-4.7</v>
      </c>
      <c r="DF46">
        <v>3.6</v>
      </c>
      <c r="DG46">
        <v>-7</v>
      </c>
      <c r="DH46">
        <v>-13.3</v>
      </c>
      <c r="DI46">
        <v>-2.8</v>
      </c>
      <c r="DJ46">
        <v>0.3</v>
      </c>
      <c r="DK46">
        <v>-1.3</v>
      </c>
      <c r="DL46">
        <v>-11.8</v>
      </c>
      <c r="DM46">
        <v>-0.3</v>
      </c>
      <c r="DN46">
        <v>3.1</v>
      </c>
      <c r="DO46">
        <v>24.5</v>
      </c>
      <c r="DP46">
        <v>6.9</v>
      </c>
      <c r="DQ46">
        <v>13.4</v>
      </c>
      <c r="DR46">
        <v>17.399999999999999</v>
      </c>
      <c r="DS46">
        <v>-30.9</v>
      </c>
      <c r="DT46">
        <v>-2.9</v>
      </c>
      <c r="DU46">
        <v>7.6</v>
      </c>
      <c r="DV46">
        <v>-4.5</v>
      </c>
      <c r="DW46">
        <v>3.2</v>
      </c>
      <c r="DX46">
        <v>-0.1</v>
      </c>
      <c r="DY46">
        <v>44.7</v>
      </c>
      <c r="DZ46">
        <v>32.700000000000003</v>
      </c>
      <c r="EA46">
        <v>-46</v>
      </c>
      <c r="EB46">
        <v>30.2</v>
      </c>
      <c r="EC46">
        <v>-3.6</v>
      </c>
      <c r="ED46">
        <v>23.3</v>
      </c>
      <c r="EE46">
        <v>-5.3</v>
      </c>
      <c r="EF46">
        <v>10.3</v>
      </c>
      <c r="EG46">
        <v>36.299999999999997</v>
      </c>
      <c r="EH46">
        <v>-5.8</v>
      </c>
      <c r="EI46">
        <v>-10.6</v>
      </c>
      <c r="EJ46">
        <v>-8.4</v>
      </c>
      <c r="EK46">
        <v>0.3</v>
      </c>
      <c r="EL46">
        <v>26.7</v>
      </c>
      <c r="EM46">
        <v>-37.299999999999997</v>
      </c>
      <c r="EN46">
        <v>64</v>
      </c>
      <c r="EO46">
        <v>-92.3</v>
      </c>
      <c r="EP46">
        <v>-14</v>
      </c>
      <c r="EQ46">
        <v>-35.1</v>
      </c>
      <c r="ER46">
        <v>13.7</v>
      </c>
      <c r="ES46">
        <v>8.6999999999999993</v>
      </c>
      <c r="ET46">
        <v>-10.3</v>
      </c>
      <c r="EU46">
        <v>-2.6</v>
      </c>
      <c r="EV46">
        <v>23.6</v>
      </c>
      <c r="EW46">
        <v>-11.6</v>
      </c>
      <c r="EX46">
        <v>-24</v>
      </c>
      <c r="EY46">
        <v>7.3</v>
      </c>
      <c r="EZ46">
        <v>-10.9</v>
      </c>
      <c r="FA46">
        <v>-2.7</v>
      </c>
      <c r="FB46">
        <v>-0.2</v>
      </c>
      <c r="FC46">
        <v>-4.0999999999999996</v>
      </c>
      <c r="FD46">
        <v>-14.6</v>
      </c>
      <c r="FE46">
        <v>33.299999999999997</v>
      </c>
      <c r="FF46">
        <v>-17.7</v>
      </c>
      <c r="FG46">
        <v>12.9</v>
      </c>
      <c r="FH46">
        <v>15.3</v>
      </c>
      <c r="FI46">
        <v>-20.6</v>
      </c>
      <c r="FJ46">
        <v>20.100000000000001</v>
      </c>
      <c r="FK46">
        <v>-21.2</v>
      </c>
      <c r="FL46">
        <v>-12.9</v>
      </c>
      <c r="FM46">
        <v>11.6</v>
      </c>
      <c r="FN46">
        <v>12</v>
      </c>
      <c r="FO46">
        <v>2</v>
      </c>
      <c r="FP46">
        <v>-8.1</v>
      </c>
      <c r="FQ46">
        <v>21.6</v>
      </c>
      <c r="FR46">
        <v>-4.4000000000000004</v>
      </c>
      <c r="FS46">
        <v>0.8</v>
      </c>
      <c r="FT46">
        <v>-5.9</v>
      </c>
      <c r="FU46">
        <v>15</v>
      </c>
      <c r="FV46">
        <v>3.2</v>
      </c>
      <c r="FW46">
        <v>-7.7</v>
      </c>
      <c r="FX46">
        <v>-3.7</v>
      </c>
      <c r="FY46">
        <v>-3.2</v>
      </c>
      <c r="FZ46">
        <v>0.3</v>
      </c>
      <c r="GA46">
        <v>3.3</v>
      </c>
      <c r="GB46">
        <v>-10.1</v>
      </c>
      <c r="GC46">
        <v>8.9</v>
      </c>
      <c r="GD46">
        <v>-0.9</v>
      </c>
      <c r="GE46">
        <v>9.5</v>
      </c>
      <c r="GF46">
        <v>-15</v>
      </c>
      <c r="GG46">
        <v>-13.6</v>
      </c>
      <c r="GH46">
        <v>3.3</v>
      </c>
      <c r="GI46">
        <v>1.2</v>
      </c>
      <c r="GJ46">
        <v>4.0999999999999996</v>
      </c>
      <c r="GK46">
        <v>4</v>
      </c>
      <c r="GL46">
        <v>-5.0999999999999996</v>
      </c>
      <c r="GM46">
        <v>-33.5</v>
      </c>
      <c r="GN46">
        <v>-1.4</v>
      </c>
      <c r="GO46">
        <v>14.4</v>
      </c>
      <c r="GP46">
        <v>8.4</v>
      </c>
      <c r="GQ46">
        <v>-15.4</v>
      </c>
      <c r="GR46">
        <v>-1.2</v>
      </c>
      <c r="GS46">
        <v>8.1999999999999993</v>
      </c>
      <c r="GT46">
        <v>12.1</v>
      </c>
      <c r="GU46">
        <v>-12.4</v>
      </c>
      <c r="GV46">
        <v>-9.6</v>
      </c>
      <c r="GW46">
        <v>8.4</v>
      </c>
      <c r="GX46">
        <v>6.2</v>
      </c>
      <c r="GY46">
        <v>-3</v>
      </c>
      <c r="GZ46">
        <v>-4.5</v>
      </c>
      <c r="HA46">
        <v>-4</v>
      </c>
      <c r="HB46">
        <v>-2.2000000000000002</v>
      </c>
      <c r="HC46">
        <v>-0.1</v>
      </c>
      <c r="HD46">
        <v>0.1</v>
      </c>
      <c r="HE46">
        <v>-0.7</v>
      </c>
      <c r="HF46">
        <v>0</v>
      </c>
      <c r="HG46">
        <v>0</v>
      </c>
      <c r="HH46">
        <v>0.3</v>
      </c>
      <c r="HI46">
        <v>-0.7</v>
      </c>
      <c r="HJ46">
        <v>-0.5</v>
      </c>
      <c r="HK46">
        <v>-1.9</v>
      </c>
      <c r="HL46">
        <v>-1.5</v>
      </c>
      <c r="HM46">
        <v>-2.2999999999999998</v>
      </c>
      <c r="HN46">
        <v>-0.9</v>
      </c>
      <c r="HO46">
        <v>1.3</v>
      </c>
      <c r="HP46">
        <v>1.6</v>
      </c>
      <c r="HQ46">
        <v>0.5</v>
      </c>
      <c r="HR46">
        <v>0.6</v>
      </c>
      <c r="HS46">
        <v>-2.4</v>
      </c>
      <c r="HT46">
        <v>-2.7</v>
      </c>
      <c r="HU46">
        <v>-3</v>
      </c>
      <c r="HV46">
        <v>-2.7</v>
      </c>
      <c r="HW46">
        <v>-2.8</v>
      </c>
      <c r="HX46">
        <v>-2.5</v>
      </c>
      <c r="HY46">
        <v>-3</v>
      </c>
      <c r="HZ46">
        <v>-1.7</v>
      </c>
      <c r="IA46">
        <v>1.8</v>
      </c>
      <c r="IB46">
        <v>1.9</v>
      </c>
      <c r="IC46">
        <v>1.7</v>
      </c>
      <c r="ID46">
        <v>1.6</v>
      </c>
      <c r="IE46">
        <v>4.3</v>
      </c>
      <c r="IF46">
        <v>4.4000000000000004</v>
      </c>
      <c r="IG46">
        <v>4.7</v>
      </c>
      <c r="IH46">
        <v>5.8</v>
      </c>
      <c r="II46">
        <v>-8.4</v>
      </c>
      <c r="IJ46">
        <v>-8.4</v>
      </c>
      <c r="IK46">
        <v>-8.1999999999999993</v>
      </c>
      <c r="IL46">
        <v>-8.6999999999999993</v>
      </c>
      <c r="IM46">
        <v>11.1</v>
      </c>
      <c r="IN46">
        <v>11.2</v>
      </c>
      <c r="IO46">
        <v>11.4</v>
      </c>
      <c r="IP46">
        <v>11.1</v>
      </c>
      <c r="IQ46">
        <v>0</v>
      </c>
      <c r="IR46">
        <v>0.2</v>
      </c>
      <c r="IS46">
        <v>-0.2</v>
      </c>
      <c r="IT46">
        <v>-0.9</v>
      </c>
      <c r="IU46">
        <v>0</v>
      </c>
      <c r="IV46">
        <v>0.5</v>
      </c>
      <c r="IW46">
        <v>0.1</v>
      </c>
    </row>
    <row r="47" spans="1:257">
      <c r="A47" t="s">
        <v>906</v>
      </c>
      <c r="B47" t="s">
        <v>907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0.1</v>
      </c>
      <c r="EB47">
        <v>0.1</v>
      </c>
      <c r="EC47">
        <v>0.2</v>
      </c>
      <c r="ED47">
        <v>0.2</v>
      </c>
      <c r="EE47">
        <v>0</v>
      </c>
      <c r="EF47">
        <v>0</v>
      </c>
      <c r="EG47">
        <v>0</v>
      </c>
      <c r="EH47">
        <v>0</v>
      </c>
      <c r="EI47">
        <v>0.2</v>
      </c>
      <c r="EJ47">
        <v>0.2</v>
      </c>
      <c r="EK47">
        <v>0.1</v>
      </c>
      <c r="EL47">
        <v>0.1</v>
      </c>
      <c r="EM47">
        <v>0</v>
      </c>
      <c r="EN47">
        <v>0</v>
      </c>
      <c r="EO47">
        <v>0</v>
      </c>
      <c r="EP47">
        <v>0.3</v>
      </c>
      <c r="EQ47">
        <v>0.5</v>
      </c>
      <c r="ER47">
        <v>0.4</v>
      </c>
      <c r="ES47">
        <v>0.4</v>
      </c>
      <c r="ET47">
        <v>-0.3</v>
      </c>
      <c r="EU47">
        <v>0.4</v>
      </c>
      <c r="EV47">
        <v>0.6</v>
      </c>
      <c r="EW47">
        <v>-0.1</v>
      </c>
      <c r="EX47">
        <v>0.2</v>
      </c>
      <c r="EY47">
        <v>0.9</v>
      </c>
      <c r="EZ47">
        <v>0.2</v>
      </c>
      <c r="FA47">
        <v>-0.5</v>
      </c>
      <c r="FB47">
        <v>-0.9</v>
      </c>
      <c r="FC47">
        <v>-0.2</v>
      </c>
      <c r="FD47">
        <v>0.1</v>
      </c>
      <c r="FE47">
        <v>-0.1</v>
      </c>
      <c r="FF47">
        <v>1.2</v>
      </c>
      <c r="FG47">
        <v>0.6</v>
      </c>
      <c r="FH47">
        <v>0.1</v>
      </c>
      <c r="FI47">
        <v>-0.2</v>
      </c>
      <c r="FJ47">
        <v>1</v>
      </c>
      <c r="FK47">
        <v>0.1</v>
      </c>
      <c r="FL47">
        <v>-1.6</v>
      </c>
      <c r="FM47">
        <v>0</v>
      </c>
      <c r="FN47">
        <v>-0.6</v>
      </c>
      <c r="FO47">
        <v>-0.1</v>
      </c>
      <c r="FP47">
        <v>-0.5</v>
      </c>
      <c r="FQ47">
        <v>-0.1</v>
      </c>
      <c r="FR47">
        <v>-0.3</v>
      </c>
      <c r="FS47">
        <v>-0.3</v>
      </c>
      <c r="FT47">
        <v>-0.1</v>
      </c>
      <c r="FU47">
        <v>0.7</v>
      </c>
      <c r="FV47">
        <v>0.7</v>
      </c>
      <c r="FW47">
        <v>0.4</v>
      </c>
      <c r="FX47">
        <v>0.5</v>
      </c>
      <c r="FY47">
        <v>-0.4</v>
      </c>
      <c r="FZ47">
        <v>1</v>
      </c>
      <c r="GA47">
        <v>0.6</v>
      </c>
      <c r="GB47">
        <v>1.8</v>
      </c>
      <c r="GC47">
        <v>0.7</v>
      </c>
      <c r="GD47">
        <v>1.5</v>
      </c>
      <c r="GE47">
        <v>-0.2</v>
      </c>
      <c r="GF47">
        <v>-0.1</v>
      </c>
      <c r="GG47">
        <v>-0.1</v>
      </c>
      <c r="GH47">
        <v>0.4</v>
      </c>
      <c r="GI47">
        <v>1.5</v>
      </c>
      <c r="GJ47">
        <v>-0.4</v>
      </c>
      <c r="GK47">
        <v>-0.6</v>
      </c>
      <c r="GL47">
        <v>0.6</v>
      </c>
      <c r="GM47">
        <v>-1</v>
      </c>
      <c r="GN47">
        <v>0.7</v>
      </c>
      <c r="GO47">
        <v>2.5</v>
      </c>
      <c r="GP47">
        <v>-0.3</v>
      </c>
      <c r="GQ47">
        <v>6.1</v>
      </c>
      <c r="GR47">
        <v>0</v>
      </c>
      <c r="GS47">
        <v>-2.2000000000000002</v>
      </c>
      <c r="GT47">
        <v>1.6</v>
      </c>
      <c r="GU47">
        <v>0</v>
      </c>
      <c r="GV47">
        <v>-1.9</v>
      </c>
      <c r="GW47">
        <v>0.7</v>
      </c>
      <c r="GX47">
        <v>2.1</v>
      </c>
      <c r="GY47">
        <v>-0.3</v>
      </c>
      <c r="GZ47">
        <v>-1.6</v>
      </c>
      <c r="HA47">
        <v>-1.7</v>
      </c>
      <c r="HB47">
        <v>0.9</v>
      </c>
      <c r="HC47">
        <v>0.4</v>
      </c>
      <c r="HD47">
        <v>0</v>
      </c>
      <c r="HE47">
        <v>-0.2</v>
      </c>
      <c r="HF47">
        <v>-1.8</v>
      </c>
      <c r="HG47">
        <v>-3.8</v>
      </c>
      <c r="HH47">
        <v>7.7</v>
      </c>
      <c r="HI47">
        <v>-0.4</v>
      </c>
      <c r="HJ47">
        <v>-1.8</v>
      </c>
      <c r="HK47">
        <v>-0.8</v>
      </c>
      <c r="HL47">
        <v>0</v>
      </c>
      <c r="HM47">
        <v>-0.4</v>
      </c>
      <c r="HN47">
        <v>2.7</v>
      </c>
      <c r="HO47">
        <v>2.7</v>
      </c>
      <c r="HP47">
        <v>-3.5</v>
      </c>
      <c r="HQ47">
        <v>1.3</v>
      </c>
      <c r="HR47">
        <v>-0.9</v>
      </c>
      <c r="HS47">
        <v>-1.2</v>
      </c>
      <c r="HT47">
        <v>0.1</v>
      </c>
      <c r="HU47">
        <v>1.6</v>
      </c>
      <c r="HV47">
        <v>0.9</v>
      </c>
      <c r="HW47">
        <v>3.3</v>
      </c>
      <c r="HX47">
        <v>0.6</v>
      </c>
      <c r="HY47">
        <v>1.8</v>
      </c>
      <c r="HZ47">
        <v>2.2999999999999998</v>
      </c>
      <c r="IA47">
        <v>3</v>
      </c>
      <c r="IB47">
        <v>5.5</v>
      </c>
      <c r="IC47">
        <v>4.2</v>
      </c>
      <c r="ID47">
        <v>0.1</v>
      </c>
      <c r="IE47">
        <v>-3.1</v>
      </c>
      <c r="IF47">
        <v>1.8</v>
      </c>
      <c r="IG47">
        <v>-0.1</v>
      </c>
      <c r="IH47">
        <v>1.5</v>
      </c>
      <c r="II47">
        <v>0.8</v>
      </c>
      <c r="IJ47">
        <v>1.9</v>
      </c>
      <c r="IK47">
        <v>0.6</v>
      </c>
      <c r="IL47">
        <v>1.6</v>
      </c>
      <c r="IM47">
        <v>7.1</v>
      </c>
      <c r="IN47">
        <v>8.6999999999999993</v>
      </c>
      <c r="IO47">
        <v>12.4</v>
      </c>
      <c r="IP47">
        <v>2.6</v>
      </c>
      <c r="IQ47">
        <v>20.7</v>
      </c>
      <c r="IR47">
        <v>-9.6</v>
      </c>
      <c r="IS47">
        <v>0.8</v>
      </c>
      <c r="IT47">
        <v>-1.5</v>
      </c>
      <c r="IU47">
        <v>-3.8</v>
      </c>
      <c r="IV47">
        <v>-1.1000000000000001</v>
      </c>
      <c r="IW47">
        <v>3.7</v>
      </c>
    </row>
    <row r="48" spans="1:257">
      <c r="A48" t="s">
        <v>908</v>
      </c>
      <c r="B48" s="12" t="s">
        <v>909</v>
      </c>
      <c r="C48" s="12">
        <v>-0.6</v>
      </c>
      <c r="D48" s="12">
        <v>0.1</v>
      </c>
      <c r="E48" s="12">
        <v>-0.5</v>
      </c>
      <c r="F48" s="12">
        <v>-0.5</v>
      </c>
      <c r="G48" s="12">
        <v>-0.2</v>
      </c>
      <c r="H48" s="12">
        <v>-0.2</v>
      </c>
      <c r="I48" s="12">
        <v>0.8</v>
      </c>
      <c r="J48" s="12">
        <v>0.1</v>
      </c>
      <c r="K48" s="12">
        <v>1.8</v>
      </c>
      <c r="L48" s="12">
        <v>1.2</v>
      </c>
      <c r="M48" s="12">
        <v>0.8</v>
      </c>
      <c r="N48" s="12">
        <v>-0.2</v>
      </c>
      <c r="O48" s="12">
        <v>2.4</v>
      </c>
      <c r="P48" s="12">
        <v>0.2</v>
      </c>
      <c r="Q48" s="12">
        <v>1.7</v>
      </c>
      <c r="R48" s="12">
        <v>0.1</v>
      </c>
      <c r="S48" s="12">
        <v>3.8</v>
      </c>
      <c r="T48" s="12">
        <v>-0.6</v>
      </c>
      <c r="U48" s="12">
        <v>1.7</v>
      </c>
      <c r="V48" s="12">
        <v>0.7</v>
      </c>
      <c r="W48" s="12">
        <v>3.9</v>
      </c>
      <c r="X48" s="12">
        <v>-1.3</v>
      </c>
      <c r="Y48" s="12">
        <v>2</v>
      </c>
      <c r="Z48" s="12">
        <v>1.1000000000000001</v>
      </c>
      <c r="AA48" s="12">
        <v>3.4</v>
      </c>
      <c r="AB48" s="12">
        <v>-1.6</v>
      </c>
      <c r="AC48" s="12">
        <v>0.3</v>
      </c>
      <c r="AD48" s="12">
        <v>0.8</v>
      </c>
      <c r="AE48" s="12">
        <v>2.8</v>
      </c>
      <c r="AF48" s="12">
        <v>-1.4</v>
      </c>
      <c r="AG48" s="12">
        <v>0.1</v>
      </c>
      <c r="AH48" s="12">
        <v>-0.6</v>
      </c>
      <c r="AI48" s="12">
        <v>6.4</v>
      </c>
      <c r="AJ48" s="12">
        <v>-1.4</v>
      </c>
      <c r="AK48" s="12">
        <v>-0.9</v>
      </c>
      <c r="AL48" s="12">
        <v>0.7</v>
      </c>
      <c r="AM48" s="12">
        <v>10.7</v>
      </c>
      <c r="AN48" s="12">
        <v>-2.5</v>
      </c>
      <c r="AO48" s="12">
        <v>3.8</v>
      </c>
      <c r="AP48" s="12">
        <v>1.2</v>
      </c>
      <c r="AQ48" s="12">
        <v>3.1</v>
      </c>
      <c r="AR48" s="12">
        <v>-10</v>
      </c>
      <c r="AS48" s="12">
        <v>-0.2</v>
      </c>
      <c r="AT48" s="12">
        <v>1.5</v>
      </c>
      <c r="AU48" s="12">
        <v>14.6</v>
      </c>
      <c r="AV48" s="12">
        <v>-4.3</v>
      </c>
      <c r="AW48" s="12">
        <v>7.4</v>
      </c>
      <c r="AX48" s="12">
        <v>1.3</v>
      </c>
      <c r="AY48" s="12">
        <v>5.3</v>
      </c>
      <c r="AZ48" s="12">
        <v>5.6</v>
      </c>
      <c r="BA48" s="12">
        <v>0.2</v>
      </c>
      <c r="BB48" s="12">
        <v>5.7</v>
      </c>
      <c r="BC48" s="12">
        <v>9.6</v>
      </c>
      <c r="BD48" s="12">
        <v>5.4</v>
      </c>
      <c r="BE48" s="12">
        <v>16</v>
      </c>
      <c r="BF48" s="12">
        <v>9.9</v>
      </c>
      <c r="BG48" s="12">
        <v>10.7</v>
      </c>
      <c r="BH48" s="12">
        <v>-7.5</v>
      </c>
      <c r="BI48" s="12">
        <v>-5.7</v>
      </c>
      <c r="BJ48" s="12">
        <v>-12.4</v>
      </c>
      <c r="BK48" s="12">
        <v>0.4</v>
      </c>
      <c r="BL48" s="12">
        <v>-6.6</v>
      </c>
      <c r="BM48" s="12">
        <v>-5.9</v>
      </c>
      <c r="BN48" s="12">
        <v>2.2999999999999998</v>
      </c>
      <c r="BO48" s="12">
        <v>13.8</v>
      </c>
      <c r="BP48" s="12">
        <v>-8.5</v>
      </c>
      <c r="BQ48" s="12">
        <v>-0.3</v>
      </c>
      <c r="BR48" s="12">
        <v>5.4</v>
      </c>
      <c r="BS48" s="12">
        <v>2.9</v>
      </c>
      <c r="BT48" s="12">
        <v>7.3</v>
      </c>
      <c r="BU48" s="12">
        <v>4.3</v>
      </c>
      <c r="BV48" s="12">
        <v>3.5</v>
      </c>
      <c r="BW48" s="12">
        <v>8.3000000000000007</v>
      </c>
      <c r="BX48" s="12">
        <v>5.5</v>
      </c>
      <c r="BY48" s="12">
        <v>-0.5</v>
      </c>
      <c r="BZ48" s="12">
        <v>5.0999999999999996</v>
      </c>
      <c r="CA48" s="12">
        <v>15.2</v>
      </c>
      <c r="CB48" s="12">
        <v>8.1</v>
      </c>
      <c r="CC48" s="12">
        <v>3.6</v>
      </c>
      <c r="CD48" s="12">
        <v>5.8</v>
      </c>
      <c r="CE48" s="12">
        <v>8.4</v>
      </c>
      <c r="CF48" s="12">
        <v>17.399999999999999</v>
      </c>
      <c r="CG48" s="12">
        <v>17.100000000000001</v>
      </c>
      <c r="CH48" s="12">
        <v>16.3</v>
      </c>
      <c r="CI48" s="12">
        <v>15.9</v>
      </c>
      <c r="CJ48" s="12">
        <v>14.2</v>
      </c>
      <c r="CK48" s="12">
        <v>7.7</v>
      </c>
      <c r="CL48" s="12">
        <v>15.7</v>
      </c>
      <c r="CM48" s="12">
        <v>5</v>
      </c>
      <c r="CN48" s="12">
        <v>4.2</v>
      </c>
      <c r="CO48" s="12">
        <v>-1.8</v>
      </c>
      <c r="CP48" s="12">
        <v>10.4</v>
      </c>
      <c r="CQ48" s="12">
        <v>-14.5</v>
      </c>
      <c r="CR48" s="12">
        <v>8.4</v>
      </c>
      <c r="CS48" s="12">
        <v>15.7</v>
      </c>
      <c r="CT48" s="12">
        <v>-1.2</v>
      </c>
      <c r="CU48" s="12">
        <v>-0.7</v>
      </c>
      <c r="CV48" s="12">
        <v>19.3</v>
      </c>
      <c r="CW48" s="12">
        <v>16.2</v>
      </c>
      <c r="CX48" s="12">
        <v>17.5</v>
      </c>
      <c r="CY48" s="12">
        <v>8.9</v>
      </c>
      <c r="CZ48" s="12">
        <v>-15.8</v>
      </c>
      <c r="DA48" s="12">
        <v>31.1</v>
      </c>
      <c r="DB48" s="12">
        <v>4.3</v>
      </c>
      <c r="DC48" s="12">
        <v>5</v>
      </c>
      <c r="DD48" s="12">
        <v>-4.0999999999999996</v>
      </c>
      <c r="DE48" s="12">
        <v>8.4</v>
      </c>
      <c r="DF48" s="12">
        <v>1</v>
      </c>
      <c r="DG48" s="12">
        <v>12.5</v>
      </c>
      <c r="DH48" s="12">
        <v>11.4</v>
      </c>
      <c r="DI48" s="12">
        <v>15.5</v>
      </c>
      <c r="DJ48" s="12">
        <v>-0.7</v>
      </c>
      <c r="DK48" s="12">
        <v>34.5</v>
      </c>
      <c r="DL48" s="12">
        <v>16.8</v>
      </c>
      <c r="DM48" s="12">
        <v>26.9</v>
      </c>
      <c r="DN48" s="12">
        <v>40</v>
      </c>
      <c r="DO48" s="12">
        <v>-13.6</v>
      </c>
      <c r="DP48" s="12">
        <v>-19.5</v>
      </c>
      <c r="DQ48" s="12">
        <v>-14.4</v>
      </c>
      <c r="DR48" s="12">
        <v>40</v>
      </c>
      <c r="DS48" s="12">
        <v>-1.4</v>
      </c>
      <c r="DT48" s="12">
        <v>-11.5</v>
      </c>
      <c r="DU48" s="12">
        <v>26.8</v>
      </c>
      <c r="DV48" s="12">
        <v>-24.8</v>
      </c>
      <c r="DW48" s="12">
        <v>6.1</v>
      </c>
      <c r="DX48" s="12">
        <v>-21.7</v>
      </c>
      <c r="DY48" s="12">
        <v>5.8</v>
      </c>
      <c r="DZ48" s="12">
        <v>7.5</v>
      </c>
      <c r="EA48" s="12">
        <v>17</v>
      </c>
      <c r="EB48" s="12">
        <v>9.1999999999999993</v>
      </c>
      <c r="EC48" s="12">
        <v>4.7</v>
      </c>
      <c r="ED48" s="12">
        <v>23.1</v>
      </c>
      <c r="EE48" s="12">
        <v>-21.4</v>
      </c>
      <c r="EF48" s="12">
        <v>27.1</v>
      </c>
      <c r="EG48" s="12">
        <v>-5.0999999999999996</v>
      </c>
      <c r="EH48" s="12">
        <v>56.8</v>
      </c>
      <c r="EI48" s="12">
        <v>40.799999999999997</v>
      </c>
      <c r="EJ48" s="12">
        <v>23.5</v>
      </c>
      <c r="EK48" s="12">
        <v>30.5</v>
      </c>
      <c r="EL48" s="12">
        <v>22.7</v>
      </c>
      <c r="EM48" s="12">
        <v>5.4</v>
      </c>
      <c r="EN48" s="12">
        <v>38.299999999999997</v>
      </c>
      <c r="EO48" s="12">
        <v>-17.8</v>
      </c>
      <c r="EP48" s="12">
        <v>-9.6</v>
      </c>
      <c r="EQ48" s="12">
        <v>-14.7</v>
      </c>
      <c r="ER48" s="12">
        <v>-23</v>
      </c>
      <c r="ES48" s="12">
        <v>-9.3000000000000007</v>
      </c>
      <c r="ET48" s="12">
        <v>39.200000000000003</v>
      </c>
      <c r="EU48" s="12">
        <v>8.1</v>
      </c>
      <c r="EV48" s="12">
        <v>18.399999999999999</v>
      </c>
      <c r="EW48" s="12">
        <v>32.200000000000003</v>
      </c>
      <c r="EX48" s="12">
        <v>102</v>
      </c>
      <c r="EY48" s="12">
        <v>-11</v>
      </c>
      <c r="EZ48" s="12">
        <v>36.4</v>
      </c>
      <c r="FA48" s="12">
        <v>-48.1</v>
      </c>
      <c r="FB48" s="12">
        <v>45.3</v>
      </c>
      <c r="FC48" s="12">
        <v>65.8</v>
      </c>
      <c r="FD48" s="12">
        <v>36.299999999999997</v>
      </c>
      <c r="FE48" s="12">
        <v>8.6999999999999993</v>
      </c>
      <c r="FF48" s="12">
        <v>4.5999999999999996</v>
      </c>
      <c r="FG48" s="12">
        <v>-47.7</v>
      </c>
      <c r="FH48" s="12">
        <v>3.3</v>
      </c>
      <c r="FI48" s="12">
        <v>46.1</v>
      </c>
      <c r="FJ48" s="12">
        <v>-27.8</v>
      </c>
      <c r="FK48" s="12">
        <v>-18.5</v>
      </c>
      <c r="FL48" s="12">
        <v>-40.4</v>
      </c>
      <c r="FM48" s="12">
        <v>41.2</v>
      </c>
      <c r="FN48" s="12">
        <v>33.299999999999997</v>
      </c>
      <c r="FO48" s="12">
        <v>-8.1999999999999993</v>
      </c>
      <c r="FP48" s="12">
        <v>46.6</v>
      </c>
      <c r="FQ48" s="12">
        <v>32.6</v>
      </c>
      <c r="FR48" s="12">
        <v>36.299999999999997</v>
      </c>
      <c r="FS48" s="12">
        <v>-65.2</v>
      </c>
      <c r="FT48" s="12">
        <v>40.6</v>
      </c>
      <c r="FU48" s="12">
        <v>47</v>
      </c>
      <c r="FV48" s="12">
        <v>-107.9</v>
      </c>
      <c r="FW48" s="12">
        <v>-5.5</v>
      </c>
      <c r="FX48" s="12">
        <v>51.5</v>
      </c>
      <c r="FY48" s="12">
        <v>57.7</v>
      </c>
      <c r="FZ48" s="12">
        <v>22.4</v>
      </c>
      <c r="GA48" s="12">
        <v>-21.1</v>
      </c>
      <c r="GB48" s="12">
        <v>21.3</v>
      </c>
      <c r="GC48" s="12">
        <v>69.3</v>
      </c>
      <c r="GD48" s="12">
        <v>-80.599999999999994</v>
      </c>
      <c r="GE48" s="12">
        <v>-59.5</v>
      </c>
      <c r="GF48" s="12">
        <v>-38.200000000000003</v>
      </c>
      <c r="GG48" s="12">
        <v>-33.700000000000003</v>
      </c>
      <c r="GH48" s="12">
        <v>6.7</v>
      </c>
      <c r="GI48" s="12">
        <v>-71.2</v>
      </c>
      <c r="GJ48" s="12">
        <v>-100.4</v>
      </c>
      <c r="GK48" s="12">
        <v>-60.6</v>
      </c>
      <c r="GL48" s="12">
        <v>72.7</v>
      </c>
      <c r="GM48" s="12">
        <v>8.4</v>
      </c>
      <c r="GN48" s="12">
        <v>-17.3</v>
      </c>
      <c r="GO48" s="12">
        <v>-116.3</v>
      </c>
      <c r="GP48" s="12">
        <v>-19.5</v>
      </c>
      <c r="GQ48" s="12">
        <v>115.7</v>
      </c>
      <c r="GR48" s="12">
        <v>-4.9000000000000004</v>
      </c>
      <c r="GS48" s="12">
        <v>40.1</v>
      </c>
      <c r="GT48" s="12">
        <v>-16.3</v>
      </c>
      <c r="GU48" s="12">
        <v>-39.6</v>
      </c>
      <c r="GV48" s="12">
        <v>-75.900000000000006</v>
      </c>
      <c r="GW48" s="12">
        <v>-16</v>
      </c>
      <c r="GX48" s="12">
        <v>-18.5</v>
      </c>
      <c r="GY48" s="12">
        <v>59.7</v>
      </c>
      <c r="GZ48" s="12">
        <v>23.8</v>
      </c>
      <c r="HA48" s="12">
        <v>-36.6</v>
      </c>
      <c r="HB48" s="12">
        <v>40.700000000000003</v>
      </c>
      <c r="HC48" s="12">
        <v>104.5</v>
      </c>
      <c r="HD48" s="12">
        <v>-55.5</v>
      </c>
      <c r="HE48" s="12">
        <v>-19.7</v>
      </c>
      <c r="HF48" s="12">
        <v>9.4</v>
      </c>
      <c r="HG48" s="12">
        <v>3.4</v>
      </c>
      <c r="HH48" s="12">
        <v>44.3</v>
      </c>
      <c r="HI48" s="12">
        <v>-28.3</v>
      </c>
      <c r="HJ48" s="12">
        <v>-22.4</v>
      </c>
      <c r="HK48" s="12">
        <v>32.4</v>
      </c>
      <c r="HL48" s="12">
        <v>-10.8</v>
      </c>
      <c r="HM48" s="12">
        <v>76.099999999999994</v>
      </c>
      <c r="HN48" s="12">
        <v>0.7</v>
      </c>
      <c r="HO48" s="12">
        <v>59.9</v>
      </c>
      <c r="HP48" s="12">
        <v>20</v>
      </c>
      <c r="HQ48" s="12">
        <v>-85.3</v>
      </c>
      <c r="HR48" s="12">
        <v>111.5</v>
      </c>
      <c r="HS48" s="12">
        <v>-71</v>
      </c>
      <c r="HT48" s="12">
        <v>-77</v>
      </c>
      <c r="HU48" s="12">
        <v>144.69999999999999</v>
      </c>
      <c r="HV48" s="12">
        <v>-53.1</v>
      </c>
      <c r="HW48" s="12">
        <v>-0.9</v>
      </c>
      <c r="HX48" s="12">
        <v>-217.1</v>
      </c>
      <c r="HY48" s="12">
        <v>-28.4</v>
      </c>
      <c r="HZ48" s="12">
        <v>-36.1</v>
      </c>
      <c r="IA48" s="12">
        <v>294.8</v>
      </c>
      <c r="IB48" s="12">
        <v>-78.7</v>
      </c>
      <c r="IC48" s="12">
        <v>-22.5</v>
      </c>
      <c r="ID48" s="12">
        <v>19.399999999999999</v>
      </c>
      <c r="IE48" s="12">
        <v>-296.89999999999998</v>
      </c>
      <c r="IF48" s="12">
        <v>-38.700000000000003</v>
      </c>
      <c r="IG48" s="12">
        <v>-161</v>
      </c>
      <c r="IH48" s="12">
        <v>110.8</v>
      </c>
      <c r="II48" s="12">
        <v>-49.9</v>
      </c>
      <c r="IJ48" s="12">
        <v>42.6</v>
      </c>
      <c r="IK48" s="12">
        <v>-54.1</v>
      </c>
      <c r="IL48" s="12">
        <v>78.599999999999994</v>
      </c>
      <c r="IM48" s="12">
        <v>-4.7</v>
      </c>
      <c r="IN48" s="12">
        <v>-56.8</v>
      </c>
      <c r="IO48" s="12">
        <v>-55.4</v>
      </c>
      <c r="IP48" s="12">
        <v>-77.3</v>
      </c>
      <c r="IQ48" s="12">
        <v>-78.3</v>
      </c>
      <c r="IR48" s="12">
        <v>14.1</v>
      </c>
      <c r="IS48" s="12">
        <v>-65.2</v>
      </c>
      <c r="IT48" s="12">
        <v>114.6</v>
      </c>
      <c r="IU48" s="12">
        <v>173.3</v>
      </c>
      <c r="IV48" s="12">
        <v>-131.5</v>
      </c>
      <c r="IW48" s="12">
        <v>120.6</v>
      </c>
    </row>
    <row r="49" spans="1:257">
      <c r="A49" t="s">
        <v>910</v>
      </c>
      <c r="B49" t="s">
        <v>911</v>
      </c>
      <c r="C49">
        <v>-0.7</v>
      </c>
      <c r="D49">
        <v>0</v>
      </c>
      <c r="E49">
        <v>-0.6</v>
      </c>
      <c r="F49">
        <v>-0.7</v>
      </c>
      <c r="G49">
        <v>-0.3</v>
      </c>
      <c r="H49">
        <v>-0.4</v>
      </c>
      <c r="I49">
        <v>0.6</v>
      </c>
      <c r="J49">
        <v>0</v>
      </c>
      <c r="K49">
        <v>1.7</v>
      </c>
      <c r="L49">
        <v>1.1000000000000001</v>
      </c>
      <c r="M49">
        <v>0.7</v>
      </c>
      <c r="N49">
        <v>-0.4</v>
      </c>
      <c r="O49">
        <v>2.2000000000000002</v>
      </c>
      <c r="P49">
        <v>0.1</v>
      </c>
      <c r="Q49">
        <v>1.6</v>
      </c>
      <c r="R49">
        <v>0</v>
      </c>
      <c r="S49">
        <v>3.7</v>
      </c>
      <c r="T49">
        <v>-0.8</v>
      </c>
      <c r="U49">
        <v>1.6</v>
      </c>
      <c r="V49">
        <v>0.5</v>
      </c>
      <c r="W49">
        <v>3.7</v>
      </c>
      <c r="X49">
        <v>-1.5</v>
      </c>
      <c r="Y49">
        <v>1.9</v>
      </c>
      <c r="Z49">
        <v>0.9</v>
      </c>
      <c r="AA49">
        <v>3.2</v>
      </c>
      <c r="AB49">
        <v>-1.8</v>
      </c>
      <c r="AC49">
        <v>0</v>
      </c>
      <c r="AD49">
        <v>0.5</v>
      </c>
      <c r="AE49">
        <v>2.6</v>
      </c>
      <c r="AF49">
        <v>-1.5</v>
      </c>
      <c r="AG49">
        <v>-0.1</v>
      </c>
      <c r="AH49">
        <v>-0.8</v>
      </c>
      <c r="AI49">
        <v>5.9</v>
      </c>
      <c r="AJ49">
        <v>-2.1</v>
      </c>
      <c r="AK49">
        <v>-1.5</v>
      </c>
      <c r="AL49">
        <v>-0.1</v>
      </c>
      <c r="AM49">
        <v>10</v>
      </c>
      <c r="AN49">
        <v>-3.5</v>
      </c>
      <c r="AO49">
        <v>3.1</v>
      </c>
      <c r="AP49">
        <v>0.1</v>
      </c>
      <c r="AQ49">
        <v>2.7</v>
      </c>
      <c r="AR49">
        <v>-11.1</v>
      </c>
      <c r="AS49">
        <v>-1.2</v>
      </c>
      <c r="AT49">
        <v>-0.1</v>
      </c>
      <c r="AU49">
        <v>14</v>
      </c>
      <c r="AV49">
        <v>-5.7</v>
      </c>
      <c r="AW49">
        <v>5.8</v>
      </c>
      <c r="AX49">
        <v>-0.1</v>
      </c>
      <c r="AY49">
        <v>4.3</v>
      </c>
      <c r="AZ49">
        <v>3.8</v>
      </c>
      <c r="BA49">
        <v>-1.9</v>
      </c>
      <c r="BB49">
        <v>2.9</v>
      </c>
      <c r="BC49">
        <v>10.199999999999999</v>
      </c>
      <c r="BD49">
        <v>1.6</v>
      </c>
      <c r="BE49">
        <v>12.2</v>
      </c>
      <c r="BF49">
        <v>7.8</v>
      </c>
      <c r="BG49">
        <v>9.5</v>
      </c>
      <c r="BH49">
        <v>-8</v>
      </c>
      <c r="BI49">
        <v>-7.1</v>
      </c>
      <c r="BJ49">
        <v>-13</v>
      </c>
      <c r="BK49">
        <v>6</v>
      </c>
      <c r="BL49">
        <v>-3.9</v>
      </c>
      <c r="BM49">
        <v>-1.9</v>
      </c>
      <c r="BN49">
        <v>4.5</v>
      </c>
      <c r="BO49">
        <v>13.7</v>
      </c>
      <c r="BP49">
        <v>-8.3000000000000007</v>
      </c>
      <c r="BQ49">
        <v>-0.2</v>
      </c>
      <c r="BR49">
        <v>5</v>
      </c>
      <c r="BS49">
        <v>0.1</v>
      </c>
      <c r="BT49">
        <v>4.0999999999999996</v>
      </c>
      <c r="BU49">
        <v>1.3</v>
      </c>
      <c r="BV49">
        <v>0.5</v>
      </c>
      <c r="BW49">
        <v>5.8</v>
      </c>
      <c r="BX49">
        <v>3.1</v>
      </c>
      <c r="BY49">
        <v>-1.3</v>
      </c>
      <c r="BZ49">
        <v>2.4</v>
      </c>
      <c r="CA49">
        <v>10.3</v>
      </c>
      <c r="CB49">
        <v>2.8</v>
      </c>
      <c r="CC49">
        <v>-2.6</v>
      </c>
      <c r="CD49">
        <v>-0.8</v>
      </c>
      <c r="CE49">
        <v>-3.9</v>
      </c>
      <c r="CF49">
        <v>5.0999999999999996</v>
      </c>
      <c r="CG49">
        <v>4.0999999999999996</v>
      </c>
      <c r="CH49">
        <v>2.2999999999999998</v>
      </c>
      <c r="CI49">
        <v>3.7</v>
      </c>
      <c r="CJ49">
        <v>2.1</v>
      </c>
      <c r="CK49">
        <v>-8.1</v>
      </c>
      <c r="CL49">
        <v>-2.5</v>
      </c>
      <c r="CM49">
        <v>-2.2999999999999998</v>
      </c>
      <c r="CN49">
        <v>4.3</v>
      </c>
      <c r="CO49">
        <v>3.3</v>
      </c>
      <c r="CP49">
        <v>-0.8</v>
      </c>
      <c r="CQ49">
        <v>-3.7</v>
      </c>
      <c r="CR49">
        <v>10.8</v>
      </c>
      <c r="CS49">
        <v>14.2</v>
      </c>
      <c r="CT49">
        <v>0.3</v>
      </c>
      <c r="CU49">
        <v>-5.7</v>
      </c>
      <c r="CV49">
        <v>14.7</v>
      </c>
      <c r="CW49">
        <v>9</v>
      </c>
      <c r="CX49">
        <v>-3.2</v>
      </c>
      <c r="CY49">
        <v>6.9</v>
      </c>
      <c r="CZ49">
        <v>-9.4</v>
      </c>
      <c r="DA49">
        <v>22.7</v>
      </c>
      <c r="DB49">
        <v>-5.9</v>
      </c>
      <c r="DC49">
        <v>-2.2999999999999998</v>
      </c>
      <c r="DD49">
        <v>4.5999999999999996</v>
      </c>
      <c r="DE49">
        <v>15</v>
      </c>
      <c r="DF49">
        <v>7.6</v>
      </c>
      <c r="DG49">
        <v>5.9</v>
      </c>
      <c r="DH49">
        <v>10</v>
      </c>
      <c r="DI49">
        <v>12.7</v>
      </c>
      <c r="DJ49">
        <v>-7.4</v>
      </c>
      <c r="DK49">
        <v>10.3</v>
      </c>
      <c r="DL49">
        <v>2.9</v>
      </c>
      <c r="DM49">
        <v>9.8000000000000007</v>
      </c>
      <c r="DN49">
        <v>10.4</v>
      </c>
      <c r="DO49">
        <v>-16.899999999999999</v>
      </c>
      <c r="DP49">
        <v>-5.2</v>
      </c>
      <c r="DQ49">
        <v>-1.9</v>
      </c>
      <c r="DR49">
        <v>27.5</v>
      </c>
      <c r="DS49">
        <v>-2.9</v>
      </c>
      <c r="DT49">
        <v>-5.2</v>
      </c>
      <c r="DU49">
        <v>10.199999999999999</v>
      </c>
      <c r="DV49">
        <v>8.6</v>
      </c>
      <c r="DW49">
        <v>-16.3</v>
      </c>
      <c r="DX49">
        <v>-8.8000000000000007</v>
      </c>
      <c r="DY49">
        <v>4.0999999999999996</v>
      </c>
      <c r="DZ49">
        <v>2.2999999999999998</v>
      </c>
      <c r="EA49">
        <v>-9</v>
      </c>
      <c r="EB49">
        <v>5.4</v>
      </c>
      <c r="EC49">
        <v>9.1</v>
      </c>
      <c r="ED49">
        <v>19.3</v>
      </c>
      <c r="EE49">
        <v>-26.4</v>
      </c>
      <c r="EF49">
        <v>8</v>
      </c>
      <c r="EG49">
        <v>13</v>
      </c>
      <c r="EH49">
        <v>22.9</v>
      </c>
      <c r="EI49">
        <v>-16.8</v>
      </c>
      <c r="EJ49">
        <v>15.4</v>
      </c>
      <c r="EK49">
        <v>16.8</v>
      </c>
      <c r="EL49">
        <v>20.9</v>
      </c>
      <c r="EM49">
        <v>-0.1</v>
      </c>
      <c r="EN49">
        <v>34</v>
      </c>
      <c r="EO49">
        <v>-23.3</v>
      </c>
      <c r="EP49">
        <v>-15.9</v>
      </c>
      <c r="EQ49">
        <v>-2.5</v>
      </c>
      <c r="ER49">
        <v>-19.399999999999999</v>
      </c>
      <c r="ES49">
        <v>-19.600000000000001</v>
      </c>
      <c r="ET49">
        <v>18</v>
      </c>
      <c r="EU49">
        <v>-22.8</v>
      </c>
      <c r="EV49">
        <v>-13.4</v>
      </c>
      <c r="EW49">
        <v>3.3</v>
      </c>
      <c r="EX49">
        <v>62.1</v>
      </c>
      <c r="EY49">
        <v>-25.1</v>
      </c>
      <c r="EZ49">
        <v>-4.3</v>
      </c>
      <c r="FA49">
        <v>-27.5</v>
      </c>
      <c r="FB49">
        <v>35.1</v>
      </c>
      <c r="FC49">
        <v>-9.9</v>
      </c>
      <c r="FD49">
        <v>6.9</v>
      </c>
      <c r="FE49">
        <v>-11.5</v>
      </c>
      <c r="FF49">
        <v>7.9</v>
      </c>
      <c r="FG49">
        <v>-15.2</v>
      </c>
      <c r="FH49">
        <v>5.6</v>
      </c>
      <c r="FI49">
        <v>22.1</v>
      </c>
      <c r="FJ49">
        <v>2.6</v>
      </c>
      <c r="FK49">
        <v>-37.4</v>
      </c>
      <c r="FL49">
        <v>-30.3</v>
      </c>
      <c r="FM49">
        <v>19.600000000000001</v>
      </c>
      <c r="FN49">
        <v>13.5</v>
      </c>
      <c r="FO49">
        <v>-38.5</v>
      </c>
      <c r="FP49">
        <v>10.8</v>
      </c>
      <c r="FQ49">
        <v>29.4</v>
      </c>
      <c r="FR49">
        <v>13.9</v>
      </c>
      <c r="FS49">
        <v>-31.2</v>
      </c>
      <c r="FT49">
        <v>2.8</v>
      </c>
      <c r="FU49">
        <v>30.6</v>
      </c>
      <c r="FV49">
        <v>-65.900000000000006</v>
      </c>
      <c r="FW49">
        <v>-41.5</v>
      </c>
      <c r="FX49">
        <v>11.2</v>
      </c>
      <c r="FY49">
        <v>30.7</v>
      </c>
      <c r="FZ49">
        <v>1.9</v>
      </c>
      <c r="GA49">
        <v>-26.7</v>
      </c>
      <c r="GB49">
        <v>29.2</v>
      </c>
      <c r="GC49">
        <v>35.299999999999997</v>
      </c>
      <c r="GD49">
        <v>-3.8</v>
      </c>
      <c r="GE49">
        <v>-3.7</v>
      </c>
      <c r="GF49">
        <v>-1.4</v>
      </c>
      <c r="GG49">
        <v>-29.6</v>
      </c>
      <c r="GH49">
        <v>16.399999999999999</v>
      </c>
      <c r="GI49">
        <v>10</v>
      </c>
      <c r="GJ49">
        <v>-29</v>
      </c>
      <c r="GK49">
        <v>-34.4</v>
      </c>
      <c r="GL49">
        <v>28.1</v>
      </c>
      <c r="GM49">
        <v>6.5</v>
      </c>
      <c r="GN49">
        <v>-28.1</v>
      </c>
      <c r="GO49">
        <v>-23.2</v>
      </c>
      <c r="GP49">
        <v>31.4</v>
      </c>
      <c r="GQ49">
        <v>35.299999999999997</v>
      </c>
      <c r="GR49">
        <v>-37.9</v>
      </c>
      <c r="GS49">
        <v>14.2</v>
      </c>
      <c r="GT49">
        <v>-23.8</v>
      </c>
      <c r="GU49">
        <v>22.4</v>
      </c>
      <c r="GV49">
        <v>-21.5</v>
      </c>
      <c r="GW49">
        <v>5.6</v>
      </c>
      <c r="GX49">
        <v>-17</v>
      </c>
      <c r="GY49">
        <v>23.7</v>
      </c>
      <c r="GZ49">
        <v>-17.5</v>
      </c>
      <c r="HA49">
        <v>-4.9000000000000004</v>
      </c>
      <c r="HB49">
        <v>4.7</v>
      </c>
      <c r="HC49">
        <v>35.4</v>
      </c>
      <c r="HD49">
        <v>-25.7</v>
      </c>
      <c r="HE49">
        <v>-28</v>
      </c>
      <c r="HF49">
        <v>-3.4</v>
      </c>
      <c r="HG49">
        <v>7.7</v>
      </c>
      <c r="HH49">
        <v>-33.799999999999997</v>
      </c>
      <c r="HI49">
        <v>32.1</v>
      </c>
      <c r="HJ49">
        <v>-13</v>
      </c>
      <c r="HK49">
        <v>21.4</v>
      </c>
      <c r="HL49">
        <v>4.7</v>
      </c>
      <c r="HM49">
        <v>51.6</v>
      </c>
      <c r="HN49">
        <v>31.7</v>
      </c>
      <c r="HO49">
        <v>9.9</v>
      </c>
      <c r="HP49">
        <v>10.3</v>
      </c>
      <c r="HQ49">
        <v>24</v>
      </c>
      <c r="HR49">
        <v>10.199999999999999</v>
      </c>
      <c r="HS49">
        <v>-29.4</v>
      </c>
      <c r="HT49">
        <v>-19.600000000000001</v>
      </c>
      <c r="HU49">
        <v>185.8</v>
      </c>
      <c r="HV49">
        <v>-29.7</v>
      </c>
      <c r="HW49">
        <v>-35.200000000000003</v>
      </c>
      <c r="HX49">
        <v>-127</v>
      </c>
      <c r="HY49">
        <v>-59.7</v>
      </c>
      <c r="HZ49">
        <v>11.2</v>
      </c>
      <c r="IA49">
        <v>-31.1</v>
      </c>
      <c r="IB49">
        <v>-89</v>
      </c>
      <c r="IC49">
        <v>-9.5</v>
      </c>
      <c r="ID49">
        <v>30.7</v>
      </c>
      <c r="IE49">
        <v>0.1</v>
      </c>
      <c r="IF49">
        <v>-53.1</v>
      </c>
      <c r="IG49">
        <v>2.4</v>
      </c>
      <c r="IH49">
        <v>43.2</v>
      </c>
      <c r="II49">
        <v>60.9</v>
      </c>
      <c r="IJ49">
        <v>-50.2</v>
      </c>
      <c r="IK49">
        <v>5.3</v>
      </c>
      <c r="IL49">
        <v>78.400000000000006</v>
      </c>
      <c r="IM49">
        <v>-52.8</v>
      </c>
      <c r="IN49">
        <v>-26.1</v>
      </c>
      <c r="IO49">
        <v>-16</v>
      </c>
      <c r="IP49">
        <v>53.8</v>
      </c>
      <c r="IQ49">
        <v>14.4</v>
      </c>
      <c r="IR49">
        <v>-113.3</v>
      </c>
      <c r="IS49">
        <v>26.5</v>
      </c>
      <c r="IT49">
        <v>79.400000000000006</v>
      </c>
      <c r="IU49">
        <v>7.9</v>
      </c>
      <c r="IV49">
        <v>-95.2</v>
      </c>
      <c r="IW49">
        <v>21.9</v>
      </c>
    </row>
    <row r="50" spans="1:257">
      <c r="A50" t="s">
        <v>912</v>
      </c>
      <c r="B50" t="s">
        <v>913</v>
      </c>
      <c r="C50">
        <v>0.1</v>
      </c>
      <c r="D50">
        <v>0.1</v>
      </c>
      <c r="E50">
        <v>0.1</v>
      </c>
      <c r="F50">
        <v>0.2</v>
      </c>
      <c r="G50">
        <v>0.1</v>
      </c>
      <c r="H50">
        <v>0.1</v>
      </c>
      <c r="I50">
        <v>0.1</v>
      </c>
      <c r="J50">
        <v>0.1</v>
      </c>
      <c r="K50">
        <v>0.1</v>
      </c>
      <c r="L50">
        <v>0.1</v>
      </c>
      <c r="M50">
        <v>0.1</v>
      </c>
      <c r="N50">
        <v>0.2</v>
      </c>
      <c r="O50">
        <v>0.1</v>
      </c>
      <c r="P50">
        <v>0.1</v>
      </c>
      <c r="Q50">
        <v>0.1</v>
      </c>
      <c r="R50">
        <v>0.2</v>
      </c>
      <c r="S50">
        <v>0.1</v>
      </c>
      <c r="T50">
        <v>0.2</v>
      </c>
      <c r="U50">
        <v>0.2</v>
      </c>
      <c r="V50">
        <v>0.2</v>
      </c>
      <c r="W50">
        <v>0.3</v>
      </c>
      <c r="X50">
        <v>0.2</v>
      </c>
      <c r="Y50">
        <v>0.1</v>
      </c>
      <c r="Z50">
        <v>0.2</v>
      </c>
      <c r="AA50">
        <v>0.2</v>
      </c>
      <c r="AB50">
        <v>0.3</v>
      </c>
      <c r="AC50">
        <v>0.2</v>
      </c>
      <c r="AD50">
        <v>0.3</v>
      </c>
      <c r="AE50">
        <v>0.2</v>
      </c>
      <c r="AF50">
        <v>0.1</v>
      </c>
      <c r="AG50">
        <v>0.2</v>
      </c>
      <c r="AH50">
        <v>0.2</v>
      </c>
      <c r="AI50">
        <v>0.5</v>
      </c>
      <c r="AJ50">
        <v>0.7</v>
      </c>
      <c r="AK50">
        <v>0.6</v>
      </c>
      <c r="AL50">
        <v>0.8</v>
      </c>
      <c r="AM50">
        <v>0.6</v>
      </c>
      <c r="AN50">
        <v>1</v>
      </c>
      <c r="AO50">
        <v>0.8</v>
      </c>
      <c r="AP50">
        <v>1.1000000000000001</v>
      </c>
      <c r="AQ50">
        <v>0.4</v>
      </c>
      <c r="AR50">
        <v>1.1000000000000001</v>
      </c>
      <c r="AS50">
        <v>1</v>
      </c>
      <c r="AT50">
        <v>1.5</v>
      </c>
      <c r="AU50">
        <v>0.5</v>
      </c>
      <c r="AV50">
        <v>1.4</v>
      </c>
      <c r="AW50">
        <v>1.6</v>
      </c>
      <c r="AX50">
        <v>1.5</v>
      </c>
      <c r="AY50">
        <v>1</v>
      </c>
      <c r="AZ50">
        <v>1.8</v>
      </c>
      <c r="BA50">
        <v>2.1</v>
      </c>
      <c r="BB50">
        <v>2.8</v>
      </c>
      <c r="BC50">
        <v>-0.7</v>
      </c>
      <c r="BD50">
        <v>3.8</v>
      </c>
      <c r="BE50">
        <v>3.7</v>
      </c>
      <c r="BF50">
        <v>2.1</v>
      </c>
      <c r="BG50">
        <v>1.3</v>
      </c>
      <c r="BH50">
        <v>0.5</v>
      </c>
      <c r="BI50">
        <v>1.3</v>
      </c>
      <c r="BJ50">
        <v>0.6</v>
      </c>
      <c r="BK50">
        <v>-5.6</v>
      </c>
      <c r="BL50">
        <v>-2.7</v>
      </c>
      <c r="BM50">
        <v>-3.9</v>
      </c>
      <c r="BN50">
        <v>-2.1</v>
      </c>
      <c r="BO50">
        <v>0</v>
      </c>
      <c r="BP50">
        <v>-0.2</v>
      </c>
      <c r="BQ50">
        <v>-0.1</v>
      </c>
      <c r="BR50">
        <v>0.3</v>
      </c>
      <c r="BS50">
        <v>2.8</v>
      </c>
      <c r="BT50">
        <v>3.2</v>
      </c>
      <c r="BU50">
        <v>3</v>
      </c>
      <c r="BV50">
        <v>2.9</v>
      </c>
      <c r="BW50">
        <v>2.4</v>
      </c>
      <c r="BX50">
        <v>2.4</v>
      </c>
      <c r="BY50">
        <v>0.8</v>
      </c>
      <c r="BZ50">
        <v>2.7</v>
      </c>
      <c r="CA50">
        <v>4.9000000000000004</v>
      </c>
      <c r="CB50">
        <v>5.3</v>
      </c>
      <c r="CC50">
        <v>6.2</v>
      </c>
      <c r="CD50">
        <v>6.6</v>
      </c>
      <c r="CE50">
        <v>12.3</v>
      </c>
      <c r="CF50">
        <v>12.4</v>
      </c>
      <c r="CG50">
        <v>13</v>
      </c>
      <c r="CH50">
        <v>14</v>
      </c>
      <c r="CI50">
        <v>12.3</v>
      </c>
      <c r="CJ50">
        <v>12.1</v>
      </c>
      <c r="CK50">
        <v>15.8</v>
      </c>
      <c r="CL50">
        <v>18.100000000000001</v>
      </c>
      <c r="CM50">
        <v>7.3</v>
      </c>
      <c r="CN50">
        <v>-0.1</v>
      </c>
      <c r="CO50">
        <v>-5</v>
      </c>
      <c r="CP50">
        <v>11.2</v>
      </c>
      <c r="CQ50">
        <v>-10.8</v>
      </c>
      <c r="CR50">
        <v>-2.4</v>
      </c>
      <c r="CS50">
        <v>1.5</v>
      </c>
      <c r="CT50">
        <v>-1.5</v>
      </c>
      <c r="CU50">
        <v>5.0999999999999996</v>
      </c>
      <c r="CV50">
        <v>4.7</v>
      </c>
      <c r="CW50">
        <v>7.2</v>
      </c>
      <c r="CX50">
        <v>20.6</v>
      </c>
      <c r="CY50">
        <v>2</v>
      </c>
      <c r="CZ50">
        <v>-6.4</v>
      </c>
      <c r="DA50">
        <v>8.4</v>
      </c>
      <c r="DB50">
        <v>10.199999999999999</v>
      </c>
      <c r="DC50">
        <v>7.4</v>
      </c>
      <c r="DD50">
        <v>-8.6999999999999993</v>
      </c>
      <c r="DE50">
        <v>-6.6</v>
      </c>
      <c r="DF50">
        <v>-6.6</v>
      </c>
      <c r="DG50">
        <v>6.6</v>
      </c>
      <c r="DH50">
        <v>1.5</v>
      </c>
      <c r="DI50">
        <v>2.9</v>
      </c>
      <c r="DJ50">
        <v>6.7</v>
      </c>
      <c r="DK50">
        <v>24.2</v>
      </c>
      <c r="DL50">
        <v>13.9</v>
      </c>
      <c r="DM50">
        <v>17.2</v>
      </c>
      <c r="DN50">
        <v>29.6</v>
      </c>
      <c r="DO50">
        <v>3.3</v>
      </c>
      <c r="DP50">
        <v>-14.3</v>
      </c>
      <c r="DQ50">
        <v>-12.5</v>
      </c>
      <c r="DR50">
        <v>12.5</v>
      </c>
      <c r="DS50">
        <v>1.5</v>
      </c>
      <c r="DT50">
        <v>-6.3</v>
      </c>
      <c r="DU50">
        <v>16.600000000000001</v>
      </c>
      <c r="DV50">
        <v>-33.4</v>
      </c>
      <c r="DW50">
        <v>22.4</v>
      </c>
      <c r="DX50">
        <v>-12.8</v>
      </c>
      <c r="DY50">
        <v>1.7</v>
      </c>
      <c r="DZ50">
        <v>5.2</v>
      </c>
      <c r="EA50">
        <v>26</v>
      </c>
      <c r="EB50">
        <v>3.8</v>
      </c>
      <c r="EC50">
        <v>-4.4000000000000004</v>
      </c>
      <c r="ED50">
        <v>3.9</v>
      </c>
      <c r="EE50">
        <v>5</v>
      </c>
      <c r="EF50">
        <v>19.100000000000001</v>
      </c>
      <c r="EG50">
        <v>-18.100000000000001</v>
      </c>
      <c r="EH50">
        <v>33.9</v>
      </c>
      <c r="EI50">
        <v>57.6</v>
      </c>
      <c r="EJ50">
        <v>8.1</v>
      </c>
      <c r="EK50">
        <v>13.7</v>
      </c>
      <c r="EL50">
        <v>1.8</v>
      </c>
      <c r="EM50">
        <v>5.4</v>
      </c>
      <c r="EN50">
        <v>4.2</v>
      </c>
      <c r="EO50">
        <v>5.5</v>
      </c>
      <c r="EP50">
        <v>6.3</v>
      </c>
      <c r="EQ50">
        <v>-12.3</v>
      </c>
      <c r="ER50">
        <v>-3.6</v>
      </c>
      <c r="ES50">
        <v>10.3</v>
      </c>
      <c r="ET50">
        <v>21.2</v>
      </c>
      <c r="EU50">
        <v>30.8</v>
      </c>
      <c r="EV50">
        <v>31.8</v>
      </c>
      <c r="EW50">
        <v>28.9</v>
      </c>
      <c r="EX50">
        <v>39.9</v>
      </c>
      <c r="EY50">
        <v>14</v>
      </c>
      <c r="EZ50">
        <v>40.700000000000003</v>
      </c>
      <c r="FA50">
        <v>-20.6</v>
      </c>
      <c r="FB50">
        <v>10.1</v>
      </c>
      <c r="FC50">
        <v>75.7</v>
      </c>
      <c r="FD50">
        <v>29.4</v>
      </c>
      <c r="FE50">
        <v>20.2</v>
      </c>
      <c r="FF50">
        <v>-3.3</v>
      </c>
      <c r="FG50">
        <v>-32.5</v>
      </c>
      <c r="FH50">
        <v>-2.2999999999999998</v>
      </c>
      <c r="FI50">
        <v>24</v>
      </c>
      <c r="FJ50">
        <v>-30.4</v>
      </c>
      <c r="FK50">
        <v>18.899999999999999</v>
      </c>
      <c r="FL50">
        <v>-10</v>
      </c>
      <c r="FM50">
        <v>21.6</v>
      </c>
      <c r="FN50">
        <v>19.8</v>
      </c>
      <c r="FO50">
        <v>30.3</v>
      </c>
      <c r="FP50">
        <v>35.799999999999997</v>
      </c>
      <c r="FQ50">
        <v>3.1</v>
      </c>
      <c r="FR50">
        <v>22.4</v>
      </c>
      <c r="FS50">
        <v>-34</v>
      </c>
      <c r="FT50">
        <v>37.700000000000003</v>
      </c>
      <c r="FU50">
        <v>16.399999999999999</v>
      </c>
      <c r="FV50">
        <v>-42</v>
      </c>
      <c r="FW50">
        <v>36</v>
      </c>
      <c r="FX50">
        <v>40.299999999999997</v>
      </c>
      <c r="FY50">
        <v>27</v>
      </c>
      <c r="FZ50">
        <v>20.5</v>
      </c>
      <c r="GA50">
        <v>5.6</v>
      </c>
      <c r="GB50">
        <v>-7.9</v>
      </c>
      <c r="GC50">
        <v>34</v>
      </c>
      <c r="GD50">
        <v>-76.8</v>
      </c>
      <c r="GE50">
        <v>-55.8</v>
      </c>
      <c r="GF50">
        <v>-36.799999999999997</v>
      </c>
      <c r="GG50">
        <v>-4.0999999999999996</v>
      </c>
      <c r="GH50">
        <v>-9.6999999999999993</v>
      </c>
      <c r="GI50">
        <v>-81.2</v>
      </c>
      <c r="GJ50">
        <v>-71.3</v>
      </c>
      <c r="GK50">
        <v>-26.2</v>
      </c>
      <c r="GL50">
        <v>44.6</v>
      </c>
      <c r="GM50">
        <v>1.9</v>
      </c>
      <c r="GN50">
        <v>10.8</v>
      </c>
      <c r="GO50">
        <v>-93.1</v>
      </c>
      <c r="GP50">
        <v>-50.9</v>
      </c>
      <c r="GQ50">
        <v>80.400000000000006</v>
      </c>
      <c r="GR50">
        <v>33</v>
      </c>
      <c r="GS50">
        <v>25.9</v>
      </c>
      <c r="GT50">
        <v>7.5</v>
      </c>
      <c r="GU50">
        <v>-62</v>
      </c>
      <c r="GV50">
        <v>-54.4</v>
      </c>
      <c r="GW50">
        <v>-21.7</v>
      </c>
      <c r="GX50">
        <v>-1.5</v>
      </c>
      <c r="GY50">
        <v>36.1</v>
      </c>
      <c r="GZ50">
        <v>41.3</v>
      </c>
      <c r="HA50">
        <v>-31.7</v>
      </c>
      <c r="HB50">
        <v>36.1</v>
      </c>
      <c r="HC50">
        <v>69.099999999999994</v>
      </c>
      <c r="HD50">
        <v>-29.8</v>
      </c>
      <c r="HE50">
        <v>8.1999999999999993</v>
      </c>
      <c r="HF50">
        <v>12.8</v>
      </c>
      <c r="HG50">
        <v>-4.3</v>
      </c>
      <c r="HH50">
        <v>78.099999999999994</v>
      </c>
      <c r="HI50">
        <v>-60.4</v>
      </c>
      <c r="HJ50">
        <v>-9.4</v>
      </c>
      <c r="HK50">
        <v>10.9</v>
      </c>
      <c r="HL50">
        <v>-15.5</v>
      </c>
      <c r="HM50">
        <v>24.4</v>
      </c>
      <c r="HN50">
        <v>-30.9</v>
      </c>
      <c r="HO50">
        <v>50</v>
      </c>
      <c r="HP50">
        <v>9.6999999999999993</v>
      </c>
      <c r="HQ50">
        <v>-109.3</v>
      </c>
      <c r="HR50">
        <v>101.4</v>
      </c>
      <c r="HS50">
        <v>-41.6</v>
      </c>
      <c r="HT50">
        <v>-57.4</v>
      </c>
      <c r="HU50">
        <v>-41.1</v>
      </c>
      <c r="HV50">
        <v>-23.4</v>
      </c>
      <c r="HW50">
        <v>34.299999999999997</v>
      </c>
      <c r="HX50">
        <v>-90.1</v>
      </c>
      <c r="HY50">
        <v>31.3</v>
      </c>
      <c r="HZ50">
        <v>-47.3</v>
      </c>
      <c r="IA50">
        <v>325.89999999999998</v>
      </c>
      <c r="IB50">
        <v>10.3</v>
      </c>
      <c r="IC50">
        <v>-13</v>
      </c>
      <c r="ID50">
        <v>-11.3</v>
      </c>
      <c r="IE50">
        <v>-297</v>
      </c>
      <c r="IF50">
        <v>14.4</v>
      </c>
      <c r="IG50">
        <v>-163.4</v>
      </c>
      <c r="IH50">
        <v>67.599999999999994</v>
      </c>
      <c r="II50">
        <v>-110.8</v>
      </c>
      <c r="IJ50">
        <v>92.7</v>
      </c>
      <c r="IK50">
        <v>-59.4</v>
      </c>
      <c r="IL50">
        <v>0.1</v>
      </c>
      <c r="IM50">
        <v>48.1</v>
      </c>
      <c r="IN50">
        <v>-30.7</v>
      </c>
      <c r="IO50">
        <v>-39.4</v>
      </c>
      <c r="IP50">
        <v>-131.19999999999999</v>
      </c>
      <c r="IQ50">
        <v>-92.7</v>
      </c>
      <c r="IR50">
        <v>127.4</v>
      </c>
      <c r="IS50">
        <v>-91.7</v>
      </c>
      <c r="IT50">
        <v>35.200000000000003</v>
      </c>
      <c r="IU50">
        <v>165.4</v>
      </c>
      <c r="IV50">
        <v>-36.299999999999997</v>
      </c>
      <c r="IW50">
        <v>98.7</v>
      </c>
    </row>
    <row r="51" spans="1:257">
      <c r="A51" t="s">
        <v>914</v>
      </c>
      <c r="B51" s="12" t="s">
        <v>915</v>
      </c>
      <c r="C51" s="12">
        <v>2.1</v>
      </c>
      <c r="D51" s="12">
        <v>1</v>
      </c>
      <c r="E51" s="12">
        <v>1.5</v>
      </c>
      <c r="F51" s="12">
        <v>6.3</v>
      </c>
      <c r="G51" s="12">
        <v>2.8</v>
      </c>
      <c r="H51" s="12">
        <v>2.2999999999999998</v>
      </c>
      <c r="I51" s="12">
        <v>3.1</v>
      </c>
      <c r="J51" s="12">
        <v>1.5</v>
      </c>
      <c r="K51" s="12">
        <v>1.9</v>
      </c>
      <c r="L51" s="12">
        <v>2.6</v>
      </c>
      <c r="M51" s="12">
        <v>2.8</v>
      </c>
      <c r="N51" s="12">
        <v>3.8</v>
      </c>
      <c r="O51" s="12">
        <v>2.9</v>
      </c>
      <c r="P51" s="12">
        <v>2.6</v>
      </c>
      <c r="Q51" s="12">
        <v>2</v>
      </c>
      <c r="R51" s="12">
        <v>2.7</v>
      </c>
      <c r="S51" s="12">
        <v>2.5</v>
      </c>
      <c r="T51" s="12">
        <v>3.1</v>
      </c>
      <c r="U51" s="12">
        <v>3.3</v>
      </c>
      <c r="V51" s="12">
        <v>3.1</v>
      </c>
      <c r="W51" s="12">
        <v>6.2</v>
      </c>
      <c r="X51" s="12">
        <v>5.3</v>
      </c>
      <c r="Y51" s="12">
        <v>4</v>
      </c>
      <c r="Z51" s="12">
        <v>3.3</v>
      </c>
      <c r="AA51" s="12">
        <v>8.3000000000000007</v>
      </c>
      <c r="AB51" s="12">
        <v>9.1</v>
      </c>
      <c r="AC51" s="12">
        <v>8.6</v>
      </c>
      <c r="AD51" s="12">
        <v>9.6999999999999993</v>
      </c>
      <c r="AE51" s="12">
        <v>3.1</v>
      </c>
      <c r="AF51" s="12">
        <v>2.4</v>
      </c>
      <c r="AG51" s="12">
        <v>3.8</v>
      </c>
      <c r="AH51" s="12">
        <v>3.6</v>
      </c>
      <c r="AI51" s="12">
        <v>7.3</v>
      </c>
      <c r="AJ51" s="12">
        <v>7.8</v>
      </c>
      <c r="AK51" s="12">
        <v>9.6</v>
      </c>
      <c r="AL51" s="12">
        <v>9.6999999999999993</v>
      </c>
      <c r="AM51" s="12">
        <v>13.8</v>
      </c>
      <c r="AN51" s="12">
        <v>13.8</v>
      </c>
      <c r="AO51" s="12">
        <v>12.9</v>
      </c>
      <c r="AP51" s="12">
        <v>11.5</v>
      </c>
      <c r="AQ51" s="12">
        <v>10</v>
      </c>
      <c r="AR51" s="12">
        <v>11.5</v>
      </c>
      <c r="AS51" s="12">
        <v>9.5</v>
      </c>
      <c r="AT51" s="12">
        <v>10.3</v>
      </c>
      <c r="AU51" s="12">
        <v>-7</v>
      </c>
      <c r="AV51" s="12">
        <v>7.2</v>
      </c>
      <c r="AW51" s="12">
        <v>8.6</v>
      </c>
      <c r="AX51" s="12">
        <v>4.8</v>
      </c>
      <c r="AY51" s="12">
        <v>-16.2</v>
      </c>
      <c r="AZ51" s="12">
        <v>2.9</v>
      </c>
      <c r="BA51" s="12">
        <v>6.5</v>
      </c>
      <c r="BB51" s="12">
        <v>3</v>
      </c>
      <c r="BC51" s="12">
        <v>-44.7</v>
      </c>
      <c r="BD51" s="12">
        <v>24.8</v>
      </c>
      <c r="BE51" s="12">
        <v>22.9</v>
      </c>
      <c r="BF51" s="12">
        <v>23.9</v>
      </c>
      <c r="BG51" s="12">
        <v>23.9</v>
      </c>
      <c r="BH51" s="12">
        <v>31.9</v>
      </c>
      <c r="BI51" s="12">
        <v>35.700000000000003</v>
      </c>
      <c r="BJ51" s="12">
        <v>33.799999999999997</v>
      </c>
      <c r="BK51" s="12">
        <v>5</v>
      </c>
      <c r="BL51" s="12">
        <v>3.6</v>
      </c>
      <c r="BM51" s="12">
        <v>-4</v>
      </c>
      <c r="BN51" s="12">
        <v>7.2</v>
      </c>
      <c r="BO51" s="12">
        <v>8.1999999999999993</v>
      </c>
      <c r="BP51" s="12">
        <v>1</v>
      </c>
      <c r="BQ51" s="12">
        <v>6.1</v>
      </c>
      <c r="BR51" s="12">
        <v>2.6</v>
      </c>
      <c r="BS51" s="12">
        <v>18.5</v>
      </c>
      <c r="BT51" s="12">
        <v>25.5</v>
      </c>
      <c r="BU51" s="12">
        <v>21.2</v>
      </c>
      <c r="BV51" s="12">
        <v>23.6</v>
      </c>
      <c r="BW51" s="12">
        <v>16.3</v>
      </c>
      <c r="BX51" s="12">
        <v>11.6</v>
      </c>
      <c r="BY51" s="12">
        <v>8.1999999999999993</v>
      </c>
      <c r="BZ51" s="12">
        <v>17</v>
      </c>
      <c r="CA51" s="12">
        <v>22.6</v>
      </c>
      <c r="CB51" s="12">
        <v>30.1</v>
      </c>
      <c r="CC51" s="12">
        <v>30.4</v>
      </c>
      <c r="CD51" s="12">
        <v>23.5</v>
      </c>
      <c r="CE51" s="12">
        <v>28</v>
      </c>
      <c r="CF51" s="12">
        <v>18</v>
      </c>
      <c r="CG51" s="12">
        <v>25.4</v>
      </c>
      <c r="CH51" s="12">
        <v>40.1</v>
      </c>
      <c r="CI51" s="12">
        <v>21.6</v>
      </c>
      <c r="CJ51" s="12">
        <v>39.1</v>
      </c>
      <c r="CK51" s="12">
        <v>20.9</v>
      </c>
      <c r="CL51" s="12">
        <v>14.2</v>
      </c>
      <c r="CM51" s="12">
        <v>21.2</v>
      </c>
      <c r="CN51" s="12">
        <v>20.100000000000001</v>
      </c>
      <c r="CO51" s="12">
        <v>15.4</v>
      </c>
      <c r="CP51" s="12">
        <v>22.7</v>
      </c>
      <c r="CQ51" s="12">
        <v>18.7</v>
      </c>
      <c r="CR51" s="12">
        <v>12.6</v>
      </c>
      <c r="CS51" s="12">
        <v>20.5</v>
      </c>
      <c r="CT51" s="12">
        <v>34.9</v>
      </c>
      <c r="CU51" s="12">
        <v>39.6</v>
      </c>
      <c r="CV51" s="12">
        <v>45.9</v>
      </c>
      <c r="CW51" s="12">
        <v>42.6</v>
      </c>
      <c r="CX51" s="12">
        <v>35.6</v>
      </c>
      <c r="CY51" s="12">
        <v>12.9</v>
      </c>
      <c r="CZ51" s="12">
        <v>19</v>
      </c>
      <c r="DA51" s="12">
        <v>8.1</v>
      </c>
      <c r="DB51" s="12">
        <v>14.1</v>
      </c>
      <c r="DC51" s="12">
        <v>40.700000000000003</v>
      </c>
      <c r="DD51" s="12">
        <v>48.7</v>
      </c>
      <c r="DE51" s="12">
        <v>44.9</v>
      </c>
      <c r="DF51" s="12">
        <v>38.5</v>
      </c>
      <c r="DG51" s="12">
        <v>24.9</v>
      </c>
      <c r="DH51" s="12">
        <v>23.7</v>
      </c>
      <c r="DI51" s="12">
        <v>32.1</v>
      </c>
      <c r="DJ51" s="12">
        <v>43.6</v>
      </c>
      <c r="DK51" s="12">
        <v>-78.400000000000006</v>
      </c>
      <c r="DL51" s="12">
        <v>-83.2</v>
      </c>
      <c r="DM51" s="12">
        <v>-58</v>
      </c>
      <c r="DN51" s="12">
        <v>-82.4</v>
      </c>
      <c r="DO51" s="12">
        <v>19.8</v>
      </c>
      <c r="DP51" s="12">
        <v>2</v>
      </c>
      <c r="DQ51" s="12">
        <v>5.9</v>
      </c>
      <c r="DR51" s="12">
        <v>7.9</v>
      </c>
      <c r="DS51" s="12">
        <v>57.5</v>
      </c>
      <c r="DT51" s="12">
        <v>37.9</v>
      </c>
      <c r="DU51" s="12">
        <v>56.4</v>
      </c>
      <c r="DV51" s="12">
        <v>64.5</v>
      </c>
      <c r="DW51" s="12">
        <v>41.5</v>
      </c>
      <c r="DX51" s="12">
        <v>53.7</v>
      </c>
      <c r="DY51" s="12">
        <v>49</v>
      </c>
      <c r="DZ51" s="12">
        <v>74.5</v>
      </c>
      <c r="EA51" s="12">
        <v>16.7</v>
      </c>
      <c r="EB51" s="12">
        <v>26.3</v>
      </c>
      <c r="EC51" s="12">
        <v>24.7</v>
      </c>
      <c r="ED51" s="12">
        <v>17.8</v>
      </c>
      <c r="EE51" s="12">
        <v>98.9</v>
      </c>
      <c r="EF51" s="12">
        <v>79.3</v>
      </c>
      <c r="EG51" s="12">
        <v>117.4</v>
      </c>
      <c r="EH51" s="12">
        <v>68.3</v>
      </c>
      <c r="EI51" s="12">
        <v>27</v>
      </c>
      <c r="EJ51" s="12">
        <v>36.5</v>
      </c>
      <c r="EK51" s="12">
        <v>35.6</v>
      </c>
      <c r="EL51" s="12">
        <v>67.900000000000006</v>
      </c>
      <c r="EM51" s="12">
        <v>81.900000000000006</v>
      </c>
      <c r="EN51" s="12">
        <v>92.9</v>
      </c>
      <c r="EO51" s="12">
        <v>98.7</v>
      </c>
      <c r="EP51" s="12">
        <v>176.5</v>
      </c>
      <c r="EQ51" s="12">
        <v>152.4</v>
      </c>
      <c r="ER51" s="12">
        <v>101.1</v>
      </c>
      <c r="ES51" s="12">
        <v>114.6</v>
      </c>
      <c r="ET51" s="12">
        <v>126.2</v>
      </c>
      <c r="EU51" s="12">
        <v>202.5</v>
      </c>
      <c r="EV51" s="12">
        <v>198.7</v>
      </c>
      <c r="EW51" s="12">
        <v>201.5</v>
      </c>
      <c r="EX51" s="12">
        <v>190.6</v>
      </c>
      <c r="EY51" s="12">
        <v>328.5</v>
      </c>
      <c r="EZ51" s="12">
        <v>289.60000000000002</v>
      </c>
      <c r="FA51" s="12">
        <v>268.5</v>
      </c>
      <c r="FB51" s="12">
        <v>289.5</v>
      </c>
      <c r="FC51" s="12">
        <v>636.70000000000005</v>
      </c>
      <c r="FD51" s="12">
        <v>640.20000000000005</v>
      </c>
      <c r="FE51" s="12">
        <v>668.4</v>
      </c>
      <c r="FF51" s="12">
        <v>715.1</v>
      </c>
      <c r="FG51" s="12">
        <v>9.9</v>
      </c>
      <c r="FH51" s="12">
        <v>29.8</v>
      </c>
      <c r="FI51" s="12">
        <v>-44.8</v>
      </c>
      <c r="FJ51" s="12">
        <v>29.1</v>
      </c>
      <c r="FK51" s="12">
        <v>50</v>
      </c>
      <c r="FL51" s="12">
        <v>-16.899999999999999</v>
      </c>
      <c r="FM51" s="12">
        <v>18.7</v>
      </c>
      <c r="FN51" s="12">
        <v>-5.6</v>
      </c>
      <c r="FO51" s="12">
        <v>129.19999999999999</v>
      </c>
      <c r="FP51" s="12">
        <v>80.599999999999994</v>
      </c>
      <c r="FQ51" s="12">
        <v>104.1</v>
      </c>
      <c r="FR51" s="12">
        <v>139.9</v>
      </c>
      <c r="FS51" s="12">
        <v>0.4</v>
      </c>
      <c r="FT51" s="12">
        <v>3.9</v>
      </c>
      <c r="FU51" s="12">
        <v>-27.1</v>
      </c>
      <c r="FV51" s="12">
        <v>-18.3</v>
      </c>
      <c r="FW51" s="12">
        <v>245.4</v>
      </c>
      <c r="FX51" s="12">
        <v>241.4</v>
      </c>
      <c r="FY51" s="12">
        <v>171.3</v>
      </c>
      <c r="FZ51" s="12">
        <v>427.3</v>
      </c>
      <c r="GA51" s="12">
        <v>60.2</v>
      </c>
      <c r="GB51" s="12">
        <v>-18.399999999999999</v>
      </c>
      <c r="GC51" s="12">
        <v>-248.8</v>
      </c>
      <c r="GD51" s="12">
        <v>-205.1</v>
      </c>
      <c r="GE51" s="12">
        <v>91.6</v>
      </c>
      <c r="GF51" s="12">
        <v>26.8</v>
      </c>
      <c r="GG51" s="12">
        <v>130</v>
      </c>
      <c r="GH51" s="12">
        <v>128.6</v>
      </c>
      <c r="GI51" s="12">
        <v>482.6</v>
      </c>
      <c r="GJ51" s="12">
        <v>349.2</v>
      </c>
      <c r="GK51" s="12">
        <v>495.5</v>
      </c>
      <c r="GL51" s="12">
        <v>606.9</v>
      </c>
      <c r="GM51" s="12">
        <v>888.9</v>
      </c>
      <c r="GN51" s="12">
        <v>581</v>
      </c>
      <c r="GO51" s="12">
        <v>582.20000000000005</v>
      </c>
      <c r="GP51" s="12">
        <v>749.2</v>
      </c>
      <c r="GQ51" s="12">
        <v>221.3</v>
      </c>
      <c r="GR51" s="12">
        <v>74.5</v>
      </c>
      <c r="GS51" s="12">
        <v>-10.6</v>
      </c>
      <c r="GT51" s="12">
        <v>89.6</v>
      </c>
      <c r="GU51" s="12">
        <v>98.5</v>
      </c>
      <c r="GV51" s="12">
        <v>78.3</v>
      </c>
      <c r="GW51" s="12">
        <v>164.8</v>
      </c>
      <c r="GX51" s="12">
        <v>132.30000000000001</v>
      </c>
      <c r="GY51" s="12">
        <v>344.3</v>
      </c>
      <c r="GZ51" s="12">
        <v>440.1</v>
      </c>
      <c r="HA51" s="12">
        <v>235.2</v>
      </c>
      <c r="HB51" s="12">
        <v>389.4</v>
      </c>
      <c r="HC51" s="12">
        <v>231</v>
      </c>
      <c r="HD51" s="12">
        <v>239</v>
      </c>
      <c r="HE51" s="12">
        <v>262.39999999999998</v>
      </c>
      <c r="HF51" s="12">
        <v>305.7</v>
      </c>
      <c r="HG51" s="12">
        <v>266.8</v>
      </c>
      <c r="HH51" s="12">
        <v>387.7</v>
      </c>
      <c r="HI51" s="12">
        <v>389.1</v>
      </c>
      <c r="HJ51" s="12">
        <v>330.7</v>
      </c>
      <c r="HK51" s="12">
        <v>275.7</v>
      </c>
      <c r="HL51" s="12">
        <v>366.6</v>
      </c>
      <c r="HM51" s="12">
        <v>410.5</v>
      </c>
      <c r="HN51" s="12">
        <v>579.20000000000005</v>
      </c>
      <c r="HO51" s="12">
        <v>211.9</v>
      </c>
      <c r="HP51" s="12">
        <v>244.3</v>
      </c>
      <c r="HQ51" s="12">
        <v>286.39999999999998</v>
      </c>
      <c r="HR51" s="12">
        <v>293.60000000000002</v>
      </c>
      <c r="HS51" s="12">
        <v>345</v>
      </c>
      <c r="HT51" s="12">
        <v>234.8</v>
      </c>
      <c r="HU51" s="12">
        <v>132.6</v>
      </c>
      <c r="HV51" s="12">
        <v>177.3</v>
      </c>
      <c r="HW51" s="12">
        <v>336.1</v>
      </c>
      <c r="HX51" s="12">
        <v>298.89999999999998</v>
      </c>
      <c r="HY51" s="12">
        <v>327.39999999999998</v>
      </c>
      <c r="HZ51" s="12">
        <v>359.2</v>
      </c>
      <c r="IA51" s="12">
        <v>-709.7</v>
      </c>
      <c r="IB51" s="12">
        <v>-352.3</v>
      </c>
      <c r="IC51" s="12">
        <v>44.9</v>
      </c>
      <c r="ID51" s="12">
        <v>-250.2</v>
      </c>
      <c r="IE51" s="12">
        <v>206.4</v>
      </c>
      <c r="IF51" s="12">
        <v>242.7</v>
      </c>
      <c r="IG51" s="12">
        <v>180.4</v>
      </c>
      <c r="IH51" s="12">
        <v>295.8</v>
      </c>
      <c r="II51" s="12">
        <v>502.3</v>
      </c>
      <c r="IJ51" s="12">
        <v>594.29999999999995</v>
      </c>
      <c r="IK51" s="12">
        <v>-12</v>
      </c>
      <c r="IL51" s="12">
        <v>-95.6</v>
      </c>
      <c r="IM51" s="12">
        <v>365.1</v>
      </c>
      <c r="IN51" s="12">
        <v>318</v>
      </c>
      <c r="IO51" s="12">
        <v>143.4</v>
      </c>
      <c r="IP51" s="12">
        <v>432.8</v>
      </c>
      <c r="IQ51" s="12">
        <v>148.69999999999999</v>
      </c>
      <c r="IR51" s="12">
        <v>73.5</v>
      </c>
      <c r="IS51" s="12">
        <v>111.8</v>
      </c>
      <c r="IT51" s="12">
        <v>236.4</v>
      </c>
      <c r="IU51" s="12">
        <v>358.4</v>
      </c>
      <c r="IV51" s="12">
        <v>220.1</v>
      </c>
      <c r="IW51" s="12">
        <v>100.8</v>
      </c>
    </row>
    <row r="52" spans="1:257">
      <c r="A52" t="s">
        <v>916</v>
      </c>
      <c r="B52" t="s">
        <v>917</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0.1</v>
      </c>
      <c r="BT52">
        <v>0.2</v>
      </c>
      <c r="BU52">
        <v>0.2</v>
      </c>
      <c r="BV52">
        <v>0.3</v>
      </c>
      <c r="BW52">
        <v>0.2</v>
      </c>
      <c r="BX52">
        <v>0.1</v>
      </c>
      <c r="BY52">
        <v>0.3</v>
      </c>
      <c r="BZ52">
        <v>1</v>
      </c>
      <c r="CA52">
        <v>1.7</v>
      </c>
      <c r="CB52">
        <v>2.2000000000000002</v>
      </c>
      <c r="CC52">
        <v>2.7</v>
      </c>
      <c r="CD52">
        <v>3</v>
      </c>
      <c r="CE52">
        <v>3</v>
      </c>
      <c r="CF52">
        <v>2.7</v>
      </c>
      <c r="CG52">
        <v>3.8</v>
      </c>
      <c r="CH52">
        <v>6.4</v>
      </c>
      <c r="CI52">
        <v>9.8000000000000007</v>
      </c>
      <c r="CJ52">
        <v>13.9</v>
      </c>
      <c r="CK52">
        <v>13.5</v>
      </c>
      <c r="CL52">
        <v>8.5</v>
      </c>
      <c r="CM52">
        <v>4.5</v>
      </c>
      <c r="CN52">
        <v>1.5</v>
      </c>
      <c r="CO52">
        <v>-0.9</v>
      </c>
      <c r="CP52">
        <v>-2.7</v>
      </c>
      <c r="CQ52">
        <v>-6</v>
      </c>
      <c r="CR52">
        <v>-10.8</v>
      </c>
      <c r="CS52">
        <v>-10.3</v>
      </c>
      <c r="CT52">
        <v>-4.4000000000000004</v>
      </c>
      <c r="CU52">
        <v>1.4</v>
      </c>
      <c r="CV52">
        <v>7.2</v>
      </c>
      <c r="CW52">
        <v>7.8</v>
      </c>
      <c r="CX52">
        <v>3.2</v>
      </c>
      <c r="CY52">
        <v>-1</v>
      </c>
      <c r="CZ52">
        <v>-4.5999999999999996</v>
      </c>
      <c r="DA52">
        <v>-1</v>
      </c>
      <c r="DB52">
        <v>0.4</v>
      </c>
      <c r="DC52">
        <v>3.4</v>
      </c>
      <c r="DD52">
        <v>5.7</v>
      </c>
      <c r="DE52">
        <v>5.3</v>
      </c>
      <c r="DF52">
        <v>0.1</v>
      </c>
      <c r="DG52">
        <v>-0.3</v>
      </c>
      <c r="DH52">
        <v>0.8</v>
      </c>
      <c r="DI52">
        <v>0.8</v>
      </c>
      <c r="DJ52">
        <v>2</v>
      </c>
      <c r="DK52">
        <v>-1.3</v>
      </c>
      <c r="DL52">
        <v>-5.8</v>
      </c>
      <c r="DM52">
        <v>-4.4000000000000004</v>
      </c>
      <c r="DN52">
        <v>-1.6</v>
      </c>
      <c r="DO52">
        <v>-1.8</v>
      </c>
      <c r="DP52">
        <v>3.7</v>
      </c>
      <c r="DQ52">
        <v>1.6</v>
      </c>
      <c r="DR52">
        <v>-1.2</v>
      </c>
      <c r="DS52">
        <v>7.7</v>
      </c>
      <c r="DT52">
        <v>9.6</v>
      </c>
      <c r="DU52">
        <v>12.8</v>
      </c>
      <c r="DV52">
        <v>10.4</v>
      </c>
      <c r="DW52">
        <v>8.3000000000000007</v>
      </c>
      <c r="DX52">
        <v>4.3</v>
      </c>
      <c r="DY52">
        <v>4.7</v>
      </c>
      <c r="DZ52">
        <v>6.8</v>
      </c>
      <c r="EA52">
        <v>15.1</v>
      </c>
      <c r="EB52">
        <v>16.2</v>
      </c>
      <c r="EC52">
        <v>16.2</v>
      </c>
      <c r="ED52">
        <v>12.5</v>
      </c>
      <c r="EE52">
        <v>-5.7</v>
      </c>
      <c r="EF52">
        <v>-0.8</v>
      </c>
      <c r="EG52">
        <v>-2.7</v>
      </c>
      <c r="EH52">
        <v>-0.8</v>
      </c>
      <c r="EI52">
        <v>2.8</v>
      </c>
      <c r="EJ52">
        <v>9.1</v>
      </c>
      <c r="EK52">
        <v>8.5</v>
      </c>
      <c r="EL52">
        <v>9.1</v>
      </c>
      <c r="EM52">
        <v>13.3</v>
      </c>
      <c r="EN52">
        <v>37.799999999999997</v>
      </c>
      <c r="EO52">
        <v>21.8</v>
      </c>
      <c r="EP52">
        <v>26</v>
      </c>
      <c r="EQ52">
        <v>21.7</v>
      </c>
      <c r="ER52">
        <v>14.9</v>
      </c>
      <c r="ES52">
        <v>15.3</v>
      </c>
      <c r="ET52">
        <v>18.7</v>
      </c>
      <c r="EU52">
        <v>22.4</v>
      </c>
      <c r="EV52">
        <v>27.6</v>
      </c>
      <c r="EW52">
        <v>27.8</v>
      </c>
      <c r="EX52">
        <v>18.899999999999999</v>
      </c>
      <c r="EY52">
        <v>34.5</v>
      </c>
      <c r="EZ52">
        <v>48.5</v>
      </c>
      <c r="FA52">
        <v>52.1</v>
      </c>
      <c r="FB52">
        <v>36.4</v>
      </c>
      <c r="FC52">
        <v>35.9</v>
      </c>
      <c r="FD52">
        <v>29.6</v>
      </c>
      <c r="FE52">
        <v>27.8</v>
      </c>
      <c r="FF52">
        <v>47</v>
      </c>
      <c r="FG52">
        <v>28.6</v>
      </c>
      <c r="FH52">
        <v>8.3000000000000007</v>
      </c>
      <c r="FI52">
        <v>19.7</v>
      </c>
      <c r="FJ52">
        <v>11.9</v>
      </c>
      <c r="FK52">
        <v>139.6</v>
      </c>
      <c r="FL52">
        <v>83.6</v>
      </c>
      <c r="FM52">
        <v>101.5</v>
      </c>
      <c r="FN52">
        <v>75.900000000000006</v>
      </c>
      <c r="FO52">
        <v>8.6999999999999993</v>
      </c>
      <c r="FP52">
        <v>-2.9</v>
      </c>
      <c r="FQ52">
        <v>-9.5</v>
      </c>
      <c r="FR52">
        <v>26.4</v>
      </c>
      <c r="FS52">
        <v>-5.4</v>
      </c>
      <c r="FT52">
        <v>-4.5999999999999996</v>
      </c>
      <c r="FU52">
        <v>-32</v>
      </c>
      <c r="FV52">
        <v>-62.7</v>
      </c>
      <c r="FW52">
        <v>33.799999999999997</v>
      </c>
      <c r="FX52">
        <v>13.7</v>
      </c>
      <c r="FY52">
        <v>2.1</v>
      </c>
      <c r="FZ52">
        <v>0</v>
      </c>
      <c r="GA52">
        <v>37.299999999999997</v>
      </c>
      <c r="GB52">
        <v>37.799999999999997</v>
      </c>
      <c r="GC52">
        <v>60.5</v>
      </c>
      <c r="GD52">
        <v>76.599999999999994</v>
      </c>
      <c r="GE52">
        <v>53.1</v>
      </c>
      <c r="GF52">
        <v>72.3</v>
      </c>
      <c r="GG52">
        <v>80.400000000000006</v>
      </c>
      <c r="GH52">
        <v>70.2</v>
      </c>
      <c r="GI52">
        <v>98.7</v>
      </c>
      <c r="GJ52">
        <v>91.3</v>
      </c>
      <c r="GK52">
        <v>224.2</v>
      </c>
      <c r="GL52">
        <v>136.30000000000001</v>
      </c>
      <c r="GM52">
        <v>390.8</v>
      </c>
      <c r="GN52">
        <v>56.8</v>
      </c>
      <c r="GO52">
        <v>109.6</v>
      </c>
      <c r="GP52">
        <v>376.2</v>
      </c>
      <c r="GQ52">
        <v>77</v>
      </c>
      <c r="GR52">
        <v>-69.900000000000006</v>
      </c>
      <c r="GS52">
        <v>-175.9</v>
      </c>
      <c r="GT52">
        <v>-127</v>
      </c>
      <c r="GU52">
        <v>-291.10000000000002</v>
      </c>
      <c r="GV52">
        <v>-176</v>
      </c>
      <c r="GW52">
        <v>-94</v>
      </c>
      <c r="GX52">
        <v>-118.7</v>
      </c>
      <c r="GY52">
        <v>-16.5</v>
      </c>
      <c r="GZ52">
        <v>-19.899999999999999</v>
      </c>
      <c r="HA52">
        <v>-84</v>
      </c>
      <c r="HB52">
        <v>-36.9</v>
      </c>
      <c r="HC52">
        <v>-33</v>
      </c>
      <c r="HD52">
        <v>-32.5</v>
      </c>
      <c r="HE52">
        <v>-6.5</v>
      </c>
      <c r="HF52">
        <v>28.4</v>
      </c>
      <c r="HG52">
        <v>15.5</v>
      </c>
      <c r="HH52">
        <v>53.9</v>
      </c>
      <c r="HI52">
        <v>72.400000000000006</v>
      </c>
      <c r="HJ52">
        <v>-19.5</v>
      </c>
      <c r="HK52">
        <v>2.9</v>
      </c>
      <c r="HL52">
        <v>-9.9</v>
      </c>
      <c r="HM52">
        <v>21.7</v>
      </c>
      <c r="HN52">
        <v>72.7</v>
      </c>
      <c r="HO52">
        <v>1.2</v>
      </c>
      <c r="HP52">
        <v>18</v>
      </c>
      <c r="HQ52">
        <v>13.3</v>
      </c>
      <c r="HR52">
        <v>43.6</v>
      </c>
      <c r="HS52">
        <v>-39</v>
      </c>
      <c r="HT52">
        <v>-125.2</v>
      </c>
      <c r="HU52">
        <v>-147.4</v>
      </c>
      <c r="HV52">
        <v>-138.5</v>
      </c>
      <c r="HW52">
        <v>57.8</v>
      </c>
      <c r="HX52">
        <v>52.8</v>
      </c>
      <c r="HY52">
        <v>99.6</v>
      </c>
      <c r="HZ52">
        <v>64.599999999999994</v>
      </c>
      <c r="IA52">
        <v>-65.099999999999994</v>
      </c>
      <c r="IB52">
        <v>-34</v>
      </c>
      <c r="IC52">
        <v>-79.5</v>
      </c>
      <c r="ID52">
        <v>-25.5</v>
      </c>
      <c r="IE52">
        <v>93.1</v>
      </c>
      <c r="IF52">
        <v>118.7</v>
      </c>
      <c r="IG52">
        <v>135.30000000000001</v>
      </c>
      <c r="IH52">
        <v>86.5</v>
      </c>
      <c r="II52">
        <v>520.29999999999995</v>
      </c>
      <c r="IJ52">
        <v>227.6</v>
      </c>
      <c r="IK52">
        <v>-168.7</v>
      </c>
      <c r="IL52">
        <v>-90.3</v>
      </c>
      <c r="IM52">
        <v>191.7</v>
      </c>
      <c r="IN52">
        <v>78.8</v>
      </c>
      <c r="IO52">
        <v>3.8</v>
      </c>
      <c r="IP52">
        <v>129.6</v>
      </c>
      <c r="IQ52">
        <v>-135.5</v>
      </c>
      <c r="IR52">
        <v>-84.8</v>
      </c>
      <c r="IS52">
        <v>-83.1</v>
      </c>
      <c r="IT52">
        <v>9.1999999999999993</v>
      </c>
      <c r="IU52">
        <v>331.2</v>
      </c>
      <c r="IV52">
        <v>153.69999999999999</v>
      </c>
      <c r="IW52">
        <v>123</v>
      </c>
    </row>
    <row r="53" spans="1:257">
      <c r="A53" t="s">
        <v>918</v>
      </c>
      <c r="B53" t="s">
        <v>919</v>
      </c>
      <c r="C53">
        <v>0</v>
      </c>
      <c r="D53">
        <v>0</v>
      </c>
      <c r="E53">
        <v>0</v>
      </c>
      <c r="F53">
        <v>0</v>
      </c>
      <c r="G53">
        <v>0</v>
      </c>
      <c r="H53">
        <v>0</v>
      </c>
      <c r="I53">
        <v>0</v>
      </c>
      <c r="J53">
        <v>0</v>
      </c>
      <c r="K53">
        <v>0</v>
      </c>
      <c r="L53">
        <v>0</v>
      </c>
      <c r="M53">
        <v>0</v>
      </c>
      <c r="N53">
        <v>0</v>
      </c>
      <c r="O53">
        <v>-0.6</v>
      </c>
      <c r="P53">
        <v>-0.6</v>
      </c>
      <c r="Q53">
        <v>-0.6</v>
      </c>
      <c r="R53">
        <v>-0.7</v>
      </c>
      <c r="S53">
        <v>-0.4</v>
      </c>
      <c r="T53">
        <v>-0.4</v>
      </c>
      <c r="U53">
        <v>-0.5</v>
      </c>
      <c r="V53">
        <v>-0.5</v>
      </c>
      <c r="W53">
        <v>0</v>
      </c>
      <c r="X53">
        <v>0</v>
      </c>
      <c r="Y53">
        <v>0</v>
      </c>
      <c r="Z53">
        <v>0</v>
      </c>
      <c r="AA53">
        <v>4.0999999999999996</v>
      </c>
      <c r="AB53">
        <v>3.9</v>
      </c>
      <c r="AC53">
        <v>3.5</v>
      </c>
      <c r="AD53">
        <v>3.7</v>
      </c>
      <c r="AE53">
        <v>-1.2</v>
      </c>
      <c r="AF53">
        <v>-1.2</v>
      </c>
      <c r="AG53">
        <v>-1.3</v>
      </c>
      <c r="AH53">
        <v>-1.3</v>
      </c>
      <c r="AI53">
        <v>3.3</v>
      </c>
      <c r="AJ53">
        <v>3.6</v>
      </c>
      <c r="AK53">
        <v>3.7</v>
      </c>
      <c r="AL53">
        <v>3.8</v>
      </c>
      <c r="AM53">
        <v>7.9</v>
      </c>
      <c r="AN53">
        <v>7.7</v>
      </c>
      <c r="AO53">
        <v>7.3</v>
      </c>
      <c r="AP53">
        <v>7.2</v>
      </c>
      <c r="AQ53">
        <v>4</v>
      </c>
      <c r="AR53">
        <v>3.2</v>
      </c>
      <c r="AS53">
        <v>3.7</v>
      </c>
      <c r="AT53">
        <v>4.0999999999999996</v>
      </c>
      <c r="AU53">
        <v>0.2</v>
      </c>
      <c r="AV53">
        <v>0.2</v>
      </c>
      <c r="AW53">
        <v>0.2</v>
      </c>
      <c r="AX53">
        <v>0.2</v>
      </c>
      <c r="AY53">
        <v>-2.2000000000000002</v>
      </c>
      <c r="AZ53">
        <v>-2.2000000000000002</v>
      </c>
      <c r="BA53">
        <v>-2.2999999999999998</v>
      </c>
      <c r="BB53">
        <v>-2.4</v>
      </c>
      <c r="BC53">
        <v>16.100000000000001</v>
      </c>
      <c r="BD53">
        <v>15</v>
      </c>
      <c r="BE53">
        <v>15.6</v>
      </c>
      <c r="BF53">
        <v>14</v>
      </c>
      <c r="BG53">
        <v>28.2</v>
      </c>
      <c r="BH53">
        <v>25.8</v>
      </c>
      <c r="BI53">
        <v>19</v>
      </c>
      <c r="BJ53">
        <v>20.5</v>
      </c>
      <c r="BK53">
        <v>-8.8000000000000007</v>
      </c>
      <c r="BL53">
        <v>-10</v>
      </c>
      <c r="BM53">
        <v>-8.9</v>
      </c>
      <c r="BN53">
        <v>-9.5</v>
      </c>
      <c r="BO53">
        <v>-5.0999999999999996</v>
      </c>
      <c r="BP53">
        <v>-5.0999999999999996</v>
      </c>
      <c r="BQ53">
        <v>-5.2</v>
      </c>
      <c r="BR53">
        <v>-5.3</v>
      </c>
      <c r="BS53">
        <v>13</v>
      </c>
      <c r="BT53">
        <v>13.3</v>
      </c>
      <c r="BU53">
        <v>12.7</v>
      </c>
      <c r="BV53">
        <v>12.6</v>
      </c>
      <c r="BW53">
        <v>-0.4</v>
      </c>
      <c r="BX53">
        <v>-0.5</v>
      </c>
      <c r="BY53">
        <v>-0.5</v>
      </c>
      <c r="BZ53">
        <v>-0.5</v>
      </c>
      <c r="CA53">
        <v>1.9</v>
      </c>
      <c r="CB53">
        <v>2</v>
      </c>
      <c r="CC53">
        <v>2.1</v>
      </c>
      <c r="CD53">
        <v>2.1</v>
      </c>
      <c r="CE53">
        <v>6.8</v>
      </c>
      <c r="CF53">
        <v>7.7</v>
      </c>
      <c r="CG53">
        <v>8.4</v>
      </c>
      <c r="CH53">
        <v>9.1</v>
      </c>
      <c r="CI53">
        <v>6.9</v>
      </c>
      <c r="CJ53">
        <v>6.6</v>
      </c>
      <c r="CK53">
        <v>5.9</v>
      </c>
      <c r="CL53">
        <v>6.2</v>
      </c>
      <c r="CM53">
        <v>2.9</v>
      </c>
      <c r="CN53">
        <v>2.8</v>
      </c>
      <c r="CO53">
        <v>3.1</v>
      </c>
      <c r="CP53">
        <v>3.6</v>
      </c>
      <c r="CQ53">
        <v>7.8</v>
      </c>
      <c r="CR53">
        <v>8.5</v>
      </c>
      <c r="CS53">
        <v>8.4</v>
      </c>
      <c r="CT53">
        <v>8.4</v>
      </c>
      <c r="CU53">
        <v>12.9</v>
      </c>
      <c r="CV53">
        <v>12.4</v>
      </c>
      <c r="CW53">
        <v>13.4</v>
      </c>
      <c r="CX53">
        <v>13.5</v>
      </c>
      <c r="CY53">
        <v>-5.9</v>
      </c>
      <c r="CZ53">
        <v>-6.3</v>
      </c>
      <c r="DA53">
        <v>-6</v>
      </c>
      <c r="DB53">
        <v>-7</v>
      </c>
      <c r="DC53">
        <v>19.8</v>
      </c>
      <c r="DD53">
        <v>20.8</v>
      </c>
      <c r="DE53">
        <v>19.2</v>
      </c>
      <c r="DF53">
        <v>20.100000000000001</v>
      </c>
      <c r="DG53">
        <v>5.8</v>
      </c>
      <c r="DH53">
        <v>6</v>
      </c>
      <c r="DI53">
        <v>6.4</v>
      </c>
      <c r="DJ53">
        <v>4.9000000000000004</v>
      </c>
      <c r="DK53">
        <v>-74.3</v>
      </c>
      <c r="DL53">
        <v>-78.5</v>
      </c>
      <c r="DM53">
        <v>-78</v>
      </c>
      <c r="DN53">
        <v>-79.7</v>
      </c>
      <c r="DO53">
        <v>-4.5</v>
      </c>
      <c r="DP53">
        <v>-4.9000000000000004</v>
      </c>
      <c r="DQ53">
        <v>-5.4</v>
      </c>
      <c r="DR53">
        <v>-5.4</v>
      </c>
      <c r="DS53">
        <v>6</v>
      </c>
      <c r="DT53">
        <v>6.4</v>
      </c>
      <c r="DU53">
        <v>5.4</v>
      </c>
      <c r="DV53">
        <v>5.9</v>
      </c>
      <c r="DW53">
        <v>6.3</v>
      </c>
      <c r="DX53">
        <v>6.2</v>
      </c>
      <c r="DY53">
        <v>6.5</v>
      </c>
      <c r="DZ53">
        <v>7</v>
      </c>
      <c r="EA53">
        <v>-31.6</v>
      </c>
      <c r="EB53">
        <v>-32</v>
      </c>
      <c r="EC53">
        <v>-32.700000000000003</v>
      </c>
      <c r="ED53">
        <v>-34.1</v>
      </c>
      <c r="EE53">
        <v>46.2</v>
      </c>
      <c r="EF53">
        <v>46.1</v>
      </c>
      <c r="EG53">
        <v>47</v>
      </c>
      <c r="EH53">
        <v>47.7</v>
      </c>
      <c r="EI53">
        <v>-30.7</v>
      </c>
      <c r="EJ53">
        <v>-30.6</v>
      </c>
      <c r="EK53">
        <v>-31.9</v>
      </c>
      <c r="EL53">
        <v>-31.6</v>
      </c>
      <c r="EM53">
        <v>-2.6</v>
      </c>
      <c r="EN53">
        <v>-2.9</v>
      </c>
      <c r="EO53">
        <v>-3.1</v>
      </c>
      <c r="EP53">
        <v>-3.2</v>
      </c>
      <c r="EQ53">
        <v>26.6</v>
      </c>
      <c r="ER53">
        <v>27.7</v>
      </c>
      <c r="ES53">
        <v>28.4</v>
      </c>
      <c r="ET53">
        <v>30.6</v>
      </c>
      <c r="EU53">
        <v>79.3</v>
      </c>
      <c r="EV53">
        <v>92.7</v>
      </c>
      <c r="EW53">
        <v>99.2</v>
      </c>
      <c r="EX53">
        <v>101.6</v>
      </c>
      <c r="EY53">
        <v>127.6</v>
      </c>
      <c r="EZ53">
        <v>131.30000000000001</v>
      </c>
      <c r="FA53">
        <v>117.8</v>
      </c>
      <c r="FB53">
        <v>142.4</v>
      </c>
      <c r="FC53">
        <v>453</v>
      </c>
      <c r="FD53">
        <v>483.4</v>
      </c>
      <c r="FE53">
        <v>451.7</v>
      </c>
      <c r="FF53">
        <v>517.4</v>
      </c>
      <c r="FG53">
        <v>-166.9</v>
      </c>
      <c r="FH53">
        <v>-162</v>
      </c>
      <c r="FI53">
        <v>-160</v>
      </c>
      <c r="FJ53">
        <v>-147.1</v>
      </c>
      <c r="FK53">
        <v>-209</v>
      </c>
      <c r="FL53">
        <v>-220.6</v>
      </c>
      <c r="FM53">
        <v>-187.5</v>
      </c>
      <c r="FN53">
        <v>-206.8</v>
      </c>
      <c r="FO53">
        <v>-2.2999999999999998</v>
      </c>
      <c r="FP53">
        <v>-2</v>
      </c>
      <c r="FQ53">
        <v>-1.6</v>
      </c>
      <c r="FR53">
        <v>-1.7</v>
      </c>
      <c r="FS53">
        <v>-104.9</v>
      </c>
      <c r="FT53">
        <v>-120.5</v>
      </c>
      <c r="FU53">
        <v>-123.2</v>
      </c>
      <c r="FV53">
        <v>-137.5</v>
      </c>
      <c r="FW53">
        <v>7.3</v>
      </c>
      <c r="FX53">
        <v>7.4</v>
      </c>
      <c r="FY53">
        <v>7.2</v>
      </c>
      <c r="FZ53">
        <v>7.8</v>
      </c>
      <c r="GA53">
        <v>-181.1</v>
      </c>
      <c r="GB53">
        <v>-182.7</v>
      </c>
      <c r="GC53">
        <v>-188.5</v>
      </c>
      <c r="GD53">
        <v>-191.5</v>
      </c>
      <c r="GE53">
        <v>-218.1</v>
      </c>
      <c r="GF53">
        <v>-214</v>
      </c>
      <c r="GG53">
        <v>-225.1</v>
      </c>
      <c r="GH53">
        <v>-238.9</v>
      </c>
      <c r="GI53">
        <v>34</v>
      </c>
      <c r="GJ53">
        <v>36</v>
      </c>
      <c r="GK53">
        <v>36.5</v>
      </c>
      <c r="GL53">
        <v>35.1</v>
      </c>
      <c r="GM53">
        <v>228.5</v>
      </c>
      <c r="GN53">
        <v>221.1</v>
      </c>
      <c r="GO53">
        <v>201.5</v>
      </c>
      <c r="GP53">
        <v>156</v>
      </c>
      <c r="GQ53">
        <v>-81.599999999999994</v>
      </c>
      <c r="GR53">
        <v>-94.1</v>
      </c>
      <c r="GS53">
        <v>-108.2</v>
      </c>
      <c r="GT53">
        <v>-114.1</v>
      </c>
      <c r="GU53">
        <v>-52.3</v>
      </c>
      <c r="GV53">
        <v>-46.1</v>
      </c>
      <c r="GW53">
        <v>-51.1</v>
      </c>
      <c r="GX53">
        <v>-56.3</v>
      </c>
      <c r="GY53">
        <v>24.6</v>
      </c>
      <c r="GZ53">
        <v>24.5</v>
      </c>
      <c r="HA53">
        <v>21</v>
      </c>
      <c r="HB53">
        <v>23.4</v>
      </c>
      <c r="HC53">
        <v>-26.3</v>
      </c>
      <c r="HD53">
        <v>-25.5</v>
      </c>
      <c r="HE53">
        <v>-26.9</v>
      </c>
      <c r="HF53">
        <v>-26.6</v>
      </c>
      <c r="HG53">
        <v>10</v>
      </c>
      <c r="HH53">
        <v>10.199999999999999</v>
      </c>
      <c r="HI53">
        <v>10.7</v>
      </c>
      <c r="HJ53">
        <v>11.8</v>
      </c>
      <c r="HK53">
        <v>35.6</v>
      </c>
      <c r="HL53">
        <v>37.200000000000003</v>
      </c>
      <c r="HM53">
        <v>37.5</v>
      </c>
      <c r="HN53">
        <v>39.1</v>
      </c>
      <c r="HO53">
        <v>-43</v>
      </c>
      <c r="HP53">
        <v>-42.9</v>
      </c>
      <c r="HQ53">
        <v>-39.9</v>
      </c>
      <c r="HR53">
        <v>-42.5</v>
      </c>
      <c r="HS53">
        <v>64.400000000000006</v>
      </c>
      <c r="HT53">
        <v>65.599999999999994</v>
      </c>
      <c r="HU53">
        <v>67.8</v>
      </c>
      <c r="HV53">
        <v>70</v>
      </c>
      <c r="HW53">
        <v>-85.1</v>
      </c>
      <c r="HX53">
        <v>-87.3</v>
      </c>
      <c r="HY53">
        <v>-90.7</v>
      </c>
      <c r="HZ53">
        <v>-96.3</v>
      </c>
      <c r="IA53">
        <v>-39.9</v>
      </c>
      <c r="IB53">
        <v>-41</v>
      </c>
      <c r="IC53">
        <v>-44</v>
      </c>
      <c r="ID53">
        <v>-37.799999999999997</v>
      </c>
      <c r="IE53">
        <v>9.6</v>
      </c>
      <c r="IF53">
        <v>10</v>
      </c>
      <c r="IG53">
        <v>10.1</v>
      </c>
      <c r="IH53">
        <v>11</v>
      </c>
      <c r="II53">
        <v>-109.8</v>
      </c>
      <c r="IJ53">
        <v>-131.69999999999999</v>
      </c>
      <c r="IK53">
        <v>-142.9</v>
      </c>
      <c r="IL53">
        <v>-159.6</v>
      </c>
      <c r="IM53">
        <v>-92.9</v>
      </c>
      <c r="IN53">
        <v>-100.5</v>
      </c>
      <c r="IO53">
        <v>-100.7</v>
      </c>
      <c r="IP53">
        <v>-111.4</v>
      </c>
      <c r="IQ53">
        <v>-158.1</v>
      </c>
      <c r="IR53">
        <v>-132.1</v>
      </c>
      <c r="IS53">
        <v>-125.1</v>
      </c>
      <c r="IT53">
        <v>-134</v>
      </c>
      <c r="IU53">
        <v>-137.30000000000001</v>
      </c>
      <c r="IV53">
        <v>-137.30000000000001</v>
      </c>
      <c r="IW53">
        <v>-137.30000000000001</v>
      </c>
    </row>
    <row r="54" spans="1:257">
      <c r="A54" t="s">
        <v>920</v>
      </c>
      <c r="B54" t="s">
        <v>921</v>
      </c>
      <c r="C54">
        <v>0</v>
      </c>
      <c r="D54">
        <v>0</v>
      </c>
      <c r="E54">
        <v>0</v>
      </c>
      <c r="F54">
        <v>0</v>
      </c>
      <c r="G54">
        <v>0</v>
      </c>
      <c r="H54">
        <v>0</v>
      </c>
      <c r="I54">
        <v>0</v>
      </c>
      <c r="J54">
        <v>0</v>
      </c>
      <c r="K54">
        <v>0.1</v>
      </c>
      <c r="L54">
        <v>0.3</v>
      </c>
      <c r="M54">
        <v>0.2</v>
      </c>
      <c r="N54">
        <v>0.1</v>
      </c>
      <c r="O54">
        <v>0</v>
      </c>
      <c r="P54">
        <v>0</v>
      </c>
      <c r="Q54">
        <v>0</v>
      </c>
      <c r="R54">
        <v>0</v>
      </c>
      <c r="S54">
        <v>0</v>
      </c>
      <c r="T54">
        <v>0</v>
      </c>
      <c r="U54">
        <v>0</v>
      </c>
      <c r="V54">
        <v>0.1</v>
      </c>
      <c r="W54">
        <v>0</v>
      </c>
      <c r="X54">
        <v>0.1</v>
      </c>
      <c r="Y54">
        <v>0</v>
      </c>
      <c r="Z54">
        <v>0</v>
      </c>
      <c r="AA54">
        <v>0.1</v>
      </c>
      <c r="AB54">
        <v>0.1</v>
      </c>
      <c r="AC54">
        <v>0.3</v>
      </c>
      <c r="AD54">
        <v>0.1</v>
      </c>
      <c r="AE54">
        <v>0</v>
      </c>
      <c r="AF54">
        <v>0.2</v>
      </c>
      <c r="AG54">
        <v>0.1</v>
      </c>
      <c r="AH54">
        <v>0.2</v>
      </c>
      <c r="AI54">
        <v>0.5</v>
      </c>
      <c r="AJ54">
        <v>-0.1</v>
      </c>
      <c r="AK54">
        <v>0.1</v>
      </c>
      <c r="AL54">
        <v>0.1</v>
      </c>
      <c r="AM54">
        <v>0.2</v>
      </c>
      <c r="AN54">
        <v>0.1</v>
      </c>
      <c r="AO54">
        <v>-0.1</v>
      </c>
      <c r="AP54">
        <v>0</v>
      </c>
      <c r="AQ54">
        <v>-0.1</v>
      </c>
      <c r="AR54">
        <v>0.6</v>
      </c>
      <c r="AS54">
        <v>-0.4</v>
      </c>
      <c r="AT54">
        <v>-0.2</v>
      </c>
      <c r="AU54">
        <v>-0.3</v>
      </c>
      <c r="AV54">
        <v>0</v>
      </c>
      <c r="AW54">
        <v>0.1</v>
      </c>
      <c r="AX54">
        <v>-0.1</v>
      </c>
      <c r="AY54">
        <v>0</v>
      </c>
      <c r="AZ54">
        <v>0.1</v>
      </c>
      <c r="BA54">
        <v>0.1</v>
      </c>
      <c r="BB54">
        <v>-0.1</v>
      </c>
      <c r="BC54">
        <v>0.4</v>
      </c>
      <c r="BD54">
        <v>0.3</v>
      </c>
      <c r="BE54">
        <v>-0.2</v>
      </c>
      <c r="BF54">
        <v>0.4</v>
      </c>
      <c r="BG54">
        <v>0.2</v>
      </c>
      <c r="BH54">
        <v>0.3</v>
      </c>
      <c r="BI54">
        <v>0.9</v>
      </c>
      <c r="BJ54">
        <v>-0.2</v>
      </c>
      <c r="BK54">
        <v>-0.4</v>
      </c>
      <c r="BL54">
        <v>-0.3</v>
      </c>
      <c r="BM54">
        <v>0.5</v>
      </c>
      <c r="BN54">
        <v>-0.1</v>
      </c>
      <c r="BO54">
        <v>-0.3</v>
      </c>
      <c r="BP54">
        <v>0</v>
      </c>
      <c r="BQ54">
        <v>0.1</v>
      </c>
      <c r="BR54">
        <v>0</v>
      </c>
      <c r="BS54">
        <v>0.2</v>
      </c>
      <c r="BT54">
        <v>-0.4</v>
      </c>
      <c r="BU54">
        <v>-0.1</v>
      </c>
      <c r="BV54">
        <v>-0.2</v>
      </c>
      <c r="BW54">
        <v>-0.1</v>
      </c>
      <c r="BX54">
        <v>-0.4</v>
      </c>
      <c r="BY54">
        <v>-0.3</v>
      </c>
      <c r="BZ54">
        <v>0.2</v>
      </c>
      <c r="CA54">
        <v>0.2</v>
      </c>
      <c r="CB54">
        <v>0.4</v>
      </c>
      <c r="CC54">
        <v>0.4</v>
      </c>
      <c r="CD54">
        <v>0.4</v>
      </c>
      <c r="CE54">
        <v>0.9</v>
      </c>
      <c r="CF54">
        <v>0.1</v>
      </c>
      <c r="CG54">
        <v>0</v>
      </c>
      <c r="CH54">
        <v>0.1</v>
      </c>
      <c r="CI54">
        <v>0.3</v>
      </c>
      <c r="CJ54">
        <v>-0.1</v>
      </c>
      <c r="CK54">
        <v>0.5</v>
      </c>
      <c r="CL54">
        <v>0.3</v>
      </c>
      <c r="CM54">
        <v>1.4</v>
      </c>
      <c r="CN54">
        <v>1.5</v>
      </c>
      <c r="CO54">
        <v>1</v>
      </c>
      <c r="CP54">
        <v>0.6</v>
      </c>
      <c r="CQ54">
        <v>0.7</v>
      </c>
      <c r="CR54">
        <v>0.1</v>
      </c>
      <c r="CS54">
        <v>1.6</v>
      </c>
      <c r="CT54">
        <v>2.2999999999999998</v>
      </c>
      <c r="CU54">
        <v>3.3</v>
      </c>
      <c r="CV54">
        <v>2.8</v>
      </c>
      <c r="CW54">
        <v>2</v>
      </c>
      <c r="CX54">
        <v>3.3</v>
      </c>
      <c r="CY54">
        <v>4.2</v>
      </c>
      <c r="CZ54">
        <v>4.7</v>
      </c>
      <c r="DA54">
        <v>6</v>
      </c>
      <c r="DB54">
        <v>-0.3</v>
      </c>
      <c r="DC54">
        <v>3.6</v>
      </c>
      <c r="DD54">
        <v>4.7</v>
      </c>
      <c r="DE54">
        <v>4.2</v>
      </c>
      <c r="DF54">
        <v>2.5</v>
      </c>
      <c r="DG54">
        <v>-1.3</v>
      </c>
      <c r="DH54">
        <v>-5.6</v>
      </c>
      <c r="DI54">
        <v>-2.1</v>
      </c>
      <c r="DJ54">
        <v>-1.8</v>
      </c>
      <c r="DK54">
        <v>-4.4000000000000004</v>
      </c>
      <c r="DL54">
        <v>-3.4</v>
      </c>
      <c r="DM54">
        <v>-1.7</v>
      </c>
      <c r="DN54">
        <v>-1.4</v>
      </c>
      <c r="DO54">
        <v>-1.4</v>
      </c>
      <c r="DP54">
        <v>-1.4</v>
      </c>
      <c r="DQ54">
        <v>-1.4</v>
      </c>
      <c r="DR54">
        <v>-1.4</v>
      </c>
      <c r="DS54">
        <v>-1</v>
      </c>
      <c r="DT54">
        <v>-1</v>
      </c>
      <c r="DU54">
        <v>-1</v>
      </c>
      <c r="DV54">
        <v>-1</v>
      </c>
      <c r="DW54">
        <v>2.4</v>
      </c>
      <c r="DX54">
        <v>2.4</v>
      </c>
      <c r="DY54">
        <v>2.4</v>
      </c>
      <c r="DZ54">
        <v>2.4</v>
      </c>
      <c r="EA54">
        <v>5</v>
      </c>
      <c r="EB54">
        <v>5</v>
      </c>
      <c r="EC54">
        <v>5</v>
      </c>
      <c r="ED54">
        <v>5</v>
      </c>
      <c r="EE54">
        <v>6.8</v>
      </c>
      <c r="EF54">
        <v>6.8</v>
      </c>
      <c r="EG54">
        <v>6.8</v>
      </c>
      <c r="EH54">
        <v>6.8</v>
      </c>
      <c r="EI54">
        <v>2.1</v>
      </c>
      <c r="EJ54">
        <v>2.1</v>
      </c>
      <c r="EK54">
        <v>2.1</v>
      </c>
      <c r="EL54">
        <v>2.1</v>
      </c>
      <c r="EM54">
        <v>4.5999999999999996</v>
      </c>
      <c r="EN54">
        <v>4.5999999999999996</v>
      </c>
      <c r="EO54">
        <v>4.5999999999999996</v>
      </c>
      <c r="EP54">
        <v>4.5999999999999996</v>
      </c>
      <c r="EQ54">
        <v>8.6999999999999993</v>
      </c>
      <c r="ER54">
        <v>8.6999999999999993</v>
      </c>
      <c r="ES54">
        <v>8.6999999999999993</v>
      </c>
      <c r="ET54">
        <v>10.199999999999999</v>
      </c>
      <c r="EU54">
        <v>1.7</v>
      </c>
      <c r="EV54">
        <v>1.7</v>
      </c>
      <c r="EW54">
        <v>1.7</v>
      </c>
      <c r="EX54">
        <v>1.7</v>
      </c>
      <c r="EY54">
        <v>14.6</v>
      </c>
      <c r="EZ54">
        <v>14.6</v>
      </c>
      <c r="FA54">
        <v>14.6</v>
      </c>
      <c r="FB54">
        <v>14.6</v>
      </c>
      <c r="FC54">
        <v>9.8000000000000007</v>
      </c>
      <c r="FD54">
        <v>9.8000000000000007</v>
      </c>
      <c r="FE54">
        <v>9.8000000000000007</v>
      </c>
      <c r="FF54">
        <v>9.8000000000000007</v>
      </c>
      <c r="FG54">
        <v>0.3</v>
      </c>
      <c r="FH54">
        <v>0.3</v>
      </c>
      <c r="FI54">
        <v>0.3</v>
      </c>
      <c r="FJ54">
        <v>0.3</v>
      </c>
      <c r="FK54">
        <v>4.3</v>
      </c>
      <c r="FL54">
        <v>4.3</v>
      </c>
      <c r="FM54">
        <v>4.3</v>
      </c>
      <c r="FN54">
        <v>4.3</v>
      </c>
      <c r="FO54">
        <v>-0.2</v>
      </c>
      <c r="FP54">
        <v>-0.2</v>
      </c>
      <c r="FQ54">
        <v>-0.2</v>
      </c>
      <c r="FR54">
        <v>-0.2</v>
      </c>
      <c r="FS54">
        <v>5.8</v>
      </c>
      <c r="FT54">
        <v>5.8</v>
      </c>
      <c r="FU54">
        <v>5.8</v>
      </c>
      <c r="FV54">
        <v>5.8</v>
      </c>
      <c r="FW54">
        <v>-1.3</v>
      </c>
      <c r="FX54">
        <v>-1.3</v>
      </c>
      <c r="FY54">
        <v>-1.3</v>
      </c>
      <c r="FZ54">
        <v>-1.3</v>
      </c>
      <c r="GA54">
        <v>0.7</v>
      </c>
      <c r="GB54">
        <v>0.7</v>
      </c>
      <c r="GC54">
        <v>0.7</v>
      </c>
      <c r="GD54">
        <v>0.7</v>
      </c>
      <c r="GE54">
        <v>23.6</v>
      </c>
      <c r="GF54">
        <v>23.6</v>
      </c>
      <c r="GG54">
        <v>23.6</v>
      </c>
      <c r="GH54">
        <v>23.6</v>
      </c>
      <c r="GI54">
        <v>-4.9000000000000004</v>
      </c>
      <c r="GJ54">
        <v>-4.9000000000000004</v>
      </c>
      <c r="GK54">
        <v>-4.9000000000000004</v>
      </c>
      <c r="GL54">
        <v>-4.9000000000000004</v>
      </c>
      <c r="GM54">
        <v>-16.5</v>
      </c>
      <c r="GN54">
        <v>-16.5</v>
      </c>
      <c r="GO54">
        <v>-16.5</v>
      </c>
      <c r="GP54">
        <v>-16.5</v>
      </c>
      <c r="GQ54">
        <v>35.299999999999997</v>
      </c>
      <c r="GR54">
        <v>35.299999999999997</v>
      </c>
      <c r="GS54">
        <v>35.299999999999997</v>
      </c>
      <c r="GT54">
        <v>35.299999999999997</v>
      </c>
      <c r="GU54">
        <v>7.5</v>
      </c>
      <c r="GV54">
        <v>7.5</v>
      </c>
      <c r="GW54">
        <v>7.5</v>
      </c>
      <c r="GX54">
        <v>7.5</v>
      </c>
      <c r="GY54">
        <v>-13.8</v>
      </c>
      <c r="GZ54">
        <v>-13.8</v>
      </c>
      <c r="HA54">
        <v>-13.8</v>
      </c>
      <c r="HB54">
        <v>-13.8</v>
      </c>
      <c r="HC54">
        <v>-5.8</v>
      </c>
      <c r="HD54">
        <v>-5.8</v>
      </c>
      <c r="HE54">
        <v>-5.8</v>
      </c>
      <c r="HF54">
        <v>-5.8</v>
      </c>
      <c r="HG54">
        <v>2.5</v>
      </c>
      <c r="HH54">
        <v>2.5</v>
      </c>
      <c r="HI54">
        <v>2.5</v>
      </c>
      <c r="HJ54">
        <v>2.5</v>
      </c>
      <c r="HK54">
        <v>24</v>
      </c>
      <c r="HL54">
        <v>24</v>
      </c>
      <c r="HM54">
        <v>24</v>
      </c>
      <c r="HN54">
        <v>24</v>
      </c>
      <c r="HO54">
        <v>12.2</v>
      </c>
      <c r="HP54">
        <v>12.2</v>
      </c>
      <c r="HQ54">
        <v>12.2</v>
      </c>
      <c r="HR54">
        <v>12.2</v>
      </c>
      <c r="HS54">
        <v>-5.4</v>
      </c>
      <c r="HT54">
        <v>-5.4</v>
      </c>
      <c r="HU54">
        <v>-5.4</v>
      </c>
      <c r="HV54">
        <v>-5.4</v>
      </c>
      <c r="HW54">
        <v>7.9</v>
      </c>
      <c r="HX54">
        <v>7.9</v>
      </c>
      <c r="HY54">
        <v>7.9</v>
      </c>
      <c r="HZ54">
        <v>7.9</v>
      </c>
      <c r="IA54">
        <v>-8.9</v>
      </c>
      <c r="IB54">
        <v>-8.9</v>
      </c>
      <c r="IC54">
        <v>-8.9</v>
      </c>
      <c r="ID54">
        <v>-8.9</v>
      </c>
      <c r="IE54">
        <v>5.3</v>
      </c>
      <c r="IF54">
        <v>5.3</v>
      </c>
      <c r="IG54">
        <v>5.3</v>
      </c>
      <c r="IH54">
        <v>5.3</v>
      </c>
      <c r="II54">
        <v>9.9</v>
      </c>
      <c r="IJ54">
        <v>9.9</v>
      </c>
      <c r="IK54">
        <v>9.9</v>
      </c>
      <c r="IL54">
        <v>9.9</v>
      </c>
      <c r="IM54">
        <v>22</v>
      </c>
      <c r="IN54">
        <v>22</v>
      </c>
      <c r="IO54">
        <v>22</v>
      </c>
      <c r="IP54">
        <v>22</v>
      </c>
      <c r="IQ54">
        <v>-4.4000000000000004</v>
      </c>
      <c r="IR54">
        <v>-4.4000000000000004</v>
      </c>
      <c r="IS54">
        <v>-4.4000000000000004</v>
      </c>
      <c r="IT54">
        <v>-4.4000000000000004</v>
      </c>
      <c r="IU54">
        <v>-4.4000000000000004</v>
      </c>
      <c r="IV54">
        <v>-4.4000000000000004</v>
      </c>
      <c r="IW54">
        <v>-4.4000000000000004</v>
      </c>
    </row>
    <row r="55" spans="1:257">
      <c r="A55" t="s">
        <v>922</v>
      </c>
      <c r="B55" t="s">
        <v>923</v>
      </c>
      <c r="C55">
        <v>2.1</v>
      </c>
      <c r="D55">
        <v>1</v>
      </c>
      <c r="E55">
        <v>1.5</v>
      </c>
      <c r="F55">
        <v>6.3</v>
      </c>
      <c r="G55">
        <v>2.7</v>
      </c>
      <c r="H55">
        <v>2.2999999999999998</v>
      </c>
      <c r="I55">
        <v>3.1</v>
      </c>
      <c r="J55">
        <v>1.5</v>
      </c>
      <c r="K55">
        <v>1.8</v>
      </c>
      <c r="L55">
        <v>2.2000000000000002</v>
      </c>
      <c r="M55">
        <v>2.6</v>
      </c>
      <c r="N55">
        <v>3.7</v>
      </c>
      <c r="O55">
        <v>3.5</v>
      </c>
      <c r="P55">
        <v>3.2</v>
      </c>
      <c r="Q55">
        <v>2.6</v>
      </c>
      <c r="R55">
        <v>3.4</v>
      </c>
      <c r="S55">
        <v>3</v>
      </c>
      <c r="T55">
        <v>3.5</v>
      </c>
      <c r="U55">
        <v>3.7</v>
      </c>
      <c r="V55">
        <v>3.5</v>
      </c>
      <c r="W55">
        <v>6.1</v>
      </c>
      <c r="X55">
        <v>5.0999999999999996</v>
      </c>
      <c r="Y55">
        <v>3.9</v>
      </c>
      <c r="Z55">
        <v>3.2</v>
      </c>
      <c r="AA55">
        <v>4.0999999999999996</v>
      </c>
      <c r="AB55">
        <v>5</v>
      </c>
      <c r="AC55">
        <v>4.8</v>
      </c>
      <c r="AD55">
        <v>6</v>
      </c>
      <c r="AE55">
        <v>4.3</v>
      </c>
      <c r="AF55">
        <v>3.5</v>
      </c>
      <c r="AG55">
        <v>5</v>
      </c>
      <c r="AH55">
        <v>4.7</v>
      </c>
      <c r="AI55">
        <v>3.5</v>
      </c>
      <c r="AJ55">
        <v>4.2</v>
      </c>
      <c r="AK55">
        <v>5.7</v>
      </c>
      <c r="AL55">
        <v>5.8</v>
      </c>
      <c r="AM55">
        <v>5.6</v>
      </c>
      <c r="AN55">
        <v>6</v>
      </c>
      <c r="AO55">
        <v>5.5</v>
      </c>
      <c r="AP55">
        <v>4.2</v>
      </c>
      <c r="AQ55">
        <v>7.1</v>
      </c>
      <c r="AR55">
        <v>7.7</v>
      </c>
      <c r="AS55">
        <v>6.1</v>
      </c>
      <c r="AT55">
        <v>6.4</v>
      </c>
      <c r="AU55">
        <v>-6.9</v>
      </c>
      <c r="AV55">
        <v>6.9</v>
      </c>
      <c r="AW55">
        <v>8.3000000000000007</v>
      </c>
      <c r="AX55">
        <v>4.5999999999999996</v>
      </c>
      <c r="AY55">
        <v>-13.9</v>
      </c>
      <c r="AZ55">
        <v>5</v>
      </c>
      <c r="BA55">
        <v>8.6999999999999993</v>
      </c>
      <c r="BB55">
        <v>5.5</v>
      </c>
      <c r="BC55">
        <v>-61.1</v>
      </c>
      <c r="BD55">
        <v>9.5</v>
      </c>
      <c r="BE55">
        <v>7.4</v>
      </c>
      <c r="BF55">
        <v>9.5</v>
      </c>
      <c r="BG55">
        <v>-4.5</v>
      </c>
      <c r="BH55">
        <v>5.8</v>
      </c>
      <c r="BI55">
        <v>15.7</v>
      </c>
      <c r="BJ55">
        <v>13.4</v>
      </c>
      <c r="BK55">
        <v>14.2</v>
      </c>
      <c r="BL55">
        <v>14</v>
      </c>
      <c r="BM55">
        <v>4.3</v>
      </c>
      <c r="BN55">
        <v>16.8</v>
      </c>
      <c r="BO55">
        <v>13.5</v>
      </c>
      <c r="BP55">
        <v>6</v>
      </c>
      <c r="BQ55">
        <v>11.1</v>
      </c>
      <c r="BR55">
        <v>7.9</v>
      </c>
      <c r="BS55">
        <v>5.2</v>
      </c>
      <c r="BT55">
        <v>12.4</v>
      </c>
      <c r="BU55">
        <v>8.4</v>
      </c>
      <c r="BV55">
        <v>10.9</v>
      </c>
      <c r="BW55">
        <v>16.5</v>
      </c>
      <c r="BX55">
        <v>12.4</v>
      </c>
      <c r="BY55">
        <v>8.6999999999999993</v>
      </c>
      <c r="BZ55">
        <v>16.3</v>
      </c>
      <c r="CA55">
        <v>18.8</v>
      </c>
      <c r="CB55">
        <v>25.5</v>
      </c>
      <c r="CC55">
        <v>25.2</v>
      </c>
      <c r="CD55">
        <v>18</v>
      </c>
      <c r="CE55">
        <v>17.2</v>
      </c>
      <c r="CF55">
        <v>7.5</v>
      </c>
      <c r="CG55">
        <v>13.2</v>
      </c>
      <c r="CH55">
        <v>24.5</v>
      </c>
      <c r="CI55">
        <v>4.5999999999999996</v>
      </c>
      <c r="CJ55">
        <v>18.600000000000001</v>
      </c>
      <c r="CK55">
        <v>0.9</v>
      </c>
      <c r="CL55">
        <v>-0.9</v>
      </c>
      <c r="CM55">
        <v>12.3</v>
      </c>
      <c r="CN55">
        <v>14.3</v>
      </c>
      <c r="CO55">
        <v>12.2</v>
      </c>
      <c r="CP55">
        <v>21.2</v>
      </c>
      <c r="CQ55">
        <v>16.2</v>
      </c>
      <c r="CR55">
        <v>14.7</v>
      </c>
      <c r="CS55">
        <v>20.7</v>
      </c>
      <c r="CT55">
        <v>28.6</v>
      </c>
      <c r="CU55">
        <v>22.1</v>
      </c>
      <c r="CV55">
        <v>23.4</v>
      </c>
      <c r="CW55">
        <v>19.399999999999999</v>
      </c>
      <c r="CX55">
        <v>15.7</v>
      </c>
      <c r="CY55">
        <v>15.6</v>
      </c>
      <c r="CZ55">
        <v>25.2</v>
      </c>
      <c r="DA55">
        <v>9.1</v>
      </c>
      <c r="DB55">
        <v>21</v>
      </c>
      <c r="DC55">
        <v>14</v>
      </c>
      <c r="DD55">
        <v>17.5</v>
      </c>
      <c r="DE55">
        <v>16.2</v>
      </c>
      <c r="DF55">
        <v>15.9</v>
      </c>
      <c r="DG55">
        <v>20.7</v>
      </c>
      <c r="DH55">
        <v>22.5</v>
      </c>
      <c r="DI55">
        <v>27.2</v>
      </c>
      <c r="DJ55">
        <v>38.5</v>
      </c>
      <c r="DK55">
        <v>1.6</v>
      </c>
      <c r="DL55">
        <v>4.5</v>
      </c>
      <c r="DM55">
        <v>26.1</v>
      </c>
      <c r="DN55">
        <v>0.3</v>
      </c>
      <c r="DO55">
        <v>27.7</v>
      </c>
      <c r="DP55">
        <v>4.7</v>
      </c>
      <c r="DQ55">
        <v>11.1</v>
      </c>
      <c r="DR55">
        <v>16</v>
      </c>
      <c r="DS55">
        <v>44.8</v>
      </c>
      <c r="DT55">
        <v>23</v>
      </c>
      <c r="DU55">
        <v>39.1</v>
      </c>
      <c r="DV55">
        <v>49.3</v>
      </c>
      <c r="DW55">
        <v>24.6</v>
      </c>
      <c r="DX55">
        <v>40.799999999999997</v>
      </c>
      <c r="DY55">
        <v>35.4</v>
      </c>
      <c r="DZ55">
        <v>58.4</v>
      </c>
      <c r="EA55">
        <v>28.1</v>
      </c>
      <c r="EB55">
        <v>37.1</v>
      </c>
      <c r="EC55">
        <v>36.1</v>
      </c>
      <c r="ED55">
        <v>34.4</v>
      </c>
      <c r="EE55">
        <v>51.6</v>
      </c>
      <c r="EF55">
        <v>27.2</v>
      </c>
      <c r="EG55">
        <v>66.3</v>
      </c>
      <c r="EH55">
        <v>14.6</v>
      </c>
      <c r="EI55">
        <v>52.8</v>
      </c>
      <c r="EJ55">
        <v>55.9</v>
      </c>
      <c r="EK55">
        <v>56.8</v>
      </c>
      <c r="EL55">
        <v>88.3</v>
      </c>
      <c r="EM55">
        <v>66.599999999999994</v>
      </c>
      <c r="EN55">
        <v>53.3</v>
      </c>
      <c r="EO55">
        <v>75.3</v>
      </c>
      <c r="EP55">
        <v>149</v>
      </c>
      <c r="EQ55">
        <v>95.3</v>
      </c>
      <c r="ER55">
        <v>49.8</v>
      </c>
      <c r="ES55">
        <v>62.1</v>
      </c>
      <c r="ET55">
        <v>67</v>
      </c>
      <c r="EU55">
        <v>99</v>
      </c>
      <c r="EV55">
        <v>76.599999999999994</v>
      </c>
      <c r="EW55">
        <v>72.7</v>
      </c>
      <c r="EX55">
        <v>68.3</v>
      </c>
      <c r="EY55">
        <v>151.69999999999999</v>
      </c>
      <c r="EZ55">
        <v>95.1</v>
      </c>
      <c r="FA55">
        <v>84</v>
      </c>
      <c r="FB55">
        <v>96.2</v>
      </c>
      <c r="FC55">
        <v>138</v>
      </c>
      <c r="FD55">
        <v>117.3</v>
      </c>
      <c r="FE55">
        <v>179.1</v>
      </c>
      <c r="FF55">
        <v>140.80000000000001</v>
      </c>
      <c r="FG55">
        <v>147.9</v>
      </c>
      <c r="FH55">
        <v>183.1</v>
      </c>
      <c r="FI55">
        <v>95.2</v>
      </c>
      <c r="FJ55">
        <v>164</v>
      </c>
      <c r="FK55">
        <v>115.2</v>
      </c>
      <c r="FL55">
        <v>115.6</v>
      </c>
      <c r="FM55">
        <v>100.3</v>
      </c>
      <c r="FN55">
        <v>121</v>
      </c>
      <c r="FO55">
        <v>123</v>
      </c>
      <c r="FP55">
        <v>85.5</v>
      </c>
      <c r="FQ55">
        <v>115.4</v>
      </c>
      <c r="FR55">
        <v>115.4</v>
      </c>
      <c r="FS55">
        <v>104.8</v>
      </c>
      <c r="FT55">
        <v>123.1</v>
      </c>
      <c r="FU55">
        <v>122.1</v>
      </c>
      <c r="FV55">
        <v>176</v>
      </c>
      <c r="FW55">
        <v>205.6</v>
      </c>
      <c r="FX55">
        <v>221.5</v>
      </c>
      <c r="FY55">
        <v>163.19999999999999</v>
      </c>
      <c r="FZ55">
        <v>420.7</v>
      </c>
      <c r="GA55">
        <v>203.3</v>
      </c>
      <c r="GB55">
        <v>125.7</v>
      </c>
      <c r="GC55">
        <v>-121.7</v>
      </c>
      <c r="GD55">
        <v>-91</v>
      </c>
      <c r="GE55">
        <v>233</v>
      </c>
      <c r="GF55">
        <v>144.80000000000001</v>
      </c>
      <c r="GG55">
        <v>251</v>
      </c>
      <c r="GH55">
        <v>273.7</v>
      </c>
      <c r="GI55">
        <v>354.6</v>
      </c>
      <c r="GJ55">
        <v>226.6</v>
      </c>
      <c r="GK55">
        <v>239.6</v>
      </c>
      <c r="GL55">
        <v>440.3</v>
      </c>
      <c r="GM55">
        <v>286.39999999999998</v>
      </c>
      <c r="GN55">
        <v>319.7</v>
      </c>
      <c r="GO55">
        <v>287.8</v>
      </c>
      <c r="GP55">
        <v>233.4</v>
      </c>
      <c r="GQ55">
        <v>190.5</v>
      </c>
      <c r="GR55">
        <v>203.2</v>
      </c>
      <c r="GS55">
        <v>238.3</v>
      </c>
      <c r="GT55">
        <v>295.3</v>
      </c>
      <c r="GU55">
        <v>434.4</v>
      </c>
      <c r="GV55">
        <v>293</v>
      </c>
      <c r="GW55">
        <v>302.10000000000002</v>
      </c>
      <c r="GX55">
        <v>299.5</v>
      </c>
      <c r="GY55">
        <v>349.6</v>
      </c>
      <c r="GZ55">
        <v>449.6</v>
      </c>
      <c r="HA55">
        <v>312.2</v>
      </c>
      <c r="HB55">
        <v>416.6</v>
      </c>
      <c r="HC55">
        <v>295.60000000000002</v>
      </c>
      <c r="HD55">
        <v>303.10000000000002</v>
      </c>
      <c r="HE55">
        <v>301.7</v>
      </c>
      <c r="HF55">
        <v>309.8</v>
      </c>
      <c r="HG55">
        <v>238.5</v>
      </c>
      <c r="HH55">
        <v>321.3</v>
      </c>
      <c r="HI55">
        <v>303.60000000000002</v>
      </c>
      <c r="HJ55">
        <v>335.9</v>
      </c>
      <c r="HK55">
        <v>212.6</v>
      </c>
      <c r="HL55">
        <v>315.39999999999998</v>
      </c>
      <c r="HM55">
        <v>327.39999999999998</v>
      </c>
      <c r="HN55">
        <v>443.2</v>
      </c>
      <c r="HO55">
        <v>241.2</v>
      </c>
      <c r="HP55">
        <v>257.10000000000002</v>
      </c>
      <c r="HQ55">
        <v>300.8</v>
      </c>
      <c r="HR55">
        <v>280.2</v>
      </c>
      <c r="HS55">
        <v>324.7</v>
      </c>
      <c r="HT55">
        <v>299.7</v>
      </c>
      <c r="HU55">
        <v>217.9</v>
      </c>
      <c r="HV55">
        <v>251.2</v>
      </c>
      <c r="HW55">
        <v>355</v>
      </c>
      <c r="HX55">
        <v>325.8</v>
      </c>
      <c r="HY55">
        <v>310</v>
      </c>
      <c r="HZ55">
        <v>382.8</v>
      </c>
      <c r="IA55">
        <v>-596.4</v>
      </c>
      <c r="IB55">
        <v>-268</v>
      </c>
      <c r="IC55">
        <v>177.4</v>
      </c>
      <c r="ID55">
        <v>-178.1</v>
      </c>
      <c r="IE55">
        <v>98</v>
      </c>
      <c r="IF55">
        <v>108.7</v>
      </c>
      <c r="IG55">
        <v>29.9</v>
      </c>
      <c r="IH55">
        <v>192.8</v>
      </c>
      <c r="II55">
        <v>81.7</v>
      </c>
      <c r="IJ55">
        <v>488.8</v>
      </c>
      <c r="IK55">
        <v>289.7</v>
      </c>
      <c r="IL55">
        <v>143.9</v>
      </c>
      <c r="IM55">
        <v>243.7</v>
      </c>
      <c r="IN55">
        <v>317.7</v>
      </c>
      <c r="IO55">
        <v>218.7</v>
      </c>
      <c r="IP55">
        <v>392.1</v>
      </c>
      <c r="IQ55">
        <v>445.2</v>
      </c>
      <c r="IR55">
        <v>295.39999999999998</v>
      </c>
      <c r="IS55">
        <v>324.60000000000002</v>
      </c>
      <c r="IT55">
        <v>365.7</v>
      </c>
      <c r="IU55">
        <v>167.4</v>
      </c>
      <c r="IV55">
        <v>208.5</v>
      </c>
      <c r="IW55">
        <v>119.8</v>
      </c>
    </row>
    <row r="56" spans="1:257">
      <c r="A56" t="s">
        <v>924</v>
      </c>
      <c r="B56" t="s">
        <v>925</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0.1</v>
      </c>
      <c r="AO56">
        <v>0.1</v>
      </c>
      <c r="AP56">
        <v>0.1</v>
      </c>
      <c r="AQ56">
        <v>-0.9</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0.1</v>
      </c>
      <c r="CF56">
        <v>0</v>
      </c>
      <c r="CG56">
        <v>0</v>
      </c>
      <c r="CH56">
        <v>0.1</v>
      </c>
      <c r="CI56">
        <v>0</v>
      </c>
      <c r="CJ56">
        <v>0.1</v>
      </c>
      <c r="CK56">
        <v>0</v>
      </c>
      <c r="CL56">
        <v>0.1</v>
      </c>
      <c r="CM56">
        <v>0.1</v>
      </c>
      <c r="CN56">
        <v>0</v>
      </c>
      <c r="CO56">
        <v>0</v>
      </c>
      <c r="CP56">
        <v>0</v>
      </c>
      <c r="CQ56">
        <v>0</v>
      </c>
      <c r="CR56">
        <v>0</v>
      </c>
      <c r="CS56">
        <v>0</v>
      </c>
      <c r="CT56">
        <v>0</v>
      </c>
      <c r="CU56">
        <v>0</v>
      </c>
      <c r="CV56">
        <v>0</v>
      </c>
      <c r="CW56">
        <v>0</v>
      </c>
      <c r="CX56">
        <v>0</v>
      </c>
      <c r="CY56">
        <v>0</v>
      </c>
      <c r="CZ56">
        <v>0</v>
      </c>
      <c r="DA56">
        <v>0</v>
      </c>
      <c r="DB56">
        <v>0</v>
      </c>
      <c r="DC56">
        <v>-0.1</v>
      </c>
      <c r="DD56">
        <v>0</v>
      </c>
      <c r="DE56">
        <v>-0.1</v>
      </c>
      <c r="DF56">
        <v>-0.1</v>
      </c>
      <c r="DG56">
        <v>-0.1</v>
      </c>
      <c r="DH56">
        <v>0</v>
      </c>
      <c r="DI56">
        <v>0</v>
      </c>
      <c r="DJ56">
        <v>0</v>
      </c>
      <c r="DK56">
        <v>0</v>
      </c>
      <c r="DL56">
        <v>0</v>
      </c>
      <c r="DM56">
        <v>0</v>
      </c>
      <c r="DN56">
        <v>0</v>
      </c>
      <c r="DO56">
        <v>-0.1</v>
      </c>
      <c r="DP56">
        <v>-0.1</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-0.2</v>
      </c>
      <c r="EU56">
        <v>0</v>
      </c>
      <c r="EV56">
        <v>0</v>
      </c>
      <c r="EW56">
        <v>0</v>
      </c>
      <c r="EX56">
        <v>0</v>
      </c>
      <c r="EY56">
        <v>0.1</v>
      </c>
      <c r="EZ56">
        <v>0.1</v>
      </c>
      <c r="FA56">
        <v>0</v>
      </c>
      <c r="FB56">
        <v>-0.1</v>
      </c>
      <c r="FC56">
        <v>0</v>
      </c>
      <c r="FD56">
        <v>0</v>
      </c>
      <c r="FE56">
        <v>0</v>
      </c>
      <c r="FF56">
        <v>0</v>
      </c>
      <c r="FG56">
        <v>0</v>
      </c>
      <c r="FH56">
        <v>0</v>
      </c>
      <c r="FI56">
        <v>0</v>
      </c>
      <c r="FJ56">
        <v>0</v>
      </c>
      <c r="FK56">
        <v>0</v>
      </c>
      <c r="FL56">
        <v>0.2</v>
      </c>
      <c r="FM56">
        <v>0</v>
      </c>
      <c r="FN56">
        <v>0</v>
      </c>
      <c r="FO56">
        <v>0</v>
      </c>
      <c r="FP56">
        <v>0.1</v>
      </c>
      <c r="FQ56">
        <v>0</v>
      </c>
      <c r="FR56">
        <v>0</v>
      </c>
      <c r="FS56">
        <v>0</v>
      </c>
      <c r="FT56">
        <v>0.1</v>
      </c>
      <c r="FU56">
        <v>0.1</v>
      </c>
      <c r="FV56">
        <v>0.2</v>
      </c>
      <c r="FW56">
        <v>0</v>
      </c>
      <c r="FX56">
        <v>0.2</v>
      </c>
      <c r="FY56">
        <v>0.1</v>
      </c>
      <c r="FZ56">
        <v>0</v>
      </c>
      <c r="GA56">
        <v>0</v>
      </c>
      <c r="GB56">
        <v>0</v>
      </c>
      <c r="GC56">
        <v>0.2</v>
      </c>
      <c r="GD56">
        <v>0</v>
      </c>
      <c r="GE56">
        <v>0</v>
      </c>
      <c r="GF56">
        <v>0</v>
      </c>
      <c r="GG56">
        <v>0.1</v>
      </c>
      <c r="GH56">
        <v>0.1</v>
      </c>
      <c r="GI56">
        <v>0.2</v>
      </c>
      <c r="GJ56">
        <v>0.2</v>
      </c>
      <c r="GK56">
        <v>0.1</v>
      </c>
      <c r="GL56">
        <v>0.1</v>
      </c>
      <c r="GM56">
        <v>-0.3</v>
      </c>
      <c r="GN56">
        <v>-0.1</v>
      </c>
      <c r="GO56">
        <v>-0.1</v>
      </c>
      <c r="GP56">
        <v>0.1</v>
      </c>
      <c r="GQ56">
        <v>0.2</v>
      </c>
      <c r="GR56">
        <v>-0.1</v>
      </c>
      <c r="GS56">
        <v>-0.1</v>
      </c>
      <c r="GT56">
        <v>0.1</v>
      </c>
      <c r="GU56">
        <v>0.1</v>
      </c>
      <c r="GV56">
        <v>-0.1</v>
      </c>
      <c r="GW56">
        <v>0.3</v>
      </c>
      <c r="GX56">
        <v>0.3</v>
      </c>
      <c r="GY56">
        <v>0.3</v>
      </c>
      <c r="GZ56">
        <v>-0.3</v>
      </c>
      <c r="HA56">
        <v>-0.3</v>
      </c>
      <c r="HB56">
        <v>0.1</v>
      </c>
      <c r="HC56">
        <v>0.4</v>
      </c>
      <c r="HD56">
        <v>-0.3</v>
      </c>
      <c r="HE56">
        <v>0</v>
      </c>
      <c r="HF56">
        <v>0</v>
      </c>
      <c r="HG56">
        <v>0.3</v>
      </c>
      <c r="HH56">
        <v>-0.2</v>
      </c>
      <c r="HI56">
        <v>0</v>
      </c>
      <c r="HJ56">
        <v>0.1</v>
      </c>
      <c r="HK56">
        <v>0.6</v>
      </c>
      <c r="HL56">
        <v>-0.2</v>
      </c>
      <c r="HM56">
        <v>0</v>
      </c>
      <c r="HN56">
        <v>0.1</v>
      </c>
      <c r="HO56">
        <v>0.3</v>
      </c>
      <c r="HP56">
        <v>-0.1</v>
      </c>
      <c r="HQ56">
        <v>0</v>
      </c>
      <c r="HR56">
        <v>0.1</v>
      </c>
      <c r="HS56">
        <v>0.4</v>
      </c>
      <c r="HT56">
        <v>0.1</v>
      </c>
      <c r="HU56">
        <v>-0.2</v>
      </c>
      <c r="HV56">
        <v>0.1</v>
      </c>
      <c r="HW56">
        <v>0.5</v>
      </c>
      <c r="HX56">
        <v>-0.3</v>
      </c>
      <c r="HY56">
        <v>0.6</v>
      </c>
      <c r="HZ56">
        <v>0.3</v>
      </c>
      <c r="IA56">
        <v>0.7</v>
      </c>
      <c r="IB56">
        <v>-0.4</v>
      </c>
      <c r="IC56">
        <v>-0.2</v>
      </c>
      <c r="ID56">
        <v>0.2</v>
      </c>
      <c r="IE56">
        <v>0.4</v>
      </c>
      <c r="IF56">
        <v>-0.1</v>
      </c>
      <c r="IG56">
        <v>-0.3</v>
      </c>
      <c r="IH56">
        <v>0.3</v>
      </c>
      <c r="II56">
        <v>0.3</v>
      </c>
      <c r="IJ56">
        <v>-0.3</v>
      </c>
      <c r="IK56">
        <v>0</v>
      </c>
      <c r="IL56">
        <v>0.4</v>
      </c>
      <c r="IM56">
        <v>0.5</v>
      </c>
      <c r="IN56">
        <v>-0.1</v>
      </c>
      <c r="IO56">
        <v>-0.3</v>
      </c>
      <c r="IP56">
        <v>0.5</v>
      </c>
      <c r="IQ56">
        <v>1.5</v>
      </c>
      <c r="IR56">
        <v>-0.6</v>
      </c>
      <c r="IS56">
        <v>-0.2</v>
      </c>
      <c r="IT56">
        <v>-0.2</v>
      </c>
      <c r="IU56">
        <v>1.5</v>
      </c>
      <c r="IV56">
        <v>-0.5</v>
      </c>
      <c r="IW56">
        <v>-0.2</v>
      </c>
    </row>
    <row r="57" spans="1:257">
      <c r="A57" t="s">
        <v>926</v>
      </c>
      <c r="B57" s="12" t="s">
        <v>927</v>
      </c>
      <c r="C57" s="12">
        <v>0.6</v>
      </c>
      <c r="D57" s="12">
        <v>0.6</v>
      </c>
      <c r="E57" s="12">
        <v>0.6</v>
      </c>
      <c r="F57" s="12">
        <v>0.6</v>
      </c>
      <c r="G57" s="12">
        <v>0.5</v>
      </c>
      <c r="H57" s="12">
        <v>0.4</v>
      </c>
      <c r="I57" s="12">
        <v>0.4</v>
      </c>
      <c r="J57" s="12">
        <v>0.5</v>
      </c>
      <c r="K57" s="12">
        <v>0.5</v>
      </c>
      <c r="L57" s="12">
        <v>0.6</v>
      </c>
      <c r="M57" s="12">
        <v>0.6</v>
      </c>
      <c r="N57" s="12">
        <v>0.5</v>
      </c>
      <c r="O57" s="12">
        <v>0.4</v>
      </c>
      <c r="P57" s="12">
        <v>0.4</v>
      </c>
      <c r="Q57" s="12">
        <v>0.3</v>
      </c>
      <c r="R57" s="12">
        <v>0.2</v>
      </c>
      <c r="S57" s="12">
        <v>0.3</v>
      </c>
      <c r="T57" s="12">
        <v>0.3</v>
      </c>
      <c r="U57" s="12">
        <v>0.3</v>
      </c>
      <c r="V57" s="12">
        <v>0.4</v>
      </c>
      <c r="W57" s="12">
        <v>0.3</v>
      </c>
      <c r="X57" s="12">
        <v>0.4</v>
      </c>
      <c r="Y57" s="12">
        <v>0.5</v>
      </c>
      <c r="Z57" s="12">
        <v>0.5</v>
      </c>
      <c r="AA57" s="12">
        <v>0.5</v>
      </c>
      <c r="AB57" s="12">
        <v>0.6</v>
      </c>
      <c r="AC57" s="12">
        <v>0.6</v>
      </c>
      <c r="AD57" s="12">
        <v>0.6</v>
      </c>
      <c r="AE57" s="12">
        <v>0.6</v>
      </c>
      <c r="AF57" s="12">
        <v>0.7</v>
      </c>
      <c r="AG57" s="12">
        <v>0.7</v>
      </c>
      <c r="AH57" s="12">
        <v>0.7</v>
      </c>
      <c r="AI57" s="12">
        <v>0.8</v>
      </c>
      <c r="AJ57" s="12">
        <v>0.7</v>
      </c>
      <c r="AK57" s="12">
        <v>0.8</v>
      </c>
      <c r="AL57" s="12">
        <v>0.9</v>
      </c>
      <c r="AM57" s="12">
        <v>1</v>
      </c>
      <c r="AN57" s="12">
        <v>1.2</v>
      </c>
      <c r="AO57" s="12">
        <v>1.2</v>
      </c>
      <c r="AP57" s="12">
        <v>1.2</v>
      </c>
      <c r="AQ57" s="12">
        <v>1</v>
      </c>
      <c r="AR57" s="12">
        <v>0.8</v>
      </c>
      <c r="AS57" s="12">
        <v>0.9</v>
      </c>
      <c r="AT57" s="12">
        <v>1</v>
      </c>
      <c r="AU57" s="12">
        <v>1</v>
      </c>
      <c r="AV57" s="12">
        <v>0.9</v>
      </c>
      <c r="AW57" s="12">
        <v>1.1000000000000001</v>
      </c>
      <c r="AX57" s="12">
        <v>1.3</v>
      </c>
      <c r="AY57" s="12">
        <v>1.6</v>
      </c>
      <c r="AZ57" s="12">
        <v>2</v>
      </c>
      <c r="BA57" s="12">
        <v>2</v>
      </c>
      <c r="BB57" s="12">
        <v>1.9</v>
      </c>
      <c r="BC57" s="12">
        <v>1.9</v>
      </c>
      <c r="BD57" s="12">
        <v>2</v>
      </c>
      <c r="BE57" s="12">
        <v>2</v>
      </c>
      <c r="BF57" s="12">
        <v>2.1</v>
      </c>
      <c r="BG57" s="12">
        <v>2.1</v>
      </c>
      <c r="BH57" s="12">
        <v>2.2000000000000002</v>
      </c>
      <c r="BI57" s="12">
        <v>2.2000000000000002</v>
      </c>
      <c r="BJ57" s="12">
        <v>2.2000000000000002</v>
      </c>
      <c r="BK57" s="12">
        <v>2.2000000000000002</v>
      </c>
      <c r="BL57" s="12">
        <v>2.2000000000000002</v>
      </c>
      <c r="BM57" s="12">
        <v>2.2999999999999998</v>
      </c>
      <c r="BN57" s="12">
        <v>2.4</v>
      </c>
      <c r="BO57" s="12">
        <v>3.1</v>
      </c>
      <c r="BP57" s="12">
        <v>3.5</v>
      </c>
      <c r="BQ57" s="12">
        <v>3.7</v>
      </c>
      <c r="BR57" s="12">
        <v>3.7</v>
      </c>
      <c r="BS57" s="12">
        <v>4.0999999999999996</v>
      </c>
      <c r="BT57" s="12">
        <v>4.4000000000000004</v>
      </c>
      <c r="BU57" s="12">
        <v>4.5999999999999996</v>
      </c>
      <c r="BV57" s="12">
        <v>4.9000000000000004</v>
      </c>
      <c r="BW57" s="12">
        <v>5.4</v>
      </c>
      <c r="BX57" s="12">
        <v>5.8</v>
      </c>
      <c r="BY57" s="12">
        <v>5.9</v>
      </c>
      <c r="BZ57" s="12">
        <v>5.8</v>
      </c>
      <c r="CA57" s="12">
        <v>5.7</v>
      </c>
      <c r="CB57" s="12">
        <v>5.8</v>
      </c>
      <c r="CC57" s="12">
        <v>5.7</v>
      </c>
      <c r="CD57" s="12">
        <v>5.4</v>
      </c>
      <c r="CE57" s="12">
        <v>5.2</v>
      </c>
      <c r="CF57" s="12">
        <v>4.9000000000000004</v>
      </c>
      <c r="CG57" s="12">
        <v>4.5999999999999996</v>
      </c>
      <c r="CH57" s="12">
        <v>4.4000000000000004</v>
      </c>
      <c r="CI57" s="12">
        <v>4.2</v>
      </c>
      <c r="CJ57" s="12">
        <v>4</v>
      </c>
      <c r="CK57" s="12">
        <v>3.7</v>
      </c>
      <c r="CL57" s="12">
        <v>3.4</v>
      </c>
      <c r="CM57" s="12">
        <v>3.1</v>
      </c>
      <c r="CN57" s="12">
        <v>2.5</v>
      </c>
      <c r="CO57" s="12">
        <v>2.5</v>
      </c>
      <c r="CP57" s="12">
        <v>3.2</v>
      </c>
      <c r="CQ57" s="12">
        <v>3.2</v>
      </c>
      <c r="CR57" s="12">
        <v>3.2</v>
      </c>
      <c r="CS57" s="12">
        <v>3.6</v>
      </c>
      <c r="CT57" s="12">
        <v>4.2</v>
      </c>
      <c r="CU57" s="12">
        <v>4.4000000000000004</v>
      </c>
      <c r="CV57" s="12">
        <v>5.3</v>
      </c>
      <c r="CW57" s="12">
        <v>5.5</v>
      </c>
      <c r="CX57" s="12">
        <v>5.3</v>
      </c>
      <c r="CY57" s="12">
        <v>4.9000000000000004</v>
      </c>
      <c r="CZ57" s="12">
        <v>5.8</v>
      </c>
      <c r="DA57" s="12">
        <v>4.4000000000000004</v>
      </c>
      <c r="DB57" s="12">
        <v>1.9</v>
      </c>
      <c r="DC57" s="12">
        <v>17.7</v>
      </c>
      <c r="DD57" s="12">
        <v>16.399999999999999</v>
      </c>
      <c r="DE57" s="12">
        <v>18.7</v>
      </c>
      <c r="DF57" s="12">
        <v>22.9</v>
      </c>
      <c r="DG57" s="12">
        <v>18.8</v>
      </c>
      <c r="DH57" s="12">
        <v>27.9</v>
      </c>
      <c r="DI57" s="12">
        <v>28.2</v>
      </c>
      <c r="DJ57" s="12">
        <v>19.100000000000001</v>
      </c>
      <c r="DK57" s="12">
        <v>23.8</v>
      </c>
      <c r="DL57" s="12">
        <v>18.2</v>
      </c>
      <c r="DM57" s="12">
        <v>10.4</v>
      </c>
      <c r="DN57" s="12">
        <v>7.8</v>
      </c>
      <c r="DO57" s="12">
        <v>17.3</v>
      </c>
      <c r="DP57" s="12">
        <v>13.2</v>
      </c>
      <c r="DQ57" s="12">
        <v>9.9</v>
      </c>
      <c r="DR57" s="12">
        <v>16.899999999999999</v>
      </c>
      <c r="DS57" s="12">
        <v>-4.0999999999999996</v>
      </c>
      <c r="DT57" s="12">
        <v>27.5</v>
      </c>
      <c r="DU57" s="12">
        <v>15</v>
      </c>
      <c r="DV57" s="12">
        <v>15</v>
      </c>
      <c r="DW57" s="12">
        <v>10.7</v>
      </c>
      <c r="DX57" s="12">
        <v>-0.9</v>
      </c>
      <c r="DY57" s="12">
        <v>-1.6</v>
      </c>
      <c r="DZ57" s="12">
        <v>0.7</v>
      </c>
      <c r="EA57" s="12">
        <v>10.6</v>
      </c>
      <c r="EB57" s="12">
        <v>15.7</v>
      </c>
      <c r="EC57" s="12">
        <v>16.2</v>
      </c>
      <c r="ED57" s="12">
        <v>12.3</v>
      </c>
      <c r="EE57" s="12">
        <v>8.6999999999999993</v>
      </c>
      <c r="EF57" s="12">
        <v>6</v>
      </c>
      <c r="EG57" s="12">
        <v>5.5</v>
      </c>
      <c r="EH57" s="12">
        <v>7.3</v>
      </c>
      <c r="EI57" s="12">
        <v>5.6</v>
      </c>
      <c r="EJ57" s="12">
        <v>5.7</v>
      </c>
      <c r="EK57" s="12">
        <v>5.7</v>
      </c>
      <c r="EL57" s="12">
        <v>6.5</v>
      </c>
      <c r="EM57" s="12">
        <v>14.5</v>
      </c>
      <c r="EN57" s="12">
        <v>14.3</v>
      </c>
      <c r="EO57" s="12">
        <v>-3.4</v>
      </c>
      <c r="EP57" s="12">
        <v>8.5</v>
      </c>
      <c r="EQ57" s="12">
        <v>4.4000000000000004</v>
      </c>
      <c r="ER57" s="12">
        <v>2.4</v>
      </c>
      <c r="ES57" s="12">
        <v>8.4</v>
      </c>
      <c r="ET57" s="12">
        <v>-3.9</v>
      </c>
      <c r="EU57" s="12">
        <v>4</v>
      </c>
      <c r="EV57" s="12">
        <v>2.2999999999999998</v>
      </c>
      <c r="EW57" s="12">
        <v>8.9</v>
      </c>
      <c r="EX57" s="12">
        <v>-6.9</v>
      </c>
      <c r="EY57" s="12">
        <v>6.9</v>
      </c>
      <c r="EZ57" s="12">
        <v>2.4</v>
      </c>
      <c r="FA57" s="12">
        <v>5.9</v>
      </c>
      <c r="FB57" s="12">
        <v>-6.2</v>
      </c>
      <c r="FC57" s="12">
        <v>1.3</v>
      </c>
      <c r="FD57" s="12">
        <v>4.9000000000000004</v>
      </c>
      <c r="FE57" s="12">
        <v>6.6</v>
      </c>
      <c r="FF57" s="12">
        <v>-7.4</v>
      </c>
      <c r="FG57" s="12">
        <v>1.8</v>
      </c>
      <c r="FH57" s="12">
        <v>6</v>
      </c>
      <c r="FI57" s="12">
        <v>3.3</v>
      </c>
      <c r="FJ57" s="12">
        <v>-10.9</v>
      </c>
      <c r="FK57" s="12">
        <v>3.7</v>
      </c>
      <c r="FL57" s="12">
        <v>10.9</v>
      </c>
      <c r="FM57" s="12">
        <v>27</v>
      </c>
      <c r="FN57" s="12">
        <v>1.7</v>
      </c>
      <c r="FO57" s="12">
        <v>12.6</v>
      </c>
      <c r="FP57" s="12">
        <v>22.1</v>
      </c>
      <c r="FQ57" s="12">
        <v>24.9</v>
      </c>
      <c r="FR57" s="12">
        <v>12.8</v>
      </c>
      <c r="FS57" s="12">
        <v>24.8</v>
      </c>
      <c r="FT57" s="12">
        <v>18.2</v>
      </c>
      <c r="FU57" s="12">
        <v>29.4</v>
      </c>
      <c r="FV57" s="12">
        <v>3.7</v>
      </c>
      <c r="FW57" s="12">
        <v>17.600000000000001</v>
      </c>
      <c r="FX57" s="12">
        <v>21.2</v>
      </c>
      <c r="FY57" s="12">
        <v>39.9</v>
      </c>
      <c r="FZ57" s="12">
        <v>0</v>
      </c>
      <c r="GA57" s="12">
        <v>12</v>
      </c>
      <c r="GB57" s="12">
        <v>15.6</v>
      </c>
      <c r="GC57" s="12">
        <v>43.2</v>
      </c>
      <c r="GD57" s="12">
        <v>14.1</v>
      </c>
      <c r="GE57" s="12">
        <v>5.7</v>
      </c>
      <c r="GF57" s="12">
        <v>13</v>
      </c>
      <c r="GG57" s="12">
        <v>12.2</v>
      </c>
      <c r="GH57" s="12">
        <v>-0.7</v>
      </c>
      <c r="GI57" s="12">
        <v>12.1</v>
      </c>
      <c r="GJ57" s="12">
        <v>12.3</v>
      </c>
      <c r="GK57" s="12">
        <v>12.5</v>
      </c>
      <c r="GL57" s="12">
        <v>-3.6</v>
      </c>
      <c r="GM57" s="12">
        <v>12.5</v>
      </c>
      <c r="GN57" s="12">
        <v>18.600000000000001</v>
      </c>
      <c r="GO57" s="12">
        <v>25</v>
      </c>
      <c r="GP57" s="12">
        <v>-12.4</v>
      </c>
      <c r="GQ57" s="12">
        <v>-5.4</v>
      </c>
      <c r="GR57" s="12">
        <v>-2.6</v>
      </c>
      <c r="GS57" s="12">
        <v>-0.6</v>
      </c>
      <c r="GT57" s="12">
        <v>-7.3</v>
      </c>
      <c r="GU57" s="12">
        <v>7.4</v>
      </c>
      <c r="GV57" s="12">
        <v>19.8</v>
      </c>
      <c r="GW57" s="12">
        <v>16.100000000000001</v>
      </c>
      <c r="GX57" s="12">
        <v>3.2</v>
      </c>
      <c r="GY57" s="12">
        <v>-2.9</v>
      </c>
      <c r="GZ57" s="12">
        <v>19.399999999999999</v>
      </c>
      <c r="HA57" s="12">
        <v>10.4</v>
      </c>
      <c r="HB57" s="12">
        <v>22</v>
      </c>
      <c r="HC57" s="12">
        <v>-6</v>
      </c>
      <c r="HD57" s="12">
        <v>7.9</v>
      </c>
      <c r="HE57" s="12">
        <v>6.3</v>
      </c>
      <c r="HF57" s="12">
        <v>22.8</v>
      </c>
      <c r="HG57" s="12">
        <v>-11.8</v>
      </c>
      <c r="HH57" s="12">
        <v>1.5</v>
      </c>
      <c r="HI57" s="12">
        <v>-4.7</v>
      </c>
      <c r="HJ57" s="12">
        <v>-8.6999999999999993</v>
      </c>
      <c r="HK57" s="12">
        <v>6.3</v>
      </c>
      <c r="HL57" s="12">
        <v>17.899999999999999</v>
      </c>
      <c r="HM57" s="12">
        <v>15.4</v>
      </c>
      <c r="HN57" s="12">
        <v>1.3</v>
      </c>
      <c r="HO57" s="12">
        <v>-5.5</v>
      </c>
      <c r="HP57" s="12">
        <v>8.6</v>
      </c>
      <c r="HQ57" s="12">
        <v>11.7</v>
      </c>
      <c r="HR57" s="12">
        <v>-5.7</v>
      </c>
      <c r="HS57" s="12">
        <v>5.6</v>
      </c>
      <c r="HT57" s="12">
        <v>10.1</v>
      </c>
      <c r="HU57" s="12">
        <v>14.7</v>
      </c>
      <c r="HV57" s="12">
        <v>-4.0999999999999996</v>
      </c>
      <c r="HW57" s="12">
        <v>-10.5</v>
      </c>
      <c r="HX57" s="12">
        <v>22.5</v>
      </c>
      <c r="HY57" s="12">
        <v>71.599999999999994</v>
      </c>
      <c r="HZ57" s="12">
        <v>-27.8</v>
      </c>
      <c r="IA57" s="12">
        <v>7.4</v>
      </c>
      <c r="IB57" s="12">
        <v>13.9</v>
      </c>
      <c r="IC57" s="12">
        <v>26.5</v>
      </c>
      <c r="ID57" s="12">
        <v>-2.1</v>
      </c>
      <c r="IE57" s="12">
        <v>6.2</v>
      </c>
      <c r="IF57" s="12">
        <v>20.399999999999999</v>
      </c>
      <c r="IG57" s="12">
        <v>9.1</v>
      </c>
      <c r="IH57" s="12">
        <v>24.4</v>
      </c>
      <c r="II57" s="12">
        <v>11.1</v>
      </c>
      <c r="IJ57" s="12">
        <v>30.2</v>
      </c>
      <c r="IK57" s="12">
        <v>46.6</v>
      </c>
      <c r="IL57" s="12">
        <v>0.1</v>
      </c>
      <c r="IM57" s="12">
        <v>41.8</v>
      </c>
      <c r="IN57" s="12">
        <v>34.200000000000003</v>
      </c>
      <c r="IO57" s="12">
        <v>70.599999999999994</v>
      </c>
      <c r="IP57" s="12">
        <v>-2.1</v>
      </c>
      <c r="IQ57" s="12">
        <v>14.1</v>
      </c>
      <c r="IR57" s="12">
        <v>48.6</v>
      </c>
      <c r="IS57" s="12">
        <v>60.3</v>
      </c>
      <c r="IT57" s="12">
        <v>9.1999999999999993</v>
      </c>
      <c r="IU57" s="12">
        <v>46.7</v>
      </c>
      <c r="IV57" s="12">
        <v>39.9</v>
      </c>
      <c r="IW57" s="12">
        <v>43.1</v>
      </c>
    </row>
    <row r="58" spans="1:257">
      <c r="A58" t="s">
        <v>928</v>
      </c>
      <c r="B58" s="12" t="s">
        <v>929</v>
      </c>
      <c r="C58" s="12">
        <v>4.5</v>
      </c>
      <c r="D58" s="12">
        <v>2.9</v>
      </c>
      <c r="E58" s="12">
        <v>12.4</v>
      </c>
      <c r="F58" s="12">
        <v>-1.2</v>
      </c>
      <c r="G58" s="12">
        <v>-5.7</v>
      </c>
      <c r="H58" s="12">
        <v>15.2</v>
      </c>
      <c r="I58" s="12">
        <v>12</v>
      </c>
      <c r="J58" s="12">
        <v>7.6</v>
      </c>
      <c r="K58" s="12">
        <v>-3.1</v>
      </c>
      <c r="L58" s="12">
        <v>8</v>
      </c>
      <c r="M58" s="12">
        <v>14.9</v>
      </c>
      <c r="N58" s="12">
        <v>-1.3</v>
      </c>
      <c r="O58" s="12">
        <v>-8.5</v>
      </c>
      <c r="P58" s="12">
        <v>11.7</v>
      </c>
      <c r="Q58" s="12">
        <v>10.7</v>
      </c>
      <c r="R58" s="12">
        <v>4.5999999999999996</v>
      </c>
      <c r="S58" s="12">
        <v>-9.4</v>
      </c>
      <c r="T58" s="12">
        <v>11.7</v>
      </c>
      <c r="U58" s="12">
        <v>18</v>
      </c>
      <c r="V58" s="12">
        <v>12.1</v>
      </c>
      <c r="W58" s="12">
        <v>-2.8</v>
      </c>
      <c r="X58" s="12">
        <v>22.1</v>
      </c>
      <c r="Y58" s="12">
        <v>13.7</v>
      </c>
      <c r="Z58" s="12">
        <v>40.299999999999997</v>
      </c>
      <c r="AA58" s="12">
        <v>1.1000000000000001</v>
      </c>
      <c r="AB58" s="12">
        <v>23.2</v>
      </c>
      <c r="AC58" s="12">
        <v>18.5</v>
      </c>
      <c r="AD58" s="12">
        <v>-9</v>
      </c>
      <c r="AE58" s="12">
        <v>-21.3</v>
      </c>
      <c r="AF58" s="12">
        <v>14</v>
      </c>
      <c r="AG58" s="12">
        <v>10.9</v>
      </c>
      <c r="AH58" s="12">
        <v>29.1</v>
      </c>
      <c r="AI58" s="12">
        <v>-0.8</v>
      </c>
      <c r="AJ58" s="12">
        <v>17.899999999999999</v>
      </c>
      <c r="AK58" s="12">
        <v>14.7</v>
      </c>
      <c r="AL58" s="12">
        <v>34.200000000000003</v>
      </c>
      <c r="AM58" s="12">
        <v>0</v>
      </c>
      <c r="AN58" s="12">
        <v>31.9</v>
      </c>
      <c r="AO58" s="12">
        <v>28.3</v>
      </c>
      <c r="AP58" s="12">
        <v>30.9</v>
      </c>
      <c r="AQ58" s="12">
        <v>8.6</v>
      </c>
      <c r="AR58" s="12">
        <v>33.6</v>
      </c>
      <c r="AS58" s="12">
        <v>-7.1</v>
      </c>
      <c r="AT58" s="12">
        <v>3.1</v>
      </c>
      <c r="AU58" s="12">
        <v>4.5999999999999996</v>
      </c>
      <c r="AV58" s="12">
        <v>14.2</v>
      </c>
      <c r="AW58" s="12">
        <v>34.700000000000003</v>
      </c>
      <c r="AX58" s="12">
        <v>36.299999999999997</v>
      </c>
      <c r="AY58" s="12">
        <v>40</v>
      </c>
      <c r="AZ58" s="12">
        <v>24.6</v>
      </c>
      <c r="BA58" s="12">
        <v>37.299999999999997</v>
      </c>
      <c r="BB58" s="12">
        <v>117.4</v>
      </c>
      <c r="BC58" s="12">
        <v>106.3</v>
      </c>
      <c r="BD58" s="12">
        <v>38.6</v>
      </c>
      <c r="BE58" s="12">
        <v>40.6</v>
      </c>
      <c r="BF58" s="12">
        <v>83.6</v>
      </c>
      <c r="BG58" s="12">
        <v>13.7</v>
      </c>
      <c r="BH58" s="12">
        <v>43.5</v>
      </c>
      <c r="BI58" s="12">
        <v>82.1</v>
      </c>
      <c r="BJ58" s="12">
        <v>-37.9</v>
      </c>
      <c r="BK58" s="12">
        <v>-35.5</v>
      </c>
      <c r="BL58" s="12">
        <v>-8.1999999999999993</v>
      </c>
      <c r="BM58" s="12">
        <v>27.8</v>
      </c>
      <c r="BN58" s="12">
        <v>-11.1</v>
      </c>
      <c r="BO58" s="12">
        <v>49.9</v>
      </c>
      <c r="BP58" s="12">
        <v>101.7</v>
      </c>
      <c r="BQ58" s="12">
        <v>69.2</v>
      </c>
      <c r="BR58" s="12">
        <v>-34.700000000000003</v>
      </c>
      <c r="BS58" s="12">
        <v>81.400000000000006</v>
      </c>
      <c r="BT58" s="12">
        <v>37</v>
      </c>
      <c r="BU58" s="12">
        <v>77.900000000000006</v>
      </c>
      <c r="BV58" s="12">
        <v>85.8</v>
      </c>
      <c r="BW58" s="12">
        <v>130.9</v>
      </c>
      <c r="BX58" s="12">
        <v>42.8</v>
      </c>
      <c r="BY58" s="12">
        <v>107.6</v>
      </c>
      <c r="BZ58" s="12">
        <v>116.9</v>
      </c>
      <c r="CA58" s="12">
        <v>131</v>
      </c>
      <c r="CB58" s="12">
        <v>87.9</v>
      </c>
      <c r="CC58" s="12">
        <v>190.1</v>
      </c>
      <c r="CD58" s="12">
        <v>78.5</v>
      </c>
      <c r="CE58" s="12">
        <v>96.5</v>
      </c>
      <c r="CF58" s="12">
        <v>-5.6</v>
      </c>
      <c r="CG58" s="12">
        <v>210</v>
      </c>
      <c r="CH58" s="12">
        <v>50.5</v>
      </c>
      <c r="CI58" s="12">
        <v>488</v>
      </c>
      <c r="CJ58" s="12">
        <v>54.2</v>
      </c>
      <c r="CK58" s="12">
        <v>89.2</v>
      </c>
      <c r="CL58" s="12">
        <v>21.9</v>
      </c>
      <c r="CM58" s="12">
        <v>154.5</v>
      </c>
      <c r="CN58" s="12">
        <v>20.100000000000001</v>
      </c>
      <c r="CO58" s="12">
        <v>111</v>
      </c>
      <c r="CP58" s="12">
        <v>-90.1</v>
      </c>
      <c r="CQ58" s="12">
        <v>140.6</v>
      </c>
      <c r="CR58" s="12">
        <v>93</v>
      </c>
      <c r="CS58" s="12">
        <v>82.5</v>
      </c>
      <c r="CT58" s="12">
        <v>-15.2</v>
      </c>
      <c r="CU58" s="12">
        <v>206.4</v>
      </c>
      <c r="CV58" s="12">
        <v>300</v>
      </c>
      <c r="CW58" s="12">
        <v>297.39999999999998</v>
      </c>
      <c r="CX58" s="12">
        <v>-20.5</v>
      </c>
      <c r="CY58" s="12">
        <v>298.7</v>
      </c>
      <c r="CZ58" s="12">
        <v>38.6</v>
      </c>
      <c r="DA58" s="12">
        <v>164</v>
      </c>
      <c r="DB58" s="12">
        <v>177</v>
      </c>
      <c r="DC58" s="12">
        <v>-60.8</v>
      </c>
      <c r="DD58" s="12">
        <v>-17.399999999999999</v>
      </c>
      <c r="DE58" s="12">
        <v>277</v>
      </c>
      <c r="DF58" s="12">
        <v>45.7</v>
      </c>
      <c r="DG58" s="12">
        <v>194.9</v>
      </c>
      <c r="DH58" s="12">
        <v>93.2</v>
      </c>
      <c r="DI58" s="12">
        <v>69.900000000000006</v>
      </c>
      <c r="DJ58" s="12">
        <v>328.6</v>
      </c>
      <c r="DK58" s="12">
        <v>321.8</v>
      </c>
      <c r="DL58" s="12">
        <v>203.9</v>
      </c>
      <c r="DM58" s="12">
        <v>179.7</v>
      </c>
      <c r="DN58" s="12">
        <v>787.5</v>
      </c>
      <c r="DO58" s="12">
        <v>520.29999999999995</v>
      </c>
      <c r="DP58" s="12">
        <v>10</v>
      </c>
      <c r="DQ58" s="12">
        <v>30.3</v>
      </c>
      <c r="DR58" s="12">
        <v>-153.69999999999999</v>
      </c>
      <c r="DS58" s="12">
        <v>192.9</v>
      </c>
      <c r="DT58" s="12">
        <v>-106.9</v>
      </c>
      <c r="DU58" s="12">
        <v>314.10000000000002</v>
      </c>
      <c r="DV58" s="12">
        <v>-39.1</v>
      </c>
      <c r="DW58" s="12">
        <v>56.4</v>
      </c>
      <c r="DX58" s="12">
        <v>25.5</v>
      </c>
      <c r="DY58" s="12">
        <v>18.899999999999999</v>
      </c>
      <c r="DZ58" s="12">
        <v>-273.3</v>
      </c>
      <c r="EA58" s="12">
        <v>589.6</v>
      </c>
      <c r="EB58" s="12">
        <v>-166</v>
      </c>
      <c r="EC58" s="12">
        <v>-11.2</v>
      </c>
      <c r="ED58" s="12">
        <v>-79</v>
      </c>
      <c r="EE58" s="12">
        <v>278.3</v>
      </c>
      <c r="EF58" s="12">
        <v>102.9</v>
      </c>
      <c r="EG58" s="12">
        <v>105.9</v>
      </c>
      <c r="EH58" s="12">
        <v>186.8</v>
      </c>
      <c r="EI58" s="12">
        <v>119.3</v>
      </c>
      <c r="EJ58" s="12">
        <v>117.6</v>
      </c>
      <c r="EK58" s="12">
        <v>113.4</v>
      </c>
      <c r="EL58" s="12">
        <v>383.9</v>
      </c>
      <c r="EM58" s="12">
        <v>241.3</v>
      </c>
      <c r="EN58" s="12">
        <v>-7.5</v>
      </c>
      <c r="EO58" s="12">
        <v>408.6</v>
      </c>
      <c r="EP58" s="12">
        <v>251.2</v>
      </c>
      <c r="EQ58" s="12">
        <v>532.9</v>
      </c>
      <c r="ER58" s="12">
        <v>149.9</v>
      </c>
      <c r="ES58" s="12">
        <v>246.3</v>
      </c>
      <c r="ET58" s="12">
        <v>-27</v>
      </c>
      <c r="EU58" s="12">
        <v>66.400000000000006</v>
      </c>
      <c r="EV58" s="12">
        <v>-285.7</v>
      </c>
      <c r="EW58" s="12">
        <v>152.19999999999999</v>
      </c>
      <c r="EX58" s="12">
        <v>-181.9</v>
      </c>
      <c r="EY58" s="12">
        <v>-165.5</v>
      </c>
      <c r="EZ58" s="12">
        <v>268.89999999999998</v>
      </c>
      <c r="FA58" s="12">
        <v>567.5</v>
      </c>
      <c r="FB58" s="12">
        <v>1011.1</v>
      </c>
      <c r="FC58" s="12">
        <v>226.6</v>
      </c>
      <c r="FD58" s="12">
        <v>112.8</v>
      </c>
      <c r="FE58" s="12">
        <v>592.79999999999995</v>
      </c>
      <c r="FF58" s="12">
        <v>-200</v>
      </c>
      <c r="FG58" s="12">
        <v>1069.8</v>
      </c>
      <c r="FH58" s="12">
        <v>1334.9</v>
      </c>
      <c r="FI58" s="12">
        <v>1419.8</v>
      </c>
      <c r="FJ58" s="12">
        <v>1785.2</v>
      </c>
      <c r="FK58" s="12">
        <v>1224</v>
      </c>
      <c r="FL58" s="12">
        <v>134.6</v>
      </c>
      <c r="FM58" s="12">
        <v>698.7</v>
      </c>
      <c r="FN58" s="12">
        <v>-477.1</v>
      </c>
      <c r="FO58" s="12">
        <v>44.2</v>
      </c>
      <c r="FP58" s="12">
        <v>529.6</v>
      </c>
      <c r="FQ58" s="12">
        <v>453</v>
      </c>
      <c r="FR58" s="12">
        <v>-242.8</v>
      </c>
      <c r="FS58" s="12">
        <v>197.2</v>
      </c>
      <c r="FT58" s="12">
        <v>-595.6</v>
      </c>
      <c r="FU58" s="12">
        <v>-239.2</v>
      </c>
      <c r="FV58" s="12">
        <v>-178.7</v>
      </c>
      <c r="FW58" s="12">
        <v>390.4</v>
      </c>
      <c r="FX58" s="12">
        <v>366.2</v>
      </c>
      <c r="FY58" s="12">
        <v>368.1</v>
      </c>
      <c r="FZ58" s="12">
        <v>187.7</v>
      </c>
      <c r="GA58" s="12">
        <v>804.9</v>
      </c>
      <c r="GB58" s="12">
        <v>956.2</v>
      </c>
      <c r="GC58" s="12">
        <v>942.2</v>
      </c>
      <c r="GD58" s="12">
        <v>726.8</v>
      </c>
      <c r="GE58" s="12">
        <v>709.3</v>
      </c>
      <c r="GF58" s="12">
        <v>1207.0999999999999</v>
      </c>
      <c r="GG58" s="12">
        <v>512</v>
      </c>
      <c r="GH58" s="12">
        <v>112.5</v>
      </c>
      <c r="GI58" s="12">
        <v>817.6</v>
      </c>
      <c r="GJ58" s="12">
        <v>750.3</v>
      </c>
      <c r="GK58" s="12">
        <v>760.4</v>
      </c>
      <c r="GL58" s="12">
        <v>616.29999999999995</v>
      </c>
      <c r="GM58" s="12">
        <v>-752.5</v>
      </c>
      <c r="GN58" s="12">
        <v>-885.5</v>
      </c>
      <c r="GO58" s="12">
        <v>-620.70000000000005</v>
      </c>
      <c r="GP58" s="12">
        <v>-596.4</v>
      </c>
      <c r="GQ58" s="12">
        <v>-356.4</v>
      </c>
      <c r="GR58" s="12">
        <v>-155</v>
      </c>
      <c r="GS58" s="12">
        <v>-355.7</v>
      </c>
      <c r="GT58" s="12">
        <v>178.9</v>
      </c>
      <c r="GU58" s="12">
        <v>146.30000000000001</v>
      </c>
      <c r="GV58" s="12">
        <v>715.8</v>
      </c>
      <c r="GW58" s="12">
        <v>203.5</v>
      </c>
      <c r="GX58" s="12">
        <v>219.5</v>
      </c>
      <c r="GY58" s="12">
        <v>200.8</v>
      </c>
      <c r="GZ58" s="12">
        <v>-125.9</v>
      </c>
      <c r="HA58" s="12">
        <v>901.1</v>
      </c>
      <c r="HB58" s="12">
        <v>-1126</v>
      </c>
      <c r="HC58" s="12">
        <v>54.5</v>
      </c>
      <c r="HD58" s="12">
        <v>976.3</v>
      </c>
      <c r="HE58" s="12">
        <v>-65.8</v>
      </c>
      <c r="HF58" s="12">
        <v>-957.7</v>
      </c>
      <c r="HG58" s="12">
        <v>42</v>
      </c>
      <c r="HH58" s="12">
        <v>117.8</v>
      </c>
      <c r="HI58" s="12">
        <v>656.8</v>
      </c>
      <c r="HJ58" s="12">
        <v>151.69999999999999</v>
      </c>
      <c r="HK58" s="12">
        <v>187.6</v>
      </c>
      <c r="HL58" s="12">
        <v>131</v>
      </c>
      <c r="HM58" s="12">
        <v>670.7</v>
      </c>
      <c r="HN58" s="12">
        <v>-211.9</v>
      </c>
      <c r="HO58" s="12">
        <v>808.8</v>
      </c>
      <c r="HP58" s="12">
        <v>1604.5</v>
      </c>
      <c r="HQ58" s="12">
        <v>1699.5</v>
      </c>
      <c r="HR58" s="12">
        <v>-861.5</v>
      </c>
      <c r="HS58" s="12">
        <v>113.7</v>
      </c>
      <c r="HT58" s="12">
        <v>1351.5</v>
      </c>
      <c r="HU58" s="12">
        <v>439.5</v>
      </c>
      <c r="HV58" s="12">
        <v>378.9</v>
      </c>
      <c r="HW58" s="12">
        <v>-106.6</v>
      </c>
      <c r="HX58" s="12">
        <v>219.4</v>
      </c>
      <c r="HY58" s="12">
        <v>1135.5999999999999</v>
      </c>
      <c r="HZ58" s="12">
        <v>-420</v>
      </c>
      <c r="IA58" s="12">
        <v>1464.7</v>
      </c>
      <c r="IB58" s="12">
        <v>995.5</v>
      </c>
      <c r="IC58" s="12">
        <v>690.5</v>
      </c>
      <c r="ID58" s="12">
        <v>607.1</v>
      </c>
      <c r="IE58" s="12">
        <v>1640.2</v>
      </c>
      <c r="IF58" s="12">
        <v>1891.9</v>
      </c>
      <c r="IG58" s="12">
        <v>2254.9</v>
      </c>
      <c r="IH58" s="12">
        <v>2236.5</v>
      </c>
      <c r="II58" s="12">
        <v>-142.69999999999999</v>
      </c>
      <c r="IJ58" s="12">
        <v>-2937.3</v>
      </c>
      <c r="IK58" s="12">
        <v>1211.0999999999999</v>
      </c>
      <c r="IL58" s="12">
        <v>257.2</v>
      </c>
      <c r="IM58" s="12">
        <v>428.2</v>
      </c>
      <c r="IN58" s="12">
        <v>300.60000000000002</v>
      </c>
      <c r="IO58" s="12">
        <v>1610.7</v>
      </c>
      <c r="IP58" s="12">
        <v>431.3</v>
      </c>
      <c r="IQ58" s="12">
        <v>2618</v>
      </c>
      <c r="IR58" s="12">
        <v>2241.5</v>
      </c>
      <c r="IS58" s="12">
        <v>408.4</v>
      </c>
      <c r="IT58" s="12">
        <v>-1197.0999999999999</v>
      </c>
      <c r="IU58" s="12">
        <v>-298.2</v>
      </c>
      <c r="IV58" s="12">
        <v>440</v>
      </c>
      <c r="IW58" s="12">
        <v>1192.8</v>
      </c>
    </row>
    <row r="59" spans="1:257">
      <c r="A59" t="s">
        <v>930</v>
      </c>
      <c r="B59" t="s">
        <v>931</v>
      </c>
      <c r="C59">
        <v>7.8</v>
      </c>
      <c r="D59">
        <v>3.7</v>
      </c>
      <c r="E59">
        <v>6.4</v>
      </c>
      <c r="F59">
        <v>1.7</v>
      </c>
      <c r="G59">
        <v>2</v>
      </c>
      <c r="H59">
        <v>12</v>
      </c>
      <c r="I59">
        <v>8.6999999999999993</v>
      </c>
      <c r="J59">
        <v>9</v>
      </c>
      <c r="K59">
        <v>3.5</v>
      </c>
      <c r="L59">
        <v>6</v>
      </c>
      <c r="M59">
        <v>9.3000000000000007</v>
      </c>
      <c r="N59">
        <v>-0.7</v>
      </c>
      <c r="O59">
        <v>6.3</v>
      </c>
      <c r="P59">
        <v>8</v>
      </c>
      <c r="Q59">
        <v>5.3</v>
      </c>
      <c r="R59">
        <v>5.6</v>
      </c>
      <c r="S59">
        <v>2.9</v>
      </c>
      <c r="T59">
        <v>8.1</v>
      </c>
      <c r="U59">
        <v>13.9</v>
      </c>
      <c r="V59">
        <v>9.3000000000000007</v>
      </c>
      <c r="W59">
        <v>9.1999999999999993</v>
      </c>
      <c r="X59">
        <v>14.2</v>
      </c>
      <c r="Y59">
        <v>14.1</v>
      </c>
      <c r="Z59">
        <v>15.5</v>
      </c>
      <c r="AA59">
        <v>10.6</v>
      </c>
      <c r="AB59">
        <v>18.5</v>
      </c>
      <c r="AC59">
        <v>13.2</v>
      </c>
      <c r="AD59">
        <v>7.1</v>
      </c>
      <c r="AE59">
        <v>-0.3</v>
      </c>
      <c r="AF59">
        <v>8</v>
      </c>
      <c r="AG59">
        <v>9.3000000000000007</v>
      </c>
      <c r="AH59">
        <v>16.399999999999999</v>
      </c>
      <c r="AI59">
        <v>8.6</v>
      </c>
      <c r="AJ59">
        <v>21.5</v>
      </c>
      <c r="AK59">
        <v>19.7</v>
      </c>
      <c r="AL59">
        <v>24.3</v>
      </c>
      <c r="AM59">
        <v>16.3</v>
      </c>
      <c r="AN59">
        <v>25.7</v>
      </c>
      <c r="AO59">
        <v>26.3</v>
      </c>
      <c r="AP59">
        <v>23</v>
      </c>
      <c r="AQ59">
        <v>9.9</v>
      </c>
      <c r="AR59">
        <v>9.5</v>
      </c>
      <c r="AS59">
        <v>5.0999999999999996</v>
      </c>
      <c r="AT59">
        <v>9.3000000000000007</v>
      </c>
      <c r="AU59">
        <v>-1</v>
      </c>
      <c r="AV59">
        <v>12.6</v>
      </c>
      <c r="AW59">
        <v>15</v>
      </c>
      <c r="AX59">
        <v>23.1</v>
      </c>
      <c r="AY59">
        <v>22.2</v>
      </c>
      <c r="AZ59">
        <v>9.3000000000000007</v>
      </c>
      <c r="BA59">
        <v>18.8</v>
      </c>
      <c r="BB59">
        <v>55.3</v>
      </c>
      <c r="BC59">
        <v>41</v>
      </c>
      <c r="BD59">
        <v>33.1</v>
      </c>
      <c r="BE59">
        <v>40.299999999999997</v>
      </c>
      <c r="BF59">
        <v>49.1</v>
      </c>
      <c r="BG59">
        <v>39.1</v>
      </c>
      <c r="BH59">
        <v>53.3</v>
      </c>
      <c r="BI59">
        <v>20.9</v>
      </c>
      <c r="BJ59">
        <v>19.7</v>
      </c>
      <c r="BK59">
        <v>8.1999999999999993</v>
      </c>
      <c r="BL59">
        <v>6.9</v>
      </c>
      <c r="BM59">
        <v>37.299999999999997</v>
      </c>
      <c r="BN59">
        <v>35.700000000000003</v>
      </c>
      <c r="BO59">
        <v>29.1</v>
      </c>
      <c r="BP59">
        <v>42.6</v>
      </c>
      <c r="BQ59">
        <v>25.2</v>
      </c>
      <c r="BR59">
        <v>27.1</v>
      </c>
      <c r="BS59">
        <v>45.2</v>
      </c>
      <c r="BT59">
        <v>31.8</v>
      </c>
      <c r="BU59">
        <v>36.9</v>
      </c>
      <c r="BV59">
        <v>61.9</v>
      </c>
      <c r="BW59">
        <v>24.8</v>
      </c>
      <c r="BX59">
        <v>77.400000000000006</v>
      </c>
      <c r="BY59">
        <v>71.3</v>
      </c>
      <c r="BZ59">
        <v>70</v>
      </c>
      <c r="CA59">
        <v>62.6</v>
      </c>
      <c r="CB59">
        <v>72.400000000000006</v>
      </c>
      <c r="CC59">
        <v>93.5</v>
      </c>
      <c r="CD59">
        <v>61</v>
      </c>
      <c r="CE59">
        <v>65.3</v>
      </c>
      <c r="CF59">
        <v>-11.9</v>
      </c>
      <c r="CG59">
        <v>42.7</v>
      </c>
      <c r="CH59">
        <v>102.7</v>
      </c>
      <c r="CI59">
        <v>110.6</v>
      </c>
      <c r="CJ59">
        <v>54.6</v>
      </c>
      <c r="CK59">
        <v>22.2</v>
      </c>
      <c r="CL59">
        <v>-8.4</v>
      </c>
      <c r="CM59">
        <v>-25.1</v>
      </c>
      <c r="CN59">
        <v>9.6</v>
      </c>
      <c r="CO59">
        <v>7.4</v>
      </c>
      <c r="CP59">
        <v>-12</v>
      </c>
      <c r="CQ59">
        <v>8.3000000000000007</v>
      </c>
      <c r="CR59">
        <v>61.6</v>
      </c>
      <c r="CS59">
        <v>59.9</v>
      </c>
      <c r="CT59">
        <v>99.9</v>
      </c>
      <c r="CU59">
        <v>106.2</v>
      </c>
      <c r="CV59">
        <v>94.3</v>
      </c>
      <c r="CW59">
        <v>44.2</v>
      </c>
      <c r="CX59">
        <v>25.7</v>
      </c>
      <c r="CY59">
        <v>80.599999999999994</v>
      </c>
      <c r="CZ59">
        <v>33.1</v>
      </c>
      <c r="DA59">
        <v>9.3000000000000007</v>
      </c>
      <c r="DB59">
        <v>57.9</v>
      </c>
      <c r="DC59">
        <v>-92.1</v>
      </c>
      <c r="DD59">
        <v>7.6</v>
      </c>
      <c r="DE59">
        <v>54.9</v>
      </c>
      <c r="DF59">
        <v>38.1</v>
      </c>
      <c r="DG59">
        <v>91.2</v>
      </c>
      <c r="DH59">
        <v>11.4</v>
      </c>
      <c r="DI59">
        <v>56.3</v>
      </c>
      <c r="DJ59">
        <v>96.6</v>
      </c>
      <c r="DK59">
        <v>134.9</v>
      </c>
      <c r="DL59">
        <v>59.2</v>
      </c>
      <c r="DM59">
        <v>2.5</v>
      </c>
      <c r="DN59">
        <v>165.8</v>
      </c>
      <c r="DO59">
        <v>117.7</v>
      </c>
      <c r="DP59">
        <v>17.2</v>
      </c>
      <c r="DQ59">
        <v>-15</v>
      </c>
      <c r="DR59">
        <v>48.5</v>
      </c>
      <c r="DS59">
        <v>5.4</v>
      </c>
      <c r="DT59">
        <v>38.9</v>
      </c>
      <c r="DU59">
        <v>76.400000000000006</v>
      </c>
      <c r="DV59">
        <v>-4</v>
      </c>
      <c r="DW59">
        <v>-110.7</v>
      </c>
      <c r="DX59">
        <v>15.7</v>
      </c>
      <c r="DY59">
        <v>26.2</v>
      </c>
      <c r="DZ59">
        <v>45.7</v>
      </c>
      <c r="EA59">
        <v>15.8</v>
      </c>
      <c r="EB59">
        <v>77.5</v>
      </c>
      <c r="EC59">
        <v>4.5999999999999996</v>
      </c>
      <c r="ED59">
        <v>12.4</v>
      </c>
      <c r="EE59">
        <v>135.9</v>
      </c>
      <c r="EF59">
        <v>41</v>
      </c>
      <c r="EG59">
        <v>35.6</v>
      </c>
      <c r="EH59">
        <v>-9.8000000000000007</v>
      </c>
      <c r="EI59">
        <v>97.3</v>
      </c>
      <c r="EJ59">
        <v>90.2</v>
      </c>
      <c r="EK59">
        <v>20.6</v>
      </c>
      <c r="EL59">
        <v>79.7</v>
      </c>
      <c r="EM59">
        <v>46.7</v>
      </c>
      <c r="EN59">
        <v>2.9</v>
      </c>
      <c r="EO59">
        <v>147.30000000000001</v>
      </c>
      <c r="EP59">
        <v>114.9</v>
      </c>
      <c r="EQ59">
        <v>85.4</v>
      </c>
      <c r="ER59">
        <v>88.9</v>
      </c>
      <c r="ES59">
        <v>94</v>
      </c>
      <c r="ET59">
        <v>84.1</v>
      </c>
      <c r="EU59">
        <v>110.4</v>
      </c>
      <c r="EV59">
        <v>103.8</v>
      </c>
      <c r="EW59">
        <v>34.5</v>
      </c>
      <c r="EX59">
        <v>103.5</v>
      </c>
      <c r="EY59">
        <v>83</v>
      </c>
      <c r="EZ59">
        <v>20.399999999999999</v>
      </c>
      <c r="FA59">
        <v>147.6</v>
      </c>
      <c r="FB59">
        <v>98.3</v>
      </c>
      <c r="FC59">
        <v>156.4</v>
      </c>
      <c r="FD59">
        <v>174.2</v>
      </c>
      <c r="FE59">
        <v>269.7</v>
      </c>
      <c r="FF59">
        <v>236.3</v>
      </c>
      <c r="FG59">
        <v>158.19999999999999</v>
      </c>
      <c r="FH59">
        <v>297.8</v>
      </c>
      <c r="FI59">
        <v>334.8</v>
      </c>
      <c r="FJ59">
        <v>335.7</v>
      </c>
      <c r="FK59">
        <v>-244.3</v>
      </c>
      <c r="FL59">
        <v>-84.1</v>
      </c>
      <c r="FM59">
        <v>-141.1</v>
      </c>
      <c r="FN59">
        <v>-15.6</v>
      </c>
      <c r="FO59">
        <v>-141.80000000000001</v>
      </c>
      <c r="FP59">
        <v>-15.6</v>
      </c>
      <c r="FQ59">
        <v>-149.5</v>
      </c>
      <c r="FR59">
        <v>-86.6</v>
      </c>
      <c r="FS59">
        <v>63.5</v>
      </c>
      <c r="FT59">
        <v>-96.4</v>
      </c>
      <c r="FU59">
        <v>-67.7</v>
      </c>
      <c r="FV59">
        <v>29.6</v>
      </c>
      <c r="FW59">
        <v>235.6</v>
      </c>
      <c r="FX59">
        <v>65.2</v>
      </c>
      <c r="FY59">
        <v>78.7</v>
      </c>
      <c r="FZ59">
        <v>135.9</v>
      </c>
      <c r="GA59">
        <v>286.39999999999998</v>
      </c>
      <c r="GB59">
        <v>160.6</v>
      </c>
      <c r="GC59">
        <v>323</v>
      </c>
      <c r="GD59">
        <v>340.4</v>
      </c>
      <c r="GE59">
        <v>28</v>
      </c>
      <c r="GF59">
        <v>64.099999999999994</v>
      </c>
      <c r="GG59">
        <v>-1.4</v>
      </c>
      <c r="GH59">
        <v>-149.69999999999999</v>
      </c>
      <c r="GI59">
        <v>108</v>
      </c>
      <c r="GJ59">
        <v>177.3</v>
      </c>
      <c r="GK59">
        <v>222.4</v>
      </c>
      <c r="GL59">
        <v>144.19999999999999</v>
      </c>
      <c r="GM59">
        <v>-108.5</v>
      </c>
      <c r="GN59">
        <v>-60.3</v>
      </c>
      <c r="GO59">
        <v>-179.2</v>
      </c>
      <c r="GP59">
        <v>-325.10000000000002</v>
      </c>
      <c r="GQ59">
        <v>-240.5</v>
      </c>
      <c r="GR59">
        <v>-13.4</v>
      </c>
      <c r="GS59">
        <v>66.8</v>
      </c>
      <c r="GT59">
        <v>69.099999999999994</v>
      </c>
      <c r="GU59">
        <v>117.7</v>
      </c>
      <c r="GV59">
        <v>146.1</v>
      </c>
      <c r="GW59">
        <v>147.1</v>
      </c>
      <c r="GX59">
        <v>156.4</v>
      </c>
      <c r="GY59">
        <v>171.7</v>
      </c>
      <c r="GZ59">
        <v>109.2</v>
      </c>
      <c r="HA59">
        <v>6.6</v>
      </c>
      <c r="HB59">
        <v>59.8</v>
      </c>
      <c r="HC59">
        <v>21.6</v>
      </c>
      <c r="HD59">
        <v>-92.3</v>
      </c>
      <c r="HE59">
        <v>203.8</v>
      </c>
      <c r="HF59">
        <v>88.6</v>
      </c>
      <c r="HG59">
        <v>272</v>
      </c>
      <c r="HH59">
        <v>310.89999999999998</v>
      </c>
      <c r="HI59">
        <v>281</v>
      </c>
      <c r="HJ59">
        <v>223.4</v>
      </c>
      <c r="HK59">
        <v>153.30000000000001</v>
      </c>
      <c r="HL59">
        <v>158.19999999999999</v>
      </c>
      <c r="HM59">
        <v>82.1</v>
      </c>
      <c r="HN59">
        <v>23</v>
      </c>
      <c r="HO59">
        <v>-62.7</v>
      </c>
      <c r="HP59">
        <v>86.6</v>
      </c>
      <c r="HQ59">
        <v>108.8</v>
      </c>
      <c r="HR59">
        <v>1</v>
      </c>
      <c r="HS59">
        <v>118.4</v>
      </c>
      <c r="HT59">
        <v>270</v>
      </c>
      <c r="HU59">
        <v>109.3</v>
      </c>
      <c r="HV59">
        <v>297.60000000000002</v>
      </c>
      <c r="HW59">
        <v>32.799999999999997</v>
      </c>
      <c r="HX59">
        <v>69.099999999999994</v>
      </c>
      <c r="HY59">
        <v>280.10000000000002</v>
      </c>
      <c r="HZ59">
        <v>271.39999999999998</v>
      </c>
      <c r="IA59">
        <v>400.6</v>
      </c>
      <c r="IB59">
        <v>490.3</v>
      </c>
      <c r="IC59">
        <v>634.4</v>
      </c>
      <c r="ID59">
        <v>59.9</v>
      </c>
      <c r="IE59">
        <v>653.79999999999995</v>
      </c>
      <c r="IF59">
        <v>650.9</v>
      </c>
      <c r="IG59">
        <v>416</v>
      </c>
      <c r="IH59">
        <v>441.4</v>
      </c>
      <c r="II59">
        <v>-544</v>
      </c>
      <c r="IJ59">
        <v>-1039.5999999999999</v>
      </c>
      <c r="IK59">
        <v>622.6</v>
      </c>
      <c r="IL59">
        <v>413</v>
      </c>
      <c r="IM59">
        <v>588.9</v>
      </c>
      <c r="IN59">
        <v>748.3</v>
      </c>
      <c r="IO59">
        <v>187.6</v>
      </c>
      <c r="IP59">
        <v>467.5</v>
      </c>
      <c r="IQ59">
        <v>682.5</v>
      </c>
      <c r="IR59">
        <v>751.9</v>
      </c>
      <c r="IS59">
        <v>-415.9</v>
      </c>
      <c r="IT59">
        <v>-294.2</v>
      </c>
      <c r="IU59">
        <v>-170.3</v>
      </c>
      <c r="IV59">
        <v>157.9</v>
      </c>
      <c r="IW59">
        <v>352.5</v>
      </c>
    </row>
    <row r="60" spans="1:257">
      <c r="A60" t="s">
        <v>932</v>
      </c>
      <c r="B60" t="s">
        <v>933</v>
      </c>
      <c r="C60" t="s">
        <v>934</v>
      </c>
      <c r="D60" t="s">
        <v>934</v>
      </c>
      <c r="E60" t="s">
        <v>934</v>
      </c>
      <c r="F60" t="s">
        <v>934</v>
      </c>
      <c r="G60" t="s">
        <v>934</v>
      </c>
      <c r="H60" t="s">
        <v>934</v>
      </c>
      <c r="I60" t="s">
        <v>934</v>
      </c>
      <c r="J60" t="s">
        <v>934</v>
      </c>
      <c r="K60" t="s">
        <v>934</v>
      </c>
      <c r="L60" t="s">
        <v>934</v>
      </c>
      <c r="M60" t="s">
        <v>934</v>
      </c>
      <c r="N60" t="s">
        <v>934</v>
      </c>
      <c r="O60" t="s">
        <v>934</v>
      </c>
      <c r="P60" t="s">
        <v>934</v>
      </c>
      <c r="Q60" t="s">
        <v>934</v>
      </c>
      <c r="R60" t="s">
        <v>934</v>
      </c>
      <c r="S60" t="s">
        <v>934</v>
      </c>
      <c r="T60" t="s">
        <v>934</v>
      </c>
      <c r="U60" t="s">
        <v>934</v>
      </c>
      <c r="V60" t="s">
        <v>934</v>
      </c>
      <c r="W60" t="s">
        <v>934</v>
      </c>
      <c r="X60" t="s">
        <v>934</v>
      </c>
      <c r="Y60" t="s">
        <v>934</v>
      </c>
      <c r="Z60" t="s">
        <v>934</v>
      </c>
      <c r="AA60" t="s">
        <v>934</v>
      </c>
      <c r="AB60" t="s">
        <v>934</v>
      </c>
      <c r="AC60" t="s">
        <v>934</v>
      </c>
      <c r="AD60" t="s">
        <v>934</v>
      </c>
      <c r="AE60" t="s">
        <v>934</v>
      </c>
      <c r="AF60" t="s">
        <v>934</v>
      </c>
      <c r="AG60" t="s">
        <v>934</v>
      </c>
      <c r="AH60" t="s">
        <v>934</v>
      </c>
      <c r="AI60" t="s">
        <v>934</v>
      </c>
      <c r="AJ60" t="s">
        <v>934</v>
      </c>
      <c r="AK60" t="s">
        <v>934</v>
      </c>
      <c r="AL60" t="s">
        <v>934</v>
      </c>
      <c r="AM60" t="s">
        <v>934</v>
      </c>
      <c r="AN60" t="s">
        <v>934</v>
      </c>
      <c r="AO60" t="s">
        <v>934</v>
      </c>
      <c r="AP60" t="s">
        <v>934</v>
      </c>
      <c r="AQ60" t="s">
        <v>934</v>
      </c>
      <c r="AR60" t="s">
        <v>934</v>
      </c>
      <c r="AS60" t="s">
        <v>934</v>
      </c>
      <c r="AT60" t="s">
        <v>934</v>
      </c>
      <c r="AU60" t="s">
        <v>934</v>
      </c>
      <c r="AV60" t="s">
        <v>934</v>
      </c>
      <c r="AW60" t="s">
        <v>934</v>
      </c>
      <c r="AX60" t="s">
        <v>934</v>
      </c>
      <c r="AY60" t="s">
        <v>934</v>
      </c>
      <c r="AZ60" t="s">
        <v>934</v>
      </c>
      <c r="BA60" t="s">
        <v>934</v>
      </c>
      <c r="BB60" t="s">
        <v>934</v>
      </c>
      <c r="BC60" t="s">
        <v>934</v>
      </c>
      <c r="BD60" t="s">
        <v>934</v>
      </c>
      <c r="BE60" t="s">
        <v>934</v>
      </c>
      <c r="BF60" t="s">
        <v>934</v>
      </c>
      <c r="BG60" t="s">
        <v>934</v>
      </c>
      <c r="BH60" t="s">
        <v>934</v>
      </c>
      <c r="BI60" t="s">
        <v>934</v>
      </c>
      <c r="BJ60" t="s">
        <v>934</v>
      </c>
      <c r="BK60" t="s">
        <v>934</v>
      </c>
      <c r="BL60" t="s">
        <v>934</v>
      </c>
      <c r="BM60" t="s">
        <v>934</v>
      </c>
      <c r="BN60" t="s">
        <v>934</v>
      </c>
      <c r="BO60" t="s">
        <v>934</v>
      </c>
      <c r="BP60" t="s">
        <v>934</v>
      </c>
      <c r="BQ60" t="s">
        <v>934</v>
      </c>
      <c r="BR60" t="s">
        <v>934</v>
      </c>
      <c r="BS60" t="s">
        <v>934</v>
      </c>
      <c r="BT60" t="s">
        <v>934</v>
      </c>
      <c r="BU60" t="s">
        <v>934</v>
      </c>
      <c r="BV60" t="s">
        <v>934</v>
      </c>
      <c r="BW60" t="s">
        <v>934</v>
      </c>
      <c r="BX60" t="s">
        <v>934</v>
      </c>
      <c r="BY60" t="s">
        <v>934</v>
      </c>
      <c r="BZ60" t="s">
        <v>934</v>
      </c>
      <c r="CA60" t="s">
        <v>934</v>
      </c>
      <c r="CB60" t="s">
        <v>934</v>
      </c>
      <c r="CC60" t="s">
        <v>934</v>
      </c>
      <c r="CD60" t="s">
        <v>934</v>
      </c>
      <c r="CE60" t="s">
        <v>934</v>
      </c>
      <c r="CF60" t="s">
        <v>934</v>
      </c>
      <c r="CG60" t="s">
        <v>934</v>
      </c>
      <c r="CH60" t="s">
        <v>934</v>
      </c>
      <c r="CI60" t="s">
        <v>934</v>
      </c>
      <c r="CJ60" t="s">
        <v>934</v>
      </c>
      <c r="CK60" t="s">
        <v>934</v>
      </c>
      <c r="CL60" t="s">
        <v>934</v>
      </c>
      <c r="CM60" t="s">
        <v>934</v>
      </c>
      <c r="CN60" t="s">
        <v>934</v>
      </c>
      <c r="CO60" t="s">
        <v>934</v>
      </c>
      <c r="CP60" t="s">
        <v>934</v>
      </c>
      <c r="CQ60" t="s">
        <v>934</v>
      </c>
      <c r="CR60" t="s">
        <v>934</v>
      </c>
      <c r="CS60" t="s">
        <v>934</v>
      </c>
      <c r="CT60" t="s">
        <v>934</v>
      </c>
      <c r="CU60" t="s">
        <v>934</v>
      </c>
      <c r="CV60" t="s">
        <v>934</v>
      </c>
      <c r="CW60" t="s">
        <v>934</v>
      </c>
      <c r="CX60" t="s">
        <v>934</v>
      </c>
      <c r="CY60" t="s">
        <v>934</v>
      </c>
      <c r="CZ60" t="s">
        <v>934</v>
      </c>
      <c r="DA60" t="s">
        <v>934</v>
      </c>
      <c r="DB60" t="s">
        <v>934</v>
      </c>
      <c r="DC60" t="s">
        <v>934</v>
      </c>
      <c r="DD60" t="s">
        <v>934</v>
      </c>
      <c r="DE60" t="s">
        <v>934</v>
      </c>
      <c r="DF60" t="s">
        <v>934</v>
      </c>
      <c r="DG60" t="s">
        <v>934</v>
      </c>
      <c r="DH60" t="s">
        <v>934</v>
      </c>
      <c r="DI60" t="s">
        <v>934</v>
      </c>
      <c r="DJ60" t="s">
        <v>934</v>
      </c>
      <c r="DK60" t="s">
        <v>934</v>
      </c>
      <c r="DL60" t="s">
        <v>934</v>
      </c>
      <c r="DM60" t="s">
        <v>934</v>
      </c>
      <c r="DN60" t="s">
        <v>934</v>
      </c>
      <c r="DO60" t="s">
        <v>934</v>
      </c>
      <c r="DP60" t="s">
        <v>934</v>
      </c>
      <c r="DQ60" t="s">
        <v>934</v>
      </c>
      <c r="DR60" t="s">
        <v>934</v>
      </c>
      <c r="DS60" t="s">
        <v>934</v>
      </c>
      <c r="DT60" t="s">
        <v>934</v>
      </c>
      <c r="DU60" t="s">
        <v>934</v>
      </c>
      <c r="DV60" t="s">
        <v>934</v>
      </c>
      <c r="DW60" t="s">
        <v>934</v>
      </c>
      <c r="DX60" t="s">
        <v>934</v>
      </c>
      <c r="DY60" t="s">
        <v>934</v>
      </c>
      <c r="DZ60" t="s">
        <v>934</v>
      </c>
      <c r="EA60" t="s">
        <v>934</v>
      </c>
      <c r="EB60" t="s">
        <v>934</v>
      </c>
      <c r="EC60" t="s">
        <v>934</v>
      </c>
      <c r="ED60" t="s">
        <v>934</v>
      </c>
      <c r="EE60" t="s">
        <v>934</v>
      </c>
      <c r="EF60" t="s">
        <v>934</v>
      </c>
      <c r="EG60" t="s">
        <v>934</v>
      </c>
      <c r="EH60" t="s">
        <v>934</v>
      </c>
      <c r="EI60" t="s">
        <v>934</v>
      </c>
      <c r="EJ60" t="s">
        <v>934</v>
      </c>
      <c r="EK60" t="s">
        <v>934</v>
      </c>
      <c r="EL60" t="s">
        <v>934</v>
      </c>
      <c r="EM60" t="s">
        <v>934</v>
      </c>
      <c r="EN60" t="s">
        <v>934</v>
      </c>
      <c r="EO60" t="s">
        <v>934</v>
      </c>
      <c r="EP60" t="s">
        <v>934</v>
      </c>
      <c r="EQ60" t="s">
        <v>934</v>
      </c>
      <c r="ER60" t="s">
        <v>934</v>
      </c>
      <c r="ES60" t="s">
        <v>934</v>
      </c>
      <c r="ET60" t="s">
        <v>934</v>
      </c>
      <c r="EU60" t="s">
        <v>934</v>
      </c>
      <c r="EV60" t="s">
        <v>934</v>
      </c>
      <c r="EW60" t="s">
        <v>934</v>
      </c>
      <c r="EX60" t="s">
        <v>934</v>
      </c>
      <c r="EY60" t="s">
        <v>934</v>
      </c>
      <c r="EZ60" t="s">
        <v>934</v>
      </c>
      <c r="FA60" t="s">
        <v>934</v>
      </c>
      <c r="FB60" t="s">
        <v>934</v>
      </c>
      <c r="FC60" t="s">
        <v>934</v>
      </c>
      <c r="FD60" t="s">
        <v>934</v>
      </c>
      <c r="FE60" t="s">
        <v>934</v>
      </c>
      <c r="FF60" t="s">
        <v>934</v>
      </c>
      <c r="FG60" t="s">
        <v>934</v>
      </c>
      <c r="FH60" t="s">
        <v>934</v>
      </c>
      <c r="FI60" t="s">
        <v>934</v>
      </c>
      <c r="FJ60" t="s">
        <v>934</v>
      </c>
      <c r="FK60" t="s">
        <v>934</v>
      </c>
      <c r="FL60" t="s">
        <v>934</v>
      </c>
      <c r="FM60" t="s">
        <v>934</v>
      </c>
      <c r="FN60" t="s">
        <v>934</v>
      </c>
      <c r="FO60" t="s">
        <v>934</v>
      </c>
      <c r="FP60" t="s">
        <v>934</v>
      </c>
      <c r="FQ60" t="s">
        <v>934</v>
      </c>
      <c r="FR60" t="s">
        <v>934</v>
      </c>
      <c r="FS60" t="s">
        <v>934</v>
      </c>
      <c r="FT60" t="s">
        <v>934</v>
      </c>
      <c r="FU60" t="s">
        <v>934</v>
      </c>
      <c r="FV60" t="s">
        <v>934</v>
      </c>
      <c r="FW60" t="s">
        <v>934</v>
      </c>
      <c r="FX60" t="s">
        <v>934</v>
      </c>
      <c r="FY60" t="s">
        <v>934</v>
      </c>
      <c r="FZ60" t="s">
        <v>934</v>
      </c>
      <c r="GA60" t="s">
        <v>934</v>
      </c>
      <c r="GB60" t="s">
        <v>934</v>
      </c>
      <c r="GC60" t="s">
        <v>934</v>
      </c>
      <c r="GD60" t="s">
        <v>934</v>
      </c>
      <c r="GE60" t="s">
        <v>934</v>
      </c>
      <c r="GF60" t="s">
        <v>934</v>
      </c>
      <c r="GG60" t="s">
        <v>934</v>
      </c>
      <c r="GH60" t="s">
        <v>934</v>
      </c>
      <c r="GI60" t="s">
        <v>934</v>
      </c>
      <c r="GJ60" t="s">
        <v>934</v>
      </c>
      <c r="GK60" t="s">
        <v>934</v>
      </c>
      <c r="GL60" t="s">
        <v>934</v>
      </c>
      <c r="GM60" t="s">
        <v>934</v>
      </c>
      <c r="GN60" t="s">
        <v>934</v>
      </c>
      <c r="GO60" t="s">
        <v>934</v>
      </c>
      <c r="GP60" t="s">
        <v>934</v>
      </c>
      <c r="GQ60" t="s">
        <v>934</v>
      </c>
      <c r="GR60" t="s">
        <v>934</v>
      </c>
      <c r="GS60" t="s">
        <v>934</v>
      </c>
      <c r="GT60" t="s">
        <v>934</v>
      </c>
      <c r="GU60" t="s">
        <v>934</v>
      </c>
      <c r="GV60" t="s">
        <v>934</v>
      </c>
      <c r="GW60" t="s">
        <v>934</v>
      </c>
      <c r="GX60" t="s">
        <v>934</v>
      </c>
      <c r="GY60" t="s">
        <v>934</v>
      </c>
      <c r="GZ60" t="s">
        <v>934</v>
      </c>
      <c r="HA60" t="s">
        <v>934</v>
      </c>
      <c r="HB60" t="s">
        <v>934</v>
      </c>
      <c r="HC60" t="s">
        <v>934</v>
      </c>
      <c r="HD60" t="s">
        <v>934</v>
      </c>
      <c r="HE60" t="s">
        <v>934</v>
      </c>
      <c r="HF60" t="s">
        <v>934</v>
      </c>
      <c r="HG60" t="s">
        <v>934</v>
      </c>
      <c r="HH60" t="s">
        <v>934</v>
      </c>
      <c r="HI60" t="s">
        <v>934</v>
      </c>
      <c r="HJ60" t="s">
        <v>934</v>
      </c>
      <c r="HK60" t="s">
        <v>934</v>
      </c>
      <c r="HL60" t="s">
        <v>934</v>
      </c>
      <c r="HM60" t="s">
        <v>934</v>
      </c>
      <c r="HN60" t="s">
        <v>934</v>
      </c>
      <c r="HO60" t="s">
        <v>934</v>
      </c>
      <c r="HP60" t="s">
        <v>934</v>
      </c>
      <c r="HQ60" t="s">
        <v>934</v>
      </c>
      <c r="HR60" t="s">
        <v>934</v>
      </c>
      <c r="HS60" t="s">
        <v>934</v>
      </c>
      <c r="HT60" t="s">
        <v>934</v>
      </c>
      <c r="HU60" t="s">
        <v>934</v>
      </c>
      <c r="HV60" t="s">
        <v>934</v>
      </c>
      <c r="HW60" t="s">
        <v>934</v>
      </c>
      <c r="HX60" t="s">
        <v>934</v>
      </c>
      <c r="HY60" t="s">
        <v>934</v>
      </c>
      <c r="HZ60" t="s">
        <v>934</v>
      </c>
      <c r="IA60" t="s">
        <v>934</v>
      </c>
      <c r="IB60" t="s">
        <v>934</v>
      </c>
      <c r="IC60" t="s">
        <v>934</v>
      </c>
      <c r="ID60" t="s">
        <v>934</v>
      </c>
      <c r="IE60" t="s">
        <v>934</v>
      </c>
      <c r="IF60" t="s">
        <v>934</v>
      </c>
      <c r="IG60" t="s">
        <v>934</v>
      </c>
      <c r="IH60" t="s">
        <v>934</v>
      </c>
      <c r="II60" t="s">
        <v>934</v>
      </c>
      <c r="IJ60">
        <v>413.7</v>
      </c>
      <c r="IK60">
        <v>585.20000000000005</v>
      </c>
      <c r="IL60">
        <v>0.2</v>
      </c>
      <c r="IM60">
        <v>-209.2</v>
      </c>
      <c r="IN60">
        <v>-196</v>
      </c>
      <c r="IO60">
        <v>-225.7</v>
      </c>
      <c r="IP60">
        <v>-194.9</v>
      </c>
      <c r="IQ60">
        <v>-106.4</v>
      </c>
      <c r="IR60">
        <v>-58.3</v>
      </c>
      <c r="IS60">
        <v>-8.6999999999999993</v>
      </c>
      <c r="IT60">
        <v>0</v>
      </c>
      <c r="IU60">
        <v>0</v>
      </c>
      <c r="IV60">
        <v>0</v>
      </c>
      <c r="IW60">
        <v>0</v>
      </c>
    </row>
    <row r="61" spans="1:257">
      <c r="A61" t="s">
        <v>935</v>
      </c>
      <c r="B61" t="s">
        <v>936</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2</v>
      </c>
      <c r="BL61">
        <v>2</v>
      </c>
      <c r="BM61">
        <v>2</v>
      </c>
      <c r="BN61">
        <v>2</v>
      </c>
      <c r="BO61">
        <v>1</v>
      </c>
      <c r="BP61">
        <v>1</v>
      </c>
      <c r="BQ61">
        <v>1</v>
      </c>
      <c r="BR61">
        <v>1</v>
      </c>
      <c r="BS61">
        <v>1</v>
      </c>
      <c r="BT61">
        <v>1</v>
      </c>
      <c r="BU61">
        <v>1</v>
      </c>
      <c r="BV61">
        <v>1</v>
      </c>
      <c r="BW61">
        <v>2</v>
      </c>
      <c r="BX61">
        <v>1.1000000000000001</v>
      </c>
      <c r="BY61">
        <v>1.1000000000000001</v>
      </c>
      <c r="BZ61">
        <v>1.1000000000000001</v>
      </c>
      <c r="CA61">
        <v>1.1000000000000001</v>
      </c>
      <c r="CB61">
        <v>1.1000000000000001</v>
      </c>
      <c r="CC61">
        <v>1.1000000000000001</v>
      </c>
      <c r="CD61">
        <v>1.1000000000000001</v>
      </c>
      <c r="CE61">
        <v>1.1000000000000001</v>
      </c>
      <c r="CF61">
        <v>1.1000000000000001</v>
      </c>
      <c r="CG61">
        <v>1.1000000000000001</v>
      </c>
      <c r="CH61">
        <v>1.1000000000000001</v>
      </c>
      <c r="CI61">
        <v>1.1000000000000001</v>
      </c>
      <c r="CJ61">
        <v>1.1000000000000001</v>
      </c>
      <c r="CK61">
        <v>1.1000000000000001</v>
      </c>
      <c r="CL61">
        <v>1.1000000000000001</v>
      </c>
      <c r="CM61">
        <v>1.1000000000000001</v>
      </c>
      <c r="CN61">
        <v>1.1000000000000001</v>
      </c>
      <c r="CO61">
        <v>1.1000000000000001</v>
      </c>
      <c r="CP61">
        <v>1.1000000000000001</v>
      </c>
      <c r="CQ61">
        <v>1.1000000000000001</v>
      </c>
      <c r="CR61">
        <v>1.1000000000000001</v>
      </c>
      <c r="CS61">
        <v>1.1000000000000001</v>
      </c>
      <c r="CT61">
        <v>1.1000000000000001</v>
      </c>
      <c r="CU61">
        <v>1.1000000000000001</v>
      </c>
      <c r="CV61">
        <v>1.1000000000000001</v>
      </c>
      <c r="CW61">
        <v>1.1000000000000001</v>
      </c>
      <c r="CX61">
        <v>1.1000000000000001</v>
      </c>
      <c r="CY61">
        <v>1.2</v>
      </c>
      <c r="CZ61">
        <v>8.1</v>
      </c>
      <c r="DA61">
        <v>-1</v>
      </c>
      <c r="DB61">
        <v>10.6</v>
      </c>
      <c r="DC61">
        <v>-7</v>
      </c>
      <c r="DD61">
        <v>17.399999999999999</v>
      </c>
      <c r="DE61">
        <v>-3.1</v>
      </c>
      <c r="DF61">
        <v>0.9</v>
      </c>
      <c r="DG61">
        <v>1.3</v>
      </c>
      <c r="DH61">
        <v>-18.2</v>
      </c>
      <c r="DI61">
        <v>-3</v>
      </c>
      <c r="DJ61">
        <v>-5</v>
      </c>
      <c r="DK61">
        <v>43.8</v>
      </c>
      <c r="DL61">
        <v>19.8</v>
      </c>
      <c r="DM61">
        <v>-14</v>
      </c>
      <c r="DN61">
        <v>-3.5</v>
      </c>
      <c r="DO61">
        <v>-3.7</v>
      </c>
      <c r="DP61">
        <v>8.6</v>
      </c>
      <c r="DQ61">
        <v>28.2</v>
      </c>
      <c r="DR61">
        <v>8.8000000000000007</v>
      </c>
      <c r="DS61">
        <v>26.2</v>
      </c>
      <c r="DT61">
        <v>0.5</v>
      </c>
      <c r="DU61">
        <v>15.1</v>
      </c>
      <c r="DV61">
        <v>-19.5</v>
      </c>
      <c r="DW61">
        <v>29.5</v>
      </c>
      <c r="DX61">
        <v>18.100000000000001</v>
      </c>
      <c r="DY61">
        <v>-17.2</v>
      </c>
      <c r="DZ61">
        <v>32.4</v>
      </c>
      <c r="EA61">
        <v>0.2</v>
      </c>
      <c r="EB61">
        <v>-36.799999999999997</v>
      </c>
      <c r="EC61">
        <v>7.5</v>
      </c>
      <c r="ED61">
        <v>5.4</v>
      </c>
      <c r="EE61">
        <v>-43</v>
      </c>
      <c r="EF61">
        <v>34.200000000000003</v>
      </c>
      <c r="EG61">
        <v>-1.5</v>
      </c>
      <c r="EH61">
        <v>-10.5</v>
      </c>
      <c r="EI61">
        <v>-30.5</v>
      </c>
      <c r="EJ61">
        <v>-13.3</v>
      </c>
      <c r="EK61">
        <v>-11.5</v>
      </c>
      <c r="EL61">
        <v>-7.5</v>
      </c>
      <c r="EM61">
        <v>-0.6</v>
      </c>
      <c r="EN61">
        <v>17.7</v>
      </c>
      <c r="EO61">
        <v>5.0999999999999996</v>
      </c>
      <c r="EP61">
        <v>-21.5</v>
      </c>
      <c r="EQ61">
        <v>12.4</v>
      </c>
      <c r="ER61">
        <v>-5.9</v>
      </c>
      <c r="ES61">
        <v>10.5</v>
      </c>
      <c r="ET61">
        <v>-14.3</v>
      </c>
      <c r="EU61">
        <v>-37.5</v>
      </c>
      <c r="EV61">
        <v>-29.5</v>
      </c>
      <c r="EW61">
        <v>47.3</v>
      </c>
      <c r="EX61">
        <v>-36.700000000000003</v>
      </c>
      <c r="EY61">
        <v>-30.8</v>
      </c>
      <c r="EZ61">
        <v>-25.7</v>
      </c>
      <c r="FA61">
        <v>36.1</v>
      </c>
      <c r="FB61">
        <v>16.5</v>
      </c>
      <c r="FC61">
        <v>-5.6</v>
      </c>
      <c r="FD61">
        <v>-0.9</v>
      </c>
      <c r="FE61">
        <v>18.600000000000001</v>
      </c>
      <c r="FF61">
        <v>43</v>
      </c>
      <c r="FG61">
        <v>255</v>
      </c>
      <c r="FH61">
        <v>-6.8</v>
      </c>
      <c r="FI61">
        <v>7.8</v>
      </c>
      <c r="FJ61">
        <v>4.7</v>
      </c>
      <c r="FK61">
        <v>-76.8</v>
      </c>
      <c r="FL61">
        <v>0.8</v>
      </c>
      <c r="FM61">
        <v>0.7</v>
      </c>
      <c r="FN61">
        <v>4</v>
      </c>
      <c r="FO61">
        <v>12.3</v>
      </c>
      <c r="FP61">
        <v>3.5</v>
      </c>
      <c r="FQ61">
        <v>4.7</v>
      </c>
      <c r="FR61">
        <v>7.1</v>
      </c>
      <c r="FS61">
        <v>0.6</v>
      </c>
      <c r="FT61">
        <v>9</v>
      </c>
      <c r="FU61">
        <v>-0.9</v>
      </c>
      <c r="FV61">
        <v>1.8</v>
      </c>
      <c r="FW61">
        <v>-6.3</v>
      </c>
      <c r="FX61">
        <v>8.4</v>
      </c>
      <c r="FY61">
        <v>3.4</v>
      </c>
      <c r="FZ61">
        <v>5</v>
      </c>
      <c r="GA61">
        <v>303.10000000000002</v>
      </c>
      <c r="GB61">
        <v>-7.6</v>
      </c>
      <c r="GC61">
        <v>32.5</v>
      </c>
      <c r="GD61">
        <v>-70.2</v>
      </c>
      <c r="GE61">
        <v>59.9</v>
      </c>
      <c r="GF61">
        <v>13.5</v>
      </c>
      <c r="GG61">
        <v>15.3</v>
      </c>
      <c r="GH61">
        <v>3.1</v>
      </c>
      <c r="GI61">
        <v>-213.6</v>
      </c>
      <c r="GJ61">
        <v>17.7</v>
      </c>
      <c r="GK61">
        <v>-16.899999999999999</v>
      </c>
      <c r="GL61">
        <v>-6.5</v>
      </c>
      <c r="GM61">
        <v>11.8</v>
      </c>
      <c r="GN61">
        <v>-9</v>
      </c>
      <c r="GO61">
        <v>5.0999999999999996</v>
      </c>
      <c r="GP61">
        <v>-12.1</v>
      </c>
      <c r="GQ61">
        <v>-14</v>
      </c>
      <c r="GR61">
        <v>-18.399999999999999</v>
      </c>
      <c r="GS61">
        <v>-5.9</v>
      </c>
      <c r="GT61">
        <v>1.2</v>
      </c>
      <c r="GU61">
        <v>98.8</v>
      </c>
      <c r="GV61">
        <v>-5.3</v>
      </c>
      <c r="GW61">
        <v>-1.4</v>
      </c>
      <c r="GX61">
        <v>20.9</v>
      </c>
      <c r="GY61">
        <v>1.9</v>
      </c>
      <c r="GZ61">
        <v>17.899999999999999</v>
      </c>
      <c r="HA61">
        <v>8.6999999999999993</v>
      </c>
      <c r="HB61">
        <v>22</v>
      </c>
      <c r="HC61">
        <v>-17.5</v>
      </c>
      <c r="HD61">
        <v>-21.9</v>
      </c>
      <c r="HE61">
        <v>13.3</v>
      </c>
      <c r="HF61">
        <v>41.7</v>
      </c>
      <c r="HG61">
        <v>20.7</v>
      </c>
      <c r="HH61">
        <v>20.9</v>
      </c>
      <c r="HI61">
        <v>11.4</v>
      </c>
      <c r="HJ61">
        <v>3.4</v>
      </c>
      <c r="HK61">
        <v>29.2</v>
      </c>
      <c r="HL61">
        <v>4.0999999999999996</v>
      </c>
      <c r="HM61">
        <v>2.6</v>
      </c>
      <c r="HN61">
        <v>27.2</v>
      </c>
      <c r="HO61">
        <v>-7.9</v>
      </c>
      <c r="HP61">
        <v>-3.1</v>
      </c>
      <c r="HQ61">
        <v>15.7</v>
      </c>
      <c r="HR61">
        <v>4.2</v>
      </c>
      <c r="HS61">
        <v>-33.799999999999997</v>
      </c>
      <c r="HT61">
        <v>2.7</v>
      </c>
      <c r="HU61">
        <v>-28.5</v>
      </c>
      <c r="HV61">
        <v>7</v>
      </c>
      <c r="HW61">
        <v>0</v>
      </c>
      <c r="HX61">
        <v>16.399999999999999</v>
      </c>
      <c r="HY61">
        <v>-9.6</v>
      </c>
      <c r="HZ61">
        <v>43.3</v>
      </c>
      <c r="IA61">
        <v>19</v>
      </c>
      <c r="IB61">
        <v>-9.1</v>
      </c>
      <c r="IC61">
        <v>22.7</v>
      </c>
      <c r="ID61">
        <v>-22.8</v>
      </c>
      <c r="IE61">
        <v>6.1</v>
      </c>
      <c r="IF61">
        <v>-8.1</v>
      </c>
      <c r="IG61">
        <v>-2.1</v>
      </c>
      <c r="IH61">
        <v>1.5</v>
      </c>
      <c r="II61">
        <v>-5</v>
      </c>
      <c r="IJ61">
        <v>-14</v>
      </c>
      <c r="IK61">
        <v>-15.9</v>
      </c>
      <c r="IL61">
        <v>22.8</v>
      </c>
      <c r="IM61">
        <v>-0.4</v>
      </c>
      <c r="IN61">
        <v>-39.200000000000003</v>
      </c>
      <c r="IO61">
        <v>-42.8</v>
      </c>
      <c r="IP61">
        <v>20</v>
      </c>
      <c r="IQ61">
        <v>-14.4</v>
      </c>
      <c r="IR61">
        <v>37.700000000000003</v>
      </c>
      <c r="IS61">
        <v>-11.3</v>
      </c>
      <c r="IT61">
        <v>-36.700000000000003</v>
      </c>
      <c r="IU61">
        <v>78.099999999999994</v>
      </c>
      <c r="IV61">
        <v>-61.8</v>
      </c>
      <c r="IW61">
        <v>116.5</v>
      </c>
    </row>
    <row r="62" spans="1:257">
      <c r="A62" t="s">
        <v>937</v>
      </c>
      <c r="B62" t="s">
        <v>938</v>
      </c>
      <c r="C62">
        <v>-3.3</v>
      </c>
      <c r="D62">
        <v>-0.8</v>
      </c>
      <c r="E62">
        <v>6</v>
      </c>
      <c r="F62">
        <v>-2.9</v>
      </c>
      <c r="G62">
        <v>-7.6</v>
      </c>
      <c r="H62">
        <v>3.2</v>
      </c>
      <c r="I62">
        <v>3.4</v>
      </c>
      <c r="J62">
        <v>-1.3</v>
      </c>
      <c r="K62">
        <v>-6.5</v>
      </c>
      <c r="L62">
        <v>2</v>
      </c>
      <c r="M62">
        <v>5.7</v>
      </c>
      <c r="N62">
        <v>-0.6</v>
      </c>
      <c r="O62">
        <v>-14.9</v>
      </c>
      <c r="P62">
        <v>3.7</v>
      </c>
      <c r="Q62">
        <v>5.4</v>
      </c>
      <c r="R62">
        <v>-1</v>
      </c>
      <c r="S62">
        <v>-12.3</v>
      </c>
      <c r="T62">
        <v>3.6</v>
      </c>
      <c r="U62">
        <v>4.0999999999999996</v>
      </c>
      <c r="V62">
        <v>2.8</v>
      </c>
      <c r="W62">
        <v>-12</v>
      </c>
      <c r="X62">
        <v>7.9</v>
      </c>
      <c r="Y62">
        <v>-0.3</v>
      </c>
      <c r="Z62">
        <v>24.7</v>
      </c>
      <c r="AA62">
        <v>-9.6</v>
      </c>
      <c r="AB62">
        <v>4.5999999999999996</v>
      </c>
      <c r="AC62">
        <v>5.3</v>
      </c>
      <c r="AD62">
        <v>-16.100000000000001</v>
      </c>
      <c r="AE62">
        <v>-20.9</v>
      </c>
      <c r="AF62">
        <v>6</v>
      </c>
      <c r="AG62">
        <v>1.6</v>
      </c>
      <c r="AH62">
        <v>12.8</v>
      </c>
      <c r="AI62">
        <v>-9.4</v>
      </c>
      <c r="AJ62">
        <v>-3.6</v>
      </c>
      <c r="AK62">
        <v>-5</v>
      </c>
      <c r="AL62">
        <v>9.9</v>
      </c>
      <c r="AM62">
        <v>-16.3</v>
      </c>
      <c r="AN62">
        <v>6.2</v>
      </c>
      <c r="AO62">
        <v>1.9</v>
      </c>
      <c r="AP62">
        <v>7.9</v>
      </c>
      <c r="AQ62">
        <v>-1.3</v>
      </c>
      <c r="AR62">
        <v>24.1</v>
      </c>
      <c r="AS62">
        <v>-12.2</v>
      </c>
      <c r="AT62">
        <v>-6.2</v>
      </c>
      <c r="AU62">
        <v>5.7</v>
      </c>
      <c r="AV62">
        <v>1.5</v>
      </c>
      <c r="AW62">
        <v>19.7</v>
      </c>
      <c r="AX62">
        <v>13.2</v>
      </c>
      <c r="AY62">
        <v>17.8</v>
      </c>
      <c r="AZ62">
        <v>15.4</v>
      </c>
      <c r="BA62">
        <v>18.5</v>
      </c>
      <c r="BB62">
        <v>62.1</v>
      </c>
      <c r="BC62">
        <v>65.3</v>
      </c>
      <c r="BD62">
        <v>5.5</v>
      </c>
      <c r="BE62">
        <v>0.3</v>
      </c>
      <c r="BF62">
        <v>34.5</v>
      </c>
      <c r="BG62">
        <v>-25.4</v>
      </c>
      <c r="BH62">
        <v>-9.8000000000000007</v>
      </c>
      <c r="BI62">
        <v>61.1</v>
      </c>
      <c r="BJ62">
        <v>-57.6</v>
      </c>
      <c r="BK62">
        <v>-45.7</v>
      </c>
      <c r="BL62">
        <v>-17.2</v>
      </c>
      <c r="BM62">
        <v>-11.5</v>
      </c>
      <c r="BN62">
        <v>-48.8</v>
      </c>
      <c r="BO62">
        <v>19.8</v>
      </c>
      <c r="BP62">
        <v>58.1</v>
      </c>
      <c r="BQ62">
        <v>43</v>
      </c>
      <c r="BR62">
        <v>-62.8</v>
      </c>
      <c r="BS62">
        <v>35.1</v>
      </c>
      <c r="BT62">
        <v>4.3</v>
      </c>
      <c r="BU62">
        <v>40</v>
      </c>
      <c r="BV62">
        <v>22.9</v>
      </c>
      <c r="BW62">
        <v>104.1</v>
      </c>
      <c r="BX62">
        <v>-35.6</v>
      </c>
      <c r="BY62">
        <v>35.200000000000003</v>
      </c>
      <c r="BZ62">
        <v>45.9</v>
      </c>
      <c r="CA62">
        <v>67.3</v>
      </c>
      <c r="CB62">
        <v>14.4</v>
      </c>
      <c r="CC62">
        <v>95.5</v>
      </c>
      <c r="CD62">
        <v>16.3</v>
      </c>
      <c r="CE62">
        <v>30.2</v>
      </c>
      <c r="CF62">
        <v>5.2</v>
      </c>
      <c r="CG62">
        <v>166.1</v>
      </c>
      <c r="CH62">
        <v>-53.3</v>
      </c>
      <c r="CI62">
        <v>376.3</v>
      </c>
      <c r="CJ62">
        <v>-1.5</v>
      </c>
      <c r="CK62">
        <v>65.8</v>
      </c>
      <c r="CL62">
        <v>29.2</v>
      </c>
      <c r="CM62">
        <v>178.5</v>
      </c>
      <c r="CN62">
        <v>9.4</v>
      </c>
      <c r="CO62">
        <v>102.5</v>
      </c>
      <c r="CP62">
        <v>-79.3</v>
      </c>
      <c r="CQ62">
        <v>131.19999999999999</v>
      </c>
      <c r="CR62">
        <v>30.4</v>
      </c>
      <c r="CS62">
        <v>21.5</v>
      </c>
      <c r="CT62">
        <v>-116.2</v>
      </c>
      <c r="CU62">
        <v>99.2</v>
      </c>
      <c r="CV62">
        <v>204.6</v>
      </c>
      <c r="CW62">
        <v>252.1</v>
      </c>
      <c r="CX62">
        <v>-47.4</v>
      </c>
      <c r="CY62">
        <v>216.9</v>
      </c>
      <c r="CZ62">
        <v>-2.5</v>
      </c>
      <c r="DA62">
        <v>155.69999999999999</v>
      </c>
      <c r="DB62">
        <v>108.4</v>
      </c>
      <c r="DC62">
        <v>38.200000000000003</v>
      </c>
      <c r="DD62">
        <v>-42.5</v>
      </c>
      <c r="DE62">
        <v>225.2</v>
      </c>
      <c r="DF62">
        <v>6.7</v>
      </c>
      <c r="DG62">
        <v>102.4</v>
      </c>
      <c r="DH62">
        <v>100</v>
      </c>
      <c r="DI62">
        <v>16.7</v>
      </c>
      <c r="DJ62">
        <v>237</v>
      </c>
      <c r="DK62">
        <v>143.1</v>
      </c>
      <c r="DL62">
        <v>124.9</v>
      </c>
      <c r="DM62">
        <v>191.2</v>
      </c>
      <c r="DN62">
        <v>625.29999999999995</v>
      </c>
      <c r="DO62">
        <v>406.4</v>
      </c>
      <c r="DP62">
        <v>-15.8</v>
      </c>
      <c r="DQ62">
        <v>17.100000000000001</v>
      </c>
      <c r="DR62">
        <v>-211</v>
      </c>
      <c r="DS62">
        <v>161.4</v>
      </c>
      <c r="DT62">
        <v>-146.19999999999999</v>
      </c>
      <c r="DU62">
        <v>222.7</v>
      </c>
      <c r="DV62">
        <v>-15.6</v>
      </c>
      <c r="DW62">
        <v>137.6</v>
      </c>
      <c r="DX62">
        <v>-8.1999999999999993</v>
      </c>
      <c r="DY62">
        <v>9.8000000000000007</v>
      </c>
      <c r="DZ62">
        <v>-351.4</v>
      </c>
      <c r="EA62">
        <v>573.6</v>
      </c>
      <c r="EB62">
        <v>-206.6</v>
      </c>
      <c r="EC62">
        <v>-23.3</v>
      </c>
      <c r="ED62">
        <v>-96.8</v>
      </c>
      <c r="EE62">
        <v>185.4</v>
      </c>
      <c r="EF62">
        <v>27.7</v>
      </c>
      <c r="EG62">
        <v>71.900000000000006</v>
      </c>
      <c r="EH62">
        <v>207</v>
      </c>
      <c r="EI62">
        <v>52.5</v>
      </c>
      <c r="EJ62">
        <v>40.700000000000003</v>
      </c>
      <c r="EK62">
        <v>104.3</v>
      </c>
      <c r="EL62">
        <v>311.7</v>
      </c>
      <c r="EM62">
        <v>195.2</v>
      </c>
      <c r="EN62">
        <v>-28.2</v>
      </c>
      <c r="EO62">
        <v>256.2</v>
      </c>
      <c r="EP62">
        <v>157.80000000000001</v>
      </c>
      <c r="EQ62">
        <v>435</v>
      </c>
      <c r="ER62">
        <v>66.8</v>
      </c>
      <c r="ES62">
        <v>141.9</v>
      </c>
      <c r="ET62">
        <v>-96.8</v>
      </c>
      <c r="EU62">
        <v>-6.4</v>
      </c>
      <c r="EV62">
        <v>-359.9</v>
      </c>
      <c r="EW62">
        <v>70.3</v>
      </c>
      <c r="EX62">
        <v>-248.7</v>
      </c>
      <c r="EY62">
        <v>-217.8</v>
      </c>
      <c r="EZ62">
        <v>274.3</v>
      </c>
      <c r="FA62">
        <v>383.8</v>
      </c>
      <c r="FB62">
        <v>896.2</v>
      </c>
      <c r="FC62">
        <v>75.8</v>
      </c>
      <c r="FD62">
        <v>-60.6</v>
      </c>
      <c r="FE62">
        <v>304.5</v>
      </c>
      <c r="FF62">
        <v>-479.3</v>
      </c>
      <c r="FG62">
        <v>656.6</v>
      </c>
      <c r="FH62">
        <v>1043.8</v>
      </c>
      <c r="FI62">
        <v>1077.3</v>
      </c>
      <c r="FJ62">
        <v>1444.7</v>
      </c>
      <c r="FK62">
        <v>1545.1</v>
      </c>
      <c r="FL62">
        <v>217.9</v>
      </c>
      <c r="FM62">
        <v>839.1</v>
      </c>
      <c r="FN62">
        <v>-465.5</v>
      </c>
      <c r="FO62">
        <v>173.8</v>
      </c>
      <c r="FP62">
        <v>541.70000000000005</v>
      </c>
      <c r="FQ62">
        <v>597.79999999999995</v>
      </c>
      <c r="FR62">
        <v>-163.30000000000001</v>
      </c>
      <c r="FS62">
        <v>133.19999999999999</v>
      </c>
      <c r="FT62">
        <v>-508.2</v>
      </c>
      <c r="FU62">
        <v>-170.6</v>
      </c>
      <c r="FV62">
        <v>-210.2</v>
      </c>
      <c r="FW62">
        <v>161.1</v>
      </c>
      <c r="FX62">
        <v>292.60000000000002</v>
      </c>
      <c r="FY62">
        <v>286</v>
      </c>
      <c r="FZ62">
        <v>46.8</v>
      </c>
      <c r="GA62">
        <v>215.4</v>
      </c>
      <c r="GB62">
        <v>803.2</v>
      </c>
      <c r="GC62">
        <v>586.70000000000005</v>
      </c>
      <c r="GD62">
        <v>456.6</v>
      </c>
      <c r="GE62">
        <v>621.4</v>
      </c>
      <c r="GF62">
        <v>1129.5</v>
      </c>
      <c r="GG62">
        <v>498.1</v>
      </c>
      <c r="GH62">
        <v>259.2</v>
      </c>
      <c r="GI62">
        <v>923.2</v>
      </c>
      <c r="GJ62">
        <v>555.4</v>
      </c>
      <c r="GK62">
        <v>554.79999999999995</v>
      </c>
      <c r="GL62">
        <v>478.6</v>
      </c>
      <c r="GM62">
        <v>-655.9</v>
      </c>
      <c r="GN62">
        <v>-816.2</v>
      </c>
      <c r="GO62">
        <v>-446.6</v>
      </c>
      <c r="GP62">
        <v>-259.3</v>
      </c>
      <c r="GQ62">
        <v>-101.8</v>
      </c>
      <c r="GR62">
        <v>-123.2</v>
      </c>
      <c r="GS62">
        <v>-416.6</v>
      </c>
      <c r="GT62">
        <v>108.6</v>
      </c>
      <c r="GU62">
        <v>-70.2</v>
      </c>
      <c r="GV62">
        <v>575</v>
      </c>
      <c r="GW62">
        <v>57.8</v>
      </c>
      <c r="GX62">
        <v>42.1</v>
      </c>
      <c r="GY62">
        <v>27.1</v>
      </c>
      <c r="GZ62">
        <v>-253.1</v>
      </c>
      <c r="HA62">
        <v>885.9</v>
      </c>
      <c r="HB62">
        <v>-1207.8</v>
      </c>
      <c r="HC62">
        <v>50.4</v>
      </c>
      <c r="HD62">
        <v>1090.5</v>
      </c>
      <c r="HE62">
        <v>-282.89999999999998</v>
      </c>
      <c r="HF62">
        <v>-1088.0999999999999</v>
      </c>
      <c r="HG62">
        <v>-250.6</v>
      </c>
      <c r="HH62">
        <v>-214</v>
      </c>
      <c r="HI62">
        <v>364.4</v>
      </c>
      <c r="HJ62">
        <v>-75</v>
      </c>
      <c r="HK62">
        <v>5.0999999999999996</v>
      </c>
      <c r="HL62">
        <v>-31.2</v>
      </c>
      <c r="HM62">
        <v>586</v>
      </c>
      <c r="HN62">
        <v>-262.10000000000002</v>
      </c>
      <c r="HO62">
        <v>879.5</v>
      </c>
      <c r="HP62">
        <v>1521.1</v>
      </c>
      <c r="HQ62">
        <v>1575</v>
      </c>
      <c r="HR62">
        <v>-866.6</v>
      </c>
      <c r="HS62">
        <v>29</v>
      </c>
      <c r="HT62">
        <v>1078.9000000000001</v>
      </c>
      <c r="HU62">
        <v>358.7</v>
      </c>
      <c r="HV62">
        <v>74.3</v>
      </c>
      <c r="HW62">
        <v>-139.4</v>
      </c>
      <c r="HX62">
        <v>133.9</v>
      </c>
      <c r="HY62">
        <v>865.1</v>
      </c>
      <c r="HZ62">
        <v>-734.7</v>
      </c>
      <c r="IA62">
        <v>1045.0999999999999</v>
      </c>
      <c r="IB62">
        <v>514.29999999999995</v>
      </c>
      <c r="IC62">
        <v>33.4</v>
      </c>
      <c r="ID62">
        <v>570</v>
      </c>
      <c r="IE62">
        <v>980.3</v>
      </c>
      <c r="IF62">
        <v>1249.0999999999999</v>
      </c>
      <c r="IG62">
        <v>1841</v>
      </c>
      <c r="IH62">
        <v>1793.5</v>
      </c>
      <c r="II62">
        <v>406.3</v>
      </c>
      <c r="IJ62">
        <v>-2297.3000000000002</v>
      </c>
      <c r="IK62">
        <v>19.2</v>
      </c>
      <c r="IL62">
        <v>-178.7</v>
      </c>
      <c r="IM62">
        <v>48.9</v>
      </c>
      <c r="IN62">
        <v>-212.6</v>
      </c>
      <c r="IO62">
        <v>1691.6</v>
      </c>
      <c r="IP62">
        <v>138.6</v>
      </c>
      <c r="IQ62">
        <v>2056.3000000000002</v>
      </c>
      <c r="IR62">
        <v>1510.2</v>
      </c>
      <c r="IS62">
        <v>844.2</v>
      </c>
      <c r="IT62">
        <v>-866.2</v>
      </c>
      <c r="IU62">
        <v>-206</v>
      </c>
      <c r="IV62">
        <v>343.8</v>
      </c>
      <c r="IW62">
        <v>723.8</v>
      </c>
    </row>
    <row r="63" spans="1:257">
      <c r="A63" t="s">
        <v>939</v>
      </c>
      <c r="B63" s="12" t="s">
        <v>940</v>
      </c>
      <c r="C63" s="12">
        <v>-71.599999999999994</v>
      </c>
      <c r="D63" s="12">
        <v>48.9</v>
      </c>
      <c r="E63" s="12">
        <v>-99.5</v>
      </c>
      <c r="F63" s="12">
        <v>180.4</v>
      </c>
      <c r="G63" s="12">
        <v>187.2</v>
      </c>
      <c r="H63" s="12">
        <v>19.2</v>
      </c>
      <c r="I63" s="12">
        <v>62.2</v>
      </c>
      <c r="J63" s="12">
        <v>68.7</v>
      </c>
      <c r="K63" s="12">
        <v>16.2</v>
      </c>
      <c r="L63" s="12">
        <v>14.1</v>
      </c>
      <c r="M63" s="12">
        <v>20.7</v>
      </c>
      <c r="N63" s="12">
        <v>1.3</v>
      </c>
      <c r="O63" s="12">
        <v>21.6</v>
      </c>
      <c r="P63" s="12">
        <v>15.7</v>
      </c>
      <c r="Q63" s="12">
        <v>20.7</v>
      </c>
      <c r="R63" s="12">
        <v>16.899999999999999</v>
      </c>
      <c r="S63" s="12">
        <v>16.3</v>
      </c>
      <c r="T63" s="12">
        <v>20.9</v>
      </c>
      <c r="U63" s="12">
        <v>27</v>
      </c>
      <c r="V63" s="12">
        <v>25</v>
      </c>
      <c r="W63" s="12">
        <v>40</v>
      </c>
      <c r="X63" s="12">
        <v>29.3</v>
      </c>
      <c r="Y63" s="12">
        <v>36.9</v>
      </c>
      <c r="Z63" s="12">
        <v>40.200000000000003</v>
      </c>
      <c r="AA63" s="12">
        <v>41.1</v>
      </c>
      <c r="AB63" s="12">
        <v>41.6</v>
      </c>
      <c r="AC63" s="12">
        <v>42.4</v>
      </c>
      <c r="AD63" s="12">
        <v>30.1</v>
      </c>
      <c r="AE63" s="12">
        <v>32.9</v>
      </c>
      <c r="AF63" s="12">
        <v>17.5</v>
      </c>
      <c r="AG63" s="12">
        <v>40</v>
      </c>
      <c r="AH63" s="12">
        <v>51.8</v>
      </c>
      <c r="AI63" s="12">
        <v>66.5</v>
      </c>
      <c r="AJ63" s="12">
        <v>38.5</v>
      </c>
      <c r="AK63" s="12">
        <v>57.6</v>
      </c>
      <c r="AL63" s="12">
        <v>64.3</v>
      </c>
      <c r="AM63" s="12">
        <v>72.5</v>
      </c>
      <c r="AN63" s="12">
        <v>63.9</v>
      </c>
      <c r="AO63" s="12">
        <v>74.599999999999994</v>
      </c>
      <c r="AP63" s="12">
        <v>73.2</v>
      </c>
      <c r="AQ63" s="12">
        <v>69.099999999999994</v>
      </c>
      <c r="AR63" s="12">
        <v>65.400000000000006</v>
      </c>
      <c r="AS63" s="12">
        <v>52.8</v>
      </c>
      <c r="AT63" s="12">
        <v>37.1</v>
      </c>
      <c r="AU63" s="12">
        <v>71.7</v>
      </c>
      <c r="AV63" s="12">
        <v>60.9</v>
      </c>
      <c r="AW63" s="12">
        <v>72.900000000000006</v>
      </c>
      <c r="AX63" s="12">
        <v>58.5</v>
      </c>
      <c r="AY63" s="12">
        <v>93.3</v>
      </c>
      <c r="AZ63" s="12">
        <v>54.2</v>
      </c>
      <c r="BA63" s="12">
        <v>71.8</v>
      </c>
      <c r="BB63" s="12">
        <v>95.9</v>
      </c>
      <c r="BC63" s="12">
        <v>128.19999999999999</v>
      </c>
      <c r="BD63" s="12">
        <v>128.80000000000001</v>
      </c>
      <c r="BE63" s="12">
        <v>125.9</v>
      </c>
      <c r="BF63" s="12">
        <v>142</v>
      </c>
      <c r="BG63" s="12">
        <v>137.30000000000001</v>
      </c>
      <c r="BH63" s="12">
        <v>136.80000000000001</v>
      </c>
      <c r="BI63" s="12">
        <v>113.1</v>
      </c>
      <c r="BJ63" s="12">
        <v>64.5</v>
      </c>
      <c r="BK63" s="12">
        <v>27</v>
      </c>
      <c r="BL63" s="12">
        <v>55.5</v>
      </c>
      <c r="BM63" s="12">
        <v>83.1</v>
      </c>
      <c r="BN63" s="12">
        <v>60</v>
      </c>
      <c r="BO63" s="12">
        <v>125</v>
      </c>
      <c r="BP63" s="12">
        <v>130</v>
      </c>
      <c r="BQ63" s="12">
        <v>153.5</v>
      </c>
      <c r="BR63" s="12">
        <v>86.9</v>
      </c>
      <c r="BS63" s="12">
        <v>141.19999999999999</v>
      </c>
      <c r="BT63" s="12">
        <v>97.3</v>
      </c>
      <c r="BU63" s="12">
        <v>169.1</v>
      </c>
      <c r="BV63" s="12">
        <v>197.7</v>
      </c>
      <c r="BW63" s="12">
        <v>198.7</v>
      </c>
      <c r="BX63" s="12">
        <v>165.6</v>
      </c>
      <c r="BY63" s="12">
        <v>183.2</v>
      </c>
      <c r="BZ63" s="12">
        <v>257.2</v>
      </c>
      <c r="CA63" s="12">
        <v>246.6</v>
      </c>
      <c r="CB63" s="12">
        <v>169.9</v>
      </c>
      <c r="CC63" s="12">
        <v>292</v>
      </c>
      <c r="CD63" s="12">
        <v>273.7</v>
      </c>
      <c r="CE63" s="12">
        <v>325.8</v>
      </c>
      <c r="CF63" s="12">
        <v>157.1</v>
      </c>
      <c r="CG63" s="12">
        <v>357.9</v>
      </c>
      <c r="CH63" s="12">
        <v>288.8</v>
      </c>
      <c r="CI63" s="12">
        <v>628.29999999999995</v>
      </c>
      <c r="CJ63" s="12">
        <v>182.8</v>
      </c>
      <c r="CK63" s="12">
        <v>270.3</v>
      </c>
      <c r="CL63" s="12">
        <v>128.4</v>
      </c>
      <c r="CM63" s="12">
        <v>241</v>
      </c>
      <c r="CN63" s="12">
        <v>98.7</v>
      </c>
      <c r="CO63" s="12">
        <v>210.2</v>
      </c>
      <c r="CP63" s="12">
        <v>70.099999999999994</v>
      </c>
      <c r="CQ63" s="12">
        <v>191.1</v>
      </c>
      <c r="CR63" s="12">
        <v>232.4</v>
      </c>
      <c r="CS63" s="12">
        <v>235.5</v>
      </c>
      <c r="CT63" s="12">
        <v>239.5</v>
      </c>
      <c r="CU63" s="12">
        <v>451.9</v>
      </c>
      <c r="CV63" s="12">
        <v>396.5</v>
      </c>
      <c r="CW63" s="12">
        <v>222.3</v>
      </c>
      <c r="CX63" s="12">
        <v>-28</v>
      </c>
      <c r="CY63" s="12">
        <v>342.6</v>
      </c>
      <c r="CZ63" s="12">
        <v>196.8</v>
      </c>
      <c r="DA63" s="12">
        <v>294.8</v>
      </c>
      <c r="DB63" s="12">
        <v>327.8</v>
      </c>
      <c r="DC63" s="12">
        <v>-29.9</v>
      </c>
      <c r="DD63" s="12">
        <v>100.1</v>
      </c>
      <c r="DE63" s="12">
        <v>364.3</v>
      </c>
      <c r="DF63" s="12">
        <v>220.6</v>
      </c>
      <c r="DG63" s="12">
        <v>232</v>
      </c>
      <c r="DH63" s="12">
        <v>198.1</v>
      </c>
      <c r="DI63" s="12">
        <v>199.4</v>
      </c>
      <c r="DJ63" s="12">
        <v>470.6</v>
      </c>
      <c r="DK63" s="12">
        <v>376</v>
      </c>
      <c r="DL63" s="12">
        <v>208.3</v>
      </c>
      <c r="DM63" s="12">
        <v>181.2</v>
      </c>
      <c r="DN63" s="12">
        <v>733.6</v>
      </c>
      <c r="DO63" s="12">
        <v>596.29999999999995</v>
      </c>
      <c r="DP63" s="12">
        <v>166</v>
      </c>
      <c r="DQ63" s="12">
        <v>156.9</v>
      </c>
      <c r="DR63" s="12">
        <v>212.7</v>
      </c>
      <c r="DS63" s="12">
        <v>220</v>
      </c>
      <c r="DT63" s="12">
        <v>54.7</v>
      </c>
      <c r="DU63" s="12">
        <v>443.7</v>
      </c>
      <c r="DV63" s="12">
        <v>237.6</v>
      </c>
      <c r="DW63" s="12">
        <v>160.4</v>
      </c>
      <c r="DX63" s="12">
        <v>75.2</v>
      </c>
      <c r="DY63" s="12">
        <v>265.89999999999998</v>
      </c>
      <c r="DZ63" s="12">
        <v>104.7</v>
      </c>
      <c r="EA63" s="12">
        <v>1139.9000000000001</v>
      </c>
      <c r="EB63" s="12">
        <v>66</v>
      </c>
      <c r="EC63" s="12">
        <v>183.5</v>
      </c>
      <c r="ED63" s="12">
        <v>172</v>
      </c>
      <c r="EE63" s="12">
        <v>362.4</v>
      </c>
      <c r="EF63" s="12">
        <v>313.7</v>
      </c>
      <c r="EG63" s="12">
        <v>251.1</v>
      </c>
      <c r="EH63" s="12">
        <v>376.1</v>
      </c>
      <c r="EI63" s="12">
        <v>311.39999999999998</v>
      </c>
      <c r="EJ63" s="12">
        <v>209.6</v>
      </c>
      <c r="EK63" s="12">
        <v>135.9</v>
      </c>
      <c r="EL63" s="12">
        <v>309</v>
      </c>
      <c r="EM63" s="12">
        <v>328.7</v>
      </c>
      <c r="EN63" s="12">
        <v>392.5</v>
      </c>
      <c r="EO63" s="12">
        <v>512.4</v>
      </c>
      <c r="EP63" s="12">
        <v>656</v>
      </c>
      <c r="EQ63" s="12">
        <v>478.1</v>
      </c>
      <c r="ER63" s="12">
        <v>494.9</v>
      </c>
      <c r="ES63" s="12">
        <v>424.1</v>
      </c>
      <c r="ET63" s="12">
        <v>530</v>
      </c>
      <c r="EU63" s="12">
        <v>387.5</v>
      </c>
      <c r="EV63" s="12">
        <v>341.8</v>
      </c>
      <c r="EW63" s="12">
        <v>525.5</v>
      </c>
      <c r="EX63" s="12">
        <v>348.3</v>
      </c>
      <c r="EY63" s="12">
        <v>863.2</v>
      </c>
      <c r="EZ63" s="12">
        <v>834.4</v>
      </c>
      <c r="FA63" s="12">
        <v>416.6</v>
      </c>
      <c r="FB63" s="12">
        <v>1462.8</v>
      </c>
      <c r="FC63" s="12">
        <v>1077.0999999999999</v>
      </c>
      <c r="FD63" s="12">
        <v>1009.5</v>
      </c>
      <c r="FE63" s="12">
        <v>1084.7</v>
      </c>
      <c r="FF63" s="12">
        <v>1252.8</v>
      </c>
      <c r="FG63" s="12">
        <v>1425.3</v>
      </c>
      <c r="FH63" s="12">
        <v>1733.1</v>
      </c>
      <c r="FI63" s="12">
        <v>1619.4</v>
      </c>
      <c r="FJ63" s="12">
        <v>1160.8</v>
      </c>
      <c r="FK63" s="12">
        <v>780.3</v>
      </c>
      <c r="FL63" s="12">
        <v>572.4</v>
      </c>
      <c r="FM63" s="12">
        <v>73</v>
      </c>
      <c r="FN63" s="12">
        <v>235.2</v>
      </c>
      <c r="FO63" s="12">
        <v>405.7</v>
      </c>
      <c r="FP63" s="12">
        <v>272.10000000000002</v>
      </c>
      <c r="FQ63" s="12">
        <v>-6</v>
      </c>
      <c r="FR63" s="12">
        <v>537.1</v>
      </c>
      <c r="FS63" s="12">
        <v>74.599999999999994</v>
      </c>
      <c r="FT63" s="12">
        <v>-73.3</v>
      </c>
      <c r="FU63" s="12">
        <v>165.3</v>
      </c>
      <c r="FV63" s="12">
        <v>234.6</v>
      </c>
      <c r="FW63" s="12">
        <v>711.3</v>
      </c>
      <c r="FX63" s="12">
        <v>538.79999999999995</v>
      </c>
      <c r="FY63" s="12">
        <v>504.8</v>
      </c>
      <c r="FZ63" s="12">
        <v>849.1</v>
      </c>
      <c r="GA63" s="12">
        <v>950.3</v>
      </c>
      <c r="GB63" s="12">
        <v>897.4</v>
      </c>
      <c r="GC63" s="12">
        <v>631</v>
      </c>
      <c r="GD63" s="12">
        <v>633.9</v>
      </c>
      <c r="GE63" s="12">
        <v>362.2</v>
      </c>
      <c r="GF63" s="12">
        <v>712.3</v>
      </c>
      <c r="GG63" s="12">
        <v>297.10000000000002</v>
      </c>
      <c r="GH63" s="12">
        <v>362.2</v>
      </c>
      <c r="GI63" s="12">
        <v>910.2</v>
      </c>
      <c r="GJ63" s="12">
        <v>816.8</v>
      </c>
      <c r="GK63" s="12">
        <v>830</v>
      </c>
      <c r="GL63" s="12">
        <v>448.4</v>
      </c>
      <c r="GM63" s="12">
        <v>380.1</v>
      </c>
      <c r="GN63" s="12">
        <v>366.1</v>
      </c>
      <c r="GO63" s="12">
        <v>-57.1</v>
      </c>
      <c r="GP63" s="12">
        <v>204.2</v>
      </c>
      <c r="GQ63" s="12">
        <v>-795.6</v>
      </c>
      <c r="GR63" s="12">
        <v>-106</v>
      </c>
      <c r="GS63" s="12">
        <v>-17.7</v>
      </c>
      <c r="GT63" s="12">
        <v>-70.8</v>
      </c>
      <c r="GU63" s="12">
        <v>197.9</v>
      </c>
      <c r="GV63" s="12">
        <v>260.89999999999998</v>
      </c>
      <c r="GW63" s="12">
        <v>652.5</v>
      </c>
      <c r="GX63" s="12">
        <v>282.89999999999998</v>
      </c>
      <c r="GY63" s="12">
        <v>711.3</v>
      </c>
      <c r="GZ63" s="12">
        <v>253</v>
      </c>
      <c r="HA63" s="12">
        <v>201.8</v>
      </c>
      <c r="HB63" s="12">
        <v>1067.8</v>
      </c>
      <c r="HC63" s="12">
        <v>1003.7</v>
      </c>
      <c r="HD63" s="12">
        <v>601.79999999999995</v>
      </c>
      <c r="HE63" s="12">
        <v>847.6</v>
      </c>
      <c r="HF63" s="12">
        <v>889.6</v>
      </c>
      <c r="HG63" s="12">
        <v>738.8</v>
      </c>
      <c r="HH63" s="12">
        <v>734.8</v>
      </c>
      <c r="HI63" s="12">
        <v>1345.5</v>
      </c>
      <c r="HJ63" s="12">
        <v>796.1</v>
      </c>
      <c r="HK63" s="12">
        <v>213.7</v>
      </c>
      <c r="HL63" s="12">
        <v>1055.7</v>
      </c>
      <c r="HM63" s="12">
        <v>1228.2</v>
      </c>
      <c r="HN63" s="12">
        <v>2102.6</v>
      </c>
      <c r="HO63" s="12">
        <v>1647</v>
      </c>
      <c r="HP63" s="12">
        <v>1964.8</v>
      </c>
      <c r="HQ63" s="12">
        <v>1407.1</v>
      </c>
      <c r="HR63" s="12">
        <v>529.1</v>
      </c>
      <c r="HS63" s="12">
        <v>555.29999999999995</v>
      </c>
      <c r="HT63" s="12">
        <v>1531.2</v>
      </c>
      <c r="HU63" s="12">
        <v>1453.1</v>
      </c>
      <c r="HV63" s="12">
        <v>1173.4000000000001</v>
      </c>
      <c r="HW63" s="12">
        <v>54.6</v>
      </c>
      <c r="HX63" s="12">
        <v>442</v>
      </c>
      <c r="HY63" s="12">
        <v>1191.5999999999999</v>
      </c>
      <c r="HZ63" s="12">
        <v>-192.3</v>
      </c>
      <c r="IA63" s="12">
        <v>934.8</v>
      </c>
      <c r="IB63" s="12">
        <v>316.39999999999998</v>
      </c>
      <c r="IC63" s="12">
        <v>1868.9</v>
      </c>
      <c r="ID63" s="12">
        <v>899.6</v>
      </c>
      <c r="IE63" s="12">
        <v>2494.8000000000002</v>
      </c>
      <c r="IF63" s="12">
        <v>2240.5</v>
      </c>
      <c r="IG63" s="12">
        <v>2036.5</v>
      </c>
      <c r="IH63" s="12">
        <v>2188.6999999999998</v>
      </c>
      <c r="II63" s="12">
        <v>1485.2</v>
      </c>
      <c r="IJ63" s="12">
        <v>259</v>
      </c>
      <c r="IK63" s="12">
        <v>-486.8</v>
      </c>
      <c r="IL63" s="12">
        <v>269.8</v>
      </c>
      <c r="IM63" s="12">
        <v>1218.2</v>
      </c>
      <c r="IN63" s="12">
        <v>1240.4000000000001</v>
      </c>
      <c r="IO63" s="12">
        <v>845.4</v>
      </c>
      <c r="IP63" s="12">
        <v>1780.7</v>
      </c>
      <c r="IQ63" s="12">
        <v>1960.8</v>
      </c>
      <c r="IR63" s="12">
        <v>500.3</v>
      </c>
      <c r="IS63" s="12">
        <v>186</v>
      </c>
      <c r="IT63" s="12">
        <v>775.2</v>
      </c>
      <c r="IU63" s="12">
        <v>894.5</v>
      </c>
      <c r="IV63" s="12">
        <v>860.4</v>
      </c>
      <c r="IW63" s="12">
        <v>850.7</v>
      </c>
    </row>
    <row r="64" spans="1:257">
      <c r="A64" t="s">
        <v>941</v>
      </c>
      <c r="B64" s="12" t="s">
        <v>897</v>
      </c>
      <c r="C64" s="12">
        <v>1.9</v>
      </c>
      <c r="D64" s="12">
        <v>4.3</v>
      </c>
      <c r="E64" s="12">
        <v>3.6</v>
      </c>
      <c r="F64" s="12">
        <v>5.7</v>
      </c>
      <c r="G64" s="12">
        <v>0.6</v>
      </c>
      <c r="H64" s="12">
        <v>8.6</v>
      </c>
      <c r="I64" s="12">
        <v>3.4</v>
      </c>
      <c r="J64" s="12">
        <v>6.3</v>
      </c>
      <c r="K64" s="12">
        <v>3.1</v>
      </c>
      <c r="L64" s="12">
        <v>6.5</v>
      </c>
      <c r="M64" s="12">
        <v>2.8</v>
      </c>
      <c r="N64" s="12">
        <v>4.2</v>
      </c>
      <c r="O64" s="12">
        <v>3.6</v>
      </c>
      <c r="P64" s="12">
        <v>4</v>
      </c>
      <c r="Q64" s="12">
        <v>1.9</v>
      </c>
      <c r="R64" s="12">
        <v>4.7</v>
      </c>
      <c r="S64" s="12">
        <v>2.4</v>
      </c>
      <c r="T64" s="12">
        <v>5.2</v>
      </c>
      <c r="U64" s="12">
        <v>2.8</v>
      </c>
      <c r="V64" s="12">
        <v>6.2</v>
      </c>
      <c r="W64" s="12">
        <v>2.2000000000000002</v>
      </c>
      <c r="X64" s="12">
        <v>6.2</v>
      </c>
      <c r="Y64" s="12">
        <v>6.8</v>
      </c>
      <c r="Z64" s="12">
        <v>2.9</v>
      </c>
      <c r="AA64" s="12">
        <v>11.2</v>
      </c>
      <c r="AB64" s="12">
        <v>10.8</v>
      </c>
      <c r="AC64" s="12">
        <v>11.4</v>
      </c>
      <c r="AD64" s="12">
        <v>10.8</v>
      </c>
      <c r="AE64" s="12">
        <v>15.8</v>
      </c>
      <c r="AF64" s="12">
        <v>17.100000000000001</v>
      </c>
      <c r="AG64" s="12">
        <v>17.3</v>
      </c>
      <c r="AH64" s="12">
        <v>14.1</v>
      </c>
      <c r="AI64" s="12">
        <v>10.9</v>
      </c>
      <c r="AJ64" s="12">
        <v>14.3</v>
      </c>
      <c r="AK64" s="12">
        <v>18.399999999999999</v>
      </c>
      <c r="AL64" s="12">
        <v>12.8</v>
      </c>
      <c r="AM64" s="12">
        <v>14.8</v>
      </c>
      <c r="AN64" s="12">
        <v>13.9</v>
      </c>
      <c r="AO64" s="12">
        <v>13.7</v>
      </c>
      <c r="AP64" s="12">
        <v>10.3</v>
      </c>
      <c r="AQ64" s="12">
        <v>16.899999999999999</v>
      </c>
      <c r="AR64" s="12">
        <v>22.9</v>
      </c>
      <c r="AS64" s="12">
        <v>21.9</v>
      </c>
      <c r="AT64" s="12">
        <v>26.1</v>
      </c>
      <c r="AU64" s="12">
        <v>24.4</v>
      </c>
      <c r="AV64" s="12">
        <v>16.8</v>
      </c>
      <c r="AW64" s="12">
        <v>14.8</v>
      </c>
      <c r="AX64" s="12">
        <v>17.399999999999999</v>
      </c>
      <c r="AY64" s="12">
        <v>16.7</v>
      </c>
      <c r="AZ64" s="12">
        <v>19.2</v>
      </c>
      <c r="BA64" s="12">
        <v>10</v>
      </c>
      <c r="BB64" s="12">
        <v>9.1</v>
      </c>
      <c r="BC64" s="12">
        <v>2.6</v>
      </c>
      <c r="BD64" s="12">
        <v>15.9</v>
      </c>
      <c r="BE64" s="12">
        <v>12.7</v>
      </c>
      <c r="BF64" s="12">
        <v>20</v>
      </c>
      <c r="BG64" s="12">
        <v>19.100000000000001</v>
      </c>
      <c r="BH64" s="12">
        <v>26.4</v>
      </c>
      <c r="BI64" s="12">
        <v>27.4</v>
      </c>
      <c r="BJ64" s="12">
        <v>29.4</v>
      </c>
      <c r="BK64" s="12">
        <v>42.8</v>
      </c>
      <c r="BL64" s="12">
        <v>26</v>
      </c>
      <c r="BM64" s="12">
        <v>16.100000000000001</v>
      </c>
      <c r="BN64" s="12">
        <v>19.600000000000001</v>
      </c>
      <c r="BO64" s="12">
        <v>29.4</v>
      </c>
      <c r="BP64" s="12">
        <v>24.7</v>
      </c>
      <c r="BQ64" s="12">
        <v>21.8</v>
      </c>
      <c r="BR64" s="12">
        <v>30.5</v>
      </c>
      <c r="BS64" s="12">
        <v>27.1</v>
      </c>
      <c r="BT64" s="12">
        <v>24.4</v>
      </c>
      <c r="BU64" s="12">
        <v>31.5</v>
      </c>
      <c r="BV64" s="12">
        <v>41.4</v>
      </c>
      <c r="BW64" s="12">
        <v>22</v>
      </c>
      <c r="BX64" s="12">
        <v>33.9</v>
      </c>
      <c r="BY64" s="12">
        <v>30.8</v>
      </c>
      <c r="BZ64" s="12">
        <v>38.5</v>
      </c>
      <c r="CA64" s="12">
        <v>29.5</v>
      </c>
      <c r="CB64" s="12">
        <v>37.9</v>
      </c>
      <c r="CC64" s="12">
        <v>37.200000000000003</v>
      </c>
      <c r="CD64" s="12">
        <v>40.5</v>
      </c>
      <c r="CE64" s="12">
        <v>45.3</v>
      </c>
      <c r="CF64" s="12">
        <v>69</v>
      </c>
      <c r="CG64" s="12">
        <v>20.8</v>
      </c>
      <c r="CH64" s="12">
        <v>35</v>
      </c>
      <c r="CI64" s="12">
        <v>37</v>
      </c>
      <c r="CJ64" s="12">
        <v>61.5</v>
      </c>
      <c r="CK64" s="12">
        <v>52.8</v>
      </c>
      <c r="CL64" s="12">
        <v>60.4</v>
      </c>
      <c r="CM64" s="12">
        <v>59.1</v>
      </c>
      <c r="CN64" s="12">
        <v>31.7</v>
      </c>
      <c r="CO64" s="12">
        <v>37.799999999999997</v>
      </c>
      <c r="CP64" s="12">
        <v>30</v>
      </c>
      <c r="CQ64" s="12">
        <v>38.9</v>
      </c>
      <c r="CR64" s="12">
        <v>35</v>
      </c>
      <c r="CS64" s="12">
        <v>30.9</v>
      </c>
      <c r="CT64" s="12">
        <v>33.5</v>
      </c>
      <c r="CU64" s="12">
        <v>58.1</v>
      </c>
      <c r="CV64" s="12">
        <v>74.2</v>
      </c>
      <c r="CW64" s="12">
        <v>96.7</v>
      </c>
      <c r="CX64" s="12">
        <v>139.19999999999999</v>
      </c>
      <c r="CY64" s="12">
        <v>97</v>
      </c>
      <c r="CZ64" s="12">
        <v>120.7</v>
      </c>
      <c r="DA64" s="12">
        <v>107.4</v>
      </c>
      <c r="DB64" s="12">
        <v>159.19999999999999</v>
      </c>
      <c r="DC64" s="12">
        <v>118.4</v>
      </c>
      <c r="DD64" s="12">
        <v>130.30000000000001</v>
      </c>
      <c r="DE64" s="12">
        <v>135.30000000000001</v>
      </c>
      <c r="DF64" s="12">
        <v>62.6</v>
      </c>
      <c r="DG64" s="12">
        <v>100</v>
      </c>
      <c r="DH64" s="12">
        <v>78.400000000000006</v>
      </c>
      <c r="DI64" s="12">
        <v>97.3</v>
      </c>
      <c r="DJ64" s="12">
        <v>63.6</v>
      </c>
      <c r="DK64" s="12">
        <v>82.5</v>
      </c>
      <c r="DL64" s="12">
        <v>134.4</v>
      </c>
      <c r="DM64" s="12">
        <v>117.1</v>
      </c>
      <c r="DN64" s="12">
        <v>132.6</v>
      </c>
      <c r="DO64" s="12">
        <v>74.7</v>
      </c>
      <c r="DP64" s="12">
        <v>125.1</v>
      </c>
      <c r="DQ64" s="12">
        <v>85.9</v>
      </c>
      <c r="DR64" s="12">
        <v>94.8</v>
      </c>
      <c r="DS64" s="12">
        <v>67.8</v>
      </c>
      <c r="DT64" s="12">
        <v>63.3</v>
      </c>
      <c r="DU64" s="12">
        <v>52.7</v>
      </c>
      <c r="DV64" s="12">
        <v>42.3</v>
      </c>
      <c r="DW64" s="12">
        <v>53.7</v>
      </c>
      <c r="DX64" s="12">
        <v>87.1</v>
      </c>
      <c r="DY64" s="12">
        <v>45</v>
      </c>
      <c r="DZ64" s="12">
        <v>50.7</v>
      </c>
      <c r="EA64" s="12">
        <v>98.9</v>
      </c>
      <c r="EB64" s="12">
        <v>71.599999999999994</v>
      </c>
      <c r="EC64" s="12">
        <v>63.5</v>
      </c>
      <c r="ED64" s="12">
        <v>88.8</v>
      </c>
      <c r="EE64" s="12">
        <v>228.2</v>
      </c>
      <c r="EF64" s="12">
        <v>214.8</v>
      </c>
      <c r="EG64" s="12">
        <v>194.5</v>
      </c>
      <c r="EH64" s="12">
        <v>158</v>
      </c>
      <c r="EI64" s="12">
        <v>168</v>
      </c>
      <c r="EJ64" s="12">
        <v>102.3</v>
      </c>
      <c r="EK64" s="12">
        <v>86.5</v>
      </c>
      <c r="EL64" s="12">
        <v>113.5</v>
      </c>
      <c r="EM64" s="12">
        <v>52.3</v>
      </c>
      <c r="EN64" s="12">
        <v>136.19999999999999</v>
      </c>
      <c r="EO64" s="12">
        <v>59.5</v>
      </c>
      <c r="EP64" s="12">
        <v>96.6</v>
      </c>
      <c r="EQ64" s="12">
        <v>116.4</v>
      </c>
      <c r="ER64" s="12">
        <v>122.9</v>
      </c>
      <c r="ES64" s="12">
        <v>48.9</v>
      </c>
      <c r="ET64" s="12">
        <v>78.5</v>
      </c>
      <c r="EU64" s="12">
        <v>124.6</v>
      </c>
      <c r="EV64" s="12">
        <v>173.1</v>
      </c>
      <c r="EW64" s="12">
        <v>243.3</v>
      </c>
      <c r="EX64" s="12">
        <v>92.3</v>
      </c>
      <c r="EY64" s="12">
        <v>376</v>
      </c>
      <c r="EZ64" s="12">
        <v>367.8</v>
      </c>
      <c r="FA64" s="12">
        <v>199.2</v>
      </c>
      <c r="FB64" s="12">
        <v>110.6</v>
      </c>
      <c r="FC64" s="12">
        <v>280.7</v>
      </c>
      <c r="FD64" s="12">
        <v>246.6</v>
      </c>
      <c r="FE64" s="12">
        <v>326.39999999999998</v>
      </c>
      <c r="FF64" s="12">
        <v>144.6</v>
      </c>
      <c r="FG64" s="12">
        <v>211.7</v>
      </c>
      <c r="FH64" s="12">
        <v>240.4</v>
      </c>
      <c r="FI64" s="12">
        <v>220</v>
      </c>
      <c r="FJ64" s="12">
        <v>97.3</v>
      </c>
      <c r="FK64" s="12">
        <v>214.1</v>
      </c>
      <c r="FL64" s="12">
        <v>350.7</v>
      </c>
      <c r="FM64" s="12">
        <v>102.1</v>
      </c>
      <c r="FN64" s="12">
        <v>219.6</v>
      </c>
      <c r="FO64" s="12">
        <v>91</v>
      </c>
      <c r="FP64" s="12">
        <v>73.900000000000006</v>
      </c>
      <c r="FQ64" s="12">
        <v>-89.2</v>
      </c>
      <c r="FR64" s="12">
        <v>-0.2</v>
      </c>
      <c r="FS64" s="12">
        <v>21.5</v>
      </c>
      <c r="FT64" s="12">
        <v>109.2</v>
      </c>
      <c r="FU64" s="12">
        <v>109</v>
      </c>
      <c r="FV64" s="12">
        <v>-5.2</v>
      </c>
      <c r="FW64" s="12">
        <v>104.5</v>
      </c>
      <c r="FX64" s="12">
        <v>-50.1</v>
      </c>
      <c r="FY64" s="12">
        <v>5.6</v>
      </c>
      <c r="FZ64" s="12">
        <v>51.8</v>
      </c>
      <c r="GA64" s="12">
        <v>41</v>
      </c>
      <c r="GB64" s="12">
        <v>-62</v>
      </c>
      <c r="GC64" s="12">
        <v>34.200000000000003</v>
      </c>
      <c r="GD64" s="12">
        <v>16.100000000000001</v>
      </c>
      <c r="GE64" s="12">
        <v>75</v>
      </c>
      <c r="GF64" s="12">
        <v>171.9</v>
      </c>
      <c r="GG64" s="12">
        <v>88</v>
      </c>
      <c r="GH64" s="12">
        <v>282.39999999999998</v>
      </c>
      <c r="GI64" s="12">
        <v>227.8</v>
      </c>
      <c r="GJ64" s="12">
        <v>332.9</v>
      </c>
      <c r="GK64" s="12">
        <v>123.1</v>
      </c>
      <c r="GL64" s="12">
        <v>190.2</v>
      </c>
      <c r="GM64" s="12">
        <v>168.9</v>
      </c>
      <c r="GN64" s="12">
        <v>324.2</v>
      </c>
      <c r="GO64" s="12">
        <v>186</v>
      </c>
      <c r="GP64" s="12">
        <v>108.6</v>
      </c>
      <c r="GQ64" s="12">
        <v>280.3</v>
      </c>
      <c r="GR64" s="12">
        <v>159.1</v>
      </c>
      <c r="GS64" s="12">
        <v>137.69999999999999</v>
      </c>
      <c r="GT64" s="12">
        <v>139.30000000000001</v>
      </c>
      <c r="GU64" s="12">
        <v>282.89999999999998</v>
      </c>
      <c r="GV64" s="12">
        <v>194.6</v>
      </c>
      <c r="GW64" s="12">
        <v>350.4</v>
      </c>
      <c r="GX64" s="12">
        <v>160.4</v>
      </c>
      <c r="GY64" s="12">
        <v>167.2</v>
      </c>
      <c r="GZ64" s="12">
        <v>285</v>
      </c>
      <c r="HA64" s="12">
        <v>208.9</v>
      </c>
      <c r="HB64" s="12">
        <v>200.9</v>
      </c>
      <c r="HC64" s="12">
        <v>339.8</v>
      </c>
      <c r="HD64" s="12">
        <v>315.60000000000002</v>
      </c>
      <c r="HE64" s="12">
        <v>417</v>
      </c>
      <c r="HF64" s="12">
        <v>570.29999999999995</v>
      </c>
      <c r="HG64" s="12">
        <v>215.8</v>
      </c>
      <c r="HH64" s="12">
        <v>242</v>
      </c>
      <c r="HI64" s="12">
        <v>563.70000000000005</v>
      </c>
      <c r="HJ64" s="12">
        <v>212.6</v>
      </c>
      <c r="HK64" s="12">
        <v>362.3</v>
      </c>
      <c r="HL64" s="12">
        <v>405.6</v>
      </c>
      <c r="HM64" s="12">
        <v>232.7</v>
      </c>
      <c r="HN64" s="12">
        <v>402.8</v>
      </c>
      <c r="HO64" s="12">
        <v>430.6</v>
      </c>
      <c r="HP64" s="12">
        <v>644.79999999999995</v>
      </c>
      <c r="HQ64" s="12">
        <v>467.6</v>
      </c>
      <c r="HR64" s="12">
        <v>234.1</v>
      </c>
      <c r="HS64" s="12">
        <v>590.70000000000005</v>
      </c>
      <c r="HT64" s="12">
        <v>370.4</v>
      </c>
      <c r="HU64" s="12">
        <v>210.4</v>
      </c>
      <c r="HV64" s="12">
        <v>95.1</v>
      </c>
      <c r="HW64" s="12">
        <v>515.20000000000005</v>
      </c>
      <c r="HX64" s="12">
        <v>370.4</v>
      </c>
      <c r="HY64" s="12">
        <v>365.8</v>
      </c>
      <c r="HZ64" s="12">
        <v>219.3</v>
      </c>
      <c r="IA64" s="12">
        <v>350.8</v>
      </c>
      <c r="IB64" s="12">
        <v>50.9</v>
      </c>
      <c r="IC64" s="12">
        <v>267.8</v>
      </c>
      <c r="ID64" s="12">
        <v>6.8</v>
      </c>
      <c r="IE64" s="12">
        <v>490.1</v>
      </c>
      <c r="IF64" s="12">
        <v>295.3</v>
      </c>
      <c r="IG64" s="12">
        <v>440.3</v>
      </c>
      <c r="IH64" s="12">
        <v>39.4</v>
      </c>
      <c r="II64" s="12">
        <v>770.3</v>
      </c>
      <c r="IJ64" s="12">
        <v>1643.2</v>
      </c>
      <c r="IK64" s="12">
        <v>206.1</v>
      </c>
      <c r="IL64" s="12">
        <v>164.4</v>
      </c>
      <c r="IM64" s="12">
        <v>324.5</v>
      </c>
      <c r="IN64" s="12">
        <v>349.9</v>
      </c>
      <c r="IO64" s="12">
        <v>390.9</v>
      </c>
      <c r="IP64" s="12">
        <v>-54.8</v>
      </c>
      <c r="IQ64" s="12">
        <v>187.8</v>
      </c>
      <c r="IR64" s="12">
        <v>-2.6</v>
      </c>
      <c r="IS64" s="12">
        <v>181.2</v>
      </c>
      <c r="IT64" s="12">
        <v>-45.4</v>
      </c>
      <c r="IU64" s="12">
        <v>562.1</v>
      </c>
      <c r="IV64" s="12">
        <v>142.5</v>
      </c>
      <c r="IW64" s="12">
        <v>93.8</v>
      </c>
    </row>
    <row r="65" spans="1:257">
      <c r="A65" t="s">
        <v>942</v>
      </c>
      <c r="B65" t="s">
        <v>899</v>
      </c>
      <c r="C65">
        <v>0.2</v>
      </c>
      <c r="D65">
        <v>0.8</v>
      </c>
      <c r="E65">
        <v>0.5</v>
      </c>
      <c r="F65">
        <v>0.4</v>
      </c>
      <c r="G65">
        <v>-0.9</v>
      </c>
      <c r="H65">
        <v>0.8</v>
      </c>
      <c r="I65">
        <v>0.6</v>
      </c>
      <c r="J65">
        <v>0.8</v>
      </c>
      <c r="K65">
        <v>-0.2</v>
      </c>
      <c r="L65">
        <v>0.3</v>
      </c>
      <c r="M65">
        <v>0.5</v>
      </c>
      <c r="N65">
        <v>-0.2</v>
      </c>
      <c r="O65">
        <v>-0.2</v>
      </c>
      <c r="P65">
        <v>-0.5</v>
      </c>
      <c r="Q65">
        <v>-0.2</v>
      </c>
      <c r="R65">
        <v>0</v>
      </c>
      <c r="S65">
        <v>-0.3</v>
      </c>
      <c r="T65">
        <v>0.1</v>
      </c>
      <c r="U65">
        <v>0</v>
      </c>
      <c r="V65">
        <v>0.8</v>
      </c>
      <c r="W65">
        <v>-1.5</v>
      </c>
      <c r="X65">
        <v>-0.2</v>
      </c>
      <c r="Y65">
        <v>0</v>
      </c>
      <c r="Z65">
        <v>0.4</v>
      </c>
      <c r="AA65">
        <v>-0.6</v>
      </c>
      <c r="AB65">
        <v>0.5</v>
      </c>
      <c r="AC65">
        <v>1.6</v>
      </c>
      <c r="AD65">
        <v>1.8</v>
      </c>
      <c r="AE65">
        <v>3.2</v>
      </c>
      <c r="AF65">
        <v>2.7</v>
      </c>
      <c r="AG65">
        <v>-0.7</v>
      </c>
      <c r="AH65">
        <v>0.5</v>
      </c>
      <c r="AI65">
        <v>0.5</v>
      </c>
      <c r="AJ65">
        <v>0.2</v>
      </c>
      <c r="AK65">
        <v>5.2</v>
      </c>
      <c r="AL65">
        <v>-1</v>
      </c>
      <c r="AM65">
        <v>1.1000000000000001</v>
      </c>
      <c r="AN65">
        <v>0.7</v>
      </c>
      <c r="AO65">
        <v>2.6</v>
      </c>
      <c r="AP65">
        <v>0.1</v>
      </c>
      <c r="AQ65">
        <v>3.9</v>
      </c>
      <c r="AR65">
        <v>-0.3</v>
      </c>
      <c r="AS65">
        <v>0.5</v>
      </c>
      <c r="AT65">
        <v>3</v>
      </c>
      <c r="AU65">
        <v>2.2000000000000002</v>
      </c>
      <c r="AV65">
        <v>-5.7</v>
      </c>
      <c r="AW65">
        <v>0.6</v>
      </c>
      <c r="AX65">
        <v>-0.5</v>
      </c>
      <c r="AY65">
        <v>5</v>
      </c>
      <c r="AZ65">
        <v>2.8</v>
      </c>
      <c r="BA65">
        <v>-3</v>
      </c>
      <c r="BB65">
        <v>-2</v>
      </c>
      <c r="BC65">
        <v>-5</v>
      </c>
      <c r="BD65">
        <v>1.1000000000000001</v>
      </c>
      <c r="BE65">
        <v>0</v>
      </c>
      <c r="BF65">
        <v>9.6</v>
      </c>
      <c r="BG65">
        <v>2.2000000000000002</v>
      </c>
      <c r="BH65">
        <v>3.2</v>
      </c>
      <c r="BI65">
        <v>9.4</v>
      </c>
      <c r="BJ65">
        <v>1.8</v>
      </c>
      <c r="BK65">
        <v>4.0999999999999996</v>
      </c>
      <c r="BL65">
        <v>-9.5</v>
      </c>
      <c r="BM65">
        <v>-0.2</v>
      </c>
      <c r="BN65">
        <v>-6</v>
      </c>
      <c r="BO65">
        <v>2.7</v>
      </c>
      <c r="BP65">
        <v>2.8</v>
      </c>
      <c r="BQ65">
        <v>-4.4000000000000004</v>
      </c>
      <c r="BR65">
        <v>4.5999999999999996</v>
      </c>
      <c r="BS65">
        <v>0.7</v>
      </c>
      <c r="BT65">
        <v>1.1000000000000001</v>
      </c>
      <c r="BU65">
        <v>0.6</v>
      </c>
      <c r="BV65">
        <v>4.0999999999999996</v>
      </c>
      <c r="BW65">
        <v>-0.7</v>
      </c>
      <c r="BX65">
        <v>-0.2</v>
      </c>
      <c r="BY65">
        <v>1.4</v>
      </c>
      <c r="BZ65">
        <v>10.3</v>
      </c>
      <c r="CA65">
        <v>2.8</v>
      </c>
      <c r="CB65">
        <v>7.4</v>
      </c>
      <c r="CC65">
        <v>11.5</v>
      </c>
      <c r="CD65">
        <v>14.3</v>
      </c>
      <c r="CE65">
        <v>13</v>
      </c>
      <c r="CF65">
        <v>12.5</v>
      </c>
      <c r="CG65">
        <v>-19.2</v>
      </c>
      <c r="CH65">
        <v>9.6</v>
      </c>
      <c r="CI65">
        <v>0.5</v>
      </c>
      <c r="CJ65">
        <v>15.2</v>
      </c>
      <c r="CK65">
        <v>22.2</v>
      </c>
      <c r="CL65">
        <v>20.8</v>
      </c>
      <c r="CM65">
        <v>12.9</v>
      </c>
      <c r="CN65">
        <v>-1.9</v>
      </c>
      <c r="CO65">
        <v>-11.3</v>
      </c>
      <c r="CP65">
        <v>-24.1</v>
      </c>
      <c r="CQ65">
        <v>4.3</v>
      </c>
      <c r="CR65">
        <v>-21</v>
      </c>
      <c r="CS65">
        <v>4.0999999999999996</v>
      </c>
      <c r="CT65">
        <v>9.3000000000000007</v>
      </c>
      <c r="CU65">
        <v>15.6</v>
      </c>
      <c r="CV65">
        <v>29.8</v>
      </c>
      <c r="CW65">
        <v>30.4</v>
      </c>
      <c r="CX65">
        <v>11</v>
      </c>
      <c r="CY65">
        <v>15.5</v>
      </c>
      <c r="CZ65">
        <v>13.4</v>
      </c>
      <c r="DA65">
        <v>8.8000000000000007</v>
      </c>
      <c r="DB65">
        <v>20.7</v>
      </c>
      <c r="DC65">
        <v>-13.8</v>
      </c>
      <c r="DD65">
        <v>-15.4</v>
      </c>
      <c r="DE65">
        <v>24.9</v>
      </c>
      <c r="DF65">
        <v>-33.1</v>
      </c>
      <c r="DG65">
        <v>-4.0999999999999996</v>
      </c>
      <c r="DH65">
        <v>4.9000000000000004</v>
      </c>
      <c r="DI65">
        <v>8</v>
      </c>
      <c r="DJ65">
        <v>-2.4</v>
      </c>
      <c r="DK65">
        <v>-21.6</v>
      </c>
      <c r="DL65">
        <v>7.5</v>
      </c>
      <c r="DM65">
        <v>17.2</v>
      </c>
      <c r="DN65">
        <v>44.5</v>
      </c>
      <c r="DO65">
        <v>15.7</v>
      </c>
      <c r="DP65">
        <v>42.2</v>
      </c>
      <c r="DQ65">
        <v>23.1</v>
      </c>
      <c r="DR65">
        <v>4.7</v>
      </c>
      <c r="DS65">
        <v>41.9</v>
      </c>
      <c r="DT65">
        <v>-4</v>
      </c>
      <c r="DU65">
        <v>26.4</v>
      </c>
      <c r="DV65">
        <v>-25.4</v>
      </c>
      <c r="DW65">
        <v>-25.2</v>
      </c>
      <c r="DX65">
        <v>-10.199999999999999</v>
      </c>
      <c r="DY65">
        <v>-34.299999999999997</v>
      </c>
      <c r="DZ65">
        <v>-3.8</v>
      </c>
      <c r="EA65">
        <v>16</v>
      </c>
      <c r="EB65">
        <v>-5</v>
      </c>
      <c r="EC65">
        <v>-2.5</v>
      </c>
      <c r="ED65">
        <v>26</v>
      </c>
      <c r="EE65">
        <v>-9.3000000000000007</v>
      </c>
      <c r="EF65">
        <v>28</v>
      </c>
      <c r="EG65">
        <v>11.6</v>
      </c>
      <c r="EH65">
        <v>9.9</v>
      </c>
      <c r="EI65">
        <v>13.6</v>
      </c>
      <c r="EJ65">
        <v>6.7</v>
      </c>
      <c r="EK65">
        <v>27</v>
      </c>
      <c r="EL65">
        <v>38.299999999999997</v>
      </c>
      <c r="EM65">
        <v>3</v>
      </c>
      <c r="EN65">
        <v>32.799999999999997</v>
      </c>
      <c r="EO65">
        <v>18.899999999999999</v>
      </c>
      <c r="EP65">
        <v>17.8</v>
      </c>
      <c r="EQ65">
        <v>25.8</v>
      </c>
      <c r="ER65">
        <v>9</v>
      </c>
      <c r="ES65">
        <v>-14.5</v>
      </c>
      <c r="ET65">
        <v>-24.1</v>
      </c>
      <c r="EU65">
        <v>7</v>
      </c>
      <c r="EV65">
        <v>20.5</v>
      </c>
      <c r="EW65">
        <v>14.7</v>
      </c>
      <c r="EX65">
        <v>12.6</v>
      </c>
      <c r="EY65">
        <v>51.1</v>
      </c>
      <c r="EZ65">
        <v>3.8</v>
      </c>
      <c r="FA65">
        <v>85.6</v>
      </c>
      <c r="FB65">
        <v>-43</v>
      </c>
      <c r="FC65">
        <v>58.3</v>
      </c>
      <c r="FD65">
        <v>-2.6</v>
      </c>
      <c r="FE65">
        <v>49.8</v>
      </c>
      <c r="FF65">
        <v>44</v>
      </c>
      <c r="FG65">
        <v>29.8</v>
      </c>
      <c r="FH65">
        <v>110.4</v>
      </c>
      <c r="FI65">
        <v>56.1</v>
      </c>
      <c r="FJ65">
        <v>-4</v>
      </c>
      <c r="FK65">
        <v>-199.2</v>
      </c>
      <c r="FL65">
        <v>-131.5</v>
      </c>
      <c r="FM65">
        <v>-44.4</v>
      </c>
      <c r="FN65">
        <v>42.6</v>
      </c>
      <c r="FO65">
        <v>-77.8</v>
      </c>
      <c r="FP65">
        <v>-56.8</v>
      </c>
      <c r="FQ65">
        <v>-47.8</v>
      </c>
      <c r="FR65">
        <v>-49.3</v>
      </c>
      <c r="FS65">
        <v>-21.9</v>
      </c>
      <c r="FT65">
        <v>-65.3</v>
      </c>
      <c r="FU65">
        <v>-18.600000000000001</v>
      </c>
      <c r="FV65">
        <v>-43.5</v>
      </c>
      <c r="FW65">
        <v>11.8</v>
      </c>
      <c r="FX65">
        <v>18.8</v>
      </c>
      <c r="FY65">
        <v>-7.5</v>
      </c>
      <c r="FZ65">
        <v>38.1</v>
      </c>
      <c r="GA65">
        <v>29.6</v>
      </c>
      <c r="GB65">
        <v>-34.1</v>
      </c>
      <c r="GC65">
        <v>-12.8</v>
      </c>
      <c r="GD65">
        <v>-13.6</v>
      </c>
      <c r="GE65">
        <v>-22.8</v>
      </c>
      <c r="GF65">
        <v>22.9</v>
      </c>
      <c r="GG65">
        <v>-21.5</v>
      </c>
      <c r="GH65">
        <v>111.1</v>
      </c>
      <c r="GI65">
        <v>18.899999999999999</v>
      </c>
      <c r="GJ65">
        <v>40.9</v>
      </c>
      <c r="GK65">
        <v>-30.6</v>
      </c>
      <c r="GL65">
        <v>16</v>
      </c>
      <c r="GM65">
        <v>42.9</v>
      </c>
      <c r="GN65">
        <v>-77.3</v>
      </c>
      <c r="GO65">
        <v>62.8</v>
      </c>
      <c r="GP65">
        <v>2.2000000000000002</v>
      </c>
      <c r="GQ65">
        <v>-138.80000000000001</v>
      </c>
      <c r="GR65">
        <v>-132.80000000000001</v>
      </c>
      <c r="GS65">
        <v>2</v>
      </c>
      <c r="GT65">
        <v>-22.7</v>
      </c>
      <c r="GU65">
        <v>50.3</v>
      </c>
      <c r="GV65">
        <v>62.7</v>
      </c>
      <c r="GW65">
        <v>43.8</v>
      </c>
      <c r="GX65">
        <v>-58.7</v>
      </c>
      <c r="GY65">
        <v>25.8</v>
      </c>
      <c r="GZ65">
        <v>49.5</v>
      </c>
      <c r="HA65">
        <v>29.7</v>
      </c>
      <c r="HB65">
        <v>28.5</v>
      </c>
      <c r="HC65">
        <v>-7.9</v>
      </c>
      <c r="HD65">
        <v>29</v>
      </c>
      <c r="HE65">
        <v>-35.5</v>
      </c>
      <c r="HF65">
        <v>70.5</v>
      </c>
      <c r="HG65">
        <v>20.100000000000001</v>
      </c>
      <c r="HH65">
        <v>-20.100000000000001</v>
      </c>
      <c r="HI65">
        <v>92</v>
      </c>
      <c r="HJ65">
        <v>-35.200000000000003</v>
      </c>
      <c r="HK65">
        <v>74.5</v>
      </c>
      <c r="HL65">
        <v>57.4</v>
      </c>
      <c r="HM65">
        <v>21.7</v>
      </c>
      <c r="HN65">
        <v>-3.6</v>
      </c>
      <c r="HO65">
        <v>-58.8</v>
      </c>
      <c r="HP65">
        <v>-50.8</v>
      </c>
      <c r="HQ65">
        <v>72.7</v>
      </c>
      <c r="HR65">
        <v>25</v>
      </c>
      <c r="HS65">
        <v>24.9</v>
      </c>
      <c r="HT65">
        <v>5.6</v>
      </c>
      <c r="HU65">
        <v>-142.5</v>
      </c>
      <c r="HV65">
        <v>119.1</v>
      </c>
      <c r="HW65">
        <v>11.4</v>
      </c>
      <c r="HX65">
        <v>32.5</v>
      </c>
      <c r="HY65">
        <v>68.8</v>
      </c>
      <c r="HZ65">
        <v>-9.1999999999999993</v>
      </c>
      <c r="IA65">
        <v>84.7</v>
      </c>
      <c r="IB65">
        <v>21.5</v>
      </c>
      <c r="IC65">
        <v>-3.8</v>
      </c>
      <c r="ID65">
        <v>-143.30000000000001</v>
      </c>
      <c r="IE65">
        <v>87.8</v>
      </c>
      <c r="IF65">
        <v>-61.6</v>
      </c>
      <c r="IG65">
        <v>-10.4</v>
      </c>
      <c r="IH65">
        <v>-23.5</v>
      </c>
      <c r="II65">
        <v>-21.4</v>
      </c>
      <c r="IJ65">
        <v>-271.3</v>
      </c>
      <c r="IK65">
        <v>-70.599999999999994</v>
      </c>
      <c r="IL65">
        <v>114</v>
      </c>
      <c r="IM65">
        <v>-212.4</v>
      </c>
      <c r="IN65">
        <v>124.2</v>
      </c>
      <c r="IO65">
        <v>51.8</v>
      </c>
      <c r="IP65">
        <v>60.5</v>
      </c>
      <c r="IQ65">
        <v>-19.899999999999999</v>
      </c>
      <c r="IR65">
        <v>140.19999999999999</v>
      </c>
      <c r="IS65">
        <v>169</v>
      </c>
      <c r="IT65">
        <v>-52.1</v>
      </c>
      <c r="IU65">
        <v>-82.2</v>
      </c>
      <c r="IV65">
        <v>10.8</v>
      </c>
      <c r="IW65">
        <v>49.1</v>
      </c>
    </row>
    <row r="66" spans="1:257">
      <c r="A66" t="s">
        <v>943</v>
      </c>
      <c r="B66" t="s">
        <v>905</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0.1</v>
      </c>
      <c r="AW66">
        <v>0.1</v>
      </c>
      <c r="AX66">
        <v>0.1</v>
      </c>
      <c r="AY66">
        <v>0.2</v>
      </c>
      <c r="AZ66">
        <v>0.7</v>
      </c>
      <c r="BA66">
        <v>0.7</v>
      </c>
      <c r="BB66">
        <v>0.7</v>
      </c>
      <c r="BC66">
        <v>1.3</v>
      </c>
      <c r="BD66">
        <v>2.1</v>
      </c>
      <c r="BE66">
        <v>2</v>
      </c>
      <c r="BF66">
        <v>1.8</v>
      </c>
      <c r="BG66">
        <v>1.6</v>
      </c>
      <c r="BH66">
        <v>1.7</v>
      </c>
      <c r="BI66">
        <v>1.3</v>
      </c>
      <c r="BJ66">
        <v>1.9</v>
      </c>
      <c r="BK66">
        <v>1.7</v>
      </c>
      <c r="BL66">
        <v>3.2</v>
      </c>
      <c r="BM66">
        <v>2.4</v>
      </c>
      <c r="BN66">
        <v>3</v>
      </c>
      <c r="BO66">
        <v>1.2</v>
      </c>
      <c r="BP66">
        <v>2</v>
      </c>
      <c r="BQ66">
        <v>3.5</v>
      </c>
      <c r="BR66">
        <v>3.2</v>
      </c>
      <c r="BS66">
        <v>4.9000000000000004</v>
      </c>
      <c r="BT66">
        <v>8.6</v>
      </c>
      <c r="BU66">
        <v>6.5</v>
      </c>
      <c r="BV66">
        <v>6.7</v>
      </c>
      <c r="BW66">
        <v>5.3</v>
      </c>
      <c r="BX66">
        <v>8.5</v>
      </c>
      <c r="BY66">
        <v>8.6999999999999993</v>
      </c>
      <c r="BZ66">
        <v>8.1</v>
      </c>
      <c r="CA66">
        <v>9.3000000000000007</v>
      </c>
      <c r="CB66">
        <v>9.3000000000000007</v>
      </c>
      <c r="CC66">
        <v>10.6</v>
      </c>
      <c r="CD66">
        <v>10.8</v>
      </c>
      <c r="CE66">
        <v>8.5</v>
      </c>
      <c r="CF66">
        <v>11.5</v>
      </c>
      <c r="CG66">
        <v>10.9</v>
      </c>
      <c r="CH66">
        <v>12.6</v>
      </c>
      <c r="CI66">
        <v>12.1</v>
      </c>
      <c r="CJ66">
        <v>15.9</v>
      </c>
      <c r="CK66">
        <v>12.5</v>
      </c>
      <c r="CL66">
        <v>13.2</v>
      </c>
      <c r="CM66">
        <v>14.6</v>
      </c>
      <c r="CN66">
        <v>13.3</v>
      </c>
      <c r="CO66">
        <v>17.2</v>
      </c>
      <c r="CP66">
        <v>15.5</v>
      </c>
      <c r="CQ66">
        <v>9.8000000000000007</v>
      </c>
      <c r="CR66">
        <v>11.5</v>
      </c>
      <c r="CS66">
        <v>8.3000000000000007</v>
      </c>
      <c r="CT66">
        <v>8.1</v>
      </c>
      <c r="CU66">
        <v>8</v>
      </c>
      <c r="CV66">
        <v>8.9</v>
      </c>
      <c r="CW66">
        <v>9.5</v>
      </c>
      <c r="CX66">
        <v>55.8</v>
      </c>
      <c r="CY66">
        <v>6.8</v>
      </c>
      <c r="CZ66">
        <v>18</v>
      </c>
      <c r="DA66">
        <v>21.6</v>
      </c>
      <c r="DB66">
        <v>44</v>
      </c>
      <c r="DC66">
        <v>-12</v>
      </c>
      <c r="DD66">
        <v>-13.1</v>
      </c>
      <c r="DE66">
        <v>-4.9000000000000004</v>
      </c>
      <c r="DF66">
        <v>-9.6</v>
      </c>
      <c r="DG66">
        <v>2.4</v>
      </c>
      <c r="DH66">
        <v>-5</v>
      </c>
      <c r="DI66">
        <v>0.4</v>
      </c>
      <c r="DJ66">
        <v>-1.5</v>
      </c>
      <c r="DK66">
        <v>0.5</v>
      </c>
      <c r="DL66">
        <v>0.9</v>
      </c>
      <c r="DM66">
        <v>-0.2</v>
      </c>
      <c r="DN66">
        <v>-0.5</v>
      </c>
      <c r="DO66">
        <v>-1.6</v>
      </c>
      <c r="DP66">
        <v>-3.5</v>
      </c>
      <c r="DQ66">
        <v>-1.2</v>
      </c>
      <c r="DR66">
        <v>2.7</v>
      </c>
      <c r="DS66">
        <v>-0.8</v>
      </c>
      <c r="DT66">
        <v>-0.1</v>
      </c>
      <c r="DU66">
        <v>-0.8</v>
      </c>
      <c r="DV66">
        <v>0.3</v>
      </c>
      <c r="DW66">
        <v>0.8</v>
      </c>
      <c r="DX66">
        <v>1.7</v>
      </c>
      <c r="DY66">
        <v>-0.8</v>
      </c>
      <c r="DZ66">
        <v>-6.3</v>
      </c>
      <c r="EA66">
        <v>2.9</v>
      </c>
      <c r="EB66">
        <v>2.6</v>
      </c>
      <c r="EC66">
        <v>4.4000000000000004</v>
      </c>
      <c r="ED66">
        <v>7.4</v>
      </c>
      <c r="EE66">
        <v>5.8</v>
      </c>
      <c r="EF66">
        <v>4.5999999999999996</v>
      </c>
      <c r="EG66">
        <v>8.1</v>
      </c>
      <c r="EH66">
        <v>7.8</v>
      </c>
      <c r="EI66">
        <v>10.5</v>
      </c>
      <c r="EJ66">
        <v>9</v>
      </c>
      <c r="EK66">
        <v>3.4</v>
      </c>
      <c r="EL66">
        <v>4.4000000000000004</v>
      </c>
      <c r="EM66">
        <v>0.9</v>
      </c>
      <c r="EN66">
        <v>3.3</v>
      </c>
      <c r="EO66">
        <v>2</v>
      </c>
      <c r="EP66">
        <v>6.1</v>
      </c>
      <c r="EQ66">
        <v>0.6</v>
      </c>
      <c r="ER66">
        <v>8.1999999999999993</v>
      </c>
      <c r="ES66">
        <v>-1.7</v>
      </c>
      <c r="ET66">
        <v>5.2</v>
      </c>
      <c r="EU66">
        <v>3</v>
      </c>
      <c r="EV66">
        <v>4.4000000000000004</v>
      </c>
      <c r="EW66">
        <v>6.2</v>
      </c>
      <c r="EX66">
        <v>3</v>
      </c>
      <c r="EY66">
        <v>8.4</v>
      </c>
      <c r="EZ66">
        <v>6.2</v>
      </c>
      <c r="FA66">
        <v>5.2</v>
      </c>
      <c r="FB66">
        <v>3.3</v>
      </c>
      <c r="FC66">
        <v>6.7</v>
      </c>
      <c r="FD66">
        <v>4.2</v>
      </c>
      <c r="FE66">
        <v>6</v>
      </c>
      <c r="FF66">
        <v>3.4</v>
      </c>
      <c r="FG66">
        <v>4.7</v>
      </c>
      <c r="FH66">
        <v>-0.7</v>
      </c>
      <c r="FI66">
        <v>2.6</v>
      </c>
      <c r="FJ66">
        <v>-1.2</v>
      </c>
      <c r="FK66">
        <v>4.5</v>
      </c>
      <c r="FL66">
        <v>3.9</v>
      </c>
      <c r="FM66">
        <v>2.7</v>
      </c>
      <c r="FN66">
        <v>2.8</v>
      </c>
      <c r="FO66">
        <v>-0.2</v>
      </c>
      <c r="FP66">
        <v>-1.9</v>
      </c>
      <c r="FQ66">
        <v>3.8</v>
      </c>
      <c r="FR66">
        <v>10.1</v>
      </c>
      <c r="FS66">
        <v>7.6</v>
      </c>
      <c r="FT66">
        <v>-8.6999999999999993</v>
      </c>
      <c r="FU66">
        <v>6.7</v>
      </c>
      <c r="FV66">
        <v>7.6</v>
      </c>
      <c r="FW66">
        <v>49.9</v>
      </c>
      <c r="FX66">
        <v>2.8</v>
      </c>
      <c r="FY66">
        <v>16.100000000000001</v>
      </c>
      <c r="FZ66">
        <v>0.6</v>
      </c>
      <c r="GA66">
        <v>31.3</v>
      </c>
      <c r="GB66">
        <v>31.1</v>
      </c>
      <c r="GC66">
        <v>60.6</v>
      </c>
      <c r="GD66">
        <v>55.4</v>
      </c>
      <c r="GE66">
        <v>49</v>
      </c>
      <c r="GF66">
        <v>36.5</v>
      </c>
      <c r="GG66">
        <v>47.9</v>
      </c>
      <c r="GH66">
        <v>82.6</v>
      </c>
      <c r="GI66">
        <v>73</v>
      </c>
      <c r="GJ66">
        <v>88.5</v>
      </c>
      <c r="GK66">
        <v>63.8</v>
      </c>
      <c r="GL66">
        <v>59.8</v>
      </c>
      <c r="GM66">
        <v>48.3</v>
      </c>
      <c r="GN66">
        <v>97.6</v>
      </c>
      <c r="GO66">
        <v>69.099999999999994</v>
      </c>
      <c r="GP66">
        <v>44.2</v>
      </c>
      <c r="GQ66">
        <v>31.9</v>
      </c>
      <c r="GR66">
        <v>31.1</v>
      </c>
      <c r="GS66">
        <v>44.9</v>
      </c>
      <c r="GT66">
        <v>41.6</v>
      </c>
      <c r="GU66">
        <v>38.799999999999997</v>
      </c>
      <c r="GV66">
        <v>28.5</v>
      </c>
      <c r="GW66">
        <v>22.7</v>
      </c>
      <c r="GX66">
        <v>42.9</v>
      </c>
      <c r="GY66">
        <v>12</v>
      </c>
      <c r="GZ66">
        <v>5.3</v>
      </c>
      <c r="HA66">
        <v>9.4</v>
      </c>
      <c r="HB66">
        <v>8.3000000000000007</v>
      </c>
      <c r="HC66">
        <v>5</v>
      </c>
      <c r="HD66">
        <v>30.4</v>
      </c>
      <c r="HE66">
        <v>8.4</v>
      </c>
      <c r="HF66">
        <v>10.5</v>
      </c>
      <c r="HG66">
        <v>11.1</v>
      </c>
      <c r="HH66">
        <v>3.2</v>
      </c>
      <c r="HI66">
        <v>-3.2</v>
      </c>
      <c r="HJ66">
        <v>-2.2000000000000002</v>
      </c>
      <c r="HK66">
        <v>-3.1</v>
      </c>
      <c r="HL66">
        <v>-15</v>
      </c>
      <c r="HM66">
        <v>2.1</v>
      </c>
      <c r="HN66">
        <v>15.8</v>
      </c>
      <c r="HO66">
        <v>23.1</v>
      </c>
      <c r="HP66">
        <v>19.8</v>
      </c>
      <c r="HQ66">
        <v>15.4</v>
      </c>
      <c r="HR66">
        <v>-4.5</v>
      </c>
      <c r="HS66">
        <v>15.9</v>
      </c>
      <c r="HT66">
        <v>33.1</v>
      </c>
      <c r="HU66">
        <v>27.2</v>
      </c>
      <c r="HV66">
        <v>9.6</v>
      </c>
      <c r="HW66">
        <v>4.3</v>
      </c>
      <c r="HX66">
        <v>26.3</v>
      </c>
      <c r="HY66">
        <v>-10.1</v>
      </c>
      <c r="HZ66">
        <v>50.4</v>
      </c>
      <c r="IA66">
        <v>-8.4</v>
      </c>
      <c r="IB66">
        <v>3.5</v>
      </c>
      <c r="IC66">
        <v>-9.3000000000000007</v>
      </c>
      <c r="ID66">
        <v>4.8</v>
      </c>
      <c r="IE66">
        <v>15.5</v>
      </c>
      <c r="IF66">
        <v>6.1</v>
      </c>
      <c r="IG66">
        <v>17.600000000000001</v>
      </c>
      <c r="IH66">
        <v>23.9</v>
      </c>
      <c r="II66">
        <v>17.3</v>
      </c>
      <c r="IJ66">
        <v>-0.1</v>
      </c>
      <c r="IK66">
        <v>17.7</v>
      </c>
      <c r="IL66">
        <v>-12.8</v>
      </c>
      <c r="IM66">
        <v>10.6</v>
      </c>
      <c r="IN66">
        <v>15.3</v>
      </c>
      <c r="IO66">
        <v>21.7</v>
      </c>
      <c r="IP66">
        <v>-2.2999999999999998</v>
      </c>
      <c r="IQ66">
        <v>22.2</v>
      </c>
      <c r="IR66">
        <v>10.199999999999999</v>
      </c>
      <c r="IS66">
        <v>-10.9</v>
      </c>
      <c r="IT66">
        <v>-18.3</v>
      </c>
      <c r="IU66">
        <v>6.8</v>
      </c>
      <c r="IV66">
        <v>10.4</v>
      </c>
      <c r="IW66">
        <v>0.2</v>
      </c>
    </row>
    <row r="67" spans="1:257">
      <c r="A67" t="s">
        <v>944</v>
      </c>
      <c r="B67" t="s">
        <v>945</v>
      </c>
      <c r="C67">
        <v>1.7</v>
      </c>
      <c r="D67">
        <v>3.6</v>
      </c>
      <c r="E67">
        <v>3.1</v>
      </c>
      <c r="F67">
        <v>5.3</v>
      </c>
      <c r="G67">
        <v>1.4</v>
      </c>
      <c r="H67">
        <v>7.8</v>
      </c>
      <c r="I67">
        <v>2.8</v>
      </c>
      <c r="J67">
        <v>5.5</v>
      </c>
      <c r="K67">
        <v>3.3</v>
      </c>
      <c r="L67">
        <v>6.2</v>
      </c>
      <c r="M67">
        <v>2.2999999999999998</v>
      </c>
      <c r="N67">
        <v>4.3</v>
      </c>
      <c r="O67">
        <v>3.7</v>
      </c>
      <c r="P67">
        <v>4.5</v>
      </c>
      <c r="Q67">
        <v>2.1</v>
      </c>
      <c r="R67">
        <v>4.8</v>
      </c>
      <c r="S67">
        <v>2.7</v>
      </c>
      <c r="T67">
        <v>5.0999999999999996</v>
      </c>
      <c r="U67">
        <v>2.8</v>
      </c>
      <c r="V67">
        <v>5.4</v>
      </c>
      <c r="W67">
        <v>3.7</v>
      </c>
      <c r="X67">
        <v>6.4</v>
      </c>
      <c r="Y67">
        <v>6.8</v>
      </c>
      <c r="Z67">
        <v>2.5</v>
      </c>
      <c r="AA67">
        <v>11.9</v>
      </c>
      <c r="AB67">
        <v>10.3</v>
      </c>
      <c r="AC67">
        <v>9.6999999999999993</v>
      </c>
      <c r="AD67">
        <v>9</v>
      </c>
      <c r="AE67">
        <v>12.6</v>
      </c>
      <c r="AF67">
        <v>14.5</v>
      </c>
      <c r="AG67">
        <v>18</v>
      </c>
      <c r="AH67">
        <v>13.5</v>
      </c>
      <c r="AI67">
        <v>10.4</v>
      </c>
      <c r="AJ67">
        <v>14.1</v>
      </c>
      <c r="AK67">
        <v>13.2</v>
      </c>
      <c r="AL67">
        <v>13.8</v>
      </c>
      <c r="AM67">
        <v>13.7</v>
      </c>
      <c r="AN67">
        <v>13.2</v>
      </c>
      <c r="AO67">
        <v>11.1</v>
      </c>
      <c r="AP67">
        <v>10.199999999999999</v>
      </c>
      <c r="AQ67">
        <v>12.9</v>
      </c>
      <c r="AR67">
        <v>23.2</v>
      </c>
      <c r="AS67">
        <v>21.4</v>
      </c>
      <c r="AT67">
        <v>23</v>
      </c>
      <c r="AU67">
        <v>22.2</v>
      </c>
      <c r="AV67">
        <v>22.4</v>
      </c>
      <c r="AW67">
        <v>14.1</v>
      </c>
      <c r="AX67">
        <v>17.8</v>
      </c>
      <c r="AY67">
        <v>11.5</v>
      </c>
      <c r="AZ67">
        <v>15.7</v>
      </c>
      <c r="BA67">
        <v>12.3</v>
      </c>
      <c r="BB67">
        <v>10.4</v>
      </c>
      <c r="BC67">
        <v>6.3</v>
      </c>
      <c r="BD67">
        <v>12.7</v>
      </c>
      <c r="BE67">
        <v>10.8</v>
      </c>
      <c r="BF67">
        <v>8.6</v>
      </c>
      <c r="BG67">
        <v>15.2</v>
      </c>
      <c r="BH67">
        <v>21.6</v>
      </c>
      <c r="BI67">
        <v>16.7</v>
      </c>
      <c r="BJ67">
        <v>25.7</v>
      </c>
      <c r="BK67">
        <v>36.9</v>
      </c>
      <c r="BL67">
        <v>32.299999999999997</v>
      </c>
      <c r="BM67">
        <v>13.9</v>
      </c>
      <c r="BN67">
        <v>22.5</v>
      </c>
      <c r="BO67">
        <v>25.5</v>
      </c>
      <c r="BP67">
        <v>19.899999999999999</v>
      </c>
      <c r="BQ67">
        <v>22.7</v>
      </c>
      <c r="BR67">
        <v>22.6</v>
      </c>
      <c r="BS67">
        <v>21.5</v>
      </c>
      <c r="BT67">
        <v>14.7</v>
      </c>
      <c r="BU67">
        <v>24.4</v>
      </c>
      <c r="BV67">
        <v>30.6</v>
      </c>
      <c r="BW67">
        <v>17.399999999999999</v>
      </c>
      <c r="BX67">
        <v>25.6</v>
      </c>
      <c r="BY67">
        <v>20.7</v>
      </c>
      <c r="BZ67">
        <v>20.100000000000001</v>
      </c>
      <c r="CA67">
        <v>17.399999999999999</v>
      </c>
      <c r="CB67">
        <v>21.2</v>
      </c>
      <c r="CC67">
        <v>15.1</v>
      </c>
      <c r="CD67">
        <v>15.4</v>
      </c>
      <c r="CE67">
        <v>23.8</v>
      </c>
      <c r="CF67">
        <v>44.9</v>
      </c>
      <c r="CG67">
        <v>29.1</v>
      </c>
      <c r="CH67">
        <v>12.8</v>
      </c>
      <c r="CI67">
        <v>24.3</v>
      </c>
      <c r="CJ67">
        <v>30.4</v>
      </c>
      <c r="CK67">
        <v>18</v>
      </c>
      <c r="CL67">
        <v>26.4</v>
      </c>
      <c r="CM67">
        <v>31.6</v>
      </c>
      <c r="CN67">
        <v>20.399999999999999</v>
      </c>
      <c r="CO67">
        <v>31.9</v>
      </c>
      <c r="CP67">
        <v>38.700000000000003</v>
      </c>
      <c r="CQ67">
        <v>24.8</v>
      </c>
      <c r="CR67">
        <v>44.5</v>
      </c>
      <c r="CS67">
        <v>18.5</v>
      </c>
      <c r="CT67">
        <v>16.2</v>
      </c>
      <c r="CU67">
        <v>34.5</v>
      </c>
      <c r="CV67">
        <v>35.4</v>
      </c>
      <c r="CW67">
        <v>56.8</v>
      </c>
      <c r="CX67">
        <v>72.3</v>
      </c>
      <c r="CY67">
        <v>74.7</v>
      </c>
      <c r="CZ67">
        <v>89.3</v>
      </c>
      <c r="DA67">
        <v>77.099999999999994</v>
      </c>
      <c r="DB67">
        <v>94.4</v>
      </c>
      <c r="DC67">
        <v>144.19999999999999</v>
      </c>
      <c r="DD67">
        <v>158.80000000000001</v>
      </c>
      <c r="DE67">
        <v>115.3</v>
      </c>
      <c r="DF67">
        <v>105.3</v>
      </c>
      <c r="DG67">
        <v>101.7</v>
      </c>
      <c r="DH67">
        <v>78.5</v>
      </c>
      <c r="DI67">
        <v>88.9</v>
      </c>
      <c r="DJ67">
        <v>67.5</v>
      </c>
      <c r="DK67">
        <v>103.5</v>
      </c>
      <c r="DL67">
        <v>125.9</v>
      </c>
      <c r="DM67">
        <v>100.1</v>
      </c>
      <c r="DN67">
        <v>88.6</v>
      </c>
      <c r="DO67">
        <v>60.6</v>
      </c>
      <c r="DP67">
        <v>86.4</v>
      </c>
      <c r="DQ67">
        <v>64</v>
      </c>
      <c r="DR67">
        <v>87.4</v>
      </c>
      <c r="DS67">
        <v>26.7</v>
      </c>
      <c r="DT67">
        <v>67.3</v>
      </c>
      <c r="DU67">
        <v>27.1</v>
      </c>
      <c r="DV67">
        <v>67.400000000000006</v>
      </c>
      <c r="DW67">
        <v>78.2</v>
      </c>
      <c r="DX67">
        <v>95.6</v>
      </c>
      <c r="DY67">
        <v>80.2</v>
      </c>
      <c r="DZ67">
        <v>60.8</v>
      </c>
      <c r="EA67">
        <v>80</v>
      </c>
      <c r="EB67">
        <v>74.099999999999994</v>
      </c>
      <c r="EC67">
        <v>61.7</v>
      </c>
      <c r="ED67">
        <v>55.4</v>
      </c>
      <c r="EE67">
        <v>231.7</v>
      </c>
      <c r="EF67">
        <v>182.3</v>
      </c>
      <c r="EG67">
        <v>174.8</v>
      </c>
      <c r="EH67">
        <v>140.19999999999999</v>
      </c>
      <c r="EI67">
        <v>143.9</v>
      </c>
      <c r="EJ67">
        <v>86.7</v>
      </c>
      <c r="EK67">
        <v>56.1</v>
      </c>
      <c r="EL67">
        <v>70.8</v>
      </c>
      <c r="EM67">
        <v>48.5</v>
      </c>
      <c r="EN67">
        <v>100.1</v>
      </c>
      <c r="EO67">
        <v>38.6</v>
      </c>
      <c r="EP67">
        <v>72.7</v>
      </c>
      <c r="EQ67">
        <v>90</v>
      </c>
      <c r="ER67">
        <v>105.6</v>
      </c>
      <c r="ES67">
        <v>65.099999999999994</v>
      </c>
      <c r="ET67">
        <v>97.4</v>
      </c>
      <c r="EU67">
        <v>114.6</v>
      </c>
      <c r="EV67">
        <v>148.1</v>
      </c>
      <c r="EW67">
        <v>222.4</v>
      </c>
      <c r="EX67">
        <v>76.599999999999994</v>
      </c>
      <c r="EY67">
        <v>316.5</v>
      </c>
      <c r="EZ67">
        <v>357.9</v>
      </c>
      <c r="FA67">
        <v>108.5</v>
      </c>
      <c r="FB67">
        <v>150.19999999999999</v>
      </c>
      <c r="FC67">
        <v>215.7</v>
      </c>
      <c r="FD67">
        <v>245</v>
      </c>
      <c r="FE67">
        <v>270.7</v>
      </c>
      <c r="FF67">
        <v>97.2</v>
      </c>
      <c r="FG67">
        <v>177.2</v>
      </c>
      <c r="FH67">
        <v>130.69999999999999</v>
      </c>
      <c r="FI67">
        <v>161.30000000000001</v>
      </c>
      <c r="FJ67">
        <v>102.5</v>
      </c>
      <c r="FK67">
        <v>408.7</v>
      </c>
      <c r="FL67">
        <v>478.3</v>
      </c>
      <c r="FM67">
        <v>143.80000000000001</v>
      </c>
      <c r="FN67">
        <v>174.1</v>
      </c>
      <c r="FO67">
        <v>169</v>
      </c>
      <c r="FP67">
        <v>132.6</v>
      </c>
      <c r="FQ67">
        <v>-45.2</v>
      </c>
      <c r="FR67">
        <v>38.9</v>
      </c>
      <c r="FS67">
        <v>35.9</v>
      </c>
      <c r="FT67">
        <v>183.2</v>
      </c>
      <c r="FU67">
        <v>120.9</v>
      </c>
      <c r="FV67">
        <v>30.6</v>
      </c>
      <c r="FW67">
        <v>42.8</v>
      </c>
      <c r="FX67">
        <v>-71.8</v>
      </c>
      <c r="FY67">
        <v>-3</v>
      </c>
      <c r="FZ67">
        <v>13.1</v>
      </c>
      <c r="GA67">
        <v>-20</v>
      </c>
      <c r="GB67">
        <v>-58.9</v>
      </c>
      <c r="GC67">
        <v>-13.6</v>
      </c>
      <c r="GD67">
        <v>-25.8</v>
      </c>
      <c r="GE67">
        <v>48.7</v>
      </c>
      <c r="GF67">
        <v>112.5</v>
      </c>
      <c r="GG67">
        <v>61.6</v>
      </c>
      <c r="GH67">
        <v>88.6</v>
      </c>
      <c r="GI67">
        <v>135.9</v>
      </c>
      <c r="GJ67">
        <v>203.5</v>
      </c>
      <c r="GK67">
        <v>89.9</v>
      </c>
      <c r="GL67">
        <v>114.5</v>
      </c>
      <c r="GM67">
        <v>77.7</v>
      </c>
      <c r="GN67">
        <v>303.8</v>
      </c>
      <c r="GO67">
        <v>54.1</v>
      </c>
      <c r="GP67">
        <v>62.2</v>
      </c>
      <c r="GQ67">
        <v>387.2</v>
      </c>
      <c r="GR67">
        <v>260.8</v>
      </c>
      <c r="GS67">
        <v>90.8</v>
      </c>
      <c r="GT67">
        <v>120.4</v>
      </c>
      <c r="GU67">
        <v>193.8</v>
      </c>
      <c r="GV67">
        <v>103.4</v>
      </c>
      <c r="GW67">
        <v>283.89999999999998</v>
      </c>
      <c r="GX67">
        <v>176.2</v>
      </c>
      <c r="GY67">
        <v>129.5</v>
      </c>
      <c r="GZ67">
        <v>230.2</v>
      </c>
      <c r="HA67">
        <v>169.8</v>
      </c>
      <c r="HB67">
        <v>164.1</v>
      </c>
      <c r="HC67">
        <v>342.7</v>
      </c>
      <c r="HD67">
        <v>256.2</v>
      </c>
      <c r="HE67">
        <v>444</v>
      </c>
      <c r="HF67">
        <v>489.3</v>
      </c>
      <c r="HG67">
        <v>184.7</v>
      </c>
      <c r="HH67">
        <v>259</v>
      </c>
      <c r="HI67">
        <v>474.9</v>
      </c>
      <c r="HJ67">
        <v>250</v>
      </c>
      <c r="HK67">
        <v>290.89999999999998</v>
      </c>
      <c r="HL67">
        <v>363.2</v>
      </c>
      <c r="HM67">
        <v>208.9</v>
      </c>
      <c r="HN67">
        <v>390.7</v>
      </c>
      <c r="HO67">
        <v>466.3</v>
      </c>
      <c r="HP67">
        <v>675.9</v>
      </c>
      <c r="HQ67">
        <v>379.6</v>
      </c>
      <c r="HR67">
        <v>213.7</v>
      </c>
      <c r="HS67">
        <v>550</v>
      </c>
      <c r="HT67">
        <v>331.7</v>
      </c>
      <c r="HU67">
        <v>325.60000000000002</v>
      </c>
      <c r="HV67">
        <v>-33.6</v>
      </c>
      <c r="HW67">
        <v>499.6</v>
      </c>
      <c r="HX67">
        <v>311.5</v>
      </c>
      <c r="HY67">
        <v>307.10000000000002</v>
      </c>
      <c r="HZ67">
        <v>178.1</v>
      </c>
      <c r="IA67">
        <v>274.5</v>
      </c>
      <c r="IB67">
        <v>25.8</v>
      </c>
      <c r="IC67">
        <v>280.89999999999998</v>
      </c>
      <c r="ID67">
        <v>145.30000000000001</v>
      </c>
      <c r="IE67">
        <v>386.8</v>
      </c>
      <c r="IF67">
        <v>350.9</v>
      </c>
      <c r="IG67">
        <v>433.1</v>
      </c>
      <c r="IH67">
        <v>39.1</v>
      </c>
      <c r="II67">
        <v>774.4</v>
      </c>
      <c r="IJ67">
        <v>1914.6</v>
      </c>
      <c r="IK67">
        <v>259</v>
      </c>
      <c r="IL67">
        <v>63.2</v>
      </c>
      <c r="IM67">
        <v>526.4</v>
      </c>
      <c r="IN67">
        <v>210.3</v>
      </c>
      <c r="IO67">
        <v>317.39999999999998</v>
      </c>
      <c r="IP67">
        <v>-113.1</v>
      </c>
      <c r="IQ67">
        <v>185.5</v>
      </c>
      <c r="IR67">
        <v>-153</v>
      </c>
      <c r="IS67">
        <v>23.1</v>
      </c>
      <c r="IT67">
        <v>25</v>
      </c>
      <c r="IU67">
        <v>637.4</v>
      </c>
      <c r="IV67">
        <v>121.4</v>
      </c>
      <c r="IW67">
        <v>44.5</v>
      </c>
    </row>
    <row r="68" spans="1:257">
      <c r="A68" t="s">
        <v>946</v>
      </c>
      <c r="B68" s="12" t="s">
        <v>909</v>
      </c>
      <c r="C68" s="12">
        <v>8.6999999999999993</v>
      </c>
      <c r="D68" s="12">
        <v>6.3</v>
      </c>
      <c r="E68" s="12">
        <v>1.5</v>
      </c>
      <c r="F68" s="12">
        <v>4</v>
      </c>
      <c r="G68" s="12">
        <v>1.9</v>
      </c>
      <c r="H68" s="12">
        <v>-0.5</v>
      </c>
      <c r="I68" s="12">
        <v>2.6</v>
      </c>
      <c r="J68" s="12">
        <v>6.8</v>
      </c>
      <c r="K68" s="12">
        <v>3.1</v>
      </c>
      <c r="L68" s="12">
        <v>6.2</v>
      </c>
      <c r="M68" s="12">
        <v>7</v>
      </c>
      <c r="N68" s="12">
        <v>9.5</v>
      </c>
      <c r="O68" s="12">
        <v>4.9000000000000004</v>
      </c>
      <c r="P68" s="12">
        <v>5.6</v>
      </c>
      <c r="Q68" s="12">
        <v>7</v>
      </c>
      <c r="R68" s="12">
        <v>11.4</v>
      </c>
      <c r="S68" s="12">
        <v>7.3</v>
      </c>
      <c r="T68" s="12">
        <v>8.4</v>
      </c>
      <c r="U68" s="12">
        <v>11.1</v>
      </c>
      <c r="V68" s="12">
        <v>12.4</v>
      </c>
      <c r="W68" s="12">
        <v>19</v>
      </c>
      <c r="X68" s="12">
        <v>12.9</v>
      </c>
      <c r="Y68" s="12">
        <v>12.9</v>
      </c>
      <c r="Z68" s="12">
        <v>18.3</v>
      </c>
      <c r="AA68" s="12">
        <v>14.3</v>
      </c>
      <c r="AB68" s="12">
        <v>20.5</v>
      </c>
      <c r="AC68" s="12">
        <v>13.4</v>
      </c>
      <c r="AD68" s="12">
        <v>7.4</v>
      </c>
      <c r="AE68" s="12">
        <v>11.4</v>
      </c>
      <c r="AF68" s="12">
        <v>8.5</v>
      </c>
      <c r="AG68" s="12">
        <v>5.2</v>
      </c>
      <c r="AH68" s="12">
        <v>0.4</v>
      </c>
      <c r="AI68" s="12">
        <v>23.2</v>
      </c>
      <c r="AJ68" s="12">
        <v>16.100000000000001</v>
      </c>
      <c r="AK68" s="12">
        <v>12.7</v>
      </c>
      <c r="AL68" s="12">
        <v>21.4</v>
      </c>
      <c r="AM68" s="12">
        <v>19</v>
      </c>
      <c r="AN68" s="12">
        <v>24.8</v>
      </c>
      <c r="AO68" s="12">
        <v>20.2</v>
      </c>
      <c r="AP68" s="12">
        <v>19.100000000000001</v>
      </c>
      <c r="AQ68" s="12">
        <v>53.4</v>
      </c>
      <c r="AR68" s="12">
        <v>20.399999999999999</v>
      </c>
      <c r="AS68" s="12">
        <v>7</v>
      </c>
      <c r="AT68" s="12">
        <v>-0.4</v>
      </c>
      <c r="AU68" s="12">
        <v>8.1999999999999993</v>
      </c>
      <c r="AV68" s="12">
        <v>16.100000000000001</v>
      </c>
      <c r="AW68" s="12">
        <v>19.8</v>
      </c>
      <c r="AX68" s="12">
        <v>4</v>
      </c>
      <c r="AY68" s="12">
        <v>29.8</v>
      </c>
      <c r="AZ68" s="12">
        <v>15.9</v>
      </c>
      <c r="BA68" s="12">
        <v>27.8</v>
      </c>
      <c r="BB68" s="12">
        <v>37</v>
      </c>
      <c r="BC68" s="12">
        <v>69.599999999999994</v>
      </c>
      <c r="BD68" s="12">
        <v>62.4</v>
      </c>
      <c r="BE68" s="12">
        <v>81.099999999999994</v>
      </c>
      <c r="BF68" s="12">
        <v>56.3</v>
      </c>
      <c r="BG68" s="12">
        <v>49.1</v>
      </c>
      <c r="BH68" s="12">
        <v>46.4</v>
      </c>
      <c r="BI68" s="12">
        <v>26.5</v>
      </c>
      <c r="BJ68" s="12">
        <v>16.899999999999999</v>
      </c>
      <c r="BK68" s="12">
        <v>-24.8</v>
      </c>
      <c r="BL68" s="12">
        <v>-17.2</v>
      </c>
      <c r="BM68" s="12">
        <v>-0.1</v>
      </c>
      <c r="BN68" s="12">
        <v>-4.3</v>
      </c>
      <c r="BO68" s="12">
        <v>2.8</v>
      </c>
      <c r="BP68" s="12">
        <v>18.3</v>
      </c>
      <c r="BQ68" s="12">
        <v>26</v>
      </c>
      <c r="BR68" s="12">
        <v>22.7</v>
      </c>
      <c r="BS68" s="12">
        <v>36.799999999999997</v>
      </c>
      <c r="BT68" s="12">
        <v>38</v>
      </c>
      <c r="BU68" s="12">
        <v>37.6</v>
      </c>
      <c r="BV68" s="12">
        <v>56</v>
      </c>
      <c r="BW68" s="12">
        <v>74.8</v>
      </c>
      <c r="BX68" s="12">
        <v>48</v>
      </c>
      <c r="BY68" s="12">
        <v>29.9</v>
      </c>
      <c r="BZ68" s="12">
        <v>44.8</v>
      </c>
      <c r="CA68" s="12">
        <v>66.7</v>
      </c>
      <c r="CB68" s="12">
        <v>50.8</v>
      </c>
      <c r="CC68" s="12">
        <v>53.1</v>
      </c>
      <c r="CD68" s="12">
        <v>36.6</v>
      </c>
      <c r="CE68" s="12">
        <v>45.3</v>
      </c>
      <c r="CF68" s="12">
        <v>-31.4</v>
      </c>
      <c r="CG68" s="12">
        <v>29.5</v>
      </c>
      <c r="CH68" s="12">
        <v>74.7</v>
      </c>
      <c r="CI68" s="12">
        <v>32.299999999999997</v>
      </c>
      <c r="CJ68" s="12">
        <v>106.8</v>
      </c>
      <c r="CK68" s="12">
        <v>102.2</v>
      </c>
      <c r="CL68" s="12">
        <v>65.7</v>
      </c>
      <c r="CM68" s="12">
        <v>71.099999999999994</v>
      </c>
      <c r="CN68" s="12">
        <v>93.6</v>
      </c>
      <c r="CO68" s="12">
        <v>82.4</v>
      </c>
      <c r="CP68" s="12">
        <v>-2.4</v>
      </c>
      <c r="CQ68" s="12">
        <v>-5.8</v>
      </c>
      <c r="CR68" s="12">
        <v>66.7</v>
      </c>
      <c r="CS68" s="12">
        <v>105.6</v>
      </c>
      <c r="CT68" s="12">
        <v>82.5</v>
      </c>
      <c r="CU68" s="12">
        <v>121</v>
      </c>
      <c r="CV68" s="12">
        <v>175.8</v>
      </c>
      <c r="CW68" s="12">
        <v>99.1</v>
      </c>
      <c r="CX68" s="12">
        <v>97.5</v>
      </c>
      <c r="CY68" s="12">
        <v>69</v>
      </c>
      <c r="CZ68" s="12">
        <v>45.7</v>
      </c>
      <c r="DA68" s="12">
        <v>59.9</v>
      </c>
      <c r="DB68" s="12">
        <v>99.5</v>
      </c>
      <c r="DC68" s="12">
        <v>67.400000000000006</v>
      </c>
      <c r="DD68" s="12">
        <v>98</v>
      </c>
      <c r="DE68" s="12">
        <v>111.8</v>
      </c>
      <c r="DF68" s="12">
        <v>236.8</v>
      </c>
      <c r="DG68" s="12">
        <v>9.6</v>
      </c>
      <c r="DH68" s="12">
        <v>100.1</v>
      </c>
      <c r="DI68" s="12">
        <v>159.30000000000001</v>
      </c>
      <c r="DJ68" s="12">
        <v>165.5</v>
      </c>
      <c r="DK68" s="12">
        <v>127.1</v>
      </c>
      <c r="DL68" s="12">
        <v>98.3</v>
      </c>
      <c r="DM68" s="12">
        <v>119.3</v>
      </c>
      <c r="DN68" s="12">
        <v>144.1</v>
      </c>
      <c r="DO68" s="12">
        <v>166.2</v>
      </c>
      <c r="DP68" s="12">
        <v>127.1</v>
      </c>
      <c r="DQ68" s="12">
        <v>30.6</v>
      </c>
      <c r="DR68" s="12">
        <v>43.8</v>
      </c>
      <c r="DS68" s="12">
        <v>135.5</v>
      </c>
      <c r="DT68" s="12">
        <v>99.6</v>
      </c>
      <c r="DU68" s="12">
        <v>56.1</v>
      </c>
      <c r="DV68" s="12">
        <v>48.5</v>
      </c>
      <c r="DW68" s="12">
        <v>-129.69999999999999</v>
      </c>
      <c r="DX68" s="12">
        <v>-62.6</v>
      </c>
      <c r="DY68" s="12">
        <v>-120.1</v>
      </c>
      <c r="DZ68" s="12">
        <v>-163.4</v>
      </c>
      <c r="EA68" s="12">
        <v>-87.3</v>
      </c>
      <c r="EB68" s="12">
        <v>-62.2</v>
      </c>
      <c r="EC68" s="12">
        <v>-26.7</v>
      </c>
      <c r="ED68" s="12">
        <v>-84.5</v>
      </c>
      <c r="EE68" s="12">
        <v>-109</v>
      </c>
      <c r="EF68" s="12">
        <v>-43.2</v>
      </c>
      <c r="EG68" s="12">
        <v>-6.2</v>
      </c>
      <c r="EH68" s="12">
        <v>-19.399999999999999</v>
      </c>
      <c r="EI68" s="12">
        <v>53.4</v>
      </c>
      <c r="EJ68" s="12">
        <v>85.8</v>
      </c>
      <c r="EK68" s="12">
        <v>119.7</v>
      </c>
      <c r="EL68" s="12">
        <v>106.5</v>
      </c>
      <c r="EM68" s="12">
        <v>173</v>
      </c>
      <c r="EN68" s="12">
        <v>135.30000000000001</v>
      </c>
      <c r="EO68" s="12">
        <v>84.4</v>
      </c>
      <c r="EP68" s="12">
        <v>37.6</v>
      </c>
      <c r="EQ68" s="12">
        <v>92.5</v>
      </c>
      <c r="ER68" s="12">
        <v>127.5</v>
      </c>
      <c r="ES68" s="12">
        <v>136.80000000000001</v>
      </c>
      <c r="ET68" s="12">
        <v>21.8</v>
      </c>
      <c r="EU68" s="12">
        <v>144</v>
      </c>
      <c r="EV68" s="12">
        <v>150.9</v>
      </c>
      <c r="EW68" s="12">
        <v>175.1</v>
      </c>
      <c r="EX68" s="12">
        <v>248.7</v>
      </c>
      <c r="EY68" s="12">
        <v>98.7</v>
      </c>
      <c r="EZ68" s="12">
        <v>172.2</v>
      </c>
      <c r="FA68" s="12">
        <v>232.9</v>
      </c>
      <c r="FB68" s="12">
        <v>323.60000000000002</v>
      </c>
      <c r="FC68" s="12">
        <v>257.39999999999998</v>
      </c>
      <c r="FD68" s="12">
        <v>59.5</v>
      </c>
      <c r="FE68" s="12">
        <v>210.1</v>
      </c>
      <c r="FF68" s="12">
        <v>166.9</v>
      </c>
      <c r="FG68" s="12">
        <v>297.2</v>
      </c>
      <c r="FH68" s="12">
        <v>235.9</v>
      </c>
      <c r="FI68" s="12">
        <v>163.9</v>
      </c>
      <c r="FJ68" s="12">
        <v>158.69999999999999</v>
      </c>
      <c r="FK68" s="12">
        <v>-27.5</v>
      </c>
      <c r="FL68" s="12">
        <v>19.2</v>
      </c>
      <c r="FM68" s="12">
        <v>69</v>
      </c>
      <c r="FN68" s="12">
        <v>-110.6</v>
      </c>
      <c r="FO68" s="12">
        <v>-10.8</v>
      </c>
      <c r="FP68" s="12">
        <v>-164.7</v>
      </c>
      <c r="FQ68" s="12">
        <v>20.7</v>
      </c>
      <c r="FR68" s="12">
        <v>69</v>
      </c>
      <c r="FS68" s="12">
        <v>-68.099999999999994</v>
      </c>
      <c r="FT68" s="12">
        <v>-125.1</v>
      </c>
      <c r="FU68" s="12">
        <v>-13.5</v>
      </c>
      <c r="FV68" s="12">
        <v>-112.4</v>
      </c>
      <c r="FW68" s="12">
        <v>131.19999999999999</v>
      </c>
      <c r="FX68" s="12">
        <v>57.7</v>
      </c>
      <c r="FY68" s="12">
        <v>264.39999999999998</v>
      </c>
      <c r="FZ68" s="12">
        <v>239.2</v>
      </c>
      <c r="GA68" s="12">
        <v>243.3</v>
      </c>
      <c r="GB68" s="12">
        <v>279.60000000000002</v>
      </c>
      <c r="GC68" s="12">
        <v>217.9</v>
      </c>
      <c r="GD68" s="12">
        <v>413.5</v>
      </c>
      <c r="GE68" s="12">
        <v>346.7</v>
      </c>
      <c r="GF68" s="12">
        <v>323.7</v>
      </c>
      <c r="GG68" s="12">
        <v>146.9</v>
      </c>
      <c r="GH68" s="12">
        <v>371.6</v>
      </c>
      <c r="GI68" s="12">
        <v>293.89999999999998</v>
      </c>
      <c r="GJ68" s="12">
        <v>480.8</v>
      </c>
      <c r="GK68" s="12">
        <v>781.3</v>
      </c>
      <c r="GL68" s="12">
        <v>479.3</v>
      </c>
      <c r="GM68" s="12">
        <v>389.4</v>
      </c>
      <c r="GN68" s="12">
        <v>239</v>
      </c>
      <c r="GO68" s="12">
        <v>81.099999999999994</v>
      </c>
      <c r="GP68" s="12">
        <v>-329.6</v>
      </c>
      <c r="GQ68" s="12">
        <v>-610.70000000000005</v>
      </c>
      <c r="GR68" s="12">
        <v>-420.8</v>
      </c>
      <c r="GS68" s="12">
        <v>-509.6</v>
      </c>
      <c r="GT68" s="12">
        <v>-492.9</v>
      </c>
      <c r="GU68" s="12">
        <v>-506.4</v>
      </c>
      <c r="GV68" s="12">
        <v>-454.8</v>
      </c>
      <c r="GW68" s="12">
        <v>-146.80000000000001</v>
      </c>
      <c r="GX68" s="12">
        <v>-126.1</v>
      </c>
      <c r="GY68" s="12">
        <v>-74.400000000000006</v>
      </c>
      <c r="GZ68" s="12">
        <v>127.6</v>
      </c>
      <c r="HA68" s="12">
        <v>234.9</v>
      </c>
      <c r="HB68" s="12">
        <v>333.8</v>
      </c>
      <c r="HC68" s="12">
        <v>-114.1</v>
      </c>
      <c r="HD68" s="12">
        <v>-15.2</v>
      </c>
      <c r="HE68" s="12">
        <v>161.5</v>
      </c>
      <c r="HF68" s="12">
        <v>107</v>
      </c>
      <c r="HG68" s="12">
        <v>-7.9</v>
      </c>
      <c r="HH68" s="12">
        <v>310.5</v>
      </c>
      <c r="HI68" s="12">
        <v>142.1</v>
      </c>
      <c r="HJ68" s="12">
        <v>275.2</v>
      </c>
      <c r="HK68" s="12">
        <v>152.69999999999999</v>
      </c>
      <c r="HL68" s="12">
        <v>98.4</v>
      </c>
      <c r="HM68" s="12">
        <v>419.8</v>
      </c>
      <c r="HN68" s="12">
        <v>274.89999999999998</v>
      </c>
      <c r="HO68" s="12">
        <v>437.8</v>
      </c>
      <c r="HP68" s="12">
        <v>267.5</v>
      </c>
      <c r="HQ68" s="12">
        <v>-13.8</v>
      </c>
      <c r="HR68" s="12">
        <v>266.89999999999998</v>
      </c>
      <c r="HS68" s="12">
        <v>292.60000000000002</v>
      </c>
      <c r="HT68" s="12">
        <v>-112.5</v>
      </c>
      <c r="HU68" s="12">
        <v>-108.2</v>
      </c>
      <c r="HV68" s="12">
        <v>-193.7</v>
      </c>
      <c r="HW68" s="12">
        <v>-107.5</v>
      </c>
      <c r="HX68" s="12">
        <v>129.9</v>
      </c>
      <c r="HY68" s="12">
        <v>-22.5</v>
      </c>
      <c r="HZ68" s="12">
        <v>136.1</v>
      </c>
      <c r="IA68" s="12">
        <v>-37.299999999999997</v>
      </c>
      <c r="IB68" s="12">
        <v>-19.2</v>
      </c>
      <c r="IC68" s="12">
        <v>192.5</v>
      </c>
      <c r="ID68" s="12">
        <v>371.1</v>
      </c>
      <c r="IE68" s="12">
        <v>365</v>
      </c>
      <c r="IF68" s="12">
        <v>216.1</v>
      </c>
      <c r="IG68" s="12">
        <v>421</v>
      </c>
      <c r="IH68" s="12">
        <v>237.8</v>
      </c>
      <c r="II68" s="12">
        <v>2182.1</v>
      </c>
      <c r="IJ68" s="12">
        <v>193.7</v>
      </c>
      <c r="IK68" s="12">
        <v>-656</v>
      </c>
      <c r="IL68" s="12">
        <v>-543.4</v>
      </c>
      <c r="IM68" s="12">
        <v>220.4</v>
      </c>
      <c r="IN68" s="12">
        <v>-146.1</v>
      </c>
      <c r="IO68" s="12">
        <v>333.8</v>
      </c>
      <c r="IP68" s="12">
        <v>757.7</v>
      </c>
      <c r="IQ68" s="12">
        <v>915</v>
      </c>
      <c r="IR68" s="12">
        <v>993.7</v>
      </c>
      <c r="IS68" s="12">
        <v>461.1</v>
      </c>
      <c r="IT68" s="12">
        <v>406.7</v>
      </c>
      <c r="IU68" s="12">
        <v>77</v>
      </c>
      <c r="IV68" s="12">
        <v>132</v>
      </c>
      <c r="IW68" s="12">
        <v>47.1</v>
      </c>
    </row>
    <row r="69" spans="1:257">
      <c r="A69" t="s">
        <v>947</v>
      </c>
      <c r="B69" t="s">
        <v>911</v>
      </c>
      <c r="C69">
        <v>8.8000000000000007</v>
      </c>
      <c r="D69">
        <v>5.8</v>
      </c>
      <c r="E69">
        <v>0.5</v>
      </c>
      <c r="F69">
        <v>1.9</v>
      </c>
      <c r="G69">
        <v>2.2000000000000002</v>
      </c>
      <c r="H69">
        <v>-1.7</v>
      </c>
      <c r="I69">
        <v>1.6</v>
      </c>
      <c r="J69">
        <v>3</v>
      </c>
      <c r="K69">
        <v>1.7</v>
      </c>
      <c r="L69">
        <v>4.5</v>
      </c>
      <c r="M69">
        <v>4.9000000000000004</v>
      </c>
      <c r="N69">
        <v>5</v>
      </c>
      <c r="O69">
        <v>3.3</v>
      </c>
      <c r="P69">
        <v>3.1</v>
      </c>
      <c r="Q69">
        <v>4.4000000000000004</v>
      </c>
      <c r="R69">
        <v>7.3</v>
      </c>
      <c r="S69">
        <v>4.8</v>
      </c>
      <c r="T69">
        <v>6.3</v>
      </c>
      <c r="U69">
        <v>7.8</v>
      </c>
      <c r="V69">
        <v>7.3</v>
      </c>
      <c r="W69">
        <v>15.9</v>
      </c>
      <c r="X69">
        <v>11.2</v>
      </c>
      <c r="Y69">
        <v>10.7</v>
      </c>
      <c r="Z69">
        <v>14.4</v>
      </c>
      <c r="AA69">
        <v>11.9</v>
      </c>
      <c r="AB69">
        <v>15.9</v>
      </c>
      <c r="AC69">
        <v>9.5</v>
      </c>
      <c r="AD69">
        <v>3.5</v>
      </c>
      <c r="AE69">
        <v>8.9</v>
      </c>
      <c r="AF69">
        <v>6.8</v>
      </c>
      <c r="AG69">
        <v>3.9</v>
      </c>
      <c r="AH69">
        <v>7.2</v>
      </c>
      <c r="AI69">
        <v>9.1</v>
      </c>
      <c r="AJ69">
        <v>14.8</v>
      </c>
      <c r="AK69">
        <v>10.199999999999999</v>
      </c>
      <c r="AL69">
        <v>17.2</v>
      </c>
      <c r="AM69">
        <v>14.9</v>
      </c>
      <c r="AN69">
        <v>26.3</v>
      </c>
      <c r="AO69">
        <v>20.8</v>
      </c>
      <c r="AP69">
        <v>14.9</v>
      </c>
      <c r="AQ69">
        <v>10.4</v>
      </c>
      <c r="AR69">
        <v>16.8</v>
      </c>
      <c r="AS69">
        <v>3.7</v>
      </c>
      <c r="AT69">
        <v>-4.5999999999999996</v>
      </c>
      <c r="AU69">
        <v>3.3</v>
      </c>
      <c r="AV69">
        <v>11.2</v>
      </c>
      <c r="AW69">
        <v>16.3</v>
      </c>
      <c r="AX69">
        <v>-3.2</v>
      </c>
      <c r="AY69">
        <v>17.5</v>
      </c>
      <c r="AZ69">
        <v>9.1999999999999993</v>
      </c>
      <c r="BA69">
        <v>19.600000000000001</v>
      </c>
      <c r="BB69">
        <v>24.9</v>
      </c>
      <c r="BC69">
        <v>59.1</v>
      </c>
      <c r="BD69">
        <v>34.6</v>
      </c>
      <c r="BE69">
        <v>37</v>
      </c>
      <c r="BF69">
        <v>12.3</v>
      </c>
      <c r="BG69">
        <v>39.5</v>
      </c>
      <c r="BH69">
        <v>43.6</v>
      </c>
      <c r="BI69">
        <v>36.299999999999997</v>
      </c>
      <c r="BJ69">
        <v>19.100000000000001</v>
      </c>
      <c r="BK69">
        <v>-23</v>
      </c>
      <c r="BL69">
        <v>-22.3</v>
      </c>
      <c r="BM69">
        <v>-6.4</v>
      </c>
      <c r="BN69">
        <v>-10.3</v>
      </c>
      <c r="BO69">
        <v>2.2000000000000002</v>
      </c>
      <c r="BP69">
        <v>7.7</v>
      </c>
      <c r="BQ69">
        <v>14.4</v>
      </c>
      <c r="BR69">
        <v>12.7</v>
      </c>
      <c r="BS69">
        <v>31.6</v>
      </c>
      <c r="BT69">
        <v>26</v>
      </c>
      <c r="BU69">
        <v>19.899999999999999</v>
      </c>
      <c r="BV69">
        <v>32.799999999999997</v>
      </c>
      <c r="BW69">
        <v>61.8</v>
      </c>
      <c r="BX69">
        <v>28.2</v>
      </c>
      <c r="BY69">
        <v>14.8</v>
      </c>
      <c r="BZ69">
        <v>36.299999999999997</v>
      </c>
      <c r="CA69">
        <v>52.7</v>
      </c>
      <c r="CB69">
        <v>47</v>
      </c>
      <c r="CC69">
        <v>47.9</v>
      </c>
      <c r="CD69">
        <v>43.7</v>
      </c>
      <c r="CE69">
        <v>52</v>
      </c>
      <c r="CF69">
        <v>-14.8</v>
      </c>
      <c r="CG69">
        <v>38.4</v>
      </c>
      <c r="CH69">
        <v>71</v>
      </c>
      <c r="CI69">
        <v>26.8</v>
      </c>
      <c r="CJ69">
        <v>79.599999999999994</v>
      </c>
      <c r="CK69">
        <v>77.099999999999994</v>
      </c>
      <c r="CL69">
        <v>57</v>
      </c>
      <c r="CM69">
        <v>65.900000000000006</v>
      </c>
      <c r="CN69">
        <v>103.1</v>
      </c>
      <c r="CO69">
        <v>96.7</v>
      </c>
      <c r="CP69">
        <v>-4.5999999999999996</v>
      </c>
      <c r="CQ69">
        <v>10.4</v>
      </c>
      <c r="CR69">
        <v>41</v>
      </c>
      <c r="CS69">
        <v>78.3</v>
      </c>
      <c r="CT69">
        <v>64.099999999999994</v>
      </c>
      <c r="CU69">
        <v>124.9</v>
      </c>
      <c r="CV69">
        <v>130.9</v>
      </c>
      <c r="CW69">
        <v>78.099999999999994</v>
      </c>
      <c r="CX69">
        <v>88.2</v>
      </c>
      <c r="CY69">
        <v>65.900000000000006</v>
      </c>
      <c r="CZ69">
        <v>28.4</v>
      </c>
      <c r="DA69">
        <v>67.7</v>
      </c>
      <c r="DB69">
        <v>75.599999999999994</v>
      </c>
      <c r="DC69">
        <v>48</v>
      </c>
      <c r="DD69">
        <v>75.5</v>
      </c>
      <c r="DE69">
        <v>85.4</v>
      </c>
      <c r="DF69">
        <v>203.1</v>
      </c>
      <c r="DG69">
        <v>-38.799999999999997</v>
      </c>
      <c r="DH69">
        <v>48.7</v>
      </c>
      <c r="DI69">
        <v>75.3</v>
      </c>
      <c r="DJ69">
        <v>80.5</v>
      </c>
      <c r="DK69">
        <v>112.3</v>
      </c>
      <c r="DL69">
        <v>82.1</v>
      </c>
      <c r="DM69">
        <v>65.8</v>
      </c>
      <c r="DN69">
        <v>77.3</v>
      </c>
      <c r="DO69">
        <v>93.8</v>
      </c>
      <c r="DP69">
        <v>105</v>
      </c>
      <c r="DQ69">
        <v>23.1</v>
      </c>
      <c r="DR69">
        <v>64.2</v>
      </c>
      <c r="DS69">
        <v>58</v>
      </c>
      <c r="DT69">
        <v>77.400000000000006</v>
      </c>
      <c r="DU69">
        <v>35.299999999999997</v>
      </c>
      <c r="DV69">
        <v>36.1</v>
      </c>
      <c r="DW69">
        <v>-133.6</v>
      </c>
      <c r="DX69">
        <v>-86.6</v>
      </c>
      <c r="DY69">
        <v>-75.3</v>
      </c>
      <c r="DZ69">
        <v>-120.4</v>
      </c>
      <c r="EA69">
        <v>-57.9</v>
      </c>
      <c r="EB69">
        <v>-44.6</v>
      </c>
      <c r="EC69">
        <v>15.2</v>
      </c>
      <c r="ED69">
        <v>-18.3</v>
      </c>
      <c r="EE69">
        <v>-86.1</v>
      </c>
      <c r="EF69">
        <v>-27.8</v>
      </c>
      <c r="EG69">
        <v>-18.8</v>
      </c>
      <c r="EH69">
        <v>-6.4</v>
      </c>
      <c r="EI69">
        <v>66</v>
      </c>
      <c r="EJ69">
        <v>69.5</v>
      </c>
      <c r="EK69">
        <v>85.8</v>
      </c>
      <c r="EL69">
        <v>102.4</v>
      </c>
      <c r="EM69">
        <v>169</v>
      </c>
      <c r="EN69">
        <v>123.2</v>
      </c>
      <c r="EO69">
        <v>62.6</v>
      </c>
      <c r="EP69">
        <v>66.400000000000006</v>
      </c>
      <c r="EQ69">
        <v>40.4</v>
      </c>
      <c r="ER69">
        <v>91.8</v>
      </c>
      <c r="ES69">
        <v>115.3</v>
      </c>
      <c r="ET69">
        <v>7.4</v>
      </c>
      <c r="EU69">
        <v>80.599999999999994</v>
      </c>
      <c r="EV69">
        <v>87</v>
      </c>
      <c r="EW69">
        <v>105.4</v>
      </c>
      <c r="EX69">
        <v>185.2</v>
      </c>
      <c r="EY69">
        <v>87</v>
      </c>
      <c r="EZ69">
        <v>156.1</v>
      </c>
      <c r="FA69">
        <v>177.2</v>
      </c>
      <c r="FB69">
        <v>202.6</v>
      </c>
      <c r="FC69">
        <v>131.19999999999999</v>
      </c>
      <c r="FD69">
        <v>-15.6</v>
      </c>
      <c r="FE69">
        <v>95.2</v>
      </c>
      <c r="FF69">
        <v>58.4</v>
      </c>
      <c r="FG69">
        <v>221</v>
      </c>
      <c r="FH69">
        <v>159.5</v>
      </c>
      <c r="FI69">
        <v>-1</v>
      </c>
      <c r="FJ69">
        <v>135.30000000000001</v>
      </c>
      <c r="FK69">
        <v>-29.2</v>
      </c>
      <c r="FL69">
        <v>-63.5</v>
      </c>
      <c r="FM69">
        <v>-65.8</v>
      </c>
      <c r="FN69">
        <v>-266.2</v>
      </c>
      <c r="FO69">
        <v>-46.5</v>
      </c>
      <c r="FP69">
        <v>-140.9</v>
      </c>
      <c r="FQ69">
        <v>-7.1</v>
      </c>
      <c r="FR69">
        <v>-88.7</v>
      </c>
      <c r="FS69">
        <v>-79.3</v>
      </c>
      <c r="FT69">
        <v>-154.9</v>
      </c>
      <c r="FU69">
        <v>-42.8</v>
      </c>
      <c r="FV69">
        <v>-78.400000000000006</v>
      </c>
      <c r="FW69">
        <v>-75.599999999999994</v>
      </c>
      <c r="FX69">
        <v>17.3</v>
      </c>
      <c r="FY69">
        <v>135.80000000000001</v>
      </c>
      <c r="FZ69">
        <v>168.9</v>
      </c>
      <c r="GA69">
        <v>146.4</v>
      </c>
      <c r="GB69">
        <v>136.19999999999999</v>
      </c>
      <c r="GC69">
        <v>-56.7</v>
      </c>
      <c r="GD69">
        <v>128.30000000000001</v>
      </c>
      <c r="GE69">
        <v>212.2</v>
      </c>
      <c r="GF69">
        <v>185.8</v>
      </c>
      <c r="GG69">
        <v>-12.2</v>
      </c>
      <c r="GH69">
        <v>162.6</v>
      </c>
      <c r="GI69">
        <v>278.7</v>
      </c>
      <c r="GJ69">
        <v>347.3</v>
      </c>
      <c r="GK69">
        <v>568.5</v>
      </c>
      <c r="GL69">
        <v>364</v>
      </c>
      <c r="GM69">
        <v>268.8</v>
      </c>
      <c r="GN69">
        <v>158.1</v>
      </c>
      <c r="GO69">
        <v>228.3</v>
      </c>
      <c r="GP69">
        <v>-121</v>
      </c>
      <c r="GQ69">
        <v>-526.9</v>
      </c>
      <c r="GR69">
        <v>-370.3</v>
      </c>
      <c r="GS69">
        <v>-409.4</v>
      </c>
      <c r="GT69">
        <v>-290.3</v>
      </c>
      <c r="GU69">
        <v>-426.4</v>
      </c>
      <c r="GV69">
        <v>-282.3</v>
      </c>
      <c r="GW69">
        <v>-59.9</v>
      </c>
      <c r="GX69">
        <v>-13.7</v>
      </c>
      <c r="GY69">
        <v>85</v>
      </c>
      <c r="GZ69">
        <v>222.1</v>
      </c>
      <c r="HA69">
        <v>266.60000000000002</v>
      </c>
      <c r="HB69">
        <v>241.8</v>
      </c>
      <c r="HC69">
        <v>23.3</v>
      </c>
      <c r="HD69">
        <v>89.9</v>
      </c>
      <c r="HE69">
        <v>223.9</v>
      </c>
      <c r="HF69">
        <v>158.19999999999999</v>
      </c>
      <c r="HG69">
        <v>28.2</v>
      </c>
      <c r="HH69">
        <v>227.8</v>
      </c>
      <c r="HI69">
        <v>67.3</v>
      </c>
      <c r="HJ69">
        <v>237.5</v>
      </c>
      <c r="HK69">
        <v>195.2</v>
      </c>
      <c r="HL69">
        <v>59.8</v>
      </c>
      <c r="HM69">
        <v>273.60000000000002</v>
      </c>
      <c r="HN69">
        <v>229.9</v>
      </c>
      <c r="HO69">
        <v>232.3</v>
      </c>
      <c r="HP69">
        <v>107.4</v>
      </c>
      <c r="HQ69">
        <v>-42</v>
      </c>
      <c r="HR69">
        <v>117.1</v>
      </c>
      <c r="HS69">
        <v>206.6</v>
      </c>
      <c r="HT69">
        <v>-167.6</v>
      </c>
      <c r="HU69">
        <v>70.599999999999994</v>
      </c>
      <c r="HV69">
        <v>-251.3</v>
      </c>
      <c r="HW69">
        <v>-14.5</v>
      </c>
      <c r="HX69">
        <v>182.6</v>
      </c>
      <c r="HY69">
        <v>72.2</v>
      </c>
      <c r="HZ69">
        <v>42.6</v>
      </c>
      <c r="IA69">
        <v>-29.7</v>
      </c>
      <c r="IB69">
        <v>-17.100000000000001</v>
      </c>
      <c r="IC69">
        <v>181.8</v>
      </c>
      <c r="ID69">
        <v>336.2</v>
      </c>
      <c r="IE69">
        <v>274</v>
      </c>
      <c r="IF69">
        <v>155.1</v>
      </c>
      <c r="IG69">
        <v>126.3</v>
      </c>
      <c r="IH69">
        <v>54.7</v>
      </c>
      <c r="II69">
        <v>2181.5</v>
      </c>
      <c r="IJ69">
        <v>240.1</v>
      </c>
      <c r="IK69">
        <v>-655.7</v>
      </c>
      <c r="IL69">
        <v>-420.1</v>
      </c>
      <c r="IM69">
        <v>222.7</v>
      </c>
      <c r="IN69">
        <v>-111.2</v>
      </c>
      <c r="IO69">
        <v>149.69999999999999</v>
      </c>
      <c r="IP69">
        <v>597.9</v>
      </c>
      <c r="IQ69">
        <v>685.1</v>
      </c>
      <c r="IR69">
        <v>768</v>
      </c>
      <c r="IS69">
        <v>181.3</v>
      </c>
      <c r="IT69">
        <v>236.5</v>
      </c>
      <c r="IU69">
        <v>-7.1</v>
      </c>
      <c r="IV69">
        <v>86.8</v>
      </c>
      <c r="IW69">
        <v>39.700000000000003</v>
      </c>
    </row>
    <row r="70" spans="1:257">
      <c r="A70" t="s">
        <v>948</v>
      </c>
      <c r="B70" t="s">
        <v>949</v>
      </c>
      <c r="C70">
        <v>5.3</v>
      </c>
      <c r="D70">
        <v>3.3</v>
      </c>
      <c r="E70">
        <v>0.2</v>
      </c>
      <c r="F70">
        <v>0</v>
      </c>
      <c r="G70">
        <v>3.7</v>
      </c>
      <c r="H70">
        <v>-1.9</v>
      </c>
      <c r="I70">
        <v>0.9</v>
      </c>
      <c r="J70">
        <v>1.1000000000000001</v>
      </c>
      <c r="K70">
        <v>2.1</v>
      </c>
      <c r="L70">
        <v>4.3</v>
      </c>
      <c r="M70">
        <v>4.4000000000000004</v>
      </c>
      <c r="N70">
        <v>3.8</v>
      </c>
      <c r="O70">
        <v>2.5</v>
      </c>
      <c r="P70">
        <v>2.2000000000000002</v>
      </c>
      <c r="Q70">
        <v>3.6</v>
      </c>
      <c r="R70">
        <v>5.4</v>
      </c>
      <c r="S70">
        <v>2.2999999999999998</v>
      </c>
      <c r="T70">
        <v>4</v>
      </c>
      <c r="U70">
        <v>6</v>
      </c>
      <c r="V70">
        <v>7</v>
      </c>
      <c r="W70">
        <v>13.8</v>
      </c>
      <c r="X70">
        <v>8.6</v>
      </c>
      <c r="Y70">
        <v>9.6</v>
      </c>
      <c r="Z70">
        <v>11.4</v>
      </c>
      <c r="AA70">
        <v>9.5</v>
      </c>
      <c r="AB70">
        <v>13.8</v>
      </c>
      <c r="AC70">
        <v>10.7</v>
      </c>
      <c r="AD70">
        <v>0.3</v>
      </c>
      <c r="AE70">
        <v>8.1</v>
      </c>
      <c r="AF70">
        <v>7.9</v>
      </c>
      <c r="AG70">
        <v>3.5</v>
      </c>
      <c r="AH70">
        <v>6.7</v>
      </c>
      <c r="AI70">
        <v>6</v>
      </c>
      <c r="AJ70">
        <v>10.199999999999999</v>
      </c>
      <c r="AK70">
        <v>9.8000000000000007</v>
      </c>
      <c r="AL70">
        <v>15.4</v>
      </c>
      <c r="AM70">
        <v>12</v>
      </c>
      <c r="AN70">
        <v>12.9</v>
      </c>
      <c r="AO70">
        <v>5.4</v>
      </c>
      <c r="AP70">
        <v>9.4</v>
      </c>
      <c r="AQ70">
        <v>-1</v>
      </c>
      <c r="AR70">
        <v>7.5</v>
      </c>
      <c r="AS70">
        <v>12.8</v>
      </c>
      <c r="AT70">
        <v>5.2</v>
      </c>
      <c r="AU70">
        <v>0.8</v>
      </c>
      <c r="AV70">
        <v>6.3</v>
      </c>
      <c r="AW70">
        <v>13.7</v>
      </c>
      <c r="AX70">
        <v>-0.7</v>
      </c>
      <c r="AY70">
        <v>13.4</v>
      </c>
      <c r="AZ70">
        <v>7.9</v>
      </c>
      <c r="BA70">
        <v>17</v>
      </c>
      <c r="BB70">
        <v>17.399999999999999</v>
      </c>
      <c r="BC70">
        <v>51.4</v>
      </c>
      <c r="BD70">
        <v>27.2</v>
      </c>
      <c r="BE70">
        <v>24.9</v>
      </c>
      <c r="BF70">
        <v>8.8000000000000007</v>
      </c>
      <c r="BG70">
        <v>31.4</v>
      </c>
      <c r="BH70">
        <v>36.4</v>
      </c>
      <c r="BI70">
        <v>24.3</v>
      </c>
      <c r="BJ70">
        <v>7.7</v>
      </c>
      <c r="BK70">
        <v>-24.1</v>
      </c>
      <c r="BL70">
        <v>-24.1</v>
      </c>
      <c r="BM70">
        <v>-12.5</v>
      </c>
      <c r="BN70">
        <v>-11.7</v>
      </c>
      <c r="BO70">
        <v>-15.9</v>
      </c>
      <c r="BP70">
        <v>-0.8</v>
      </c>
      <c r="BQ70">
        <v>3.2</v>
      </c>
      <c r="BR70">
        <v>-1.6</v>
      </c>
      <c r="BS70">
        <v>19.8</v>
      </c>
      <c r="BT70">
        <v>11.7</v>
      </c>
      <c r="BU70">
        <v>10.5</v>
      </c>
      <c r="BV70">
        <v>13.1</v>
      </c>
      <c r="BW70">
        <v>43.3</v>
      </c>
      <c r="BX70">
        <v>14.8</v>
      </c>
      <c r="BY70">
        <v>0.6</v>
      </c>
      <c r="BZ70">
        <v>18.8</v>
      </c>
      <c r="CA70">
        <v>35.799999999999997</v>
      </c>
      <c r="CB70">
        <v>28.3</v>
      </c>
      <c r="CC70">
        <v>34.9</v>
      </c>
      <c r="CD70">
        <v>24.2</v>
      </c>
      <c r="CE70">
        <v>34.4</v>
      </c>
      <c r="CF70">
        <v>-27.1</v>
      </c>
      <c r="CG70">
        <v>37.1</v>
      </c>
      <c r="CH70">
        <v>63.7</v>
      </c>
      <c r="CI70">
        <v>-1.9</v>
      </c>
      <c r="CJ70">
        <v>57.3</v>
      </c>
      <c r="CK70">
        <v>48.8</v>
      </c>
      <c r="CL70">
        <v>24.6</v>
      </c>
      <c r="CM70">
        <v>65.599999999999994</v>
      </c>
      <c r="CN70">
        <v>90.5</v>
      </c>
      <c r="CO70">
        <v>73.900000000000006</v>
      </c>
      <c r="CP70">
        <v>11.6</v>
      </c>
      <c r="CQ70">
        <v>7.3</v>
      </c>
      <c r="CR70">
        <v>8.6</v>
      </c>
      <c r="CS70">
        <v>40.700000000000003</v>
      </c>
      <c r="CT70">
        <v>46.4</v>
      </c>
      <c r="CU70">
        <v>76.2</v>
      </c>
      <c r="CV70">
        <v>91</v>
      </c>
      <c r="CW70">
        <v>27.2</v>
      </c>
      <c r="CX70">
        <v>42.6</v>
      </c>
      <c r="CY70">
        <v>60.1</v>
      </c>
      <c r="CZ70">
        <v>17.100000000000001</v>
      </c>
      <c r="DA70">
        <v>49.7</v>
      </c>
      <c r="DB70">
        <v>38.1</v>
      </c>
      <c r="DC70">
        <v>44.8</v>
      </c>
      <c r="DD70">
        <v>33.4</v>
      </c>
      <c r="DE70">
        <v>26.3</v>
      </c>
      <c r="DF70">
        <v>159.6</v>
      </c>
      <c r="DG70">
        <v>-39.6</v>
      </c>
      <c r="DH70">
        <v>2.6</v>
      </c>
      <c r="DI70">
        <v>36.4</v>
      </c>
      <c r="DJ70">
        <v>20.100000000000001</v>
      </c>
      <c r="DK70">
        <v>41.6</v>
      </c>
      <c r="DL70">
        <v>57.3</v>
      </c>
      <c r="DM70">
        <v>19.2</v>
      </c>
      <c r="DN70">
        <v>33.6</v>
      </c>
      <c r="DO70">
        <v>22.1</v>
      </c>
      <c r="DP70">
        <v>44</v>
      </c>
      <c r="DQ70">
        <v>24.3</v>
      </c>
      <c r="DR70">
        <v>-0.4</v>
      </c>
      <c r="DS70">
        <v>-20.9</v>
      </c>
      <c r="DT70">
        <v>9</v>
      </c>
      <c r="DU70">
        <v>-16</v>
      </c>
      <c r="DV70">
        <v>-12.9</v>
      </c>
      <c r="DW70">
        <v>-38.299999999999997</v>
      </c>
      <c r="DX70">
        <v>-59.1</v>
      </c>
      <c r="DY70">
        <v>-37.200000000000003</v>
      </c>
      <c r="DZ70">
        <v>-52.6</v>
      </c>
      <c r="EA70">
        <v>-39.200000000000003</v>
      </c>
      <c r="EB70">
        <v>-44.9</v>
      </c>
      <c r="EC70">
        <v>-11.5</v>
      </c>
      <c r="ED70">
        <v>-35.1</v>
      </c>
      <c r="EE70">
        <v>-31.2</v>
      </c>
      <c r="EF70">
        <v>-5.0999999999999996</v>
      </c>
      <c r="EG70">
        <v>-5.2</v>
      </c>
      <c r="EH70">
        <v>11.6</v>
      </c>
      <c r="EI70">
        <v>15.8</v>
      </c>
      <c r="EJ70">
        <v>51.5</v>
      </c>
      <c r="EK70">
        <v>61.7</v>
      </c>
      <c r="EL70">
        <v>70.2</v>
      </c>
      <c r="EM70">
        <v>122.3</v>
      </c>
      <c r="EN70">
        <v>85.6</v>
      </c>
      <c r="EO70">
        <v>49.1</v>
      </c>
      <c r="EP70">
        <v>48.4</v>
      </c>
      <c r="EQ70">
        <v>47.5</v>
      </c>
      <c r="ER70">
        <v>42.6</v>
      </c>
      <c r="ES70">
        <v>70.599999999999994</v>
      </c>
      <c r="ET70">
        <v>24.8</v>
      </c>
      <c r="EU70">
        <v>92.9</v>
      </c>
      <c r="EV70">
        <v>64.400000000000006</v>
      </c>
      <c r="EW70">
        <v>39.4</v>
      </c>
      <c r="EX70">
        <v>60.4</v>
      </c>
      <c r="EY70">
        <v>59.6</v>
      </c>
      <c r="EZ70">
        <v>136.6</v>
      </c>
      <c r="FA70">
        <v>124.6</v>
      </c>
      <c r="FB70">
        <v>61.3</v>
      </c>
      <c r="FC70">
        <v>25.6</v>
      </c>
      <c r="FD70">
        <v>32.1</v>
      </c>
      <c r="FE70">
        <v>68.7</v>
      </c>
      <c r="FF70">
        <v>30.5</v>
      </c>
      <c r="FG70">
        <v>53.5</v>
      </c>
      <c r="FH70">
        <v>118.5</v>
      </c>
      <c r="FI70">
        <v>16.5</v>
      </c>
      <c r="FJ70">
        <v>15.4</v>
      </c>
      <c r="FK70">
        <v>-73.7</v>
      </c>
      <c r="FL70">
        <v>-103.1</v>
      </c>
      <c r="FM70">
        <v>-114.5</v>
      </c>
      <c r="FN70">
        <v>-141.9</v>
      </c>
      <c r="FO70">
        <v>-56.7</v>
      </c>
      <c r="FP70">
        <v>-170.2</v>
      </c>
      <c r="FQ70">
        <v>-86.2</v>
      </c>
      <c r="FR70">
        <v>-97.5</v>
      </c>
      <c r="FS70">
        <v>-96.1</v>
      </c>
      <c r="FT70">
        <v>-130.30000000000001</v>
      </c>
      <c r="FU70">
        <v>-48.8</v>
      </c>
      <c r="FV70">
        <v>-91.7</v>
      </c>
      <c r="FW70">
        <v>-128.69999999999999</v>
      </c>
      <c r="FX70">
        <v>14.8</v>
      </c>
      <c r="FY70">
        <v>58.3</v>
      </c>
      <c r="FZ70">
        <v>80.2</v>
      </c>
      <c r="GA70">
        <v>13.3</v>
      </c>
      <c r="GB70">
        <v>56.7</v>
      </c>
      <c r="GC70">
        <v>-139.30000000000001</v>
      </c>
      <c r="GD70">
        <v>-17.7</v>
      </c>
      <c r="GE70">
        <v>100.3</v>
      </c>
      <c r="GF70">
        <v>29.3</v>
      </c>
      <c r="GG70">
        <v>-14.9</v>
      </c>
      <c r="GH70">
        <v>-42.2</v>
      </c>
      <c r="GI70">
        <v>24</v>
      </c>
      <c r="GJ70">
        <v>52.2</v>
      </c>
      <c r="GK70">
        <v>207.3</v>
      </c>
      <c r="GL70">
        <v>125</v>
      </c>
      <c r="GM70">
        <v>194.4</v>
      </c>
      <c r="GN70">
        <v>37.299999999999997</v>
      </c>
      <c r="GO70">
        <v>105.9</v>
      </c>
      <c r="GP70">
        <v>-75.400000000000006</v>
      </c>
      <c r="GQ70">
        <v>-227</v>
      </c>
      <c r="GR70">
        <v>-249.4</v>
      </c>
      <c r="GS70">
        <v>-278.60000000000002</v>
      </c>
      <c r="GT70">
        <v>-197.9</v>
      </c>
      <c r="GU70">
        <v>-245.8</v>
      </c>
      <c r="GV70">
        <v>-141.19999999999999</v>
      </c>
      <c r="GW70">
        <v>-15.6</v>
      </c>
      <c r="GX70">
        <v>55.7</v>
      </c>
      <c r="GY70">
        <v>78.8</v>
      </c>
      <c r="GZ70">
        <v>90.7</v>
      </c>
      <c r="HA70">
        <v>229.6</v>
      </c>
      <c r="HB70">
        <v>177.7</v>
      </c>
      <c r="HC70">
        <v>106</v>
      </c>
      <c r="HD70">
        <v>121.5</v>
      </c>
      <c r="HE70">
        <v>59.2</v>
      </c>
      <c r="HF70">
        <v>129.1</v>
      </c>
      <c r="HG70">
        <v>-77</v>
      </c>
      <c r="HH70">
        <v>66.099999999999994</v>
      </c>
      <c r="HI70">
        <v>98.9</v>
      </c>
      <c r="HJ70">
        <v>125.3</v>
      </c>
      <c r="HK70">
        <v>68.099999999999994</v>
      </c>
      <c r="HL70">
        <v>117.3</v>
      </c>
      <c r="HM70">
        <v>101.2</v>
      </c>
      <c r="HN70">
        <v>142.6</v>
      </c>
      <c r="HO70">
        <v>148.6</v>
      </c>
      <c r="HP70">
        <v>137.1</v>
      </c>
      <c r="HQ70">
        <v>54.3</v>
      </c>
      <c r="HR70">
        <v>104.7</v>
      </c>
      <c r="HS70">
        <v>113.3</v>
      </c>
      <c r="HT70">
        <v>-34.299999999999997</v>
      </c>
      <c r="HU70">
        <v>24.7</v>
      </c>
      <c r="HV70">
        <v>-156.80000000000001</v>
      </c>
      <c r="HW70">
        <v>-69.8</v>
      </c>
      <c r="HX70">
        <v>-49.4</v>
      </c>
      <c r="HY70">
        <v>-40.5</v>
      </c>
      <c r="HZ70">
        <v>-29.5</v>
      </c>
      <c r="IA70">
        <v>10.3</v>
      </c>
      <c r="IB70">
        <v>92.1</v>
      </c>
      <c r="IC70">
        <v>4.0999999999999996</v>
      </c>
      <c r="ID70">
        <v>321.3</v>
      </c>
      <c r="IE70">
        <v>98.1</v>
      </c>
      <c r="IF70">
        <v>54.7</v>
      </c>
      <c r="IG70">
        <v>-17.2</v>
      </c>
      <c r="IH70">
        <v>-37.799999999999997</v>
      </c>
      <c r="II70">
        <v>1860.8</v>
      </c>
      <c r="IJ70">
        <v>95.6</v>
      </c>
      <c r="IK70">
        <v>-833.3</v>
      </c>
      <c r="IL70">
        <v>-529.70000000000005</v>
      </c>
      <c r="IM70">
        <v>29.7</v>
      </c>
      <c r="IN70">
        <v>-294.89999999999998</v>
      </c>
      <c r="IO70">
        <v>-263.7</v>
      </c>
      <c r="IP70">
        <v>195.7</v>
      </c>
      <c r="IQ70">
        <v>247.4</v>
      </c>
      <c r="IR70">
        <v>526.20000000000005</v>
      </c>
      <c r="IS70">
        <v>119.1</v>
      </c>
      <c r="IT70">
        <v>172.2</v>
      </c>
      <c r="IU70">
        <v>69.400000000000006</v>
      </c>
      <c r="IV70">
        <v>28.9</v>
      </c>
      <c r="IW70">
        <v>-36.4</v>
      </c>
    </row>
    <row r="71" spans="1:257">
      <c r="A71" t="s">
        <v>950</v>
      </c>
      <c r="B71" t="s">
        <v>951</v>
      </c>
      <c r="C71">
        <v>3.4</v>
      </c>
      <c r="D71">
        <v>2.4</v>
      </c>
      <c r="E71">
        <v>0.3</v>
      </c>
      <c r="F71">
        <v>1.9</v>
      </c>
      <c r="G71">
        <v>-1.5</v>
      </c>
      <c r="H71">
        <v>0.2</v>
      </c>
      <c r="I71">
        <v>0.7</v>
      </c>
      <c r="J71">
        <v>2</v>
      </c>
      <c r="K71">
        <v>-0.5</v>
      </c>
      <c r="L71">
        <v>0.2</v>
      </c>
      <c r="M71">
        <v>0.6</v>
      </c>
      <c r="N71">
        <v>1.2</v>
      </c>
      <c r="O71">
        <v>0.9</v>
      </c>
      <c r="P71">
        <v>0.9</v>
      </c>
      <c r="Q71">
        <v>0.8</v>
      </c>
      <c r="R71">
        <v>1.8</v>
      </c>
      <c r="S71">
        <v>2.5</v>
      </c>
      <c r="T71">
        <v>2.2999999999999998</v>
      </c>
      <c r="U71">
        <v>1.9</v>
      </c>
      <c r="V71">
        <v>0.3</v>
      </c>
      <c r="W71">
        <v>2</v>
      </c>
      <c r="X71">
        <v>2.6</v>
      </c>
      <c r="Y71">
        <v>1.1000000000000001</v>
      </c>
      <c r="Z71">
        <v>3</v>
      </c>
      <c r="AA71">
        <v>2.2999999999999998</v>
      </c>
      <c r="AB71">
        <v>2.1</v>
      </c>
      <c r="AC71">
        <v>-1.2</v>
      </c>
      <c r="AD71">
        <v>3.2</v>
      </c>
      <c r="AE71">
        <v>0.8</v>
      </c>
      <c r="AF71">
        <v>-1.1000000000000001</v>
      </c>
      <c r="AG71">
        <v>0.4</v>
      </c>
      <c r="AH71">
        <v>0.5</v>
      </c>
      <c r="AI71">
        <v>3.1</v>
      </c>
      <c r="AJ71">
        <v>4.7</v>
      </c>
      <c r="AK71">
        <v>0.4</v>
      </c>
      <c r="AL71">
        <v>1.7</v>
      </c>
      <c r="AM71">
        <v>2.8</v>
      </c>
      <c r="AN71">
        <v>13.4</v>
      </c>
      <c r="AO71">
        <v>15.4</v>
      </c>
      <c r="AP71">
        <v>5.5</v>
      </c>
      <c r="AQ71">
        <v>11.4</v>
      </c>
      <c r="AR71">
        <v>9.3000000000000007</v>
      </c>
      <c r="AS71">
        <v>-9.1</v>
      </c>
      <c r="AT71">
        <v>-9.6999999999999993</v>
      </c>
      <c r="AU71">
        <v>2.5</v>
      </c>
      <c r="AV71">
        <v>4.8</v>
      </c>
      <c r="AW71">
        <v>2.7</v>
      </c>
      <c r="AX71">
        <v>-2.5</v>
      </c>
      <c r="AY71">
        <v>4.0999999999999996</v>
      </c>
      <c r="AZ71">
        <v>1.2</v>
      </c>
      <c r="BA71">
        <v>2.6</v>
      </c>
      <c r="BB71">
        <v>7.6</v>
      </c>
      <c r="BC71">
        <v>7.8</v>
      </c>
      <c r="BD71">
        <v>7.4</v>
      </c>
      <c r="BE71">
        <v>12.1</v>
      </c>
      <c r="BF71">
        <v>3.5</v>
      </c>
      <c r="BG71">
        <v>8</v>
      </c>
      <c r="BH71">
        <v>7.2</v>
      </c>
      <c r="BI71">
        <v>12</v>
      </c>
      <c r="BJ71">
        <v>11.4</v>
      </c>
      <c r="BK71">
        <v>1</v>
      </c>
      <c r="BL71">
        <v>1.9</v>
      </c>
      <c r="BM71">
        <v>6.1</v>
      </c>
      <c r="BN71">
        <v>1.4</v>
      </c>
      <c r="BO71">
        <v>18.100000000000001</v>
      </c>
      <c r="BP71">
        <v>8.5</v>
      </c>
      <c r="BQ71">
        <v>11.1</v>
      </c>
      <c r="BR71">
        <v>14.3</v>
      </c>
      <c r="BS71">
        <v>11.8</v>
      </c>
      <c r="BT71">
        <v>14.3</v>
      </c>
      <c r="BU71">
        <v>9.4</v>
      </c>
      <c r="BV71">
        <v>19.7</v>
      </c>
      <c r="BW71">
        <v>18.5</v>
      </c>
      <c r="BX71">
        <v>13.4</v>
      </c>
      <c r="BY71">
        <v>14.2</v>
      </c>
      <c r="BZ71">
        <v>17.5</v>
      </c>
      <c r="CA71">
        <v>16.899999999999999</v>
      </c>
      <c r="CB71">
        <v>18.7</v>
      </c>
      <c r="CC71">
        <v>13.1</v>
      </c>
      <c r="CD71">
        <v>19.5</v>
      </c>
      <c r="CE71">
        <v>17.600000000000001</v>
      </c>
      <c r="CF71">
        <v>12.3</v>
      </c>
      <c r="CG71">
        <v>1.3</v>
      </c>
      <c r="CH71">
        <v>7.3</v>
      </c>
      <c r="CI71">
        <v>28.7</v>
      </c>
      <c r="CJ71">
        <v>22.4</v>
      </c>
      <c r="CK71">
        <v>28.3</v>
      </c>
      <c r="CL71">
        <v>32.5</v>
      </c>
      <c r="CM71">
        <v>0.3</v>
      </c>
      <c r="CN71">
        <v>12.6</v>
      </c>
      <c r="CO71">
        <v>22.7</v>
      </c>
      <c r="CP71">
        <v>-16.100000000000001</v>
      </c>
      <c r="CQ71">
        <v>3.1</v>
      </c>
      <c r="CR71">
        <v>32.299999999999997</v>
      </c>
      <c r="CS71">
        <v>37.6</v>
      </c>
      <c r="CT71">
        <v>17.7</v>
      </c>
      <c r="CU71">
        <v>48.6</v>
      </c>
      <c r="CV71">
        <v>39.799999999999997</v>
      </c>
      <c r="CW71">
        <v>50.8</v>
      </c>
      <c r="CX71">
        <v>45.6</v>
      </c>
      <c r="CY71">
        <v>5.9</v>
      </c>
      <c r="CZ71">
        <v>11.2</v>
      </c>
      <c r="DA71">
        <v>18</v>
      </c>
      <c r="DB71">
        <v>37.5</v>
      </c>
      <c r="DC71">
        <v>3.2</v>
      </c>
      <c r="DD71">
        <v>42.1</v>
      </c>
      <c r="DE71">
        <v>59.1</v>
      </c>
      <c r="DF71">
        <v>43.5</v>
      </c>
      <c r="DG71">
        <v>0.9</v>
      </c>
      <c r="DH71">
        <v>46.1</v>
      </c>
      <c r="DI71">
        <v>38.9</v>
      </c>
      <c r="DJ71">
        <v>60.4</v>
      </c>
      <c r="DK71">
        <v>70.7</v>
      </c>
      <c r="DL71">
        <v>24.8</v>
      </c>
      <c r="DM71">
        <v>46.6</v>
      </c>
      <c r="DN71">
        <v>43.7</v>
      </c>
      <c r="DO71">
        <v>71.7</v>
      </c>
      <c r="DP71">
        <v>61</v>
      </c>
      <c r="DQ71">
        <v>-1.2</v>
      </c>
      <c r="DR71">
        <v>64.5</v>
      </c>
      <c r="DS71">
        <v>79</v>
      </c>
      <c r="DT71">
        <v>68.5</v>
      </c>
      <c r="DU71">
        <v>51.2</v>
      </c>
      <c r="DV71">
        <v>49</v>
      </c>
      <c r="DW71">
        <v>-95.3</v>
      </c>
      <c r="DX71">
        <v>-27.6</v>
      </c>
      <c r="DY71">
        <v>-38.1</v>
      </c>
      <c r="DZ71">
        <v>-67.8</v>
      </c>
      <c r="EA71">
        <v>-18.7</v>
      </c>
      <c r="EB71">
        <v>0.4</v>
      </c>
      <c r="EC71">
        <v>26.7</v>
      </c>
      <c r="ED71">
        <v>16.8</v>
      </c>
      <c r="EE71">
        <v>-54.9</v>
      </c>
      <c r="EF71">
        <v>-22.7</v>
      </c>
      <c r="EG71">
        <v>-13.7</v>
      </c>
      <c r="EH71">
        <v>-18</v>
      </c>
      <c r="EI71">
        <v>50.2</v>
      </c>
      <c r="EJ71">
        <v>18</v>
      </c>
      <c r="EK71">
        <v>24.1</v>
      </c>
      <c r="EL71">
        <v>32.299999999999997</v>
      </c>
      <c r="EM71">
        <v>46.6</v>
      </c>
      <c r="EN71">
        <v>37.6</v>
      </c>
      <c r="EO71">
        <v>13.5</v>
      </c>
      <c r="EP71">
        <v>18</v>
      </c>
      <c r="EQ71">
        <v>-7.2</v>
      </c>
      <c r="ER71">
        <v>49.2</v>
      </c>
      <c r="ES71">
        <v>44.8</v>
      </c>
      <c r="ET71">
        <v>-17.399999999999999</v>
      </c>
      <c r="EU71">
        <v>-12.3</v>
      </c>
      <c r="EV71">
        <v>22.6</v>
      </c>
      <c r="EW71">
        <v>66</v>
      </c>
      <c r="EX71">
        <v>124.8</v>
      </c>
      <c r="EY71">
        <v>27.4</v>
      </c>
      <c r="EZ71">
        <v>19.399999999999999</v>
      </c>
      <c r="FA71">
        <v>52.6</v>
      </c>
      <c r="FB71">
        <v>141.4</v>
      </c>
      <c r="FC71">
        <v>105.6</v>
      </c>
      <c r="FD71">
        <v>-47.7</v>
      </c>
      <c r="FE71">
        <v>26.5</v>
      </c>
      <c r="FF71">
        <v>27.9</v>
      </c>
      <c r="FG71">
        <v>167.6</v>
      </c>
      <c r="FH71">
        <v>41</v>
      </c>
      <c r="FI71">
        <v>-17.5</v>
      </c>
      <c r="FJ71">
        <v>119.9</v>
      </c>
      <c r="FK71">
        <v>44.5</v>
      </c>
      <c r="FL71">
        <v>39.6</v>
      </c>
      <c r="FM71">
        <v>48.6</v>
      </c>
      <c r="FN71">
        <v>-124.3</v>
      </c>
      <c r="FO71">
        <v>10.3</v>
      </c>
      <c r="FP71">
        <v>29.3</v>
      </c>
      <c r="FQ71">
        <v>79.099999999999994</v>
      </c>
      <c r="FR71">
        <v>8.8000000000000007</v>
      </c>
      <c r="FS71">
        <v>16.8</v>
      </c>
      <c r="FT71">
        <v>-24.6</v>
      </c>
      <c r="FU71">
        <v>6.1</v>
      </c>
      <c r="FV71">
        <v>13.3</v>
      </c>
      <c r="FW71">
        <v>53</v>
      </c>
      <c r="FX71">
        <v>2.5</v>
      </c>
      <c r="FY71">
        <v>77.5</v>
      </c>
      <c r="FZ71">
        <v>88.8</v>
      </c>
      <c r="GA71">
        <v>133.19999999999999</v>
      </c>
      <c r="GB71">
        <v>79.5</v>
      </c>
      <c r="GC71">
        <v>82.6</v>
      </c>
      <c r="GD71">
        <v>146</v>
      </c>
      <c r="GE71">
        <v>111.9</v>
      </c>
      <c r="GF71">
        <v>156.5</v>
      </c>
      <c r="GG71">
        <v>2.7</v>
      </c>
      <c r="GH71">
        <v>204.8</v>
      </c>
      <c r="GI71">
        <v>254.7</v>
      </c>
      <c r="GJ71">
        <v>295.10000000000002</v>
      </c>
      <c r="GK71">
        <v>361.3</v>
      </c>
      <c r="GL71">
        <v>239.1</v>
      </c>
      <c r="GM71">
        <v>74.400000000000006</v>
      </c>
      <c r="GN71">
        <v>120.8</v>
      </c>
      <c r="GO71">
        <v>122.4</v>
      </c>
      <c r="GP71">
        <v>-45.7</v>
      </c>
      <c r="GQ71">
        <v>-299.89999999999998</v>
      </c>
      <c r="GR71">
        <v>-121</v>
      </c>
      <c r="GS71">
        <v>-130.80000000000001</v>
      </c>
      <c r="GT71">
        <v>-92.4</v>
      </c>
      <c r="GU71">
        <v>-180.6</v>
      </c>
      <c r="GV71">
        <v>-141.1</v>
      </c>
      <c r="GW71">
        <v>-44.3</v>
      </c>
      <c r="GX71">
        <v>-69.400000000000006</v>
      </c>
      <c r="GY71">
        <v>6.2</v>
      </c>
      <c r="GZ71">
        <v>131.5</v>
      </c>
      <c r="HA71">
        <v>37</v>
      </c>
      <c r="HB71">
        <v>64</v>
      </c>
      <c r="HC71">
        <v>-82.8</v>
      </c>
      <c r="HD71">
        <v>-31.6</v>
      </c>
      <c r="HE71">
        <v>164.8</v>
      </c>
      <c r="HF71">
        <v>29.1</v>
      </c>
      <c r="HG71">
        <v>105.1</v>
      </c>
      <c r="HH71">
        <v>161.69999999999999</v>
      </c>
      <c r="HI71">
        <v>-31.6</v>
      </c>
      <c r="HJ71">
        <v>112.2</v>
      </c>
      <c r="HK71">
        <v>127</v>
      </c>
      <c r="HL71">
        <v>-57.6</v>
      </c>
      <c r="HM71">
        <v>172.5</v>
      </c>
      <c r="HN71">
        <v>87.3</v>
      </c>
      <c r="HO71">
        <v>83.7</v>
      </c>
      <c r="HP71">
        <v>-29.7</v>
      </c>
      <c r="HQ71">
        <v>-96.3</v>
      </c>
      <c r="HR71">
        <v>12.3</v>
      </c>
      <c r="HS71">
        <v>93.3</v>
      </c>
      <c r="HT71">
        <v>-133.4</v>
      </c>
      <c r="HU71">
        <v>45.9</v>
      </c>
      <c r="HV71">
        <v>-94.5</v>
      </c>
      <c r="HW71">
        <v>55.2</v>
      </c>
      <c r="HX71">
        <v>232</v>
      </c>
      <c r="HY71">
        <v>112.7</v>
      </c>
      <c r="HZ71">
        <v>72.099999999999994</v>
      </c>
      <c r="IA71">
        <v>-40</v>
      </c>
      <c r="IB71">
        <v>-109.2</v>
      </c>
      <c r="IC71">
        <v>177.6</v>
      </c>
      <c r="ID71">
        <v>15</v>
      </c>
      <c r="IE71">
        <v>175.9</v>
      </c>
      <c r="IF71">
        <v>100.4</v>
      </c>
      <c r="IG71">
        <v>143.4</v>
      </c>
      <c r="IH71">
        <v>92.5</v>
      </c>
      <c r="II71">
        <v>320.8</v>
      </c>
      <c r="IJ71">
        <v>144.5</v>
      </c>
      <c r="IK71">
        <v>177.6</v>
      </c>
      <c r="IL71">
        <v>109.5</v>
      </c>
      <c r="IM71">
        <v>193</v>
      </c>
      <c r="IN71">
        <v>183.7</v>
      </c>
      <c r="IO71">
        <v>413.4</v>
      </c>
      <c r="IP71">
        <v>402.2</v>
      </c>
      <c r="IQ71">
        <v>437.7</v>
      </c>
      <c r="IR71">
        <v>241.8</v>
      </c>
      <c r="IS71">
        <v>62.2</v>
      </c>
      <c r="IT71">
        <v>64.3</v>
      </c>
      <c r="IU71">
        <v>-76.5</v>
      </c>
      <c r="IV71">
        <v>57.9</v>
      </c>
      <c r="IW71">
        <v>76.099999999999994</v>
      </c>
    </row>
    <row r="72" spans="1:257">
      <c r="A72" t="s">
        <v>952</v>
      </c>
      <c r="B72" t="s">
        <v>913</v>
      </c>
      <c r="C72">
        <v>-0.1</v>
      </c>
      <c r="D72">
        <v>0.5</v>
      </c>
      <c r="E72">
        <v>1</v>
      </c>
      <c r="F72">
        <v>2.1</v>
      </c>
      <c r="G72">
        <v>-0.3</v>
      </c>
      <c r="H72">
        <v>1.2</v>
      </c>
      <c r="I72">
        <v>1</v>
      </c>
      <c r="J72">
        <v>3.8</v>
      </c>
      <c r="K72">
        <v>1.4</v>
      </c>
      <c r="L72">
        <v>1.7</v>
      </c>
      <c r="M72">
        <v>2</v>
      </c>
      <c r="N72">
        <v>4.5</v>
      </c>
      <c r="O72">
        <v>1.6</v>
      </c>
      <c r="P72">
        <v>2.4</v>
      </c>
      <c r="Q72">
        <v>2.6</v>
      </c>
      <c r="R72">
        <v>4.2</v>
      </c>
      <c r="S72">
        <v>2.4</v>
      </c>
      <c r="T72">
        <v>2.2000000000000002</v>
      </c>
      <c r="U72">
        <v>3.3</v>
      </c>
      <c r="V72">
        <v>5</v>
      </c>
      <c r="W72">
        <v>3.1</v>
      </c>
      <c r="X72">
        <v>1.7</v>
      </c>
      <c r="Y72">
        <v>2.2000000000000002</v>
      </c>
      <c r="Z72">
        <v>3.9</v>
      </c>
      <c r="AA72">
        <v>2.4</v>
      </c>
      <c r="AB72">
        <v>4.5999999999999996</v>
      </c>
      <c r="AC72">
        <v>3.8</v>
      </c>
      <c r="AD72">
        <v>3.9</v>
      </c>
      <c r="AE72">
        <v>2.4</v>
      </c>
      <c r="AF72">
        <v>1.7</v>
      </c>
      <c r="AG72">
        <v>1.3</v>
      </c>
      <c r="AH72">
        <v>-6.8</v>
      </c>
      <c r="AI72">
        <v>14.1</v>
      </c>
      <c r="AJ72">
        <v>1.3</v>
      </c>
      <c r="AK72">
        <v>2.5</v>
      </c>
      <c r="AL72">
        <v>4.2</v>
      </c>
      <c r="AM72">
        <v>4.0999999999999996</v>
      </c>
      <c r="AN72">
        <v>-1.5</v>
      </c>
      <c r="AO72">
        <v>-0.6</v>
      </c>
      <c r="AP72">
        <v>4.2</v>
      </c>
      <c r="AQ72">
        <v>43</v>
      </c>
      <c r="AR72">
        <v>3.6</v>
      </c>
      <c r="AS72">
        <v>3.4</v>
      </c>
      <c r="AT72">
        <v>4.2</v>
      </c>
      <c r="AU72">
        <v>4.9000000000000004</v>
      </c>
      <c r="AV72">
        <v>4.9000000000000004</v>
      </c>
      <c r="AW72">
        <v>3.5</v>
      </c>
      <c r="AX72">
        <v>7.2</v>
      </c>
      <c r="AY72">
        <v>12.3</v>
      </c>
      <c r="AZ72">
        <v>6.7</v>
      </c>
      <c r="BA72">
        <v>8.1999999999999993</v>
      </c>
      <c r="BB72">
        <v>12.1</v>
      </c>
      <c r="BC72">
        <v>10.5</v>
      </c>
      <c r="BD72">
        <v>27.7</v>
      </c>
      <c r="BE72">
        <v>44.1</v>
      </c>
      <c r="BF72">
        <v>43.9</v>
      </c>
      <c r="BG72">
        <v>9.6</v>
      </c>
      <c r="BH72">
        <v>2.8</v>
      </c>
      <c r="BI72">
        <v>-9.8000000000000007</v>
      </c>
      <c r="BJ72">
        <v>-2.2000000000000002</v>
      </c>
      <c r="BK72">
        <v>-1.7</v>
      </c>
      <c r="BL72">
        <v>5</v>
      </c>
      <c r="BM72">
        <v>6.4</v>
      </c>
      <c r="BN72">
        <v>6</v>
      </c>
      <c r="BO72">
        <v>0.6</v>
      </c>
      <c r="BP72">
        <v>10.6</v>
      </c>
      <c r="BQ72">
        <v>11.7</v>
      </c>
      <c r="BR72">
        <v>10</v>
      </c>
      <c r="BS72">
        <v>5.2</v>
      </c>
      <c r="BT72">
        <v>12</v>
      </c>
      <c r="BU72">
        <v>17.7</v>
      </c>
      <c r="BV72">
        <v>23.2</v>
      </c>
      <c r="BW72">
        <v>13.1</v>
      </c>
      <c r="BX72">
        <v>19.8</v>
      </c>
      <c r="BY72">
        <v>15.1</v>
      </c>
      <c r="BZ72">
        <v>8.5</v>
      </c>
      <c r="CA72">
        <v>13.9</v>
      </c>
      <c r="CB72">
        <v>3.7</v>
      </c>
      <c r="CC72">
        <v>5.0999999999999996</v>
      </c>
      <c r="CD72">
        <v>-7.1</v>
      </c>
      <c r="CE72">
        <v>-6.7</v>
      </c>
      <c r="CF72">
        <v>-16.600000000000001</v>
      </c>
      <c r="CG72">
        <v>-8.9</v>
      </c>
      <c r="CH72">
        <v>3.7</v>
      </c>
      <c r="CI72">
        <v>5.5</v>
      </c>
      <c r="CJ72">
        <v>27.1</v>
      </c>
      <c r="CK72">
        <v>25.1</v>
      </c>
      <c r="CL72">
        <v>8.6</v>
      </c>
      <c r="CM72">
        <v>5.0999999999999996</v>
      </c>
      <c r="CN72">
        <v>-9.6</v>
      </c>
      <c r="CO72">
        <v>-14.3</v>
      </c>
      <c r="CP72">
        <v>2.2000000000000002</v>
      </c>
      <c r="CQ72">
        <v>-16.2</v>
      </c>
      <c r="CR72">
        <v>25.7</v>
      </c>
      <c r="CS72">
        <v>27.2</v>
      </c>
      <c r="CT72">
        <v>18.399999999999999</v>
      </c>
      <c r="CU72">
        <v>-3.9</v>
      </c>
      <c r="CV72">
        <v>44.9</v>
      </c>
      <c r="CW72">
        <v>21</v>
      </c>
      <c r="CX72">
        <v>9.4</v>
      </c>
      <c r="CY72">
        <v>3.1</v>
      </c>
      <c r="CZ72">
        <v>17.3</v>
      </c>
      <c r="DA72">
        <v>-7.8</v>
      </c>
      <c r="DB72">
        <v>23.9</v>
      </c>
      <c r="DC72">
        <v>19.399999999999999</v>
      </c>
      <c r="DD72">
        <v>22.5</v>
      </c>
      <c r="DE72">
        <v>26.5</v>
      </c>
      <c r="DF72">
        <v>33.700000000000003</v>
      </c>
      <c r="DG72">
        <v>48.4</v>
      </c>
      <c r="DH72">
        <v>51.4</v>
      </c>
      <c r="DI72">
        <v>84.1</v>
      </c>
      <c r="DJ72">
        <v>85</v>
      </c>
      <c r="DK72">
        <v>14.8</v>
      </c>
      <c r="DL72">
        <v>16.2</v>
      </c>
      <c r="DM72">
        <v>53.5</v>
      </c>
      <c r="DN72">
        <v>66.7</v>
      </c>
      <c r="DO72">
        <v>72.400000000000006</v>
      </c>
      <c r="DP72">
        <v>22.1</v>
      </c>
      <c r="DQ72">
        <v>7.5</v>
      </c>
      <c r="DR72">
        <v>-20.3</v>
      </c>
      <c r="DS72">
        <v>77.400000000000006</v>
      </c>
      <c r="DT72">
        <v>22.2</v>
      </c>
      <c r="DU72">
        <v>20.8</v>
      </c>
      <c r="DV72">
        <v>12.4</v>
      </c>
      <c r="DW72">
        <v>3.9</v>
      </c>
      <c r="DX72">
        <v>24.1</v>
      </c>
      <c r="DY72">
        <v>-44.9</v>
      </c>
      <c r="DZ72">
        <v>-43</v>
      </c>
      <c r="EA72">
        <v>-29.5</v>
      </c>
      <c r="EB72">
        <v>-17.600000000000001</v>
      </c>
      <c r="EC72">
        <v>-42</v>
      </c>
      <c r="ED72">
        <v>-66.2</v>
      </c>
      <c r="EE72">
        <v>-23</v>
      </c>
      <c r="EF72">
        <v>-15.4</v>
      </c>
      <c r="EG72">
        <v>12.6</v>
      </c>
      <c r="EH72">
        <v>-13</v>
      </c>
      <c r="EI72">
        <v>-12.5</v>
      </c>
      <c r="EJ72">
        <v>16.2</v>
      </c>
      <c r="EK72">
        <v>33.9</v>
      </c>
      <c r="EL72">
        <v>4</v>
      </c>
      <c r="EM72">
        <v>4.0999999999999996</v>
      </c>
      <c r="EN72">
        <v>12.1</v>
      </c>
      <c r="EO72">
        <v>21.9</v>
      </c>
      <c r="EP72">
        <v>-28.7</v>
      </c>
      <c r="EQ72">
        <v>52.2</v>
      </c>
      <c r="ER72">
        <v>35.700000000000003</v>
      </c>
      <c r="ES72">
        <v>21.4</v>
      </c>
      <c r="ET72">
        <v>14.4</v>
      </c>
      <c r="EU72">
        <v>63.4</v>
      </c>
      <c r="EV72">
        <v>64</v>
      </c>
      <c r="EW72">
        <v>69.7</v>
      </c>
      <c r="EX72">
        <v>63.6</v>
      </c>
      <c r="EY72">
        <v>11.7</v>
      </c>
      <c r="EZ72">
        <v>16.2</v>
      </c>
      <c r="FA72">
        <v>55.7</v>
      </c>
      <c r="FB72">
        <v>121</v>
      </c>
      <c r="FC72">
        <v>126.2</v>
      </c>
      <c r="FD72">
        <v>75.099999999999994</v>
      </c>
      <c r="FE72">
        <v>114.9</v>
      </c>
      <c r="FF72">
        <v>108.6</v>
      </c>
      <c r="FG72">
        <v>76.099999999999994</v>
      </c>
      <c r="FH72">
        <v>76.400000000000006</v>
      </c>
      <c r="FI72">
        <v>164.9</v>
      </c>
      <c r="FJ72">
        <v>23.4</v>
      </c>
      <c r="FK72">
        <v>1.8</v>
      </c>
      <c r="FL72">
        <v>82.7</v>
      </c>
      <c r="FM72">
        <v>134.80000000000001</v>
      </c>
      <c r="FN72">
        <v>155.6</v>
      </c>
      <c r="FO72">
        <v>35.700000000000003</v>
      </c>
      <c r="FP72">
        <v>-23.8</v>
      </c>
      <c r="FQ72">
        <v>27.8</v>
      </c>
      <c r="FR72">
        <v>157.69999999999999</v>
      </c>
      <c r="FS72">
        <v>11.2</v>
      </c>
      <c r="FT72">
        <v>29.9</v>
      </c>
      <c r="FU72">
        <v>29.3</v>
      </c>
      <c r="FV72">
        <v>-34</v>
      </c>
      <c r="FW72">
        <v>206.8</v>
      </c>
      <c r="FX72">
        <v>40.4</v>
      </c>
      <c r="FY72">
        <v>128.6</v>
      </c>
      <c r="FZ72">
        <v>70.3</v>
      </c>
      <c r="GA72">
        <v>96.8</v>
      </c>
      <c r="GB72">
        <v>143.4</v>
      </c>
      <c r="GC72">
        <v>274.60000000000002</v>
      </c>
      <c r="GD72">
        <v>285.2</v>
      </c>
      <c r="GE72">
        <v>134.5</v>
      </c>
      <c r="GF72">
        <v>138</v>
      </c>
      <c r="GG72">
        <v>159.1</v>
      </c>
      <c r="GH72">
        <v>209</v>
      </c>
      <c r="GI72">
        <v>15.2</v>
      </c>
      <c r="GJ72">
        <v>133.5</v>
      </c>
      <c r="GK72">
        <v>212.7</v>
      </c>
      <c r="GL72">
        <v>115.3</v>
      </c>
      <c r="GM72">
        <v>120.6</v>
      </c>
      <c r="GN72">
        <v>81</v>
      </c>
      <c r="GO72">
        <v>-147.19999999999999</v>
      </c>
      <c r="GP72">
        <v>-208.5</v>
      </c>
      <c r="GQ72">
        <v>-83.8</v>
      </c>
      <c r="GR72">
        <v>-50.5</v>
      </c>
      <c r="GS72">
        <v>-100.3</v>
      </c>
      <c r="GT72">
        <v>-202.6</v>
      </c>
      <c r="GU72">
        <v>-80</v>
      </c>
      <c r="GV72">
        <v>-172.5</v>
      </c>
      <c r="GW72">
        <v>-86.9</v>
      </c>
      <c r="GX72">
        <v>-112.4</v>
      </c>
      <c r="GY72">
        <v>-159.4</v>
      </c>
      <c r="GZ72">
        <v>-94.5</v>
      </c>
      <c r="HA72">
        <v>-31.7</v>
      </c>
      <c r="HB72">
        <v>92</v>
      </c>
      <c r="HC72">
        <v>-137.4</v>
      </c>
      <c r="HD72">
        <v>-105.1</v>
      </c>
      <c r="HE72">
        <v>-62.5</v>
      </c>
      <c r="HF72">
        <v>-51.1</v>
      </c>
      <c r="HG72">
        <v>-36.1</v>
      </c>
      <c r="HH72">
        <v>82.7</v>
      </c>
      <c r="HI72">
        <v>74.8</v>
      </c>
      <c r="HJ72">
        <v>37.799999999999997</v>
      </c>
      <c r="HK72">
        <v>-42.5</v>
      </c>
      <c r="HL72">
        <v>38.6</v>
      </c>
      <c r="HM72">
        <v>146.19999999999999</v>
      </c>
      <c r="HN72">
        <v>44.9</v>
      </c>
      <c r="HO72">
        <v>205.5</v>
      </c>
      <c r="HP72">
        <v>160</v>
      </c>
      <c r="HQ72">
        <v>28.2</v>
      </c>
      <c r="HR72">
        <v>149.80000000000001</v>
      </c>
      <c r="HS72">
        <v>86.1</v>
      </c>
      <c r="HT72">
        <v>55.2</v>
      </c>
      <c r="HU72">
        <v>-178.8</v>
      </c>
      <c r="HV72">
        <v>57.6</v>
      </c>
      <c r="HW72">
        <v>-93</v>
      </c>
      <c r="HX72">
        <v>-52.7</v>
      </c>
      <c r="HY72">
        <v>-94.7</v>
      </c>
      <c r="HZ72">
        <v>93.5</v>
      </c>
      <c r="IA72">
        <v>-7.6</v>
      </c>
      <c r="IB72">
        <v>-2.1</v>
      </c>
      <c r="IC72">
        <v>10.8</v>
      </c>
      <c r="ID72">
        <v>34.799999999999997</v>
      </c>
      <c r="IE72">
        <v>90.9</v>
      </c>
      <c r="IF72">
        <v>61</v>
      </c>
      <c r="IG72">
        <v>294.7</v>
      </c>
      <c r="IH72">
        <v>183.1</v>
      </c>
      <c r="II72">
        <v>0.6</v>
      </c>
      <c r="IJ72">
        <v>-46.4</v>
      </c>
      <c r="IK72">
        <v>-0.3</v>
      </c>
      <c r="IL72">
        <v>-123.2</v>
      </c>
      <c r="IM72">
        <v>-2.2999999999999998</v>
      </c>
      <c r="IN72">
        <v>-34.9</v>
      </c>
      <c r="IO72">
        <v>184.1</v>
      </c>
      <c r="IP72">
        <v>159.80000000000001</v>
      </c>
      <c r="IQ72">
        <v>229.9</v>
      </c>
      <c r="IR72">
        <v>225.7</v>
      </c>
      <c r="IS72">
        <v>279.8</v>
      </c>
      <c r="IT72">
        <v>170.2</v>
      </c>
      <c r="IU72">
        <v>84.1</v>
      </c>
      <c r="IV72">
        <v>45.1</v>
      </c>
      <c r="IW72">
        <v>7.4</v>
      </c>
    </row>
    <row r="73" spans="1:257">
      <c r="A73" t="s">
        <v>953</v>
      </c>
      <c r="B73" t="s">
        <v>954</v>
      </c>
      <c r="C73">
        <v>-0.2</v>
      </c>
      <c r="D73">
        <v>0.4</v>
      </c>
      <c r="E73">
        <v>0.9</v>
      </c>
      <c r="F73">
        <v>2.1</v>
      </c>
      <c r="G73">
        <v>-0.3</v>
      </c>
      <c r="H73">
        <v>1.1000000000000001</v>
      </c>
      <c r="I73">
        <v>0.9</v>
      </c>
      <c r="J73">
        <v>3.9</v>
      </c>
      <c r="K73">
        <v>1.3</v>
      </c>
      <c r="L73">
        <v>1.7</v>
      </c>
      <c r="M73">
        <v>2</v>
      </c>
      <c r="N73">
        <v>4.3</v>
      </c>
      <c r="O73">
        <v>1.5</v>
      </c>
      <c r="P73">
        <v>2.2999999999999998</v>
      </c>
      <c r="Q73">
        <v>2.5</v>
      </c>
      <c r="R73">
        <v>4.3</v>
      </c>
      <c r="S73">
        <v>2.4</v>
      </c>
      <c r="T73">
        <v>2.1</v>
      </c>
      <c r="U73">
        <v>3.3</v>
      </c>
      <c r="V73">
        <v>5.0999999999999996</v>
      </c>
      <c r="W73">
        <v>2.9</v>
      </c>
      <c r="X73">
        <v>1.7</v>
      </c>
      <c r="Y73">
        <v>2.1</v>
      </c>
      <c r="Z73">
        <v>3.8</v>
      </c>
      <c r="AA73">
        <v>2.2999999999999998</v>
      </c>
      <c r="AB73">
        <v>4.5</v>
      </c>
      <c r="AC73">
        <v>3.9</v>
      </c>
      <c r="AD73">
        <v>3.6</v>
      </c>
      <c r="AE73">
        <v>2.2999999999999998</v>
      </c>
      <c r="AF73">
        <v>1.5</v>
      </c>
      <c r="AG73">
        <v>1.2</v>
      </c>
      <c r="AH73">
        <v>-6.8</v>
      </c>
      <c r="AI73">
        <v>13.9</v>
      </c>
      <c r="AJ73">
        <v>1.2</v>
      </c>
      <c r="AK73">
        <v>2.4</v>
      </c>
      <c r="AL73">
        <v>4.2</v>
      </c>
      <c r="AM73">
        <v>3.9</v>
      </c>
      <c r="AN73">
        <v>-1.7</v>
      </c>
      <c r="AO73">
        <v>-0.8</v>
      </c>
      <c r="AP73">
        <v>3.7</v>
      </c>
      <c r="AQ73">
        <v>42.5</v>
      </c>
      <c r="AR73">
        <v>3.4</v>
      </c>
      <c r="AS73">
        <v>3.1</v>
      </c>
      <c r="AT73">
        <v>4</v>
      </c>
      <c r="AU73">
        <v>4.7</v>
      </c>
      <c r="AV73">
        <v>4.7</v>
      </c>
      <c r="AW73">
        <v>3.8</v>
      </c>
      <c r="AX73">
        <v>7.2</v>
      </c>
      <c r="AY73">
        <v>12.5</v>
      </c>
      <c r="AZ73">
        <v>6.5</v>
      </c>
      <c r="BA73">
        <v>7.9</v>
      </c>
      <c r="BB73">
        <v>11.9</v>
      </c>
      <c r="BC73">
        <v>9.6999999999999993</v>
      </c>
      <c r="BD73">
        <v>26.8</v>
      </c>
      <c r="BE73">
        <v>43.7</v>
      </c>
      <c r="BF73">
        <v>44.1</v>
      </c>
      <c r="BG73">
        <v>8.1999999999999993</v>
      </c>
      <c r="BH73">
        <v>2.4</v>
      </c>
      <c r="BI73">
        <v>-11.1</v>
      </c>
      <c r="BJ73">
        <v>-2.9</v>
      </c>
      <c r="BK73">
        <v>-1.8</v>
      </c>
      <c r="BL73">
        <v>4.4000000000000004</v>
      </c>
      <c r="BM73">
        <v>6.4</v>
      </c>
      <c r="BN73">
        <v>4.9000000000000004</v>
      </c>
      <c r="BO73">
        <v>-0.5</v>
      </c>
      <c r="BP73">
        <v>9.9</v>
      </c>
      <c r="BQ73">
        <v>11</v>
      </c>
      <c r="BR73">
        <v>9.1999999999999993</v>
      </c>
      <c r="BS73">
        <v>4.5</v>
      </c>
      <c r="BT73">
        <v>11.3</v>
      </c>
      <c r="BU73">
        <v>16.899999999999999</v>
      </c>
      <c r="BV73">
        <v>22.4</v>
      </c>
      <c r="BW73">
        <v>12</v>
      </c>
      <c r="BX73">
        <v>18.100000000000001</v>
      </c>
      <c r="BY73">
        <v>13.1</v>
      </c>
      <c r="BZ73">
        <v>7</v>
      </c>
      <c r="CA73">
        <v>13</v>
      </c>
      <c r="CB73">
        <v>1.6</v>
      </c>
      <c r="CC73">
        <v>2.9</v>
      </c>
      <c r="CD73">
        <v>-9.6999999999999993</v>
      </c>
      <c r="CE73">
        <v>-8.6</v>
      </c>
      <c r="CF73">
        <v>-20.5</v>
      </c>
      <c r="CG73">
        <v>-11.6</v>
      </c>
      <c r="CH73">
        <v>1.6</v>
      </c>
      <c r="CI73">
        <v>3.1</v>
      </c>
      <c r="CJ73">
        <v>23.8</v>
      </c>
      <c r="CK73">
        <v>21.6</v>
      </c>
      <c r="CL73">
        <v>-0.8</v>
      </c>
      <c r="CM73">
        <v>-2.4</v>
      </c>
      <c r="CN73">
        <v>-14.1</v>
      </c>
      <c r="CO73">
        <v>-16.5</v>
      </c>
      <c r="CP73">
        <v>-5.3</v>
      </c>
      <c r="CQ73">
        <v>-14.3</v>
      </c>
      <c r="CR73">
        <v>18.7</v>
      </c>
      <c r="CS73">
        <v>19.8</v>
      </c>
      <c r="CT73">
        <v>20.9</v>
      </c>
      <c r="CU73">
        <v>-5.2</v>
      </c>
      <c r="CV73">
        <v>29</v>
      </c>
      <c r="CW73">
        <v>17.899999999999999</v>
      </c>
      <c r="CX73">
        <v>5.3</v>
      </c>
      <c r="CY73">
        <v>-2.2000000000000002</v>
      </c>
      <c r="CZ73">
        <v>10.5</v>
      </c>
      <c r="DA73">
        <v>-11.7</v>
      </c>
      <c r="DB73">
        <v>22.9</v>
      </c>
      <c r="DC73">
        <v>12.7</v>
      </c>
      <c r="DD73">
        <v>16.100000000000001</v>
      </c>
      <c r="DE73">
        <v>21.9</v>
      </c>
      <c r="DF73">
        <v>13.8</v>
      </c>
      <c r="DG73">
        <v>25.3</v>
      </c>
      <c r="DH73">
        <v>44</v>
      </c>
      <c r="DI73">
        <v>40.6</v>
      </c>
      <c r="DJ73">
        <v>66.900000000000006</v>
      </c>
      <c r="DK73">
        <v>27</v>
      </c>
      <c r="DL73">
        <v>4.0999999999999996</v>
      </c>
      <c r="DM73">
        <v>37.299999999999997</v>
      </c>
      <c r="DN73">
        <v>42.2</v>
      </c>
      <c r="DO73">
        <v>22.5</v>
      </c>
      <c r="DP73">
        <v>7.5</v>
      </c>
      <c r="DQ73">
        <v>6.2</v>
      </c>
      <c r="DR73">
        <v>-33.6</v>
      </c>
      <c r="DS73">
        <v>66.900000000000006</v>
      </c>
      <c r="DT73">
        <v>11.3</v>
      </c>
      <c r="DU73">
        <v>17.2</v>
      </c>
      <c r="DV73">
        <v>3.3</v>
      </c>
      <c r="DW73">
        <v>25.1</v>
      </c>
      <c r="DX73">
        <v>-1</v>
      </c>
      <c r="DY73">
        <v>-27.8</v>
      </c>
      <c r="DZ73">
        <v>-29.7</v>
      </c>
      <c r="EA73">
        <v>-22</v>
      </c>
      <c r="EB73">
        <v>-26.6</v>
      </c>
      <c r="EC73">
        <v>-36.200000000000003</v>
      </c>
      <c r="ED73">
        <v>-73.3</v>
      </c>
      <c r="EE73">
        <v>-37.6</v>
      </c>
      <c r="EF73">
        <v>-36.799999999999997</v>
      </c>
      <c r="EG73">
        <v>-6</v>
      </c>
      <c r="EH73">
        <v>-34</v>
      </c>
      <c r="EI73">
        <v>-9.3000000000000007</v>
      </c>
      <c r="EJ73">
        <v>13.6</v>
      </c>
      <c r="EK73">
        <v>24.6</v>
      </c>
      <c r="EL73">
        <v>-15.4</v>
      </c>
      <c r="EM73">
        <v>14.9</v>
      </c>
      <c r="EN73">
        <v>4</v>
      </c>
      <c r="EO73">
        <v>16.3</v>
      </c>
      <c r="EP73">
        <v>-21.4</v>
      </c>
      <c r="EQ73">
        <v>21.8</v>
      </c>
      <c r="ER73">
        <v>23.2</v>
      </c>
      <c r="ES73">
        <v>18</v>
      </c>
      <c r="ET73">
        <v>11.7</v>
      </c>
      <c r="EU73">
        <v>25.4</v>
      </c>
      <c r="EV73">
        <v>38.6</v>
      </c>
      <c r="EW73">
        <v>67.900000000000006</v>
      </c>
      <c r="EX73">
        <v>38.5</v>
      </c>
      <c r="EY73">
        <v>-4.2</v>
      </c>
      <c r="EZ73">
        <v>-3.9</v>
      </c>
      <c r="FA73">
        <v>34.299999999999997</v>
      </c>
      <c r="FB73">
        <v>79</v>
      </c>
      <c r="FC73">
        <v>63.8</v>
      </c>
      <c r="FD73">
        <v>40.200000000000003</v>
      </c>
      <c r="FE73">
        <v>57.8</v>
      </c>
      <c r="FF73">
        <v>52.2</v>
      </c>
      <c r="FG73">
        <v>51.2</v>
      </c>
      <c r="FH73">
        <v>36.799999999999997</v>
      </c>
      <c r="FI73">
        <v>19.8</v>
      </c>
      <c r="FJ73">
        <v>7.9</v>
      </c>
      <c r="FK73">
        <v>-95.6</v>
      </c>
      <c r="FL73">
        <v>44.9</v>
      </c>
      <c r="FM73">
        <v>98.2</v>
      </c>
      <c r="FN73">
        <v>118.7</v>
      </c>
      <c r="FO73">
        <v>14.3</v>
      </c>
      <c r="FP73">
        <v>56.9</v>
      </c>
      <c r="FQ73">
        <v>77.900000000000006</v>
      </c>
      <c r="FR73">
        <v>119.7</v>
      </c>
      <c r="FS73">
        <v>53.7</v>
      </c>
      <c r="FT73">
        <v>45.3</v>
      </c>
      <c r="FU73">
        <v>89.8</v>
      </c>
      <c r="FV73">
        <v>11.6</v>
      </c>
      <c r="FW73">
        <v>177.6</v>
      </c>
      <c r="FX73">
        <v>73.599999999999994</v>
      </c>
      <c r="FY73">
        <v>135.4</v>
      </c>
      <c r="FZ73">
        <v>62.4</v>
      </c>
      <c r="GA73">
        <v>91.3</v>
      </c>
      <c r="GB73">
        <v>232.5</v>
      </c>
      <c r="GC73">
        <v>207.1</v>
      </c>
      <c r="GD73">
        <v>267.2</v>
      </c>
      <c r="GE73">
        <v>153.5</v>
      </c>
      <c r="GF73">
        <v>78.2</v>
      </c>
      <c r="GG73">
        <v>106.9</v>
      </c>
      <c r="GH73">
        <v>128.80000000000001</v>
      </c>
      <c r="GI73">
        <v>14.7</v>
      </c>
      <c r="GJ73">
        <v>87.8</v>
      </c>
      <c r="GK73">
        <v>147.1</v>
      </c>
      <c r="GL73">
        <v>67.3</v>
      </c>
      <c r="GM73">
        <v>49</v>
      </c>
      <c r="GN73">
        <v>-13.5</v>
      </c>
      <c r="GO73">
        <v>-122.4</v>
      </c>
      <c r="GP73">
        <v>-164</v>
      </c>
      <c r="GQ73">
        <v>-41.3</v>
      </c>
      <c r="GR73">
        <v>-38.1</v>
      </c>
      <c r="GS73">
        <v>-141.5</v>
      </c>
      <c r="GT73">
        <v>-169.6</v>
      </c>
      <c r="GU73">
        <v>-91.4</v>
      </c>
      <c r="GV73">
        <v>-166.5</v>
      </c>
      <c r="GW73">
        <v>-97.2</v>
      </c>
      <c r="GX73">
        <v>-65.2</v>
      </c>
      <c r="GY73">
        <v>-159.30000000000001</v>
      </c>
      <c r="GZ73">
        <v>-100.1</v>
      </c>
      <c r="HA73">
        <v>-88.7</v>
      </c>
      <c r="HB73">
        <v>13.3</v>
      </c>
      <c r="HC73">
        <v>-155.30000000000001</v>
      </c>
      <c r="HD73">
        <v>-127.3</v>
      </c>
      <c r="HE73">
        <v>-91.7</v>
      </c>
      <c r="HF73">
        <v>7.4</v>
      </c>
      <c r="HG73">
        <v>-43.8</v>
      </c>
      <c r="HH73">
        <v>73.8</v>
      </c>
      <c r="HI73">
        <v>54.1</v>
      </c>
      <c r="HJ73">
        <v>27.3</v>
      </c>
      <c r="HK73">
        <v>-49.5</v>
      </c>
      <c r="HL73">
        <v>-12.2</v>
      </c>
      <c r="HM73">
        <v>-14.5</v>
      </c>
      <c r="HN73">
        <v>42.6</v>
      </c>
      <c r="HO73">
        <v>69.8</v>
      </c>
      <c r="HP73">
        <v>110</v>
      </c>
      <c r="HQ73">
        <v>58.6</v>
      </c>
      <c r="HR73">
        <v>145</v>
      </c>
      <c r="HS73">
        <v>-30.7</v>
      </c>
      <c r="HT73">
        <v>-36.200000000000003</v>
      </c>
      <c r="HU73">
        <v>83.7</v>
      </c>
      <c r="HV73">
        <v>12.4</v>
      </c>
      <c r="HW73">
        <v>-98.9</v>
      </c>
      <c r="HX73">
        <v>-32.1</v>
      </c>
      <c r="HY73">
        <v>-84.1</v>
      </c>
      <c r="HZ73">
        <v>102.3</v>
      </c>
      <c r="IA73">
        <v>54.6</v>
      </c>
      <c r="IB73">
        <v>174.2</v>
      </c>
      <c r="IC73">
        <v>18.399999999999999</v>
      </c>
      <c r="ID73">
        <v>80.3</v>
      </c>
      <c r="IE73">
        <v>151.1</v>
      </c>
      <c r="IF73">
        <v>82.4</v>
      </c>
      <c r="IG73">
        <v>272.60000000000002</v>
      </c>
      <c r="IH73">
        <v>152.4</v>
      </c>
      <c r="II73">
        <v>60.2</v>
      </c>
      <c r="IJ73">
        <v>7.7</v>
      </c>
      <c r="IK73">
        <v>24.4</v>
      </c>
      <c r="IL73">
        <v>0.1</v>
      </c>
      <c r="IM73">
        <v>-19.399999999999999</v>
      </c>
      <c r="IN73">
        <v>38</v>
      </c>
      <c r="IO73">
        <v>104.5</v>
      </c>
      <c r="IP73">
        <v>188</v>
      </c>
      <c r="IQ73">
        <v>187.1</v>
      </c>
      <c r="IR73">
        <v>176.9</v>
      </c>
      <c r="IS73">
        <v>159.4</v>
      </c>
      <c r="IT73">
        <v>104</v>
      </c>
      <c r="IU73">
        <v>110.6</v>
      </c>
      <c r="IV73">
        <v>45.6</v>
      </c>
      <c r="IW73">
        <v>57.8</v>
      </c>
    </row>
    <row r="74" spans="1:257">
      <c r="A74" t="s">
        <v>955</v>
      </c>
      <c r="B74" t="s">
        <v>956</v>
      </c>
      <c r="C74">
        <v>0.1</v>
      </c>
      <c r="D74">
        <v>0</v>
      </c>
      <c r="E74">
        <v>0.1</v>
      </c>
      <c r="F74">
        <v>0</v>
      </c>
      <c r="G74">
        <v>0.1</v>
      </c>
      <c r="H74">
        <v>0.1</v>
      </c>
      <c r="I74">
        <v>0</v>
      </c>
      <c r="J74">
        <v>-0.1</v>
      </c>
      <c r="K74">
        <v>0</v>
      </c>
      <c r="L74">
        <v>0.1</v>
      </c>
      <c r="M74">
        <v>0</v>
      </c>
      <c r="N74">
        <v>0.2</v>
      </c>
      <c r="O74">
        <v>0.1</v>
      </c>
      <c r="P74">
        <v>0.1</v>
      </c>
      <c r="Q74">
        <v>0.1</v>
      </c>
      <c r="R74">
        <v>-0.1</v>
      </c>
      <c r="S74">
        <v>0.1</v>
      </c>
      <c r="T74">
        <v>0.1</v>
      </c>
      <c r="U74">
        <v>0</v>
      </c>
      <c r="V74">
        <v>0</v>
      </c>
      <c r="W74">
        <v>0.1</v>
      </c>
      <c r="X74">
        <v>0</v>
      </c>
      <c r="Y74">
        <v>0.1</v>
      </c>
      <c r="Z74">
        <v>0.1</v>
      </c>
      <c r="AA74">
        <v>0.1</v>
      </c>
      <c r="AB74">
        <v>0.1</v>
      </c>
      <c r="AC74">
        <v>0</v>
      </c>
      <c r="AD74">
        <v>0.3</v>
      </c>
      <c r="AE74">
        <v>0.2</v>
      </c>
      <c r="AF74">
        <v>0.2</v>
      </c>
      <c r="AG74">
        <v>0.1</v>
      </c>
      <c r="AH74">
        <v>0</v>
      </c>
      <c r="AI74">
        <v>0.3</v>
      </c>
      <c r="AJ74">
        <v>0.1</v>
      </c>
      <c r="AK74">
        <v>0.1</v>
      </c>
      <c r="AL74">
        <v>0.1</v>
      </c>
      <c r="AM74">
        <v>0.3</v>
      </c>
      <c r="AN74">
        <v>0.2</v>
      </c>
      <c r="AO74">
        <v>0.2</v>
      </c>
      <c r="AP74">
        <v>0.5</v>
      </c>
      <c r="AQ74">
        <v>0.5</v>
      </c>
      <c r="AR74">
        <v>0.2</v>
      </c>
      <c r="AS74">
        <v>0.3</v>
      </c>
      <c r="AT74">
        <v>0.2</v>
      </c>
      <c r="AU74">
        <v>0.2</v>
      </c>
      <c r="AV74">
        <v>0.1</v>
      </c>
      <c r="AW74">
        <v>-0.3</v>
      </c>
      <c r="AX74">
        <v>0</v>
      </c>
      <c r="AY74">
        <v>-0.2</v>
      </c>
      <c r="AZ74">
        <v>0.2</v>
      </c>
      <c r="BA74">
        <v>0.3</v>
      </c>
      <c r="BB74">
        <v>0.2</v>
      </c>
      <c r="BC74">
        <v>0.8</v>
      </c>
      <c r="BD74">
        <v>0.9</v>
      </c>
      <c r="BE74">
        <v>0.4</v>
      </c>
      <c r="BF74">
        <v>-0.1</v>
      </c>
      <c r="BG74">
        <v>1.5</v>
      </c>
      <c r="BH74">
        <v>0.4</v>
      </c>
      <c r="BI74">
        <v>1.3</v>
      </c>
      <c r="BJ74">
        <v>0.7</v>
      </c>
      <c r="BK74">
        <v>0.1</v>
      </c>
      <c r="BL74">
        <v>0.6</v>
      </c>
      <c r="BM74">
        <v>0</v>
      </c>
      <c r="BN74">
        <v>1.1000000000000001</v>
      </c>
      <c r="BO74">
        <v>1.1000000000000001</v>
      </c>
      <c r="BP74">
        <v>0.7</v>
      </c>
      <c r="BQ74">
        <v>0.7</v>
      </c>
      <c r="BR74">
        <v>0.8</v>
      </c>
      <c r="BS74">
        <v>0.6</v>
      </c>
      <c r="BT74">
        <v>0.7</v>
      </c>
      <c r="BU74">
        <v>0.7</v>
      </c>
      <c r="BV74">
        <v>0.8</v>
      </c>
      <c r="BW74">
        <v>1</v>
      </c>
      <c r="BX74">
        <v>1.7</v>
      </c>
      <c r="BY74">
        <v>2</v>
      </c>
      <c r="BZ74">
        <v>1.5</v>
      </c>
      <c r="CA74">
        <v>0.9</v>
      </c>
      <c r="CB74">
        <v>2.2000000000000002</v>
      </c>
      <c r="CC74">
        <v>2.2000000000000002</v>
      </c>
      <c r="CD74">
        <v>2.6</v>
      </c>
      <c r="CE74">
        <v>1.9</v>
      </c>
      <c r="CF74">
        <v>3.9</v>
      </c>
      <c r="CG74">
        <v>2.7</v>
      </c>
      <c r="CH74">
        <v>2.1</v>
      </c>
      <c r="CI74">
        <v>2.4</v>
      </c>
      <c r="CJ74">
        <v>3.4</v>
      </c>
      <c r="CK74">
        <v>3.5</v>
      </c>
      <c r="CL74">
        <v>9.5</v>
      </c>
      <c r="CM74">
        <v>7.6</v>
      </c>
      <c r="CN74">
        <v>4.5</v>
      </c>
      <c r="CO74">
        <v>2.2000000000000002</v>
      </c>
      <c r="CP74">
        <v>7.5</v>
      </c>
      <c r="CQ74">
        <v>-1.8</v>
      </c>
      <c r="CR74">
        <v>7</v>
      </c>
      <c r="CS74">
        <v>7.4</v>
      </c>
      <c r="CT74">
        <v>-2.5</v>
      </c>
      <c r="CU74">
        <v>1.3</v>
      </c>
      <c r="CV74">
        <v>15.9</v>
      </c>
      <c r="CW74">
        <v>3.2</v>
      </c>
      <c r="CX74">
        <v>4.0999999999999996</v>
      </c>
      <c r="CY74">
        <v>5.3</v>
      </c>
      <c r="CZ74">
        <v>6.8</v>
      </c>
      <c r="DA74">
        <v>3.9</v>
      </c>
      <c r="DB74">
        <v>1</v>
      </c>
      <c r="DC74">
        <v>6.7</v>
      </c>
      <c r="DD74">
        <v>6.4</v>
      </c>
      <c r="DE74">
        <v>4.5999999999999996</v>
      </c>
      <c r="DF74">
        <v>19.899999999999999</v>
      </c>
      <c r="DG74">
        <v>23.1</v>
      </c>
      <c r="DH74">
        <v>7.4</v>
      </c>
      <c r="DI74">
        <v>43.5</v>
      </c>
      <c r="DJ74">
        <v>18.100000000000001</v>
      </c>
      <c r="DK74">
        <v>-12.2</v>
      </c>
      <c r="DL74">
        <v>12.1</v>
      </c>
      <c r="DM74">
        <v>16.2</v>
      </c>
      <c r="DN74">
        <v>24.5</v>
      </c>
      <c r="DO74">
        <v>49.9</v>
      </c>
      <c r="DP74">
        <v>14.6</v>
      </c>
      <c r="DQ74">
        <v>1.2</v>
      </c>
      <c r="DR74">
        <v>13.3</v>
      </c>
      <c r="DS74">
        <v>10.6</v>
      </c>
      <c r="DT74">
        <v>10.9</v>
      </c>
      <c r="DU74">
        <v>3.6</v>
      </c>
      <c r="DV74">
        <v>9.1</v>
      </c>
      <c r="DW74">
        <v>-21.2</v>
      </c>
      <c r="DX74">
        <v>25</v>
      </c>
      <c r="DY74">
        <v>-17</v>
      </c>
      <c r="DZ74">
        <v>-13.3</v>
      </c>
      <c r="EA74">
        <v>-7.4</v>
      </c>
      <c r="EB74">
        <v>8.9</v>
      </c>
      <c r="EC74">
        <v>-5.7</v>
      </c>
      <c r="ED74">
        <v>7.1</v>
      </c>
      <c r="EE74">
        <v>14.6</v>
      </c>
      <c r="EF74">
        <v>21.4</v>
      </c>
      <c r="EG74">
        <v>18.600000000000001</v>
      </c>
      <c r="EH74">
        <v>21</v>
      </c>
      <c r="EI74">
        <v>-3.3</v>
      </c>
      <c r="EJ74">
        <v>2.7</v>
      </c>
      <c r="EK74">
        <v>9.4</v>
      </c>
      <c r="EL74">
        <v>19.5</v>
      </c>
      <c r="EM74">
        <v>-10.9</v>
      </c>
      <c r="EN74">
        <v>8.1</v>
      </c>
      <c r="EO74">
        <v>5.5</v>
      </c>
      <c r="EP74">
        <v>-7.3</v>
      </c>
      <c r="EQ74">
        <v>30.4</v>
      </c>
      <c r="ER74">
        <v>12.5</v>
      </c>
      <c r="ES74">
        <v>3.4</v>
      </c>
      <c r="ET74">
        <v>2.7</v>
      </c>
      <c r="EU74">
        <v>38.1</v>
      </c>
      <c r="EV74">
        <v>25.4</v>
      </c>
      <c r="EW74">
        <v>1.8</v>
      </c>
      <c r="EX74">
        <v>25.1</v>
      </c>
      <c r="EY74">
        <v>16</v>
      </c>
      <c r="EZ74">
        <v>20</v>
      </c>
      <c r="FA74">
        <v>21.4</v>
      </c>
      <c r="FB74">
        <v>42</v>
      </c>
      <c r="FC74">
        <v>62.4</v>
      </c>
      <c r="FD74">
        <v>34.9</v>
      </c>
      <c r="FE74">
        <v>57.1</v>
      </c>
      <c r="FF74">
        <v>56.4</v>
      </c>
      <c r="FG74">
        <v>24.9</v>
      </c>
      <c r="FH74">
        <v>39.5</v>
      </c>
      <c r="FI74">
        <v>145.1</v>
      </c>
      <c r="FJ74">
        <v>15.6</v>
      </c>
      <c r="FK74">
        <v>97.3</v>
      </c>
      <c r="FL74">
        <v>37.799999999999997</v>
      </c>
      <c r="FM74">
        <v>36.6</v>
      </c>
      <c r="FN74">
        <v>36.9</v>
      </c>
      <c r="FO74">
        <v>21.4</v>
      </c>
      <c r="FP74">
        <v>-80.7</v>
      </c>
      <c r="FQ74">
        <v>-50.1</v>
      </c>
      <c r="FR74">
        <v>38</v>
      </c>
      <c r="FS74">
        <v>-42.4</v>
      </c>
      <c r="FT74">
        <v>-15.5</v>
      </c>
      <c r="FU74">
        <v>-60.6</v>
      </c>
      <c r="FV74">
        <v>-45.6</v>
      </c>
      <c r="FW74">
        <v>29.2</v>
      </c>
      <c r="FX74">
        <v>-33.200000000000003</v>
      </c>
      <c r="FY74">
        <v>-6.8</v>
      </c>
      <c r="FZ74">
        <v>7.9</v>
      </c>
      <c r="GA74">
        <v>5.5</v>
      </c>
      <c r="GB74">
        <v>-89.2</v>
      </c>
      <c r="GC74">
        <v>67.5</v>
      </c>
      <c r="GD74">
        <v>18</v>
      </c>
      <c r="GE74">
        <v>-19</v>
      </c>
      <c r="GF74">
        <v>59.8</v>
      </c>
      <c r="GG74">
        <v>52.2</v>
      </c>
      <c r="GH74">
        <v>80.3</v>
      </c>
      <c r="GI74">
        <v>0.5</v>
      </c>
      <c r="GJ74">
        <v>45.7</v>
      </c>
      <c r="GK74">
        <v>65.7</v>
      </c>
      <c r="GL74">
        <v>47.9</v>
      </c>
      <c r="GM74">
        <v>71.599999999999994</v>
      </c>
      <c r="GN74">
        <v>94.5</v>
      </c>
      <c r="GO74">
        <v>-24.8</v>
      </c>
      <c r="GP74">
        <v>-44.5</v>
      </c>
      <c r="GQ74">
        <v>-42.5</v>
      </c>
      <c r="GR74">
        <v>-12.4</v>
      </c>
      <c r="GS74">
        <v>41.2</v>
      </c>
      <c r="GT74">
        <v>-33</v>
      </c>
      <c r="GU74">
        <v>11.5</v>
      </c>
      <c r="GV74">
        <v>-6</v>
      </c>
      <c r="GW74">
        <v>10.3</v>
      </c>
      <c r="GX74">
        <v>-47.2</v>
      </c>
      <c r="GY74">
        <v>-0.1</v>
      </c>
      <c r="GZ74">
        <v>5.6</v>
      </c>
      <c r="HA74">
        <v>57</v>
      </c>
      <c r="HB74">
        <v>78.8</v>
      </c>
      <c r="HC74">
        <v>17.899999999999999</v>
      </c>
      <c r="HD74">
        <v>22.2</v>
      </c>
      <c r="HE74">
        <v>29.3</v>
      </c>
      <c r="HF74">
        <v>-58.6</v>
      </c>
      <c r="HG74">
        <v>7.7</v>
      </c>
      <c r="HH74">
        <v>8.9</v>
      </c>
      <c r="HI74">
        <v>20.7</v>
      </c>
      <c r="HJ74">
        <v>10.5</v>
      </c>
      <c r="HK74">
        <v>7</v>
      </c>
      <c r="HL74">
        <v>50.9</v>
      </c>
      <c r="HM74">
        <v>160.69999999999999</v>
      </c>
      <c r="HN74">
        <v>2.2999999999999998</v>
      </c>
      <c r="HO74">
        <v>135.69999999999999</v>
      </c>
      <c r="HP74">
        <v>50</v>
      </c>
      <c r="HQ74">
        <v>-30.4</v>
      </c>
      <c r="HR74">
        <v>4.8</v>
      </c>
      <c r="HS74">
        <v>116.7</v>
      </c>
      <c r="HT74">
        <v>91.4</v>
      </c>
      <c r="HU74">
        <v>-262.5</v>
      </c>
      <c r="HV74">
        <v>45.1</v>
      </c>
      <c r="HW74">
        <v>5.8</v>
      </c>
      <c r="HX74">
        <v>-20.6</v>
      </c>
      <c r="HY74">
        <v>-10.7</v>
      </c>
      <c r="HZ74">
        <v>-8.8000000000000007</v>
      </c>
      <c r="IA74">
        <v>-62.2</v>
      </c>
      <c r="IB74">
        <v>-176.3</v>
      </c>
      <c r="IC74">
        <v>-7.6</v>
      </c>
      <c r="ID74">
        <v>-45.5</v>
      </c>
      <c r="IE74">
        <v>-60.1</v>
      </c>
      <c r="IF74">
        <v>-21.4</v>
      </c>
      <c r="IG74">
        <v>22.1</v>
      </c>
      <c r="IH74">
        <v>30.7</v>
      </c>
      <c r="II74">
        <v>-59.6</v>
      </c>
      <c r="IJ74">
        <v>-54.1</v>
      </c>
      <c r="IK74">
        <v>-24.7</v>
      </c>
      <c r="IL74">
        <v>-123.3</v>
      </c>
      <c r="IM74">
        <v>17.100000000000001</v>
      </c>
      <c r="IN74">
        <v>-72.900000000000006</v>
      </c>
      <c r="IO74">
        <v>79.599999999999994</v>
      </c>
      <c r="IP74">
        <v>-28.2</v>
      </c>
      <c r="IQ74">
        <v>42.7</v>
      </c>
      <c r="IR74">
        <v>48.7</v>
      </c>
      <c r="IS74">
        <v>120.4</v>
      </c>
      <c r="IT74">
        <v>66.2</v>
      </c>
      <c r="IU74">
        <v>-26.5</v>
      </c>
      <c r="IV74">
        <v>-0.4</v>
      </c>
      <c r="IW74">
        <v>-50.5</v>
      </c>
    </row>
    <row r="75" spans="1:257">
      <c r="A75" t="s">
        <v>957</v>
      </c>
      <c r="B75" s="12" t="s">
        <v>915</v>
      </c>
      <c r="C75" s="12">
        <v>1.7</v>
      </c>
      <c r="D75" s="12">
        <v>1.6</v>
      </c>
      <c r="E75" s="12">
        <v>1.8</v>
      </c>
      <c r="F75" s="12">
        <v>1.1000000000000001</v>
      </c>
      <c r="G75" s="12">
        <v>2.9</v>
      </c>
      <c r="H75" s="12">
        <v>5</v>
      </c>
      <c r="I75" s="12">
        <v>1.7</v>
      </c>
      <c r="J75" s="12">
        <v>-0.1</v>
      </c>
      <c r="K75" s="12">
        <v>0.4</v>
      </c>
      <c r="L75" s="12">
        <v>0.8</v>
      </c>
      <c r="M75" s="12">
        <v>0.4</v>
      </c>
      <c r="N75" s="12">
        <v>0.7</v>
      </c>
      <c r="O75" s="12">
        <v>0.2</v>
      </c>
      <c r="P75" s="12">
        <v>0.4</v>
      </c>
      <c r="Q75" s="12">
        <v>0.7</v>
      </c>
      <c r="R75" s="12">
        <v>-1.8</v>
      </c>
      <c r="S75" s="12">
        <v>2.8</v>
      </c>
      <c r="T75" s="12">
        <v>3.4</v>
      </c>
      <c r="U75" s="12">
        <v>0.9</v>
      </c>
      <c r="V75" s="12">
        <v>-1.6</v>
      </c>
      <c r="W75" s="12">
        <v>0.3</v>
      </c>
      <c r="X75" s="12">
        <v>1.3</v>
      </c>
      <c r="Y75" s="12">
        <v>0.5</v>
      </c>
      <c r="Z75" s="12">
        <v>-0.8</v>
      </c>
      <c r="AA75" s="12">
        <v>-0.1</v>
      </c>
      <c r="AB75" s="12">
        <v>6.3</v>
      </c>
      <c r="AC75" s="12">
        <v>0.9</v>
      </c>
      <c r="AD75" s="12">
        <v>-1</v>
      </c>
      <c r="AE75" s="12">
        <v>1.6</v>
      </c>
      <c r="AF75" s="12">
        <v>2.6</v>
      </c>
      <c r="AG75" s="12">
        <v>3.3</v>
      </c>
      <c r="AH75" s="12">
        <v>4.3</v>
      </c>
      <c r="AI75" s="12">
        <v>2.6</v>
      </c>
      <c r="AJ75" s="12">
        <v>2.5</v>
      </c>
      <c r="AK75" s="12">
        <v>-1.6</v>
      </c>
      <c r="AL75" s="12">
        <v>-1.7</v>
      </c>
      <c r="AM75" s="12">
        <v>2.2999999999999998</v>
      </c>
      <c r="AN75" s="12">
        <v>2.2999999999999998</v>
      </c>
      <c r="AO75" s="12">
        <v>4.7</v>
      </c>
      <c r="AP75" s="12">
        <v>7.8</v>
      </c>
      <c r="AQ75" s="12">
        <v>7.2</v>
      </c>
      <c r="AR75" s="12">
        <v>5.4</v>
      </c>
      <c r="AS75" s="12">
        <v>5.6</v>
      </c>
      <c r="AT75" s="12">
        <v>9</v>
      </c>
      <c r="AU75" s="12">
        <v>8.6</v>
      </c>
      <c r="AV75" s="12">
        <v>13.8</v>
      </c>
      <c r="AW75" s="12">
        <v>14.4</v>
      </c>
      <c r="AX75" s="12">
        <v>10.1</v>
      </c>
      <c r="AY75" s="12">
        <v>8.3000000000000007</v>
      </c>
      <c r="AZ75" s="12">
        <v>14.4</v>
      </c>
      <c r="BA75" s="12">
        <v>11.6</v>
      </c>
      <c r="BB75" s="12">
        <v>12.7</v>
      </c>
      <c r="BC75" s="12">
        <v>9.9</v>
      </c>
      <c r="BD75" s="12">
        <v>12.2</v>
      </c>
      <c r="BE75" s="12">
        <v>6.7</v>
      </c>
      <c r="BF75" s="12">
        <v>10.7</v>
      </c>
      <c r="BG75" s="12">
        <v>11.9</v>
      </c>
      <c r="BH75" s="12">
        <v>6.5</v>
      </c>
      <c r="BI75" s="12">
        <v>4.9000000000000004</v>
      </c>
      <c r="BJ75" s="12">
        <v>7.2</v>
      </c>
      <c r="BK75" s="12">
        <v>8.1999999999999993</v>
      </c>
      <c r="BL75" s="12">
        <v>15.4</v>
      </c>
      <c r="BM75" s="12">
        <v>6.7</v>
      </c>
      <c r="BN75" s="12">
        <v>16.399999999999999</v>
      </c>
      <c r="BO75" s="12">
        <v>17</v>
      </c>
      <c r="BP75" s="12">
        <v>16.8</v>
      </c>
      <c r="BQ75" s="12">
        <v>9.9</v>
      </c>
      <c r="BR75" s="12">
        <v>9.5</v>
      </c>
      <c r="BS75" s="12">
        <v>1.8</v>
      </c>
      <c r="BT75" s="12">
        <v>4.4000000000000004</v>
      </c>
      <c r="BU75" s="12">
        <v>7.2</v>
      </c>
      <c r="BV75" s="12">
        <v>7</v>
      </c>
      <c r="BW75" s="12">
        <v>-2.5</v>
      </c>
      <c r="BX75" s="12">
        <v>9.4</v>
      </c>
      <c r="BY75" s="12">
        <v>8.4</v>
      </c>
      <c r="BZ75" s="12">
        <v>6.3</v>
      </c>
      <c r="CA75" s="12">
        <v>-3.1</v>
      </c>
      <c r="CB75" s="12">
        <v>-4</v>
      </c>
      <c r="CC75" s="12">
        <v>1</v>
      </c>
      <c r="CD75" s="12">
        <v>3.6</v>
      </c>
      <c r="CE75" s="12">
        <v>12.9</v>
      </c>
      <c r="CF75" s="12">
        <v>18.7</v>
      </c>
      <c r="CG75" s="12">
        <v>20.7</v>
      </c>
      <c r="CH75" s="12">
        <v>30.5</v>
      </c>
      <c r="CI75" s="12">
        <v>12.6</v>
      </c>
      <c r="CJ75" s="12">
        <v>7.7</v>
      </c>
      <c r="CK75" s="12">
        <v>-13.2</v>
      </c>
      <c r="CL75" s="12">
        <v>2.8</v>
      </c>
      <c r="CM75" s="12">
        <v>-9.6999999999999993</v>
      </c>
      <c r="CN75" s="12">
        <v>4.8</v>
      </c>
      <c r="CO75" s="12">
        <v>-0.6</v>
      </c>
      <c r="CP75" s="12">
        <v>24</v>
      </c>
      <c r="CQ75" s="12">
        <v>26.5</v>
      </c>
      <c r="CR75" s="12">
        <v>40.799999999999997</v>
      </c>
      <c r="CS75" s="12">
        <v>11.7</v>
      </c>
      <c r="CT75" s="12">
        <v>22.5</v>
      </c>
      <c r="CU75" s="12">
        <v>-52.8</v>
      </c>
      <c r="CV75" s="12">
        <v>-89.8</v>
      </c>
      <c r="CW75" s="12">
        <v>-63</v>
      </c>
      <c r="CX75" s="12">
        <v>-60.3</v>
      </c>
      <c r="CY75" s="12">
        <v>-72.599999999999994</v>
      </c>
      <c r="CZ75" s="12">
        <v>-60.7</v>
      </c>
      <c r="DA75" s="12">
        <v>-66.5</v>
      </c>
      <c r="DB75" s="12">
        <v>-83.5</v>
      </c>
      <c r="DC75" s="12">
        <v>-60.1</v>
      </c>
      <c r="DD75" s="12">
        <v>-74.7</v>
      </c>
      <c r="DE75" s="12">
        <v>-59.2</v>
      </c>
      <c r="DF75" s="12">
        <v>-54.7</v>
      </c>
      <c r="DG75" s="12">
        <v>-18.2</v>
      </c>
      <c r="DH75" s="12">
        <v>-51.5</v>
      </c>
      <c r="DI75" s="12">
        <v>-34.700000000000003</v>
      </c>
      <c r="DJ75" s="12">
        <v>-79.400000000000006</v>
      </c>
      <c r="DK75" s="12">
        <v>-49</v>
      </c>
      <c r="DL75" s="12">
        <v>-75.5</v>
      </c>
      <c r="DM75" s="12">
        <v>-36.299999999999997</v>
      </c>
      <c r="DN75" s="12">
        <v>-117.7</v>
      </c>
      <c r="DO75" s="12">
        <v>-161.6</v>
      </c>
      <c r="DP75" s="12">
        <v>-75.599999999999994</v>
      </c>
      <c r="DQ75" s="12">
        <v>-90</v>
      </c>
      <c r="DR75" s="12">
        <v>1.8</v>
      </c>
      <c r="DS75" s="12">
        <v>-39.5</v>
      </c>
      <c r="DT75" s="12">
        <v>-25.8</v>
      </c>
      <c r="DU75" s="12">
        <v>5.8</v>
      </c>
      <c r="DV75" s="12">
        <v>8.9</v>
      </c>
      <c r="DW75" s="12">
        <v>41.9</v>
      </c>
      <c r="DX75" s="12">
        <v>-7.8</v>
      </c>
      <c r="DY75" s="12">
        <v>13.2</v>
      </c>
      <c r="DZ75" s="12">
        <v>49.6</v>
      </c>
      <c r="EA75" s="12">
        <v>73.900000000000006</v>
      </c>
      <c r="EB75" s="12">
        <v>42.6</v>
      </c>
      <c r="EC75" s="12">
        <v>10</v>
      </c>
      <c r="ED75" s="12">
        <v>13.5</v>
      </c>
      <c r="EE75" s="12">
        <v>32.299999999999997</v>
      </c>
      <c r="EF75" s="12">
        <v>30.8</v>
      </c>
      <c r="EG75" s="12">
        <v>10.7</v>
      </c>
      <c r="EH75" s="12">
        <v>70.099999999999994</v>
      </c>
      <c r="EI75" s="12">
        <v>33.799999999999997</v>
      </c>
      <c r="EJ75" s="12">
        <v>25.7</v>
      </c>
      <c r="EK75" s="12">
        <v>13</v>
      </c>
      <c r="EL75" s="12">
        <v>-51.6</v>
      </c>
      <c r="EM75" s="12">
        <v>6.2</v>
      </c>
      <c r="EN75" s="12">
        <v>1.2</v>
      </c>
      <c r="EO75" s="12">
        <v>-13.7</v>
      </c>
      <c r="EP75" s="12">
        <v>23.2</v>
      </c>
      <c r="EQ75" s="12">
        <v>-55</v>
      </c>
      <c r="ER75" s="12">
        <v>78</v>
      </c>
      <c r="ES75" s="12">
        <v>-38.9</v>
      </c>
      <c r="ET75" s="12">
        <v>73.8</v>
      </c>
      <c r="EU75" s="12">
        <v>-5.8</v>
      </c>
      <c r="EV75" s="12">
        <v>28.8</v>
      </c>
      <c r="EW75" s="12">
        <v>36.6</v>
      </c>
      <c r="EX75" s="12">
        <v>-53</v>
      </c>
      <c r="EY75" s="12">
        <v>27.7</v>
      </c>
      <c r="EZ75" s="12">
        <v>10</v>
      </c>
      <c r="FA75" s="12">
        <v>-201</v>
      </c>
      <c r="FB75" s="12">
        <v>-197.9</v>
      </c>
      <c r="FC75" s="12">
        <v>-70.7</v>
      </c>
      <c r="FD75" s="12">
        <v>45</v>
      </c>
      <c r="FE75" s="12">
        <v>-18.7</v>
      </c>
      <c r="FF75" s="12">
        <v>175.6</v>
      </c>
      <c r="FG75" s="12">
        <v>316.89999999999998</v>
      </c>
      <c r="FH75" s="12">
        <v>191</v>
      </c>
      <c r="FI75" s="12">
        <v>159.30000000000001</v>
      </c>
      <c r="FJ75" s="12">
        <v>-41.7</v>
      </c>
      <c r="FK75" s="12">
        <v>140.80000000000001</v>
      </c>
      <c r="FL75" s="12">
        <v>150.69999999999999</v>
      </c>
      <c r="FM75" s="12">
        <v>-48.9</v>
      </c>
      <c r="FN75" s="12">
        <v>104.4</v>
      </c>
      <c r="FO75" s="12">
        <v>66</v>
      </c>
      <c r="FP75" s="12">
        <v>144.9</v>
      </c>
      <c r="FQ75" s="12">
        <v>16.8</v>
      </c>
      <c r="FR75" s="12">
        <v>117.8</v>
      </c>
      <c r="FS75" s="12">
        <v>75.599999999999994</v>
      </c>
      <c r="FT75" s="12">
        <v>-4.5999999999999996</v>
      </c>
      <c r="FU75" s="12">
        <v>78.2</v>
      </c>
      <c r="FV75" s="12">
        <v>189.3</v>
      </c>
      <c r="FW75" s="12">
        <v>90.3</v>
      </c>
      <c r="FX75" s="12">
        <v>50.2</v>
      </c>
      <c r="FY75" s="12">
        <v>-44.2</v>
      </c>
      <c r="FZ75" s="12">
        <v>49.4</v>
      </c>
      <c r="GA75" s="12">
        <v>-61.6</v>
      </c>
      <c r="GB75" s="12">
        <v>-132.80000000000001</v>
      </c>
      <c r="GC75" s="12">
        <v>-185.4</v>
      </c>
      <c r="GD75" s="12">
        <v>-176.8</v>
      </c>
      <c r="GE75" s="12">
        <v>-240.1</v>
      </c>
      <c r="GF75" s="12">
        <v>-204.3</v>
      </c>
      <c r="GG75" s="12">
        <v>-296.10000000000002</v>
      </c>
      <c r="GH75" s="12">
        <v>-315.89999999999998</v>
      </c>
      <c r="GI75" s="12">
        <v>-159</v>
      </c>
      <c r="GJ75" s="12">
        <v>-431.3</v>
      </c>
      <c r="GK75" s="12">
        <v>-318.5</v>
      </c>
      <c r="GL75" s="12">
        <v>-537.70000000000005</v>
      </c>
      <c r="GM75" s="12">
        <v>-90.9</v>
      </c>
      <c r="GN75" s="12">
        <v>-175.3</v>
      </c>
      <c r="GO75" s="12">
        <v>-152.5</v>
      </c>
      <c r="GP75" s="12">
        <v>-310.3</v>
      </c>
      <c r="GQ75" s="12">
        <v>-93</v>
      </c>
      <c r="GR75" s="12">
        <v>127.5</v>
      </c>
      <c r="GS75" s="12">
        <v>143.19999999999999</v>
      </c>
      <c r="GT75" s="12">
        <v>-14.4</v>
      </c>
      <c r="GU75" s="12">
        <v>-28.6</v>
      </c>
      <c r="GV75" s="12">
        <v>-3.7</v>
      </c>
      <c r="GW75" s="12">
        <v>53.4</v>
      </c>
      <c r="GX75" s="12">
        <v>184.3</v>
      </c>
      <c r="GY75" s="12">
        <v>25.9</v>
      </c>
      <c r="GZ75" s="12">
        <v>-118.7</v>
      </c>
      <c r="HA75" s="12">
        <v>-286.60000000000002</v>
      </c>
      <c r="HB75" s="12">
        <v>-101.1</v>
      </c>
      <c r="HC75" s="12">
        <v>30.6</v>
      </c>
      <c r="HD75" s="12">
        <v>-158.80000000000001</v>
      </c>
      <c r="HE75" s="12">
        <v>-123.7</v>
      </c>
      <c r="HF75" s="12">
        <v>141.80000000000001</v>
      </c>
      <c r="HG75" s="12">
        <v>-5.9</v>
      </c>
      <c r="HH75" s="12">
        <v>41.2</v>
      </c>
      <c r="HI75" s="12">
        <v>39.799999999999997</v>
      </c>
      <c r="HJ75" s="12">
        <v>33.5</v>
      </c>
      <c r="HK75" s="12">
        <v>-657.2</v>
      </c>
      <c r="HL75" s="12">
        <v>159.30000000000001</v>
      </c>
      <c r="HM75" s="12">
        <v>-15.8</v>
      </c>
      <c r="HN75" s="12">
        <v>86.3</v>
      </c>
      <c r="HO75" s="12">
        <v>377.3</v>
      </c>
      <c r="HP75" s="12">
        <v>-30</v>
      </c>
      <c r="HQ75" s="12">
        <v>-278.5</v>
      </c>
      <c r="HR75" s="12">
        <v>-191.4</v>
      </c>
      <c r="HS75" s="12">
        <v>-140.30000000000001</v>
      </c>
      <c r="HT75" s="12">
        <v>70.5</v>
      </c>
      <c r="HU75" s="12">
        <v>425.8</v>
      </c>
      <c r="HV75" s="12">
        <v>-51.5</v>
      </c>
      <c r="HW75" s="12">
        <v>128.4</v>
      </c>
      <c r="HX75" s="12">
        <v>130.9</v>
      </c>
      <c r="HY75" s="12">
        <v>-70</v>
      </c>
      <c r="HZ75" s="12">
        <v>48.7</v>
      </c>
      <c r="IA75" s="12">
        <v>-252.9</v>
      </c>
      <c r="IB75" s="12">
        <v>-821.6</v>
      </c>
      <c r="IC75" s="12">
        <v>193.8</v>
      </c>
      <c r="ID75" s="12">
        <v>-340.4</v>
      </c>
      <c r="IE75" s="12">
        <v>-283</v>
      </c>
      <c r="IF75" s="12">
        <v>313.10000000000002</v>
      </c>
      <c r="IG75" s="12">
        <v>-245.3</v>
      </c>
      <c r="IH75" s="12">
        <v>-70.599999999999994</v>
      </c>
      <c r="II75" s="12">
        <v>-135.9</v>
      </c>
      <c r="IJ75" s="12">
        <v>218.4</v>
      </c>
      <c r="IK75" s="12">
        <v>150.30000000000001</v>
      </c>
      <c r="IL75" s="12">
        <v>315</v>
      </c>
      <c r="IM75" s="12">
        <v>223.8</v>
      </c>
      <c r="IN75" s="12">
        <v>354.3</v>
      </c>
      <c r="IO75" s="12">
        <v>287.2</v>
      </c>
      <c r="IP75" s="12">
        <v>13</v>
      </c>
      <c r="IQ75" s="12">
        <v>-266.3</v>
      </c>
      <c r="IR75" s="12">
        <v>-439.6</v>
      </c>
      <c r="IS75" s="12">
        <v>-233.5</v>
      </c>
      <c r="IT75" s="12">
        <v>-64.8</v>
      </c>
      <c r="IU75" s="12">
        <v>59.3</v>
      </c>
      <c r="IV75" s="12">
        <v>-110.1</v>
      </c>
      <c r="IW75" s="12">
        <v>16.100000000000001</v>
      </c>
    </row>
    <row r="76" spans="1:257">
      <c r="A76" t="s">
        <v>958</v>
      </c>
      <c r="B76" t="s">
        <v>919</v>
      </c>
      <c r="C76">
        <v>1.4</v>
      </c>
      <c r="D76">
        <v>1.5</v>
      </c>
      <c r="E76">
        <v>1.6</v>
      </c>
      <c r="F76">
        <v>1</v>
      </c>
      <c r="G76">
        <v>2.7</v>
      </c>
      <c r="H76">
        <v>4.7</v>
      </c>
      <c r="I76">
        <v>1.5</v>
      </c>
      <c r="J76">
        <v>-0.4</v>
      </c>
      <c r="K76">
        <v>0.2</v>
      </c>
      <c r="L76">
        <v>0.6</v>
      </c>
      <c r="M76">
        <v>0.3</v>
      </c>
      <c r="N76">
        <v>0.4</v>
      </c>
      <c r="O76">
        <v>0</v>
      </c>
      <c r="P76">
        <v>0</v>
      </c>
      <c r="Q76">
        <v>0.4</v>
      </c>
      <c r="R76">
        <v>-1.7</v>
      </c>
      <c r="S76">
        <v>2.5</v>
      </c>
      <c r="T76">
        <v>3.1</v>
      </c>
      <c r="U76">
        <v>0.7</v>
      </c>
      <c r="V76">
        <v>-1.8</v>
      </c>
      <c r="W76">
        <v>-0.2</v>
      </c>
      <c r="X76">
        <v>1.3</v>
      </c>
      <c r="Y76">
        <v>0.1</v>
      </c>
      <c r="Z76">
        <v>-1.3</v>
      </c>
      <c r="AA76">
        <v>-0.5</v>
      </c>
      <c r="AB76">
        <v>6</v>
      </c>
      <c r="AC76">
        <v>1.1000000000000001</v>
      </c>
      <c r="AD76">
        <v>-1.5</v>
      </c>
      <c r="AE76">
        <v>1</v>
      </c>
      <c r="AF76">
        <v>1.9</v>
      </c>
      <c r="AG76">
        <v>2.9</v>
      </c>
      <c r="AH76">
        <v>3.7</v>
      </c>
      <c r="AI76">
        <v>1.5</v>
      </c>
      <c r="AJ76">
        <v>2.1</v>
      </c>
      <c r="AK76">
        <v>-1.9</v>
      </c>
      <c r="AL76">
        <v>-2.2999999999999998</v>
      </c>
      <c r="AM76">
        <v>1.3</v>
      </c>
      <c r="AN76">
        <v>1.7</v>
      </c>
      <c r="AO76">
        <v>4</v>
      </c>
      <c r="AP76">
        <v>6.6</v>
      </c>
      <c r="AQ76">
        <v>5.3</v>
      </c>
      <c r="AR76">
        <v>4.8</v>
      </c>
      <c r="AS76">
        <v>4.5</v>
      </c>
      <c r="AT76">
        <v>8.3000000000000007</v>
      </c>
      <c r="AU76">
        <v>8</v>
      </c>
      <c r="AV76">
        <v>13.3</v>
      </c>
      <c r="AW76">
        <v>15.4</v>
      </c>
      <c r="AX76">
        <v>9.1999999999999993</v>
      </c>
      <c r="AY76">
        <v>9</v>
      </c>
      <c r="AZ76">
        <v>13.7</v>
      </c>
      <c r="BA76">
        <v>10.4</v>
      </c>
      <c r="BB76">
        <v>11</v>
      </c>
      <c r="BC76">
        <v>6.9</v>
      </c>
      <c r="BD76">
        <v>8.6</v>
      </c>
      <c r="BE76">
        <v>5.3</v>
      </c>
      <c r="BF76">
        <v>10.6</v>
      </c>
      <c r="BG76">
        <v>6.2</v>
      </c>
      <c r="BH76">
        <v>4.8</v>
      </c>
      <c r="BI76">
        <v>-0.1</v>
      </c>
      <c r="BJ76">
        <v>5.2</v>
      </c>
      <c r="BK76">
        <v>7.8</v>
      </c>
      <c r="BL76">
        <v>12.9</v>
      </c>
      <c r="BM76">
        <v>6.8</v>
      </c>
      <c r="BN76">
        <v>12.2</v>
      </c>
      <c r="BO76">
        <v>12.7</v>
      </c>
      <c r="BP76">
        <v>14</v>
      </c>
      <c r="BQ76">
        <v>7.3</v>
      </c>
      <c r="BR76">
        <v>8.1999999999999993</v>
      </c>
      <c r="BS76">
        <v>-0.6</v>
      </c>
      <c r="BT76">
        <v>1.7</v>
      </c>
      <c r="BU76">
        <v>4.4000000000000004</v>
      </c>
      <c r="BV76">
        <v>5.4</v>
      </c>
      <c r="BW76">
        <v>-6.4</v>
      </c>
      <c r="BX76">
        <v>2.8</v>
      </c>
      <c r="BY76">
        <v>0.8</v>
      </c>
      <c r="BZ76">
        <v>2.4</v>
      </c>
      <c r="CA76">
        <v>-6.7</v>
      </c>
      <c r="CB76">
        <v>-12.4</v>
      </c>
      <c r="CC76">
        <v>-7.5</v>
      </c>
      <c r="CD76">
        <v>-4.5999999999999996</v>
      </c>
      <c r="CE76">
        <v>5.5</v>
      </c>
      <c r="CF76">
        <v>3.5</v>
      </c>
      <c r="CG76">
        <v>10.199999999999999</v>
      </c>
      <c r="CH76">
        <v>22.5</v>
      </c>
      <c r="CI76">
        <v>3.3</v>
      </c>
      <c r="CJ76">
        <v>-5.3</v>
      </c>
      <c r="CK76">
        <v>-26.8</v>
      </c>
      <c r="CL76">
        <v>-25</v>
      </c>
      <c r="CM76">
        <v>-7.5</v>
      </c>
      <c r="CN76">
        <v>2.7</v>
      </c>
      <c r="CO76">
        <v>-7.5</v>
      </c>
      <c r="CP76">
        <v>20.100000000000001</v>
      </c>
      <c r="CQ76">
        <v>23</v>
      </c>
      <c r="CR76">
        <v>37.200000000000003</v>
      </c>
      <c r="CS76">
        <v>8.6</v>
      </c>
      <c r="CT76">
        <v>11.7</v>
      </c>
      <c r="CU76">
        <v>-63</v>
      </c>
      <c r="CV76">
        <v>-104.9</v>
      </c>
      <c r="CW76">
        <v>-71.599999999999994</v>
      </c>
      <c r="CX76">
        <v>-75.900000000000006</v>
      </c>
      <c r="CY76">
        <v>-86.8</v>
      </c>
      <c r="CZ76">
        <v>-70</v>
      </c>
      <c r="DA76">
        <v>-77</v>
      </c>
      <c r="DB76">
        <v>-102.5</v>
      </c>
      <c r="DC76">
        <v>-59.7</v>
      </c>
      <c r="DD76">
        <v>-87.1</v>
      </c>
      <c r="DE76">
        <v>-84.7</v>
      </c>
      <c r="DF76">
        <v>-107.2</v>
      </c>
      <c r="DG76">
        <v>-42.9</v>
      </c>
      <c r="DH76">
        <v>-76.2</v>
      </c>
      <c r="DI76">
        <v>-70.2</v>
      </c>
      <c r="DJ76">
        <v>-112.7</v>
      </c>
      <c r="DK76">
        <v>-100.5</v>
      </c>
      <c r="DL76">
        <v>-139.19999999999999</v>
      </c>
      <c r="DM76">
        <v>-83.1</v>
      </c>
      <c r="DN76">
        <v>-194.5</v>
      </c>
      <c r="DO76">
        <v>-172.4</v>
      </c>
      <c r="DP76">
        <v>-98.1</v>
      </c>
      <c r="DQ76">
        <v>-145.9</v>
      </c>
      <c r="DR76">
        <v>-79.5</v>
      </c>
      <c r="DS76">
        <v>-69</v>
      </c>
      <c r="DT76">
        <v>-48.2</v>
      </c>
      <c r="DU76">
        <v>-74.900000000000006</v>
      </c>
      <c r="DV76">
        <v>-60.8</v>
      </c>
      <c r="DW76">
        <v>-4.7</v>
      </c>
      <c r="DX76">
        <v>12.4</v>
      </c>
      <c r="DY76">
        <v>19.2</v>
      </c>
      <c r="DZ76">
        <v>48.7</v>
      </c>
      <c r="EA76">
        <v>47.3</v>
      </c>
      <c r="EB76">
        <v>36</v>
      </c>
      <c r="EC76">
        <v>13.4</v>
      </c>
      <c r="ED76">
        <v>19.399999999999999</v>
      </c>
      <c r="EE76">
        <v>14.6</v>
      </c>
      <c r="EF76">
        <v>31.3</v>
      </c>
      <c r="EG76">
        <v>47.8</v>
      </c>
      <c r="EH76">
        <v>44.3</v>
      </c>
      <c r="EI76">
        <v>3.8</v>
      </c>
      <c r="EJ76">
        <v>13.3</v>
      </c>
      <c r="EK76">
        <v>-37.9</v>
      </c>
      <c r="EL76">
        <v>-114.3</v>
      </c>
      <c r="EM76">
        <v>-43.2</v>
      </c>
      <c r="EN76">
        <v>-45.1</v>
      </c>
      <c r="EO76">
        <v>-70.2</v>
      </c>
      <c r="EP76">
        <v>-48.6</v>
      </c>
      <c r="EQ76">
        <v>-68.599999999999994</v>
      </c>
      <c r="ER76">
        <v>-23.8</v>
      </c>
      <c r="ES76">
        <v>-74.900000000000006</v>
      </c>
      <c r="ET76">
        <v>-12</v>
      </c>
      <c r="EU76">
        <v>-66.7</v>
      </c>
      <c r="EV76">
        <v>-84.9</v>
      </c>
      <c r="EW76">
        <v>-77.5</v>
      </c>
      <c r="EX76">
        <v>-70</v>
      </c>
      <c r="EY76">
        <v>-44.6</v>
      </c>
      <c r="EZ76">
        <v>-94.5</v>
      </c>
      <c r="FA76">
        <v>-238.2</v>
      </c>
      <c r="FB76">
        <v>-464.1</v>
      </c>
      <c r="FC76">
        <v>-50.3</v>
      </c>
      <c r="FD76">
        <v>-321.5</v>
      </c>
      <c r="FE76">
        <v>-85.7</v>
      </c>
      <c r="FF76">
        <v>68.5</v>
      </c>
      <c r="FG76">
        <v>196.8</v>
      </c>
      <c r="FH76">
        <v>-107.4</v>
      </c>
      <c r="FI76">
        <v>46.9</v>
      </c>
      <c r="FJ76">
        <v>-279.89999999999998</v>
      </c>
      <c r="FK76">
        <v>57.3</v>
      </c>
      <c r="FL76">
        <v>-20.8</v>
      </c>
      <c r="FM76">
        <v>-80.099999999999994</v>
      </c>
      <c r="FN76">
        <v>29.7</v>
      </c>
      <c r="FO76">
        <v>-4.8</v>
      </c>
      <c r="FP76">
        <v>46.1</v>
      </c>
      <c r="FQ76">
        <v>-80.400000000000006</v>
      </c>
      <c r="FR76">
        <v>9.3000000000000007</v>
      </c>
      <c r="FS76">
        <v>-38</v>
      </c>
      <c r="FT76">
        <v>-3.7</v>
      </c>
      <c r="FU76">
        <v>19.3</v>
      </c>
      <c r="FV76">
        <v>13.8</v>
      </c>
      <c r="FW76">
        <v>33.299999999999997</v>
      </c>
      <c r="FX76">
        <v>-48.8</v>
      </c>
      <c r="FY76">
        <v>-123.1</v>
      </c>
      <c r="FZ76">
        <v>-125.7</v>
      </c>
      <c r="GA76">
        <v>-165.6</v>
      </c>
      <c r="GB76">
        <v>-183.5</v>
      </c>
      <c r="GC76">
        <v>-273.2</v>
      </c>
      <c r="GD76">
        <v>-343.4</v>
      </c>
      <c r="GE76">
        <v>-402.4</v>
      </c>
      <c r="GF76">
        <v>-362.7</v>
      </c>
      <c r="GG76">
        <v>-431.7</v>
      </c>
      <c r="GH76">
        <v>-471.1</v>
      </c>
      <c r="GI76">
        <v>-373.4</v>
      </c>
      <c r="GJ76">
        <v>-596</v>
      </c>
      <c r="GK76">
        <v>-533.5</v>
      </c>
      <c r="GL76">
        <v>-661</v>
      </c>
      <c r="GM76">
        <v>-252.8</v>
      </c>
      <c r="GN76">
        <v>-276.39999999999998</v>
      </c>
      <c r="GO76">
        <v>-309.89999999999998</v>
      </c>
      <c r="GP76">
        <v>-587.20000000000005</v>
      </c>
      <c r="GQ76">
        <v>-151.4</v>
      </c>
      <c r="GR76">
        <v>48.8</v>
      </c>
      <c r="GS76">
        <v>13.4</v>
      </c>
      <c r="GT76">
        <v>-244.4</v>
      </c>
      <c r="GU76">
        <v>-138.1</v>
      </c>
      <c r="GV76">
        <v>-113.5</v>
      </c>
      <c r="GW76">
        <v>-207.9</v>
      </c>
      <c r="GX76">
        <v>-15.9</v>
      </c>
      <c r="GY76">
        <v>-94.9</v>
      </c>
      <c r="GZ76">
        <v>-307.5</v>
      </c>
      <c r="HA76">
        <v>-467.3</v>
      </c>
      <c r="HB76">
        <v>-267.10000000000002</v>
      </c>
      <c r="HC76">
        <v>-144.19999999999999</v>
      </c>
      <c r="HD76">
        <v>-351.2</v>
      </c>
      <c r="HE76">
        <v>-247.5</v>
      </c>
      <c r="HF76">
        <v>-115.8</v>
      </c>
      <c r="HG76">
        <v>-92.3</v>
      </c>
      <c r="HH76">
        <v>-176.3</v>
      </c>
      <c r="HI76">
        <v>-165.8</v>
      </c>
      <c r="HJ76">
        <v>-160.19999999999999</v>
      </c>
      <c r="HK76">
        <v>-325.10000000000002</v>
      </c>
      <c r="HL76">
        <v>-92</v>
      </c>
      <c r="HM76">
        <v>-251.8</v>
      </c>
      <c r="HN76">
        <v>-279.60000000000002</v>
      </c>
      <c r="HO76">
        <v>-382.2</v>
      </c>
      <c r="HP76">
        <v>-308.3</v>
      </c>
      <c r="HQ76">
        <v>-536.1</v>
      </c>
      <c r="HR76">
        <v>-398.6</v>
      </c>
      <c r="HS76">
        <v>-418.4</v>
      </c>
      <c r="HT76">
        <v>-405.9</v>
      </c>
      <c r="HU76">
        <v>-273.5</v>
      </c>
      <c r="HV76">
        <v>-250.8</v>
      </c>
      <c r="HW76">
        <v>-258.89999999999998</v>
      </c>
      <c r="HX76">
        <v>-137.9</v>
      </c>
      <c r="HY76">
        <v>-346.9</v>
      </c>
      <c r="HZ76">
        <v>-212</v>
      </c>
      <c r="IA76">
        <v>-437</v>
      </c>
      <c r="IB76">
        <v>-909</v>
      </c>
      <c r="IC76">
        <v>-145.1</v>
      </c>
      <c r="ID76">
        <v>-673.6</v>
      </c>
      <c r="IE76">
        <v>-580.9</v>
      </c>
      <c r="IF76">
        <v>56.8</v>
      </c>
      <c r="IG76">
        <v>-382.2</v>
      </c>
      <c r="IH76">
        <v>-302.5</v>
      </c>
      <c r="II76">
        <v>-293.60000000000002</v>
      </c>
      <c r="IJ76">
        <v>79.8</v>
      </c>
      <c r="IK76">
        <v>5.7</v>
      </c>
      <c r="IL76">
        <v>102.2</v>
      </c>
      <c r="IM76">
        <v>-6.3</v>
      </c>
      <c r="IN76">
        <v>-43.7</v>
      </c>
      <c r="IO76">
        <v>-129.19999999999999</v>
      </c>
      <c r="IP76">
        <v>-485.9</v>
      </c>
      <c r="IQ76">
        <v>-531.79999999999995</v>
      </c>
      <c r="IR76">
        <v>-732.4</v>
      </c>
      <c r="IS76">
        <v>-527.20000000000005</v>
      </c>
      <c r="IT76">
        <v>-271.60000000000002</v>
      </c>
      <c r="IU76">
        <v>-385.9</v>
      </c>
      <c r="IV76">
        <v>-356.9</v>
      </c>
      <c r="IW76">
        <v>-378.6</v>
      </c>
    </row>
    <row r="77" spans="1:257">
      <c r="A77" t="s">
        <v>959</v>
      </c>
      <c r="B77" t="s">
        <v>960</v>
      </c>
      <c r="C77">
        <v>0.3</v>
      </c>
      <c r="D77">
        <v>0.2</v>
      </c>
      <c r="E77">
        <v>0.2</v>
      </c>
      <c r="F77">
        <v>0.1</v>
      </c>
      <c r="G77">
        <v>0.2</v>
      </c>
      <c r="H77">
        <v>0.3</v>
      </c>
      <c r="I77">
        <v>0.1</v>
      </c>
      <c r="J77">
        <v>0.3</v>
      </c>
      <c r="K77">
        <v>0.1</v>
      </c>
      <c r="L77">
        <v>0.3</v>
      </c>
      <c r="M77">
        <v>0.1</v>
      </c>
      <c r="N77">
        <v>0.3</v>
      </c>
      <c r="O77">
        <v>0.2</v>
      </c>
      <c r="P77">
        <v>0.4</v>
      </c>
      <c r="Q77">
        <v>0.4</v>
      </c>
      <c r="R77">
        <v>-0.1</v>
      </c>
      <c r="S77">
        <v>0.3</v>
      </c>
      <c r="T77">
        <v>0.3</v>
      </c>
      <c r="U77">
        <v>0.1</v>
      </c>
      <c r="V77">
        <v>0.3</v>
      </c>
      <c r="W77">
        <v>0.5</v>
      </c>
      <c r="X77">
        <v>0</v>
      </c>
      <c r="Y77">
        <v>0.5</v>
      </c>
      <c r="Z77">
        <v>0.5</v>
      </c>
      <c r="AA77">
        <v>0.4</v>
      </c>
      <c r="AB77">
        <v>0.3</v>
      </c>
      <c r="AC77">
        <v>-0.2</v>
      </c>
      <c r="AD77">
        <v>0.5</v>
      </c>
      <c r="AE77">
        <v>0.6</v>
      </c>
      <c r="AF77">
        <v>0.6</v>
      </c>
      <c r="AG77">
        <v>0.4</v>
      </c>
      <c r="AH77">
        <v>0.5</v>
      </c>
      <c r="AI77">
        <v>1.1000000000000001</v>
      </c>
      <c r="AJ77">
        <v>0.4</v>
      </c>
      <c r="AK77">
        <v>0.4</v>
      </c>
      <c r="AL77">
        <v>0.6</v>
      </c>
      <c r="AM77">
        <v>1</v>
      </c>
      <c r="AN77">
        <v>0.6</v>
      </c>
      <c r="AO77">
        <v>0.7</v>
      </c>
      <c r="AP77">
        <v>1.2</v>
      </c>
      <c r="AQ77">
        <v>1.9</v>
      </c>
      <c r="AR77">
        <v>0.7</v>
      </c>
      <c r="AS77">
        <v>1.1000000000000001</v>
      </c>
      <c r="AT77">
        <v>0.7</v>
      </c>
      <c r="AU77">
        <v>0.7</v>
      </c>
      <c r="AV77">
        <v>0.5</v>
      </c>
      <c r="AW77">
        <v>-1</v>
      </c>
      <c r="AX77">
        <v>0.9</v>
      </c>
      <c r="AY77">
        <v>-0.7</v>
      </c>
      <c r="AZ77">
        <v>0.8</v>
      </c>
      <c r="BA77">
        <v>1.2</v>
      </c>
      <c r="BB77">
        <v>1.8</v>
      </c>
      <c r="BC77">
        <v>3</v>
      </c>
      <c r="BD77">
        <v>3.6</v>
      </c>
      <c r="BE77">
        <v>1.5</v>
      </c>
      <c r="BF77">
        <v>0.2</v>
      </c>
      <c r="BG77">
        <v>5.7</v>
      </c>
      <c r="BH77">
        <v>1.6</v>
      </c>
      <c r="BI77">
        <v>5</v>
      </c>
      <c r="BJ77">
        <v>2</v>
      </c>
      <c r="BK77">
        <v>0.4</v>
      </c>
      <c r="BL77">
        <v>2.4</v>
      </c>
      <c r="BM77">
        <v>-0.1</v>
      </c>
      <c r="BN77">
        <v>4.2</v>
      </c>
      <c r="BO77">
        <v>4.3</v>
      </c>
      <c r="BP77">
        <v>2.8</v>
      </c>
      <c r="BQ77">
        <v>2.5</v>
      </c>
      <c r="BR77">
        <v>1.3</v>
      </c>
      <c r="BS77">
        <v>2.5</v>
      </c>
      <c r="BT77">
        <v>2.6</v>
      </c>
      <c r="BU77">
        <v>2.8</v>
      </c>
      <c r="BV77">
        <v>1.6</v>
      </c>
      <c r="BW77">
        <v>3.9</v>
      </c>
      <c r="BX77">
        <v>6.6</v>
      </c>
      <c r="BY77">
        <v>7.6</v>
      </c>
      <c r="BZ77">
        <v>3.9</v>
      </c>
      <c r="CA77">
        <v>3.6</v>
      </c>
      <c r="CB77">
        <v>8.4</v>
      </c>
      <c r="CC77">
        <v>8.5</v>
      </c>
      <c r="CD77">
        <v>8.1999999999999993</v>
      </c>
      <c r="CE77">
        <v>7.4</v>
      </c>
      <c r="CF77">
        <v>15.2</v>
      </c>
      <c r="CG77">
        <v>10.5</v>
      </c>
      <c r="CH77">
        <v>8</v>
      </c>
      <c r="CI77">
        <v>9.3000000000000007</v>
      </c>
      <c r="CJ77">
        <v>13</v>
      </c>
      <c r="CK77">
        <v>13.6</v>
      </c>
      <c r="CL77">
        <v>27.7</v>
      </c>
      <c r="CM77">
        <v>-2.2000000000000002</v>
      </c>
      <c r="CN77">
        <v>2.1</v>
      </c>
      <c r="CO77">
        <v>6.9</v>
      </c>
      <c r="CP77">
        <v>3.9</v>
      </c>
      <c r="CQ77">
        <v>3.5</v>
      </c>
      <c r="CR77">
        <v>3.6</v>
      </c>
      <c r="CS77">
        <v>3.2</v>
      </c>
      <c r="CT77">
        <v>10.8</v>
      </c>
      <c r="CU77">
        <v>10.199999999999999</v>
      </c>
      <c r="CV77">
        <v>15.2</v>
      </c>
      <c r="CW77">
        <v>8.6</v>
      </c>
      <c r="CX77">
        <v>15.7</v>
      </c>
      <c r="CY77">
        <v>14.2</v>
      </c>
      <c r="CZ77">
        <v>9.3000000000000007</v>
      </c>
      <c r="DA77">
        <v>10.5</v>
      </c>
      <c r="DB77">
        <v>19.100000000000001</v>
      </c>
      <c r="DC77">
        <v>-0.4</v>
      </c>
      <c r="DD77">
        <v>12.4</v>
      </c>
      <c r="DE77">
        <v>25.4</v>
      </c>
      <c r="DF77">
        <v>52.5</v>
      </c>
      <c r="DG77">
        <v>24.7</v>
      </c>
      <c r="DH77">
        <v>24.6</v>
      </c>
      <c r="DI77">
        <v>35.5</v>
      </c>
      <c r="DJ77">
        <v>33.299999999999997</v>
      </c>
      <c r="DK77">
        <v>51.5</v>
      </c>
      <c r="DL77">
        <v>63.7</v>
      </c>
      <c r="DM77">
        <v>46.8</v>
      </c>
      <c r="DN77">
        <v>76.8</v>
      </c>
      <c r="DO77">
        <v>10.7</v>
      </c>
      <c r="DP77">
        <v>22.5</v>
      </c>
      <c r="DQ77">
        <v>55.9</v>
      </c>
      <c r="DR77">
        <v>81.3</v>
      </c>
      <c r="DS77">
        <v>29.4</v>
      </c>
      <c r="DT77">
        <v>22.4</v>
      </c>
      <c r="DU77">
        <v>80.7</v>
      </c>
      <c r="DV77">
        <v>69.7</v>
      </c>
      <c r="DW77">
        <v>46.5</v>
      </c>
      <c r="DX77">
        <v>-20.3</v>
      </c>
      <c r="DY77">
        <v>-6</v>
      </c>
      <c r="DZ77">
        <v>0.9</v>
      </c>
      <c r="EA77">
        <v>26.6</v>
      </c>
      <c r="EB77">
        <v>6.6</v>
      </c>
      <c r="EC77">
        <v>-3.3</v>
      </c>
      <c r="ED77">
        <v>-5.9</v>
      </c>
      <c r="EE77">
        <v>17.7</v>
      </c>
      <c r="EF77">
        <v>-0.5</v>
      </c>
      <c r="EG77">
        <v>-37</v>
      </c>
      <c r="EH77">
        <v>25.8</v>
      </c>
      <c r="EI77">
        <v>30</v>
      </c>
      <c r="EJ77">
        <v>12.4</v>
      </c>
      <c r="EK77">
        <v>50.9</v>
      </c>
      <c r="EL77">
        <v>62.7</v>
      </c>
      <c r="EM77">
        <v>49.4</v>
      </c>
      <c r="EN77">
        <v>46.2</v>
      </c>
      <c r="EO77">
        <v>56.5</v>
      </c>
      <c r="EP77">
        <v>71.8</v>
      </c>
      <c r="EQ77">
        <v>13.6</v>
      </c>
      <c r="ER77">
        <v>101.7</v>
      </c>
      <c r="ES77">
        <v>36</v>
      </c>
      <c r="ET77">
        <v>85.8</v>
      </c>
      <c r="EU77">
        <v>60.9</v>
      </c>
      <c r="EV77">
        <v>113.6</v>
      </c>
      <c r="EW77">
        <v>114.1</v>
      </c>
      <c r="EX77">
        <v>17</v>
      </c>
      <c r="EY77">
        <v>72.3</v>
      </c>
      <c r="EZ77">
        <v>104.5</v>
      </c>
      <c r="FA77">
        <v>37.200000000000003</v>
      </c>
      <c r="FB77">
        <v>266.2</v>
      </c>
      <c r="FC77">
        <v>-20.399999999999999</v>
      </c>
      <c r="FD77">
        <v>366.5</v>
      </c>
      <c r="FE77">
        <v>67</v>
      </c>
      <c r="FF77">
        <v>107.2</v>
      </c>
      <c r="FG77">
        <v>120.1</v>
      </c>
      <c r="FH77">
        <v>298.39999999999998</v>
      </c>
      <c r="FI77">
        <v>112.3</v>
      </c>
      <c r="FJ77">
        <v>238.2</v>
      </c>
      <c r="FK77">
        <v>83.5</v>
      </c>
      <c r="FL77">
        <v>171.4</v>
      </c>
      <c r="FM77">
        <v>31.2</v>
      </c>
      <c r="FN77">
        <v>74.599999999999994</v>
      </c>
      <c r="FO77">
        <v>70.8</v>
      </c>
      <c r="FP77">
        <v>98.8</v>
      </c>
      <c r="FQ77">
        <v>97.2</v>
      </c>
      <c r="FR77">
        <v>108.5</v>
      </c>
      <c r="FS77">
        <v>113.6</v>
      </c>
      <c r="FT77">
        <v>-0.9</v>
      </c>
      <c r="FU77">
        <v>58.9</v>
      </c>
      <c r="FV77">
        <v>175.5</v>
      </c>
      <c r="FW77">
        <v>56.9</v>
      </c>
      <c r="FX77">
        <v>99</v>
      </c>
      <c r="FY77">
        <v>78.900000000000006</v>
      </c>
      <c r="FZ77">
        <v>175</v>
      </c>
      <c r="GA77">
        <v>103.9</v>
      </c>
      <c r="GB77">
        <v>50.7</v>
      </c>
      <c r="GC77">
        <v>87.8</v>
      </c>
      <c r="GD77">
        <v>166.7</v>
      </c>
      <c r="GE77">
        <v>162.30000000000001</v>
      </c>
      <c r="GF77">
        <v>158.4</v>
      </c>
      <c r="GG77">
        <v>135.6</v>
      </c>
      <c r="GH77">
        <v>155.19999999999999</v>
      </c>
      <c r="GI77">
        <v>214.4</v>
      </c>
      <c r="GJ77">
        <v>164.6</v>
      </c>
      <c r="GK77">
        <v>215</v>
      </c>
      <c r="GL77">
        <v>123.3</v>
      </c>
      <c r="GM77">
        <v>161.9</v>
      </c>
      <c r="GN77">
        <v>101.2</v>
      </c>
      <c r="GO77">
        <v>157.4</v>
      </c>
      <c r="GP77">
        <v>277</v>
      </c>
      <c r="GQ77">
        <v>58.4</v>
      </c>
      <c r="GR77">
        <v>78.7</v>
      </c>
      <c r="GS77">
        <v>129.80000000000001</v>
      </c>
      <c r="GT77">
        <v>230</v>
      </c>
      <c r="GU77">
        <v>109.4</v>
      </c>
      <c r="GV77">
        <v>109.8</v>
      </c>
      <c r="GW77">
        <v>261.3</v>
      </c>
      <c r="GX77">
        <v>200.2</v>
      </c>
      <c r="GY77">
        <v>120.8</v>
      </c>
      <c r="GZ77">
        <v>188.8</v>
      </c>
      <c r="HA77">
        <v>180.7</v>
      </c>
      <c r="HB77">
        <v>166</v>
      </c>
      <c r="HC77">
        <v>174.9</v>
      </c>
      <c r="HD77">
        <v>192.4</v>
      </c>
      <c r="HE77">
        <v>123.7</v>
      </c>
      <c r="HF77">
        <v>257.60000000000002</v>
      </c>
      <c r="HG77">
        <v>86.3</v>
      </c>
      <c r="HH77">
        <v>217.5</v>
      </c>
      <c r="HI77">
        <v>205.6</v>
      </c>
      <c r="HJ77">
        <v>193.7</v>
      </c>
      <c r="HK77">
        <v>-332.1</v>
      </c>
      <c r="HL77">
        <v>251.2</v>
      </c>
      <c r="HM77">
        <v>236</v>
      </c>
      <c r="HN77">
        <v>365.8</v>
      </c>
      <c r="HO77">
        <v>759.4</v>
      </c>
      <c r="HP77">
        <v>278.3</v>
      </c>
      <c r="HQ77">
        <v>257.60000000000002</v>
      </c>
      <c r="HR77">
        <v>207.2</v>
      </c>
      <c r="HS77">
        <v>278.10000000000002</v>
      </c>
      <c r="HT77">
        <v>476.4</v>
      </c>
      <c r="HU77">
        <v>699.2</v>
      </c>
      <c r="HV77">
        <v>199.3</v>
      </c>
      <c r="HW77">
        <v>387.4</v>
      </c>
      <c r="HX77">
        <v>268.8</v>
      </c>
      <c r="HY77">
        <v>276.89999999999998</v>
      </c>
      <c r="HZ77">
        <v>260.7</v>
      </c>
      <c r="IA77">
        <v>184.1</v>
      </c>
      <c r="IB77">
        <v>87.4</v>
      </c>
      <c r="IC77">
        <v>338.9</v>
      </c>
      <c r="ID77">
        <v>333.2</v>
      </c>
      <c r="IE77">
        <v>297.89999999999998</v>
      </c>
      <c r="IF77">
        <v>256.3</v>
      </c>
      <c r="IG77">
        <v>136.80000000000001</v>
      </c>
      <c r="IH77">
        <v>231.9</v>
      </c>
      <c r="II77">
        <v>157.69999999999999</v>
      </c>
      <c r="IJ77">
        <v>138.6</v>
      </c>
      <c r="IK77">
        <v>144.6</v>
      </c>
      <c r="IL77">
        <v>212.8</v>
      </c>
      <c r="IM77">
        <v>230.1</v>
      </c>
      <c r="IN77">
        <v>398</v>
      </c>
      <c r="IO77">
        <v>416.3</v>
      </c>
      <c r="IP77">
        <v>498.9</v>
      </c>
      <c r="IQ77">
        <v>265.5</v>
      </c>
      <c r="IR77">
        <v>292.7</v>
      </c>
      <c r="IS77">
        <v>293.7</v>
      </c>
      <c r="IT77">
        <v>206.8</v>
      </c>
      <c r="IU77">
        <v>445.1</v>
      </c>
      <c r="IV77">
        <v>246.8</v>
      </c>
      <c r="IW77">
        <v>394.7</v>
      </c>
    </row>
    <row r="78" spans="1:257">
      <c r="A78" t="s">
        <v>961</v>
      </c>
      <c r="B78" s="12" t="s">
        <v>962</v>
      </c>
      <c r="C78" s="12">
        <v>2.1</v>
      </c>
      <c r="D78" s="12">
        <v>1.5</v>
      </c>
      <c r="E78" s="12">
        <v>0.8</v>
      </c>
      <c r="F78" s="12">
        <v>-0.3</v>
      </c>
      <c r="G78" s="12">
        <v>0.4</v>
      </c>
      <c r="H78" s="12">
        <v>-0.8</v>
      </c>
      <c r="I78" s="12">
        <v>-0.9</v>
      </c>
      <c r="J78" s="12">
        <v>-2</v>
      </c>
      <c r="K78" s="12">
        <v>-1.9</v>
      </c>
      <c r="L78" s="12">
        <v>-3.9</v>
      </c>
      <c r="M78" s="12">
        <v>-2.2000000000000002</v>
      </c>
      <c r="N78" s="12">
        <v>-3</v>
      </c>
      <c r="O78" s="12">
        <v>-1.5</v>
      </c>
      <c r="P78" s="12">
        <v>-1.9</v>
      </c>
      <c r="Q78" s="12">
        <v>-1.3</v>
      </c>
      <c r="R78" s="12">
        <v>-1.3</v>
      </c>
      <c r="S78" s="12">
        <v>-1.4</v>
      </c>
      <c r="T78" s="12">
        <v>-1.4</v>
      </c>
      <c r="U78" s="12">
        <v>-0.3</v>
      </c>
      <c r="V78" s="12">
        <v>-1.2</v>
      </c>
      <c r="W78" s="12">
        <v>-0.1</v>
      </c>
      <c r="X78" s="12">
        <v>0.7</v>
      </c>
      <c r="Y78" s="12">
        <v>2.2000000000000002</v>
      </c>
      <c r="Z78" s="12">
        <v>2</v>
      </c>
      <c r="AA78" s="12">
        <v>1.4</v>
      </c>
      <c r="AB78" s="12">
        <v>4.2</v>
      </c>
      <c r="AC78" s="12">
        <v>4.4000000000000004</v>
      </c>
      <c r="AD78" s="12">
        <v>3.5</v>
      </c>
      <c r="AE78" s="12">
        <v>4.5999999999999996</v>
      </c>
      <c r="AF78" s="12">
        <v>5.4</v>
      </c>
      <c r="AG78" s="12">
        <v>4.5</v>
      </c>
      <c r="AH78" s="12">
        <v>5.3</v>
      </c>
      <c r="AI78" s="12">
        <v>4.5</v>
      </c>
      <c r="AJ78" s="12">
        <v>7.1</v>
      </c>
      <c r="AK78" s="12">
        <v>7.3</v>
      </c>
      <c r="AL78" s="12">
        <v>8.4</v>
      </c>
      <c r="AM78" s="12">
        <v>10.6</v>
      </c>
      <c r="AN78" s="12">
        <v>13.2</v>
      </c>
      <c r="AO78" s="12">
        <v>12</v>
      </c>
      <c r="AP78" s="12">
        <v>11.1</v>
      </c>
      <c r="AQ78" s="12">
        <v>11.9</v>
      </c>
      <c r="AR78" s="12">
        <v>11.7</v>
      </c>
      <c r="AS78" s="12">
        <v>8.5</v>
      </c>
      <c r="AT78" s="12">
        <v>6.4</v>
      </c>
      <c r="AU78" s="12">
        <v>9.1</v>
      </c>
      <c r="AV78" s="12">
        <v>8.1</v>
      </c>
      <c r="AW78" s="12">
        <v>6.9</v>
      </c>
      <c r="AX78" s="12">
        <v>4.8</v>
      </c>
      <c r="AY78" s="12">
        <v>2.4</v>
      </c>
      <c r="AZ78" s="12">
        <v>-3</v>
      </c>
      <c r="BA78" s="12">
        <v>-4.7</v>
      </c>
      <c r="BB78" s="12">
        <v>1.1000000000000001</v>
      </c>
      <c r="BC78" s="12">
        <v>0.7</v>
      </c>
      <c r="BD78" s="12">
        <v>6</v>
      </c>
      <c r="BE78" s="12">
        <v>6.1</v>
      </c>
      <c r="BF78" s="12">
        <v>9.6</v>
      </c>
      <c r="BG78" s="12">
        <v>11.2</v>
      </c>
      <c r="BH78" s="12">
        <v>12.1</v>
      </c>
      <c r="BI78" s="12">
        <v>5</v>
      </c>
      <c r="BJ78" s="12">
        <v>2.8</v>
      </c>
      <c r="BK78" s="12">
        <v>-5.6</v>
      </c>
      <c r="BL78" s="12">
        <v>-8.6999999999999993</v>
      </c>
      <c r="BM78" s="12">
        <v>-13.1</v>
      </c>
      <c r="BN78" s="12">
        <v>-5</v>
      </c>
      <c r="BO78" s="12">
        <v>2.9</v>
      </c>
      <c r="BP78" s="12">
        <v>12.6</v>
      </c>
      <c r="BQ78" s="12">
        <v>14.5</v>
      </c>
      <c r="BR78" s="12">
        <v>11</v>
      </c>
      <c r="BS78" s="12">
        <v>2</v>
      </c>
      <c r="BT78" s="12">
        <v>0.2</v>
      </c>
      <c r="BU78" s="12">
        <v>1.8</v>
      </c>
      <c r="BV78" s="12">
        <v>4.9000000000000004</v>
      </c>
      <c r="BW78" s="12">
        <v>3.4</v>
      </c>
      <c r="BX78" s="12">
        <v>3.4</v>
      </c>
      <c r="BY78" s="12">
        <v>0.5</v>
      </c>
      <c r="BZ78" s="12">
        <v>-7.3</v>
      </c>
      <c r="CA78" s="12">
        <v>-17.3</v>
      </c>
      <c r="CB78" s="12">
        <v>-20.6</v>
      </c>
      <c r="CC78" s="12">
        <v>-11</v>
      </c>
      <c r="CD78" s="12">
        <v>9.9</v>
      </c>
      <c r="CE78" s="12">
        <v>26.7</v>
      </c>
      <c r="CF78" s="12">
        <v>40.799999999999997</v>
      </c>
      <c r="CG78" s="12">
        <v>48.1</v>
      </c>
      <c r="CH78" s="12">
        <v>50.5</v>
      </c>
      <c r="CI78" s="12">
        <v>40.299999999999997</v>
      </c>
      <c r="CJ78" s="12">
        <v>20</v>
      </c>
      <c r="CK78" s="12">
        <v>8.9</v>
      </c>
      <c r="CL78" s="12">
        <v>3.4</v>
      </c>
      <c r="CM78" s="12">
        <v>-4.7</v>
      </c>
      <c r="CN78" s="12">
        <v>-11.2</v>
      </c>
      <c r="CO78" s="12">
        <v>-3.2</v>
      </c>
      <c r="CP78" s="12">
        <v>-12.8</v>
      </c>
      <c r="CQ78" s="12">
        <v>39.700000000000003</v>
      </c>
      <c r="CR78" s="12">
        <v>46.9</v>
      </c>
      <c r="CS78" s="12">
        <v>47.9</v>
      </c>
      <c r="CT78" s="12">
        <v>48.6</v>
      </c>
      <c r="CU78" s="12">
        <v>62.1</v>
      </c>
      <c r="CV78" s="12">
        <v>79.5</v>
      </c>
      <c r="CW78" s="12">
        <v>-59.8</v>
      </c>
      <c r="CX78" s="12">
        <v>-56</v>
      </c>
      <c r="CY78" s="12">
        <v>-3</v>
      </c>
      <c r="CZ78" s="12">
        <v>-27.5</v>
      </c>
      <c r="DA78" s="12">
        <v>43</v>
      </c>
      <c r="DB78" s="12">
        <v>-68.099999999999994</v>
      </c>
      <c r="DC78" s="12">
        <v>24.9</v>
      </c>
      <c r="DD78" s="12">
        <v>26.9</v>
      </c>
      <c r="DE78" s="12">
        <v>29.8</v>
      </c>
      <c r="DF78" s="12">
        <v>41.7</v>
      </c>
      <c r="DG78" s="12">
        <v>-52.9</v>
      </c>
      <c r="DH78" s="12">
        <v>38.200000000000003</v>
      </c>
      <c r="DI78" s="12">
        <v>30.6</v>
      </c>
      <c r="DJ78" s="12">
        <v>141.19999999999999</v>
      </c>
      <c r="DK78" s="12">
        <v>58.9</v>
      </c>
      <c r="DL78" s="12">
        <v>6.3</v>
      </c>
      <c r="DM78" s="12">
        <v>8.1</v>
      </c>
      <c r="DN78" s="12">
        <v>7.7</v>
      </c>
      <c r="DO78" s="12">
        <v>37.5</v>
      </c>
      <c r="DP78" s="12">
        <v>28.3</v>
      </c>
      <c r="DQ78" s="12">
        <v>39.1</v>
      </c>
      <c r="DR78" s="12">
        <v>14.5</v>
      </c>
      <c r="DS78" s="12">
        <v>67.900000000000006</v>
      </c>
      <c r="DT78" s="12">
        <v>27.1</v>
      </c>
      <c r="DU78" s="12">
        <v>74.400000000000006</v>
      </c>
      <c r="DV78" s="12">
        <v>75.599999999999994</v>
      </c>
      <c r="DW78" s="12">
        <v>34.799999999999997</v>
      </c>
      <c r="DX78" s="12">
        <v>25.4</v>
      </c>
      <c r="DY78" s="12">
        <v>22.5</v>
      </c>
      <c r="DZ78" s="12">
        <v>64.2</v>
      </c>
      <c r="EA78" s="12">
        <v>160.30000000000001</v>
      </c>
      <c r="EB78" s="12">
        <v>0.5</v>
      </c>
      <c r="EC78" s="12">
        <v>111.5</v>
      </c>
      <c r="ED78" s="12">
        <v>61.5</v>
      </c>
      <c r="EE78" s="12">
        <v>-57.8</v>
      </c>
      <c r="EF78" s="12">
        <v>69.3</v>
      </c>
      <c r="EG78" s="12">
        <v>53.7</v>
      </c>
      <c r="EH78" s="12">
        <v>14.7</v>
      </c>
      <c r="EI78" s="12">
        <v>117.5</v>
      </c>
      <c r="EJ78" s="12">
        <v>-46.9</v>
      </c>
      <c r="EK78" s="12">
        <v>-41.8</v>
      </c>
      <c r="EL78" s="12">
        <v>-55.7</v>
      </c>
      <c r="EM78" s="12">
        <v>56.2</v>
      </c>
      <c r="EN78" s="12">
        <v>58.4</v>
      </c>
      <c r="EO78" s="12">
        <v>127.5</v>
      </c>
      <c r="EP78" s="12">
        <v>98.5</v>
      </c>
      <c r="EQ78" s="12">
        <v>86.7</v>
      </c>
      <c r="ER78" s="12">
        <v>76.599999999999994</v>
      </c>
      <c r="ES78" s="12">
        <v>101.5</v>
      </c>
      <c r="ET78" s="12">
        <v>88.9</v>
      </c>
      <c r="EU78" s="12">
        <v>96</v>
      </c>
      <c r="EV78" s="12">
        <v>109.3</v>
      </c>
      <c r="EW78" s="12">
        <v>100.1</v>
      </c>
      <c r="EX78" s="12">
        <v>111.4</v>
      </c>
      <c r="EY78" s="12">
        <v>129.19999999999999</v>
      </c>
      <c r="EZ78" s="12">
        <v>139</v>
      </c>
      <c r="FA78" s="12">
        <v>108.5</v>
      </c>
      <c r="FB78" s="12">
        <v>61</v>
      </c>
      <c r="FC78" s="12">
        <v>145.4</v>
      </c>
      <c r="FD78" s="12">
        <v>99.2</v>
      </c>
      <c r="FE78" s="12">
        <v>67.5</v>
      </c>
      <c r="FF78" s="12">
        <v>75.400000000000006</v>
      </c>
      <c r="FG78" s="12">
        <v>-13.2</v>
      </c>
      <c r="FH78" s="12">
        <v>143.69999999999999</v>
      </c>
      <c r="FI78" s="12">
        <v>121</v>
      </c>
      <c r="FJ78" s="12">
        <v>143.9</v>
      </c>
      <c r="FK78" s="12">
        <v>185.7</v>
      </c>
      <c r="FL78" s="12">
        <v>88.2</v>
      </c>
      <c r="FM78" s="12">
        <v>45.5</v>
      </c>
      <c r="FN78" s="12">
        <v>89.8</v>
      </c>
      <c r="FO78" s="12">
        <v>85.8</v>
      </c>
      <c r="FP78" s="12">
        <v>18.2</v>
      </c>
      <c r="FQ78" s="12">
        <v>63.2</v>
      </c>
      <c r="FR78" s="12">
        <v>162.30000000000001</v>
      </c>
      <c r="FS78" s="12">
        <v>-29.1</v>
      </c>
      <c r="FT78" s="12">
        <v>37.6</v>
      </c>
      <c r="FU78" s="12">
        <v>141.6</v>
      </c>
      <c r="FV78" s="12">
        <v>75.5</v>
      </c>
      <c r="FW78" s="12">
        <v>43.2</v>
      </c>
      <c r="FX78" s="12">
        <v>97.4</v>
      </c>
      <c r="FY78" s="12">
        <v>109.7</v>
      </c>
      <c r="FZ78" s="12">
        <v>74.7</v>
      </c>
      <c r="GA78" s="12">
        <v>101.3</v>
      </c>
      <c r="GB78" s="12">
        <v>108.1</v>
      </c>
      <c r="GC78" s="12">
        <v>91.8</v>
      </c>
      <c r="GD78" s="12">
        <v>63.4</v>
      </c>
      <c r="GE78" s="12">
        <v>56.3</v>
      </c>
      <c r="GF78" s="12">
        <v>54</v>
      </c>
      <c r="GG78" s="12">
        <v>53.5</v>
      </c>
      <c r="GH78" s="12">
        <v>54.6</v>
      </c>
      <c r="GI78" s="12">
        <v>-3.1</v>
      </c>
      <c r="GJ78" s="12">
        <v>-0.8</v>
      </c>
      <c r="GK78" s="12">
        <v>0</v>
      </c>
      <c r="GL78" s="12">
        <v>-1.6</v>
      </c>
      <c r="GM78" s="12">
        <v>118.4</v>
      </c>
      <c r="GN78" s="12">
        <v>116.5</v>
      </c>
      <c r="GO78" s="12">
        <v>116.6</v>
      </c>
      <c r="GP78" s="12">
        <v>117.5</v>
      </c>
      <c r="GQ78" s="12">
        <v>29.9</v>
      </c>
      <c r="GR78" s="12">
        <v>31</v>
      </c>
      <c r="GS78" s="12">
        <v>30.3</v>
      </c>
      <c r="GT78" s="12">
        <v>27.1</v>
      </c>
      <c r="GU78" s="12">
        <v>-3</v>
      </c>
      <c r="GV78" s="12">
        <v>-5.7</v>
      </c>
      <c r="GW78" s="12">
        <v>-6.7</v>
      </c>
      <c r="GX78" s="12">
        <v>-6.5</v>
      </c>
      <c r="GY78" s="12">
        <v>-1.5</v>
      </c>
      <c r="GZ78" s="12">
        <v>-0.3</v>
      </c>
      <c r="HA78" s="12">
        <v>-0.4</v>
      </c>
      <c r="HB78" s="12">
        <v>-3.2</v>
      </c>
      <c r="HC78" s="12">
        <v>14.8</v>
      </c>
      <c r="HD78" s="12">
        <v>6.1</v>
      </c>
      <c r="HE78" s="12">
        <v>-6</v>
      </c>
      <c r="HF78" s="12">
        <v>-20.9</v>
      </c>
      <c r="HG78" s="12">
        <v>131.30000000000001</v>
      </c>
      <c r="HH78" s="12">
        <v>121.5</v>
      </c>
      <c r="HI78" s="12">
        <v>118.4</v>
      </c>
      <c r="HJ78" s="12">
        <v>122.3</v>
      </c>
      <c r="HK78" s="12">
        <v>37.299999999999997</v>
      </c>
      <c r="HL78" s="12">
        <v>42.2</v>
      </c>
      <c r="HM78" s="12">
        <v>41.9</v>
      </c>
      <c r="HN78" s="12">
        <v>36</v>
      </c>
      <c r="HO78" s="12">
        <v>81.900000000000006</v>
      </c>
      <c r="HP78" s="12">
        <v>74.3</v>
      </c>
      <c r="HQ78" s="12">
        <v>70.5</v>
      </c>
      <c r="HR78" s="12">
        <v>71.8</v>
      </c>
      <c r="HS78" s="12">
        <v>63.1</v>
      </c>
      <c r="HT78" s="12">
        <v>66.2</v>
      </c>
      <c r="HU78" s="12">
        <v>66.3</v>
      </c>
      <c r="HV78" s="12">
        <v>63.4</v>
      </c>
      <c r="HW78" s="12">
        <v>-44.3</v>
      </c>
      <c r="HX78" s="12">
        <v>-48.3</v>
      </c>
      <c r="HY78" s="12">
        <v>-50</v>
      </c>
      <c r="HZ78" s="12">
        <v>-48.8</v>
      </c>
      <c r="IA78" s="12">
        <v>39.700000000000003</v>
      </c>
      <c r="IB78" s="12">
        <v>41.7</v>
      </c>
      <c r="IC78" s="12">
        <v>42.1</v>
      </c>
      <c r="ID78" s="12">
        <v>41.1</v>
      </c>
      <c r="IE78" s="12">
        <v>71.900000000000006</v>
      </c>
      <c r="IF78" s="12">
        <v>69.3</v>
      </c>
      <c r="IG78" s="12">
        <v>67.3</v>
      </c>
      <c r="IH78" s="12">
        <v>66.599999999999994</v>
      </c>
      <c r="II78" s="12">
        <v>-10.9</v>
      </c>
      <c r="IJ78" s="12">
        <v>-10</v>
      </c>
      <c r="IK78" s="12">
        <v>-9</v>
      </c>
      <c r="IL78" s="12">
        <v>-6.9</v>
      </c>
      <c r="IM78" s="12">
        <v>135.9</v>
      </c>
      <c r="IN78" s="12">
        <v>139.6</v>
      </c>
      <c r="IO78" s="12">
        <v>144.80000000000001</v>
      </c>
      <c r="IP78" s="12">
        <v>152.1</v>
      </c>
      <c r="IQ78" s="12">
        <v>64.599999999999994</v>
      </c>
      <c r="IR78" s="12">
        <v>81.8</v>
      </c>
      <c r="IS78" s="12">
        <v>33.700000000000003</v>
      </c>
      <c r="IT78" s="12">
        <v>35.799999999999997</v>
      </c>
      <c r="IU78" s="12">
        <v>32.5</v>
      </c>
      <c r="IV78" s="12">
        <v>28.5</v>
      </c>
      <c r="IW78" s="12">
        <v>68.5</v>
      </c>
    </row>
    <row r="79" spans="1:257">
      <c r="A79" t="s">
        <v>963</v>
      </c>
      <c r="B79" t="s">
        <v>964</v>
      </c>
      <c r="C79">
        <v>0</v>
      </c>
      <c r="D79">
        <v>0.1</v>
      </c>
      <c r="E79">
        <v>0</v>
      </c>
      <c r="F79">
        <v>0.2</v>
      </c>
      <c r="G79">
        <v>0.2</v>
      </c>
      <c r="H79">
        <v>0.1</v>
      </c>
      <c r="I79">
        <v>0.1</v>
      </c>
      <c r="J79">
        <v>0.2</v>
      </c>
      <c r="K79">
        <v>0</v>
      </c>
      <c r="L79">
        <v>-0.3</v>
      </c>
      <c r="M79">
        <v>0.1</v>
      </c>
      <c r="N79">
        <v>0.2</v>
      </c>
      <c r="O79">
        <v>0.1</v>
      </c>
      <c r="P79">
        <v>0.1</v>
      </c>
      <c r="Q79">
        <v>0.1</v>
      </c>
      <c r="R79">
        <v>0.1</v>
      </c>
      <c r="S79">
        <v>0.2</v>
      </c>
      <c r="T79">
        <v>0.2</v>
      </c>
      <c r="U79">
        <v>0.1</v>
      </c>
      <c r="V79">
        <v>0.1</v>
      </c>
      <c r="W79">
        <v>0.1</v>
      </c>
      <c r="X79">
        <v>0</v>
      </c>
      <c r="Y79">
        <v>0.3</v>
      </c>
      <c r="Z79">
        <v>0.2</v>
      </c>
      <c r="AA79">
        <v>0.1</v>
      </c>
      <c r="AB79">
        <v>0</v>
      </c>
      <c r="AC79">
        <v>-0.1</v>
      </c>
      <c r="AD79">
        <v>0.2</v>
      </c>
      <c r="AE79">
        <v>0.4</v>
      </c>
      <c r="AF79">
        <v>0.1</v>
      </c>
      <c r="AG79">
        <v>0.3</v>
      </c>
      <c r="AH79">
        <v>0.1</v>
      </c>
      <c r="AI79">
        <v>-0.1</v>
      </c>
      <c r="AJ79">
        <v>0.5</v>
      </c>
      <c r="AK79">
        <v>0.2</v>
      </c>
      <c r="AL79">
        <v>0.2</v>
      </c>
      <c r="AM79">
        <v>0</v>
      </c>
      <c r="AN79">
        <v>0</v>
      </c>
      <c r="AO79">
        <v>0</v>
      </c>
      <c r="AP79">
        <v>0.2</v>
      </c>
      <c r="AQ79">
        <v>0</v>
      </c>
      <c r="AR79">
        <v>-0.6</v>
      </c>
      <c r="AS79">
        <v>0.7</v>
      </c>
      <c r="AT79">
        <v>0.5</v>
      </c>
      <c r="AU79">
        <v>0.6</v>
      </c>
      <c r="AV79">
        <v>0.1</v>
      </c>
      <c r="AW79">
        <v>0.3</v>
      </c>
      <c r="AX79">
        <v>0.4</v>
      </c>
      <c r="AY79">
        <v>0.6</v>
      </c>
      <c r="AZ79">
        <v>0.3</v>
      </c>
      <c r="BA79">
        <v>0.4</v>
      </c>
      <c r="BB79">
        <v>0.7</v>
      </c>
      <c r="BC79">
        <v>-0.1</v>
      </c>
      <c r="BD79">
        <v>-0.2</v>
      </c>
      <c r="BE79">
        <v>0.8</v>
      </c>
      <c r="BF79">
        <v>-0.5</v>
      </c>
      <c r="BG79">
        <v>0.4</v>
      </c>
      <c r="BH79">
        <v>-0.3</v>
      </c>
      <c r="BI79">
        <v>-1</v>
      </c>
      <c r="BJ79">
        <v>0.8</v>
      </c>
      <c r="BK79">
        <v>1.5</v>
      </c>
      <c r="BL79">
        <v>1.6</v>
      </c>
      <c r="BM79">
        <v>0</v>
      </c>
      <c r="BN79">
        <v>0.9</v>
      </c>
      <c r="BO79">
        <v>1.2</v>
      </c>
      <c r="BP79">
        <v>0.1</v>
      </c>
      <c r="BQ79">
        <v>0.2</v>
      </c>
      <c r="BR79">
        <v>0.4</v>
      </c>
      <c r="BS79">
        <v>0</v>
      </c>
      <c r="BT79">
        <v>0.6</v>
      </c>
      <c r="BU79">
        <v>0.3</v>
      </c>
      <c r="BV79">
        <v>0.4</v>
      </c>
      <c r="BW79">
        <v>0.4</v>
      </c>
      <c r="BX79">
        <v>1.2</v>
      </c>
      <c r="BY79">
        <v>1.5</v>
      </c>
      <c r="BZ79">
        <v>0.2</v>
      </c>
      <c r="CA79">
        <v>1.2</v>
      </c>
      <c r="CB79">
        <v>0.8</v>
      </c>
      <c r="CC79">
        <v>1.3</v>
      </c>
      <c r="CD79">
        <v>0.4</v>
      </c>
      <c r="CE79">
        <v>0.2</v>
      </c>
      <c r="CF79">
        <v>2.1</v>
      </c>
      <c r="CG79">
        <v>1.9</v>
      </c>
      <c r="CH79">
        <v>1.3</v>
      </c>
      <c r="CI79">
        <v>0.5</v>
      </c>
      <c r="CJ79">
        <v>0.2</v>
      </c>
      <c r="CK79">
        <v>-0.6</v>
      </c>
      <c r="CL79">
        <v>1.4</v>
      </c>
      <c r="CM79">
        <v>1</v>
      </c>
      <c r="CN79">
        <v>1.3</v>
      </c>
      <c r="CO79">
        <v>3.5</v>
      </c>
      <c r="CP79">
        <v>1.8</v>
      </c>
      <c r="CQ79">
        <v>3.4</v>
      </c>
      <c r="CR79">
        <v>4</v>
      </c>
      <c r="CS79">
        <v>0.5</v>
      </c>
      <c r="CT79">
        <v>0.6</v>
      </c>
      <c r="CU79">
        <v>-1.5</v>
      </c>
      <c r="CV79">
        <v>-1.5</v>
      </c>
      <c r="CW79">
        <v>3.7</v>
      </c>
      <c r="CX79">
        <v>2.9</v>
      </c>
      <c r="CY79">
        <v>3.4</v>
      </c>
      <c r="CZ79">
        <v>3.8</v>
      </c>
      <c r="DA79">
        <v>-0.7</v>
      </c>
      <c r="DB79">
        <v>16.600000000000001</v>
      </c>
      <c r="DC79">
        <v>0</v>
      </c>
      <c r="DD79">
        <v>0</v>
      </c>
      <c r="DE79">
        <v>0</v>
      </c>
      <c r="DF79">
        <v>0.1</v>
      </c>
      <c r="DG79">
        <v>1.2</v>
      </c>
      <c r="DH79">
        <v>1.8</v>
      </c>
      <c r="DI79">
        <v>2.6</v>
      </c>
      <c r="DJ79">
        <v>0.4</v>
      </c>
      <c r="DK79">
        <v>-2</v>
      </c>
      <c r="DL79">
        <v>-2.8</v>
      </c>
      <c r="DM79">
        <v>-5</v>
      </c>
      <c r="DN79">
        <v>4.8</v>
      </c>
      <c r="DO79">
        <v>6.7</v>
      </c>
      <c r="DP79">
        <v>7.4</v>
      </c>
      <c r="DQ79">
        <v>7.6</v>
      </c>
      <c r="DR79">
        <v>7.3</v>
      </c>
      <c r="DS79">
        <v>6.9</v>
      </c>
      <c r="DT79">
        <v>5.0999999999999996</v>
      </c>
      <c r="DU79">
        <v>5.5</v>
      </c>
      <c r="DV79">
        <v>6.8</v>
      </c>
      <c r="DW79">
        <v>10.7</v>
      </c>
      <c r="DX79">
        <v>13.9</v>
      </c>
      <c r="DY79">
        <v>12.9</v>
      </c>
      <c r="DZ79">
        <v>10.8</v>
      </c>
      <c r="EA79">
        <v>9.6</v>
      </c>
      <c r="EB79">
        <v>9.5</v>
      </c>
      <c r="EC79">
        <v>9.9</v>
      </c>
      <c r="ED79">
        <v>10.6</v>
      </c>
      <c r="EE79">
        <v>10.6</v>
      </c>
      <c r="EF79">
        <v>11.4</v>
      </c>
      <c r="EG79">
        <v>12.4</v>
      </c>
      <c r="EH79">
        <v>14.8</v>
      </c>
      <c r="EI79">
        <v>13.3</v>
      </c>
      <c r="EJ79">
        <v>12.4</v>
      </c>
      <c r="EK79">
        <v>11.5</v>
      </c>
      <c r="EL79">
        <v>9.5</v>
      </c>
      <c r="EM79">
        <v>5.4</v>
      </c>
      <c r="EN79">
        <v>5.4</v>
      </c>
      <c r="EO79">
        <v>5.4</v>
      </c>
      <c r="EP79">
        <v>5.4</v>
      </c>
      <c r="EQ79">
        <v>5.4</v>
      </c>
      <c r="ER79">
        <v>5.4</v>
      </c>
      <c r="ES79">
        <v>5.4</v>
      </c>
      <c r="ET79">
        <v>5.4</v>
      </c>
      <c r="EU79">
        <v>9.6999999999999993</v>
      </c>
      <c r="EV79">
        <v>5.8</v>
      </c>
      <c r="EW79">
        <v>5.8</v>
      </c>
      <c r="EX79">
        <v>12.3</v>
      </c>
      <c r="EY79">
        <v>17.399999999999999</v>
      </c>
      <c r="EZ79">
        <v>18</v>
      </c>
      <c r="FA79">
        <v>18.2</v>
      </c>
      <c r="FB79">
        <v>-2.1</v>
      </c>
      <c r="FC79">
        <v>-12.5</v>
      </c>
      <c r="FD79">
        <v>-15.9</v>
      </c>
      <c r="FE79">
        <v>-20.100000000000001</v>
      </c>
      <c r="FF79">
        <v>-25</v>
      </c>
      <c r="FG79">
        <v>-8.1</v>
      </c>
      <c r="FH79">
        <v>-27.1</v>
      </c>
      <c r="FI79">
        <v>-21.2</v>
      </c>
      <c r="FJ79">
        <v>-20</v>
      </c>
      <c r="FK79">
        <v>-8.9</v>
      </c>
      <c r="FL79">
        <v>-25.7</v>
      </c>
      <c r="FM79">
        <v>-28.5</v>
      </c>
      <c r="FN79">
        <v>-35.200000000000003</v>
      </c>
      <c r="FO79">
        <v>19.8</v>
      </c>
      <c r="FP79">
        <v>-9.5</v>
      </c>
      <c r="FQ79">
        <v>17.399999999999999</v>
      </c>
      <c r="FR79">
        <v>-21.7</v>
      </c>
      <c r="FS79">
        <v>14.1</v>
      </c>
      <c r="FT79">
        <v>-14.2</v>
      </c>
      <c r="FU79">
        <v>-5.3</v>
      </c>
      <c r="FV79">
        <v>4.7</v>
      </c>
      <c r="FW79">
        <v>-9.1</v>
      </c>
      <c r="FX79">
        <v>13.6</v>
      </c>
      <c r="FY79">
        <v>-11.9</v>
      </c>
      <c r="FZ79">
        <v>-5</v>
      </c>
      <c r="GA79">
        <v>-4.5999999999999996</v>
      </c>
      <c r="GB79">
        <v>-6.4</v>
      </c>
      <c r="GC79">
        <v>9.3000000000000007</v>
      </c>
      <c r="GD79">
        <v>-5.9</v>
      </c>
      <c r="GE79">
        <v>2</v>
      </c>
      <c r="GF79">
        <v>2</v>
      </c>
      <c r="GG79">
        <v>2</v>
      </c>
      <c r="GH79">
        <v>2</v>
      </c>
      <c r="GI79">
        <v>4.5</v>
      </c>
      <c r="GJ79">
        <v>4.5</v>
      </c>
      <c r="GK79">
        <v>4.5</v>
      </c>
      <c r="GL79">
        <v>4.5</v>
      </c>
      <c r="GM79">
        <v>14.7</v>
      </c>
      <c r="GN79">
        <v>14.7</v>
      </c>
      <c r="GO79">
        <v>14.7</v>
      </c>
      <c r="GP79">
        <v>14.7</v>
      </c>
      <c r="GQ79">
        <v>-8.6</v>
      </c>
      <c r="GR79">
        <v>-8.6</v>
      </c>
      <c r="GS79">
        <v>-8.6</v>
      </c>
      <c r="GT79">
        <v>-8.6</v>
      </c>
      <c r="GU79">
        <v>15.4</v>
      </c>
      <c r="GV79">
        <v>15.4</v>
      </c>
      <c r="GW79">
        <v>15.4</v>
      </c>
      <c r="GX79">
        <v>15.4</v>
      </c>
      <c r="GY79">
        <v>3</v>
      </c>
      <c r="GZ79">
        <v>3</v>
      </c>
      <c r="HA79">
        <v>3</v>
      </c>
      <c r="HB79">
        <v>3</v>
      </c>
      <c r="HC79">
        <v>-12.3</v>
      </c>
      <c r="HD79">
        <v>-12.3</v>
      </c>
      <c r="HE79">
        <v>-12.3</v>
      </c>
      <c r="HF79">
        <v>-12.3</v>
      </c>
      <c r="HG79">
        <v>-2.5</v>
      </c>
      <c r="HH79">
        <v>-2.5</v>
      </c>
      <c r="HI79">
        <v>-2.5</v>
      </c>
      <c r="HJ79">
        <v>-2.5</v>
      </c>
      <c r="HK79">
        <v>-2.9</v>
      </c>
      <c r="HL79">
        <v>-2.9</v>
      </c>
      <c r="HM79">
        <v>-2.9</v>
      </c>
      <c r="HN79">
        <v>-2.9</v>
      </c>
      <c r="HO79">
        <v>15.2</v>
      </c>
      <c r="HP79">
        <v>15.2</v>
      </c>
      <c r="HQ79">
        <v>15.2</v>
      </c>
      <c r="HR79">
        <v>15.2</v>
      </c>
      <c r="HS79">
        <v>8.8000000000000007</v>
      </c>
      <c r="HT79">
        <v>8.8000000000000007</v>
      </c>
      <c r="HU79">
        <v>8.8000000000000007</v>
      </c>
      <c r="HV79">
        <v>8.8000000000000007</v>
      </c>
      <c r="HW79">
        <v>19.2</v>
      </c>
      <c r="HX79">
        <v>19.2</v>
      </c>
      <c r="HY79">
        <v>19.2</v>
      </c>
      <c r="HZ79">
        <v>19.2</v>
      </c>
      <c r="IA79">
        <v>-34.6</v>
      </c>
      <c r="IB79">
        <v>-34.6</v>
      </c>
      <c r="IC79">
        <v>-34.6</v>
      </c>
      <c r="ID79">
        <v>-34.6</v>
      </c>
      <c r="IE79">
        <v>-4.5999999999999996</v>
      </c>
      <c r="IF79">
        <v>-4.5999999999999996</v>
      </c>
      <c r="IG79">
        <v>-4.5999999999999996</v>
      </c>
      <c r="IH79">
        <v>-4.5999999999999996</v>
      </c>
      <c r="II79">
        <v>-2.7</v>
      </c>
      <c r="IJ79">
        <v>-2.7</v>
      </c>
      <c r="IK79">
        <v>-2.7</v>
      </c>
      <c r="IL79">
        <v>-2.7</v>
      </c>
      <c r="IM79">
        <v>-6.5</v>
      </c>
      <c r="IN79">
        <v>-6.5</v>
      </c>
      <c r="IO79">
        <v>-6.5</v>
      </c>
      <c r="IP79">
        <v>-6.5</v>
      </c>
      <c r="IQ79">
        <v>-2.2000000000000002</v>
      </c>
      <c r="IR79">
        <v>-2.2999999999999998</v>
      </c>
      <c r="IS79">
        <v>-0.7</v>
      </c>
      <c r="IT79">
        <v>-0.2</v>
      </c>
      <c r="IU79">
        <v>-5.0999999999999996</v>
      </c>
      <c r="IV79">
        <v>-4.7</v>
      </c>
      <c r="IW79">
        <v>-1.7</v>
      </c>
    </row>
    <row r="80" spans="1:257">
      <c r="A80" t="s">
        <v>965</v>
      </c>
      <c r="B80" t="s">
        <v>966</v>
      </c>
      <c r="C80">
        <v>2.1</v>
      </c>
      <c r="D80">
        <v>1.4</v>
      </c>
      <c r="E80">
        <v>0.8</v>
      </c>
      <c r="F80">
        <v>-0.5</v>
      </c>
      <c r="G80">
        <v>0.3</v>
      </c>
      <c r="H80">
        <v>-0.9</v>
      </c>
      <c r="I80">
        <v>-1</v>
      </c>
      <c r="J80">
        <v>-2.2000000000000002</v>
      </c>
      <c r="K80">
        <v>-2</v>
      </c>
      <c r="L80">
        <v>-3.7</v>
      </c>
      <c r="M80">
        <v>-2.2999999999999998</v>
      </c>
      <c r="N80">
        <v>-3.2</v>
      </c>
      <c r="O80">
        <v>-1.6</v>
      </c>
      <c r="P80">
        <v>-2</v>
      </c>
      <c r="Q80">
        <v>-1.5</v>
      </c>
      <c r="R80">
        <v>-1.4</v>
      </c>
      <c r="S80">
        <v>-1.6</v>
      </c>
      <c r="T80">
        <v>-1.5</v>
      </c>
      <c r="U80">
        <v>-0.5</v>
      </c>
      <c r="V80">
        <v>-1.3</v>
      </c>
      <c r="W80">
        <v>-0.2</v>
      </c>
      <c r="X80">
        <v>0.6</v>
      </c>
      <c r="Y80">
        <v>2</v>
      </c>
      <c r="Z80">
        <v>1.8</v>
      </c>
      <c r="AA80">
        <v>1.3</v>
      </c>
      <c r="AB80">
        <v>4.2</v>
      </c>
      <c r="AC80">
        <v>4.5</v>
      </c>
      <c r="AD80">
        <v>3.2</v>
      </c>
      <c r="AE80">
        <v>4.2</v>
      </c>
      <c r="AF80">
        <v>5.3</v>
      </c>
      <c r="AG80">
        <v>4.2</v>
      </c>
      <c r="AH80">
        <v>5.2</v>
      </c>
      <c r="AI80">
        <v>4.5999999999999996</v>
      </c>
      <c r="AJ80">
        <v>6.6</v>
      </c>
      <c r="AK80">
        <v>7</v>
      </c>
      <c r="AL80">
        <v>8.1999999999999993</v>
      </c>
      <c r="AM80">
        <v>10.6</v>
      </c>
      <c r="AN80">
        <v>13.2</v>
      </c>
      <c r="AO80">
        <v>12</v>
      </c>
      <c r="AP80">
        <v>10.9</v>
      </c>
      <c r="AQ80">
        <v>11.9</v>
      </c>
      <c r="AR80">
        <v>12.3</v>
      </c>
      <c r="AS80">
        <v>7.8</v>
      </c>
      <c r="AT80">
        <v>5.9</v>
      </c>
      <c r="AU80">
        <v>8.5</v>
      </c>
      <c r="AV80">
        <v>8</v>
      </c>
      <c r="AW80">
        <v>6.6</v>
      </c>
      <c r="AX80">
        <v>4.4000000000000004</v>
      </c>
      <c r="AY80">
        <v>1.8</v>
      </c>
      <c r="AZ80">
        <v>-3.3</v>
      </c>
      <c r="BA80">
        <v>-5.2</v>
      </c>
      <c r="BB80">
        <v>0.3</v>
      </c>
      <c r="BC80">
        <v>0.8</v>
      </c>
      <c r="BD80">
        <v>6.3</v>
      </c>
      <c r="BE80">
        <v>5.3</v>
      </c>
      <c r="BF80">
        <v>10.1</v>
      </c>
      <c r="BG80">
        <v>10.8</v>
      </c>
      <c r="BH80">
        <v>12.4</v>
      </c>
      <c r="BI80">
        <v>6.1</v>
      </c>
      <c r="BJ80">
        <v>1.9</v>
      </c>
      <c r="BK80">
        <v>-7.1</v>
      </c>
      <c r="BL80">
        <v>-10.4</v>
      </c>
      <c r="BM80">
        <v>-13.1</v>
      </c>
      <c r="BN80">
        <v>-5.9</v>
      </c>
      <c r="BO80">
        <v>1.7</v>
      </c>
      <c r="BP80">
        <v>12.5</v>
      </c>
      <c r="BQ80">
        <v>14.3</v>
      </c>
      <c r="BR80">
        <v>10.6</v>
      </c>
      <c r="BS80">
        <v>2</v>
      </c>
      <c r="BT80">
        <v>-0.4</v>
      </c>
      <c r="BU80">
        <v>1.6</v>
      </c>
      <c r="BV80">
        <v>4.5</v>
      </c>
      <c r="BW80">
        <v>3</v>
      </c>
      <c r="BX80">
        <v>2.2000000000000002</v>
      </c>
      <c r="BY80">
        <v>-0.9</v>
      </c>
      <c r="BZ80">
        <v>-7.5</v>
      </c>
      <c r="CA80">
        <v>-18.5</v>
      </c>
      <c r="CB80">
        <v>-21.4</v>
      </c>
      <c r="CC80">
        <v>-12.2</v>
      </c>
      <c r="CD80">
        <v>9.5</v>
      </c>
      <c r="CE80">
        <v>26.6</v>
      </c>
      <c r="CF80">
        <v>38.700000000000003</v>
      </c>
      <c r="CG80">
        <v>46.2</v>
      </c>
      <c r="CH80">
        <v>49.2</v>
      </c>
      <c r="CI80">
        <v>39.799999999999997</v>
      </c>
      <c r="CJ80">
        <v>19.8</v>
      </c>
      <c r="CK80">
        <v>9.5</v>
      </c>
      <c r="CL80">
        <v>2</v>
      </c>
      <c r="CM80">
        <v>-5.7</v>
      </c>
      <c r="CN80">
        <v>-12.4</v>
      </c>
      <c r="CO80">
        <v>-6.7</v>
      </c>
      <c r="CP80">
        <v>-14.7</v>
      </c>
      <c r="CQ80">
        <v>36.200000000000003</v>
      </c>
      <c r="CR80">
        <v>42.9</v>
      </c>
      <c r="CS80">
        <v>47.4</v>
      </c>
      <c r="CT80">
        <v>48</v>
      </c>
      <c r="CU80">
        <v>63.6</v>
      </c>
      <c r="CV80">
        <v>81</v>
      </c>
      <c r="CW80">
        <v>-63.6</v>
      </c>
      <c r="CX80">
        <v>-58.9</v>
      </c>
      <c r="CY80">
        <v>-6.4</v>
      </c>
      <c r="CZ80">
        <v>-31.4</v>
      </c>
      <c r="DA80">
        <v>43.7</v>
      </c>
      <c r="DB80">
        <v>-84.7</v>
      </c>
      <c r="DC80">
        <v>24.9</v>
      </c>
      <c r="DD80">
        <v>26.9</v>
      </c>
      <c r="DE80">
        <v>29.8</v>
      </c>
      <c r="DF80">
        <v>41.5</v>
      </c>
      <c r="DG80">
        <v>-54.1</v>
      </c>
      <c r="DH80">
        <v>36.4</v>
      </c>
      <c r="DI80">
        <v>28</v>
      </c>
      <c r="DJ80">
        <v>140.80000000000001</v>
      </c>
      <c r="DK80">
        <v>60.9</v>
      </c>
      <c r="DL80">
        <v>9.1</v>
      </c>
      <c r="DM80">
        <v>13.1</v>
      </c>
      <c r="DN80">
        <v>2.9</v>
      </c>
      <c r="DO80">
        <v>30.8</v>
      </c>
      <c r="DP80">
        <v>20.9</v>
      </c>
      <c r="DQ80">
        <v>31.5</v>
      </c>
      <c r="DR80">
        <v>7.2</v>
      </c>
      <c r="DS80">
        <v>61</v>
      </c>
      <c r="DT80">
        <v>22</v>
      </c>
      <c r="DU80">
        <v>68.900000000000006</v>
      </c>
      <c r="DV80">
        <v>68.8</v>
      </c>
      <c r="DW80">
        <v>24.1</v>
      </c>
      <c r="DX80">
        <v>11.6</v>
      </c>
      <c r="DY80">
        <v>9.5</v>
      </c>
      <c r="DZ80">
        <v>53.4</v>
      </c>
      <c r="EA80">
        <v>150.6</v>
      </c>
      <c r="EB80">
        <v>-9</v>
      </c>
      <c r="EC80">
        <v>101.6</v>
      </c>
      <c r="ED80">
        <v>50.8</v>
      </c>
      <c r="EE80">
        <v>-68.400000000000006</v>
      </c>
      <c r="EF80">
        <v>57.9</v>
      </c>
      <c r="EG80">
        <v>41.3</v>
      </c>
      <c r="EH80">
        <v>-0.1</v>
      </c>
      <c r="EI80">
        <v>104.2</v>
      </c>
      <c r="EJ80">
        <v>-59.3</v>
      </c>
      <c r="EK80">
        <v>-53.3</v>
      </c>
      <c r="EL80">
        <v>-65.3</v>
      </c>
      <c r="EM80">
        <v>50.8</v>
      </c>
      <c r="EN80">
        <v>53</v>
      </c>
      <c r="EO80">
        <v>122.1</v>
      </c>
      <c r="EP80">
        <v>93</v>
      </c>
      <c r="EQ80">
        <v>81.3</v>
      </c>
      <c r="ER80">
        <v>71.2</v>
      </c>
      <c r="ES80">
        <v>96.1</v>
      </c>
      <c r="ET80">
        <v>83.5</v>
      </c>
      <c r="EU80">
        <v>86.3</v>
      </c>
      <c r="EV80">
        <v>103.5</v>
      </c>
      <c r="EW80">
        <v>94.3</v>
      </c>
      <c r="EX80">
        <v>99.1</v>
      </c>
      <c r="EY80">
        <v>111.7</v>
      </c>
      <c r="EZ80">
        <v>121</v>
      </c>
      <c r="FA80">
        <v>90.3</v>
      </c>
      <c r="FB80">
        <v>63.1</v>
      </c>
      <c r="FC80">
        <v>157.9</v>
      </c>
      <c r="FD80">
        <v>115.1</v>
      </c>
      <c r="FE80">
        <v>87.7</v>
      </c>
      <c r="FF80">
        <v>100.4</v>
      </c>
      <c r="FG80">
        <v>-5.2</v>
      </c>
      <c r="FH80">
        <v>170.9</v>
      </c>
      <c r="FI80">
        <v>142.1</v>
      </c>
      <c r="FJ80">
        <v>163.9</v>
      </c>
      <c r="FK80">
        <v>194.6</v>
      </c>
      <c r="FL80">
        <v>113.9</v>
      </c>
      <c r="FM80">
        <v>74.099999999999994</v>
      </c>
      <c r="FN80">
        <v>125</v>
      </c>
      <c r="FO80">
        <v>65.900000000000006</v>
      </c>
      <c r="FP80">
        <v>27.7</v>
      </c>
      <c r="FQ80">
        <v>45.8</v>
      </c>
      <c r="FR80">
        <v>184</v>
      </c>
      <c r="FS80">
        <v>-43.3</v>
      </c>
      <c r="FT80">
        <v>51.8</v>
      </c>
      <c r="FU80">
        <v>146.9</v>
      </c>
      <c r="FV80">
        <v>70.8</v>
      </c>
      <c r="FW80">
        <v>52.3</v>
      </c>
      <c r="FX80">
        <v>83.8</v>
      </c>
      <c r="FY80">
        <v>121.6</v>
      </c>
      <c r="FZ80">
        <v>79.7</v>
      </c>
      <c r="GA80">
        <v>105.9</v>
      </c>
      <c r="GB80">
        <v>114.5</v>
      </c>
      <c r="GC80">
        <v>82.5</v>
      </c>
      <c r="GD80">
        <v>69.2</v>
      </c>
      <c r="GE80">
        <v>54.4</v>
      </c>
      <c r="GF80">
        <v>52</v>
      </c>
      <c r="GG80">
        <v>51.6</v>
      </c>
      <c r="GH80">
        <v>52.6</v>
      </c>
      <c r="GI80">
        <v>-7.6</v>
      </c>
      <c r="GJ80">
        <v>-5.3</v>
      </c>
      <c r="GK80">
        <v>-4.5</v>
      </c>
      <c r="GL80">
        <v>-6.1</v>
      </c>
      <c r="GM80">
        <v>103.6</v>
      </c>
      <c r="GN80">
        <v>101.8</v>
      </c>
      <c r="GO80">
        <v>101.9</v>
      </c>
      <c r="GP80">
        <v>102.8</v>
      </c>
      <c r="GQ80">
        <v>38.5</v>
      </c>
      <c r="GR80">
        <v>39.6</v>
      </c>
      <c r="GS80">
        <v>38.9</v>
      </c>
      <c r="GT80">
        <v>35.700000000000003</v>
      </c>
      <c r="GU80">
        <v>-18.399999999999999</v>
      </c>
      <c r="GV80">
        <v>-21</v>
      </c>
      <c r="GW80">
        <v>-22.1</v>
      </c>
      <c r="GX80">
        <v>-21.9</v>
      </c>
      <c r="GY80">
        <v>-4.4000000000000004</v>
      </c>
      <c r="GZ80">
        <v>-3.2</v>
      </c>
      <c r="HA80">
        <v>-3.3</v>
      </c>
      <c r="HB80">
        <v>-6.2</v>
      </c>
      <c r="HC80">
        <v>27.1</v>
      </c>
      <c r="HD80">
        <v>18.399999999999999</v>
      </c>
      <c r="HE80">
        <v>6.3</v>
      </c>
      <c r="HF80">
        <v>-8.5</v>
      </c>
      <c r="HG80">
        <v>133.80000000000001</v>
      </c>
      <c r="HH80">
        <v>124</v>
      </c>
      <c r="HI80">
        <v>120.9</v>
      </c>
      <c r="HJ80">
        <v>124.8</v>
      </c>
      <c r="HK80">
        <v>40.1</v>
      </c>
      <c r="HL80">
        <v>45</v>
      </c>
      <c r="HM80">
        <v>44.8</v>
      </c>
      <c r="HN80">
        <v>38.9</v>
      </c>
      <c r="HO80">
        <v>66.7</v>
      </c>
      <c r="HP80">
        <v>59.1</v>
      </c>
      <c r="HQ80">
        <v>55.4</v>
      </c>
      <c r="HR80">
        <v>56.6</v>
      </c>
      <c r="HS80">
        <v>54.3</v>
      </c>
      <c r="HT80">
        <v>57.4</v>
      </c>
      <c r="HU80">
        <v>57.4</v>
      </c>
      <c r="HV80">
        <v>54.6</v>
      </c>
      <c r="HW80">
        <v>-63.5</v>
      </c>
      <c r="HX80">
        <v>-67.5</v>
      </c>
      <c r="HY80">
        <v>-69.2</v>
      </c>
      <c r="HZ80">
        <v>-67.900000000000006</v>
      </c>
      <c r="IA80">
        <v>74.3</v>
      </c>
      <c r="IB80">
        <v>76.2</v>
      </c>
      <c r="IC80">
        <v>76.7</v>
      </c>
      <c r="ID80">
        <v>75.599999999999994</v>
      </c>
      <c r="IE80">
        <v>76.5</v>
      </c>
      <c r="IF80">
        <v>73.900000000000006</v>
      </c>
      <c r="IG80">
        <v>71.8</v>
      </c>
      <c r="IH80">
        <v>71.2</v>
      </c>
      <c r="II80">
        <v>-8.1999999999999993</v>
      </c>
      <c r="IJ80">
        <v>-7.3</v>
      </c>
      <c r="IK80">
        <v>-6.2</v>
      </c>
      <c r="IL80">
        <v>-4.2</v>
      </c>
      <c r="IM80">
        <v>142.5</v>
      </c>
      <c r="IN80">
        <v>146.1</v>
      </c>
      <c r="IO80">
        <v>151.30000000000001</v>
      </c>
      <c r="IP80">
        <v>158.6</v>
      </c>
      <c r="IQ80">
        <v>66.8</v>
      </c>
      <c r="IR80">
        <v>84.1</v>
      </c>
      <c r="IS80">
        <v>34.299999999999997</v>
      </c>
      <c r="IT80">
        <v>36</v>
      </c>
      <c r="IU80">
        <v>37.6</v>
      </c>
      <c r="IV80">
        <v>33.1</v>
      </c>
      <c r="IW80">
        <v>70.2</v>
      </c>
    </row>
    <row r="81" spans="1:257">
      <c r="A81" t="s">
        <v>967</v>
      </c>
      <c r="B81" s="12" t="s">
        <v>968</v>
      </c>
      <c r="C81" s="12">
        <v>-85.9</v>
      </c>
      <c r="D81" s="12">
        <v>35.200000000000003</v>
      </c>
      <c r="E81" s="12">
        <v>-107.2</v>
      </c>
      <c r="F81" s="12">
        <v>170</v>
      </c>
      <c r="G81" s="12">
        <v>181.4</v>
      </c>
      <c r="H81" s="12">
        <v>7</v>
      </c>
      <c r="I81" s="12">
        <v>55.4</v>
      </c>
      <c r="J81" s="12">
        <v>57.7</v>
      </c>
      <c r="K81" s="12">
        <v>11.5</v>
      </c>
      <c r="L81" s="12">
        <v>4.5</v>
      </c>
      <c r="M81" s="12">
        <v>12.7</v>
      </c>
      <c r="N81" s="12">
        <v>-10</v>
      </c>
      <c r="O81" s="12">
        <v>14.4</v>
      </c>
      <c r="P81" s="12">
        <v>7.8</v>
      </c>
      <c r="Q81" s="12">
        <v>12.4</v>
      </c>
      <c r="R81" s="12">
        <v>3.8</v>
      </c>
      <c r="S81" s="12">
        <v>5.3</v>
      </c>
      <c r="T81" s="12">
        <v>5.2</v>
      </c>
      <c r="U81" s="12">
        <v>12.6</v>
      </c>
      <c r="V81" s="12">
        <v>9.1999999999999993</v>
      </c>
      <c r="W81" s="12">
        <v>18.5</v>
      </c>
      <c r="X81" s="12">
        <v>8.1999999999999993</v>
      </c>
      <c r="Y81" s="12">
        <v>14.4</v>
      </c>
      <c r="Z81" s="12">
        <v>17.8</v>
      </c>
      <c r="AA81" s="12">
        <v>14.3</v>
      </c>
      <c r="AB81" s="12">
        <v>-0.2</v>
      </c>
      <c r="AC81" s="12">
        <v>12.4</v>
      </c>
      <c r="AD81" s="12">
        <v>9.5</v>
      </c>
      <c r="AE81" s="12">
        <v>-0.5</v>
      </c>
      <c r="AF81" s="12">
        <v>-16.100000000000001</v>
      </c>
      <c r="AG81" s="12">
        <v>9.6</v>
      </c>
      <c r="AH81" s="12">
        <v>27.7</v>
      </c>
      <c r="AI81" s="12">
        <v>25.2</v>
      </c>
      <c r="AJ81" s="12">
        <v>-1.5</v>
      </c>
      <c r="AK81" s="12">
        <v>20.7</v>
      </c>
      <c r="AL81" s="12">
        <v>23.5</v>
      </c>
      <c r="AM81" s="12">
        <v>25.7</v>
      </c>
      <c r="AN81" s="12">
        <v>9.6999999999999993</v>
      </c>
      <c r="AO81" s="12">
        <v>24.1</v>
      </c>
      <c r="AP81" s="12">
        <v>24.9</v>
      </c>
      <c r="AQ81" s="12">
        <v>-20.2</v>
      </c>
      <c r="AR81" s="12">
        <v>5</v>
      </c>
      <c r="AS81" s="12">
        <v>9.8000000000000007</v>
      </c>
      <c r="AT81" s="12">
        <v>-4</v>
      </c>
      <c r="AU81" s="12">
        <v>21.4</v>
      </c>
      <c r="AV81" s="12">
        <v>6.1</v>
      </c>
      <c r="AW81" s="12">
        <v>17.2</v>
      </c>
      <c r="AX81" s="12">
        <v>22.2</v>
      </c>
      <c r="AY81" s="12">
        <v>36.1</v>
      </c>
      <c r="AZ81" s="12">
        <v>7.7</v>
      </c>
      <c r="BA81" s="12">
        <v>27.2</v>
      </c>
      <c r="BB81" s="12">
        <v>36</v>
      </c>
      <c r="BC81" s="12">
        <v>45.4</v>
      </c>
      <c r="BD81" s="12">
        <v>32.200000000000003</v>
      </c>
      <c r="BE81" s="12">
        <v>19.3</v>
      </c>
      <c r="BF81" s="12">
        <v>45.5</v>
      </c>
      <c r="BG81" s="12">
        <v>46</v>
      </c>
      <c r="BH81" s="12">
        <v>45.4</v>
      </c>
      <c r="BI81" s="12">
        <v>49.3</v>
      </c>
      <c r="BJ81" s="12">
        <v>8.1999999999999993</v>
      </c>
      <c r="BK81" s="12">
        <v>6.5</v>
      </c>
      <c r="BL81" s="12">
        <v>40.1</v>
      </c>
      <c r="BM81" s="12">
        <v>73.400000000000006</v>
      </c>
      <c r="BN81" s="12">
        <v>33.299999999999997</v>
      </c>
      <c r="BO81" s="12">
        <v>72.900000000000006</v>
      </c>
      <c r="BP81" s="12">
        <v>57.5</v>
      </c>
      <c r="BQ81" s="12">
        <v>81.3</v>
      </c>
      <c r="BR81" s="12">
        <v>13.3</v>
      </c>
      <c r="BS81" s="12">
        <v>73.400000000000006</v>
      </c>
      <c r="BT81" s="12">
        <v>30.3</v>
      </c>
      <c r="BU81" s="12">
        <v>90.9</v>
      </c>
      <c r="BV81" s="12">
        <v>88.3</v>
      </c>
      <c r="BW81" s="12">
        <v>101</v>
      </c>
      <c r="BX81" s="12">
        <v>70.900000000000006</v>
      </c>
      <c r="BY81" s="12">
        <v>113.6</v>
      </c>
      <c r="BZ81" s="12">
        <v>174.8</v>
      </c>
      <c r="CA81" s="12">
        <v>170.9</v>
      </c>
      <c r="CB81" s="12">
        <v>105.8</v>
      </c>
      <c r="CC81" s="12">
        <v>211.7</v>
      </c>
      <c r="CD81" s="12">
        <v>183.1</v>
      </c>
      <c r="CE81" s="12">
        <v>195.6</v>
      </c>
      <c r="CF81" s="12">
        <v>60</v>
      </c>
      <c r="CG81" s="12">
        <v>238.8</v>
      </c>
      <c r="CH81" s="12">
        <v>98.2</v>
      </c>
      <c r="CI81" s="12">
        <v>506</v>
      </c>
      <c r="CJ81" s="12">
        <v>-13.1</v>
      </c>
      <c r="CK81" s="12">
        <v>119.6</v>
      </c>
      <c r="CL81" s="12">
        <v>-3.9</v>
      </c>
      <c r="CM81" s="12">
        <v>125.2</v>
      </c>
      <c r="CN81" s="12">
        <v>-20.2</v>
      </c>
      <c r="CO81" s="12">
        <v>93.8</v>
      </c>
      <c r="CP81" s="12">
        <v>31.2</v>
      </c>
      <c r="CQ81" s="12">
        <v>91.9</v>
      </c>
      <c r="CR81" s="12">
        <v>43.1</v>
      </c>
      <c r="CS81" s="12">
        <v>39.4</v>
      </c>
      <c r="CT81" s="12">
        <v>52.3</v>
      </c>
      <c r="CU81" s="12">
        <v>263.5</v>
      </c>
      <c r="CV81" s="12">
        <v>156.80000000000001</v>
      </c>
      <c r="CW81" s="12">
        <v>149.30000000000001</v>
      </c>
      <c r="CX81" s="12">
        <v>-148.4</v>
      </c>
      <c r="CY81" s="12">
        <v>252.2</v>
      </c>
      <c r="CZ81" s="12">
        <v>118.6</v>
      </c>
      <c r="DA81" s="12">
        <v>151</v>
      </c>
      <c r="DB81" s="12">
        <v>220.6</v>
      </c>
      <c r="DC81" s="12">
        <v>-180.6</v>
      </c>
      <c r="DD81" s="12">
        <v>-80.3</v>
      </c>
      <c r="DE81" s="12">
        <v>146.6</v>
      </c>
      <c r="DF81" s="12">
        <v>-65.8</v>
      </c>
      <c r="DG81" s="12">
        <v>193.5</v>
      </c>
      <c r="DH81" s="12">
        <v>32.9</v>
      </c>
      <c r="DI81" s="12">
        <v>-53.2</v>
      </c>
      <c r="DJ81" s="12">
        <v>179.8</v>
      </c>
      <c r="DK81" s="12">
        <v>156.5</v>
      </c>
      <c r="DL81" s="12">
        <v>44.8</v>
      </c>
      <c r="DM81" s="12">
        <v>-27</v>
      </c>
      <c r="DN81" s="12">
        <v>567</v>
      </c>
      <c r="DO81" s="12">
        <v>479.6</v>
      </c>
      <c r="DP81" s="12">
        <v>-39</v>
      </c>
      <c r="DQ81" s="12">
        <v>91.3</v>
      </c>
      <c r="DR81" s="12">
        <v>57.8</v>
      </c>
      <c r="DS81" s="12">
        <v>-11.7</v>
      </c>
      <c r="DT81" s="12">
        <v>-109.4</v>
      </c>
      <c r="DU81" s="12">
        <v>254.7</v>
      </c>
      <c r="DV81" s="12">
        <v>62.4</v>
      </c>
      <c r="DW81" s="12">
        <v>159.6</v>
      </c>
      <c r="DX81" s="12">
        <v>33.1</v>
      </c>
      <c r="DY81" s="12">
        <v>305.3</v>
      </c>
      <c r="DZ81" s="12">
        <v>103.7</v>
      </c>
      <c r="EA81" s="12">
        <v>894.2</v>
      </c>
      <c r="EB81" s="12">
        <v>13.4</v>
      </c>
      <c r="EC81" s="12">
        <v>25.1</v>
      </c>
      <c r="ED81" s="12">
        <v>92.7</v>
      </c>
      <c r="EE81" s="12">
        <v>268.7</v>
      </c>
      <c r="EF81" s="12">
        <v>42</v>
      </c>
      <c r="EG81" s="12">
        <v>-1.5</v>
      </c>
      <c r="EH81" s="12">
        <v>152.69999999999999</v>
      </c>
      <c r="EI81" s="12">
        <v>-61.3</v>
      </c>
      <c r="EJ81" s="12">
        <v>42.7</v>
      </c>
      <c r="EK81" s="12">
        <v>-41.7</v>
      </c>
      <c r="EL81" s="12">
        <v>196.3</v>
      </c>
      <c r="EM81" s="12">
        <v>40.9</v>
      </c>
      <c r="EN81" s="12">
        <v>61.5</v>
      </c>
      <c r="EO81" s="12">
        <v>254.6</v>
      </c>
      <c r="EP81" s="12">
        <v>400.1</v>
      </c>
      <c r="EQ81" s="12">
        <v>237.4</v>
      </c>
      <c r="ER81" s="12">
        <v>89.9</v>
      </c>
      <c r="ES81" s="12">
        <v>175.9</v>
      </c>
      <c r="ET81" s="12">
        <v>267</v>
      </c>
      <c r="EU81" s="12">
        <v>28.6</v>
      </c>
      <c r="EV81" s="12">
        <v>-120.3</v>
      </c>
      <c r="EW81" s="12">
        <v>-29.6</v>
      </c>
      <c r="EX81" s="12">
        <v>-51</v>
      </c>
      <c r="EY81" s="12">
        <v>231.6</v>
      </c>
      <c r="EZ81" s="12">
        <v>145.4</v>
      </c>
      <c r="FA81" s="12">
        <v>77</v>
      </c>
      <c r="FB81" s="12">
        <v>1165.5</v>
      </c>
      <c r="FC81" s="12">
        <v>464.3</v>
      </c>
      <c r="FD81" s="12">
        <v>559.20000000000005</v>
      </c>
      <c r="FE81" s="12">
        <v>499.3</v>
      </c>
      <c r="FF81" s="12">
        <v>690.2</v>
      </c>
      <c r="FG81" s="12">
        <v>612.79999999999995</v>
      </c>
      <c r="FH81" s="12">
        <v>922</v>
      </c>
      <c r="FI81" s="12">
        <v>955.2</v>
      </c>
      <c r="FJ81" s="12">
        <v>802.5</v>
      </c>
      <c r="FK81" s="12">
        <v>267.2</v>
      </c>
      <c r="FL81" s="12">
        <v>-36.5</v>
      </c>
      <c r="FM81" s="12">
        <v>-94.7</v>
      </c>
      <c r="FN81" s="12">
        <v>-67.900000000000006</v>
      </c>
      <c r="FO81" s="12">
        <v>173.7</v>
      </c>
      <c r="FP81" s="12">
        <v>199.8</v>
      </c>
      <c r="FQ81" s="12">
        <v>-17.399999999999999</v>
      </c>
      <c r="FR81" s="12">
        <v>188.2</v>
      </c>
      <c r="FS81" s="12">
        <v>74.599999999999994</v>
      </c>
      <c r="FT81" s="12">
        <v>-90.4</v>
      </c>
      <c r="FU81" s="12">
        <v>-150</v>
      </c>
      <c r="FV81" s="12">
        <v>87.5</v>
      </c>
      <c r="FW81" s="12">
        <v>342.2</v>
      </c>
      <c r="FX81" s="12">
        <v>383.7</v>
      </c>
      <c r="FY81" s="12">
        <v>169.3</v>
      </c>
      <c r="FZ81" s="12">
        <v>434</v>
      </c>
      <c r="GA81" s="12">
        <v>626.4</v>
      </c>
      <c r="GB81" s="12">
        <v>704.5</v>
      </c>
      <c r="GC81" s="12">
        <v>472.4</v>
      </c>
      <c r="GD81" s="12">
        <v>317.60000000000002</v>
      </c>
      <c r="GE81" s="12">
        <v>124.4</v>
      </c>
      <c r="GF81" s="12">
        <v>367</v>
      </c>
      <c r="GG81" s="12">
        <v>304.8</v>
      </c>
      <c r="GH81" s="12">
        <v>-30.4</v>
      </c>
      <c r="GI81" s="12">
        <v>550.6</v>
      </c>
      <c r="GJ81" s="12">
        <v>435.2</v>
      </c>
      <c r="GK81" s="12">
        <v>244.1</v>
      </c>
      <c r="GL81" s="12">
        <v>318.2</v>
      </c>
      <c r="GM81" s="12">
        <v>-205.6</v>
      </c>
      <c r="GN81" s="12">
        <v>-138.30000000000001</v>
      </c>
      <c r="GO81" s="12">
        <v>-288.39999999999998</v>
      </c>
      <c r="GP81" s="12">
        <v>617.9</v>
      </c>
      <c r="GQ81" s="12">
        <v>-402.2</v>
      </c>
      <c r="GR81" s="12">
        <v>-2.7</v>
      </c>
      <c r="GS81" s="12">
        <v>180.8</v>
      </c>
      <c r="GT81" s="12">
        <v>270</v>
      </c>
      <c r="GU81" s="12">
        <v>453</v>
      </c>
      <c r="GV81" s="12">
        <v>530.4</v>
      </c>
      <c r="GW81" s="12">
        <v>402.2</v>
      </c>
      <c r="GX81" s="12">
        <v>70.8</v>
      </c>
      <c r="GY81" s="12">
        <v>594.1</v>
      </c>
      <c r="GZ81" s="12">
        <v>-40.6</v>
      </c>
      <c r="HA81" s="12">
        <v>45</v>
      </c>
      <c r="HB81" s="12">
        <v>637.29999999999995</v>
      </c>
      <c r="HC81" s="12">
        <v>732.6</v>
      </c>
      <c r="HD81" s="12">
        <v>454</v>
      </c>
      <c r="HE81" s="12">
        <v>398.8</v>
      </c>
      <c r="HF81" s="12">
        <v>91.3</v>
      </c>
      <c r="HG81" s="12">
        <v>405.5</v>
      </c>
      <c r="HH81" s="12">
        <v>19.600000000000001</v>
      </c>
      <c r="HI81" s="12">
        <v>481.5</v>
      </c>
      <c r="HJ81" s="12">
        <v>152.5</v>
      </c>
      <c r="HK81" s="12">
        <v>318.7</v>
      </c>
      <c r="HL81" s="12">
        <v>350.3</v>
      </c>
      <c r="HM81" s="12">
        <v>549.5</v>
      </c>
      <c r="HN81" s="12">
        <v>1302.5999999999999</v>
      </c>
      <c r="HO81" s="12">
        <v>319.5</v>
      </c>
      <c r="HP81" s="12">
        <v>1008.3</v>
      </c>
      <c r="HQ81" s="12">
        <v>1161.3</v>
      </c>
      <c r="HR81" s="12">
        <v>147.69999999999999</v>
      </c>
      <c r="HS81" s="12">
        <v>-250.9</v>
      </c>
      <c r="HT81" s="12">
        <v>1136.5999999999999</v>
      </c>
      <c r="HU81" s="12">
        <v>859</v>
      </c>
      <c r="HV81" s="12">
        <v>1260.0999999999999</v>
      </c>
      <c r="HW81" s="12">
        <v>-437.2</v>
      </c>
      <c r="HX81" s="12">
        <v>-141</v>
      </c>
      <c r="HY81" s="12">
        <v>968.4</v>
      </c>
      <c r="HZ81" s="12">
        <v>-547.6</v>
      </c>
      <c r="IA81" s="12">
        <v>834.5</v>
      </c>
      <c r="IB81" s="12">
        <v>1064.7</v>
      </c>
      <c r="IC81" s="12">
        <v>1172.7</v>
      </c>
      <c r="ID81" s="12">
        <v>821</v>
      </c>
      <c r="IE81" s="12">
        <v>1850.7</v>
      </c>
      <c r="IF81" s="12">
        <v>1346.6</v>
      </c>
      <c r="IG81" s="12">
        <v>1353.3</v>
      </c>
      <c r="IH81" s="12">
        <v>1915.5</v>
      </c>
      <c r="II81" s="12">
        <v>-1320.4</v>
      </c>
      <c r="IJ81" s="12">
        <v>-1786.3</v>
      </c>
      <c r="IK81" s="12">
        <v>-178.3</v>
      </c>
      <c r="IL81" s="12">
        <v>340.6</v>
      </c>
      <c r="IM81" s="12">
        <v>313.60000000000002</v>
      </c>
      <c r="IN81" s="12">
        <v>542.79999999999995</v>
      </c>
      <c r="IO81" s="12">
        <v>-311.2</v>
      </c>
      <c r="IP81" s="12">
        <v>912.6</v>
      </c>
      <c r="IQ81" s="12">
        <v>1059.7</v>
      </c>
      <c r="IR81" s="12">
        <v>-133</v>
      </c>
      <c r="IS81" s="12">
        <v>-256.39999999999998</v>
      </c>
      <c r="IT81" s="12">
        <v>442.9</v>
      </c>
      <c r="IU81" s="12">
        <v>163.69999999999999</v>
      </c>
      <c r="IV81" s="12">
        <v>667.5</v>
      </c>
      <c r="IW81" s="12">
        <v>625.29999999999995</v>
      </c>
    </row>
    <row r="82" spans="1:257">
      <c r="A82" t="s">
        <v>969</v>
      </c>
      <c r="B82" t="s">
        <v>970</v>
      </c>
      <c r="C82">
        <v>5.8</v>
      </c>
      <c r="D82">
        <v>4.5</v>
      </c>
      <c r="E82">
        <v>2.9</v>
      </c>
      <c r="F82">
        <v>-1.9</v>
      </c>
      <c r="G82">
        <v>2.8</v>
      </c>
      <c r="H82">
        <v>6.3</v>
      </c>
      <c r="I82">
        <v>6.1</v>
      </c>
      <c r="J82">
        <v>5.7</v>
      </c>
      <c r="K82">
        <v>5.6</v>
      </c>
      <c r="L82">
        <v>2.8</v>
      </c>
      <c r="M82">
        <v>9.6</v>
      </c>
      <c r="N82">
        <v>-6.3</v>
      </c>
      <c r="O82">
        <v>9.6999999999999993</v>
      </c>
      <c r="P82">
        <v>6.4</v>
      </c>
      <c r="Q82">
        <v>8.5</v>
      </c>
      <c r="R82">
        <v>4.8</v>
      </c>
      <c r="S82">
        <v>0.4</v>
      </c>
      <c r="T82">
        <v>6.4</v>
      </c>
      <c r="U82">
        <v>10.6</v>
      </c>
      <c r="V82">
        <v>10.4</v>
      </c>
      <c r="W82">
        <v>13.2</v>
      </c>
      <c r="X82">
        <v>10.199999999999999</v>
      </c>
      <c r="Y82">
        <v>11.1</v>
      </c>
      <c r="Z82">
        <v>12.4</v>
      </c>
      <c r="AA82">
        <v>9.6</v>
      </c>
      <c r="AB82">
        <v>9.4</v>
      </c>
      <c r="AC82">
        <v>10.4</v>
      </c>
      <c r="AD82">
        <v>7</v>
      </c>
      <c r="AE82">
        <v>-1</v>
      </c>
      <c r="AF82">
        <v>5</v>
      </c>
      <c r="AG82">
        <v>7.8</v>
      </c>
      <c r="AH82">
        <v>12</v>
      </c>
      <c r="AI82">
        <v>12.3</v>
      </c>
      <c r="AJ82">
        <v>18.100000000000001</v>
      </c>
      <c r="AK82">
        <v>20.3</v>
      </c>
      <c r="AL82">
        <v>15.2</v>
      </c>
      <c r="AM82">
        <v>16.2</v>
      </c>
      <c r="AN82">
        <v>19.7</v>
      </c>
      <c r="AO82">
        <v>21.5</v>
      </c>
      <c r="AP82">
        <v>20.7</v>
      </c>
      <c r="AQ82">
        <v>12.2</v>
      </c>
      <c r="AR82">
        <v>11.9</v>
      </c>
      <c r="AS82">
        <v>5.8</v>
      </c>
      <c r="AT82">
        <v>1.6</v>
      </c>
      <c r="AU82">
        <v>14.4</v>
      </c>
      <c r="AV82">
        <v>7.3</v>
      </c>
      <c r="AW82">
        <v>10.4</v>
      </c>
      <c r="AX82">
        <v>22.4</v>
      </c>
      <c r="AY82">
        <v>28.7</v>
      </c>
      <c r="AZ82">
        <v>7.8</v>
      </c>
      <c r="BA82">
        <v>23.7</v>
      </c>
      <c r="BB82">
        <v>32.4</v>
      </c>
      <c r="BC82">
        <v>38.799999999999997</v>
      </c>
      <c r="BD82">
        <v>41.3</v>
      </c>
      <c r="BE82">
        <v>23.1</v>
      </c>
      <c r="BF82">
        <v>49</v>
      </c>
      <c r="BG82">
        <v>31.1</v>
      </c>
      <c r="BH82">
        <v>39.4</v>
      </c>
      <c r="BI82">
        <v>27.2</v>
      </c>
      <c r="BJ82">
        <v>7.9</v>
      </c>
      <c r="BK82">
        <v>-15.3</v>
      </c>
      <c r="BL82">
        <v>-4.4000000000000004</v>
      </c>
      <c r="BM82">
        <v>46.5</v>
      </c>
      <c r="BN82">
        <v>11.6</v>
      </c>
      <c r="BO82">
        <v>5.7</v>
      </c>
      <c r="BP82">
        <v>27.8</v>
      </c>
      <c r="BQ82">
        <v>32</v>
      </c>
      <c r="BR82">
        <v>9.6999999999999993</v>
      </c>
      <c r="BS82">
        <v>42.8</v>
      </c>
      <c r="BT82">
        <v>28.8</v>
      </c>
      <c r="BU82">
        <v>29.7</v>
      </c>
      <c r="BV82">
        <v>26.2</v>
      </c>
      <c r="BW82">
        <v>27.3</v>
      </c>
      <c r="BX82">
        <v>49.1</v>
      </c>
      <c r="BY82">
        <v>33.799999999999997</v>
      </c>
      <c r="BZ82">
        <v>53</v>
      </c>
      <c r="CA82">
        <v>41.9</v>
      </c>
      <c r="CB82">
        <v>61.9</v>
      </c>
      <c r="CC82">
        <v>75.8</v>
      </c>
      <c r="CD82">
        <v>42.7</v>
      </c>
      <c r="CE82">
        <v>31</v>
      </c>
      <c r="CF82">
        <v>-19.600000000000001</v>
      </c>
      <c r="CG82">
        <v>41.4</v>
      </c>
      <c r="CH82">
        <v>63.8</v>
      </c>
      <c r="CI82">
        <v>100.1</v>
      </c>
      <c r="CJ82">
        <v>33.5</v>
      </c>
      <c r="CK82">
        <v>0.7</v>
      </c>
      <c r="CL82">
        <v>-26.7</v>
      </c>
      <c r="CM82">
        <v>-15.9</v>
      </c>
      <c r="CN82">
        <v>12.7</v>
      </c>
      <c r="CO82">
        <v>26.7</v>
      </c>
      <c r="CP82">
        <v>19.5</v>
      </c>
      <c r="CQ82">
        <v>-45.1</v>
      </c>
      <c r="CR82">
        <v>13</v>
      </c>
      <c r="CS82">
        <v>14.2</v>
      </c>
      <c r="CT82">
        <v>49.3</v>
      </c>
      <c r="CU82">
        <v>65.8</v>
      </c>
      <c r="CV82">
        <v>68.400000000000006</v>
      </c>
      <c r="CW82">
        <v>23.7</v>
      </c>
      <c r="CX82">
        <v>-19.3</v>
      </c>
      <c r="CY82">
        <v>43.2</v>
      </c>
      <c r="CZ82">
        <v>48.9</v>
      </c>
      <c r="DA82">
        <v>-0.8</v>
      </c>
      <c r="DB82">
        <v>80.599999999999994</v>
      </c>
      <c r="DC82">
        <v>-84.7</v>
      </c>
      <c r="DD82">
        <v>5</v>
      </c>
      <c r="DE82">
        <v>41</v>
      </c>
      <c r="DF82">
        <v>32</v>
      </c>
      <c r="DG82">
        <v>49.1</v>
      </c>
      <c r="DH82">
        <v>5.9</v>
      </c>
      <c r="DI82">
        <v>55.7</v>
      </c>
      <c r="DJ82">
        <v>66.8</v>
      </c>
      <c r="DK82">
        <v>84.2</v>
      </c>
      <c r="DL82">
        <v>42.4</v>
      </c>
      <c r="DM82">
        <v>-9.6</v>
      </c>
      <c r="DN82">
        <v>97.9</v>
      </c>
      <c r="DO82">
        <v>106.3</v>
      </c>
      <c r="DP82">
        <v>2.2999999999999998</v>
      </c>
      <c r="DQ82">
        <v>-29.2</v>
      </c>
      <c r="DR82">
        <v>7.8</v>
      </c>
      <c r="DS82">
        <v>82</v>
      </c>
      <c r="DT82">
        <v>4</v>
      </c>
      <c r="DU82">
        <v>79.599999999999994</v>
      </c>
      <c r="DV82">
        <v>-52</v>
      </c>
      <c r="DW82">
        <v>-31</v>
      </c>
      <c r="DX82">
        <v>30.1</v>
      </c>
      <c r="DY82">
        <v>61.3</v>
      </c>
      <c r="DZ82">
        <v>32</v>
      </c>
      <c r="EA82">
        <v>29.3</v>
      </c>
      <c r="EB82">
        <v>69.900000000000006</v>
      </c>
      <c r="EC82">
        <v>33.200000000000003</v>
      </c>
      <c r="ED82">
        <v>1.2</v>
      </c>
      <c r="EE82">
        <v>54.4</v>
      </c>
      <c r="EF82">
        <v>8</v>
      </c>
      <c r="EG82">
        <v>24</v>
      </c>
      <c r="EH82">
        <v>59.3</v>
      </c>
      <c r="EI82">
        <v>55.3</v>
      </c>
      <c r="EJ82">
        <v>95.9</v>
      </c>
      <c r="EK82">
        <v>49.1</v>
      </c>
      <c r="EL82">
        <v>108.8</v>
      </c>
      <c r="EM82">
        <v>67</v>
      </c>
      <c r="EN82">
        <v>55.5</v>
      </c>
      <c r="EO82">
        <v>106.4</v>
      </c>
      <c r="EP82">
        <v>95</v>
      </c>
      <c r="EQ82">
        <v>36.6</v>
      </c>
      <c r="ER82">
        <v>112.1</v>
      </c>
      <c r="ES82">
        <v>-82.3</v>
      </c>
      <c r="ET82">
        <v>131.69999999999999</v>
      </c>
      <c r="EU82">
        <v>-10.199999999999999</v>
      </c>
      <c r="EV82">
        <v>66.8</v>
      </c>
      <c r="EW82">
        <v>52.5</v>
      </c>
      <c r="EX82">
        <v>151.30000000000001</v>
      </c>
      <c r="EY82">
        <v>125.9</v>
      </c>
      <c r="EZ82">
        <v>-3.2</v>
      </c>
      <c r="FA82">
        <v>33.299999999999997</v>
      </c>
      <c r="FB82">
        <v>74.5</v>
      </c>
      <c r="FC82">
        <v>83.9</v>
      </c>
      <c r="FD82">
        <v>178.2</v>
      </c>
      <c r="FE82">
        <v>227.9</v>
      </c>
      <c r="FF82">
        <v>223.9</v>
      </c>
      <c r="FG82">
        <v>258</v>
      </c>
      <c r="FH82">
        <v>344.1</v>
      </c>
      <c r="FI82">
        <v>340.5</v>
      </c>
      <c r="FJ82">
        <v>310.39999999999998</v>
      </c>
      <c r="FK82">
        <v>-129.4</v>
      </c>
      <c r="FL82">
        <v>-98.2</v>
      </c>
      <c r="FM82">
        <v>-124.2</v>
      </c>
      <c r="FN82">
        <v>-63.1</v>
      </c>
      <c r="FO82">
        <v>39.4</v>
      </c>
      <c r="FP82">
        <v>18.600000000000001</v>
      </c>
      <c r="FQ82">
        <v>-21.9</v>
      </c>
      <c r="FR82">
        <v>42.8</v>
      </c>
      <c r="FS82">
        <v>-133</v>
      </c>
      <c r="FT82">
        <v>-93.6</v>
      </c>
      <c r="FU82">
        <v>-34.1</v>
      </c>
      <c r="FV82">
        <v>41.8</v>
      </c>
      <c r="FW82">
        <v>183.6</v>
      </c>
      <c r="FX82">
        <v>8.9</v>
      </c>
      <c r="FY82">
        <v>94.4</v>
      </c>
      <c r="FZ82">
        <v>102.1</v>
      </c>
      <c r="GA82">
        <v>215.2</v>
      </c>
      <c r="GB82">
        <v>158.69999999999999</v>
      </c>
      <c r="GC82">
        <v>287</v>
      </c>
      <c r="GD82">
        <v>136.9</v>
      </c>
      <c r="GE82">
        <v>95.6</v>
      </c>
      <c r="GF82">
        <v>148.9</v>
      </c>
      <c r="GG82">
        <v>94.9</v>
      </c>
      <c r="GH82">
        <v>102</v>
      </c>
      <c r="GI82">
        <v>119.6</v>
      </c>
      <c r="GJ82">
        <v>92.7</v>
      </c>
      <c r="GK82">
        <v>42.6</v>
      </c>
      <c r="GL82">
        <v>88.7</v>
      </c>
      <c r="GM82">
        <v>-130</v>
      </c>
      <c r="GN82">
        <v>-203.4</v>
      </c>
      <c r="GO82">
        <v>-254</v>
      </c>
      <c r="GP82">
        <v>-332.3</v>
      </c>
      <c r="GQ82">
        <v>-339.3</v>
      </c>
      <c r="GR82">
        <v>-118.1</v>
      </c>
      <c r="GS82">
        <v>3.8</v>
      </c>
      <c r="GT82">
        <v>105.9</v>
      </c>
      <c r="GU82">
        <v>145.1</v>
      </c>
      <c r="GV82">
        <v>175.5</v>
      </c>
      <c r="GW82">
        <v>55.8</v>
      </c>
      <c r="GX82">
        <v>251.1</v>
      </c>
      <c r="GY82">
        <v>122.4</v>
      </c>
      <c r="GZ82">
        <v>87.8</v>
      </c>
      <c r="HA82">
        <v>-129.6</v>
      </c>
      <c r="HB82">
        <v>14.2</v>
      </c>
      <c r="HC82">
        <v>137.19999999999999</v>
      </c>
      <c r="HD82">
        <v>-49</v>
      </c>
      <c r="HE82">
        <v>131.19999999999999</v>
      </c>
      <c r="HF82">
        <v>52.9</v>
      </c>
      <c r="HG82">
        <v>54.9</v>
      </c>
      <c r="HH82">
        <v>94.9</v>
      </c>
      <c r="HI82">
        <v>154.6</v>
      </c>
      <c r="HJ82">
        <v>97.6</v>
      </c>
      <c r="HK82">
        <v>255</v>
      </c>
      <c r="HL82">
        <v>148.6</v>
      </c>
      <c r="HM82">
        <v>137.69999999999999</v>
      </c>
      <c r="HN82">
        <v>52.9</v>
      </c>
      <c r="HO82">
        <v>-45.9</v>
      </c>
      <c r="HP82">
        <v>130.5</v>
      </c>
      <c r="HQ82">
        <v>13.4</v>
      </c>
      <c r="HR82">
        <v>-0.6</v>
      </c>
      <c r="HS82">
        <v>96.1</v>
      </c>
      <c r="HT82">
        <v>223.7</v>
      </c>
      <c r="HU82">
        <v>182</v>
      </c>
      <c r="HV82">
        <v>235</v>
      </c>
      <c r="HW82">
        <v>-28.2</v>
      </c>
      <c r="HX82">
        <v>5.5</v>
      </c>
      <c r="HY82">
        <v>110.6</v>
      </c>
      <c r="HZ82">
        <v>237.5</v>
      </c>
      <c r="IA82">
        <v>266.60000000000002</v>
      </c>
      <c r="IB82">
        <v>375.6</v>
      </c>
      <c r="IC82">
        <v>456.2</v>
      </c>
      <c r="ID82">
        <v>184.4</v>
      </c>
      <c r="IE82">
        <v>268.10000000000002</v>
      </c>
      <c r="IF82">
        <v>244.2</v>
      </c>
      <c r="IG82">
        <v>217.7</v>
      </c>
      <c r="IH82">
        <v>190.4</v>
      </c>
      <c r="II82">
        <v>-472.3</v>
      </c>
      <c r="IJ82">
        <v>-830.3</v>
      </c>
      <c r="IK82">
        <v>384.6</v>
      </c>
      <c r="IL82">
        <v>294.60000000000002</v>
      </c>
      <c r="IM82">
        <v>350.7</v>
      </c>
      <c r="IN82">
        <v>316.8</v>
      </c>
      <c r="IO82">
        <v>219.4</v>
      </c>
      <c r="IP82">
        <v>832.2</v>
      </c>
      <c r="IQ82">
        <v>533.4</v>
      </c>
      <c r="IR82">
        <v>522</v>
      </c>
      <c r="IS82">
        <v>-122</v>
      </c>
      <c r="IT82">
        <v>59.8</v>
      </c>
      <c r="IU82">
        <v>-292.89999999999998</v>
      </c>
      <c r="IV82">
        <v>20.2</v>
      </c>
      <c r="IW82">
        <v>329</v>
      </c>
    </row>
    <row r="83" spans="1:257">
      <c r="A83" t="s">
        <v>971</v>
      </c>
      <c r="B83" t="s">
        <v>972</v>
      </c>
      <c r="C83">
        <v>-0.5</v>
      </c>
      <c r="D83">
        <v>-0.4</v>
      </c>
      <c r="E83">
        <v>-4.0999999999999996</v>
      </c>
      <c r="F83">
        <v>-1.4</v>
      </c>
      <c r="G83">
        <v>-2.2999999999999998</v>
      </c>
      <c r="H83">
        <v>1.1000000000000001</v>
      </c>
      <c r="I83">
        <v>1.1000000000000001</v>
      </c>
      <c r="J83">
        <v>2.5</v>
      </c>
      <c r="K83">
        <v>2.5</v>
      </c>
      <c r="L83">
        <v>2.4</v>
      </c>
      <c r="M83">
        <v>1.8</v>
      </c>
      <c r="N83">
        <v>-2.2999999999999998</v>
      </c>
      <c r="O83">
        <v>0.4</v>
      </c>
      <c r="P83">
        <v>3</v>
      </c>
      <c r="Q83">
        <v>1.6</v>
      </c>
      <c r="R83">
        <v>0.5</v>
      </c>
      <c r="S83">
        <v>0.6</v>
      </c>
      <c r="T83">
        <v>1.5</v>
      </c>
      <c r="U83">
        <v>0.4</v>
      </c>
      <c r="V83">
        <v>-0.7</v>
      </c>
      <c r="W83">
        <v>2.2000000000000002</v>
      </c>
      <c r="X83">
        <v>1.6</v>
      </c>
      <c r="Y83">
        <v>1.5</v>
      </c>
      <c r="Z83">
        <v>3.1</v>
      </c>
      <c r="AA83">
        <v>3.1</v>
      </c>
      <c r="AB83">
        <v>-5.4</v>
      </c>
      <c r="AC83">
        <v>1</v>
      </c>
      <c r="AD83">
        <v>-2.2000000000000002</v>
      </c>
      <c r="AE83">
        <v>1.3</v>
      </c>
      <c r="AF83">
        <v>-16.100000000000001</v>
      </c>
      <c r="AG83">
        <v>-1.4</v>
      </c>
      <c r="AH83">
        <v>-0.6</v>
      </c>
      <c r="AI83">
        <v>21.9</v>
      </c>
      <c r="AJ83">
        <v>-12.2</v>
      </c>
      <c r="AK83">
        <v>-4.5</v>
      </c>
      <c r="AL83">
        <v>-0.8</v>
      </c>
      <c r="AM83">
        <v>9.1999999999999993</v>
      </c>
      <c r="AN83">
        <v>-6.8</v>
      </c>
      <c r="AO83">
        <v>-3</v>
      </c>
      <c r="AP83">
        <v>-6.3</v>
      </c>
      <c r="AQ83">
        <v>-3.6</v>
      </c>
      <c r="AR83">
        <v>-2.6</v>
      </c>
      <c r="AS83">
        <v>-2.2000000000000002</v>
      </c>
      <c r="AT83">
        <v>-2.1</v>
      </c>
      <c r="AU83">
        <v>2.1</v>
      </c>
      <c r="AV83">
        <v>5</v>
      </c>
      <c r="AW83">
        <v>2.8</v>
      </c>
      <c r="AX83">
        <v>2.4</v>
      </c>
      <c r="AY83">
        <v>0.6</v>
      </c>
      <c r="AZ83">
        <v>4</v>
      </c>
      <c r="BA83">
        <v>0.2</v>
      </c>
      <c r="BB83">
        <v>4.9000000000000004</v>
      </c>
      <c r="BC83">
        <v>3.5</v>
      </c>
      <c r="BD83">
        <v>5.7</v>
      </c>
      <c r="BE83">
        <v>1</v>
      </c>
      <c r="BF83">
        <v>5</v>
      </c>
      <c r="BG83">
        <v>6.6</v>
      </c>
      <c r="BH83">
        <v>10.4</v>
      </c>
      <c r="BI83">
        <v>9.6999999999999993</v>
      </c>
      <c r="BJ83">
        <v>2.7</v>
      </c>
      <c r="BK83">
        <v>-12.6</v>
      </c>
      <c r="BL83">
        <v>-1</v>
      </c>
      <c r="BM83">
        <v>1.8</v>
      </c>
      <c r="BN83">
        <v>2.9</v>
      </c>
      <c r="BO83">
        <v>6</v>
      </c>
      <c r="BP83">
        <v>7.8</v>
      </c>
      <c r="BQ83">
        <v>3.7</v>
      </c>
      <c r="BR83">
        <v>4.4000000000000004</v>
      </c>
      <c r="BS83">
        <v>-2.7</v>
      </c>
      <c r="BT83">
        <v>-2.4</v>
      </c>
      <c r="BU83">
        <v>4.0999999999999996</v>
      </c>
      <c r="BV83">
        <v>6.4</v>
      </c>
      <c r="BW83">
        <v>2.6</v>
      </c>
      <c r="BX83">
        <v>1.8</v>
      </c>
      <c r="BY83">
        <v>3.8</v>
      </c>
      <c r="BZ83">
        <v>11.5</v>
      </c>
      <c r="CA83">
        <v>9.1999999999999993</v>
      </c>
      <c r="CB83">
        <v>3</v>
      </c>
      <c r="CC83">
        <v>7.7</v>
      </c>
      <c r="CD83">
        <v>7.8</v>
      </c>
      <c r="CE83">
        <v>8.1999999999999993</v>
      </c>
      <c r="CF83">
        <v>-4.7</v>
      </c>
      <c r="CG83">
        <v>-0.6</v>
      </c>
      <c r="CH83">
        <v>8.6999999999999993</v>
      </c>
      <c r="CI83">
        <v>0.1</v>
      </c>
      <c r="CJ83">
        <v>-1</v>
      </c>
      <c r="CK83">
        <v>-0.8</v>
      </c>
      <c r="CL83">
        <v>-14.3</v>
      </c>
      <c r="CM83">
        <v>-15.7</v>
      </c>
      <c r="CN83">
        <v>-8</v>
      </c>
      <c r="CO83">
        <v>-2.2999999999999998</v>
      </c>
      <c r="CP83">
        <v>8.9</v>
      </c>
      <c r="CQ83">
        <v>13</v>
      </c>
      <c r="CR83">
        <v>-0.8</v>
      </c>
      <c r="CS83">
        <v>5.7</v>
      </c>
      <c r="CT83">
        <v>-5.6</v>
      </c>
      <c r="CU83">
        <v>13.2</v>
      </c>
      <c r="CV83">
        <v>-4.5</v>
      </c>
      <c r="CW83">
        <v>-1.5</v>
      </c>
      <c r="CX83">
        <v>6.8</v>
      </c>
      <c r="CY83">
        <v>-4.5</v>
      </c>
      <c r="CZ83">
        <v>-11</v>
      </c>
      <c r="DA83">
        <v>9.5</v>
      </c>
      <c r="DB83">
        <v>-6.6</v>
      </c>
      <c r="DC83">
        <v>-1.9</v>
      </c>
      <c r="DD83">
        <v>3</v>
      </c>
      <c r="DE83">
        <v>5.0999999999999996</v>
      </c>
      <c r="DF83">
        <v>8.9</v>
      </c>
      <c r="DG83">
        <v>-4.2</v>
      </c>
      <c r="DH83">
        <v>19.7</v>
      </c>
      <c r="DI83">
        <v>1.3</v>
      </c>
      <c r="DJ83">
        <v>3.6</v>
      </c>
      <c r="DK83">
        <v>-13</v>
      </c>
      <c r="DL83">
        <v>8.6</v>
      </c>
      <c r="DM83">
        <v>-13.1</v>
      </c>
      <c r="DN83">
        <v>3.6</v>
      </c>
      <c r="DO83">
        <v>2.4</v>
      </c>
      <c r="DP83">
        <v>-3.4</v>
      </c>
      <c r="DQ83">
        <v>-16.2</v>
      </c>
      <c r="DR83">
        <v>-7.2</v>
      </c>
      <c r="DS83">
        <v>0.3</v>
      </c>
      <c r="DT83">
        <v>-0.5</v>
      </c>
      <c r="DU83">
        <v>1.5</v>
      </c>
      <c r="DV83">
        <v>-1.3</v>
      </c>
      <c r="DW83">
        <v>-32.799999999999997</v>
      </c>
      <c r="DX83">
        <v>-10.6</v>
      </c>
      <c r="DY83">
        <v>6.4</v>
      </c>
      <c r="DZ83">
        <v>-0.6</v>
      </c>
      <c r="EA83">
        <v>-0.5</v>
      </c>
      <c r="EB83">
        <v>8.3000000000000007</v>
      </c>
      <c r="EC83">
        <v>9.8000000000000007</v>
      </c>
      <c r="ED83">
        <v>8.1999999999999993</v>
      </c>
      <c r="EE83">
        <v>-2.6</v>
      </c>
      <c r="EF83">
        <v>9.8000000000000007</v>
      </c>
      <c r="EG83">
        <v>7.7</v>
      </c>
      <c r="EH83">
        <v>6.7</v>
      </c>
      <c r="EI83">
        <v>-13.4</v>
      </c>
      <c r="EJ83">
        <v>9.1999999999999993</v>
      </c>
      <c r="EK83">
        <v>-0.6</v>
      </c>
      <c r="EL83">
        <v>3.1</v>
      </c>
      <c r="EM83">
        <v>2.7</v>
      </c>
      <c r="EN83">
        <v>-3.4</v>
      </c>
      <c r="EO83">
        <v>-7.3</v>
      </c>
      <c r="EP83">
        <v>8</v>
      </c>
      <c r="EQ83">
        <v>6.3</v>
      </c>
      <c r="ER83">
        <v>10.9</v>
      </c>
      <c r="ES83">
        <v>-2.4</v>
      </c>
      <c r="ET83">
        <v>23.5</v>
      </c>
      <c r="EU83">
        <v>21</v>
      </c>
      <c r="EV83">
        <v>1.8</v>
      </c>
      <c r="EW83">
        <v>12.9</v>
      </c>
      <c r="EX83">
        <v>1.8</v>
      </c>
      <c r="EY83">
        <v>12.3</v>
      </c>
      <c r="EZ83">
        <v>-19.399999999999999</v>
      </c>
      <c r="FA83">
        <v>22.3</v>
      </c>
      <c r="FB83">
        <v>4.2</v>
      </c>
      <c r="FC83">
        <v>-4.0999999999999996</v>
      </c>
      <c r="FD83">
        <v>22.7</v>
      </c>
      <c r="FE83">
        <v>-4.4000000000000004</v>
      </c>
      <c r="FF83">
        <v>13.7</v>
      </c>
      <c r="FG83">
        <v>29.4</v>
      </c>
      <c r="FH83">
        <v>-8.8000000000000007</v>
      </c>
      <c r="FI83">
        <v>-25.1</v>
      </c>
      <c r="FJ83">
        <v>32.299999999999997</v>
      </c>
      <c r="FK83">
        <v>-1.1000000000000001</v>
      </c>
      <c r="FL83">
        <v>-25.7</v>
      </c>
      <c r="FM83">
        <v>73.599999999999994</v>
      </c>
      <c r="FN83">
        <v>-34.5</v>
      </c>
      <c r="FO83">
        <v>-15</v>
      </c>
      <c r="FP83">
        <v>12.4</v>
      </c>
      <c r="FQ83">
        <v>29.6</v>
      </c>
      <c r="FR83">
        <v>20.6</v>
      </c>
      <c r="FS83">
        <v>-24.6</v>
      </c>
      <c r="FT83">
        <v>-0.3</v>
      </c>
      <c r="FU83">
        <v>0.5</v>
      </c>
      <c r="FV83">
        <v>-22.6</v>
      </c>
      <c r="FW83">
        <v>-2.6</v>
      </c>
      <c r="FX83">
        <v>12.1</v>
      </c>
      <c r="FY83">
        <v>26.5</v>
      </c>
      <c r="FZ83">
        <v>-8.9</v>
      </c>
      <c r="GA83">
        <v>9.6</v>
      </c>
      <c r="GB83">
        <v>-1.3</v>
      </c>
      <c r="GC83">
        <v>-6.9</v>
      </c>
      <c r="GD83">
        <v>-8.5</v>
      </c>
      <c r="GE83">
        <v>13.6</v>
      </c>
      <c r="GF83">
        <v>-5.6</v>
      </c>
      <c r="GG83">
        <v>-9.4</v>
      </c>
      <c r="GH83">
        <v>-1.7</v>
      </c>
      <c r="GI83">
        <v>-88.9</v>
      </c>
      <c r="GJ83">
        <v>-31.1</v>
      </c>
      <c r="GK83">
        <v>-52.9</v>
      </c>
      <c r="GL83">
        <v>-25.5</v>
      </c>
      <c r="GM83">
        <v>37.799999999999997</v>
      </c>
      <c r="GN83">
        <v>-46.2</v>
      </c>
      <c r="GO83">
        <v>46.7</v>
      </c>
      <c r="GP83">
        <v>-25.8</v>
      </c>
      <c r="GQ83">
        <v>-48.7</v>
      </c>
      <c r="GR83">
        <v>31.8</v>
      </c>
      <c r="GS83">
        <v>15</v>
      </c>
      <c r="GT83">
        <v>-11.2</v>
      </c>
      <c r="GU83">
        <v>-7.1</v>
      </c>
      <c r="GV83">
        <v>37.5</v>
      </c>
      <c r="GW83">
        <v>6</v>
      </c>
      <c r="GX83">
        <v>134.4</v>
      </c>
      <c r="GY83">
        <v>35.700000000000003</v>
      </c>
      <c r="GZ83">
        <v>-4.8</v>
      </c>
      <c r="HA83">
        <v>45.1</v>
      </c>
      <c r="HB83">
        <v>-22.5</v>
      </c>
      <c r="HC83">
        <v>14.5</v>
      </c>
      <c r="HD83">
        <v>13.9</v>
      </c>
      <c r="HE83">
        <v>-8.5</v>
      </c>
      <c r="HF83">
        <v>-14.5</v>
      </c>
      <c r="HG83">
        <v>-8.8000000000000007</v>
      </c>
      <c r="HH83">
        <v>-34</v>
      </c>
      <c r="HI83">
        <v>-17.2</v>
      </c>
      <c r="HJ83">
        <v>20.399999999999999</v>
      </c>
      <c r="HK83">
        <v>-0.7</v>
      </c>
      <c r="HL83">
        <v>3</v>
      </c>
      <c r="HM83">
        <v>73.7</v>
      </c>
      <c r="HN83">
        <v>-27.1</v>
      </c>
      <c r="HO83">
        <v>-0.3</v>
      </c>
      <c r="HP83">
        <v>20.7</v>
      </c>
      <c r="HQ83">
        <v>-37.200000000000003</v>
      </c>
      <c r="HR83">
        <v>-68</v>
      </c>
      <c r="HS83">
        <v>-39.4</v>
      </c>
      <c r="HT83">
        <v>-12.9</v>
      </c>
      <c r="HU83">
        <v>2</v>
      </c>
      <c r="HV83">
        <v>17.8</v>
      </c>
      <c r="HW83">
        <v>39.5</v>
      </c>
      <c r="HX83">
        <v>-8.4</v>
      </c>
      <c r="HY83">
        <v>-25.9</v>
      </c>
      <c r="HZ83">
        <v>876.6</v>
      </c>
      <c r="IA83">
        <v>-24.1</v>
      </c>
      <c r="IB83">
        <v>-58.3</v>
      </c>
      <c r="IC83">
        <v>27.8</v>
      </c>
      <c r="ID83">
        <v>9.4</v>
      </c>
      <c r="IE83">
        <v>52.6</v>
      </c>
      <c r="IF83">
        <v>-113.8</v>
      </c>
      <c r="IG83">
        <v>32.200000000000003</v>
      </c>
      <c r="IH83">
        <v>-1.1000000000000001</v>
      </c>
      <c r="II83">
        <v>44</v>
      </c>
      <c r="IJ83">
        <v>159</v>
      </c>
      <c r="IK83">
        <v>-198.7</v>
      </c>
      <c r="IL83">
        <v>26.3</v>
      </c>
      <c r="IM83">
        <v>-44.4</v>
      </c>
      <c r="IN83">
        <v>-44.5</v>
      </c>
      <c r="IO83">
        <v>-13.2</v>
      </c>
      <c r="IP83">
        <v>-0.1</v>
      </c>
      <c r="IQ83">
        <v>174.4</v>
      </c>
      <c r="IR83">
        <v>-64</v>
      </c>
      <c r="IS83">
        <v>2.2000000000000002</v>
      </c>
      <c r="IT83">
        <v>-2.1</v>
      </c>
      <c r="IU83">
        <v>77</v>
      </c>
      <c r="IV83">
        <v>-111.8</v>
      </c>
      <c r="IW83">
        <v>11.9</v>
      </c>
    </row>
    <row r="84" spans="1:257">
      <c r="A84" t="s">
        <v>973</v>
      </c>
      <c r="B84" t="s">
        <v>974</v>
      </c>
      <c r="C84">
        <v>-91.2</v>
      </c>
      <c r="D84">
        <v>31</v>
      </c>
      <c r="E84">
        <v>-106</v>
      </c>
      <c r="F84">
        <v>173.2</v>
      </c>
      <c r="G84">
        <v>180.9</v>
      </c>
      <c r="H84">
        <v>-0.4</v>
      </c>
      <c r="I84">
        <v>48.2</v>
      </c>
      <c r="J84">
        <v>49.5</v>
      </c>
      <c r="K84">
        <v>3.5</v>
      </c>
      <c r="L84">
        <v>-0.8</v>
      </c>
      <c r="M84">
        <v>1.3</v>
      </c>
      <c r="N84">
        <v>-1.4</v>
      </c>
      <c r="O84">
        <v>4.2</v>
      </c>
      <c r="P84">
        <v>-1.6</v>
      </c>
      <c r="Q84">
        <v>2.2000000000000002</v>
      </c>
      <c r="R84">
        <v>-1.5</v>
      </c>
      <c r="S84">
        <v>4.3</v>
      </c>
      <c r="T84">
        <v>-2.7</v>
      </c>
      <c r="U84">
        <v>1.5</v>
      </c>
      <c r="V84">
        <v>-0.5</v>
      </c>
      <c r="W84">
        <v>3.1</v>
      </c>
      <c r="X84">
        <v>-3.5</v>
      </c>
      <c r="Y84">
        <v>1.8</v>
      </c>
      <c r="Z84">
        <v>2.4</v>
      </c>
      <c r="AA84">
        <v>1.5</v>
      </c>
      <c r="AB84">
        <v>-4.2</v>
      </c>
      <c r="AC84">
        <v>1</v>
      </c>
      <c r="AD84">
        <v>4.8</v>
      </c>
      <c r="AE84">
        <v>-0.8</v>
      </c>
      <c r="AF84">
        <v>-4.9000000000000004</v>
      </c>
      <c r="AG84">
        <v>3.3</v>
      </c>
      <c r="AH84">
        <v>16.3</v>
      </c>
      <c r="AI84">
        <v>-9</v>
      </c>
      <c r="AJ84">
        <v>-7.5</v>
      </c>
      <c r="AK84">
        <v>4.9000000000000004</v>
      </c>
      <c r="AL84">
        <v>9.1</v>
      </c>
      <c r="AM84">
        <v>0.3</v>
      </c>
      <c r="AN84">
        <v>-3.2</v>
      </c>
      <c r="AO84">
        <v>5.6</v>
      </c>
      <c r="AP84">
        <v>10.5</v>
      </c>
      <c r="AQ84">
        <v>-28.8</v>
      </c>
      <c r="AR84">
        <v>-4.4000000000000004</v>
      </c>
      <c r="AS84">
        <v>6.3</v>
      </c>
      <c r="AT84">
        <v>-3.5</v>
      </c>
      <c r="AU84">
        <v>4.8</v>
      </c>
      <c r="AV84">
        <v>-6.2</v>
      </c>
      <c r="AW84">
        <v>4</v>
      </c>
      <c r="AX84">
        <v>-2.6</v>
      </c>
      <c r="AY84">
        <v>6.8</v>
      </c>
      <c r="AZ84">
        <v>-4.0999999999999996</v>
      </c>
      <c r="BA84">
        <v>3.2</v>
      </c>
      <c r="BB84">
        <v>-1.3</v>
      </c>
      <c r="BC84">
        <v>3.1</v>
      </c>
      <c r="BD84">
        <v>-14.8</v>
      </c>
      <c r="BE84">
        <v>-4.8</v>
      </c>
      <c r="BF84">
        <v>-8.5</v>
      </c>
      <c r="BG84">
        <v>8.3000000000000007</v>
      </c>
      <c r="BH84">
        <v>-4.5</v>
      </c>
      <c r="BI84">
        <v>12.3</v>
      </c>
      <c r="BJ84">
        <v>-2.2999999999999998</v>
      </c>
      <c r="BK84">
        <v>34.4</v>
      </c>
      <c r="BL84">
        <v>45.6</v>
      </c>
      <c r="BM84">
        <v>25.1</v>
      </c>
      <c r="BN84">
        <v>18.8</v>
      </c>
      <c r="BO84">
        <v>61.2</v>
      </c>
      <c r="BP84">
        <v>21.9</v>
      </c>
      <c r="BQ84">
        <v>45.5</v>
      </c>
      <c r="BR84">
        <v>-0.9</v>
      </c>
      <c r="BS84">
        <v>33.299999999999997</v>
      </c>
      <c r="BT84">
        <v>3.9</v>
      </c>
      <c r="BU84">
        <v>57.2</v>
      </c>
      <c r="BV84">
        <v>55.7</v>
      </c>
      <c r="BW84">
        <v>71.2</v>
      </c>
      <c r="BX84">
        <v>19.899999999999999</v>
      </c>
      <c r="BY84">
        <v>76</v>
      </c>
      <c r="BZ84">
        <v>110.3</v>
      </c>
      <c r="CA84">
        <v>119.8</v>
      </c>
      <c r="CB84">
        <v>40.9</v>
      </c>
      <c r="CC84">
        <v>128.19999999999999</v>
      </c>
      <c r="CD84">
        <v>132.5</v>
      </c>
      <c r="CE84">
        <v>156.4</v>
      </c>
      <c r="CF84">
        <v>84.4</v>
      </c>
      <c r="CG84">
        <v>198.1</v>
      </c>
      <c r="CH84">
        <v>25.6</v>
      </c>
      <c r="CI84">
        <v>405.8</v>
      </c>
      <c r="CJ84">
        <v>-45.5</v>
      </c>
      <c r="CK84">
        <v>119.7</v>
      </c>
      <c r="CL84">
        <v>37.1</v>
      </c>
      <c r="CM84">
        <v>156.80000000000001</v>
      </c>
      <c r="CN84">
        <v>-24.9</v>
      </c>
      <c r="CO84">
        <v>69.400000000000006</v>
      </c>
      <c r="CP84">
        <v>2.9</v>
      </c>
      <c r="CQ84">
        <v>124</v>
      </c>
      <c r="CR84">
        <v>30.9</v>
      </c>
      <c r="CS84">
        <v>19.600000000000001</v>
      </c>
      <c r="CT84">
        <v>8.6999999999999993</v>
      </c>
      <c r="CU84">
        <v>184.5</v>
      </c>
      <c r="CV84">
        <v>92.9</v>
      </c>
      <c r="CW84">
        <v>127.1</v>
      </c>
      <c r="CX84">
        <v>-135.9</v>
      </c>
      <c r="CY84">
        <v>213.5</v>
      </c>
      <c r="CZ84">
        <v>80.7</v>
      </c>
      <c r="DA84">
        <v>142.30000000000001</v>
      </c>
      <c r="DB84">
        <v>146.6</v>
      </c>
      <c r="DC84">
        <v>-94</v>
      </c>
      <c r="DD84">
        <v>-88.3</v>
      </c>
      <c r="DE84">
        <v>100.5</v>
      </c>
      <c r="DF84">
        <v>-106.6</v>
      </c>
      <c r="DG84">
        <v>148.6</v>
      </c>
      <c r="DH84">
        <v>7.3</v>
      </c>
      <c r="DI84">
        <v>-110.2</v>
      </c>
      <c r="DJ84">
        <v>109.4</v>
      </c>
      <c r="DK84">
        <v>85.3</v>
      </c>
      <c r="DL84">
        <v>-6.1</v>
      </c>
      <c r="DM84">
        <v>-4.4000000000000004</v>
      </c>
      <c r="DN84">
        <v>465.5</v>
      </c>
      <c r="DO84">
        <v>370.8</v>
      </c>
      <c r="DP84">
        <v>-38</v>
      </c>
      <c r="DQ84">
        <v>136.69999999999999</v>
      </c>
      <c r="DR84">
        <v>57.2</v>
      </c>
      <c r="DS84">
        <v>-94</v>
      </c>
      <c r="DT84">
        <v>-112.9</v>
      </c>
      <c r="DU84">
        <v>173.6</v>
      </c>
      <c r="DV84">
        <v>115.6</v>
      </c>
      <c r="DW84">
        <v>223.4</v>
      </c>
      <c r="DX84">
        <v>13.6</v>
      </c>
      <c r="DY84">
        <v>237.6</v>
      </c>
      <c r="DZ84">
        <v>72.3</v>
      </c>
      <c r="EA84">
        <v>865.4</v>
      </c>
      <c r="EB84">
        <v>-64.8</v>
      </c>
      <c r="EC84">
        <v>-17.899999999999999</v>
      </c>
      <c r="ED84">
        <v>83.2</v>
      </c>
      <c r="EE84">
        <v>217</v>
      </c>
      <c r="EF84">
        <v>24.2</v>
      </c>
      <c r="EG84">
        <v>-33.200000000000003</v>
      </c>
      <c r="EH84">
        <v>86.7</v>
      </c>
      <c r="EI84">
        <v>-103.2</v>
      </c>
      <c r="EJ84">
        <v>-62.4</v>
      </c>
      <c r="EK84">
        <v>-90.2</v>
      </c>
      <c r="EL84">
        <v>84.4</v>
      </c>
      <c r="EM84">
        <v>-28.8</v>
      </c>
      <c r="EN84">
        <v>9.4</v>
      </c>
      <c r="EO84">
        <v>155.6</v>
      </c>
      <c r="EP84">
        <v>297.10000000000002</v>
      </c>
      <c r="EQ84">
        <v>194.5</v>
      </c>
      <c r="ER84">
        <v>-33</v>
      </c>
      <c r="ES84">
        <v>260.60000000000002</v>
      </c>
      <c r="ET84">
        <v>111.8</v>
      </c>
      <c r="EU84">
        <v>17.8</v>
      </c>
      <c r="EV84">
        <v>-188.8</v>
      </c>
      <c r="EW84">
        <v>-95</v>
      </c>
      <c r="EX84">
        <v>-204.1</v>
      </c>
      <c r="EY84">
        <v>93.4</v>
      </c>
      <c r="EZ84">
        <v>168.1</v>
      </c>
      <c r="FA84">
        <v>21.5</v>
      </c>
      <c r="FB84">
        <v>1086.8</v>
      </c>
      <c r="FC84">
        <v>384.5</v>
      </c>
      <c r="FD84">
        <v>358.2</v>
      </c>
      <c r="FE84">
        <v>275.8</v>
      </c>
      <c r="FF84">
        <v>452.6</v>
      </c>
      <c r="FG84">
        <v>325.39999999999998</v>
      </c>
      <c r="FH84">
        <v>586.70000000000005</v>
      </c>
      <c r="FI84">
        <v>639.79999999999995</v>
      </c>
      <c r="FJ84">
        <v>459.9</v>
      </c>
      <c r="FK84">
        <v>397.7</v>
      </c>
      <c r="FL84">
        <v>87.4</v>
      </c>
      <c r="FM84">
        <v>-44.1</v>
      </c>
      <c r="FN84">
        <v>29.8</v>
      </c>
      <c r="FO84">
        <v>149.19999999999999</v>
      </c>
      <c r="FP84">
        <v>168.8</v>
      </c>
      <c r="FQ84">
        <v>-25.1</v>
      </c>
      <c r="FR84">
        <v>124.8</v>
      </c>
      <c r="FS84">
        <v>232.3</v>
      </c>
      <c r="FT84">
        <v>3.5</v>
      </c>
      <c r="FU84">
        <v>-116.4</v>
      </c>
      <c r="FV84">
        <v>68.2</v>
      </c>
      <c r="FW84">
        <v>161.19999999999999</v>
      </c>
      <c r="FX84">
        <v>362.7</v>
      </c>
      <c r="FY84">
        <v>48.4</v>
      </c>
      <c r="FZ84">
        <v>340.8</v>
      </c>
      <c r="GA84">
        <v>401.6</v>
      </c>
      <c r="GB84">
        <v>547.1</v>
      </c>
      <c r="GC84">
        <v>192.3</v>
      </c>
      <c r="GD84">
        <v>189.2</v>
      </c>
      <c r="GE84">
        <v>15.1</v>
      </c>
      <c r="GF84">
        <v>223.7</v>
      </c>
      <c r="GG84">
        <v>219.3</v>
      </c>
      <c r="GH84">
        <v>-130.69999999999999</v>
      </c>
      <c r="GI84">
        <v>519.9</v>
      </c>
      <c r="GJ84">
        <v>373.6</v>
      </c>
      <c r="GK84">
        <v>254.4</v>
      </c>
      <c r="GL84">
        <v>254.9</v>
      </c>
      <c r="GM84">
        <v>-113.3</v>
      </c>
      <c r="GN84">
        <v>111.3</v>
      </c>
      <c r="GO84">
        <v>-81.099999999999994</v>
      </c>
      <c r="GP84">
        <v>976</v>
      </c>
      <c r="GQ84">
        <v>-14.2</v>
      </c>
      <c r="GR84">
        <v>83.5</v>
      </c>
      <c r="GS84">
        <v>161.9</v>
      </c>
      <c r="GT84">
        <v>175.4</v>
      </c>
      <c r="GU84">
        <v>315</v>
      </c>
      <c r="GV84">
        <v>317.5</v>
      </c>
      <c r="GW84">
        <v>340.4</v>
      </c>
      <c r="GX84">
        <v>-314.7</v>
      </c>
      <c r="GY84">
        <v>436</v>
      </c>
      <c r="GZ84">
        <v>-123.6</v>
      </c>
      <c r="HA84">
        <v>129.6</v>
      </c>
      <c r="HB84">
        <v>645.6</v>
      </c>
      <c r="HC84">
        <v>581</v>
      </c>
      <c r="HD84">
        <v>489.1</v>
      </c>
      <c r="HE84">
        <v>276.10000000000002</v>
      </c>
      <c r="HF84">
        <v>52.9</v>
      </c>
      <c r="HG84">
        <v>359.4</v>
      </c>
      <c r="HH84">
        <v>-41.3</v>
      </c>
      <c r="HI84">
        <v>344.1</v>
      </c>
      <c r="HJ84">
        <v>34.5</v>
      </c>
      <c r="HK84">
        <v>64.5</v>
      </c>
      <c r="HL84">
        <v>198.7</v>
      </c>
      <c r="HM84">
        <v>338.1</v>
      </c>
      <c r="HN84">
        <v>1276.9000000000001</v>
      </c>
      <c r="HO84">
        <v>365.7</v>
      </c>
      <c r="HP84">
        <v>857</v>
      </c>
      <c r="HQ84">
        <v>1185.2</v>
      </c>
      <c r="HR84">
        <v>216.3</v>
      </c>
      <c r="HS84">
        <v>-307.7</v>
      </c>
      <c r="HT84">
        <v>925.7</v>
      </c>
      <c r="HU84">
        <v>674.9</v>
      </c>
      <c r="HV84">
        <v>1007.3</v>
      </c>
      <c r="HW84">
        <v>-448.4</v>
      </c>
      <c r="HX84">
        <v>-138.1</v>
      </c>
      <c r="HY84">
        <v>883.7</v>
      </c>
      <c r="HZ84">
        <v>-1661.7</v>
      </c>
      <c r="IA84">
        <v>592</v>
      </c>
      <c r="IB84">
        <v>747.4</v>
      </c>
      <c r="IC84">
        <v>688.7</v>
      </c>
      <c r="ID84">
        <v>627.20000000000005</v>
      </c>
      <c r="IE84">
        <v>1530</v>
      </c>
      <c r="IF84">
        <v>1216.0999999999999</v>
      </c>
      <c r="IG84">
        <v>1103.4000000000001</v>
      </c>
      <c r="IH84">
        <v>1726.2</v>
      </c>
      <c r="II84">
        <v>-892</v>
      </c>
      <c r="IJ84">
        <v>-1115</v>
      </c>
      <c r="IK84">
        <v>-364.3</v>
      </c>
      <c r="IL84">
        <v>19.8</v>
      </c>
      <c r="IM84">
        <v>7.3</v>
      </c>
      <c r="IN84">
        <v>270.39999999999998</v>
      </c>
      <c r="IO84">
        <v>-517.29999999999995</v>
      </c>
      <c r="IP84">
        <v>80.400000000000006</v>
      </c>
      <c r="IQ84">
        <v>351.9</v>
      </c>
      <c r="IR84">
        <v>-590.9</v>
      </c>
      <c r="IS84">
        <v>-136.69999999999999</v>
      </c>
      <c r="IT84">
        <v>385.2</v>
      </c>
      <c r="IU84">
        <v>379.5</v>
      </c>
      <c r="IV84">
        <v>759.2</v>
      </c>
      <c r="IW84">
        <v>284.39999999999998</v>
      </c>
    </row>
    <row r="85" spans="1:257">
      <c r="A85" t="s">
        <v>7</v>
      </c>
      <c r="B85" t="s">
        <v>975</v>
      </c>
      <c r="C85" t="s">
        <v>7</v>
      </c>
      <c r="D85" t="s">
        <v>7</v>
      </c>
      <c r="E85" t="s">
        <v>7</v>
      </c>
      <c r="F85" t="s">
        <v>7</v>
      </c>
      <c r="G85" t="s">
        <v>7</v>
      </c>
      <c r="H85" t="s">
        <v>7</v>
      </c>
      <c r="I85" t="s">
        <v>7</v>
      </c>
      <c r="J85" t="s">
        <v>7</v>
      </c>
      <c r="K85" t="s">
        <v>7</v>
      </c>
      <c r="L85" t="s">
        <v>7</v>
      </c>
      <c r="M85" t="s">
        <v>7</v>
      </c>
      <c r="N85" t="s">
        <v>7</v>
      </c>
      <c r="O85" t="s">
        <v>7</v>
      </c>
      <c r="P85" t="s">
        <v>7</v>
      </c>
      <c r="Q85" t="s">
        <v>7</v>
      </c>
      <c r="R85" t="s">
        <v>7</v>
      </c>
      <c r="S85" t="s">
        <v>7</v>
      </c>
      <c r="T85" t="s">
        <v>7</v>
      </c>
      <c r="U85" t="s">
        <v>7</v>
      </c>
      <c r="V85" t="s">
        <v>7</v>
      </c>
      <c r="W85" t="s">
        <v>7</v>
      </c>
      <c r="X85" t="s">
        <v>7</v>
      </c>
      <c r="Y85" t="s">
        <v>7</v>
      </c>
      <c r="Z85" t="s">
        <v>7</v>
      </c>
      <c r="AA85" t="s">
        <v>7</v>
      </c>
      <c r="AB85" t="s">
        <v>7</v>
      </c>
      <c r="AC85" t="s">
        <v>7</v>
      </c>
      <c r="AD85" t="s">
        <v>7</v>
      </c>
      <c r="AE85" t="s">
        <v>7</v>
      </c>
      <c r="AF85" t="s">
        <v>7</v>
      </c>
      <c r="AG85" t="s">
        <v>7</v>
      </c>
      <c r="AH85" t="s">
        <v>7</v>
      </c>
      <c r="AI85" t="s">
        <v>7</v>
      </c>
      <c r="AJ85" t="s">
        <v>7</v>
      </c>
      <c r="AK85" t="s">
        <v>7</v>
      </c>
      <c r="AL85" t="s">
        <v>7</v>
      </c>
      <c r="AM85" t="s">
        <v>7</v>
      </c>
      <c r="AN85" t="s">
        <v>7</v>
      </c>
      <c r="AO85" t="s">
        <v>7</v>
      </c>
      <c r="AP85" t="s">
        <v>7</v>
      </c>
      <c r="AQ85" t="s">
        <v>7</v>
      </c>
      <c r="AR85" t="s">
        <v>7</v>
      </c>
      <c r="AS85" t="s">
        <v>7</v>
      </c>
      <c r="AT85" t="s">
        <v>7</v>
      </c>
      <c r="AU85" t="s">
        <v>7</v>
      </c>
      <c r="AV85" t="s">
        <v>7</v>
      </c>
      <c r="AW85" t="s">
        <v>7</v>
      </c>
      <c r="AX85" t="s">
        <v>7</v>
      </c>
      <c r="AY85" t="s">
        <v>7</v>
      </c>
      <c r="AZ85" t="s">
        <v>7</v>
      </c>
      <c r="BA85" t="s">
        <v>7</v>
      </c>
      <c r="BB85" t="s">
        <v>7</v>
      </c>
      <c r="BC85" t="s">
        <v>7</v>
      </c>
      <c r="BD85" t="s">
        <v>7</v>
      </c>
      <c r="BE85" t="s">
        <v>7</v>
      </c>
      <c r="BF85" t="s">
        <v>7</v>
      </c>
      <c r="BG85" t="s">
        <v>7</v>
      </c>
      <c r="BH85" t="s">
        <v>7</v>
      </c>
      <c r="BI85" t="s">
        <v>7</v>
      </c>
      <c r="BJ85" t="s">
        <v>7</v>
      </c>
      <c r="BK85" t="s">
        <v>7</v>
      </c>
      <c r="BL85" t="s">
        <v>7</v>
      </c>
      <c r="BM85" t="s">
        <v>7</v>
      </c>
      <c r="BN85" t="s">
        <v>7</v>
      </c>
      <c r="BO85" t="s">
        <v>7</v>
      </c>
      <c r="BP85" t="s">
        <v>7</v>
      </c>
      <c r="BQ85" t="s">
        <v>7</v>
      </c>
      <c r="BR85" t="s">
        <v>7</v>
      </c>
      <c r="BS85" t="s">
        <v>7</v>
      </c>
      <c r="BT85" t="s">
        <v>7</v>
      </c>
      <c r="BU85" t="s">
        <v>7</v>
      </c>
      <c r="BV85" t="s">
        <v>7</v>
      </c>
      <c r="BW85" t="s">
        <v>7</v>
      </c>
      <c r="BX85" t="s">
        <v>7</v>
      </c>
      <c r="BY85" t="s">
        <v>7</v>
      </c>
      <c r="BZ85" t="s">
        <v>7</v>
      </c>
      <c r="CA85" t="s">
        <v>7</v>
      </c>
      <c r="CB85" t="s">
        <v>7</v>
      </c>
      <c r="CC85" t="s">
        <v>7</v>
      </c>
      <c r="CD85" t="s">
        <v>7</v>
      </c>
      <c r="CE85" t="s">
        <v>7</v>
      </c>
      <c r="CF85" t="s">
        <v>7</v>
      </c>
      <c r="CG85" t="s">
        <v>7</v>
      </c>
      <c r="CH85" t="s">
        <v>7</v>
      </c>
      <c r="CI85" t="s">
        <v>7</v>
      </c>
      <c r="CJ85" t="s">
        <v>7</v>
      </c>
      <c r="CK85" t="s">
        <v>7</v>
      </c>
      <c r="CL85" t="s">
        <v>7</v>
      </c>
      <c r="CM85" t="s">
        <v>7</v>
      </c>
      <c r="CN85" t="s">
        <v>7</v>
      </c>
      <c r="CO85" t="s">
        <v>7</v>
      </c>
      <c r="CP85" t="s">
        <v>7</v>
      </c>
      <c r="CQ85" t="s">
        <v>7</v>
      </c>
      <c r="CR85" t="s">
        <v>7</v>
      </c>
      <c r="CS85" t="s">
        <v>7</v>
      </c>
      <c r="CT85" t="s">
        <v>7</v>
      </c>
      <c r="CU85" t="s">
        <v>7</v>
      </c>
      <c r="CV85" t="s">
        <v>7</v>
      </c>
      <c r="CW85" t="s">
        <v>7</v>
      </c>
      <c r="CX85" t="s">
        <v>7</v>
      </c>
      <c r="CY85" t="s">
        <v>7</v>
      </c>
      <c r="CZ85" t="s">
        <v>7</v>
      </c>
      <c r="DA85" t="s">
        <v>7</v>
      </c>
      <c r="DB85" t="s">
        <v>7</v>
      </c>
      <c r="DC85" t="s">
        <v>7</v>
      </c>
      <c r="DD85" t="s">
        <v>7</v>
      </c>
      <c r="DE85" t="s">
        <v>7</v>
      </c>
      <c r="DF85" t="s">
        <v>7</v>
      </c>
      <c r="DG85" t="s">
        <v>7</v>
      </c>
      <c r="DH85" t="s">
        <v>7</v>
      </c>
      <c r="DI85" t="s">
        <v>7</v>
      </c>
      <c r="DJ85" t="s">
        <v>7</v>
      </c>
      <c r="DK85" t="s">
        <v>7</v>
      </c>
      <c r="DL85" t="s">
        <v>7</v>
      </c>
      <c r="DM85" t="s">
        <v>7</v>
      </c>
      <c r="DN85" t="s">
        <v>7</v>
      </c>
      <c r="DO85" t="s">
        <v>7</v>
      </c>
      <c r="DP85" t="s">
        <v>7</v>
      </c>
      <c r="DQ85" t="s">
        <v>7</v>
      </c>
      <c r="DR85" t="s">
        <v>7</v>
      </c>
      <c r="DS85" t="s">
        <v>7</v>
      </c>
      <c r="DT85" t="s">
        <v>7</v>
      </c>
      <c r="DU85" t="s">
        <v>7</v>
      </c>
      <c r="DV85" t="s">
        <v>7</v>
      </c>
      <c r="DW85" t="s">
        <v>7</v>
      </c>
      <c r="DX85" t="s">
        <v>7</v>
      </c>
      <c r="DY85" t="s">
        <v>7</v>
      </c>
      <c r="DZ85" t="s">
        <v>7</v>
      </c>
      <c r="EA85" t="s">
        <v>7</v>
      </c>
      <c r="EB85" t="s">
        <v>7</v>
      </c>
      <c r="EC85" t="s">
        <v>7</v>
      </c>
      <c r="ED85" t="s">
        <v>7</v>
      </c>
      <c r="EE85" t="s">
        <v>7</v>
      </c>
      <c r="EF85" t="s">
        <v>7</v>
      </c>
      <c r="EG85" t="s">
        <v>7</v>
      </c>
      <c r="EH85" t="s">
        <v>7</v>
      </c>
      <c r="EI85" t="s">
        <v>7</v>
      </c>
      <c r="EJ85" t="s">
        <v>7</v>
      </c>
      <c r="EK85" t="s">
        <v>7</v>
      </c>
      <c r="EL85" t="s">
        <v>7</v>
      </c>
      <c r="EM85" t="s">
        <v>7</v>
      </c>
      <c r="EN85" t="s">
        <v>7</v>
      </c>
      <c r="EO85" t="s">
        <v>7</v>
      </c>
      <c r="EP85" t="s">
        <v>7</v>
      </c>
      <c r="EQ85" t="s">
        <v>7</v>
      </c>
      <c r="ER85" t="s">
        <v>7</v>
      </c>
      <c r="ES85" t="s">
        <v>7</v>
      </c>
      <c r="ET85" t="s">
        <v>7</v>
      </c>
      <c r="EU85" t="s">
        <v>7</v>
      </c>
      <c r="EV85" t="s">
        <v>7</v>
      </c>
      <c r="EW85" t="s">
        <v>7</v>
      </c>
      <c r="EX85" t="s">
        <v>7</v>
      </c>
      <c r="EY85" t="s">
        <v>7</v>
      </c>
      <c r="EZ85" t="s">
        <v>7</v>
      </c>
      <c r="FA85" t="s">
        <v>7</v>
      </c>
      <c r="FB85" t="s">
        <v>7</v>
      </c>
      <c r="FC85" t="s">
        <v>7</v>
      </c>
      <c r="FD85" t="s">
        <v>7</v>
      </c>
      <c r="FE85" t="s">
        <v>7</v>
      </c>
      <c r="FF85" t="s">
        <v>7</v>
      </c>
      <c r="FG85" t="s">
        <v>7</v>
      </c>
      <c r="FH85" t="s">
        <v>7</v>
      </c>
      <c r="FI85" t="s">
        <v>7</v>
      </c>
      <c r="FJ85" t="s">
        <v>7</v>
      </c>
      <c r="FK85" t="s">
        <v>7</v>
      </c>
      <c r="FL85" t="s">
        <v>7</v>
      </c>
      <c r="FM85" t="s">
        <v>7</v>
      </c>
      <c r="FN85" t="s">
        <v>7</v>
      </c>
      <c r="FO85" t="s">
        <v>7</v>
      </c>
      <c r="FP85" t="s">
        <v>7</v>
      </c>
      <c r="FQ85" t="s">
        <v>7</v>
      </c>
      <c r="FR85" t="s">
        <v>7</v>
      </c>
      <c r="FS85" t="s">
        <v>7</v>
      </c>
      <c r="FT85" t="s">
        <v>7</v>
      </c>
      <c r="FU85" t="s">
        <v>7</v>
      </c>
      <c r="FV85" t="s">
        <v>7</v>
      </c>
      <c r="FW85" t="s">
        <v>7</v>
      </c>
      <c r="FX85" t="s">
        <v>7</v>
      </c>
      <c r="FY85" t="s">
        <v>7</v>
      </c>
      <c r="FZ85" t="s">
        <v>7</v>
      </c>
      <c r="GA85" t="s">
        <v>7</v>
      </c>
      <c r="GB85" t="s">
        <v>7</v>
      </c>
      <c r="GC85" t="s">
        <v>7</v>
      </c>
      <c r="GD85" t="s">
        <v>7</v>
      </c>
      <c r="GE85" t="s">
        <v>7</v>
      </c>
      <c r="GF85" t="s">
        <v>7</v>
      </c>
      <c r="GG85" t="s">
        <v>7</v>
      </c>
      <c r="GH85" t="s">
        <v>7</v>
      </c>
      <c r="GI85" t="s">
        <v>7</v>
      </c>
      <c r="GJ85" t="s">
        <v>7</v>
      </c>
      <c r="GK85" t="s">
        <v>7</v>
      </c>
      <c r="GL85" t="s">
        <v>7</v>
      </c>
      <c r="GM85" t="s">
        <v>7</v>
      </c>
      <c r="GN85" t="s">
        <v>7</v>
      </c>
      <c r="GO85" t="s">
        <v>7</v>
      </c>
      <c r="GP85" t="s">
        <v>7</v>
      </c>
      <c r="GQ85" t="s">
        <v>7</v>
      </c>
      <c r="GR85" t="s">
        <v>7</v>
      </c>
      <c r="GS85" t="s">
        <v>7</v>
      </c>
      <c r="GT85" t="s">
        <v>7</v>
      </c>
      <c r="GU85" t="s">
        <v>7</v>
      </c>
      <c r="GV85" t="s">
        <v>7</v>
      </c>
      <c r="GW85" t="s">
        <v>7</v>
      </c>
      <c r="GX85" t="s">
        <v>7</v>
      </c>
      <c r="GY85" t="s">
        <v>7</v>
      </c>
      <c r="GZ85" t="s">
        <v>7</v>
      </c>
      <c r="HA85" t="s">
        <v>7</v>
      </c>
      <c r="HB85" t="s">
        <v>7</v>
      </c>
      <c r="HC85" t="s">
        <v>7</v>
      </c>
      <c r="HD85" t="s">
        <v>7</v>
      </c>
      <c r="HE85" t="s">
        <v>7</v>
      </c>
      <c r="HF85" t="s">
        <v>7</v>
      </c>
      <c r="HG85" t="s">
        <v>7</v>
      </c>
      <c r="HH85" t="s">
        <v>7</v>
      </c>
      <c r="HI85" t="s">
        <v>7</v>
      </c>
      <c r="HJ85" t="s">
        <v>7</v>
      </c>
      <c r="HK85" t="s">
        <v>7</v>
      </c>
      <c r="HL85" t="s">
        <v>7</v>
      </c>
      <c r="HM85" t="s">
        <v>7</v>
      </c>
      <c r="HN85" t="s">
        <v>7</v>
      </c>
      <c r="HO85" t="s">
        <v>7</v>
      </c>
      <c r="HP85" t="s">
        <v>7</v>
      </c>
      <c r="HQ85" t="s">
        <v>7</v>
      </c>
      <c r="HR85" t="s">
        <v>7</v>
      </c>
      <c r="HS85" t="s">
        <v>7</v>
      </c>
      <c r="HT85" t="s">
        <v>7</v>
      </c>
      <c r="HU85" t="s">
        <v>7</v>
      </c>
      <c r="HV85" t="s">
        <v>7</v>
      </c>
      <c r="HW85" t="s">
        <v>7</v>
      </c>
      <c r="HX85" t="s">
        <v>7</v>
      </c>
      <c r="HY85" t="s">
        <v>7</v>
      </c>
      <c r="HZ85" t="s">
        <v>7</v>
      </c>
      <c r="IA85" t="s">
        <v>7</v>
      </c>
      <c r="IB85" t="s">
        <v>7</v>
      </c>
      <c r="IC85" t="s">
        <v>7</v>
      </c>
      <c r="ID85" t="s">
        <v>7</v>
      </c>
      <c r="IE85" t="s">
        <v>7</v>
      </c>
      <c r="IF85" t="s">
        <v>7</v>
      </c>
      <c r="IG85" t="s">
        <v>7</v>
      </c>
      <c r="IH85" t="s">
        <v>7</v>
      </c>
      <c r="II85" t="s">
        <v>7</v>
      </c>
      <c r="IJ85" t="s">
        <v>7</v>
      </c>
      <c r="IK85" t="s">
        <v>7</v>
      </c>
      <c r="IL85" t="s">
        <v>7</v>
      </c>
      <c r="IM85" t="s">
        <v>7</v>
      </c>
      <c r="IN85" t="s">
        <v>7</v>
      </c>
      <c r="IO85" t="s">
        <v>7</v>
      </c>
      <c r="IP85" t="s">
        <v>7</v>
      </c>
      <c r="IQ85" t="s">
        <v>7</v>
      </c>
      <c r="IR85" t="s">
        <v>7</v>
      </c>
      <c r="IS85" t="s">
        <v>7</v>
      </c>
      <c r="IT85" t="s">
        <v>7</v>
      </c>
      <c r="IU85" t="s">
        <v>7</v>
      </c>
      <c r="IV85" t="s">
        <v>7</v>
      </c>
      <c r="IW85" t="s">
        <v>7</v>
      </c>
    </row>
    <row r="86" spans="1:257">
      <c r="A86" t="s">
        <v>976</v>
      </c>
      <c r="B86" t="s">
        <v>977</v>
      </c>
      <c r="C86">
        <v>71.7</v>
      </c>
      <c r="D86">
        <v>-52.8</v>
      </c>
      <c r="E86">
        <v>109.3</v>
      </c>
      <c r="F86">
        <v>-175.2</v>
      </c>
      <c r="G86">
        <v>-189.4</v>
      </c>
      <c r="H86">
        <v>1</v>
      </c>
      <c r="I86">
        <v>-46.5</v>
      </c>
      <c r="J86">
        <v>-49</v>
      </c>
      <c r="K86">
        <v>-13.4</v>
      </c>
      <c r="L86">
        <v>-4.3</v>
      </c>
      <c r="M86">
        <v>-2.2999999999999998</v>
      </c>
      <c r="N86">
        <v>15.6</v>
      </c>
      <c r="O86">
        <v>-25</v>
      </c>
      <c r="P86">
        <v>-0.6</v>
      </c>
      <c r="Q86">
        <v>-3.5</v>
      </c>
      <c r="R86">
        <v>2.2000000000000002</v>
      </c>
      <c r="S86">
        <v>-19.3</v>
      </c>
      <c r="T86">
        <v>-5.5</v>
      </c>
      <c r="U86">
        <v>-3.9</v>
      </c>
      <c r="V86">
        <v>-9.1</v>
      </c>
      <c r="W86">
        <v>-31.1</v>
      </c>
      <c r="X86">
        <v>-7.4</v>
      </c>
      <c r="Y86">
        <v>-16.600000000000001</v>
      </c>
      <c r="Z86">
        <v>13.2</v>
      </c>
      <c r="AA86">
        <v>-30.3</v>
      </c>
      <c r="AB86">
        <v>-18.3</v>
      </c>
      <c r="AC86">
        <v>-19.600000000000001</v>
      </c>
      <c r="AD86">
        <v>-20.9</v>
      </c>
      <c r="AE86">
        <v>-47.4</v>
      </c>
      <c r="AF86">
        <v>-14.7</v>
      </c>
      <c r="AG86">
        <v>-17.600000000000001</v>
      </c>
      <c r="AH86">
        <v>-5.2</v>
      </c>
      <c r="AI86">
        <v>-39.799999999999997</v>
      </c>
      <c r="AJ86">
        <v>-19.600000000000001</v>
      </c>
      <c r="AK86">
        <v>-32.6</v>
      </c>
      <c r="AL86">
        <v>-6.5</v>
      </c>
      <c r="AM86">
        <v>-37.799999999999997</v>
      </c>
      <c r="AN86">
        <v>-28.5</v>
      </c>
      <c r="AO86">
        <v>-36.9</v>
      </c>
      <c r="AP86">
        <v>-26.9</v>
      </c>
      <c r="AQ86">
        <v>-43.9</v>
      </c>
      <c r="AR86">
        <v>-22</v>
      </c>
      <c r="AS86">
        <v>-51.7</v>
      </c>
      <c r="AT86">
        <v>-15.2</v>
      </c>
      <c r="AU86">
        <v>-53.8</v>
      </c>
      <c r="AV86">
        <v>-26.6</v>
      </c>
      <c r="AW86">
        <v>-22.7</v>
      </c>
      <c r="AX86">
        <v>-0.2</v>
      </c>
      <c r="AY86">
        <v>-51</v>
      </c>
      <c r="AZ86">
        <v>-15.9</v>
      </c>
      <c r="BA86">
        <v>-22.1</v>
      </c>
      <c r="BB86">
        <v>43.9</v>
      </c>
      <c r="BC86">
        <v>-46.1</v>
      </c>
      <c r="BD86">
        <v>-45.1</v>
      </c>
      <c r="BE86">
        <v>-55.2</v>
      </c>
      <c r="BF86">
        <v>-16.2</v>
      </c>
      <c r="BG86">
        <v>-75</v>
      </c>
      <c r="BH86">
        <v>-63.2</v>
      </c>
      <c r="BI86">
        <v>20.5</v>
      </c>
      <c r="BJ86">
        <v>-66.3</v>
      </c>
      <c r="BK86">
        <v>-22</v>
      </c>
      <c r="BL86">
        <v>-36.700000000000003</v>
      </c>
      <c r="BM86">
        <v>-49.7</v>
      </c>
      <c r="BN86">
        <v>-35.6</v>
      </c>
      <c r="BO86">
        <v>-13.7</v>
      </c>
      <c r="BP86">
        <v>-20.9</v>
      </c>
      <c r="BQ86">
        <v>-79.099999999999994</v>
      </c>
      <c r="BR86">
        <v>-79.2</v>
      </c>
      <c r="BS86">
        <v>-40.4</v>
      </c>
      <c r="BT86">
        <v>-26.6</v>
      </c>
      <c r="BU86">
        <v>-53.6</v>
      </c>
      <c r="BV86">
        <v>-51.6</v>
      </c>
      <c r="BW86">
        <v>-54.4</v>
      </c>
      <c r="BX86">
        <v>-88.2</v>
      </c>
      <c r="BY86">
        <v>-66.7</v>
      </c>
      <c r="BZ86">
        <v>-60.2</v>
      </c>
      <c r="CA86">
        <v>-62.9</v>
      </c>
      <c r="CB86">
        <v>-44.8</v>
      </c>
      <c r="CC86">
        <v>-73.099999999999994</v>
      </c>
      <c r="CD86">
        <v>-122.4</v>
      </c>
      <c r="CE86">
        <v>-175.1</v>
      </c>
      <c r="CF86">
        <v>-141.6</v>
      </c>
      <c r="CG86">
        <v>-81.7</v>
      </c>
      <c r="CH86">
        <v>-154.30000000000001</v>
      </c>
      <c r="CI86">
        <v>-107.2</v>
      </c>
      <c r="CJ86">
        <v>-71.599999999999994</v>
      </c>
      <c r="CK86">
        <v>-147.30000000000001</v>
      </c>
      <c r="CL86">
        <v>-63.8</v>
      </c>
      <c r="CM86">
        <v>-95.6</v>
      </c>
      <c r="CN86">
        <v>-80</v>
      </c>
      <c r="CO86">
        <v>-50.6</v>
      </c>
      <c r="CP86">
        <v>-18.3</v>
      </c>
      <c r="CQ86">
        <v>-26.3</v>
      </c>
      <c r="CR86">
        <v>-42.2</v>
      </c>
      <c r="CS86">
        <v>-104.7</v>
      </c>
      <c r="CT86">
        <v>-104.7</v>
      </c>
      <c r="CU86">
        <v>-92</v>
      </c>
      <c r="CV86">
        <v>-54.4</v>
      </c>
      <c r="CW86">
        <v>86.4</v>
      </c>
      <c r="CX86">
        <v>118.8</v>
      </c>
      <c r="CY86">
        <v>-85.8</v>
      </c>
      <c r="CZ86">
        <v>-69.7</v>
      </c>
      <c r="DA86">
        <v>-84.5</v>
      </c>
      <c r="DB86">
        <v>-11.7</v>
      </c>
      <c r="DC86">
        <v>-10.7</v>
      </c>
      <c r="DD86">
        <v>-4.7</v>
      </c>
      <c r="DE86">
        <v>-8.1</v>
      </c>
      <c r="DF86">
        <v>-70.599999999999994</v>
      </c>
      <c r="DG86">
        <v>16.100000000000001</v>
      </c>
      <c r="DH86">
        <v>-64.599999999999994</v>
      </c>
      <c r="DI86">
        <v>-38.1</v>
      </c>
      <c r="DJ86">
        <v>-78</v>
      </c>
      <c r="DK86">
        <v>-66.2</v>
      </c>
      <c r="DL86">
        <v>-45.1</v>
      </c>
      <c r="DM86">
        <v>-4.9000000000000004</v>
      </c>
      <c r="DN86">
        <v>22.5</v>
      </c>
      <c r="DO86">
        <v>0.6</v>
      </c>
      <c r="DP86">
        <v>-115.3</v>
      </c>
      <c r="DQ86">
        <v>-139.4</v>
      </c>
      <c r="DR86">
        <v>-214</v>
      </c>
      <c r="DS86">
        <v>-69.400000000000006</v>
      </c>
      <c r="DT86">
        <v>-115.7</v>
      </c>
      <c r="DU86">
        <v>-96.6</v>
      </c>
      <c r="DV86">
        <v>-168.7</v>
      </c>
      <c r="DW86">
        <v>-111</v>
      </c>
      <c r="DX86">
        <v>19.399999999999999</v>
      </c>
      <c r="DY86">
        <v>-77.5</v>
      </c>
      <c r="DZ86">
        <v>-229.5</v>
      </c>
      <c r="EA86">
        <v>-564.5</v>
      </c>
      <c r="EB86">
        <v>-83</v>
      </c>
      <c r="EC86">
        <v>-160.5</v>
      </c>
      <c r="ED86">
        <v>-161.5</v>
      </c>
      <c r="EE86">
        <v>5.6</v>
      </c>
      <c r="EF86">
        <v>-24.1</v>
      </c>
      <c r="EG86">
        <v>20.399999999999999</v>
      </c>
      <c r="EH86">
        <v>-6.4</v>
      </c>
      <c r="EI86">
        <v>-45.5</v>
      </c>
      <c r="EJ86">
        <v>-6.7</v>
      </c>
      <c r="EK86">
        <v>18.5</v>
      </c>
      <c r="EL86">
        <v>179.7</v>
      </c>
      <c r="EM86">
        <v>-162.69999999999999</v>
      </c>
      <c r="EN86">
        <v>-111.9</v>
      </c>
      <c r="EO86">
        <v>-132.5</v>
      </c>
      <c r="EP86">
        <v>-92.9</v>
      </c>
      <c r="EQ86">
        <v>52.6</v>
      </c>
      <c r="ER86">
        <v>-151.30000000000001</v>
      </c>
      <c r="ES86">
        <v>-12.9</v>
      </c>
      <c r="ET86">
        <v>-244</v>
      </c>
      <c r="EU86">
        <v>-86.7</v>
      </c>
      <c r="EV86">
        <v>-446.8</v>
      </c>
      <c r="EW86">
        <v>-183.7</v>
      </c>
      <c r="EX86">
        <v>-254.2</v>
      </c>
      <c r="EY86">
        <v>-474</v>
      </c>
      <c r="EZ86">
        <v>-325</v>
      </c>
      <c r="FA86">
        <v>341.1</v>
      </c>
      <c r="FB86">
        <v>-145.19999999999999</v>
      </c>
      <c r="FC86">
        <v>-108.5</v>
      </c>
      <c r="FD86">
        <v>-112.3</v>
      </c>
      <c r="FE86">
        <v>248.4</v>
      </c>
      <c r="FF86">
        <v>-617.79999999999995</v>
      </c>
      <c r="FG86">
        <v>-354.9</v>
      </c>
      <c r="FH86">
        <v>-238.8</v>
      </c>
      <c r="FI86">
        <v>-114.5</v>
      </c>
      <c r="FJ86">
        <v>705.8</v>
      </c>
      <c r="FK86">
        <v>134.80000000000001</v>
      </c>
      <c r="FL86">
        <v>-512.5</v>
      </c>
      <c r="FM86">
        <v>685.9</v>
      </c>
      <c r="FN86">
        <v>-494.9</v>
      </c>
      <c r="FO86">
        <v>-162.6</v>
      </c>
      <c r="FP86">
        <v>404.5</v>
      </c>
      <c r="FQ86">
        <v>551.70000000000005</v>
      </c>
      <c r="FR86">
        <v>-491.8</v>
      </c>
      <c r="FS86">
        <v>235.8</v>
      </c>
      <c r="FT86">
        <v>-286.8</v>
      </c>
      <c r="FU86">
        <v>-205</v>
      </c>
      <c r="FV86">
        <v>-439.8</v>
      </c>
      <c r="FW86">
        <v>116.8</v>
      </c>
      <c r="FX86">
        <v>175.8</v>
      </c>
      <c r="FY86">
        <v>251.7</v>
      </c>
      <c r="FZ86">
        <v>-262.3</v>
      </c>
      <c r="GA86">
        <v>33.700000000000003</v>
      </c>
      <c r="GB86">
        <v>111.7</v>
      </c>
      <c r="GC86">
        <v>315.2</v>
      </c>
      <c r="GD86">
        <v>166.4</v>
      </c>
      <c r="GE86">
        <v>240.8</v>
      </c>
      <c r="GF86">
        <v>261.8</v>
      </c>
      <c r="GG86">
        <v>227.7</v>
      </c>
      <c r="GH86">
        <v>30.2</v>
      </c>
      <c r="GI86">
        <v>146.6</v>
      </c>
      <c r="GJ86">
        <v>219.6</v>
      </c>
      <c r="GK86">
        <v>168</v>
      </c>
      <c r="GL86">
        <v>664.3</v>
      </c>
      <c r="GM86">
        <v>-623.4</v>
      </c>
      <c r="GN86">
        <v>-674.5</v>
      </c>
      <c r="GO86">
        <v>-357.5</v>
      </c>
      <c r="GP86">
        <v>-562.70000000000005</v>
      </c>
      <c r="GQ86">
        <v>1010.4</v>
      </c>
      <c r="GR86">
        <v>43.8</v>
      </c>
      <c r="GS86">
        <v>201.5</v>
      </c>
      <c r="GT86">
        <v>684</v>
      </c>
      <c r="GU86">
        <v>395.2</v>
      </c>
      <c r="GV86">
        <v>484.2</v>
      </c>
      <c r="GW86">
        <v>-126.3</v>
      </c>
      <c r="GX86">
        <v>68.3</v>
      </c>
      <c r="GY86">
        <v>-95.3</v>
      </c>
      <c r="GZ86">
        <v>341.1</v>
      </c>
      <c r="HA86">
        <v>542.70000000000005</v>
      </c>
      <c r="HB86">
        <v>-1515.4</v>
      </c>
      <c r="HC86">
        <v>-801.5</v>
      </c>
      <c r="HD86">
        <v>623.6</v>
      </c>
      <c r="HE86">
        <v>-552</v>
      </c>
      <c r="HF86">
        <v>-1327.6</v>
      </c>
      <c r="HG86">
        <v>-103.4</v>
      </c>
      <c r="HH86">
        <v>-463.7</v>
      </c>
      <c r="HI86">
        <v>-156.69999999999999</v>
      </c>
      <c r="HJ86">
        <v>19</v>
      </c>
      <c r="HK86">
        <v>133.1</v>
      </c>
      <c r="HL86">
        <v>-438.5</v>
      </c>
      <c r="HM86">
        <v>-168.3</v>
      </c>
      <c r="HN86">
        <v>-1382.2</v>
      </c>
      <c r="HO86">
        <v>-692.1</v>
      </c>
      <c r="HP86">
        <v>-119.7</v>
      </c>
      <c r="HQ86">
        <v>649.1</v>
      </c>
      <c r="HR86">
        <v>-812</v>
      </c>
      <c r="HS86">
        <v>-170.7</v>
      </c>
      <c r="HT86">
        <v>140.4</v>
      </c>
      <c r="HU86">
        <v>-264.10000000000002</v>
      </c>
      <c r="HV86">
        <v>-577.70000000000005</v>
      </c>
      <c r="HW86">
        <v>190.9</v>
      </c>
      <c r="HX86">
        <v>32.6</v>
      </c>
      <c r="HY86">
        <v>563</v>
      </c>
      <c r="HZ86">
        <v>31.6</v>
      </c>
      <c r="IA86">
        <v>419.5</v>
      </c>
      <c r="IB86">
        <v>387.8</v>
      </c>
      <c r="IC86">
        <v>-1099.7</v>
      </c>
      <c r="ID86">
        <v>-306</v>
      </c>
      <c r="IE86">
        <v>-848.5</v>
      </c>
      <c r="IF86">
        <v>350.2</v>
      </c>
      <c r="IG86">
        <v>924.7</v>
      </c>
      <c r="IH86">
        <v>231.7</v>
      </c>
      <c r="II86">
        <v>806.2</v>
      </c>
      <c r="IJ86">
        <v>-1192.9000000000001</v>
      </c>
      <c r="IK86">
        <v>1334.8</v>
      </c>
      <c r="IL86">
        <v>-744.5</v>
      </c>
      <c r="IM86">
        <v>-32.5</v>
      </c>
      <c r="IN86">
        <v>-370.8</v>
      </c>
      <c r="IO86">
        <v>1508.7</v>
      </c>
      <c r="IP86">
        <v>-851.8</v>
      </c>
      <c r="IQ86">
        <v>843.5</v>
      </c>
      <c r="IR86">
        <v>1158.9000000000001</v>
      </c>
      <c r="IS86">
        <v>179.9</v>
      </c>
      <c r="IT86">
        <v>-927.1</v>
      </c>
      <c r="IU86">
        <v>-596.20000000000005</v>
      </c>
      <c r="IV86">
        <v>17.7</v>
      </c>
      <c r="IW86">
        <v>1193.5999999999999</v>
      </c>
    </row>
    <row r="87" spans="1:257">
      <c r="A87" t="s">
        <v>7</v>
      </c>
      <c r="B87" s="12" t="s">
        <v>978</v>
      </c>
      <c r="C87" s="12" t="s">
        <v>7</v>
      </c>
      <c r="D87" s="12" t="s">
        <v>7</v>
      </c>
      <c r="E87" s="12" t="s">
        <v>7</v>
      </c>
      <c r="F87" s="12" t="s">
        <v>7</v>
      </c>
      <c r="G87" s="12" t="s">
        <v>7</v>
      </c>
      <c r="H87" s="12" t="s">
        <v>7</v>
      </c>
      <c r="I87" s="12" t="s">
        <v>7</v>
      </c>
      <c r="J87" s="12" t="s">
        <v>7</v>
      </c>
      <c r="K87" s="12" t="s">
        <v>7</v>
      </c>
      <c r="L87" s="12" t="s">
        <v>7</v>
      </c>
      <c r="M87" s="12" t="s">
        <v>7</v>
      </c>
      <c r="N87" s="12" t="s">
        <v>7</v>
      </c>
      <c r="O87" s="12" t="s">
        <v>7</v>
      </c>
      <c r="P87" s="12" t="s">
        <v>7</v>
      </c>
      <c r="Q87" s="12" t="s">
        <v>7</v>
      </c>
      <c r="R87" s="12" t="s">
        <v>7</v>
      </c>
      <c r="S87" s="12" t="s">
        <v>7</v>
      </c>
      <c r="T87" s="12" t="s">
        <v>7</v>
      </c>
      <c r="U87" s="12" t="s">
        <v>7</v>
      </c>
      <c r="V87" s="12" t="s">
        <v>7</v>
      </c>
      <c r="W87" s="12" t="s">
        <v>7</v>
      </c>
      <c r="X87" s="12" t="s">
        <v>7</v>
      </c>
      <c r="Y87" s="12" t="s">
        <v>7</v>
      </c>
      <c r="Z87" s="12" t="s">
        <v>7</v>
      </c>
      <c r="AA87" s="12" t="s">
        <v>7</v>
      </c>
      <c r="AB87" s="12" t="s">
        <v>7</v>
      </c>
      <c r="AC87" s="12" t="s">
        <v>7</v>
      </c>
      <c r="AD87" s="12" t="s">
        <v>7</v>
      </c>
      <c r="AE87" s="12" t="s">
        <v>7</v>
      </c>
      <c r="AF87" s="12" t="s">
        <v>7</v>
      </c>
      <c r="AG87" s="12" t="s">
        <v>7</v>
      </c>
      <c r="AH87" s="12" t="s">
        <v>7</v>
      </c>
      <c r="AI87" s="12" t="s">
        <v>7</v>
      </c>
      <c r="AJ87" s="12" t="s">
        <v>7</v>
      </c>
      <c r="AK87" s="12" t="s">
        <v>7</v>
      </c>
      <c r="AL87" s="12" t="s">
        <v>7</v>
      </c>
      <c r="AM87" s="12" t="s">
        <v>7</v>
      </c>
      <c r="AN87" s="12" t="s">
        <v>7</v>
      </c>
      <c r="AO87" s="12" t="s">
        <v>7</v>
      </c>
      <c r="AP87" s="12" t="s">
        <v>7</v>
      </c>
      <c r="AQ87" s="12" t="s">
        <v>7</v>
      </c>
      <c r="AR87" s="12" t="s">
        <v>7</v>
      </c>
      <c r="AS87" s="12" t="s">
        <v>7</v>
      </c>
      <c r="AT87" s="12" t="s">
        <v>7</v>
      </c>
      <c r="AU87" s="12" t="s">
        <v>7</v>
      </c>
      <c r="AV87" s="12" t="s">
        <v>7</v>
      </c>
      <c r="AW87" s="12" t="s">
        <v>7</v>
      </c>
      <c r="AX87" s="12" t="s">
        <v>7</v>
      </c>
      <c r="AY87" s="12" t="s">
        <v>7</v>
      </c>
      <c r="AZ87" s="12" t="s">
        <v>7</v>
      </c>
      <c r="BA87" s="12" t="s">
        <v>7</v>
      </c>
      <c r="BB87" s="12" t="s">
        <v>7</v>
      </c>
      <c r="BC87" s="12" t="s">
        <v>7</v>
      </c>
      <c r="BD87" s="12" t="s">
        <v>7</v>
      </c>
      <c r="BE87" s="12" t="s">
        <v>7</v>
      </c>
      <c r="BF87" s="12" t="s">
        <v>7</v>
      </c>
      <c r="BG87" s="12" t="s">
        <v>7</v>
      </c>
      <c r="BH87" s="12" t="s">
        <v>7</v>
      </c>
      <c r="BI87" s="12" t="s">
        <v>7</v>
      </c>
      <c r="BJ87" s="12" t="s">
        <v>7</v>
      </c>
      <c r="BK87" s="12" t="s">
        <v>7</v>
      </c>
      <c r="BL87" s="12" t="s">
        <v>7</v>
      </c>
      <c r="BM87" s="12" t="s">
        <v>7</v>
      </c>
      <c r="BN87" s="12" t="s">
        <v>7</v>
      </c>
      <c r="BO87" s="12" t="s">
        <v>7</v>
      </c>
      <c r="BP87" s="12" t="s">
        <v>7</v>
      </c>
      <c r="BQ87" s="12" t="s">
        <v>7</v>
      </c>
      <c r="BR87" s="12" t="s">
        <v>7</v>
      </c>
      <c r="BS87" s="12" t="s">
        <v>7</v>
      </c>
      <c r="BT87" s="12" t="s">
        <v>7</v>
      </c>
      <c r="BU87" s="12" t="s">
        <v>7</v>
      </c>
      <c r="BV87" s="12" t="s">
        <v>7</v>
      </c>
      <c r="BW87" s="12" t="s">
        <v>7</v>
      </c>
      <c r="BX87" s="12" t="s">
        <v>7</v>
      </c>
      <c r="BY87" s="12" t="s">
        <v>7</v>
      </c>
      <c r="BZ87" s="12" t="s">
        <v>7</v>
      </c>
      <c r="CA87" s="12" t="s">
        <v>7</v>
      </c>
      <c r="CB87" s="12" t="s">
        <v>7</v>
      </c>
      <c r="CC87" s="12" t="s">
        <v>7</v>
      </c>
      <c r="CD87" s="12" t="s">
        <v>7</v>
      </c>
      <c r="CE87" s="12" t="s">
        <v>7</v>
      </c>
      <c r="CF87" s="12" t="s">
        <v>7</v>
      </c>
      <c r="CG87" s="12" t="s">
        <v>7</v>
      </c>
      <c r="CH87" s="12" t="s">
        <v>7</v>
      </c>
      <c r="CI87" s="12" t="s">
        <v>7</v>
      </c>
      <c r="CJ87" s="12" t="s">
        <v>7</v>
      </c>
      <c r="CK87" s="12" t="s">
        <v>7</v>
      </c>
      <c r="CL87" s="12" t="s">
        <v>7</v>
      </c>
      <c r="CM87" s="12" t="s">
        <v>7</v>
      </c>
      <c r="CN87" s="12" t="s">
        <v>7</v>
      </c>
      <c r="CO87" s="12" t="s">
        <v>7</v>
      </c>
      <c r="CP87" s="12" t="s">
        <v>7</v>
      </c>
      <c r="CQ87" s="12" t="s">
        <v>7</v>
      </c>
      <c r="CR87" s="12" t="s">
        <v>7</v>
      </c>
      <c r="CS87" s="12" t="s">
        <v>7</v>
      </c>
      <c r="CT87" s="12" t="s">
        <v>7</v>
      </c>
      <c r="CU87" s="12" t="s">
        <v>7</v>
      </c>
      <c r="CV87" s="12" t="s">
        <v>7</v>
      </c>
      <c r="CW87" s="12" t="s">
        <v>7</v>
      </c>
      <c r="CX87" s="12" t="s">
        <v>7</v>
      </c>
      <c r="CY87" s="12" t="s">
        <v>7</v>
      </c>
      <c r="CZ87" s="12" t="s">
        <v>7</v>
      </c>
      <c r="DA87" s="12" t="s">
        <v>7</v>
      </c>
      <c r="DB87" s="12" t="s">
        <v>7</v>
      </c>
      <c r="DC87" s="12" t="s">
        <v>7</v>
      </c>
      <c r="DD87" s="12" t="s">
        <v>7</v>
      </c>
      <c r="DE87" s="12" t="s">
        <v>7</v>
      </c>
      <c r="DF87" s="12" t="s">
        <v>7</v>
      </c>
      <c r="DG87" s="12" t="s">
        <v>7</v>
      </c>
      <c r="DH87" s="12" t="s">
        <v>7</v>
      </c>
      <c r="DI87" s="12" t="s">
        <v>7</v>
      </c>
      <c r="DJ87" s="12" t="s">
        <v>7</v>
      </c>
      <c r="DK87" s="12" t="s">
        <v>7</v>
      </c>
      <c r="DL87" s="12" t="s">
        <v>7</v>
      </c>
      <c r="DM87" s="12" t="s">
        <v>7</v>
      </c>
      <c r="DN87" s="12" t="s">
        <v>7</v>
      </c>
      <c r="DO87" s="12" t="s">
        <v>7</v>
      </c>
      <c r="DP87" s="12" t="s">
        <v>7</v>
      </c>
      <c r="DQ87" s="12" t="s">
        <v>7</v>
      </c>
      <c r="DR87" s="12" t="s">
        <v>7</v>
      </c>
      <c r="DS87" s="12" t="s">
        <v>7</v>
      </c>
      <c r="DT87" s="12" t="s">
        <v>7</v>
      </c>
      <c r="DU87" s="12" t="s">
        <v>7</v>
      </c>
      <c r="DV87" s="12" t="s">
        <v>7</v>
      </c>
      <c r="DW87" s="12" t="s">
        <v>7</v>
      </c>
      <c r="DX87" s="12" t="s">
        <v>7</v>
      </c>
      <c r="DY87" s="12" t="s">
        <v>7</v>
      </c>
      <c r="DZ87" s="12" t="s">
        <v>7</v>
      </c>
      <c r="EA87" s="12" t="s">
        <v>7</v>
      </c>
      <c r="EB87" s="12" t="s">
        <v>7</v>
      </c>
      <c r="EC87" s="12" t="s">
        <v>7</v>
      </c>
      <c r="ED87" s="12" t="s">
        <v>7</v>
      </c>
      <c r="EE87" s="12" t="s">
        <v>7</v>
      </c>
      <c r="EF87" s="12" t="s">
        <v>7</v>
      </c>
      <c r="EG87" s="12" t="s">
        <v>7</v>
      </c>
      <c r="EH87" s="12" t="s">
        <v>7</v>
      </c>
      <c r="EI87" s="12" t="s">
        <v>7</v>
      </c>
      <c r="EJ87" s="12" t="s">
        <v>7</v>
      </c>
      <c r="EK87" s="12" t="s">
        <v>7</v>
      </c>
      <c r="EL87" s="12" t="s">
        <v>7</v>
      </c>
      <c r="EM87" s="12" t="s">
        <v>7</v>
      </c>
      <c r="EN87" s="12" t="s">
        <v>7</v>
      </c>
      <c r="EO87" s="12" t="s">
        <v>7</v>
      </c>
      <c r="EP87" s="12" t="s">
        <v>7</v>
      </c>
      <c r="EQ87" s="12" t="s">
        <v>7</v>
      </c>
      <c r="ER87" s="12" t="s">
        <v>7</v>
      </c>
      <c r="ES87" s="12" t="s">
        <v>7</v>
      </c>
      <c r="ET87" s="12" t="s">
        <v>7</v>
      </c>
      <c r="EU87" s="12" t="s">
        <v>7</v>
      </c>
      <c r="EV87" s="12" t="s">
        <v>7</v>
      </c>
      <c r="EW87" s="12" t="s">
        <v>7</v>
      </c>
      <c r="EX87" s="12" t="s">
        <v>7</v>
      </c>
      <c r="EY87" s="12" t="s">
        <v>7</v>
      </c>
      <c r="EZ87" s="12" t="s">
        <v>7</v>
      </c>
      <c r="FA87" s="12" t="s">
        <v>7</v>
      </c>
      <c r="FB87" s="12" t="s">
        <v>7</v>
      </c>
      <c r="FC87" s="12" t="s">
        <v>7</v>
      </c>
      <c r="FD87" s="12" t="s">
        <v>7</v>
      </c>
      <c r="FE87" s="12" t="s">
        <v>7</v>
      </c>
      <c r="FF87" s="12" t="s">
        <v>7</v>
      </c>
      <c r="FG87" s="12" t="s">
        <v>7</v>
      </c>
      <c r="FH87" s="12" t="s">
        <v>7</v>
      </c>
      <c r="FI87" s="12" t="s">
        <v>7</v>
      </c>
      <c r="FJ87" s="12" t="s">
        <v>7</v>
      </c>
      <c r="FK87" s="12" t="s">
        <v>7</v>
      </c>
      <c r="FL87" s="12" t="s">
        <v>7</v>
      </c>
      <c r="FM87" s="12" t="s">
        <v>7</v>
      </c>
      <c r="FN87" s="12" t="s">
        <v>7</v>
      </c>
      <c r="FO87" s="12" t="s">
        <v>7</v>
      </c>
      <c r="FP87" s="12" t="s">
        <v>7</v>
      </c>
      <c r="FQ87" s="12" t="s">
        <v>7</v>
      </c>
      <c r="FR87" s="12" t="s">
        <v>7</v>
      </c>
      <c r="FS87" s="12" t="s">
        <v>7</v>
      </c>
      <c r="FT87" s="12" t="s">
        <v>7</v>
      </c>
      <c r="FU87" s="12" t="s">
        <v>7</v>
      </c>
      <c r="FV87" s="12" t="s">
        <v>7</v>
      </c>
      <c r="FW87" s="12" t="s">
        <v>7</v>
      </c>
      <c r="FX87" s="12" t="s">
        <v>7</v>
      </c>
      <c r="FY87" s="12" t="s">
        <v>7</v>
      </c>
      <c r="FZ87" s="12" t="s">
        <v>7</v>
      </c>
      <c r="GA87" s="12" t="s">
        <v>7</v>
      </c>
      <c r="GB87" s="12" t="s">
        <v>7</v>
      </c>
      <c r="GC87" s="12" t="s">
        <v>7</v>
      </c>
      <c r="GD87" s="12" t="s">
        <v>7</v>
      </c>
      <c r="GE87" s="12" t="s">
        <v>7</v>
      </c>
      <c r="GF87" s="12" t="s">
        <v>7</v>
      </c>
      <c r="GG87" s="12" t="s">
        <v>7</v>
      </c>
      <c r="GH87" s="12" t="s">
        <v>7</v>
      </c>
      <c r="GI87" s="12" t="s">
        <v>7</v>
      </c>
      <c r="GJ87" s="12" t="s">
        <v>7</v>
      </c>
      <c r="GK87" s="12" t="s">
        <v>7</v>
      </c>
      <c r="GL87" s="12" t="s">
        <v>7</v>
      </c>
      <c r="GM87" s="12" t="s">
        <v>7</v>
      </c>
      <c r="GN87" s="12" t="s">
        <v>7</v>
      </c>
      <c r="GO87" s="12" t="s">
        <v>7</v>
      </c>
      <c r="GP87" s="12" t="s">
        <v>7</v>
      </c>
      <c r="GQ87" s="12" t="s">
        <v>7</v>
      </c>
      <c r="GR87" s="12" t="s">
        <v>7</v>
      </c>
      <c r="GS87" s="12" t="s">
        <v>7</v>
      </c>
      <c r="GT87" s="12" t="s">
        <v>7</v>
      </c>
      <c r="GU87" s="12" t="s">
        <v>7</v>
      </c>
      <c r="GV87" s="12" t="s">
        <v>7</v>
      </c>
      <c r="GW87" s="12" t="s">
        <v>7</v>
      </c>
      <c r="GX87" s="12" t="s">
        <v>7</v>
      </c>
      <c r="GY87" s="12" t="s">
        <v>7</v>
      </c>
      <c r="GZ87" s="12" t="s">
        <v>7</v>
      </c>
      <c r="HA87" s="12" t="s">
        <v>7</v>
      </c>
      <c r="HB87" s="12" t="s">
        <v>7</v>
      </c>
      <c r="HC87" s="12" t="s">
        <v>7</v>
      </c>
      <c r="HD87" s="12" t="s">
        <v>7</v>
      </c>
      <c r="HE87" s="12" t="s">
        <v>7</v>
      </c>
      <c r="HF87" s="12" t="s">
        <v>7</v>
      </c>
      <c r="HG87" s="12" t="s">
        <v>7</v>
      </c>
      <c r="HH87" s="12" t="s">
        <v>7</v>
      </c>
      <c r="HI87" s="12" t="s">
        <v>7</v>
      </c>
      <c r="HJ87" s="12" t="s">
        <v>7</v>
      </c>
      <c r="HK87" s="12" t="s">
        <v>7</v>
      </c>
      <c r="HL87" s="12" t="s">
        <v>7</v>
      </c>
      <c r="HM87" s="12" t="s">
        <v>7</v>
      </c>
      <c r="HN87" s="12" t="s">
        <v>7</v>
      </c>
      <c r="HO87" s="12" t="s">
        <v>7</v>
      </c>
      <c r="HP87" s="12" t="s">
        <v>7</v>
      </c>
      <c r="HQ87" s="12" t="s">
        <v>7</v>
      </c>
      <c r="HR87" s="12" t="s">
        <v>7</v>
      </c>
      <c r="HS87" s="12" t="s">
        <v>7</v>
      </c>
      <c r="HT87" s="12" t="s">
        <v>7</v>
      </c>
      <c r="HU87" s="12" t="s">
        <v>7</v>
      </c>
      <c r="HV87" s="12" t="s">
        <v>7</v>
      </c>
      <c r="HW87" s="12" t="s">
        <v>7</v>
      </c>
      <c r="HX87" s="12" t="s">
        <v>7</v>
      </c>
      <c r="HY87" s="12" t="s">
        <v>7</v>
      </c>
      <c r="HZ87" s="12" t="s">
        <v>7</v>
      </c>
      <c r="IA87" s="12" t="s">
        <v>7</v>
      </c>
      <c r="IB87" s="12" t="s">
        <v>7</v>
      </c>
      <c r="IC87" s="12" t="s">
        <v>7</v>
      </c>
      <c r="ID87" s="12" t="s">
        <v>7</v>
      </c>
      <c r="IE87" s="12" t="s">
        <v>7</v>
      </c>
      <c r="IF87" s="12" t="s">
        <v>7</v>
      </c>
      <c r="IG87" s="12" t="s">
        <v>7</v>
      </c>
      <c r="IH87" s="12" t="s">
        <v>7</v>
      </c>
      <c r="II87" s="12" t="s">
        <v>7</v>
      </c>
      <c r="IJ87" s="12" t="s">
        <v>7</v>
      </c>
      <c r="IK87" s="12" t="s">
        <v>7</v>
      </c>
      <c r="IL87" s="12" t="s">
        <v>7</v>
      </c>
      <c r="IM87" s="12" t="s">
        <v>7</v>
      </c>
      <c r="IN87" s="12" t="s">
        <v>7</v>
      </c>
      <c r="IO87" s="12" t="s">
        <v>7</v>
      </c>
      <c r="IP87" s="12" t="s">
        <v>7</v>
      </c>
      <c r="IQ87" s="12" t="s">
        <v>7</v>
      </c>
      <c r="IR87" s="12" t="s">
        <v>7</v>
      </c>
      <c r="IS87" s="12" t="s">
        <v>7</v>
      </c>
      <c r="IT87" s="12" t="s">
        <v>7</v>
      </c>
      <c r="IU87" s="12" t="s">
        <v>7</v>
      </c>
      <c r="IV87" s="12" t="s">
        <v>7</v>
      </c>
      <c r="IW87" s="12" t="s">
        <v>7</v>
      </c>
    </row>
    <row r="88" spans="1:257">
      <c r="A88" t="s">
        <v>979</v>
      </c>
      <c r="B88" s="12" t="s">
        <v>980</v>
      </c>
      <c r="C88" s="12">
        <v>22.7</v>
      </c>
      <c r="D88" s="12">
        <v>-10.9</v>
      </c>
      <c r="E88" s="12">
        <v>27</v>
      </c>
      <c r="F88" s="12">
        <v>-49.3</v>
      </c>
      <c r="G88" s="12">
        <v>-44.5</v>
      </c>
      <c r="H88" s="12">
        <v>0.9</v>
      </c>
      <c r="I88" s="12">
        <v>-11.2</v>
      </c>
      <c r="J88" s="12">
        <v>-17.399999999999999</v>
      </c>
      <c r="K88" s="12">
        <v>1.2</v>
      </c>
      <c r="L88" s="12">
        <v>-0.6</v>
      </c>
      <c r="M88" s="12">
        <v>-0.2</v>
      </c>
      <c r="N88" s="12">
        <v>-2.6</v>
      </c>
      <c r="O88" s="12">
        <v>-2.6</v>
      </c>
      <c r="P88" s="12">
        <v>-1.1000000000000001</v>
      </c>
      <c r="Q88" s="12">
        <v>-0.9</v>
      </c>
      <c r="R88" s="12">
        <v>-5.7</v>
      </c>
      <c r="S88" s="12">
        <v>-0.4</v>
      </c>
      <c r="T88" s="12">
        <v>-2.5</v>
      </c>
      <c r="U88" s="12">
        <v>-1</v>
      </c>
      <c r="V88" s="12">
        <v>-8.1999999999999993</v>
      </c>
      <c r="W88" s="12">
        <v>-1.5</v>
      </c>
      <c r="X88" s="12">
        <v>-1.8</v>
      </c>
      <c r="Y88" s="12">
        <v>-2.6</v>
      </c>
      <c r="Z88" s="12">
        <v>-1.6</v>
      </c>
      <c r="AA88" s="12">
        <v>0.2</v>
      </c>
      <c r="AB88" s="12">
        <v>-2</v>
      </c>
      <c r="AC88" s="12">
        <v>-1</v>
      </c>
      <c r="AD88" s="12">
        <v>-7.6</v>
      </c>
      <c r="AE88" s="12">
        <v>-3.9</v>
      </c>
      <c r="AF88" s="12">
        <v>-3.6</v>
      </c>
      <c r="AG88" s="12">
        <v>-2</v>
      </c>
      <c r="AH88" s="12">
        <v>-4.9000000000000004</v>
      </c>
      <c r="AI88" s="12">
        <v>-1.5</v>
      </c>
      <c r="AJ88" s="12">
        <v>-3.1</v>
      </c>
      <c r="AK88" s="12">
        <v>-5.3</v>
      </c>
      <c r="AL88" s="12">
        <v>-4</v>
      </c>
      <c r="AM88" s="12">
        <v>0.9</v>
      </c>
      <c r="AN88" s="12">
        <v>-2.6</v>
      </c>
      <c r="AO88" s="12">
        <v>-1.6</v>
      </c>
      <c r="AP88" s="12">
        <v>-4.5999999999999996</v>
      </c>
      <c r="AQ88" s="12">
        <v>0.5</v>
      </c>
      <c r="AR88" s="12">
        <v>-0.9</v>
      </c>
      <c r="AS88" s="12">
        <v>-5.0999999999999996</v>
      </c>
      <c r="AT88" s="12">
        <v>-6.6</v>
      </c>
      <c r="AU88" s="12">
        <v>-3.8</v>
      </c>
      <c r="AV88" s="12">
        <v>-4</v>
      </c>
      <c r="AW88" s="12">
        <v>-1.5</v>
      </c>
      <c r="AX88" s="12">
        <v>-5.3</v>
      </c>
      <c r="AY88" s="12">
        <v>0.3</v>
      </c>
      <c r="AZ88" s="12">
        <v>-1.1000000000000001</v>
      </c>
      <c r="BA88" s="12">
        <v>-3.1</v>
      </c>
      <c r="BB88" s="12">
        <v>6.5</v>
      </c>
      <c r="BC88" s="12">
        <v>6.8</v>
      </c>
      <c r="BD88" s="12">
        <v>-1.3</v>
      </c>
      <c r="BE88" s="12">
        <v>-7.1</v>
      </c>
      <c r="BF88" s="12">
        <v>0.6</v>
      </c>
      <c r="BG88" s="12">
        <v>6.6</v>
      </c>
      <c r="BH88" s="12">
        <v>2.2999999999999998</v>
      </c>
      <c r="BI88" s="12">
        <v>23.8</v>
      </c>
      <c r="BJ88" s="12">
        <v>81.900000000000006</v>
      </c>
      <c r="BK88" s="12">
        <v>-157.6</v>
      </c>
      <c r="BL88" s="12">
        <v>-11.1</v>
      </c>
      <c r="BM88" s="12">
        <v>-12.7</v>
      </c>
      <c r="BN88" s="12">
        <v>-12</v>
      </c>
      <c r="BO88" s="12">
        <v>-3.6</v>
      </c>
      <c r="BP88" s="12">
        <v>1.8</v>
      </c>
      <c r="BQ88" s="12">
        <v>-14.3</v>
      </c>
      <c r="BR88" s="12">
        <v>-31.5</v>
      </c>
      <c r="BS88" s="12">
        <v>-4.9000000000000004</v>
      </c>
      <c r="BT88" s="12">
        <v>-1.4</v>
      </c>
      <c r="BU88" s="12">
        <v>-7.1</v>
      </c>
      <c r="BV88" s="12">
        <v>-7.9</v>
      </c>
      <c r="BW88" s="12">
        <v>-7.5</v>
      </c>
      <c r="BX88" s="12">
        <v>-10.4</v>
      </c>
      <c r="BY88" s="12">
        <v>-3.3</v>
      </c>
      <c r="BZ88" s="12">
        <v>0</v>
      </c>
      <c r="CA88" s="12">
        <v>-5.4</v>
      </c>
      <c r="CB88" s="12">
        <v>7.6</v>
      </c>
      <c r="CC88" s="12">
        <v>4.0999999999999996</v>
      </c>
      <c r="CD88" s="12">
        <v>-9</v>
      </c>
      <c r="CE88" s="12">
        <v>-23.7</v>
      </c>
      <c r="CF88" s="12">
        <v>-13.4</v>
      </c>
      <c r="CG88" s="12">
        <v>-0.1</v>
      </c>
      <c r="CH88" s="12">
        <v>-17.3</v>
      </c>
      <c r="CI88" s="12">
        <v>-10.6</v>
      </c>
      <c r="CJ88" s="12">
        <v>-1</v>
      </c>
      <c r="CK88" s="12">
        <v>-13.2</v>
      </c>
      <c r="CL88" s="12">
        <v>5.2</v>
      </c>
      <c r="CM88" s="12">
        <v>13.4</v>
      </c>
      <c r="CN88" s="12">
        <v>-14.1</v>
      </c>
      <c r="CO88" s="12">
        <v>-8.1999999999999993</v>
      </c>
      <c r="CP88" s="12">
        <v>-12.3</v>
      </c>
      <c r="CQ88" s="12">
        <v>-27.7</v>
      </c>
      <c r="CR88" s="12">
        <v>-11.6</v>
      </c>
      <c r="CS88" s="12">
        <v>-20.7</v>
      </c>
      <c r="CT88" s="12">
        <v>-17.5</v>
      </c>
      <c r="CU88" s="12">
        <v>-30.5</v>
      </c>
      <c r="CV88" s="12">
        <v>-9.1999999999999993</v>
      </c>
      <c r="CW88" s="12">
        <v>21.5</v>
      </c>
      <c r="CX88" s="12">
        <v>26.2</v>
      </c>
      <c r="CY88" s="12">
        <v>-49.6</v>
      </c>
      <c r="CZ88" s="12">
        <v>-24.7</v>
      </c>
      <c r="DA88" s="12">
        <v>-31.8</v>
      </c>
      <c r="DB88" s="12">
        <v>67.900000000000006</v>
      </c>
      <c r="DC88" s="12">
        <v>-30.8</v>
      </c>
      <c r="DD88" s="12">
        <v>-5.8</v>
      </c>
      <c r="DE88" s="12">
        <v>-5.3</v>
      </c>
      <c r="DF88" s="12">
        <v>-15</v>
      </c>
      <c r="DG88" s="12">
        <v>-12.4</v>
      </c>
      <c r="DH88" s="12">
        <v>-14.2</v>
      </c>
      <c r="DI88" s="12">
        <v>-11.5</v>
      </c>
      <c r="DJ88" s="12">
        <v>-15.5</v>
      </c>
      <c r="DK88" s="12">
        <v>-44.2</v>
      </c>
      <c r="DL88" s="12">
        <v>-2.1</v>
      </c>
      <c r="DM88" s="12">
        <v>5.8</v>
      </c>
      <c r="DN88" s="12">
        <v>29.2</v>
      </c>
      <c r="DO88" s="12">
        <v>0.8</v>
      </c>
      <c r="DP88" s="12">
        <v>-15.5</v>
      </c>
      <c r="DQ88" s="12">
        <v>-37.5</v>
      </c>
      <c r="DR88" s="12">
        <v>-28.8</v>
      </c>
      <c r="DS88" s="12">
        <v>-36.6</v>
      </c>
      <c r="DT88" s="12">
        <v>-12.3</v>
      </c>
      <c r="DU88" s="12">
        <v>6.3</v>
      </c>
      <c r="DV88" s="12">
        <v>-17.7</v>
      </c>
      <c r="DW88" s="12">
        <v>-47.6</v>
      </c>
      <c r="DX88" s="12">
        <v>3.5</v>
      </c>
      <c r="DY88" s="12">
        <v>-30.1</v>
      </c>
      <c r="DZ88" s="12">
        <v>-44.7</v>
      </c>
      <c r="EA88" s="12">
        <v>-179.5</v>
      </c>
      <c r="EB88" s="12">
        <v>-9.6999999999999993</v>
      </c>
      <c r="EC88" s="12">
        <v>-52</v>
      </c>
      <c r="ED88" s="12">
        <v>-26.7</v>
      </c>
      <c r="EE88" s="12">
        <v>-12.1</v>
      </c>
      <c r="EF88" s="12">
        <v>16.399999999999999</v>
      </c>
      <c r="EG88" s="12">
        <v>-4.5</v>
      </c>
      <c r="EH88" s="12">
        <v>7.8</v>
      </c>
      <c r="EI88" s="12">
        <v>-45.8</v>
      </c>
      <c r="EJ88" s="12">
        <v>20.399999999999999</v>
      </c>
      <c r="EK88" s="12">
        <v>4.5</v>
      </c>
      <c r="EL88" s="12">
        <v>74.599999999999994</v>
      </c>
      <c r="EM88" s="12">
        <v>-48.7</v>
      </c>
      <c r="EN88" s="12">
        <v>0.4</v>
      </c>
      <c r="EO88" s="12">
        <v>-33.5</v>
      </c>
      <c r="EP88" s="12">
        <v>-15</v>
      </c>
      <c r="EQ88" s="12">
        <v>-29.5</v>
      </c>
      <c r="ER88" s="12">
        <v>-36.9</v>
      </c>
      <c r="ES88" s="12">
        <v>-10</v>
      </c>
      <c r="ET88" s="12">
        <v>-34.1</v>
      </c>
      <c r="EU88" s="12">
        <v>-58.1</v>
      </c>
      <c r="EV88" s="12">
        <v>-86.5</v>
      </c>
      <c r="EW88" s="12">
        <v>-10.199999999999999</v>
      </c>
      <c r="EX88" s="12">
        <v>-40.6</v>
      </c>
      <c r="EY88" s="12">
        <v>-130.5</v>
      </c>
      <c r="EZ88" s="12">
        <v>-50.6</v>
      </c>
      <c r="FA88" s="12">
        <v>87.1</v>
      </c>
      <c r="FB88" s="12">
        <v>-25.9</v>
      </c>
      <c r="FC88" s="12">
        <v>-26.3</v>
      </c>
      <c r="FD88" s="12">
        <v>20</v>
      </c>
      <c r="FE88" s="12">
        <v>56.7</v>
      </c>
      <c r="FF88" s="12">
        <v>-111.4</v>
      </c>
      <c r="FG88" s="12">
        <v>-67.400000000000006</v>
      </c>
      <c r="FH88" s="12">
        <v>16.3</v>
      </c>
      <c r="FI88" s="12">
        <v>20</v>
      </c>
      <c r="FJ88" s="12">
        <v>663.3</v>
      </c>
      <c r="FK88" s="12">
        <v>30.8</v>
      </c>
      <c r="FL88" s="12">
        <v>-113.3</v>
      </c>
      <c r="FM88" s="12">
        <v>144.4</v>
      </c>
      <c r="FN88" s="12">
        <v>-118.3</v>
      </c>
      <c r="FO88" s="12">
        <v>-80</v>
      </c>
      <c r="FP88" s="12">
        <v>83.3</v>
      </c>
      <c r="FQ88" s="12">
        <v>124.7</v>
      </c>
      <c r="FR88" s="12">
        <v>-128.19999999999999</v>
      </c>
      <c r="FS88" s="12">
        <v>38.799999999999997</v>
      </c>
      <c r="FT88" s="12">
        <v>-121.4</v>
      </c>
      <c r="FU88" s="12">
        <v>-77.5</v>
      </c>
      <c r="FV88" s="12">
        <v>-113.7</v>
      </c>
      <c r="FW88" s="12">
        <v>-29.1</v>
      </c>
      <c r="FX88" s="12">
        <v>1.9</v>
      </c>
      <c r="FY88" s="12">
        <v>7.9</v>
      </c>
      <c r="FZ88" s="12">
        <v>-75.099999999999994</v>
      </c>
      <c r="GA88" s="12">
        <v>-14.6</v>
      </c>
      <c r="GB88" s="12">
        <v>-31.2</v>
      </c>
      <c r="GC88" s="12">
        <v>21.5</v>
      </c>
      <c r="GD88" s="12">
        <v>37.299999999999997</v>
      </c>
      <c r="GE88" s="12">
        <v>-38.6</v>
      </c>
      <c r="GF88" s="12">
        <v>61.2</v>
      </c>
      <c r="GG88" s="12">
        <v>44.7</v>
      </c>
      <c r="GH88" s="12">
        <v>23.9</v>
      </c>
      <c r="GI88" s="12">
        <v>-14</v>
      </c>
      <c r="GJ88" s="12">
        <v>51.7</v>
      </c>
      <c r="GK88" s="12">
        <v>16.5</v>
      </c>
      <c r="GL88" s="12">
        <v>193.7</v>
      </c>
      <c r="GM88" s="12">
        <v>-133.5</v>
      </c>
      <c r="GN88" s="12">
        <v>-156.19999999999999</v>
      </c>
      <c r="GO88" s="12">
        <v>-133.80000000000001</v>
      </c>
      <c r="GP88" s="12">
        <v>-291.7</v>
      </c>
      <c r="GQ88" s="12">
        <v>124.5</v>
      </c>
      <c r="GR88" s="12">
        <v>-103.8</v>
      </c>
      <c r="GS88" s="12">
        <v>-18.7</v>
      </c>
      <c r="GT88" s="12">
        <v>135.9</v>
      </c>
      <c r="GU88" s="12">
        <v>-76.5</v>
      </c>
      <c r="GV88" s="12">
        <v>91.7</v>
      </c>
      <c r="GW88" s="12">
        <v>-185.8</v>
      </c>
      <c r="GX88" s="12">
        <v>-1975.5</v>
      </c>
      <c r="GY88" s="12">
        <v>-83.5</v>
      </c>
      <c r="GZ88" s="12">
        <v>-8.8000000000000007</v>
      </c>
      <c r="HA88" s="12">
        <v>50.8</v>
      </c>
      <c r="HB88" s="12">
        <v>-430</v>
      </c>
      <c r="HC88" s="12">
        <v>-263.39999999999998</v>
      </c>
      <c r="HD88" s="12">
        <v>77</v>
      </c>
      <c r="HE88" s="12">
        <v>-173.4</v>
      </c>
      <c r="HF88" s="12">
        <v>-417.5</v>
      </c>
      <c r="HG88" s="12">
        <v>-245.8</v>
      </c>
      <c r="HH88" s="12">
        <v>-337.7</v>
      </c>
      <c r="HI88" s="12">
        <v>-185.9</v>
      </c>
      <c r="HJ88" s="12">
        <v>-154</v>
      </c>
      <c r="HK88" s="12">
        <v>-4.5999999999999996</v>
      </c>
      <c r="HL88" s="12">
        <v>-149.80000000000001</v>
      </c>
      <c r="HM88" s="12">
        <v>-60.1</v>
      </c>
      <c r="HN88" s="12">
        <v>-403</v>
      </c>
      <c r="HO88" s="12">
        <v>-227.4</v>
      </c>
      <c r="HP88" s="12">
        <v>-53.8</v>
      </c>
      <c r="HQ88" s="12">
        <v>151.6</v>
      </c>
      <c r="HR88" s="12">
        <v>-226.8</v>
      </c>
      <c r="HS88" s="12">
        <v>-102.6</v>
      </c>
      <c r="HT88" s="12">
        <v>-3.7</v>
      </c>
      <c r="HU88" s="12">
        <v>-104.4</v>
      </c>
      <c r="HV88" s="12">
        <v>-160</v>
      </c>
      <c r="HW88" s="12">
        <v>-38.799999999999997</v>
      </c>
      <c r="HX88" s="12">
        <v>-44.7</v>
      </c>
      <c r="HY88" s="12">
        <v>85.1</v>
      </c>
      <c r="HZ88" s="12">
        <v>210.6</v>
      </c>
      <c r="IA88" s="12">
        <v>78.8</v>
      </c>
      <c r="IB88" s="12">
        <v>81</v>
      </c>
      <c r="IC88" s="12">
        <v>-278.89999999999998</v>
      </c>
      <c r="ID88" s="12">
        <v>320.60000000000002</v>
      </c>
      <c r="IE88" s="12">
        <v>-293.5</v>
      </c>
      <c r="IF88" s="12">
        <v>63.8</v>
      </c>
      <c r="IG88" s="12">
        <v>180</v>
      </c>
      <c r="IH88" s="12">
        <v>-5.6</v>
      </c>
      <c r="II88" s="12">
        <v>289.10000000000002</v>
      </c>
      <c r="IJ88" s="12">
        <v>-433</v>
      </c>
      <c r="IK88" s="12">
        <v>225.2</v>
      </c>
      <c r="IL88" s="12">
        <v>-209.1</v>
      </c>
      <c r="IM88" s="12">
        <v>-34.9</v>
      </c>
      <c r="IN88" s="12">
        <v>-151.80000000000001</v>
      </c>
      <c r="IO88" s="12">
        <v>311.60000000000002</v>
      </c>
      <c r="IP88" s="12">
        <v>-184.7</v>
      </c>
      <c r="IQ88" s="12">
        <v>276.10000000000002</v>
      </c>
      <c r="IR88" s="12">
        <v>283.7</v>
      </c>
      <c r="IS88" s="12">
        <v>-47.1</v>
      </c>
      <c r="IT88" s="12">
        <v>-321.89999999999998</v>
      </c>
      <c r="IU88" s="12">
        <v>-158.5</v>
      </c>
      <c r="IV88" s="12">
        <v>-62</v>
      </c>
      <c r="IW88" s="12">
        <v>262.2</v>
      </c>
    </row>
    <row r="89" spans="1:257">
      <c r="A89" t="s">
        <v>981</v>
      </c>
      <c r="B89" t="s">
        <v>982</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-0.6</v>
      </c>
      <c r="BA89">
        <v>0</v>
      </c>
      <c r="BB89">
        <v>0</v>
      </c>
      <c r="BC89">
        <v>0</v>
      </c>
      <c r="BD89">
        <v>-0.2</v>
      </c>
      <c r="BE89">
        <v>0</v>
      </c>
      <c r="BF89">
        <v>0</v>
      </c>
      <c r="BG89">
        <v>0</v>
      </c>
      <c r="BH89">
        <v>0</v>
      </c>
      <c r="BI89">
        <v>0</v>
      </c>
      <c r="BJ89">
        <v>0</v>
      </c>
      <c r="BK89">
        <v>0</v>
      </c>
      <c r="BL89">
        <v>0</v>
      </c>
      <c r="BM89">
        <v>0</v>
      </c>
      <c r="BN89">
        <v>0</v>
      </c>
      <c r="BO89">
        <v>0</v>
      </c>
      <c r="BP89">
        <v>-0.1</v>
      </c>
      <c r="BQ89">
        <v>0</v>
      </c>
      <c r="BR89">
        <v>0</v>
      </c>
      <c r="BS89">
        <v>0</v>
      </c>
      <c r="BT89">
        <v>-0.2</v>
      </c>
      <c r="BU89">
        <v>0</v>
      </c>
      <c r="BV89">
        <v>0</v>
      </c>
      <c r="BW89">
        <v>0</v>
      </c>
      <c r="BX89">
        <v>0</v>
      </c>
      <c r="BY89">
        <v>0</v>
      </c>
      <c r="BZ89">
        <v>0</v>
      </c>
      <c r="CA89">
        <v>0</v>
      </c>
      <c r="CB89">
        <v>-0.2</v>
      </c>
      <c r="CC89">
        <v>-0.3</v>
      </c>
      <c r="CD89">
        <v>0</v>
      </c>
      <c r="CE89">
        <v>-0.1</v>
      </c>
      <c r="CF89">
        <v>-0.1</v>
      </c>
      <c r="CG89">
        <v>0</v>
      </c>
      <c r="CH89">
        <v>0</v>
      </c>
      <c r="CI89">
        <v>0</v>
      </c>
      <c r="CJ89">
        <v>0</v>
      </c>
      <c r="CK89">
        <v>0</v>
      </c>
      <c r="CL89">
        <v>0</v>
      </c>
      <c r="CM89">
        <v>0</v>
      </c>
      <c r="CN89">
        <v>0</v>
      </c>
      <c r="CO89">
        <v>0</v>
      </c>
      <c r="CP89">
        <v>-0.2</v>
      </c>
      <c r="CQ89">
        <v>0</v>
      </c>
      <c r="CR89">
        <v>0</v>
      </c>
      <c r="CS89">
        <v>-0.3</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-1.3</v>
      </c>
      <c r="DR89">
        <v>-1.5</v>
      </c>
      <c r="DS89">
        <v>0</v>
      </c>
      <c r="DT89">
        <v>0</v>
      </c>
      <c r="DU89">
        <v>0</v>
      </c>
      <c r="DV89">
        <v>0</v>
      </c>
      <c r="DW89">
        <v>0</v>
      </c>
      <c r="DX89">
        <v>0</v>
      </c>
      <c r="DY89">
        <v>0</v>
      </c>
      <c r="DZ89">
        <v>0</v>
      </c>
      <c r="EA89">
        <v>0</v>
      </c>
      <c r="EB89">
        <v>0</v>
      </c>
      <c r="EC89">
        <v>-3.8</v>
      </c>
      <c r="ED89">
        <v>0</v>
      </c>
      <c r="EE89">
        <v>-0.4</v>
      </c>
      <c r="EF89">
        <v>0</v>
      </c>
      <c r="EG89">
        <v>-1</v>
      </c>
      <c r="EH89">
        <v>0</v>
      </c>
      <c r="EI89">
        <v>-5.7</v>
      </c>
      <c r="EJ89">
        <v>0</v>
      </c>
      <c r="EK89">
        <v>0</v>
      </c>
      <c r="EL89">
        <v>0</v>
      </c>
      <c r="EM89">
        <v>0</v>
      </c>
      <c r="EN89">
        <v>0</v>
      </c>
      <c r="EO89">
        <v>0</v>
      </c>
      <c r="EP89">
        <v>-0.7</v>
      </c>
      <c r="EQ89">
        <v>0</v>
      </c>
      <c r="ER89">
        <v>0</v>
      </c>
      <c r="ES89">
        <v>0</v>
      </c>
      <c r="ET89">
        <v>0</v>
      </c>
      <c r="EU89">
        <v>0</v>
      </c>
      <c r="EV89">
        <v>0</v>
      </c>
      <c r="EW89">
        <v>0</v>
      </c>
      <c r="EX89">
        <v>0</v>
      </c>
      <c r="EY89">
        <v>0</v>
      </c>
      <c r="EZ89">
        <v>0</v>
      </c>
      <c r="FA89">
        <v>0</v>
      </c>
      <c r="FB89">
        <v>0</v>
      </c>
      <c r="FC89">
        <v>0</v>
      </c>
      <c r="FD89">
        <v>0</v>
      </c>
      <c r="FE89">
        <v>-1.4</v>
      </c>
      <c r="FF89">
        <v>0</v>
      </c>
      <c r="FG89">
        <v>0</v>
      </c>
      <c r="FH89">
        <v>0</v>
      </c>
      <c r="FI89">
        <v>0</v>
      </c>
      <c r="FJ89">
        <v>0</v>
      </c>
      <c r="FK89">
        <v>0</v>
      </c>
      <c r="FL89">
        <v>-1</v>
      </c>
      <c r="FM89">
        <v>-10</v>
      </c>
      <c r="FN89">
        <v>0</v>
      </c>
      <c r="FO89">
        <v>0</v>
      </c>
      <c r="FP89">
        <v>0</v>
      </c>
      <c r="FQ89">
        <v>0</v>
      </c>
      <c r="FR89">
        <v>0</v>
      </c>
      <c r="FS89">
        <v>0</v>
      </c>
      <c r="FT89">
        <v>0</v>
      </c>
      <c r="FU89">
        <v>0</v>
      </c>
      <c r="FV89">
        <v>0</v>
      </c>
      <c r="FW89">
        <v>0</v>
      </c>
      <c r="FX89">
        <v>0</v>
      </c>
      <c r="FY89">
        <v>-9.1999999999999993</v>
      </c>
      <c r="FZ89">
        <v>0</v>
      </c>
      <c r="GA89">
        <v>0</v>
      </c>
      <c r="GB89">
        <v>0</v>
      </c>
      <c r="GC89">
        <v>-20.7</v>
      </c>
      <c r="GD89">
        <v>-1.9</v>
      </c>
      <c r="GE89">
        <v>0</v>
      </c>
      <c r="GF89">
        <v>0</v>
      </c>
      <c r="GG89">
        <v>0</v>
      </c>
      <c r="GH89">
        <v>0</v>
      </c>
      <c r="GI89">
        <v>0</v>
      </c>
      <c r="GJ89">
        <v>0</v>
      </c>
      <c r="GK89">
        <v>0</v>
      </c>
      <c r="GL89">
        <v>0</v>
      </c>
      <c r="GM89">
        <v>0</v>
      </c>
      <c r="GN89">
        <v>0</v>
      </c>
      <c r="GO89">
        <v>-5.8</v>
      </c>
      <c r="GP89">
        <v>0</v>
      </c>
      <c r="GQ89">
        <v>0</v>
      </c>
      <c r="GR89">
        <v>0</v>
      </c>
      <c r="GS89">
        <v>0</v>
      </c>
      <c r="GT89">
        <v>0</v>
      </c>
      <c r="GU89">
        <v>0</v>
      </c>
      <c r="GV89">
        <v>0</v>
      </c>
      <c r="GW89">
        <v>0</v>
      </c>
      <c r="GX89">
        <v>0</v>
      </c>
      <c r="GY89">
        <v>0</v>
      </c>
      <c r="GZ89">
        <v>0</v>
      </c>
      <c r="HA89">
        <v>0</v>
      </c>
      <c r="HB89">
        <v>0</v>
      </c>
      <c r="HC89">
        <v>0</v>
      </c>
      <c r="HD89">
        <v>0</v>
      </c>
      <c r="HE89">
        <v>0</v>
      </c>
      <c r="HF89">
        <v>-7.1</v>
      </c>
      <c r="HG89">
        <v>0</v>
      </c>
      <c r="HH89">
        <v>0</v>
      </c>
      <c r="HI89">
        <v>0</v>
      </c>
      <c r="HJ89">
        <v>0</v>
      </c>
      <c r="HK89">
        <v>0</v>
      </c>
      <c r="HL89">
        <v>0</v>
      </c>
      <c r="HM89">
        <v>0</v>
      </c>
      <c r="HN89">
        <v>0</v>
      </c>
      <c r="HO89">
        <v>0</v>
      </c>
      <c r="HP89">
        <v>0</v>
      </c>
      <c r="HQ89">
        <v>0</v>
      </c>
      <c r="HR89">
        <v>0</v>
      </c>
      <c r="HS89">
        <v>0</v>
      </c>
      <c r="HT89">
        <v>0</v>
      </c>
      <c r="HU89">
        <v>0</v>
      </c>
      <c r="HV89">
        <v>0</v>
      </c>
      <c r="HW89">
        <v>0</v>
      </c>
      <c r="HX89">
        <v>0</v>
      </c>
      <c r="HY89">
        <v>-19.7</v>
      </c>
      <c r="HZ89">
        <v>0</v>
      </c>
      <c r="IA89">
        <v>0</v>
      </c>
      <c r="IB89">
        <v>0</v>
      </c>
      <c r="IC89">
        <v>-1.8</v>
      </c>
      <c r="ID89">
        <v>-3.7</v>
      </c>
      <c r="IE89">
        <v>0</v>
      </c>
      <c r="IF89">
        <v>0</v>
      </c>
      <c r="IG89">
        <v>0</v>
      </c>
      <c r="IH89">
        <v>0</v>
      </c>
      <c r="II89">
        <v>0</v>
      </c>
      <c r="IJ89">
        <v>0</v>
      </c>
      <c r="IK89">
        <v>0</v>
      </c>
      <c r="IL89">
        <v>0</v>
      </c>
      <c r="IM89">
        <v>0</v>
      </c>
      <c r="IN89">
        <v>0</v>
      </c>
      <c r="IO89">
        <v>-24.7</v>
      </c>
      <c r="IP89">
        <v>0</v>
      </c>
      <c r="IQ89">
        <v>0</v>
      </c>
      <c r="IR89">
        <v>0</v>
      </c>
      <c r="IS89">
        <v>-13</v>
      </c>
      <c r="IT89">
        <v>0</v>
      </c>
      <c r="IU89">
        <v>0</v>
      </c>
      <c r="IV89">
        <v>0</v>
      </c>
      <c r="IW89">
        <v>0</v>
      </c>
    </row>
    <row r="90" spans="1:257">
      <c r="A90" t="s">
        <v>983</v>
      </c>
      <c r="B90" t="s">
        <v>984</v>
      </c>
      <c r="C90">
        <v>0.3</v>
      </c>
      <c r="D90">
        <v>0.4</v>
      </c>
      <c r="E90">
        <v>0.5</v>
      </c>
      <c r="F90">
        <v>0.5</v>
      </c>
      <c r="G90">
        <v>0.5</v>
      </c>
      <c r="H90">
        <v>0.7</v>
      </c>
      <c r="I90">
        <v>0.7</v>
      </c>
      <c r="J90">
        <v>-0.1</v>
      </c>
      <c r="K90">
        <v>0.7</v>
      </c>
      <c r="L90">
        <v>0.7</v>
      </c>
      <c r="M90">
        <v>0.6</v>
      </c>
      <c r="N90">
        <v>0.7</v>
      </c>
      <c r="O90">
        <v>0.7</v>
      </c>
      <c r="P90">
        <v>0.7</v>
      </c>
      <c r="Q90">
        <v>0.7</v>
      </c>
      <c r="R90">
        <v>0.6</v>
      </c>
      <c r="S90">
        <v>0.7</v>
      </c>
      <c r="T90">
        <v>0.6</v>
      </c>
      <c r="U90">
        <v>0.7</v>
      </c>
      <c r="V90">
        <v>0.6</v>
      </c>
      <c r="W90">
        <v>0.9</v>
      </c>
      <c r="X90">
        <v>0.8</v>
      </c>
      <c r="Y90">
        <v>0.9</v>
      </c>
      <c r="Z90">
        <v>0.8</v>
      </c>
      <c r="AA90">
        <v>0.8</v>
      </c>
      <c r="AB90">
        <v>0.7</v>
      </c>
      <c r="AC90">
        <v>0.7</v>
      </c>
      <c r="AD90">
        <v>0.6</v>
      </c>
      <c r="AE90">
        <v>0.5</v>
      </c>
      <c r="AF90">
        <v>0.4</v>
      </c>
      <c r="AG90">
        <v>0.7</v>
      </c>
      <c r="AH90">
        <v>0.1</v>
      </c>
      <c r="AI90">
        <v>-0.2</v>
      </c>
      <c r="AJ90">
        <v>0</v>
      </c>
      <c r="AK90">
        <v>0.1</v>
      </c>
      <c r="AL90">
        <v>0.6</v>
      </c>
      <c r="AM90">
        <v>0.9</v>
      </c>
      <c r="AN90">
        <v>1.2</v>
      </c>
      <c r="AO90">
        <v>1.1000000000000001</v>
      </c>
      <c r="AP90">
        <v>0.8</v>
      </c>
      <c r="AQ90">
        <v>0.4</v>
      </c>
      <c r="AR90">
        <v>0.1</v>
      </c>
      <c r="AS90">
        <v>0.1</v>
      </c>
      <c r="AT90">
        <v>0</v>
      </c>
      <c r="AU90">
        <v>-0.4</v>
      </c>
      <c r="AV90">
        <v>0.2</v>
      </c>
      <c r="AW90">
        <v>0.2</v>
      </c>
      <c r="AX90">
        <v>0.4</v>
      </c>
      <c r="AY90">
        <v>0.5</v>
      </c>
      <c r="AZ90">
        <v>0.7</v>
      </c>
      <c r="BA90">
        <v>0.6</v>
      </c>
      <c r="BB90">
        <v>0.1</v>
      </c>
      <c r="BC90">
        <v>-0.2</v>
      </c>
      <c r="BD90">
        <v>1</v>
      </c>
      <c r="BE90">
        <v>0</v>
      </c>
      <c r="BF90">
        <v>0.6</v>
      </c>
      <c r="BG90">
        <v>-0.1</v>
      </c>
      <c r="BH90">
        <v>-2.7</v>
      </c>
      <c r="BI90">
        <v>0.7</v>
      </c>
      <c r="BJ90">
        <v>85.2</v>
      </c>
      <c r="BK90">
        <v>-149.80000000000001</v>
      </c>
      <c r="BL90">
        <v>-0.3</v>
      </c>
      <c r="BM90">
        <v>-0.2</v>
      </c>
      <c r="BN90">
        <v>0.1</v>
      </c>
      <c r="BO90">
        <v>0</v>
      </c>
      <c r="BP90">
        <v>-0.6</v>
      </c>
      <c r="BQ90">
        <v>-0.9</v>
      </c>
      <c r="BR90">
        <v>-14.1</v>
      </c>
      <c r="BS90">
        <v>0.3</v>
      </c>
      <c r="BT90">
        <v>0.2</v>
      </c>
      <c r="BU90">
        <v>-0.4</v>
      </c>
      <c r="BV90">
        <v>0</v>
      </c>
      <c r="BW90">
        <v>0.4</v>
      </c>
      <c r="BX90">
        <v>-0.5</v>
      </c>
      <c r="BY90">
        <v>0.5</v>
      </c>
      <c r="BZ90">
        <v>0.2</v>
      </c>
      <c r="CA90">
        <v>0</v>
      </c>
      <c r="CB90">
        <v>0.6</v>
      </c>
      <c r="CC90">
        <v>-0.1</v>
      </c>
      <c r="CD90">
        <v>-0.8</v>
      </c>
      <c r="CE90">
        <v>-0.1</v>
      </c>
      <c r="CF90">
        <v>0.9</v>
      </c>
      <c r="CG90">
        <v>0.3</v>
      </c>
      <c r="CH90">
        <v>-2.2999999999999998</v>
      </c>
      <c r="CI90">
        <v>1.4</v>
      </c>
      <c r="CJ90">
        <v>0.2</v>
      </c>
      <c r="CK90">
        <v>-1.8</v>
      </c>
      <c r="CL90">
        <v>-0.3</v>
      </c>
      <c r="CM90">
        <v>41.3</v>
      </c>
      <c r="CN90">
        <v>-0.4</v>
      </c>
      <c r="CO90">
        <v>-0.2</v>
      </c>
      <c r="CP90">
        <v>-2.5</v>
      </c>
      <c r="CQ90">
        <v>0</v>
      </c>
      <c r="CR90">
        <v>-3.7</v>
      </c>
      <c r="CS90">
        <v>-1.3</v>
      </c>
      <c r="CT90">
        <v>0.2</v>
      </c>
      <c r="CU90">
        <v>-12.7</v>
      </c>
      <c r="CV90">
        <v>-13.4</v>
      </c>
      <c r="CW90">
        <v>-12.6</v>
      </c>
      <c r="CX90">
        <v>-11.6</v>
      </c>
      <c r="CY90">
        <v>-10.3</v>
      </c>
      <c r="CZ90">
        <v>-9.5</v>
      </c>
      <c r="DA90">
        <v>-10.9</v>
      </c>
      <c r="DB90">
        <v>58.6</v>
      </c>
      <c r="DC90">
        <v>-16</v>
      </c>
      <c r="DD90">
        <v>-10.7</v>
      </c>
      <c r="DE90">
        <v>-8.8000000000000007</v>
      </c>
      <c r="DF90">
        <v>-9</v>
      </c>
      <c r="DG90">
        <v>-4.5999999999999996</v>
      </c>
      <c r="DH90">
        <v>-4.4000000000000004</v>
      </c>
      <c r="DI90">
        <v>-4.5999999999999996</v>
      </c>
      <c r="DJ90">
        <v>-16.100000000000001</v>
      </c>
      <c r="DK90">
        <v>1.1000000000000001</v>
      </c>
      <c r="DL90">
        <v>1.1000000000000001</v>
      </c>
      <c r="DM90">
        <v>-0.5</v>
      </c>
      <c r="DN90">
        <v>-0.8</v>
      </c>
      <c r="DO90">
        <v>6</v>
      </c>
      <c r="DP90">
        <v>-6.1</v>
      </c>
      <c r="DQ90">
        <v>-6</v>
      </c>
      <c r="DR90">
        <v>-6.1</v>
      </c>
      <c r="DS90">
        <v>-3.4</v>
      </c>
      <c r="DT90">
        <v>-2.7</v>
      </c>
      <c r="DU90">
        <v>8.9</v>
      </c>
      <c r="DV90">
        <v>-4.5</v>
      </c>
      <c r="DW90">
        <v>2.5</v>
      </c>
      <c r="DX90">
        <v>-4</v>
      </c>
      <c r="DY90">
        <v>-4.2</v>
      </c>
      <c r="DZ90">
        <v>-5.2</v>
      </c>
      <c r="EA90">
        <v>-21.7</v>
      </c>
      <c r="EB90">
        <v>-1.7</v>
      </c>
      <c r="EC90">
        <v>-4.7</v>
      </c>
      <c r="ED90">
        <v>-6.2</v>
      </c>
      <c r="EE90">
        <v>-11.2</v>
      </c>
      <c r="EF90">
        <v>6.5</v>
      </c>
      <c r="EG90">
        <v>-4</v>
      </c>
      <c r="EH90">
        <v>-1.2</v>
      </c>
      <c r="EI90">
        <v>-8.6999999999999993</v>
      </c>
      <c r="EJ90">
        <v>-1.2</v>
      </c>
      <c r="EK90">
        <v>-3.6</v>
      </c>
      <c r="EL90">
        <v>0.8</v>
      </c>
      <c r="EM90">
        <v>-7.1</v>
      </c>
      <c r="EN90">
        <v>1.1000000000000001</v>
      </c>
      <c r="EO90">
        <v>-6.8</v>
      </c>
      <c r="EP90">
        <v>-4.5999999999999996</v>
      </c>
      <c r="EQ90">
        <v>1.5</v>
      </c>
      <c r="ER90">
        <v>-13.8</v>
      </c>
      <c r="ES90">
        <v>-2.2999999999999998</v>
      </c>
      <c r="ET90">
        <v>-5.9</v>
      </c>
      <c r="EU90">
        <v>-9.3000000000000007</v>
      </c>
      <c r="EV90">
        <v>-19.899999999999999</v>
      </c>
      <c r="EW90">
        <v>27.3</v>
      </c>
      <c r="EX90">
        <v>0.9</v>
      </c>
      <c r="EY90">
        <v>-18.5</v>
      </c>
      <c r="EZ90">
        <v>-22.7</v>
      </c>
      <c r="FA90">
        <v>-17.600000000000001</v>
      </c>
      <c r="FB90">
        <v>-22.3</v>
      </c>
      <c r="FC90">
        <v>-1.2</v>
      </c>
      <c r="FD90">
        <v>-3.3</v>
      </c>
      <c r="FE90">
        <v>-35.9</v>
      </c>
      <c r="FF90">
        <v>-16.600000000000001</v>
      </c>
      <c r="FG90">
        <v>-0.9</v>
      </c>
      <c r="FH90">
        <v>-6.7</v>
      </c>
      <c r="FI90">
        <v>-3.4</v>
      </c>
      <c r="FJ90">
        <v>384.6</v>
      </c>
      <c r="FK90">
        <v>-22</v>
      </c>
      <c r="FL90">
        <v>-25.9</v>
      </c>
      <c r="FM90">
        <v>-15.8</v>
      </c>
      <c r="FN90">
        <v>-17.600000000000001</v>
      </c>
      <c r="FO90">
        <v>-5.6</v>
      </c>
      <c r="FP90">
        <v>4.2</v>
      </c>
      <c r="FQ90">
        <v>-7.4</v>
      </c>
      <c r="FR90">
        <v>1.6</v>
      </c>
      <c r="FS90">
        <v>7.1</v>
      </c>
      <c r="FT90">
        <v>1.9</v>
      </c>
      <c r="FU90">
        <v>0.5</v>
      </c>
      <c r="FV90">
        <v>-9.1999999999999993</v>
      </c>
      <c r="FW90">
        <v>-18.899999999999999</v>
      </c>
      <c r="FX90">
        <v>-22</v>
      </c>
      <c r="FY90">
        <v>-22.9</v>
      </c>
      <c r="FZ90">
        <v>-20.7</v>
      </c>
      <c r="GA90">
        <v>-3.2</v>
      </c>
      <c r="GB90">
        <v>-0.3</v>
      </c>
      <c r="GC90">
        <v>2.8</v>
      </c>
      <c r="GD90">
        <v>1</v>
      </c>
      <c r="GE90">
        <v>-75.5</v>
      </c>
      <c r="GF90">
        <v>-0.5</v>
      </c>
      <c r="GG90">
        <v>-5.2</v>
      </c>
      <c r="GH90">
        <v>-14.5</v>
      </c>
      <c r="GI90">
        <v>-42.6</v>
      </c>
      <c r="GJ90">
        <v>-2.7</v>
      </c>
      <c r="GK90">
        <v>-36</v>
      </c>
      <c r="GL90">
        <v>-25.8</v>
      </c>
      <c r="GM90">
        <v>-30.5</v>
      </c>
      <c r="GN90">
        <v>-30.1</v>
      </c>
      <c r="GO90">
        <v>-34.1</v>
      </c>
      <c r="GP90">
        <v>-78.400000000000006</v>
      </c>
      <c r="GQ90">
        <v>0.9</v>
      </c>
      <c r="GR90">
        <v>-1.2</v>
      </c>
      <c r="GS90">
        <v>15</v>
      </c>
      <c r="GT90">
        <v>20.399999999999999</v>
      </c>
      <c r="GU90">
        <v>-52.1</v>
      </c>
      <c r="GV90">
        <v>67.400000000000006</v>
      </c>
      <c r="GW90">
        <v>-68.099999999999994</v>
      </c>
      <c r="GX90">
        <v>-1941.3</v>
      </c>
      <c r="GY90">
        <v>14.2</v>
      </c>
      <c r="GZ90">
        <v>-8.6</v>
      </c>
      <c r="HA90">
        <v>-14.8</v>
      </c>
      <c r="HB90">
        <v>0.1</v>
      </c>
      <c r="HC90">
        <v>-7.2</v>
      </c>
      <c r="HD90">
        <v>-14.3</v>
      </c>
      <c r="HE90">
        <v>-16.600000000000001</v>
      </c>
      <c r="HF90">
        <v>-10.5</v>
      </c>
      <c r="HG90">
        <v>-116.9</v>
      </c>
      <c r="HH90">
        <v>-125.5</v>
      </c>
      <c r="HI90">
        <v>-112.2</v>
      </c>
      <c r="HJ90">
        <v>-114.3</v>
      </c>
      <c r="HK90">
        <v>-1.9</v>
      </c>
      <c r="HL90">
        <v>-4.5999999999999996</v>
      </c>
      <c r="HM90">
        <v>-8.1</v>
      </c>
      <c r="HN90">
        <v>-12.4</v>
      </c>
      <c r="HO90">
        <v>-6</v>
      </c>
      <c r="HP90">
        <v>-41.4</v>
      </c>
      <c r="HQ90">
        <v>-1</v>
      </c>
      <c r="HR90">
        <v>-3</v>
      </c>
      <c r="HS90">
        <v>-3.1</v>
      </c>
      <c r="HT90">
        <v>-40.1</v>
      </c>
      <c r="HU90">
        <v>-35.299999999999997</v>
      </c>
      <c r="HV90">
        <v>-36.5</v>
      </c>
      <c r="HW90">
        <v>-20.8</v>
      </c>
      <c r="HX90">
        <v>-41.1</v>
      </c>
      <c r="HY90">
        <v>-35.700000000000003</v>
      </c>
      <c r="HZ90">
        <v>-38.5</v>
      </c>
      <c r="IA90">
        <v>-20.3</v>
      </c>
      <c r="IB90">
        <v>-19</v>
      </c>
      <c r="IC90">
        <v>-19.899999999999999</v>
      </c>
      <c r="ID90">
        <v>381.3</v>
      </c>
      <c r="IE90">
        <v>-75.5</v>
      </c>
      <c r="IF90">
        <v>-20.3</v>
      </c>
      <c r="IG90">
        <v>-27.7</v>
      </c>
      <c r="IH90">
        <v>-35.4</v>
      </c>
      <c r="II90">
        <v>137.5</v>
      </c>
      <c r="IJ90">
        <v>-38.299999999999997</v>
      </c>
      <c r="IK90">
        <v>-47.9</v>
      </c>
      <c r="IL90">
        <v>-26.1</v>
      </c>
      <c r="IM90">
        <v>-20.3</v>
      </c>
      <c r="IN90">
        <v>-20.6</v>
      </c>
      <c r="IO90">
        <v>-41.6</v>
      </c>
      <c r="IP90">
        <v>-38.1</v>
      </c>
      <c r="IQ90">
        <v>-114.3</v>
      </c>
      <c r="IR90">
        <v>-57</v>
      </c>
      <c r="IS90">
        <v>-62.7</v>
      </c>
      <c r="IT90">
        <v>-55.3</v>
      </c>
      <c r="IU90">
        <v>-13.5</v>
      </c>
      <c r="IV90">
        <v>-21.3</v>
      </c>
      <c r="IW90">
        <v>2.1</v>
      </c>
    </row>
    <row r="91" spans="1:257">
      <c r="A91" t="s">
        <v>985</v>
      </c>
      <c r="B91" t="s">
        <v>986</v>
      </c>
      <c r="C91">
        <v>-22.1</v>
      </c>
      <c r="D91">
        <v>11.5</v>
      </c>
      <c r="E91">
        <v>-26.6</v>
      </c>
      <c r="F91">
        <v>49.8</v>
      </c>
      <c r="G91">
        <v>45.1</v>
      </c>
      <c r="H91">
        <v>-0.5</v>
      </c>
      <c r="I91">
        <v>11.8</v>
      </c>
      <c r="J91">
        <v>17.399999999999999</v>
      </c>
      <c r="K91">
        <v>-0.6</v>
      </c>
      <c r="L91">
        <v>1.3</v>
      </c>
      <c r="M91">
        <v>1</v>
      </c>
      <c r="N91">
        <v>3.1</v>
      </c>
      <c r="O91">
        <v>3</v>
      </c>
      <c r="P91">
        <v>1.7</v>
      </c>
      <c r="Q91">
        <v>1.7</v>
      </c>
      <c r="R91">
        <v>6.5</v>
      </c>
      <c r="S91">
        <v>1.2</v>
      </c>
      <c r="T91">
        <v>3.2</v>
      </c>
      <c r="U91">
        <v>1.9</v>
      </c>
      <c r="V91">
        <v>8.9</v>
      </c>
      <c r="W91">
        <v>2.5</v>
      </c>
      <c r="X91">
        <v>2.9</v>
      </c>
      <c r="Y91">
        <v>3.9</v>
      </c>
      <c r="Z91">
        <v>2.9</v>
      </c>
      <c r="AA91">
        <v>1</v>
      </c>
      <c r="AB91">
        <v>3.3</v>
      </c>
      <c r="AC91">
        <v>2.6</v>
      </c>
      <c r="AD91">
        <v>8.4</v>
      </c>
      <c r="AE91">
        <v>4.5999999999999996</v>
      </c>
      <c r="AF91">
        <v>4.3</v>
      </c>
      <c r="AG91">
        <v>3.2</v>
      </c>
      <c r="AH91">
        <v>5.7</v>
      </c>
      <c r="AI91">
        <v>2.5</v>
      </c>
      <c r="AJ91">
        <v>3.9</v>
      </c>
      <c r="AK91">
        <v>6.2</v>
      </c>
      <c r="AL91">
        <v>5.6</v>
      </c>
      <c r="AM91">
        <v>1.2</v>
      </c>
      <c r="AN91">
        <v>5.0999999999999996</v>
      </c>
      <c r="AO91">
        <v>4</v>
      </c>
      <c r="AP91">
        <v>7.5</v>
      </c>
      <c r="AQ91">
        <v>2.1</v>
      </c>
      <c r="AR91">
        <v>2.1</v>
      </c>
      <c r="AS91">
        <v>6.7</v>
      </c>
      <c r="AT91">
        <v>8.3000000000000007</v>
      </c>
      <c r="AU91">
        <v>4.3</v>
      </c>
      <c r="AV91">
        <v>5.4</v>
      </c>
      <c r="AW91">
        <v>3.1</v>
      </c>
      <c r="AX91">
        <v>6.8</v>
      </c>
      <c r="AY91">
        <v>1.7</v>
      </c>
      <c r="AZ91">
        <v>2.6</v>
      </c>
      <c r="BA91">
        <v>5.2</v>
      </c>
      <c r="BB91">
        <v>-4.2</v>
      </c>
      <c r="BC91">
        <v>-3</v>
      </c>
      <c r="BD91">
        <v>7.3</v>
      </c>
      <c r="BE91">
        <v>11.8</v>
      </c>
      <c r="BF91">
        <v>5.7</v>
      </c>
      <c r="BG91">
        <v>1.2</v>
      </c>
      <c r="BH91">
        <v>4.2</v>
      </c>
      <c r="BI91">
        <v>-10.6</v>
      </c>
      <c r="BJ91">
        <v>11.8</v>
      </c>
      <c r="BK91">
        <v>10.9</v>
      </c>
      <c r="BL91">
        <v>12.6</v>
      </c>
      <c r="BM91">
        <v>15.4</v>
      </c>
      <c r="BN91">
        <v>14.8</v>
      </c>
      <c r="BO91">
        <v>6.3</v>
      </c>
      <c r="BP91">
        <v>1.3</v>
      </c>
      <c r="BQ91">
        <v>17.2</v>
      </c>
      <c r="BR91">
        <v>21.3</v>
      </c>
      <c r="BS91">
        <v>10.6</v>
      </c>
      <c r="BT91">
        <v>5.2</v>
      </c>
      <c r="BU91">
        <v>9</v>
      </c>
      <c r="BV91">
        <v>12.1</v>
      </c>
      <c r="BW91">
        <v>13.1</v>
      </c>
      <c r="BX91">
        <v>15.7</v>
      </c>
      <c r="BY91">
        <v>9.6</v>
      </c>
      <c r="BZ91">
        <v>7.1</v>
      </c>
      <c r="CA91">
        <v>14.2</v>
      </c>
      <c r="CB91">
        <v>2.7</v>
      </c>
      <c r="CC91">
        <v>6.5</v>
      </c>
      <c r="CD91">
        <v>18.5</v>
      </c>
      <c r="CE91">
        <v>36.9</v>
      </c>
      <c r="CF91">
        <v>22.7</v>
      </c>
      <c r="CG91">
        <v>11</v>
      </c>
      <c r="CH91">
        <v>24.7</v>
      </c>
      <c r="CI91">
        <v>21.4</v>
      </c>
      <c r="CJ91">
        <v>7.4</v>
      </c>
      <c r="CK91">
        <v>16</v>
      </c>
      <c r="CL91">
        <v>-0.8</v>
      </c>
      <c r="CM91">
        <v>31.1</v>
      </c>
      <c r="CN91">
        <v>15</v>
      </c>
      <c r="CO91">
        <v>9.6</v>
      </c>
      <c r="CP91">
        <v>11</v>
      </c>
      <c r="CQ91">
        <v>27.1</v>
      </c>
      <c r="CR91">
        <v>9.6999999999999993</v>
      </c>
      <c r="CS91">
        <v>22.8</v>
      </c>
      <c r="CT91">
        <v>20.2</v>
      </c>
      <c r="CU91">
        <v>19.5</v>
      </c>
      <c r="CV91">
        <v>-1.7</v>
      </c>
      <c r="CW91">
        <v>-34.200000000000003</v>
      </c>
      <c r="CX91">
        <v>-37.9</v>
      </c>
      <c r="CY91">
        <v>39.1</v>
      </c>
      <c r="CZ91">
        <v>15.1</v>
      </c>
      <c r="DA91">
        <v>19.100000000000001</v>
      </c>
      <c r="DB91">
        <v>-7.3</v>
      </c>
      <c r="DC91">
        <v>9.9</v>
      </c>
      <c r="DD91">
        <v>-8.3000000000000007</v>
      </c>
      <c r="DE91">
        <v>-4.8</v>
      </c>
      <c r="DF91">
        <v>8.8000000000000007</v>
      </c>
      <c r="DG91">
        <v>11.3</v>
      </c>
      <c r="DH91">
        <v>14.6</v>
      </c>
      <c r="DI91">
        <v>10.8</v>
      </c>
      <c r="DJ91">
        <v>3.4</v>
      </c>
      <c r="DK91">
        <v>49.9</v>
      </c>
      <c r="DL91">
        <v>9.6</v>
      </c>
      <c r="DM91">
        <v>0.2</v>
      </c>
      <c r="DN91">
        <v>-25.4</v>
      </c>
      <c r="DO91">
        <v>13.7</v>
      </c>
      <c r="DP91">
        <v>14.1</v>
      </c>
      <c r="DQ91">
        <v>30.3</v>
      </c>
      <c r="DR91">
        <v>24.3</v>
      </c>
      <c r="DS91">
        <v>34.1</v>
      </c>
      <c r="DT91">
        <v>9.1</v>
      </c>
      <c r="DU91">
        <v>10.1</v>
      </c>
      <c r="DV91">
        <v>18.2</v>
      </c>
      <c r="DW91">
        <v>47.3</v>
      </c>
      <c r="DX91">
        <v>-9.6999999999999993</v>
      </c>
      <c r="DY91">
        <v>25.5</v>
      </c>
      <c r="DZ91">
        <v>39.9</v>
      </c>
      <c r="EA91">
        <v>157.30000000000001</v>
      </c>
      <c r="EB91">
        <v>10.6</v>
      </c>
      <c r="EC91">
        <v>44.4</v>
      </c>
      <c r="ED91">
        <v>20.399999999999999</v>
      </c>
      <c r="EE91">
        <v>1.9</v>
      </c>
      <c r="EF91">
        <v>-8.3000000000000007</v>
      </c>
      <c r="EG91">
        <v>-0.6</v>
      </c>
      <c r="EH91">
        <v>-7.9</v>
      </c>
      <c r="EI91">
        <v>33.4</v>
      </c>
      <c r="EJ91">
        <v>-19.100000000000001</v>
      </c>
      <c r="EK91">
        <v>-4.2</v>
      </c>
      <c r="EL91">
        <v>-69.900000000000006</v>
      </c>
      <c r="EM91">
        <v>49.8</v>
      </c>
      <c r="EN91">
        <v>7.7</v>
      </c>
      <c r="EO91">
        <v>29.2</v>
      </c>
      <c r="EP91">
        <v>10.3</v>
      </c>
      <c r="EQ91">
        <v>30.5</v>
      </c>
      <c r="ER91">
        <v>23.5</v>
      </c>
      <c r="ES91">
        <v>6.5</v>
      </c>
      <c r="ET91">
        <v>26.3</v>
      </c>
      <c r="EU91">
        <v>44.1</v>
      </c>
      <c r="EV91">
        <v>62.7</v>
      </c>
      <c r="EW91">
        <v>33.700000000000003</v>
      </c>
      <c r="EX91">
        <v>39.700000000000003</v>
      </c>
      <c r="EY91">
        <v>108.3</v>
      </c>
      <c r="EZ91">
        <v>24</v>
      </c>
      <c r="FA91">
        <v>-109.4</v>
      </c>
      <c r="FB91">
        <v>0.1</v>
      </c>
      <c r="FC91">
        <v>19</v>
      </c>
      <c r="FD91">
        <v>-24.3</v>
      </c>
      <c r="FE91">
        <v>-90.4</v>
      </c>
      <c r="FF91">
        <v>102.2</v>
      </c>
      <c r="FG91">
        <v>72.8</v>
      </c>
      <c r="FH91">
        <v>-17.7</v>
      </c>
      <c r="FI91">
        <v>-21.1</v>
      </c>
      <c r="FJ91">
        <v>-275.7</v>
      </c>
      <c r="FK91">
        <v>-48.3</v>
      </c>
      <c r="FL91">
        <v>86.7</v>
      </c>
      <c r="FM91">
        <v>-174.4</v>
      </c>
      <c r="FN91">
        <v>92</v>
      </c>
      <c r="FO91">
        <v>63.1</v>
      </c>
      <c r="FP91">
        <v>-82.6</v>
      </c>
      <c r="FQ91">
        <v>-129.30000000000001</v>
      </c>
      <c r="FR91">
        <v>133</v>
      </c>
      <c r="FS91">
        <v>-26.5</v>
      </c>
      <c r="FT91">
        <v>124.1</v>
      </c>
      <c r="FU91">
        <v>80.8</v>
      </c>
      <c r="FV91">
        <v>110.1</v>
      </c>
      <c r="FW91">
        <v>16.3</v>
      </c>
      <c r="FX91">
        <v>-12.5</v>
      </c>
      <c r="FY91">
        <v>-29.7</v>
      </c>
      <c r="FZ91">
        <v>67.099999999999994</v>
      </c>
      <c r="GA91">
        <v>21.6</v>
      </c>
      <c r="GB91">
        <v>37.1</v>
      </c>
      <c r="GC91">
        <v>-29.6</v>
      </c>
      <c r="GD91">
        <v>-28.5</v>
      </c>
      <c r="GE91">
        <v>-29.6</v>
      </c>
      <c r="GF91">
        <v>-48.2</v>
      </c>
      <c r="GG91">
        <v>-40.700000000000003</v>
      </c>
      <c r="GH91">
        <v>-36.6</v>
      </c>
      <c r="GI91">
        <v>-17.3</v>
      </c>
      <c r="GJ91">
        <v>-43</v>
      </c>
      <c r="GK91">
        <v>-47.7</v>
      </c>
      <c r="GL91">
        <v>-203.5</v>
      </c>
      <c r="GM91">
        <v>133.1</v>
      </c>
      <c r="GN91">
        <v>164.1</v>
      </c>
      <c r="GO91">
        <v>108.9</v>
      </c>
      <c r="GP91">
        <v>165</v>
      </c>
      <c r="GQ91">
        <v>-146.6</v>
      </c>
      <c r="GR91">
        <v>100.7</v>
      </c>
      <c r="GS91">
        <v>38.799999999999997</v>
      </c>
      <c r="GT91">
        <v>-98.4</v>
      </c>
      <c r="GU91">
        <v>36.200000000000003</v>
      </c>
      <c r="GV91">
        <v>-15.2</v>
      </c>
      <c r="GW91">
        <v>122.2</v>
      </c>
      <c r="GX91">
        <v>56.5</v>
      </c>
      <c r="GY91">
        <v>133.1</v>
      </c>
      <c r="GZ91">
        <v>21</v>
      </c>
      <c r="HA91">
        <v>-56.7</v>
      </c>
      <c r="HB91">
        <v>433</v>
      </c>
      <c r="HC91">
        <v>264</v>
      </c>
      <c r="HD91">
        <v>-95.9</v>
      </c>
      <c r="HE91">
        <v>163</v>
      </c>
      <c r="HF91">
        <v>401.9</v>
      </c>
      <c r="HG91">
        <v>123.3</v>
      </c>
      <c r="HH91">
        <v>204.5</v>
      </c>
      <c r="HI91">
        <v>71.599999999999994</v>
      </c>
      <c r="HJ91">
        <v>41.2</v>
      </c>
      <c r="HK91">
        <v>16.100000000000001</v>
      </c>
      <c r="HL91">
        <v>146.80000000000001</v>
      </c>
      <c r="HM91">
        <v>46.1</v>
      </c>
      <c r="HN91">
        <v>379.6</v>
      </c>
      <c r="HO91">
        <v>201.5</v>
      </c>
      <c r="HP91">
        <v>6.3</v>
      </c>
      <c r="HQ91">
        <v>-167.1</v>
      </c>
      <c r="HR91">
        <v>206.3</v>
      </c>
      <c r="HS91">
        <v>82.3</v>
      </c>
      <c r="HT91">
        <v>-29.1</v>
      </c>
      <c r="HU91">
        <v>69.7</v>
      </c>
      <c r="HV91">
        <v>127.5</v>
      </c>
      <c r="HW91">
        <v>30.1</v>
      </c>
      <c r="HX91">
        <v>12.6</v>
      </c>
      <c r="HY91">
        <v>-129.19999999999999</v>
      </c>
      <c r="HZ91">
        <v>-233.7</v>
      </c>
      <c r="IA91">
        <v>-84.5</v>
      </c>
      <c r="IB91">
        <v>-78.2</v>
      </c>
      <c r="IC91">
        <v>266.8</v>
      </c>
      <c r="ID91">
        <v>61.9</v>
      </c>
      <c r="IE91">
        <v>220.7</v>
      </c>
      <c r="IF91">
        <v>-84.3</v>
      </c>
      <c r="IG91">
        <v>-214.6</v>
      </c>
      <c r="IH91">
        <v>-27.1</v>
      </c>
      <c r="II91">
        <v>-168.1</v>
      </c>
      <c r="IJ91">
        <v>383.6</v>
      </c>
      <c r="IK91">
        <v>-261</v>
      </c>
      <c r="IL91">
        <v>215.2</v>
      </c>
      <c r="IM91">
        <v>70.900000000000006</v>
      </c>
      <c r="IN91">
        <v>206.9</v>
      </c>
      <c r="IO91">
        <v>-307.8</v>
      </c>
      <c r="IP91">
        <v>201.6</v>
      </c>
      <c r="IQ91">
        <v>-330.1</v>
      </c>
      <c r="IR91">
        <v>-283.8</v>
      </c>
      <c r="IS91">
        <v>-24.4</v>
      </c>
      <c r="IT91">
        <v>241.6</v>
      </c>
      <c r="IU91">
        <v>133.69999999999999</v>
      </c>
      <c r="IV91">
        <v>30.6</v>
      </c>
      <c r="IW91">
        <v>-265</v>
      </c>
    </row>
    <row r="92" spans="1:257">
      <c r="A92" t="s">
        <v>987</v>
      </c>
      <c r="B92" t="s">
        <v>988</v>
      </c>
      <c r="C92">
        <v>-0.2</v>
      </c>
      <c r="D92">
        <v>-0.2</v>
      </c>
      <c r="E92">
        <v>0.1</v>
      </c>
      <c r="F92">
        <v>0.1</v>
      </c>
      <c r="G92">
        <v>0</v>
      </c>
      <c r="H92">
        <v>0.3</v>
      </c>
      <c r="I92">
        <v>0.1</v>
      </c>
      <c r="J92">
        <v>0</v>
      </c>
      <c r="K92">
        <v>0.1</v>
      </c>
      <c r="L92">
        <v>0</v>
      </c>
      <c r="M92">
        <v>-0.2</v>
      </c>
      <c r="N92">
        <v>0.1</v>
      </c>
      <c r="O92">
        <v>0.2</v>
      </c>
      <c r="P92">
        <v>0.1</v>
      </c>
      <c r="Q92">
        <v>-0.1</v>
      </c>
      <c r="R92">
        <v>-0.2</v>
      </c>
      <c r="S92">
        <v>-0.1</v>
      </c>
      <c r="T92">
        <v>0</v>
      </c>
      <c r="U92">
        <v>-0.2</v>
      </c>
      <c r="V92">
        <v>-0.2</v>
      </c>
      <c r="W92">
        <v>-0.1</v>
      </c>
      <c r="X92">
        <v>-0.3</v>
      </c>
      <c r="Y92">
        <v>-0.4</v>
      </c>
      <c r="Z92">
        <v>-0.5</v>
      </c>
      <c r="AA92">
        <v>-0.3</v>
      </c>
      <c r="AB92">
        <v>-0.7</v>
      </c>
      <c r="AC92">
        <v>-0.9</v>
      </c>
      <c r="AD92">
        <v>-0.2</v>
      </c>
      <c r="AE92">
        <v>-0.1</v>
      </c>
      <c r="AF92">
        <v>-0.3</v>
      </c>
      <c r="AG92">
        <v>-0.4</v>
      </c>
      <c r="AH92">
        <v>-0.7</v>
      </c>
      <c r="AI92">
        <v>-1.2</v>
      </c>
      <c r="AJ92">
        <v>-0.7</v>
      </c>
      <c r="AK92">
        <v>-0.7</v>
      </c>
      <c r="AL92">
        <v>-1</v>
      </c>
      <c r="AM92">
        <v>-1.2</v>
      </c>
      <c r="AN92">
        <v>-1.3</v>
      </c>
      <c r="AO92">
        <v>-1.2</v>
      </c>
      <c r="AP92">
        <v>-2.1</v>
      </c>
      <c r="AQ92">
        <v>-2.2000000000000002</v>
      </c>
      <c r="AR92">
        <v>-1.1000000000000001</v>
      </c>
      <c r="AS92">
        <v>-1.6</v>
      </c>
      <c r="AT92">
        <v>-1.6</v>
      </c>
      <c r="AU92">
        <v>-0.9</v>
      </c>
      <c r="AV92">
        <v>-1.2</v>
      </c>
      <c r="AW92">
        <v>-1.4</v>
      </c>
      <c r="AX92">
        <v>-1.1000000000000001</v>
      </c>
      <c r="AY92">
        <v>-1.5</v>
      </c>
      <c r="AZ92">
        <v>-1.5</v>
      </c>
      <c r="BA92">
        <v>-1.5</v>
      </c>
      <c r="BB92">
        <v>-2.2000000000000002</v>
      </c>
      <c r="BC92">
        <v>-4</v>
      </c>
      <c r="BD92">
        <v>-5.3</v>
      </c>
      <c r="BE92">
        <v>-4.7</v>
      </c>
      <c r="BF92">
        <v>-5.7</v>
      </c>
      <c r="BG92">
        <v>-7.9</v>
      </c>
      <c r="BH92">
        <v>-9.1999999999999993</v>
      </c>
      <c r="BI92">
        <v>-12.5</v>
      </c>
      <c r="BJ92">
        <v>-8.6</v>
      </c>
      <c r="BK92">
        <v>-3.1</v>
      </c>
      <c r="BL92">
        <v>-1.7</v>
      </c>
      <c r="BM92">
        <v>-2.9</v>
      </c>
      <c r="BN92">
        <v>-2.8</v>
      </c>
      <c r="BO92">
        <v>-2.7</v>
      </c>
      <c r="BP92">
        <v>-3.7</v>
      </c>
      <c r="BQ92">
        <v>-3.8</v>
      </c>
      <c r="BR92">
        <v>-3.9</v>
      </c>
      <c r="BS92">
        <v>-5.4</v>
      </c>
      <c r="BT92">
        <v>-3.8</v>
      </c>
      <c r="BU92">
        <v>-2.4</v>
      </c>
      <c r="BV92">
        <v>-4.0999999999999996</v>
      </c>
      <c r="BW92">
        <v>-5.2</v>
      </c>
      <c r="BX92">
        <v>-5.8</v>
      </c>
      <c r="BY92">
        <v>-5.8</v>
      </c>
      <c r="BZ92">
        <v>-6.9</v>
      </c>
      <c r="CA92">
        <v>-8.8000000000000007</v>
      </c>
      <c r="CB92">
        <v>-10</v>
      </c>
      <c r="CC92">
        <v>-11</v>
      </c>
      <c r="CD92">
        <v>-10.3</v>
      </c>
      <c r="CE92">
        <v>-13.4</v>
      </c>
      <c r="CF92">
        <v>-8.5</v>
      </c>
      <c r="CG92">
        <v>-10.6</v>
      </c>
      <c r="CH92">
        <v>-9.6999999999999993</v>
      </c>
      <c r="CI92">
        <v>-9.4</v>
      </c>
      <c r="CJ92">
        <v>-6.1</v>
      </c>
      <c r="CK92">
        <v>-4.5</v>
      </c>
      <c r="CL92">
        <v>-4.7</v>
      </c>
      <c r="CM92">
        <v>-3.2</v>
      </c>
      <c r="CN92">
        <v>-1.2</v>
      </c>
      <c r="CO92">
        <v>-1.6</v>
      </c>
      <c r="CP92">
        <v>-1.5</v>
      </c>
      <c r="CQ92">
        <v>0.6</v>
      </c>
      <c r="CR92">
        <v>-1.8</v>
      </c>
      <c r="CS92">
        <v>-3.8</v>
      </c>
      <c r="CT92">
        <v>-2.5</v>
      </c>
      <c r="CU92">
        <v>-1.6</v>
      </c>
      <c r="CV92">
        <v>-2.5</v>
      </c>
      <c r="CW92">
        <v>0.1</v>
      </c>
      <c r="CX92">
        <v>0</v>
      </c>
      <c r="CY92">
        <v>0.1</v>
      </c>
      <c r="CZ92">
        <v>0.1</v>
      </c>
      <c r="DA92">
        <v>1.8</v>
      </c>
      <c r="DB92">
        <v>-2</v>
      </c>
      <c r="DC92">
        <v>4.9000000000000004</v>
      </c>
      <c r="DD92">
        <v>3.5</v>
      </c>
      <c r="DE92">
        <v>1.4</v>
      </c>
      <c r="DF92">
        <v>-2.7</v>
      </c>
      <c r="DG92">
        <v>-3.5</v>
      </c>
      <c r="DH92">
        <v>-4.8</v>
      </c>
      <c r="DI92">
        <v>-3.9</v>
      </c>
      <c r="DJ92">
        <v>-4</v>
      </c>
      <c r="DK92">
        <v>-4.5999999999999996</v>
      </c>
      <c r="DL92">
        <v>-6.4</v>
      </c>
      <c r="DM92">
        <v>-6.5</v>
      </c>
      <c r="DN92">
        <v>-4.7</v>
      </c>
      <c r="DO92">
        <v>-8.4</v>
      </c>
      <c r="DP92">
        <v>-4.7</v>
      </c>
      <c r="DQ92">
        <v>-0.1</v>
      </c>
      <c r="DR92">
        <v>-3.1</v>
      </c>
      <c r="DS92">
        <v>-0.9</v>
      </c>
      <c r="DT92">
        <v>0.5</v>
      </c>
      <c r="DU92">
        <v>-7.5</v>
      </c>
      <c r="DV92">
        <v>-5</v>
      </c>
      <c r="DW92">
        <v>2.9</v>
      </c>
      <c r="DX92">
        <v>2.2000000000000002</v>
      </c>
      <c r="DY92">
        <v>0.3</v>
      </c>
      <c r="DZ92">
        <v>-0.4</v>
      </c>
      <c r="EA92">
        <v>0.6</v>
      </c>
      <c r="EB92">
        <v>-2.6</v>
      </c>
      <c r="EC92">
        <v>-0.8</v>
      </c>
      <c r="ED92">
        <v>0.1</v>
      </c>
      <c r="EE92">
        <v>-1.5</v>
      </c>
      <c r="EF92">
        <v>-1.6</v>
      </c>
      <c r="EG92">
        <v>0.1</v>
      </c>
      <c r="EH92">
        <v>-1</v>
      </c>
      <c r="EI92">
        <v>-2.1</v>
      </c>
      <c r="EJ92">
        <v>-2.5</v>
      </c>
      <c r="EK92">
        <v>-3.9</v>
      </c>
      <c r="EL92">
        <v>-3.9</v>
      </c>
      <c r="EM92">
        <v>-8.1</v>
      </c>
      <c r="EN92">
        <v>-7.1</v>
      </c>
      <c r="EO92">
        <v>-2.5</v>
      </c>
      <c r="EP92">
        <v>-0.6</v>
      </c>
      <c r="EQ92">
        <v>0.5</v>
      </c>
      <c r="ER92">
        <v>-0.4</v>
      </c>
      <c r="ES92">
        <v>1.2</v>
      </c>
      <c r="ET92">
        <v>1.8</v>
      </c>
      <c r="EU92">
        <v>4.5999999999999996</v>
      </c>
      <c r="EV92">
        <v>3.9</v>
      </c>
      <c r="EW92">
        <v>3.8</v>
      </c>
      <c r="EX92">
        <v>1.8</v>
      </c>
      <c r="EY92">
        <v>3.6</v>
      </c>
      <c r="EZ92">
        <v>3.8</v>
      </c>
      <c r="FA92">
        <v>4.8</v>
      </c>
      <c r="FB92">
        <v>3.5</v>
      </c>
      <c r="FC92">
        <v>6</v>
      </c>
      <c r="FD92">
        <v>0.9</v>
      </c>
      <c r="FE92">
        <v>-3.6</v>
      </c>
      <c r="FF92">
        <v>-7.3</v>
      </c>
      <c r="FG92">
        <v>-6.3</v>
      </c>
      <c r="FH92">
        <v>-5.3</v>
      </c>
      <c r="FI92">
        <v>-2.2999999999999998</v>
      </c>
      <c r="FJ92">
        <v>-3</v>
      </c>
      <c r="FK92">
        <v>-4.5999999999999996</v>
      </c>
      <c r="FL92">
        <v>-0.3</v>
      </c>
      <c r="FM92">
        <v>4.2</v>
      </c>
      <c r="FN92">
        <v>8.6999999999999993</v>
      </c>
      <c r="FO92">
        <v>11.4</v>
      </c>
      <c r="FP92">
        <v>3.5</v>
      </c>
      <c r="FQ92">
        <v>-2.8</v>
      </c>
      <c r="FR92">
        <v>-3.2</v>
      </c>
      <c r="FS92">
        <v>-5.3</v>
      </c>
      <c r="FT92">
        <v>-0.7</v>
      </c>
      <c r="FU92">
        <v>-2.8</v>
      </c>
      <c r="FV92">
        <v>-5.6</v>
      </c>
      <c r="FW92">
        <v>-6</v>
      </c>
      <c r="FX92">
        <v>-11.3</v>
      </c>
      <c r="FY92">
        <v>-10.199999999999999</v>
      </c>
      <c r="FZ92">
        <v>-12.7</v>
      </c>
      <c r="GA92">
        <v>-10.199999999999999</v>
      </c>
      <c r="GB92">
        <v>-6.3</v>
      </c>
      <c r="GC92">
        <v>-9.8000000000000007</v>
      </c>
      <c r="GD92">
        <v>-9.8000000000000007</v>
      </c>
      <c r="GE92">
        <v>-7.3</v>
      </c>
      <c r="GF92">
        <v>-13.5</v>
      </c>
      <c r="GG92">
        <v>-9.1999999999999993</v>
      </c>
      <c r="GH92">
        <v>-1.9</v>
      </c>
      <c r="GI92">
        <v>-11.3</v>
      </c>
      <c r="GJ92">
        <v>-11.4</v>
      </c>
      <c r="GK92">
        <v>-4.9000000000000004</v>
      </c>
      <c r="GL92">
        <v>-16</v>
      </c>
      <c r="GM92">
        <v>-30.2</v>
      </c>
      <c r="GN92">
        <v>-37.9</v>
      </c>
      <c r="GO92">
        <v>-15.1</v>
      </c>
      <c r="GP92">
        <v>48.3</v>
      </c>
      <c r="GQ92">
        <v>23</v>
      </c>
      <c r="GR92">
        <v>1.8</v>
      </c>
      <c r="GS92">
        <v>-5.0999999999999996</v>
      </c>
      <c r="GT92">
        <v>-17.100000000000001</v>
      </c>
      <c r="GU92">
        <v>-11.8</v>
      </c>
      <c r="GV92">
        <v>-9.1</v>
      </c>
      <c r="GW92">
        <v>-4.5</v>
      </c>
      <c r="GX92">
        <v>-22.2</v>
      </c>
      <c r="GY92">
        <v>-35.4</v>
      </c>
      <c r="GZ92">
        <v>-20.7</v>
      </c>
      <c r="HA92">
        <v>-8.9</v>
      </c>
      <c r="HB92">
        <v>-2.9</v>
      </c>
      <c r="HC92">
        <v>-7.8</v>
      </c>
      <c r="HD92">
        <v>4.5999999999999996</v>
      </c>
      <c r="HE92">
        <v>-6.2</v>
      </c>
      <c r="HF92">
        <v>-2</v>
      </c>
      <c r="HG92">
        <v>5.7</v>
      </c>
      <c r="HH92">
        <v>7.7</v>
      </c>
      <c r="HI92">
        <v>2</v>
      </c>
      <c r="HJ92">
        <v>-1.5</v>
      </c>
      <c r="HK92">
        <v>-13.4</v>
      </c>
      <c r="HL92">
        <v>-1.6</v>
      </c>
      <c r="HM92">
        <v>5.9</v>
      </c>
      <c r="HN92">
        <v>11</v>
      </c>
      <c r="HO92">
        <v>19.8</v>
      </c>
      <c r="HP92">
        <v>6.1</v>
      </c>
      <c r="HQ92">
        <v>14.5</v>
      </c>
      <c r="HR92">
        <v>17.5</v>
      </c>
      <c r="HS92">
        <v>17.2</v>
      </c>
      <c r="HT92">
        <v>-7.3</v>
      </c>
      <c r="HU92">
        <v>-0.6</v>
      </c>
      <c r="HV92">
        <v>-4.0999999999999996</v>
      </c>
      <c r="HW92">
        <v>-12</v>
      </c>
      <c r="HX92">
        <v>-9</v>
      </c>
      <c r="HY92">
        <v>-11.3</v>
      </c>
      <c r="HZ92">
        <v>-15.3</v>
      </c>
      <c r="IA92">
        <v>-14.6</v>
      </c>
      <c r="IB92">
        <v>-21.8</v>
      </c>
      <c r="IC92">
        <v>-9.6</v>
      </c>
      <c r="ID92">
        <v>-4.9000000000000004</v>
      </c>
      <c r="IE92">
        <v>-2.7</v>
      </c>
      <c r="IF92">
        <v>0.2</v>
      </c>
      <c r="IG92">
        <v>6.9</v>
      </c>
      <c r="IH92">
        <v>-2.7</v>
      </c>
      <c r="II92">
        <v>16.5</v>
      </c>
      <c r="IJ92">
        <v>11.1</v>
      </c>
      <c r="IK92">
        <v>-12.1</v>
      </c>
      <c r="IL92">
        <v>-32.200000000000003</v>
      </c>
      <c r="IM92">
        <v>-56.3</v>
      </c>
      <c r="IN92">
        <v>-75.7</v>
      </c>
      <c r="IO92">
        <v>-70.099999999999994</v>
      </c>
      <c r="IP92">
        <v>-55</v>
      </c>
      <c r="IQ92">
        <v>-60.2</v>
      </c>
      <c r="IR92">
        <v>-56.9</v>
      </c>
      <c r="IS92">
        <v>-4.2</v>
      </c>
      <c r="IT92">
        <v>25.1</v>
      </c>
      <c r="IU92">
        <v>11.3</v>
      </c>
      <c r="IV92">
        <v>10.1</v>
      </c>
      <c r="IW92">
        <v>4.9000000000000004</v>
      </c>
    </row>
    <row r="93" spans="1:257">
      <c r="A93" t="s">
        <v>7</v>
      </c>
      <c r="B93" s="12" t="s">
        <v>989</v>
      </c>
      <c r="C93" s="12" t="s">
        <v>7</v>
      </c>
      <c r="D93" s="12" t="s">
        <v>7</v>
      </c>
      <c r="E93" s="12" t="s">
        <v>7</v>
      </c>
      <c r="F93" s="12" t="s">
        <v>7</v>
      </c>
      <c r="G93" s="12" t="s">
        <v>7</v>
      </c>
      <c r="H93" s="12" t="s">
        <v>7</v>
      </c>
      <c r="I93" s="12" t="s">
        <v>7</v>
      </c>
      <c r="J93" s="12" t="s">
        <v>7</v>
      </c>
      <c r="K93" s="12" t="s">
        <v>7</v>
      </c>
      <c r="L93" s="12" t="s">
        <v>7</v>
      </c>
      <c r="M93" s="12" t="s">
        <v>7</v>
      </c>
      <c r="N93" s="12" t="s">
        <v>7</v>
      </c>
      <c r="O93" s="12" t="s">
        <v>7</v>
      </c>
      <c r="P93" s="12" t="s">
        <v>7</v>
      </c>
      <c r="Q93" s="12" t="s">
        <v>7</v>
      </c>
      <c r="R93" s="12" t="s">
        <v>7</v>
      </c>
      <c r="S93" s="12" t="s">
        <v>7</v>
      </c>
      <c r="T93" s="12" t="s">
        <v>7</v>
      </c>
      <c r="U93" s="12" t="s">
        <v>7</v>
      </c>
      <c r="V93" s="12" t="s">
        <v>7</v>
      </c>
      <c r="W93" s="12" t="s">
        <v>7</v>
      </c>
      <c r="X93" s="12" t="s">
        <v>7</v>
      </c>
      <c r="Y93" s="12" t="s">
        <v>7</v>
      </c>
      <c r="Z93" s="12" t="s">
        <v>7</v>
      </c>
      <c r="AA93" s="12" t="s">
        <v>7</v>
      </c>
      <c r="AB93" s="12" t="s">
        <v>7</v>
      </c>
      <c r="AC93" s="12" t="s">
        <v>7</v>
      </c>
      <c r="AD93" s="12" t="s">
        <v>7</v>
      </c>
      <c r="AE93" s="12" t="s">
        <v>7</v>
      </c>
      <c r="AF93" s="12" t="s">
        <v>7</v>
      </c>
      <c r="AG93" s="12" t="s">
        <v>7</v>
      </c>
      <c r="AH93" s="12" t="s">
        <v>7</v>
      </c>
      <c r="AI93" s="12" t="s">
        <v>7</v>
      </c>
      <c r="AJ93" s="12" t="s">
        <v>7</v>
      </c>
      <c r="AK93" s="12" t="s">
        <v>7</v>
      </c>
      <c r="AL93" s="12" t="s">
        <v>7</v>
      </c>
      <c r="AM93" s="12" t="s">
        <v>7</v>
      </c>
      <c r="AN93" s="12" t="s">
        <v>7</v>
      </c>
      <c r="AO93" s="12" t="s">
        <v>7</v>
      </c>
      <c r="AP93" s="12" t="s">
        <v>7</v>
      </c>
      <c r="AQ93" s="12" t="s">
        <v>7</v>
      </c>
      <c r="AR93" s="12" t="s">
        <v>7</v>
      </c>
      <c r="AS93" s="12" t="s">
        <v>7</v>
      </c>
      <c r="AT93" s="12" t="s">
        <v>7</v>
      </c>
      <c r="AU93" s="12" t="s">
        <v>7</v>
      </c>
      <c r="AV93" s="12" t="s">
        <v>7</v>
      </c>
      <c r="AW93" s="12" t="s">
        <v>7</v>
      </c>
      <c r="AX93" s="12" t="s">
        <v>7</v>
      </c>
      <c r="AY93" s="12" t="s">
        <v>7</v>
      </c>
      <c r="AZ93" s="12" t="s">
        <v>7</v>
      </c>
      <c r="BA93" s="12" t="s">
        <v>7</v>
      </c>
      <c r="BB93" s="12" t="s">
        <v>7</v>
      </c>
      <c r="BC93" s="12" t="s">
        <v>7</v>
      </c>
      <c r="BD93" s="12" t="s">
        <v>7</v>
      </c>
      <c r="BE93" s="12" t="s">
        <v>7</v>
      </c>
      <c r="BF93" s="12" t="s">
        <v>7</v>
      </c>
      <c r="BG93" s="12" t="s">
        <v>7</v>
      </c>
      <c r="BH93" s="12" t="s">
        <v>7</v>
      </c>
      <c r="BI93" s="12" t="s">
        <v>7</v>
      </c>
      <c r="BJ93" s="12" t="s">
        <v>7</v>
      </c>
      <c r="BK93" s="12" t="s">
        <v>7</v>
      </c>
      <c r="BL93" s="12" t="s">
        <v>7</v>
      </c>
      <c r="BM93" s="12" t="s">
        <v>7</v>
      </c>
      <c r="BN93" s="12" t="s">
        <v>7</v>
      </c>
      <c r="BO93" s="12" t="s">
        <v>7</v>
      </c>
      <c r="BP93" s="12" t="s">
        <v>7</v>
      </c>
      <c r="BQ93" s="12" t="s">
        <v>7</v>
      </c>
      <c r="BR93" s="12" t="s">
        <v>7</v>
      </c>
      <c r="BS93" s="12" t="s">
        <v>7</v>
      </c>
      <c r="BT93" s="12" t="s">
        <v>7</v>
      </c>
      <c r="BU93" s="12" t="s">
        <v>7</v>
      </c>
      <c r="BV93" s="12" t="s">
        <v>7</v>
      </c>
      <c r="BW93" s="12" t="s">
        <v>7</v>
      </c>
      <c r="BX93" s="12" t="s">
        <v>7</v>
      </c>
      <c r="BY93" s="12" t="s">
        <v>7</v>
      </c>
      <c r="BZ93" s="12" t="s">
        <v>7</v>
      </c>
      <c r="CA93" s="12" t="s">
        <v>7</v>
      </c>
      <c r="CB93" s="12" t="s">
        <v>7</v>
      </c>
      <c r="CC93" s="12" t="s">
        <v>7</v>
      </c>
      <c r="CD93" s="12" t="s">
        <v>7</v>
      </c>
      <c r="CE93" s="12" t="s">
        <v>7</v>
      </c>
      <c r="CF93" s="12" t="s">
        <v>7</v>
      </c>
      <c r="CG93" s="12" t="s">
        <v>7</v>
      </c>
      <c r="CH93" s="12" t="s">
        <v>7</v>
      </c>
      <c r="CI93" s="12" t="s">
        <v>7</v>
      </c>
      <c r="CJ93" s="12" t="s">
        <v>7</v>
      </c>
      <c r="CK93" s="12" t="s">
        <v>7</v>
      </c>
      <c r="CL93" s="12" t="s">
        <v>7</v>
      </c>
      <c r="CM93" s="12" t="s">
        <v>7</v>
      </c>
      <c r="CN93" s="12" t="s">
        <v>7</v>
      </c>
      <c r="CO93" s="12" t="s">
        <v>7</v>
      </c>
      <c r="CP93" s="12" t="s">
        <v>7</v>
      </c>
      <c r="CQ93" s="12" t="s">
        <v>7</v>
      </c>
      <c r="CR93" s="12" t="s">
        <v>7</v>
      </c>
      <c r="CS93" s="12" t="s">
        <v>7</v>
      </c>
      <c r="CT93" s="12" t="s">
        <v>7</v>
      </c>
      <c r="CU93" s="12" t="s">
        <v>7</v>
      </c>
      <c r="CV93" s="12" t="s">
        <v>7</v>
      </c>
      <c r="CW93" s="12" t="s">
        <v>7</v>
      </c>
      <c r="CX93" s="12" t="s">
        <v>7</v>
      </c>
      <c r="CY93" s="12" t="s">
        <v>7</v>
      </c>
      <c r="CZ93" s="12" t="s">
        <v>7</v>
      </c>
      <c r="DA93" s="12" t="s">
        <v>7</v>
      </c>
      <c r="DB93" s="12" t="s">
        <v>7</v>
      </c>
      <c r="DC93" s="12" t="s">
        <v>7</v>
      </c>
      <c r="DD93" s="12" t="s">
        <v>7</v>
      </c>
      <c r="DE93" s="12" t="s">
        <v>7</v>
      </c>
      <c r="DF93" s="12" t="s">
        <v>7</v>
      </c>
      <c r="DG93" s="12" t="s">
        <v>7</v>
      </c>
      <c r="DH93" s="12" t="s">
        <v>7</v>
      </c>
      <c r="DI93" s="12" t="s">
        <v>7</v>
      </c>
      <c r="DJ93" s="12" t="s">
        <v>7</v>
      </c>
      <c r="DK93" s="12" t="s">
        <v>7</v>
      </c>
      <c r="DL93" s="12" t="s">
        <v>7</v>
      </c>
      <c r="DM93" s="12" t="s">
        <v>7</v>
      </c>
      <c r="DN93" s="12" t="s">
        <v>7</v>
      </c>
      <c r="DO93" s="12" t="s">
        <v>7</v>
      </c>
      <c r="DP93" s="12" t="s">
        <v>7</v>
      </c>
      <c r="DQ93" s="12" t="s">
        <v>7</v>
      </c>
      <c r="DR93" s="12" t="s">
        <v>7</v>
      </c>
      <c r="DS93" s="12" t="s">
        <v>7</v>
      </c>
      <c r="DT93" s="12" t="s">
        <v>7</v>
      </c>
      <c r="DU93" s="12" t="s">
        <v>7</v>
      </c>
      <c r="DV93" s="12" t="s">
        <v>7</v>
      </c>
      <c r="DW93" s="12" t="s">
        <v>7</v>
      </c>
      <c r="DX93" s="12" t="s">
        <v>7</v>
      </c>
      <c r="DY93" s="12" t="s">
        <v>7</v>
      </c>
      <c r="DZ93" s="12" t="s">
        <v>7</v>
      </c>
      <c r="EA93" s="12" t="s">
        <v>7</v>
      </c>
      <c r="EB93" s="12" t="s">
        <v>7</v>
      </c>
      <c r="EC93" s="12" t="s">
        <v>7</v>
      </c>
      <c r="ED93" s="12" t="s">
        <v>7</v>
      </c>
      <c r="EE93" s="12" t="s">
        <v>7</v>
      </c>
      <c r="EF93" s="12" t="s">
        <v>7</v>
      </c>
      <c r="EG93" s="12" t="s">
        <v>7</v>
      </c>
      <c r="EH93" s="12" t="s">
        <v>7</v>
      </c>
      <c r="EI93" s="12" t="s">
        <v>7</v>
      </c>
      <c r="EJ93" s="12" t="s">
        <v>7</v>
      </c>
      <c r="EK93" s="12" t="s">
        <v>7</v>
      </c>
      <c r="EL93" s="12" t="s">
        <v>7</v>
      </c>
      <c r="EM93" s="12" t="s">
        <v>7</v>
      </c>
      <c r="EN93" s="12" t="s">
        <v>7</v>
      </c>
      <c r="EO93" s="12" t="s">
        <v>7</v>
      </c>
      <c r="EP93" s="12" t="s">
        <v>7</v>
      </c>
      <c r="EQ93" s="12" t="s">
        <v>7</v>
      </c>
      <c r="ER93" s="12" t="s">
        <v>7</v>
      </c>
      <c r="ES93" s="12" t="s">
        <v>7</v>
      </c>
      <c r="ET93" s="12" t="s">
        <v>7</v>
      </c>
      <c r="EU93" s="12" t="s">
        <v>7</v>
      </c>
      <c r="EV93" s="12" t="s">
        <v>7</v>
      </c>
      <c r="EW93" s="12" t="s">
        <v>7</v>
      </c>
      <c r="EX93" s="12" t="s">
        <v>7</v>
      </c>
      <c r="EY93" s="12" t="s">
        <v>7</v>
      </c>
      <c r="EZ93" s="12" t="s">
        <v>7</v>
      </c>
      <c r="FA93" s="12" t="s">
        <v>7</v>
      </c>
      <c r="FB93" s="12" t="s">
        <v>7</v>
      </c>
      <c r="FC93" s="12" t="s">
        <v>7</v>
      </c>
      <c r="FD93" s="12" t="s">
        <v>7</v>
      </c>
      <c r="FE93" s="12" t="s">
        <v>7</v>
      </c>
      <c r="FF93" s="12" t="s">
        <v>7</v>
      </c>
      <c r="FG93" s="12" t="s">
        <v>7</v>
      </c>
      <c r="FH93" s="12" t="s">
        <v>7</v>
      </c>
      <c r="FI93" s="12" t="s">
        <v>7</v>
      </c>
      <c r="FJ93" s="12" t="s">
        <v>7</v>
      </c>
      <c r="FK93" s="12" t="s">
        <v>7</v>
      </c>
      <c r="FL93" s="12" t="s">
        <v>7</v>
      </c>
      <c r="FM93" s="12" t="s">
        <v>7</v>
      </c>
      <c r="FN93" s="12" t="s">
        <v>7</v>
      </c>
      <c r="FO93" s="12" t="s">
        <v>7</v>
      </c>
      <c r="FP93" s="12" t="s">
        <v>7</v>
      </c>
      <c r="FQ93" s="12" t="s">
        <v>7</v>
      </c>
      <c r="FR93" s="12" t="s">
        <v>7</v>
      </c>
      <c r="FS93" s="12" t="s">
        <v>7</v>
      </c>
      <c r="FT93" s="12" t="s">
        <v>7</v>
      </c>
      <c r="FU93" s="12" t="s">
        <v>7</v>
      </c>
      <c r="FV93" s="12" t="s">
        <v>7</v>
      </c>
      <c r="FW93" s="12" t="s">
        <v>7</v>
      </c>
      <c r="FX93" s="12" t="s">
        <v>7</v>
      </c>
      <c r="FY93" s="12" t="s">
        <v>7</v>
      </c>
      <c r="FZ93" s="12" t="s">
        <v>7</v>
      </c>
      <c r="GA93" s="12" t="s">
        <v>7</v>
      </c>
      <c r="GB93" s="12" t="s">
        <v>7</v>
      </c>
      <c r="GC93" s="12" t="s">
        <v>7</v>
      </c>
      <c r="GD93" s="12" t="s">
        <v>7</v>
      </c>
      <c r="GE93" s="12" t="s">
        <v>7</v>
      </c>
      <c r="GF93" s="12" t="s">
        <v>7</v>
      </c>
      <c r="GG93" s="12" t="s">
        <v>7</v>
      </c>
      <c r="GH93" s="12" t="s">
        <v>7</v>
      </c>
      <c r="GI93" s="12" t="s">
        <v>7</v>
      </c>
      <c r="GJ93" s="12" t="s">
        <v>7</v>
      </c>
      <c r="GK93" s="12" t="s">
        <v>7</v>
      </c>
      <c r="GL93" s="12" t="s">
        <v>7</v>
      </c>
      <c r="GM93" s="12" t="s">
        <v>7</v>
      </c>
      <c r="GN93" s="12" t="s">
        <v>7</v>
      </c>
      <c r="GO93" s="12" t="s">
        <v>7</v>
      </c>
      <c r="GP93" s="12" t="s">
        <v>7</v>
      </c>
      <c r="GQ93" s="12" t="s">
        <v>7</v>
      </c>
      <c r="GR93" s="12" t="s">
        <v>7</v>
      </c>
      <c r="GS93" s="12" t="s">
        <v>7</v>
      </c>
      <c r="GT93" s="12" t="s">
        <v>7</v>
      </c>
      <c r="GU93" s="12" t="s">
        <v>7</v>
      </c>
      <c r="GV93" s="12" t="s">
        <v>7</v>
      </c>
      <c r="GW93" s="12" t="s">
        <v>7</v>
      </c>
      <c r="GX93" s="12" t="s">
        <v>7</v>
      </c>
      <c r="GY93" s="12" t="s">
        <v>7</v>
      </c>
      <c r="GZ93" s="12" t="s">
        <v>7</v>
      </c>
      <c r="HA93" s="12" t="s">
        <v>7</v>
      </c>
      <c r="HB93" s="12" t="s">
        <v>7</v>
      </c>
      <c r="HC93" s="12" t="s">
        <v>7</v>
      </c>
      <c r="HD93" s="12" t="s">
        <v>7</v>
      </c>
      <c r="HE93" s="12" t="s">
        <v>7</v>
      </c>
      <c r="HF93" s="12" t="s">
        <v>7</v>
      </c>
      <c r="HG93" s="12" t="s">
        <v>7</v>
      </c>
      <c r="HH93" s="12" t="s">
        <v>7</v>
      </c>
      <c r="HI93" s="12" t="s">
        <v>7</v>
      </c>
      <c r="HJ93" s="12" t="s">
        <v>7</v>
      </c>
      <c r="HK93" s="12" t="s">
        <v>7</v>
      </c>
      <c r="HL93" s="12" t="s">
        <v>7</v>
      </c>
      <c r="HM93" s="12" t="s">
        <v>7</v>
      </c>
      <c r="HN93" s="12" t="s">
        <v>7</v>
      </c>
      <c r="HO93" s="12" t="s">
        <v>7</v>
      </c>
      <c r="HP93" s="12" t="s">
        <v>7</v>
      </c>
      <c r="HQ93" s="12" t="s">
        <v>7</v>
      </c>
      <c r="HR93" s="12" t="s">
        <v>7</v>
      </c>
      <c r="HS93" s="12" t="s">
        <v>7</v>
      </c>
      <c r="HT93" s="12" t="s">
        <v>7</v>
      </c>
      <c r="HU93" s="12" t="s">
        <v>7</v>
      </c>
      <c r="HV93" s="12" t="s">
        <v>7</v>
      </c>
      <c r="HW93" s="12" t="s">
        <v>7</v>
      </c>
      <c r="HX93" s="12" t="s">
        <v>7</v>
      </c>
      <c r="HY93" s="12" t="s">
        <v>7</v>
      </c>
      <c r="HZ93" s="12" t="s">
        <v>7</v>
      </c>
      <c r="IA93" s="12" t="s">
        <v>7</v>
      </c>
      <c r="IB93" s="12" t="s">
        <v>7</v>
      </c>
      <c r="IC93" s="12" t="s">
        <v>7</v>
      </c>
      <c r="ID93" s="12" t="s">
        <v>7</v>
      </c>
      <c r="IE93" s="12" t="s">
        <v>7</v>
      </c>
      <c r="IF93" s="12" t="s">
        <v>7</v>
      </c>
      <c r="IG93" s="12" t="s">
        <v>7</v>
      </c>
      <c r="IH93" s="12" t="s">
        <v>7</v>
      </c>
      <c r="II93" s="12" t="s">
        <v>7</v>
      </c>
      <c r="IJ93" s="12" t="s">
        <v>7</v>
      </c>
      <c r="IK93" s="12" t="s">
        <v>7</v>
      </c>
      <c r="IL93" s="12" t="s">
        <v>7</v>
      </c>
      <c r="IM93" s="12" t="s">
        <v>7</v>
      </c>
      <c r="IN93" s="12" t="s">
        <v>7</v>
      </c>
      <c r="IO93" s="12" t="s">
        <v>7</v>
      </c>
      <c r="IP93" s="12" t="s">
        <v>7</v>
      </c>
      <c r="IQ93" s="12" t="s">
        <v>7</v>
      </c>
      <c r="IR93" s="12" t="s">
        <v>7</v>
      </c>
      <c r="IS93" s="12" t="s">
        <v>7</v>
      </c>
      <c r="IT93" s="12" t="s">
        <v>7</v>
      </c>
      <c r="IU93" s="12" t="s">
        <v>7</v>
      </c>
      <c r="IV93" s="12" t="s">
        <v>7</v>
      </c>
      <c r="IW93" s="12" t="s">
        <v>7</v>
      </c>
    </row>
    <row r="94" spans="1:257">
      <c r="A94" t="s">
        <v>990</v>
      </c>
      <c r="B94" s="12" t="s">
        <v>991</v>
      </c>
      <c r="C94" s="12">
        <v>-1</v>
      </c>
      <c r="D94" s="12">
        <v>-0.1</v>
      </c>
      <c r="E94" s="12">
        <v>0.4</v>
      </c>
      <c r="F94" s="12">
        <v>-0.9</v>
      </c>
      <c r="G94" s="12">
        <v>-1.1000000000000001</v>
      </c>
      <c r="H94" s="12">
        <v>0.7</v>
      </c>
      <c r="I94" s="12">
        <v>1.2</v>
      </c>
      <c r="J94" s="12">
        <v>1.1000000000000001</v>
      </c>
      <c r="K94" s="12">
        <v>0.8</v>
      </c>
      <c r="L94" s="12">
        <v>0.3</v>
      </c>
      <c r="M94" s="12">
        <v>1</v>
      </c>
      <c r="N94" s="12">
        <v>0.8</v>
      </c>
      <c r="O94" s="12">
        <v>0.2</v>
      </c>
      <c r="P94" s="12">
        <v>0.4</v>
      </c>
      <c r="Q94" s="12">
        <v>1.1000000000000001</v>
      </c>
      <c r="R94" s="12">
        <v>0.9</v>
      </c>
      <c r="S94" s="12">
        <v>0.6</v>
      </c>
      <c r="T94" s="12">
        <v>4.9000000000000004</v>
      </c>
      <c r="U94" s="12">
        <v>1.5</v>
      </c>
      <c r="V94" s="12">
        <v>4.7</v>
      </c>
      <c r="W94" s="12">
        <v>2.8</v>
      </c>
      <c r="X94" s="12">
        <v>2.7</v>
      </c>
      <c r="Y94" s="12">
        <v>2.1</v>
      </c>
      <c r="Z94" s="12">
        <v>7.3</v>
      </c>
      <c r="AA94" s="12">
        <v>-0.1</v>
      </c>
      <c r="AB94" s="12">
        <v>10.9</v>
      </c>
      <c r="AC94" s="12">
        <v>2.8</v>
      </c>
      <c r="AD94" s="12">
        <v>9.6</v>
      </c>
      <c r="AE94" s="12">
        <v>2.7</v>
      </c>
      <c r="AF94" s="12">
        <v>5</v>
      </c>
      <c r="AG94" s="12">
        <v>6.2</v>
      </c>
      <c r="AH94" s="12">
        <v>10.4</v>
      </c>
      <c r="AI94" s="12">
        <v>7.8</v>
      </c>
      <c r="AJ94" s="12">
        <v>8.1999999999999993</v>
      </c>
      <c r="AK94" s="12">
        <v>8</v>
      </c>
      <c r="AL94" s="12">
        <v>14</v>
      </c>
      <c r="AM94" s="12">
        <v>10.1</v>
      </c>
      <c r="AN94" s="12">
        <v>12.1</v>
      </c>
      <c r="AO94" s="12">
        <v>12.4</v>
      </c>
      <c r="AP94" s="12">
        <v>15.8</v>
      </c>
      <c r="AQ94" s="12">
        <v>11.5</v>
      </c>
      <c r="AR94" s="12">
        <v>25.4</v>
      </c>
      <c r="AS94" s="12">
        <v>3.9</v>
      </c>
      <c r="AT94" s="12">
        <v>15.6</v>
      </c>
      <c r="AU94" s="12">
        <v>18.5</v>
      </c>
      <c r="AV94" s="12">
        <v>17.7</v>
      </c>
      <c r="AW94" s="12">
        <v>15.2</v>
      </c>
      <c r="AX94" s="12">
        <v>12.9</v>
      </c>
      <c r="AY94" s="12">
        <v>21.9</v>
      </c>
      <c r="AZ94" s="12">
        <v>13.6</v>
      </c>
      <c r="BA94" s="12">
        <v>13.3</v>
      </c>
      <c r="BB94" s="12">
        <v>12.7</v>
      </c>
      <c r="BC94" s="12">
        <v>18.100000000000001</v>
      </c>
      <c r="BD94" s="12">
        <v>28.1</v>
      </c>
      <c r="BE94" s="12">
        <v>32</v>
      </c>
      <c r="BF94" s="12">
        <v>31.3</v>
      </c>
      <c r="BG94" s="12">
        <v>35.4</v>
      </c>
      <c r="BH94" s="12">
        <v>59.3</v>
      </c>
      <c r="BI94" s="12">
        <v>74.099999999999994</v>
      </c>
      <c r="BJ94" s="12">
        <v>73</v>
      </c>
      <c r="BK94" s="12">
        <v>58.9</v>
      </c>
      <c r="BL94" s="12">
        <v>42.6</v>
      </c>
      <c r="BM94" s="12">
        <v>23.6</v>
      </c>
      <c r="BN94" s="12">
        <v>25.4</v>
      </c>
      <c r="BO94" s="12">
        <v>26.2</v>
      </c>
      <c r="BP94" s="12">
        <v>42.1</v>
      </c>
      <c r="BQ94" s="12">
        <v>39.700000000000003</v>
      </c>
      <c r="BR94" s="12">
        <v>40.6</v>
      </c>
      <c r="BS94" s="12">
        <v>48.2</v>
      </c>
      <c r="BT94" s="12">
        <v>35.9</v>
      </c>
      <c r="BU94" s="12">
        <v>43.2</v>
      </c>
      <c r="BV94" s="12">
        <v>43.3</v>
      </c>
      <c r="BW94" s="12">
        <v>47.9</v>
      </c>
      <c r="BX94" s="12">
        <v>61.6</v>
      </c>
      <c r="BY94" s="12">
        <v>57.2</v>
      </c>
      <c r="BZ94" s="12">
        <v>64</v>
      </c>
      <c r="CA94" s="12">
        <v>72.599999999999994</v>
      </c>
      <c r="CB94" s="12">
        <v>78.400000000000006</v>
      </c>
      <c r="CC94" s="12">
        <v>82.4</v>
      </c>
      <c r="CD94" s="12">
        <v>70.599999999999994</v>
      </c>
      <c r="CE94" s="12">
        <v>82.7</v>
      </c>
      <c r="CF94" s="12">
        <v>80.400000000000006</v>
      </c>
      <c r="CG94" s="12">
        <v>86.7</v>
      </c>
      <c r="CH94" s="12">
        <v>91.1</v>
      </c>
      <c r="CI94" s="12">
        <v>90.1</v>
      </c>
      <c r="CJ94" s="12">
        <v>83.3</v>
      </c>
      <c r="CK94" s="12">
        <v>63.9</v>
      </c>
      <c r="CL94" s="12">
        <v>78.3</v>
      </c>
      <c r="CM94" s="12">
        <v>92.5</v>
      </c>
      <c r="CN94" s="12">
        <v>30.6</v>
      </c>
      <c r="CO94" s="12">
        <v>21.3</v>
      </c>
      <c r="CP94" s="12">
        <v>7.1</v>
      </c>
      <c r="CQ94" s="12">
        <v>36.299999999999997</v>
      </c>
      <c r="CR94" s="12">
        <v>-9.8000000000000007</v>
      </c>
      <c r="CS94" s="12">
        <v>5</v>
      </c>
      <c r="CT94" s="12">
        <v>24.3</v>
      </c>
      <c r="CU94" s="12">
        <v>15.1</v>
      </c>
      <c r="CV94" s="12">
        <v>31.4</v>
      </c>
      <c r="CW94" s="12">
        <v>34.299999999999997</v>
      </c>
      <c r="CX94" s="12">
        <v>31.1</v>
      </c>
      <c r="CY94" s="12">
        <v>4</v>
      </c>
      <c r="CZ94" s="12">
        <v>10.1</v>
      </c>
      <c r="DA94" s="12">
        <v>23.1</v>
      </c>
      <c r="DB94" s="12">
        <v>40.700000000000003</v>
      </c>
      <c r="DC94" s="12">
        <v>3.3</v>
      </c>
      <c r="DD94" s="12">
        <v>22.1</v>
      </c>
      <c r="DE94" s="12">
        <v>30.8</v>
      </c>
      <c r="DF94" s="12">
        <v>20.100000000000001</v>
      </c>
      <c r="DG94" s="12">
        <v>19.8</v>
      </c>
      <c r="DH94" s="12">
        <v>25.2</v>
      </c>
      <c r="DI94" s="12">
        <v>25.9</v>
      </c>
      <c r="DJ94" s="12">
        <v>82.4</v>
      </c>
      <c r="DK94" s="12">
        <v>65.8</v>
      </c>
      <c r="DL94" s="12">
        <v>47.8</v>
      </c>
      <c r="DM94" s="12">
        <v>39.6</v>
      </c>
      <c r="DN94" s="12">
        <v>70</v>
      </c>
      <c r="DO94" s="12">
        <v>211.3</v>
      </c>
      <c r="DP94" s="12">
        <v>-14.1</v>
      </c>
      <c r="DQ94" s="12">
        <v>-12.4</v>
      </c>
      <c r="DR94" s="12">
        <v>-23.8</v>
      </c>
      <c r="DS94" s="12">
        <v>-10.7</v>
      </c>
      <c r="DT94" s="12">
        <v>-15.4</v>
      </c>
      <c r="DU94" s="12">
        <v>18.100000000000001</v>
      </c>
      <c r="DV94" s="12">
        <v>9.5</v>
      </c>
      <c r="DW94" s="12">
        <v>-11.9</v>
      </c>
      <c r="DX94" s="12">
        <v>-28.9</v>
      </c>
      <c r="DY94" s="12">
        <v>-106.4</v>
      </c>
      <c r="DZ94" s="12">
        <v>-100.5</v>
      </c>
      <c r="EA94" s="12">
        <v>-55.5</v>
      </c>
      <c r="EB94" s="12">
        <v>-60.4</v>
      </c>
      <c r="EC94" s="12">
        <v>-67.400000000000006</v>
      </c>
      <c r="ED94" s="12">
        <v>-73.5</v>
      </c>
      <c r="EE94" s="12">
        <v>-20.5</v>
      </c>
      <c r="EF94" s="12">
        <v>-18.600000000000001</v>
      </c>
      <c r="EG94" s="12">
        <v>2.9</v>
      </c>
      <c r="EH94" s="12">
        <v>15.8</v>
      </c>
      <c r="EI94" s="12">
        <v>52.2</v>
      </c>
      <c r="EJ94" s="12">
        <v>53.8</v>
      </c>
      <c r="EK94" s="12">
        <v>47.3</v>
      </c>
      <c r="EL94" s="12">
        <v>43.3</v>
      </c>
      <c r="EM94" s="12">
        <v>34.9</v>
      </c>
      <c r="EN94" s="12">
        <v>21.2</v>
      </c>
      <c r="EO94" s="12">
        <v>38.5</v>
      </c>
      <c r="EP94" s="12">
        <v>31.6</v>
      </c>
      <c r="EQ94" s="12">
        <v>18</v>
      </c>
      <c r="ER94" s="12">
        <v>8.6999999999999993</v>
      </c>
      <c r="ES94" s="12">
        <v>-16.899999999999999</v>
      </c>
      <c r="ET94" s="12">
        <v>195.6</v>
      </c>
      <c r="EU94" s="12">
        <v>254.5</v>
      </c>
      <c r="EV94" s="12">
        <v>0.4</v>
      </c>
      <c r="EW94" s="12">
        <v>138.6</v>
      </c>
      <c r="EX94" s="12">
        <v>319</v>
      </c>
      <c r="EY94" s="12">
        <v>56.1</v>
      </c>
      <c r="EZ94" s="12">
        <v>156.9</v>
      </c>
      <c r="FA94" s="12">
        <v>-11</v>
      </c>
      <c r="FB94" s="12">
        <v>94.7</v>
      </c>
      <c r="FC94" s="12">
        <v>-129.19999999999999</v>
      </c>
      <c r="FD94" s="12">
        <v>8.1</v>
      </c>
      <c r="FE94" s="12">
        <v>201.3</v>
      </c>
      <c r="FF94" s="12">
        <v>104.9</v>
      </c>
      <c r="FG94" s="12">
        <v>-210.6</v>
      </c>
      <c r="FH94" s="12">
        <v>326.2</v>
      </c>
      <c r="FI94" s="12">
        <v>331.8</v>
      </c>
      <c r="FJ94" s="12">
        <v>109.4</v>
      </c>
      <c r="FK94" s="12">
        <v>-59.8</v>
      </c>
      <c r="FL94" s="12">
        <v>15.8</v>
      </c>
      <c r="FM94" s="12">
        <v>21.9</v>
      </c>
      <c r="FN94" s="12">
        <v>-274</v>
      </c>
      <c r="FO94" s="12">
        <v>140.6</v>
      </c>
      <c r="FP94" s="12">
        <v>-47.1</v>
      </c>
      <c r="FQ94" s="12">
        <v>81.599999999999994</v>
      </c>
      <c r="FR94" s="12">
        <v>243.8</v>
      </c>
      <c r="FS94" s="12">
        <v>196.7</v>
      </c>
      <c r="FT94" s="12">
        <v>-52.4</v>
      </c>
      <c r="FU94" s="12">
        <v>-152.9</v>
      </c>
      <c r="FV94" s="12">
        <v>114.8</v>
      </c>
      <c r="FW94" s="12">
        <v>387.8</v>
      </c>
      <c r="FX94" s="12">
        <v>373.3</v>
      </c>
      <c r="FY94" s="12">
        <v>441</v>
      </c>
      <c r="FZ94" s="12">
        <v>56.5</v>
      </c>
      <c r="GA94" s="12">
        <v>284.60000000000002</v>
      </c>
      <c r="GB94" s="12">
        <v>176.9</v>
      </c>
      <c r="GC94" s="12">
        <v>334.7</v>
      </c>
      <c r="GD94" s="12">
        <v>301.8</v>
      </c>
      <c r="GE94" s="12">
        <v>229.2</v>
      </c>
      <c r="GF94" s="12">
        <v>402.9</v>
      </c>
      <c r="GG94" s="12">
        <v>248.4</v>
      </c>
      <c r="GH94" s="12">
        <v>236.7</v>
      </c>
      <c r="GI94" s="12">
        <v>295.10000000000002</v>
      </c>
      <c r="GJ94" s="12">
        <v>435.9</v>
      </c>
      <c r="GK94" s="12">
        <v>209.9</v>
      </c>
      <c r="GL94" s="12">
        <v>-47</v>
      </c>
      <c r="GM94" s="12">
        <v>-790.1</v>
      </c>
      <c r="GN94" s="12">
        <v>217.8</v>
      </c>
      <c r="GO94" s="12">
        <v>-223.9</v>
      </c>
      <c r="GP94" s="12">
        <v>-288</v>
      </c>
      <c r="GQ94" s="12">
        <v>-573.70000000000005</v>
      </c>
      <c r="GR94" s="12">
        <v>-1445.1</v>
      </c>
      <c r="GS94" s="12">
        <v>-205.7</v>
      </c>
      <c r="GT94" s="12">
        <v>-442.2</v>
      </c>
      <c r="GU94" s="12">
        <v>193</v>
      </c>
      <c r="GV94" s="12">
        <v>525.6</v>
      </c>
      <c r="GW94" s="12">
        <v>-40</v>
      </c>
      <c r="GX94" s="12">
        <v>165.1</v>
      </c>
      <c r="GY94" s="12">
        <v>293.89999999999998</v>
      </c>
      <c r="GZ94" s="12">
        <v>-82.2</v>
      </c>
      <c r="HA94" s="12">
        <v>-104.8</v>
      </c>
      <c r="HB94" s="12">
        <v>448.2</v>
      </c>
      <c r="HC94" s="12">
        <v>22</v>
      </c>
      <c r="HD94" s="12">
        <v>4.2</v>
      </c>
      <c r="HE94" s="12">
        <v>171.5</v>
      </c>
      <c r="HF94" s="12">
        <v>153.19999999999999</v>
      </c>
      <c r="HG94" s="12">
        <v>98.6</v>
      </c>
      <c r="HH94" s="12">
        <v>522</v>
      </c>
      <c r="HI94" s="12">
        <v>490.6</v>
      </c>
      <c r="HJ94" s="12">
        <v>13.8</v>
      </c>
      <c r="HK94" s="12">
        <v>-121.7</v>
      </c>
      <c r="HL94" s="12">
        <v>469.1</v>
      </c>
      <c r="HM94" s="12">
        <v>163.6</v>
      </c>
      <c r="HN94" s="12">
        <v>296.39999999999998</v>
      </c>
      <c r="HO94" s="12">
        <v>402.4</v>
      </c>
      <c r="HP94" s="12">
        <v>252.8</v>
      </c>
      <c r="HQ94" s="12">
        <v>-88.6</v>
      </c>
      <c r="HR94" s="12">
        <v>-111</v>
      </c>
      <c r="HS94" s="12">
        <v>-263.39999999999998</v>
      </c>
      <c r="HT94" s="12">
        <v>457.3</v>
      </c>
      <c r="HU94" s="12">
        <v>345</v>
      </c>
      <c r="HV94" s="12">
        <v>124</v>
      </c>
      <c r="HW94" s="12">
        <v>-172.5</v>
      </c>
      <c r="HX94" s="12">
        <v>884.4</v>
      </c>
      <c r="HY94" s="12">
        <v>-232</v>
      </c>
      <c r="HZ94" s="12">
        <v>256.3</v>
      </c>
      <c r="IA94" s="12">
        <v>150.5</v>
      </c>
      <c r="IB94" s="12">
        <v>105.2</v>
      </c>
      <c r="IC94" s="12">
        <v>40.799999999999997</v>
      </c>
      <c r="ID94" s="12">
        <v>-111.2</v>
      </c>
      <c r="IE94" s="12">
        <v>561.29999999999995</v>
      </c>
      <c r="IF94" s="12">
        <v>579.1</v>
      </c>
      <c r="IG94" s="12">
        <v>-132.6</v>
      </c>
      <c r="IH94" s="12">
        <v>-93.4</v>
      </c>
      <c r="II94" s="12">
        <v>188.4</v>
      </c>
      <c r="IJ94" s="12">
        <v>-220.3</v>
      </c>
      <c r="IK94" s="12">
        <v>347.2</v>
      </c>
      <c r="IL94" s="12">
        <v>563.29999999999995</v>
      </c>
      <c r="IM94" s="12">
        <v>376.4</v>
      </c>
      <c r="IN94" s="12">
        <v>522.4</v>
      </c>
      <c r="IO94" s="12">
        <v>1228.2</v>
      </c>
      <c r="IP94" s="12">
        <v>857.6</v>
      </c>
      <c r="IQ94" s="12">
        <v>-116.6</v>
      </c>
      <c r="IR94" s="12">
        <v>237.5</v>
      </c>
      <c r="IS94" s="12">
        <v>288.10000000000002</v>
      </c>
      <c r="IT94" s="12">
        <v>71.900000000000006</v>
      </c>
      <c r="IU94" s="12">
        <v>-19</v>
      </c>
      <c r="IV94" s="12">
        <v>366.4</v>
      </c>
      <c r="IW94" s="12">
        <v>-151.80000000000001</v>
      </c>
    </row>
    <row r="95" spans="1:257">
      <c r="A95" t="s">
        <v>992</v>
      </c>
      <c r="B95" t="s">
        <v>993</v>
      </c>
      <c r="C95">
        <v>-1.2</v>
      </c>
      <c r="D95">
        <v>-0.6</v>
      </c>
      <c r="E95">
        <v>-0.4</v>
      </c>
      <c r="F95">
        <v>-0.5</v>
      </c>
      <c r="G95">
        <v>-0.8</v>
      </c>
      <c r="H95">
        <v>0.9</v>
      </c>
      <c r="I95">
        <v>1</v>
      </c>
      <c r="J95">
        <v>0.9</v>
      </c>
      <c r="K95">
        <v>0.3</v>
      </c>
      <c r="L95">
        <v>-0.1</v>
      </c>
      <c r="M95">
        <v>0.4</v>
      </c>
      <c r="N95">
        <v>0.9</v>
      </c>
      <c r="O95">
        <v>-0.1</v>
      </c>
      <c r="P95">
        <v>0.2</v>
      </c>
      <c r="Q95">
        <v>0.6</v>
      </c>
      <c r="R95">
        <v>0.4</v>
      </c>
      <c r="S95">
        <v>-0.2</v>
      </c>
      <c r="T95">
        <v>4</v>
      </c>
      <c r="U95">
        <v>0.8</v>
      </c>
      <c r="V95">
        <v>4.0999999999999996</v>
      </c>
      <c r="W95">
        <v>1.6</v>
      </c>
      <c r="X95">
        <v>1.9</v>
      </c>
      <c r="Y95">
        <v>0.9</v>
      </c>
      <c r="Z95">
        <v>7.2</v>
      </c>
      <c r="AA95">
        <v>-1.5</v>
      </c>
      <c r="AB95">
        <v>9.3000000000000007</v>
      </c>
      <c r="AC95">
        <v>1.3</v>
      </c>
      <c r="AD95">
        <v>6.6</v>
      </c>
      <c r="AE95">
        <v>0.8</v>
      </c>
      <c r="AF95">
        <v>3.1</v>
      </c>
      <c r="AG95">
        <v>3.9</v>
      </c>
      <c r="AH95">
        <v>7.4</v>
      </c>
      <c r="AI95">
        <v>5.9</v>
      </c>
      <c r="AJ95">
        <v>5.9</v>
      </c>
      <c r="AK95">
        <v>5.4</v>
      </c>
      <c r="AL95">
        <v>10.5</v>
      </c>
      <c r="AM95">
        <v>7.3</v>
      </c>
      <c r="AN95">
        <v>9.8000000000000007</v>
      </c>
      <c r="AO95">
        <v>8</v>
      </c>
      <c r="AP95">
        <v>12.3</v>
      </c>
      <c r="AQ95">
        <v>7.5</v>
      </c>
      <c r="AR95">
        <v>21.5</v>
      </c>
      <c r="AS95">
        <v>0.7</v>
      </c>
      <c r="AT95">
        <v>11.4</v>
      </c>
      <c r="AU95">
        <v>12.2</v>
      </c>
      <c r="AV95">
        <v>14.1</v>
      </c>
      <c r="AW95">
        <v>14.3</v>
      </c>
      <c r="AX95">
        <v>12.3</v>
      </c>
      <c r="AY95">
        <v>17.3</v>
      </c>
      <c r="AZ95">
        <v>10</v>
      </c>
      <c r="BA95">
        <v>10.6</v>
      </c>
      <c r="BB95">
        <v>11.6</v>
      </c>
      <c r="BC95">
        <v>11.9</v>
      </c>
      <c r="BD95">
        <v>20.3</v>
      </c>
      <c r="BE95">
        <v>26.4</v>
      </c>
      <c r="BF95">
        <v>25.3</v>
      </c>
      <c r="BG95">
        <v>22.1</v>
      </c>
      <c r="BH95">
        <v>38.799999999999997</v>
      </c>
      <c r="BI95">
        <v>48.4</v>
      </c>
      <c r="BJ95">
        <v>46.7</v>
      </c>
      <c r="BK95">
        <v>36.6</v>
      </c>
      <c r="BL95">
        <v>24</v>
      </c>
      <c r="BM95">
        <v>12.9</v>
      </c>
      <c r="BN95">
        <v>16.8</v>
      </c>
      <c r="BO95">
        <v>14</v>
      </c>
      <c r="BP95">
        <v>31.2</v>
      </c>
      <c r="BQ95">
        <v>27.7</v>
      </c>
      <c r="BR95">
        <v>28.2</v>
      </c>
      <c r="BS95">
        <v>34.1</v>
      </c>
      <c r="BT95">
        <v>24.6</v>
      </c>
      <c r="BU95">
        <v>29.4</v>
      </c>
      <c r="BV95">
        <v>27.4</v>
      </c>
      <c r="BW95">
        <v>29.6</v>
      </c>
      <c r="BX95">
        <v>42.6</v>
      </c>
      <c r="BY95">
        <v>39.5</v>
      </c>
      <c r="BZ95">
        <v>44.5</v>
      </c>
      <c r="CA95">
        <v>44.9</v>
      </c>
      <c r="CB95">
        <v>51</v>
      </c>
      <c r="CC95">
        <v>57.2</v>
      </c>
      <c r="CD95">
        <v>43</v>
      </c>
      <c r="CE95">
        <v>39</v>
      </c>
      <c r="CF95">
        <v>46.1</v>
      </c>
      <c r="CG95">
        <v>50.9</v>
      </c>
      <c r="CH95">
        <v>64</v>
      </c>
      <c r="CI95">
        <v>57.4</v>
      </c>
      <c r="CJ95">
        <v>55.7</v>
      </c>
      <c r="CK95">
        <v>45.6</v>
      </c>
      <c r="CL95">
        <v>63.1</v>
      </c>
      <c r="CM95">
        <v>75.5</v>
      </c>
      <c r="CN95">
        <v>10.7</v>
      </c>
      <c r="CO95">
        <v>10</v>
      </c>
      <c r="CP95">
        <v>-3.5</v>
      </c>
      <c r="CQ95">
        <v>28.1</v>
      </c>
      <c r="CR95">
        <v>-15</v>
      </c>
      <c r="CS95">
        <v>-2.9</v>
      </c>
      <c r="CT95">
        <v>16.7</v>
      </c>
      <c r="CU95">
        <v>2.7</v>
      </c>
      <c r="CV95">
        <v>22.4</v>
      </c>
      <c r="CW95">
        <v>27.6</v>
      </c>
      <c r="CX95">
        <v>26.1</v>
      </c>
      <c r="CY95">
        <v>-0.4</v>
      </c>
      <c r="CZ95">
        <v>5.3</v>
      </c>
      <c r="DA95">
        <v>15.2</v>
      </c>
      <c r="DB95">
        <v>27.5</v>
      </c>
      <c r="DC95">
        <v>5.0999999999999996</v>
      </c>
      <c r="DD95">
        <v>7.4</v>
      </c>
      <c r="DE95">
        <v>14.3</v>
      </c>
      <c r="DF95">
        <v>10.7</v>
      </c>
      <c r="DG95">
        <v>8.1</v>
      </c>
      <c r="DH95">
        <v>16.7</v>
      </c>
      <c r="DI95">
        <v>17.7</v>
      </c>
      <c r="DJ95">
        <v>50.2</v>
      </c>
      <c r="DK95">
        <v>45.9</v>
      </c>
      <c r="DL95">
        <v>31.1</v>
      </c>
      <c r="DM95">
        <v>27.9</v>
      </c>
      <c r="DN95">
        <v>41.6</v>
      </c>
      <c r="DO95">
        <v>191.5</v>
      </c>
      <c r="DP95">
        <v>-22.9</v>
      </c>
      <c r="DQ95">
        <v>-29.2</v>
      </c>
      <c r="DR95">
        <v>-40.9</v>
      </c>
      <c r="DS95">
        <v>-28.2</v>
      </c>
      <c r="DT95">
        <v>-26.9</v>
      </c>
      <c r="DU95">
        <v>-11.4</v>
      </c>
      <c r="DV95">
        <v>-12.8</v>
      </c>
      <c r="DW95">
        <v>-31</v>
      </c>
      <c r="DX95">
        <v>-29.3</v>
      </c>
      <c r="DY95">
        <v>-107.8</v>
      </c>
      <c r="DZ95">
        <v>-105.8</v>
      </c>
      <c r="EA95">
        <v>-69.2</v>
      </c>
      <c r="EB95">
        <v>-66.900000000000006</v>
      </c>
      <c r="EC95">
        <v>-77.2</v>
      </c>
      <c r="ED95">
        <v>-75.400000000000006</v>
      </c>
      <c r="EE95">
        <v>-27.1</v>
      </c>
      <c r="EF95">
        <v>-25.2</v>
      </c>
      <c r="EG95">
        <v>0.5</v>
      </c>
      <c r="EH95">
        <v>0</v>
      </c>
      <c r="EI95">
        <v>33.9</v>
      </c>
      <c r="EJ95">
        <v>35.299999999999997</v>
      </c>
      <c r="EK95">
        <v>34</v>
      </c>
      <c r="EL95">
        <v>35</v>
      </c>
      <c r="EM95">
        <v>10</v>
      </c>
      <c r="EN95">
        <v>0.1</v>
      </c>
      <c r="EO95">
        <v>27</v>
      </c>
      <c r="EP95">
        <v>31.2</v>
      </c>
      <c r="EQ95">
        <v>15.7</v>
      </c>
      <c r="ER95">
        <v>11.1</v>
      </c>
      <c r="ES95">
        <v>-25</v>
      </c>
      <c r="ET95">
        <v>187.1</v>
      </c>
      <c r="EU95">
        <v>256.2</v>
      </c>
      <c r="EV95">
        <v>4.3</v>
      </c>
      <c r="EW95">
        <v>136.6</v>
      </c>
      <c r="EX95">
        <v>332.7</v>
      </c>
      <c r="EY95">
        <v>77.5</v>
      </c>
      <c r="EZ95">
        <v>169.2</v>
      </c>
      <c r="FA95">
        <v>-3.1</v>
      </c>
      <c r="FB95">
        <v>90.9</v>
      </c>
      <c r="FC95">
        <v>-135.4</v>
      </c>
      <c r="FD95">
        <v>3.3</v>
      </c>
      <c r="FE95">
        <v>203.4</v>
      </c>
      <c r="FF95">
        <v>83</v>
      </c>
      <c r="FG95">
        <v>-227.4</v>
      </c>
      <c r="FH95">
        <v>320.8</v>
      </c>
      <c r="FI95">
        <v>320.8</v>
      </c>
      <c r="FJ95">
        <v>110.5</v>
      </c>
      <c r="FK95">
        <v>-35.1</v>
      </c>
      <c r="FL95">
        <v>31.6</v>
      </c>
      <c r="FM95">
        <v>44.2</v>
      </c>
      <c r="FN95">
        <v>-266.39999999999998</v>
      </c>
      <c r="FO95">
        <v>163.1</v>
      </c>
      <c r="FP95">
        <v>-65.2</v>
      </c>
      <c r="FQ95">
        <v>106.2</v>
      </c>
      <c r="FR95">
        <v>229.7</v>
      </c>
      <c r="FS95">
        <v>216.6</v>
      </c>
      <c r="FT95">
        <v>-56.4</v>
      </c>
      <c r="FU95">
        <v>-140.30000000000001</v>
      </c>
      <c r="FV95">
        <v>88.5</v>
      </c>
      <c r="FW95">
        <v>372.3</v>
      </c>
      <c r="FX95">
        <v>322.3</v>
      </c>
      <c r="FY95">
        <v>430.1</v>
      </c>
      <c r="FZ95">
        <v>10.9</v>
      </c>
      <c r="GA95">
        <v>258.3</v>
      </c>
      <c r="GB95">
        <v>145.9</v>
      </c>
      <c r="GC95">
        <v>338.2</v>
      </c>
      <c r="GD95">
        <v>263.89999999999998</v>
      </c>
      <c r="GE95">
        <v>237.9</v>
      </c>
      <c r="GF95">
        <v>371.1</v>
      </c>
      <c r="GG95">
        <v>223.8</v>
      </c>
      <c r="GH95">
        <v>184.6</v>
      </c>
      <c r="GI95">
        <v>269.39999999999998</v>
      </c>
      <c r="GJ95">
        <v>385.2</v>
      </c>
      <c r="GK95">
        <v>217.9</v>
      </c>
      <c r="GL95">
        <v>-84.7</v>
      </c>
      <c r="GM95">
        <v>-779.2</v>
      </c>
      <c r="GN95">
        <v>156.69999999999999</v>
      </c>
      <c r="GO95">
        <v>-219.4</v>
      </c>
      <c r="GP95">
        <v>-279.7</v>
      </c>
      <c r="GQ95">
        <v>-546.1</v>
      </c>
      <c r="GR95">
        <v>-1467.8</v>
      </c>
      <c r="GS95">
        <v>-189.2</v>
      </c>
      <c r="GT95">
        <v>-459.1</v>
      </c>
      <c r="GU95">
        <v>215.7</v>
      </c>
      <c r="GV95">
        <v>500.5</v>
      </c>
      <c r="GW95">
        <v>-59.2</v>
      </c>
      <c r="GX95">
        <v>85.7</v>
      </c>
      <c r="GY95">
        <v>258</v>
      </c>
      <c r="GZ95">
        <v>-153.1</v>
      </c>
      <c r="HA95">
        <v>-89</v>
      </c>
      <c r="HB95">
        <v>417.5</v>
      </c>
      <c r="HC95">
        <v>18.600000000000001</v>
      </c>
      <c r="HD95">
        <v>-1.8</v>
      </c>
      <c r="HE95">
        <v>158.4</v>
      </c>
      <c r="HF95">
        <v>124.8</v>
      </c>
      <c r="HG95">
        <v>97.5</v>
      </c>
      <c r="HH95">
        <v>493.8</v>
      </c>
      <c r="HI95">
        <v>509.7</v>
      </c>
      <c r="HJ95">
        <v>-28.5</v>
      </c>
      <c r="HK95">
        <v>-125.6</v>
      </c>
      <c r="HL95">
        <v>442.4</v>
      </c>
      <c r="HM95">
        <v>203.6</v>
      </c>
      <c r="HN95">
        <v>301.89999999999998</v>
      </c>
      <c r="HO95">
        <v>440.2</v>
      </c>
      <c r="HP95">
        <v>235.4</v>
      </c>
      <c r="HQ95">
        <v>-7.7</v>
      </c>
      <c r="HR95">
        <v>-87.6</v>
      </c>
      <c r="HS95">
        <v>-213.8</v>
      </c>
      <c r="HT95">
        <v>404.2</v>
      </c>
      <c r="HU95">
        <v>373.5</v>
      </c>
      <c r="HV95">
        <v>42.4</v>
      </c>
      <c r="HW95">
        <v>-205.7</v>
      </c>
      <c r="HX95">
        <v>863.8</v>
      </c>
      <c r="HY95">
        <v>-213.1</v>
      </c>
      <c r="HZ95">
        <v>189.9</v>
      </c>
      <c r="IA95">
        <v>115.9</v>
      </c>
      <c r="IB95">
        <v>62.5</v>
      </c>
      <c r="IC95">
        <v>29.7</v>
      </c>
      <c r="ID95">
        <v>-136.19999999999999</v>
      </c>
      <c r="IE95">
        <v>536.20000000000005</v>
      </c>
      <c r="IF95">
        <v>559.79999999999995</v>
      </c>
      <c r="IG95">
        <v>-93.6</v>
      </c>
      <c r="IH95">
        <v>-127.1</v>
      </c>
      <c r="II95">
        <v>206.4</v>
      </c>
      <c r="IJ95">
        <v>-286</v>
      </c>
      <c r="IK95">
        <v>299.3</v>
      </c>
      <c r="IL95">
        <v>438.5</v>
      </c>
      <c r="IM95">
        <v>226.2</v>
      </c>
      <c r="IN95">
        <v>416</v>
      </c>
      <c r="IO95">
        <v>1087.5</v>
      </c>
      <c r="IP95">
        <v>619.6</v>
      </c>
      <c r="IQ95">
        <v>-303.60000000000002</v>
      </c>
      <c r="IR95">
        <v>-7.7</v>
      </c>
      <c r="IS95">
        <v>278.39999999999998</v>
      </c>
      <c r="IT95">
        <v>-39.6</v>
      </c>
      <c r="IU95">
        <v>-122.7</v>
      </c>
      <c r="IV95">
        <v>354.3</v>
      </c>
      <c r="IW95">
        <v>-222.8</v>
      </c>
    </row>
    <row r="96" spans="1:257">
      <c r="A96" t="s">
        <v>994</v>
      </c>
      <c r="B96" t="s">
        <v>995</v>
      </c>
      <c r="C96">
        <v>-0.3</v>
      </c>
      <c r="D96">
        <v>0.7</v>
      </c>
      <c r="E96">
        <v>0.2</v>
      </c>
      <c r="F96">
        <v>-0.2</v>
      </c>
      <c r="G96">
        <v>-0.2</v>
      </c>
      <c r="H96">
        <v>-0.3</v>
      </c>
      <c r="I96">
        <v>-0.2</v>
      </c>
      <c r="J96">
        <v>-0.1</v>
      </c>
      <c r="K96">
        <v>0.2</v>
      </c>
      <c r="L96">
        <v>0.3</v>
      </c>
      <c r="M96">
        <v>0.3</v>
      </c>
      <c r="N96">
        <v>-0.2</v>
      </c>
      <c r="O96">
        <v>0.1</v>
      </c>
      <c r="P96">
        <v>-0.1</v>
      </c>
      <c r="Q96">
        <v>0.1</v>
      </c>
      <c r="R96">
        <v>0.1</v>
      </c>
      <c r="S96">
        <v>0.4</v>
      </c>
      <c r="T96">
        <v>0.4</v>
      </c>
      <c r="U96">
        <v>0.2</v>
      </c>
      <c r="V96">
        <v>0.2</v>
      </c>
      <c r="W96">
        <v>0.5</v>
      </c>
      <c r="X96">
        <v>0.1</v>
      </c>
      <c r="Y96">
        <v>0.8</v>
      </c>
      <c r="Z96">
        <v>-0.5</v>
      </c>
      <c r="AA96">
        <v>0.6</v>
      </c>
      <c r="AB96">
        <v>1.3</v>
      </c>
      <c r="AC96">
        <v>1.3</v>
      </c>
      <c r="AD96">
        <v>2.2000000000000002</v>
      </c>
      <c r="AE96">
        <v>1.5</v>
      </c>
      <c r="AF96">
        <v>1.5</v>
      </c>
      <c r="AG96">
        <v>1.7</v>
      </c>
      <c r="AH96">
        <v>1.9</v>
      </c>
      <c r="AI96">
        <v>1.2</v>
      </c>
      <c r="AJ96">
        <v>2.4</v>
      </c>
      <c r="AK96">
        <v>2.4</v>
      </c>
      <c r="AL96">
        <v>2.9</v>
      </c>
      <c r="AM96">
        <v>1.4</v>
      </c>
      <c r="AN96">
        <v>1.9</v>
      </c>
      <c r="AO96">
        <v>2.9</v>
      </c>
      <c r="AP96">
        <v>2.9</v>
      </c>
      <c r="AQ96">
        <v>3.4</v>
      </c>
      <c r="AR96">
        <v>3.1</v>
      </c>
      <c r="AS96">
        <v>2.6</v>
      </c>
      <c r="AT96">
        <v>3.8</v>
      </c>
      <c r="AU96">
        <v>4.0999999999999996</v>
      </c>
      <c r="AV96">
        <v>2.7</v>
      </c>
      <c r="AW96">
        <v>1.2</v>
      </c>
      <c r="AX96">
        <v>0.7</v>
      </c>
      <c r="AY96">
        <v>3.4</v>
      </c>
      <c r="AZ96">
        <v>2.7</v>
      </c>
      <c r="BA96">
        <v>1.8</v>
      </c>
      <c r="BB96">
        <v>0.3</v>
      </c>
      <c r="BC96">
        <v>2.6</v>
      </c>
      <c r="BD96">
        <v>4.7</v>
      </c>
      <c r="BE96">
        <v>4.0999999999999996</v>
      </c>
      <c r="BF96">
        <v>2.1</v>
      </c>
      <c r="BG96">
        <v>7.7</v>
      </c>
      <c r="BH96">
        <v>12.9</v>
      </c>
      <c r="BI96">
        <v>19.899999999999999</v>
      </c>
      <c r="BJ96">
        <v>24.5</v>
      </c>
      <c r="BK96">
        <v>22.3</v>
      </c>
      <c r="BL96">
        <v>16.3</v>
      </c>
      <c r="BM96">
        <v>8.3000000000000007</v>
      </c>
      <c r="BN96">
        <v>8.5</v>
      </c>
      <c r="BO96">
        <v>10.5</v>
      </c>
      <c r="BP96">
        <v>7.5</v>
      </c>
      <c r="BQ96">
        <v>9.4</v>
      </c>
      <c r="BR96">
        <v>11.2</v>
      </c>
      <c r="BS96">
        <v>11.1</v>
      </c>
      <c r="BT96">
        <v>10.4</v>
      </c>
      <c r="BU96">
        <v>11.5</v>
      </c>
      <c r="BV96">
        <v>12.3</v>
      </c>
      <c r="BW96">
        <v>12.5</v>
      </c>
      <c r="BX96">
        <v>12.9</v>
      </c>
      <c r="BY96">
        <v>13.5</v>
      </c>
      <c r="BZ96">
        <v>13.4</v>
      </c>
      <c r="CA96">
        <v>18</v>
      </c>
      <c r="CB96">
        <v>18.2</v>
      </c>
      <c r="CC96">
        <v>17.100000000000001</v>
      </c>
      <c r="CD96">
        <v>18.5</v>
      </c>
      <c r="CE96">
        <v>28.9</v>
      </c>
      <c r="CF96">
        <v>29.5</v>
      </c>
      <c r="CG96">
        <v>26.8</v>
      </c>
      <c r="CH96">
        <v>20.6</v>
      </c>
      <c r="CI96">
        <v>22.4</v>
      </c>
      <c r="CJ96">
        <v>22.2</v>
      </c>
      <c r="CK96">
        <v>14.6</v>
      </c>
      <c r="CL96">
        <v>15.2</v>
      </c>
      <c r="CM96">
        <v>10.9</v>
      </c>
      <c r="CN96">
        <v>16.2</v>
      </c>
      <c r="CO96">
        <v>9.5</v>
      </c>
      <c r="CP96">
        <v>7.2</v>
      </c>
      <c r="CQ96">
        <v>5.5</v>
      </c>
      <c r="CR96">
        <v>1.8</v>
      </c>
      <c r="CS96">
        <v>0.8</v>
      </c>
      <c r="CT96">
        <v>5</v>
      </c>
      <c r="CU96">
        <v>3.9</v>
      </c>
      <c r="CV96">
        <v>5.3</v>
      </c>
      <c r="CW96">
        <v>3.5</v>
      </c>
      <c r="CX96">
        <v>4.3</v>
      </c>
      <c r="CY96">
        <v>2.9</v>
      </c>
      <c r="CZ96">
        <v>5.6</v>
      </c>
      <c r="DA96">
        <v>7.9</v>
      </c>
      <c r="DB96">
        <v>11.2</v>
      </c>
      <c r="DC96">
        <v>3.1</v>
      </c>
      <c r="DD96">
        <v>13.9</v>
      </c>
      <c r="DE96">
        <v>14.2</v>
      </c>
      <c r="DF96">
        <v>8.1</v>
      </c>
      <c r="DG96">
        <v>9.3000000000000007</v>
      </c>
      <c r="DH96">
        <v>2.4</v>
      </c>
      <c r="DI96">
        <v>2.6</v>
      </c>
      <c r="DJ96">
        <v>22.9</v>
      </c>
      <c r="DK96">
        <v>12.7</v>
      </c>
      <c r="DL96">
        <v>8.8000000000000007</v>
      </c>
      <c r="DM96">
        <v>7.4</v>
      </c>
      <c r="DN96">
        <v>23.1</v>
      </c>
      <c r="DO96">
        <v>11.9</v>
      </c>
      <c r="DP96">
        <v>7.5</v>
      </c>
      <c r="DQ96">
        <v>14.9</v>
      </c>
      <c r="DR96">
        <v>14.5</v>
      </c>
      <c r="DS96">
        <v>13.7</v>
      </c>
      <c r="DT96">
        <v>7.8</v>
      </c>
      <c r="DU96">
        <v>16.7</v>
      </c>
      <c r="DV96">
        <v>22</v>
      </c>
      <c r="DW96">
        <v>18.899999999999999</v>
      </c>
      <c r="DX96">
        <v>0.1</v>
      </c>
      <c r="DY96">
        <v>-0.9</v>
      </c>
      <c r="DZ96">
        <v>6.7</v>
      </c>
      <c r="EA96">
        <v>15.9</v>
      </c>
      <c r="EB96">
        <v>1.5</v>
      </c>
      <c r="EC96">
        <v>5.4</v>
      </c>
      <c r="ED96">
        <v>-2.9</v>
      </c>
      <c r="EE96">
        <v>7.4</v>
      </c>
      <c r="EF96">
        <v>3.7</v>
      </c>
      <c r="EG96">
        <v>3.5</v>
      </c>
      <c r="EH96">
        <v>5.7</v>
      </c>
      <c r="EI96">
        <v>16.3</v>
      </c>
      <c r="EJ96">
        <v>12.9</v>
      </c>
      <c r="EK96">
        <v>4.7</v>
      </c>
      <c r="EL96">
        <v>-4.3</v>
      </c>
      <c r="EM96">
        <v>5.6</v>
      </c>
      <c r="EN96">
        <v>18</v>
      </c>
      <c r="EO96">
        <v>8</v>
      </c>
      <c r="EP96">
        <v>3.2</v>
      </c>
      <c r="EQ96">
        <v>-3.4</v>
      </c>
      <c r="ER96">
        <v>-5.9</v>
      </c>
      <c r="ES96">
        <v>6.3</v>
      </c>
      <c r="ET96">
        <v>4.4000000000000004</v>
      </c>
      <c r="EU96">
        <v>-7.8</v>
      </c>
      <c r="EV96">
        <v>-5.3</v>
      </c>
      <c r="EW96">
        <v>-2.7</v>
      </c>
      <c r="EX96">
        <v>-9.4</v>
      </c>
      <c r="EY96">
        <v>-15</v>
      </c>
      <c r="EZ96">
        <v>-9.5</v>
      </c>
      <c r="FA96">
        <v>-4.8</v>
      </c>
      <c r="FB96">
        <v>-4.9000000000000004</v>
      </c>
      <c r="FC96">
        <v>-0.7</v>
      </c>
      <c r="FD96">
        <v>-10.199999999999999</v>
      </c>
      <c r="FE96">
        <v>-11.1</v>
      </c>
      <c r="FF96">
        <v>2.1</v>
      </c>
      <c r="FG96">
        <v>2.7</v>
      </c>
      <c r="FH96">
        <v>-0.3</v>
      </c>
      <c r="FI96">
        <v>1.4</v>
      </c>
      <c r="FJ96">
        <v>-9.5</v>
      </c>
      <c r="FK96">
        <v>-21.3</v>
      </c>
      <c r="FL96">
        <v>-3.5</v>
      </c>
      <c r="FM96">
        <v>-6.5</v>
      </c>
      <c r="FN96">
        <v>-0.7</v>
      </c>
      <c r="FO96">
        <v>-8.1999999999999993</v>
      </c>
      <c r="FP96">
        <v>-5.3</v>
      </c>
      <c r="FQ96">
        <v>-26.7</v>
      </c>
      <c r="FR96">
        <v>0.9</v>
      </c>
      <c r="FS96">
        <v>-21.1</v>
      </c>
      <c r="FT96">
        <v>-12.7</v>
      </c>
      <c r="FU96">
        <v>-19.8</v>
      </c>
      <c r="FV96">
        <v>5.8</v>
      </c>
      <c r="FW96">
        <v>13.3</v>
      </c>
      <c r="FX96">
        <v>31.2</v>
      </c>
      <c r="FY96">
        <v>3.6</v>
      </c>
      <c r="FZ96">
        <v>25.4</v>
      </c>
      <c r="GA96">
        <v>28.2</v>
      </c>
      <c r="GB96">
        <v>10.4</v>
      </c>
      <c r="GC96">
        <v>-14.3</v>
      </c>
      <c r="GD96">
        <v>-0.4</v>
      </c>
      <c r="GE96">
        <v>10.9</v>
      </c>
      <c r="GF96">
        <v>9.5</v>
      </c>
      <c r="GG96">
        <v>29</v>
      </c>
      <c r="GH96">
        <v>25.4</v>
      </c>
      <c r="GI96">
        <v>18.600000000000001</v>
      </c>
      <c r="GJ96">
        <v>14.7</v>
      </c>
      <c r="GK96">
        <v>-8.1</v>
      </c>
      <c r="GL96">
        <v>-13.8</v>
      </c>
      <c r="GM96">
        <v>-19.600000000000001</v>
      </c>
      <c r="GN96">
        <v>-17.600000000000001</v>
      </c>
      <c r="GO96">
        <v>29</v>
      </c>
      <c r="GP96">
        <v>91.5</v>
      </c>
      <c r="GQ96">
        <v>10.199999999999999</v>
      </c>
      <c r="GR96">
        <v>-0.9</v>
      </c>
      <c r="GS96">
        <v>-13.8</v>
      </c>
      <c r="GT96">
        <v>-26.8</v>
      </c>
      <c r="GU96">
        <v>-35.4</v>
      </c>
      <c r="GV96">
        <v>10.5</v>
      </c>
      <c r="GW96">
        <v>23.9</v>
      </c>
      <c r="GX96">
        <v>22.3</v>
      </c>
      <c r="GY96">
        <v>9.6999999999999993</v>
      </c>
      <c r="GZ96">
        <v>25.5</v>
      </c>
      <c r="HA96">
        <v>7.7</v>
      </c>
      <c r="HB96">
        <v>16.899999999999999</v>
      </c>
      <c r="HC96">
        <v>7.1</v>
      </c>
      <c r="HD96">
        <v>-5.7</v>
      </c>
      <c r="HE96">
        <v>8.1999999999999993</v>
      </c>
      <c r="HF96">
        <v>9.8000000000000007</v>
      </c>
      <c r="HG96">
        <v>-3.3</v>
      </c>
      <c r="HH96">
        <v>-6.7</v>
      </c>
      <c r="HI96">
        <v>-2.1</v>
      </c>
      <c r="HJ96">
        <v>-13.8</v>
      </c>
      <c r="HK96">
        <v>-8.8000000000000007</v>
      </c>
      <c r="HL96">
        <v>-0.4</v>
      </c>
      <c r="HM96">
        <v>-7.1</v>
      </c>
      <c r="HN96">
        <v>-1.3</v>
      </c>
      <c r="HO96">
        <v>-9.4</v>
      </c>
      <c r="HP96">
        <v>-14.5</v>
      </c>
      <c r="HQ96">
        <v>-24.5</v>
      </c>
      <c r="HR96">
        <v>-17.100000000000001</v>
      </c>
      <c r="HS96">
        <v>-12.3</v>
      </c>
      <c r="HT96">
        <v>-10.1</v>
      </c>
      <c r="HU96">
        <v>-5.4</v>
      </c>
      <c r="HV96">
        <v>-1</v>
      </c>
      <c r="HW96">
        <v>14.6</v>
      </c>
      <c r="HX96">
        <v>3.3</v>
      </c>
      <c r="HY96">
        <v>2.5</v>
      </c>
      <c r="HZ96">
        <v>2.4</v>
      </c>
      <c r="IA96">
        <v>8.1</v>
      </c>
      <c r="IB96">
        <v>11.1</v>
      </c>
      <c r="IC96">
        <v>34.299999999999997</v>
      </c>
      <c r="ID96">
        <v>4</v>
      </c>
      <c r="IE96">
        <v>23.6</v>
      </c>
      <c r="IF96">
        <v>4.2</v>
      </c>
      <c r="IG96">
        <v>-7.6</v>
      </c>
      <c r="IH96">
        <v>-6.5</v>
      </c>
      <c r="II96">
        <v>27.1</v>
      </c>
      <c r="IJ96">
        <v>18.5</v>
      </c>
      <c r="IK96">
        <v>-2.4</v>
      </c>
      <c r="IL96">
        <v>-4.8</v>
      </c>
      <c r="IM96">
        <v>90.6</v>
      </c>
      <c r="IN96">
        <v>4.9000000000000004</v>
      </c>
      <c r="IO96">
        <v>115.6</v>
      </c>
      <c r="IP96">
        <v>129.9</v>
      </c>
      <c r="IQ96">
        <v>101</v>
      </c>
      <c r="IR96">
        <v>101.1</v>
      </c>
      <c r="IS96">
        <v>65.5</v>
      </c>
      <c r="IT96">
        <v>71.8</v>
      </c>
      <c r="IU96">
        <v>121.1</v>
      </c>
      <c r="IV96">
        <v>-18.3</v>
      </c>
      <c r="IW96">
        <v>36.4</v>
      </c>
    </row>
    <row r="97" spans="1:257">
      <c r="A97" t="s">
        <v>996</v>
      </c>
      <c r="B97" t="s">
        <v>997</v>
      </c>
      <c r="C97">
        <v>0.1</v>
      </c>
      <c r="D97">
        <v>0</v>
      </c>
      <c r="E97">
        <v>0.1</v>
      </c>
      <c r="F97">
        <v>0.1</v>
      </c>
      <c r="G97">
        <v>0</v>
      </c>
      <c r="H97">
        <v>0</v>
      </c>
      <c r="I97">
        <v>0.1</v>
      </c>
      <c r="J97">
        <v>0.1</v>
      </c>
      <c r="K97">
        <v>0</v>
      </c>
      <c r="L97">
        <v>0.1</v>
      </c>
      <c r="M97">
        <v>0</v>
      </c>
      <c r="N97">
        <v>0</v>
      </c>
      <c r="O97">
        <v>0</v>
      </c>
      <c r="P97">
        <v>0.1</v>
      </c>
      <c r="Q97">
        <v>0.2</v>
      </c>
      <c r="R97">
        <v>0.2</v>
      </c>
      <c r="S97">
        <v>0.1</v>
      </c>
      <c r="T97">
        <v>0.2</v>
      </c>
      <c r="U97">
        <v>0.1</v>
      </c>
      <c r="V97">
        <v>0</v>
      </c>
      <c r="W97">
        <v>0.1</v>
      </c>
      <c r="X97">
        <v>0.2</v>
      </c>
      <c r="Y97">
        <v>0.3</v>
      </c>
      <c r="Z97">
        <v>0.2</v>
      </c>
      <c r="AA97">
        <v>0.3</v>
      </c>
      <c r="AB97">
        <v>0.2</v>
      </c>
      <c r="AC97">
        <v>0.1</v>
      </c>
      <c r="AD97">
        <v>0.2</v>
      </c>
      <c r="AE97">
        <v>0.1</v>
      </c>
      <c r="AF97">
        <v>0.4</v>
      </c>
      <c r="AG97">
        <v>0.5</v>
      </c>
      <c r="AH97">
        <v>0.6</v>
      </c>
      <c r="AI97">
        <v>0.7</v>
      </c>
      <c r="AJ97">
        <v>0.4</v>
      </c>
      <c r="AK97">
        <v>0.4</v>
      </c>
      <c r="AL97">
        <v>0.6</v>
      </c>
      <c r="AM97">
        <v>0.8</v>
      </c>
      <c r="AN97">
        <v>0.6</v>
      </c>
      <c r="AO97">
        <v>0.8</v>
      </c>
      <c r="AP97">
        <v>0.7</v>
      </c>
      <c r="AQ97">
        <v>1</v>
      </c>
      <c r="AR97">
        <v>0.6</v>
      </c>
      <c r="AS97">
        <v>0.8</v>
      </c>
      <c r="AT97">
        <v>0.9</v>
      </c>
      <c r="AU97">
        <v>1</v>
      </c>
      <c r="AV97">
        <v>0.5</v>
      </c>
      <c r="AW97">
        <v>0.4</v>
      </c>
      <c r="AX97">
        <v>0.3</v>
      </c>
      <c r="AY97">
        <v>0.8</v>
      </c>
      <c r="AZ97">
        <v>0.7</v>
      </c>
      <c r="BA97">
        <v>0.6</v>
      </c>
      <c r="BB97">
        <v>0.5</v>
      </c>
      <c r="BC97">
        <v>1.1000000000000001</v>
      </c>
      <c r="BD97">
        <v>1.2</v>
      </c>
      <c r="BE97">
        <v>1.5</v>
      </c>
      <c r="BF97">
        <v>1.8</v>
      </c>
      <c r="BG97">
        <v>2.2000000000000002</v>
      </c>
      <c r="BH97">
        <v>2.1</v>
      </c>
      <c r="BI97">
        <v>2.2000000000000002</v>
      </c>
      <c r="BJ97">
        <v>2.2000000000000002</v>
      </c>
      <c r="BK97">
        <v>1.7</v>
      </c>
      <c r="BL97">
        <v>2</v>
      </c>
      <c r="BM97">
        <v>1.1000000000000001</v>
      </c>
      <c r="BN97">
        <v>1</v>
      </c>
      <c r="BO97">
        <v>0.7</v>
      </c>
      <c r="BP97">
        <v>1.8</v>
      </c>
      <c r="BQ97">
        <v>1.5</v>
      </c>
      <c r="BR97">
        <v>1.6</v>
      </c>
      <c r="BS97">
        <v>1</v>
      </c>
      <c r="BT97">
        <v>1.5</v>
      </c>
      <c r="BU97">
        <v>1.7</v>
      </c>
      <c r="BV97">
        <v>1.8</v>
      </c>
      <c r="BW97">
        <v>2.2000000000000002</v>
      </c>
      <c r="BX97">
        <v>1.8</v>
      </c>
      <c r="BY97">
        <v>2.2000000000000002</v>
      </c>
      <c r="BZ97">
        <v>2.4</v>
      </c>
      <c r="CA97">
        <v>2.2999999999999998</v>
      </c>
      <c r="CB97">
        <v>3</v>
      </c>
      <c r="CC97">
        <v>2.9</v>
      </c>
      <c r="CD97">
        <v>3.2</v>
      </c>
      <c r="CE97">
        <v>3.3</v>
      </c>
      <c r="CF97">
        <v>3.3</v>
      </c>
      <c r="CG97">
        <v>3.7</v>
      </c>
      <c r="CH97">
        <v>3.5</v>
      </c>
      <c r="CI97">
        <v>3.5</v>
      </c>
      <c r="CJ97">
        <v>3.3</v>
      </c>
      <c r="CK97">
        <v>3.1</v>
      </c>
      <c r="CL97">
        <v>4.2</v>
      </c>
      <c r="CM97">
        <v>2.5</v>
      </c>
      <c r="CN97">
        <v>3</v>
      </c>
      <c r="CO97">
        <v>2.8</v>
      </c>
      <c r="CP97">
        <v>3</v>
      </c>
      <c r="CQ97">
        <v>2.9</v>
      </c>
      <c r="CR97">
        <v>2</v>
      </c>
      <c r="CS97">
        <v>3.1</v>
      </c>
      <c r="CT97">
        <v>2.2999999999999998</v>
      </c>
      <c r="CU97">
        <v>2.7</v>
      </c>
      <c r="CV97">
        <v>2.1</v>
      </c>
      <c r="CW97">
        <v>3</v>
      </c>
      <c r="CX97">
        <v>0.6</v>
      </c>
      <c r="CY97">
        <v>2.5</v>
      </c>
      <c r="CZ97">
        <v>1.4</v>
      </c>
      <c r="DA97">
        <v>1.9</v>
      </c>
      <c r="DB97">
        <v>0.6</v>
      </c>
      <c r="DC97">
        <v>2.1</v>
      </c>
      <c r="DD97">
        <v>1.2</v>
      </c>
      <c r="DE97">
        <v>1.3</v>
      </c>
      <c r="DF97">
        <v>1.2</v>
      </c>
      <c r="DG97">
        <v>2.2000000000000002</v>
      </c>
      <c r="DH97">
        <v>3.1</v>
      </c>
      <c r="DI97">
        <v>3.7</v>
      </c>
      <c r="DJ97">
        <v>5.5</v>
      </c>
      <c r="DK97">
        <v>5.0999999999999996</v>
      </c>
      <c r="DL97">
        <v>3.2</v>
      </c>
      <c r="DM97">
        <v>2.7</v>
      </c>
      <c r="DN97">
        <v>2</v>
      </c>
      <c r="DO97">
        <v>4.3</v>
      </c>
      <c r="DP97">
        <v>3.1</v>
      </c>
      <c r="DQ97">
        <v>3.5</v>
      </c>
      <c r="DR97">
        <v>2</v>
      </c>
      <c r="DS97">
        <v>3.2</v>
      </c>
      <c r="DT97">
        <v>4.3</v>
      </c>
      <c r="DU97">
        <v>4.0999999999999996</v>
      </c>
      <c r="DV97">
        <v>0.6</v>
      </c>
      <c r="DW97">
        <v>6.7</v>
      </c>
      <c r="DX97">
        <v>4.3</v>
      </c>
      <c r="DY97">
        <v>2.9</v>
      </c>
      <c r="DZ97">
        <v>-1.9</v>
      </c>
      <c r="EA97">
        <v>-2.2000000000000002</v>
      </c>
      <c r="EB97">
        <v>3.1</v>
      </c>
      <c r="EC97">
        <v>3</v>
      </c>
      <c r="ED97">
        <v>5.4</v>
      </c>
      <c r="EE97">
        <v>-2</v>
      </c>
      <c r="EF97">
        <v>2</v>
      </c>
      <c r="EG97">
        <v>-0.6</v>
      </c>
      <c r="EH97">
        <v>8.1</v>
      </c>
      <c r="EI97">
        <v>2.1</v>
      </c>
      <c r="EJ97">
        <v>2.8</v>
      </c>
      <c r="EK97">
        <v>5.2</v>
      </c>
      <c r="EL97">
        <v>7.7</v>
      </c>
      <c r="EM97">
        <v>12.3</v>
      </c>
      <c r="EN97">
        <v>2.1</v>
      </c>
      <c r="EO97">
        <v>6.6</v>
      </c>
      <c r="EP97">
        <v>-4</v>
      </c>
      <c r="EQ97">
        <v>5.4</v>
      </c>
      <c r="ER97">
        <v>3.6</v>
      </c>
      <c r="ES97">
        <v>0.7</v>
      </c>
      <c r="ET97">
        <v>-1.6</v>
      </c>
      <c r="EU97">
        <v>7.2</v>
      </c>
      <c r="EV97">
        <v>5.9</v>
      </c>
      <c r="EW97">
        <v>3.8</v>
      </c>
      <c r="EX97">
        <v>-4.3</v>
      </c>
      <c r="EY97">
        <v>2.2999999999999998</v>
      </c>
      <c r="EZ97">
        <v>-1.3</v>
      </c>
      <c r="FA97">
        <v>0.5</v>
      </c>
      <c r="FB97">
        <v>9.6</v>
      </c>
      <c r="FC97">
        <v>3.8</v>
      </c>
      <c r="FD97">
        <v>8.1</v>
      </c>
      <c r="FE97">
        <v>0.2</v>
      </c>
      <c r="FF97">
        <v>15.4</v>
      </c>
      <c r="FG97">
        <v>6.4</v>
      </c>
      <c r="FH97">
        <v>6.8</v>
      </c>
      <c r="FI97">
        <v>6.5</v>
      </c>
      <c r="FJ97">
        <v>3.6</v>
      </c>
      <c r="FK97">
        <v>-1.9</v>
      </c>
      <c r="FL97">
        <v>-3.3</v>
      </c>
      <c r="FM97">
        <v>-7.4</v>
      </c>
      <c r="FN97">
        <v>-0.9</v>
      </c>
      <c r="FO97">
        <v>-1.9</v>
      </c>
      <c r="FP97">
        <v>-1.4</v>
      </c>
      <c r="FQ97">
        <v>3.1</v>
      </c>
      <c r="FR97">
        <v>-4.0999999999999996</v>
      </c>
      <c r="FS97">
        <v>-0.3</v>
      </c>
      <c r="FT97">
        <v>8.6</v>
      </c>
      <c r="FU97">
        <v>8.5</v>
      </c>
      <c r="FV97">
        <v>4.7</v>
      </c>
      <c r="FW97">
        <v>2.9</v>
      </c>
      <c r="FX97">
        <v>1.6</v>
      </c>
      <c r="FY97">
        <v>-0.2</v>
      </c>
      <c r="FZ97">
        <v>6.5</v>
      </c>
      <c r="GA97">
        <v>5.0999999999999996</v>
      </c>
      <c r="GB97">
        <v>9.5</v>
      </c>
      <c r="GC97">
        <v>4.9000000000000004</v>
      </c>
      <c r="GD97">
        <v>10.199999999999999</v>
      </c>
      <c r="GE97">
        <v>8.6999999999999993</v>
      </c>
      <c r="GF97">
        <v>1.5</v>
      </c>
      <c r="GG97">
        <v>2.2999999999999998</v>
      </c>
      <c r="GH97">
        <v>7.2</v>
      </c>
      <c r="GI97">
        <v>14.9</v>
      </c>
      <c r="GJ97">
        <v>8.9</v>
      </c>
      <c r="GK97">
        <v>4.7</v>
      </c>
      <c r="GL97">
        <v>3.8</v>
      </c>
      <c r="GM97">
        <v>10.5</v>
      </c>
      <c r="GN97">
        <v>5.3</v>
      </c>
      <c r="GO97">
        <v>6</v>
      </c>
      <c r="GP97">
        <v>-8.8000000000000007</v>
      </c>
      <c r="GQ97">
        <v>-10.7</v>
      </c>
      <c r="GR97">
        <v>-10.199999999999999</v>
      </c>
      <c r="GS97">
        <v>3.8</v>
      </c>
      <c r="GT97">
        <v>15.2</v>
      </c>
      <c r="GU97">
        <v>1.3</v>
      </c>
      <c r="GV97">
        <v>11.6</v>
      </c>
      <c r="GW97">
        <v>-3.4</v>
      </c>
      <c r="GX97">
        <v>14.1</v>
      </c>
      <c r="GY97">
        <v>18.399999999999999</v>
      </c>
      <c r="GZ97">
        <v>10.7</v>
      </c>
      <c r="HA97">
        <v>4.7</v>
      </c>
      <c r="HB97">
        <v>-2.8</v>
      </c>
      <c r="HC97">
        <v>14.3</v>
      </c>
      <c r="HD97">
        <v>5.7</v>
      </c>
      <c r="HE97">
        <v>8.4</v>
      </c>
      <c r="HF97">
        <v>-10.3</v>
      </c>
      <c r="HG97">
        <v>-4.5</v>
      </c>
      <c r="HH97">
        <v>12.7</v>
      </c>
      <c r="HI97">
        <v>11.9</v>
      </c>
      <c r="HJ97">
        <v>22.7</v>
      </c>
      <c r="HK97">
        <v>12.4</v>
      </c>
      <c r="HL97">
        <v>-1</v>
      </c>
      <c r="HM97">
        <v>6</v>
      </c>
      <c r="HN97">
        <v>3.1</v>
      </c>
      <c r="HO97">
        <v>20.2</v>
      </c>
      <c r="HP97">
        <v>7.2</v>
      </c>
      <c r="HQ97">
        <v>-10</v>
      </c>
      <c r="HR97">
        <v>-25.5</v>
      </c>
      <c r="HS97">
        <v>-14.8</v>
      </c>
      <c r="HT97">
        <v>18.899999999999999</v>
      </c>
      <c r="HU97">
        <v>0.3</v>
      </c>
      <c r="HV97">
        <v>25.6</v>
      </c>
      <c r="HW97">
        <v>7.7</v>
      </c>
      <c r="HX97">
        <v>20.7</v>
      </c>
      <c r="HY97">
        <v>17.399999999999999</v>
      </c>
      <c r="HZ97">
        <v>17.399999999999999</v>
      </c>
      <c r="IA97">
        <v>24.5</v>
      </c>
      <c r="IB97">
        <v>12.7</v>
      </c>
      <c r="IC97">
        <v>1.9</v>
      </c>
      <c r="ID97">
        <v>-7.3</v>
      </c>
      <c r="IE97">
        <v>22.3</v>
      </c>
      <c r="IF97">
        <v>18.7</v>
      </c>
      <c r="IG97">
        <v>1</v>
      </c>
      <c r="IH97">
        <v>-9.6</v>
      </c>
      <c r="II97">
        <v>19.100000000000001</v>
      </c>
      <c r="IJ97">
        <v>54.4</v>
      </c>
      <c r="IK97">
        <v>16.8</v>
      </c>
      <c r="IL97">
        <v>52.3</v>
      </c>
      <c r="IM97">
        <v>-1.5</v>
      </c>
      <c r="IN97">
        <v>14.3</v>
      </c>
      <c r="IO97">
        <v>31.3</v>
      </c>
      <c r="IP97">
        <v>30.2</v>
      </c>
      <c r="IQ97">
        <v>36</v>
      </c>
      <c r="IR97">
        <v>37.9</v>
      </c>
      <c r="IS97">
        <v>24.9</v>
      </c>
      <c r="IT97">
        <v>24.2</v>
      </c>
      <c r="IU97">
        <v>45.7</v>
      </c>
      <c r="IV97">
        <v>35.9</v>
      </c>
      <c r="IW97">
        <v>28.7</v>
      </c>
    </row>
    <row r="98" spans="1:257">
      <c r="A98" t="s">
        <v>998</v>
      </c>
      <c r="B98" t="s">
        <v>999</v>
      </c>
      <c r="C98">
        <v>0.4</v>
      </c>
      <c r="D98">
        <v>-0.1</v>
      </c>
      <c r="E98">
        <v>0.5</v>
      </c>
      <c r="F98">
        <v>-0.3</v>
      </c>
      <c r="G98">
        <v>-0.2</v>
      </c>
      <c r="H98">
        <v>0</v>
      </c>
      <c r="I98">
        <v>0.4</v>
      </c>
      <c r="J98">
        <v>0.2</v>
      </c>
      <c r="K98">
        <v>0.3</v>
      </c>
      <c r="L98">
        <v>0.1</v>
      </c>
      <c r="M98">
        <v>0.3</v>
      </c>
      <c r="N98">
        <v>0.2</v>
      </c>
      <c r="O98">
        <v>0.2</v>
      </c>
      <c r="P98">
        <v>0.2</v>
      </c>
      <c r="Q98">
        <v>0.2</v>
      </c>
      <c r="R98">
        <v>0.1</v>
      </c>
      <c r="S98">
        <v>0.3</v>
      </c>
      <c r="T98">
        <v>0.3</v>
      </c>
      <c r="U98">
        <v>0.3</v>
      </c>
      <c r="V98">
        <v>0.3</v>
      </c>
      <c r="W98">
        <v>0.6</v>
      </c>
      <c r="X98">
        <v>0.5</v>
      </c>
      <c r="Y98">
        <v>0.2</v>
      </c>
      <c r="Z98">
        <v>0.5</v>
      </c>
      <c r="AA98">
        <v>0.5</v>
      </c>
      <c r="AB98">
        <v>0.1</v>
      </c>
      <c r="AC98">
        <v>0</v>
      </c>
      <c r="AD98">
        <v>0.7</v>
      </c>
      <c r="AE98">
        <v>0.2</v>
      </c>
      <c r="AF98">
        <v>0.1</v>
      </c>
      <c r="AG98">
        <v>0.1</v>
      </c>
      <c r="AH98">
        <v>0.5</v>
      </c>
      <c r="AI98">
        <v>0.1</v>
      </c>
      <c r="AJ98">
        <v>-0.4</v>
      </c>
      <c r="AK98">
        <v>-0.2</v>
      </c>
      <c r="AL98">
        <v>0.1</v>
      </c>
      <c r="AM98">
        <v>0.6</v>
      </c>
      <c r="AN98">
        <v>-0.3</v>
      </c>
      <c r="AO98">
        <v>0.6</v>
      </c>
      <c r="AP98">
        <v>0</v>
      </c>
      <c r="AQ98">
        <v>-0.3</v>
      </c>
      <c r="AR98">
        <v>0.2</v>
      </c>
      <c r="AS98">
        <v>-0.1</v>
      </c>
      <c r="AT98">
        <v>-0.5</v>
      </c>
      <c r="AU98">
        <v>1.2</v>
      </c>
      <c r="AV98">
        <v>0.5</v>
      </c>
      <c r="AW98">
        <v>-0.7</v>
      </c>
      <c r="AX98">
        <v>-0.5</v>
      </c>
      <c r="AY98">
        <v>0.4</v>
      </c>
      <c r="AZ98">
        <v>0.3</v>
      </c>
      <c r="BA98">
        <v>0.3</v>
      </c>
      <c r="BB98">
        <v>0.2</v>
      </c>
      <c r="BC98">
        <v>2.5</v>
      </c>
      <c r="BD98">
        <v>1.9</v>
      </c>
      <c r="BE98">
        <v>0</v>
      </c>
      <c r="BF98">
        <v>2</v>
      </c>
      <c r="BG98">
        <v>3.4</v>
      </c>
      <c r="BH98">
        <v>5.4</v>
      </c>
      <c r="BI98">
        <v>3.6</v>
      </c>
      <c r="BJ98">
        <v>-0.4</v>
      </c>
      <c r="BK98">
        <v>-1.7</v>
      </c>
      <c r="BL98">
        <v>0.2</v>
      </c>
      <c r="BM98">
        <v>1.4</v>
      </c>
      <c r="BN98">
        <v>-0.8</v>
      </c>
      <c r="BO98">
        <v>1</v>
      </c>
      <c r="BP98">
        <v>1.6</v>
      </c>
      <c r="BQ98">
        <v>1.1000000000000001</v>
      </c>
      <c r="BR98">
        <v>-0.3</v>
      </c>
      <c r="BS98">
        <v>2</v>
      </c>
      <c r="BT98">
        <v>-0.5</v>
      </c>
      <c r="BU98">
        <v>0.6</v>
      </c>
      <c r="BV98">
        <v>1.8</v>
      </c>
      <c r="BW98">
        <v>3.5</v>
      </c>
      <c r="BX98">
        <v>4.2</v>
      </c>
      <c r="BY98">
        <v>2</v>
      </c>
      <c r="BZ98">
        <v>3.7</v>
      </c>
      <c r="CA98">
        <v>7.4</v>
      </c>
      <c r="CB98">
        <v>6.2</v>
      </c>
      <c r="CC98">
        <v>5.2</v>
      </c>
      <c r="CD98">
        <v>6.1</v>
      </c>
      <c r="CE98">
        <v>11.5</v>
      </c>
      <c r="CF98">
        <v>1.6</v>
      </c>
      <c r="CG98">
        <v>5.3</v>
      </c>
      <c r="CH98">
        <v>3.1</v>
      </c>
      <c r="CI98">
        <v>6.8</v>
      </c>
      <c r="CJ98">
        <v>2.2000000000000002</v>
      </c>
      <c r="CK98">
        <v>0.5</v>
      </c>
      <c r="CL98">
        <v>-4.2</v>
      </c>
      <c r="CM98">
        <v>3.6</v>
      </c>
      <c r="CN98">
        <v>0.7</v>
      </c>
      <c r="CO98">
        <v>-1</v>
      </c>
      <c r="CP98">
        <v>0.4</v>
      </c>
      <c r="CQ98">
        <v>-0.2</v>
      </c>
      <c r="CR98">
        <v>1.5</v>
      </c>
      <c r="CS98">
        <v>4</v>
      </c>
      <c r="CT98">
        <v>0.3</v>
      </c>
      <c r="CU98">
        <v>5.7</v>
      </c>
      <c r="CV98">
        <v>1.7</v>
      </c>
      <c r="CW98">
        <v>0.2</v>
      </c>
      <c r="CX98">
        <v>0.1</v>
      </c>
      <c r="CY98">
        <v>-1</v>
      </c>
      <c r="CZ98">
        <v>-2.2999999999999998</v>
      </c>
      <c r="DA98">
        <v>-1.9</v>
      </c>
      <c r="DB98">
        <v>1.4</v>
      </c>
      <c r="DC98">
        <v>-7</v>
      </c>
      <c r="DD98">
        <v>-0.3</v>
      </c>
      <c r="DE98">
        <v>1.1000000000000001</v>
      </c>
      <c r="DF98">
        <v>0.1</v>
      </c>
      <c r="DG98">
        <v>0.2</v>
      </c>
      <c r="DH98">
        <v>3</v>
      </c>
      <c r="DI98">
        <v>1.9</v>
      </c>
      <c r="DJ98">
        <v>3.8</v>
      </c>
      <c r="DK98">
        <v>2.1</v>
      </c>
      <c r="DL98">
        <v>4.7</v>
      </c>
      <c r="DM98">
        <v>1.7</v>
      </c>
      <c r="DN98">
        <v>3.2</v>
      </c>
      <c r="DO98">
        <v>3.6</v>
      </c>
      <c r="DP98">
        <v>-1.8</v>
      </c>
      <c r="DQ98">
        <v>-1.5</v>
      </c>
      <c r="DR98">
        <v>0.7</v>
      </c>
      <c r="DS98">
        <v>0.6</v>
      </c>
      <c r="DT98">
        <v>-0.6</v>
      </c>
      <c r="DU98">
        <v>8.6999999999999993</v>
      </c>
      <c r="DV98">
        <v>-0.3</v>
      </c>
      <c r="DW98">
        <v>-6.5</v>
      </c>
      <c r="DX98">
        <v>-4.0999999999999996</v>
      </c>
      <c r="DY98">
        <v>-0.6</v>
      </c>
      <c r="DZ98">
        <v>0.5</v>
      </c>
      <c r="EA98">
        <v>-0.1</v>
      </c>
      <c r="EB98">
        <v>1.9</v>
      </c>
      <c r="EC98">
        <v>1.4</v>
      </c>
      <c r="ED98">
        <v>-0.5</v>
      </c>
      <c r="EE98">
        <v>1.2</v>
      </c>
      <c r="EF98">
        <v>0.9</v>
      </c>
      <c r="EG98">
        <v>-0.5</v>
      </c>
      <c r="EH98">
        <v>2</v>
      </c>
      <c r="EI98">
        <v>-0.1</v>
      </c>
      <c r="EJ98">
        <v>2.8</v>
      </c>
      <c r="EK98">
        <v>3.4</v>
      </c>
      <c r="EL98">
        <v>4.9000000000000004</v>
      </c>
      <c r="EM98">
        <v>7.1</v>
      </c>
      <c r="EN98">
        <v>1</v>
      </c>
      <c r="EO98">
        <v>-3.2</v>
      </c>
      <c r="EP98">
        <v>1.1000000000000001</v>
      </c>
      <c r="EQ98">
        <v>0.3</v>
      </c>
      <c r="ER98">
        <v>0</v>
      </c>
      <c r="ES98">
        <v>1.2</v>
      </c>
      <c r="ET98">
        <v>5.7</v>
      </c>
      <c r="EU98">
        <v>-1.1000000000000001</v>
      </c>
      <c r="EV98">
        <v>-4.5</v>
      </c>
      <c r="EW98">
        <v>0.9</v>
      </c>
      <c r="EX98">
        <v>0</v>
      </c>
      <c r="EY98">
        <v>-8.6999999999999993</v>
      </c>
      <c r="EZ98">
        <v>-1.6</v>
      </c>
      <c r="FA98">
        <v>-3.7</v>
      </c>
      <c r="FB98">
        <v>-0.9</v>
      </c>
      <c r="FC98">
        <v>3</v>
      </c>
      <c r="FD98">
        <v>6.9</v>
      </c>
      <c r="FE98">
        <v>8.8000000000000007</v>
      </c>
      <c r="FF98">
        <v>4.4000000000000004</v>
      </c>
      <c r="FG98">
        <v>7.6</v>
      </c>
      <c r="FH98">
        <v>-1.1000000000000001</v>
      </c>
      <c r="FI98">
        <v>3.1</v>
      </c>
      <c r="FJ98">
        <v>4.7</v>
      </c>
      <c r="FK98">
        <v>-1.4</v>
      </c>
      <c r="FL98">
        <v>-8.9</v>
      </c>
      <c r="FM98">
        <v>-8.4</v>
      </c>
      <c r="FN98">
        <v>-6</v>
      </c>
      <c r="FO98">
        <v>-12.3</v>
      </c>
      <c r="FP98">
        <v>24.8</v>
      </c>
      <c r="FQ98">
        <v>-1</v>
      </c>
      <c r="FR98">
        <v>17.399999999999999</v>
      </c>
      <c r="FS98">
        <v>1.5</v>
      </c>
      <c r="FT98">
        <v>8.1</v>
      </c>
      <c r="FU98">
        <v>-1.2</v>
      </c>
      <c r="FV98">
        <v>15.8</v>
      </c>
      <c r="FW98">
        <v>-0.7</v>
      </c>
      <c r="FX98">
        <v>18.2</v>
      </c>
      <c r="FY98">
        <v>7.4</v>
      </c>
      <c r="FZ98">
        <v>13.8</v>
      </c>
      <c r="GA98">
        <v>-7.1</v>
      </c>
      <c r="GB98">
        <v>11</v>
      </c>
      <c r="GC98">
        <v>5.9</v>
      </c>
      <c r="GD98">
        <v>28.1</v>
      </c>
      <c r="GE98">
        <v>-28.3</v>
      </c>
      <c r="GF98">
        <v>20.9</v>
      </c>
      <c r="GG98">
        <v>-6.7</v>
      </c>
      <c r="GH98">
        <v>19.5</v>
      </c>
      <c r="GI98">
        <v>-7.7</v>
      </c>
      <c r="GJ98">
        <v>27.2</v>
      </c>
      <c r="GK98">
        <v>-4.7</v>
      </c>
      <c r="GL98">
        <v>47.6</v>
      </c>
      <c r="GM98">
        <v>-1.9</v>
      </c>
      <c r="GN98">
        <v>73.3</v>
      </c>
      <c r="GO98">
        <v>-39.5</v>
      </c>
      <c r="GP98">
        <v>-90.9</v>
      </c>
      <c r="GQ98">
        <v>-27</v>
      </c>
      <c r="GR98">
        <v>33.799999999999997</v>
      </c>
      <c r="GS98">
        <v>-6.5</v>
      </c>
      <c r="GT98">
        <v>28.6</v>
      </c>
      <c r="GU98">
        <v>11.5</v>
      </c>
      <c r="GV98">
        <v>3</v>
      </c>
      <c r="GW98">
        <v>-1.3</v>
      </c>
      <c r="GX98">
        <v>43</v>
      </c>
      <c r="GY98">
        <v>7.8</v>
      </c>
      <c r="GZ98">
        <v>34.700000000000003</v>
      </c>
      <c r="HA98">
        <v>-28.1</v>
      </c>
      <c r="HB98">
        <v>16.5</v>
      </c>
      <c r="HC98">
        <v>-17.899999999999999</v>
      </c>
      <c r="HD98">
        <v>6</v>
      </c>
      <c r="HE98">
        <v>-3.6</v>
      </c>
      <c r="HF98">
        <v>29</v>
      </c>
      <c r="HG98">
        <v>8.8000000000000007</v>
      </c>
      <c r="HH98">
        <v>22.2</v>
      </c>
      <c r="HI98">
        <v>-28.9</v>
      </c>
      <c r="HJ98">
        <v>33.4</v>
      </c>
      <c r="HK98">
        <v>0.3</v>
      </c>
      <c r="HL98">
        <v>28.1</v>
      </c>
      <c r="HM98">
        <v>-39</v>
      </c>
      <c r="HN98">
        <v>-7.3</v>
      </c>
      <c r="HO98">
        <v>-48.6</v>
      </c>
      <c r="HP98">
        <v>24.7</v>
      </c>
      <c r="HQ98">
        <v>-46.4</v>
      </c>
      <c r="HR98">
        <v>19.2</v>
      </c>
      <c r="HS98">
        <v>-22.5</v>
      </c>
      <c r="HT98">
        <v>44.2</v>
      </c>
      <c r="HU98">
        <v>-23.3</v>
      </c>
      <c r="HV98">
        <v>56.9</v>
      </c>
      <c r="HW98">
        <v>10.9</v>
      </c>
      <c r="HX98">
        <v>-3.4</v>
      </c>
      <c r="HY98">
        <v>-38.799999999999997</v>
      </c>
      <c r="HZ98">
        <v>46.6</v>
      </c>
      <c r="IA98">
        <v>2</v>
      </c>
      <c r="IB98">
        <v>18.899999999999999</v>
      </c>
      <c r="IC98">
        <v>-25.1</v>
      </c>
      <c r="ID98">
        <v>28.2</v>
      </c>
      <c r="IE98">
        <v>-20.8</v>
      </c>
      <c r="IF98">
        <v>-3.6</v>
      </c>
      <c r="IG98">
        <v>-32.4</v>
      </c>
      <c r="IH98">
        <v>49.8</v>
      </c>
      <c r="II98">
        <v>-64.2</v>
      </c>
      <c r="IJ98">
        <v>-7.2</v>
      </c>
      <c r="IK98">
        <v>33.5</v>
      </c>
      <c r="IL98">
        <v>77.2</v>
      </c>
      <c r="IM98">
        <v>61.1</v>
      </c>
      <c r="IN98">
        <v>87.2</v>
      </c>
      <c r="IO98">
        <v>-6.2</v>
      </c>
      <c r="IP98">
        <v>77.900000000000006</v>
      </c>
      <c r="IQ98">
        <v>50</v>
      </c>
      <c r="IR98">
        <v>106.1</v>
      </c>
      <c r="IS98">
        <v>-80.7</v>
      </c>
      <c r="IT98">
        <v>15.6</v>
      </c>
      <c r="IU98">
        <v>-63</v>
      </c>
      <c r="IV98">
        <v>-5.4</v>
      </c>
      <c r="IW98">
        <v>5.9</v>
      </c>
    </row>
    <row r="99" spans="1:257">
      <c r="A99" t="s">
        <v>1000</v>
      </c>
      <c r="B99" s="12" t="s">
        <v>1001</v>
      </c>
      <c r="C99" s="12">
        <v>0</v>
      </c>
      <c r="D99" s="12">
        <v>0</v>
      </c>
      <c r="E99" s="12">
        <v>0</v>
      </c>
      <c r="F99" s="12">
        <v>-0.9</v>
      </c>
      <c r="G99" s="12">
        <v>0</v>
      </c>
      <c r="H99" s="12">
        <v>0</v>
      </c>
      <c r="I99" s="12">
        <v>0</v>
      </c>
      <c r="J99" s="12">
        <v>0.2</v>
      </c>
      <c r="K99" s="12">
        <v>0</v>
      </c>
      <c r="L99" s="12">
        <v>0</v>
      </c>
      <c r="M99" s="12">
        <v>0</v>
      </c>
      <c r="N99" s="12">
        <v>-0.3</v>
      </c>
      <c r="O99" s="12">
        <v>1.9</v>
      </c>
      <c r="P99" s="12">
        <v>0.5</v>
      </c>
      <c r="Q99" s="12">
        <v>0.4</v>
      </c>
      <c r="R99" s="12">
        <v>0.5</v>
      </c>
      <c r="S99" s="12">
        <v>0.7</v>
      </c>
      <c r="T99" s="12">
        <v>0.5</v>
      </c>
      <c r="U99" s="12">
        <v>0.4</v>
      </c>
      <c r="V99" s="12">
        <v>0.1</v>
      </c>
      <c r="W99" s="12">
        <v>0.2</v>
      </c>
      <c r="X99" s="12">
        <v>-0.3</v>
      </c>
      <c r="Y99" s="12">
        <v>1</v>
      </c>
      <c r="Z99" s="12">
        <v>6.3</v>
      </c>
      <c r="AA99" s="12">
        <v>-0.5</v>
      </c>
      <c r="AB99" s="12">
        <v>-0.8</v>
      </c>
      <c r="AC99" s="12">
        <v>-1.6</v>
      </c>
      <c r="AD99" s="12">
        <v>-1</v>
      </c>
      <c r="AE99" s="12">
        <v>2.1</v>
      </c>
      <c r="AF99" s="12">
        <v>0.1</v>
      </c>
      <c r="AG99" s="12">
        <v>1.3</v>
      </c>
      <c r="AH99" s="12">
        <v>1.7</v>
      </c>
      <c r="AI99" s="12">
        <v>-1.3</v>
      </c>
      <c r="AJ99" s="12">
        <v>2</v>
      </c>
      <c r="AK99" s="12">
        <v>0.7</v>
      </c>
      <c r="AL99" s="12">
        <v>3</v>
      </c>
      <c r="AM99" s="12">
        <v>-0.6</v>
      </c>
      <c r="AN99" s="12">
        <v>-1</v>
      </c>
      <c r="AO99" s="12">
        <v>-1.3</v>
      </c>
      <c r="AP99" s="12">
        <v>3.1</v>
      </c>
      <c r="AQ99" s="12">
        <v>-0.8</v>
      </c>
      <c r="AR99" s="12">
        <v>-5.6</v>
      </c>
      <c r="AS99" s="12">
        <v>3.9</v>
      </c>
      <c r="AT99" s="12">
        <v>6.4</v>
      </c>
      <c r="AU99" s="12">
        <v>3</v>
      </c>
      <c r="AV99" s="12">
        <v>-0.2</v>
      </c>
      <c r="AW99" s="12">
        <v>-0.5</v>
      </c>
      <c r="AX99" s="12">
        <v>7</v>
      </c>
      <c r="AY99" s="12">
        <v>1.8</v>
      </c>
      <c r="AZ99" s="12">
        <v>0</v>
      </c>
      <c r="BA99" s="12">
        <v>1.2</v>
      </c>
      <c r="BB99" s="12">
        <v>22.1</v>
      </c>
      <c r="BC99" s="12">
        <v>-2.2999999999999998</v>
      </c>
      <c r="BD99" s="12">
        <v>-2.8</v>
      </c>
      <c r="BE99" s="12">
        <v>1.8</v>
      </c>
      <c r="BF99" s="12">
        <v>3.9</v>
      </c>
      <c r="BG99" s="12">
        <v>-1.8</v>
      </c>
      <c r="BH99" s="12">
        <v>-4.5</v>
      </c>
      <c r="BI99" s="12">
        <v>-14.4</v>
      </c>
      <c r="BJ99" s="12">
        <v>3.6</v>
      </c>
      <c r="BK99" s="12">
        <v>11.7</v>
      </c>
      <c r="BL99" s="12">
        <v>9</v>
      </c>
      <c r="BM99" s="12">
        <v>-8.3000000000000007</v>
      </c>
      <c r="BN99" s="12">
        <v>4.5</v>
      </c>
      <c r="BO99" s="12">
        <v>8.6</v>
      </c>
      <c r="BP99" s="12">
        <v>1</v>
      </c>
      <c r="BQ99" s="12">
        <v>0.6</v>
      </c>
      <c r="BR99" s="12">
        <v>62.2</v>
      </c>
      <c r="BS99" s="12">
        <v>-5.7</v>
      </c>
      <c r="BT99" s="12">
        <v>1.4</v>
      </c>
      <c r="BU99" s="12">
        <v>-2.7</v>
      </c>
      <c r="BV99" s="12">
        <v>10.9</v>
      </c>
      <c r="BW99" s="12">
        <v>-4.5</v>
      </c>
      <c r="BX99" s="12">
        <v>4.8</v>
      </c>
      <c r="BY99" s="12">
        <v>5.3</v>
      </c>
      <c r="BZ99" s="12">
        <v>18.100000000000001</v>
      </c>
      <c r="CA99" s="12">
        <v>4.0999999999999996</v>
      </c>
      <c r="CB99" s="12">
        <v>1</v>
      </c>
      <c r="CC99" s="12">
        <v>4.9000000000000004</v>
      </c>
      <c r="CD99" s="12">
        <v>25</v>
      </c>
      <c r="CE99" s="12">
        <v>-4.5999999999999996</v>
      </c>
      <c r="CF99" s="12">
        <v>9.6999999999999993</v>
      </c>
      <c r="CG99" s="12">
        <v>9.1999999999999993</v>
      </c>
      <c r="CH99" s="12">
        <v>41.1</v>
      </c>
      <c r="CI99" s="12">
        <v>0.2</v>
      </c>
      <c r="CJ99" s="12">
        <v>-4.0999999999999996</v>
      </c>
      <c r="CK99" s="12">
        <v>-13.1</v>
      </c>
      <c r="CL99" s="12">
        <v>15.9</v>
      </c>
      <c r="CM99" s="12">
        <v>-9.5</v>
      </c>
      <c r="CN99" s="12">
        <v>-2.1</v>
      </c>
      <c r="CO99" s="12">
        <v>9.9</v>
      </c>
      <c r="CP99" s="12">
        <v>22.5</v>
      </c>
      <c r="CQ99" s="12">
        <v>11.4</v>
      </c>
      <c r="CR99" s="12">
        <v>14.3</v>
      </c>
      <c r="CS99" s="12">
        <v>-2</v>
      </c>
      <c r="CT99" s="12">
        <v>30.8</v>
      </c>
      <c r="CU99" s="12">
        <v>-5.8</v>
      </c>
      <c r="CV99" s="12">
        <v>-6.1</v>
      </c>
      <c r="CW99" s="12">
        <v>13.2</v>
      </c>
      <c r="CX99" s="12">
        <v>-18.100000000000001</v>
      </c>
      <c r="CY99" s="12">
        <v>14.4</v>
      </c>
      <c r="CZ99" s="12">
        <v>11.9</v>
      </c>
      <c r="DA99" s="12">
        <v>-11.3</v>
      </c>
      <c r="DB99" s="12">
        <v>119.3</v>
      </c>
      <c r="DC99" s="12">
        <v>28.9</v>
      </c>
      <c r="DD99" s="12">
        <v>12.5</v>
      </c>
      <c r="DE99" s="12">
        <v>-20.9</v>
      </c>
      <c r="DF99" s="12">
        <v>119.1</v>
      </c>
      <c r="DG99" s="12">
        <v>55</v>
      </c>
      <c r="DH99" s="12">
        <v>13.9</v>
      </c>
      <c r="DI99" s="12">
        <v>19.899999999999999</v>
      </c>
      <c r="DJ99" s="12">
        <v>-66.599999999999994</v>
      </c>
      <c r="DK99" s="12">
        <v>13.6</v>
      </c>
      <c r="DL99" s="12">
        <v>15.4</v>
      </c>
      <c r="DM99" s="12">
        <v>-1.7</v>
      </c>
      <c r="DN99" s="12">
        <v>74.8</v>
      </c>
      <c r="DO99" s="12">
        <v>14.8</v>
      </c>
      <c r="DP99" s="12">
        <v>20.2</v>
      </c>
      <c r="DQ99" s="12">
        <v>26.4</v>
      </c>
      <c r="DR99" s="12">
        <v>72.8</v>
      </c>
      <c r="DS99" s="12">
        <v>-11.3</v>
      </c>
      <c r="DT99" s="12">
        <v>15.2</v>
      </c>
      <c r="DU99" s="12">
        <v>-44.5</v>
      </c>
      <c r="DV99" s="12">
        <v>-98.8</v>
      </c>
      <c r="DW99" s="12">
        <v>38.9</v>
      </c>
      <c r="DX99" s="12">
        <v>-3.4</v>
      </c>
      <c r="DY99" s="12">
        <v>14.7</v>
      </c>
      <c r="DZ99" s="12">
        <v>72.2</v>
      </c>
      <c r="EA99" s="12">
        <v>-11.3</v>
      </c>
      <c r="EB99" s="12">
        <v>3.4</v>
      </c>
      <c r="EC99" s="12">
        <v>8.3000000000000007</v>
      </c>
      <c r="ED99" s="12">
        <v>-64</v>
      </c>
      <c r="EE99" s="12">
        <v>12.9</v>
      </c>
      <c r="EF99" s="12">
        <v>-0.9</v>
      </c>
      <c r="EG99" s="12">
        <v>7.9</v>
      </c>
      <c r="EH99" s="12">
        <v>146.19999999999999</v>
      </c>
      <c r="EI99" s="12">
        <v>-18.8</v>
      </c>
      <c r="EJ99" s="12">
        <v>-2.2000000000000002</v>
      </c>
      <c r="EK99" s="12">
        <v>16.7</v>
      </c>
      <c r="EL99" s="12">
        <v>-0.8</v>
      </c>
      <c r="EM99" s="12">
        <v>35.799999999999997</v>
      </c>
      <c r="EN99" s="12">
        <v>37.9</v>
      </c>
      <c r="EO99" s="12">
        <v>34.5</v>
      </c>
      <c r="EP99" s="12">
        <v>164.9</v>
      </c>
      <c r="EQ99" s="12">
        <v>25.9</v>
      </c>
      <c r="ER99" s="12">
        <v>22.3</v>
      </c>
      <c r="ES99" s="12">
        <v>14.9</v>
      </c>
      <c r="ET99" s="12">
        <v>178.5</v>
      </c>
      <c r="EU99" s="12">
        <v>13.7</v>
      </c>
      <c r="EV99" s="12">
        <v>117.1</v>
      </c>
      <c r="EW99" s="12">
        <v>60</v>
      </c>
      <c r="EX99" s="12">
        <v>170.3</v>
      </c>
      <c r="EY99" s="12">
        <v>130.5</v>
      </c>
      <c r="EZ99" s="12">
        <v>31.1</v>
      </c>
      <c r="FA99" s="12">
        <v>-125.9</v>
      </c>
      <c r="FB99" s="12">
        <v>443</v>
      </c>
      <c r="FC99" s="12">
        <v>62.6</v>
      </c>
      <c r="FD99" s="12">
        <v>105.2</v>
      </c>
      <c r="FE99" s="12">
        <v>-115.1</v>
      </c>
      <c r="FF99" s="12">
        <v>592.1</v>
      </c>
      <c r="FG99" s="12">
        <v>46.9</v>
      </c>
      <c r="FH99" s="12">
        <v>-65.5</v>
      </c>
      <c r="FI99" s="12">
        <v>-24.5</v>
      </c>
      <c r="FJ99" s="12">
        <v>-433.6</v>
      </c>
      <c r="FK99" s="12">
        <v>-220.9</v>
      </c>
      <c r="FL99" s="12">
        <v>85.5</v>
      </c>
      <c r="FM99" s="12">
        <v>-236.3</v>
      </c>
      <c r="FN99" s="12">
        <v>-328.4</v>
      </c>
      <c r="FO99" s="12">
        <v>-0.6</v>
      </c>
      <c r="FP99" s="12">
        <v>-185.7</v>
      </c>
      <c r="FQ99" s="12">
        <v>-207.5</v>
      </c>
      <c r="FR99" s="12">
        <v>-342.6</v>
      </c>
      <c r="FS99" s="12">
        <v>-38</v>
      </c>
      <c r="FT99" s="12">
        <v>147</v>
      </c>
      <c r="FU99" s="12">
        <v>25.6</v>
      </c>
      <c r="FV99" s="12">
        <v>580.29999999999995</v>
      </c>
      <c r="FW99" s="12">
        <v>17.600000000000001</v>
      </c>
      <c r="FX99" s="12">
        <v>15.1</v>
      </c>
      <c r="FY99" s="12">
        <v>-27.5</v>
      </c>
      <c r="FZ99" s="12">
        <v>352.5</v>
      </c>
      <c r="GA99" s="12">
        <v>-33</v>
      </c>
      <c r="GB99" s="12">
        <v>11.8</v>
      </c>
      <c r="GC99" s="12">
        <v>40</v>
      </c>
      <c r="GD99" s="12">
        <v>223.6</v>
      </c>
      <c r="GE99" s="12">
        <v>238</v>
      </c>
      <c r="GF99" s="12">
        <v>-44.5</v>
      </c>
      <c r="GG99" s="12">
        <v>147.69999999999999</v>
      </c>
      <c r="GH99" s="12">
        <v>303.2</v>
      </c>
      <c r="GI99" s="12">
        <v>95.1</v>
      </c>
      <c r="GJ99" s="12">
        <v>268.3</v>
      </c>
      <c r="GK99" s="12">
        <v>111.9</v>
      </c>
      <c r="GL99" s="12">
        <v>-121.3</v>
      </c>
      <c r="GM99" s="12">
        <v>-550.9</v>
      </c>
      <c r="GN99" s="12">
        <v>-197.9</v>
      </c>
      <c r="GO99" s="12">
        <v>-844.5</v>
      </c>
      <c r="GP99" s="12">
        <v>-947.7</v>
      </c>
      <c r="GQ99" s="12">
        <v>-348.1</v>
      </c>
      <c r="GR99" s="12">
        <v>538.20000000000005</v>
      </c>
      <c r="GS99" s="12">
        <v>596.20000000000005</v>
      </c>
      <c r="GT99" s="12">
        <v>144.19999999999999</v>
      </c>
      <c r="GU99" s="12">
        <v>52.3</v>
      </c>
      <c r="GV99" s="12">
        <v>-596.4</v>
      </c>
      <c r="GW99" s="12">
        <v>503.2</v>
      </c>
      <c r="GX99" s="12">
        <v>312.39999999999998</v>
      </c>
      <c r="GY99" s="12">
        <v>211</v>
      </c>
      <c r="GZ99" s="12">
        <v>-86.9</v>
      </c>
      <c r="HA99" s="12">
        <v>-958.4</v>
      </c>
      <c r="HB99" s="12">
        <v>258.60000000000002</v>
      </c>
      <c r="HC99" s="12">
        <v>410</v>
      </c>
      <c r="HD99" s="12">
        <v>-340.6</v>
      </c>
      <c r="HE99" s="12">
        <v>288.89999999999998</v>
      </c>
      <c r="HF99" s="12">
        <v>92.2</v>
      </c>
      <c r="HG99" s="12">
        <v>231</v>
      </c>
      <c r="HH99" s="12">
        <v>-114.2</v>
      </c>
      <c r="HI99" s="12">
        <v>425.7</v>
      </c>
      <c r="HJ99" s="12">
        <v>392.9</v>
      </c>
      <c r="HK99" s="12">
        <v>74.400000000000006</v>
      </c>
      <c r="HL99" s="12">
        <v>250.9</v>
      </c>
      <c r="HM99" s="12">
        <v>-301.89999999999998</v>
      </c>
      <c r="HN99" s="12">
        <v>-95.9</v>
      </c>
      <c r="HO99" s="12">
        <v>67.900000000000006</v>
      </c>
      <c r="HP99" s="12">
        <v>-54.6</v>
      </c>
      <c r="HQ99" s="12">
        <v>-676</v>
      </c>
      <c r="HR99" s="12">
        <v>195.9</v>
      </c>
      <c r="HS99" s="12">
        <v>-46.6</v>
      </c>
      <c r="HT99" s="12">
        <v>-84.6</v>
      </c>
      <c r="HU99" s="12">
        <v>290.2</v>
      </c>
      <c r="HV99" s="12">
        <v>25.1</v>
      </c>
      <c r="HW99" s="12">
        <v>397.5</v>
      </c>
      <c r="HX99" s="12">
        <v>227.1</v>
      </c>
      <c r="HY99" s="12">
        <v>386.1</v>
      </c>
      <c r="HZ99" s="12">
        <v>306.60000000000002</v>
      </c>
      <c r="IA99" s="12">
        <v>-284.39999999999998</v>
      </c>
      <c r="IB99" s="12">
        <v>7.2</v>
      </c>
      <c r="IC99" s="12">
        <v>143.5</v>
      </c>
      <c r="ID99" s="12">
        <v>-1174.5999999999999</v>
      </c>
      <c r="IE99" s="12">
        <v>786</v>
      </c>
      <c r="IF99" s="12">
        <v>232.1</v>
      </c>
      <c r="IG99" s="12">
        <v>-75.099999999999994</v>
      </c>
      <c r="IH99" s="12">
        <v>583.20000000000005</v>
      </c>
      <c r="II99" s="12">
        <v>-1996.9</v>
      </c>
      <c r="IJ99" s="12">
        <v>1155.7</v>
      </c>
      <c r="IK99" s="12">
        <v>446</v>
      </c>
      <c r="IL99" s="12">
        <v>1122.9000000000001</v>
      </c>
      <c r="IM99" s="12">
        <v>500.2</v>
      </c>
      <c r="IN99" s="12">
        <v>669.5</v>
      </c>
      <c r="IO99" s="12">
        <v>-124.3</v>
      </c>
      <c r="IP99" s="12">
        <v>630.9</v>
      </c>
      <c r="IQ99" s="12">
        <v>-787.1</v>
      </c>
      <c r="IR99" s="12">
        <v>-1794.7</v>
      </c>
      <c r="IS99" s="12">
        <v>-762.9</v>
      </c>
      <c r="IT99" s="12">
        <v>926</v>
      </c>
      <c r="IU99" s="12">
        <v>697.9</v>
      </c>
      <c r="IV99" s="12">
        <v>361.3</v>
      </c>
      <c r="IW99" s="12">
        <v>-403.4</v>
      </c>
    </row>
    <row r="100" spans="1:257">
      <c r="A100" t="s">
        <v>1002</v>
      </c>
      <c r="B100" t="s">
        <v>1003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-0.1</v>
      </c>
      <c r="FY100">
        <v>0</v>
      </c>
      <c r="FZ100">
        <v>0</v>
      </c>
      <c r="GA100">
        <v>0</v>
      </c>
      <c r="GB100">
        <v>0</v>
      </c>
      <c r="GC100">
        <v>0</v>
      </c>
      <c r="GD100">
        <v>0</v>
      </c>
      <c r="GE100">
        <v>-0.1</v>
      </c>
      <c r="GF100">
        <v>0</v>
      </c>
      <c r="GG100">
        <v>0.1</v>
      </c>
      <c r="GH100">
        <v>0</v>
      </c>
      <c r="GI100">
        <v>0</v>
      </c>
      <c r="GJ100">
        <v>-0.1</v>
      </c>
      <c r="GK100">
        <v>0</v>
      </c>
      <c r="GL100">
        <v>0</v>
      </c>
      <c r="GM100">
        <v>0</v>
      </c>
      <c r="GN100">
        <v>0</v>
      </c>
      <c r="GO100">
        <v>-0.2</v>
      </c>
      <c r="GP100">
        <v>0</v>
      </c>
      <c r="GQ100">
        <v>0</v>
      </c>
      <c r="GR100">
        <v>0.5</v>
      </c>
      <c r="GS100">
        <v>0.3</v>
      </c>
      <c r="GT100">
        <v>0</v>
      </c>
      <c r="GU100">
        <v>0.1</v>
      </c>
      <c r="GV100">
        <v>0.1</v>
      </c>
      <c r="GW100">
        <v>0.1</v>
      </c>
      <c r="GX100">
        <v>-3.6</v>
      </c>
      <c r="GY100">
        <v>-0.7</v>
      </c>
      <c r="GZ100">
        <v>1.7</v>
      </c>
      <c r="HA100">
        <v>3.8</v>
      </c>
      <c r="HB100">
        <v>0.2</v>
      </c>
      <c r="HC100">
        <v>-0.8</v>
      </c>
      <c r="HD100">
        <v>1.3</v>
      </c>
      <c r="HE100">
        <v>0.5</v>
      </c>
      <c r="HF100">
        <v>-0.5</v>
      </c>
      <c r="HG100">
        <v>-0.6</v>
      </c>
      <c r="HH100">
        <v>-2.4</v>
      </c>
      <c r="HI100">
        <v>-0.7</v>
      </c>
      <c r="HJ100">
        <v>-0.9</v>
      </c>
      <c r="HK100">
        <v>1.2</v>
      </c>
      <c r="HL100">
        <v>0.9</v>
      </c>
      <c r="HM100">
        <v>0.3</v>
      </c>
      <c r="HN100">
        <v>0.9</v>
      </c>
      <c r="HO100">
        <v>0.7</v>
      </c>
      <c r="HP100">
        <v>-1.6</v>
      </c>
      <c r="HQ100">
        <v>0.6</v>
      </c>
      <c r="HR100">
        <v>-0.5</v>
      </c>
      <c r="HS100">
        <v>1.4</v>
      </c>
      <c r="HT100">
        <v>1.7</v>
      </c>
      <c r="HU100">
        <v>-0.6</v>
      </c>
      <c r="HV100">
        <v>-3.2</v>
      </c>
      <c r="HW100">
        <v>0.2</v>
      </c>
      <c r="HX100">
        <v>0.7</v>
      </c>
      <c r="HY100">
        <v>0</v>
      </c>
      <c r="HZ100">
        <v>-0.3</v>
      </c>
      <c r="IA100">
        <v>-2.2000000000000002</v>
      </c>
      <c r="IB100">
        <v>-0.5</v>
      </c>
      <c r="IC100">
        <v>-1</v>
      </c>
      <c r="ID100">
        <v>1.3</v>
      </c>
      <c r="IE100">
        <v>1.9</v>
      </c>
      <c r="IF100">
        <v>2.5</v>
      </c>
      <c r="IG100">
        <v>1.6</v>
      </c>
      <c r="IH100">
        <v>-1</v>
      </c>
      <c r="II100">
        <v>5.0999999999999996</v>
      </c>
      <c r="IJ100">
        <v>0.2</v>
      </c>
      <c r="IK100">
        <v>-1.3</v>
      </c>
      <c r="IL100">
        <v>-1.5</v>
      </c>
      <c r="IM100">
        <v>-5.5</v>
      </c>
      <c r="IN100">
        <v>1.5</v>
      </c>
      <c r="IO100">
        <v>-0.9</v>
      </c>
      <c r="IP100">
        <v>-0.6</v>
      </c>
      <c r="IQ100">
        <v>-9.6</v>
      </c>
      <c r="IR100">
        <v>-6.6</v>
      </c>
      <c r="IS100">
        <v>-7.3</v>
      </c>
      <c r="IT100">
        <v>1.6</v>
      </c>
      <c r="IU100">
        <v>4</v>
      </c>
      <c r="IV100">
        <v>-2.4</v>
      </c>
      <c r="IW100">
        <v>-6.3</v>
      </c>
    </row>
    <row r="101" spans="1:257">
      <c r="A101" t="s">
        <v>1004</v>
      </c>
      <c r="B101" t="s">
        <v>1005</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0.2</v>
      </c>
      <c r="AA101">
        <v>0</v>
      </c>
      <c r="AB101">
        <v>0</v>
      </c>
      <c r="AC101">
        <v>0</v>
      </c>
      <c r="AD101">
        <v>-0.1</v>
      </c>
      <c r="AE101">
        <v>0</v>
      </c>
      <c r="AF101">
        <v>0</v>
      </c>
      <c r="AG101">
        <v>0</v>
      </c>
      <c r="AH101">
        <v>0.1</v>
      </c>
      <c r="AI101">
        <v>0</v>
      </c>
      <c r="AJ101">
        <v>0</v>
      </c>
      <c r="AK101">
        <v>0</v>
      </c>
      <c r="AL101">
        <v>0.1</v>
      </c>
      <c r="AM101">
        <v>0</v>
      </c>
      <c r="AN101">
        <v>0</v>
      </c>
      <c r="AO101">
        <v>0</v>
      </c>
      <c r="AP101">
        <v>0.1</v>
      </c>
      <c r="AQ101">
        <v>0</v>
      </c>
      <c r="AR101">
        <v>0</v>
      </c>
      <c r="AS101">
        <v>0</v>
      </c>
      <c r="AT101">
        <v>0.1</v>
      </c>
      <c r="AU101">
        <v>0</v>
      </c>
      <c r="AV101">
        <v>0</v>
      </c>
      <c r="AW101">
        <v>0</v>
      </c>
      <c r="AX101">
        <v>0.2</v>
      </c>
      <c r="AY101">
        <v>0</v>
      </c>
      <c r="AZ101">
        <v>0</v>
      </c>
      <c r="BA101">
        <v>0</v>
      </c>
      <c r="BB101">
        <v>0.7</v>
      </c>
      <c r="BC101">
        <v>0</v>
      </c>
      <c r="BD101">
        <v>0</v>
      </c>
      <c r="BE101">
        <v>0</v>
      </c>
      <c r="BF101">
        <v>0.3</v>
      </c>
      <c r="BG101">
        <v>0</v>
      </c>
      <c r="BH101">
        <v>0</v>
      </c>
      <c r="BI101">
        <v>0</v>
      </c>
      <c r="BJ101">
        <v>0</v>
      </c>
      <c r="BK101">
        <v>0</v>
      </c>
      <c r="BL101">
        <v>0</v>
      </c>
      <c r="BM101">
        <v>0</v>
      </c>
      <c r="BN101">
        <v>0</v>
      </c>
      <c r="BO101">
        <v>0</v>
      </c>
      <c r="BP101">
        <v>0</v>
      </c>
      <c r="BQ101">
        <v>0</v>
      </c>
      <c r="BR101">
        <v>2.2000000000000002</v>
      </c>
      <c r="BS101">
        <v>0</v>
      </c>
      <c r="BT101">
        <v>0</v>
      </c>
      <c r="BU101">
        <v>0</v>
      </c>
      <c r="BV101">
        <v>0.4</v>
      </c>
      <c r="BW101">
        <v>0</v>
      </c>
      <c r="BX101">
        <v>0</v>
      </c>
      <c r="BY101">
        <v>0</v>
      </c>
      <c r="BZ101">
        <v>0.9</v>
      </c>
      <c r="CA101">
        <v>0</v>
      </c>
      <c r="CB101">
        <v>0</v>
      </c>
      <c r="CC101">
        <v>0</v>
      </c>
      <c r="CD101">
        <v>0.9</v>
      </c>
      <c r="CE101">
        <v>0</v>
      </c>
      <c r="CF101">
        <v>0</v>
      </c>
      <c r="CG101">
        <v>0</v>
      </c>
      <c r="CH101">
        <v>1.2</v>
      </c>
      <c r="CI101">
        <v>0</v>
      </c>
      <c r="CJ101">
        <v>0</v>
      </c>
      <c r="CK101">
        <v>0</v>
      </c>
      <c r="CL101">
        <v>0.5</v>
      </c>
      <c r="CM101">
        <v>0</v>
      </c>
      <c r="CN101">
        <v>0</v>
      </c>
      <c r="CO101">
        <v>0</v>
      </c>
      <c r="CP101">
        <v>2.1</v>
      </c>
      <c r="CQ101">
        <v>0</v>
      </c>
      <c r="CR101">
        <v>0</v>
      </c>
      <c r="CS101">
        <v>0</v>
      </c>
      <c r="CT101">
        <v>0.1</v>
      </c>
      <c r="CU101">
        <v>0</v>
      </c>
      <c r="CV101">
        <v>0</v>
      </c>
      <c r="CW101">
        <v>0</v>
      </c>
      <c r="CX101">
        <v>-0.2</v>
      </c>
      <c r="CY101">
        <v>0</v>
      </c>
      <c r="CZ101">
        <v>0</v>
      </c>
      <c r="DA101">
        <v>0</v>
      </c>
      <c r="DB101">
        <v>-0.3</v>
      </c>
      <c r="DC101">
        <v>0</v>
      </c>
      <c r="DD101">
        <v>0</v>
      </c>
      <c r="DE101">
        <v>0</v>
      </c>
      <c r="DF101">
        <v>1</v>
      </c>
      <c r="DG101">
        <v>0</v>
      </c>
      <c r="DH101">
        <v>0</v>
      </c>
      <c r="DI101">
        <v>0</v>
      </c>
      <c r="DJ101">
        <v>-0.3</v>
      </c>
      <c r="DK101">
        <v>0</v>
      </c>
      <c r="DL101">
        <v>0</v>
      </c>
      <c r="DM101">
        <v>0</v>
      </c>
      <c r="DN101">
        <v>0</v>
      </c>
      <c r="DO101">
        <v>0</v>
      </c>
      <c r="DP101">
        <v>0</v>
      </c>
      <c r="DQ101">
        <v>0</v>
      </c>
      <c r="DR101">
        <v>0.1</v>
      </c>
      <c r="DS101">
        <v>0</v>
      </c>
      <c r="DT101">
        <v>0</v>
      </c>
      <c r="DU101">
        <v>0</v>
      </c>
      <c r="DV101">
        <v>-1.2</v>
      </c>
      <c r="DW101">
        <v>0</v>
      </c>
      <c r="DX101">
        <v>0</v>
      </c>
      <c r="DY101">
        <v>0</v>
      </c>
      <c r="DZ101">
        <v>-0.2</v>
      </c>
      <c r="EA101">
        <v>0</v>
      </c>
      <c r="EB101">
        <v>0</v>
      </c>
      <c r="EC101">
        <v>0</v>
      </c>
      <c r="ED101">
        <v>0.6</v>
      </c>
      <c r="EE101">
        <v>0</v>
      </c>
      <c r="EF101">
        <v>0</v>
      </c>
      <c r="EG101">
        <v>0</v>
      </c>
      <c r="EH101">
        <v>-0.1</v>
      </c>
      <c r="EI101">
        <v>0</v>
      </c>
      <c r="EJ101">
        <v>0</v>
      </c>
      <c r="EK101">
        <v>0</v>
      </c>
      <c r="EL101">
        <v>-11.8</v>
      </c>
      <c r="EM101">
        <v>0</v>
      </c>
      <c r="EN101">
        <v>0</v>
      </c>
      <c r="EO101">
        <v>0</v>
      </c>
      <c r="EP101">
        <v>-5.9</v>
      </c>
      <c r="EQ101">
        <v>0</v>
      </c>
      <c r="ER101">
        <v>0</v>
      </c>
      <c r="ES101">
        <v>0</v>
      </c>
      <c r="ET101">
        <v>0</v>
      </c>
      <c r="EU101">
        <v>0</v>
      </c>
      <c r="EV101">
        <v>0</v>
      </c>
      <c r="EW101">
        <v>0</v>
      </c>
      <c r="EX101">
        <v>0</v>
      </c>
      <c r="EY101">
        <v>0</v>
      </c>
      <c r="EZ101">
        <v>0</v>
      </c>
      <c r="FA101">
        <v>0</v>
      </c>
      <c r="FB101">
        <v>0</v>
      </c>
      <c r="FC101">
        <v>0</v>
      </c>
      <c r="FD101">
        <v>0</v>
      </c>
      <c r="FE101">
        <v>0</v>
      </c>
      <c r="FF101">
        <v>-0.6</v>
      </c>
      <c r="FG101">
        <v>0</v>
      </c>
      <c r="FH101">
        <v>0</v>
      </c>
      <c r="FI101">
        <v>0</v>
      </c>
      <c r="FJ101">
        <v>0</v>
      </c>
      <c r="FK101">
        <v>0</v>
      </c>
      <c r="FL101">
        <v>0</v>
      </c>
      <c r="FM101">
        <v>0</v>
      </c>
      <c r="FN101">
        <v>-3.5</v>
      </c>
      <c r="FO101">
        <v>0</v>
      </c>
      <c r="FP101">
        <v>0</v>
      </c>
      <c r="FQ101">
        <v>0</v>
      </c>
      <c r="FR101">
        <v>0</v>
      </c>
      <c r="FS101">
        <v>0</v>
      </c>
      <c r="FT101">
        <v>0</v>
      </c>
      <c r="FU101">
        <v>0</v>
      </c>
      <c r="FV101">
        <v>4.2</v>
      </c>
      <c r="FW101">
        <v>0</v>
      </c>
      <c r="FX101">
        <v>0</v>
      </c>
      <c r="FY101">
        <v>0</v>
      </c>
      <c r="FZ101">
        <v>-7.2</v>
      </c>
      <c r="GA101">
        <v>0</v>
      </c>
      <c r="GB101">
        <v>0</v>
      </c>
      <c r="GC101">
        <v>0</v>
      </c>
      <c r="GD101">
        <v>10</v>
      </c>
      <c r="GE101">
        <v>12.8</v>
      </c>
      <c r="GF101">
        <v>0</v>
      </c>
      <c r="GG101">
        <v>0</v>
      </c>
      <c r="GH101">
        <v>-5.4</v>
      </c>
      <c r="GI101">
        <v>12.8</v>
      </c>
      <c r="GJ101">
        <v>0</v>
      </c>
      <c r="GK101">
        <v>-0.1</v>
      </c>
      <c r="GL101">
        <v>8.3000000000000007</v>
      </c>
      <c r="GM101">
        <v>4.7</v>
      </c>
      <c r="GN101">
        <v>5.7</v>
      </c>
      <c r="GO101">
        <v>5.0999999999999996</v>
      </c>
      <c r="GP101">
        <v>2</v>
      </c>
      <c r="GQ101">
        <v>2.8</v>
      </c>
      <c r="GR101">
        <v>1</v>
      </c>
      <c r="GS101">
        <v>0</v>
      </c>
      <c r="GT101">
        <v>-1.7</v>
      </c>
      <c r="GU101">
        <v>-6.9</v>
      </c>
      <c r="GV101">
        <v>0.4</v>
      </c>
      <c r="GW101">
        <v>0</v>
      </c>
      <c r="GX101">
        <v>11.1</v>
      </c>
      <c r="GY101">
        <v>-9.6</v>
      </c>
      <c r="GZ101">
        <v>1.5</v>
      </c>
      <c r="HA101">
        <v>-2.5</v>
      </c>
      <c r="HB101">
        <v>1</v>
      </c>
      <c r="HC101">
        <v>9.8000000000000007</v>
      </c>
      <c r="HD101">
        <v>13.1</v>
      </c>
      <c r="HE101">
        <v>-0.1</v>
      </c>
      <c r="HF101">
        <v>-0.1</v>
      </c>
      <c r="HG101">
        <v>-2</v>
      </c>
      <c r="HH101">
        <v>0.6</v>
      </c>
      <c r="HI101">
        <v>0.6</v>
      </c>
      <c r="HJ101">
        <v>-0.4</v>
      </c>
      <c r="HK101">
        <v>2.2000000000000002</v>
      </c>
      <c r="HL101">
        <v>4.5</v>
      </c>
      <c r="HM101">
        <v>0</v>
      </c>
      <c r="HN101">
        <v>0</v>
      </c>
      <c r="HO101">
        <v>-4.2</v>
      </c>
      <c r="HP101">
        <v>3.2</v>
      </c>
      <c r="HQ101">
        <v>3.6</v>
      </c>
      <c r="HR101">
        <v>1</v>
      </c>
      <c r="HS101">
        <v>-10.5</v>
      </c>
      <c r="HT101">
        <v>0</v>
      </c>
      <c r="HU101">
        <v>-4</v>
      </c>
      <c r="HV101">
        <v>0</v>
      </c>
      <c r="HW101">
        <v>9.1999999999999993</v>
      </c>
      <c r="HX101">
        <v>-0.2</v>
      </c>
      <c r="HY101">
        <v>0</v>
      </c>
      <c r="HZ101">
        <v>-0.1</v>
      </c>
      <c r="IA101">
        <v>-0.6</v>
      </c>
      <c r="IB101">
        <v>-0.1</v>
      </c>
      <c r="IC101">
        <v>0</v>
      </c>
      <c r="ID101">
        <v>-0.1</v>
      </c>
      <c r="IE101">
        <v>-18.2</v>
      </c>
      <c r="IF101">
        <v>-2.1</v>
      </c>
      <c r="IG101">
        <v>-2</v>
      </c>
      <c r="IH101">
        <v>-1.8</v>
      </c>
      <c r="II101">
        <v>-6.1</v>
      </c>
      <c r="IJ101">
        <v>0</v>
      </c>
      <c r="IK101">
        <v>0</v>
      </c>
      <c r="IL101">
        <v>0</v>
      </c>
      <c r="IM101">
        <v>0</v>
      </c>
      <c r="IN101">
        <v>0</v>
      </c>
      <c r="IO101">
        <v>-9.1999999999999993</v>
      </c>
      <c r="IP101">
        <v>-1.5</v>
      </c>
      <c r="IQ101">
        <v>-4.2</v>
      </c>
      <c r="IR101">
        <v>14.8</v>
      </c>
      <c r="IS101">
        <v>30.4</v>
      </c>
      <c r="IT101">
        <v>0.8</v>
      </c>
      <c r="IU101">
        <v>7.8</v>
      </c>
      <c r="IV101">
        <v>-21.8</v>
      </c>
      <c r="IW101">
        <v>0</v>
      </c>
    </row>
    <row r="102" spans="1:257">
      <c r="A102" t="s">
        <v>1006</v>
      </c>
      <c r="B102" t="s">
        <v>919</v>
      </c>
      <c r="C102">
        <v>0</v>
      </c>
      <c r="D102">
        <v>0</v>
      </c>
      <c r="E102">
        <v>0</v>
      </c>
      <c r="F102">
        <v>0</v>
      </c>
      <c r="G102">
        <v>0</v>
      </c>
      <c r="H102">
        <v>0</v>
      </c>
      <c r="I102">
        <v>0</v>
      </c>
      <c r="J102">
        <v>0</v>
      </c>
      <c r="K102">
        <v>0</v>
      </c>
      <c r="L102">
        <v>0</v>
      </c>
      <c r="M102">
        <v>0</v>
      </c>
      <c r="N102">
        <v>0</v>
      </c>
      <c r="O102">
        <v>1.8</v>
      </c>
      <c r="P102">
        <v>0.5</v>
      </c>
      <c r="Q102">
        <v>0.4</v>
      </c>
      <c r="R102">
        <v>0.6</v>
      </c>
      <c r="S102">
        <v>0.7</v>
      </c>
      <c r="T102">
        <v>0.5</v>
      </c>
      <c r="U102">
        <v>0.4</v>
      </c>
      <c r="V102">
        <v>0.1</v>
      </c>
      <c r="W102">
        <v>0.2</v>
      </c>
      <c r="X102">
        <v>-0.3</v>
      </c>
      <c r="Y102">
        <v>1</v>
      </c>
      <c r="Z102">
        <v>0.4</v>
      </c>
      <c r="AA102">
        <v>-0.5</v>
      </c>
      <c r="AB102">
        <v>-0.8</v>
      </c>
      <c r="AC102">
        <v>-1.5</v>
      </c>
      <c r="AD102">
        <v>0.7</v>
      </c>
      <c r="AE102">
        <v>2.1</v>
      </c>
      <c r="AF102">
        <v>0.1</v>
      </c>
      <c r="AG102">
        <v>1.2</v>
      </c>
      <c r="AH102">
        <v>0</v>
      </c>
      <c r="AI102">
        <v>-1.2</v>
      </c>
      <c r="AJ102">
        <v>1.9</v>
      </c>
      <c r="AK102">
        <v>0.7</v>
      </c>
      <c r="AL102">
        <v>0.3</v>
      </c>
      <c r="AM102">
        <v>-0.5</v>
      </c>
      <c r="AN102">
        <v>-1</v>
      </c>
      <c r="AO102">
        <v>-1.2</v>
      </c>
      <c r="AP102">
        <v>-0.3</v>
      </c>
      <c r="AQ102">
        <v>-0.8</v>
      </c>
      <c r="AR102">
        <v>-5.4</v>
      </c>
      <c r="AS102">
        <v>3.8</v>
      </c>
      <c r="AT102">
        <v>2.7</v>
      </c>
      <c r="AU102">
        <v>2.9</v>
      </c>
      <c r="AV102">
        <v>-0.2</v>
      </c>
      <c r="AW102">
        <v>-0.5</v>
      </c>
      <c r="AX102">
        <v>1.3</v>
      </c>
      <c r="AY102">
        <v>1.8</v>
      </c>
      <c r="AZ102">
        <v>0</v>
      </c>
      <c r="BA102">
        <v>1.2</v>
      </c>
      <c r="BB102">
        <v>2.6</v>
      </c>
      <c r="BC102">
        <v>-2.2000000000000002</v>
      </c>
      <c r="BD102">
        <v>-2.7</v>
      </c>
      <c r="BE102">
        <v>1.7</v>
      </c>
      <c r="BF102">
        <v>-4.8</v>
      </c>
      <c r="BG102">
        <v>-1.7</v>
      </c>
      <c r="BH102">
        <v>-4.4000000000000004</v>
      </c>
      <c r="BI102">
        <v>-14.2</v>
      </c>
      <c r="BJ102">
        <v>3.5</v>
      </c>
      <c r="BK102">
        <v>11.5</v>
      </c>
      <c r="BL102">
        <v>8.9</v>
      </c>
      <c r="BM102">
        <v>-8.1999999999999993</v>
      </c>
      <c r="BN102">
        <v>4.4000000000000004</v>
      </c>
      <c r="BO102">
        <v>8.5</v>
      </c>
      <c r="BP102">
        <v>1</v>
      </c>
      <c r="BQ102">
        <v>0.6</v>
      </c>
      <c r="BR102">
        <v>1.4</v>
      </c>
      <c r="BS102">
        <v>-5.7</v>
      </c>
      <c r="BT102">
        <v>1.4</v>
      </c>
      <c r="BU102">
        <v>-2.7</v>
      </c>
      <c r="BV102">
        <v>-1</v>
      </c>
      <c r="BW102">
        <v>-4.5</v>
      </c>
      <c r="BX102">
        <v>4.8</v>
      </c>
      <c r="BY102">
        <v>5.3</v>
      </c>
      <c r="BZ102">
        <v>-4.8</v>
      </c>
      <c r="CA102">
        <v>4.0999999999999996</v>
      </c>
      <c r="CB102">
        <v>1</v>
      </c>
      <c r="CC102">
        <v>4.9000000000000004</v>
      </c>
      <c r="CD102">
        <v>-1.1000000000000001</v>
      </c>
      <c r="CE102">
        <v>-4.5</v>
      </c>
      <c r="CF102">
        <v>9.6</v>
      </c>
      <c r="CG102">
        <v>9</v>
      </c>
      <c r="CH102">
        <v>8.5</v>
      </c>
      <c r="CI102">
        <v>0.2</v>
      </c>
      <c r="CJ102">
        <v>-4.0999999999999996</v>
      </c>
      <c r="CK102">
        <v>-13</v>
      </c>
      <c r="CL102">
        <v>5.6</v>
      </c>
      <c r="CM102">
        <v>-9.4</v>
      </c>
      <c r="CN102">
        <v>-2.1</v>
      </c>
      <c r="CO102">
        <v>9.8000000000000007</v>
      </c>
      <c r="CP102">
        <v>18.399999999999999</v>
      </c>
      <c r="CQ102">
        <v>11.3</v>
      </c>
      <c r="CR102">
        <v>14.1</v>
      </c>
      <c r="CS102">
        <v>-1.9</v>
      </c>
      <c r="CT102">
        <v>-1.1000000000000001</v>
      </c>
      <c r="CU102">
        <v>-5.6</v>
      </c>
      <c r="CV102">
        <v>-5.9</v>
      </c>
      <c r="CW102">
        <v>13</v>
      </c>
      <c r="CX102">
        <v>1.2</v>
      </c>
      <c r="CY102">
        <v>14</v>
      </c>
      <c r="CZ102">
        <v>11.6</v>
      </c>
      <c r="DA102">
        <v>-10.1</v>
      </c>
      <c r="DB102">
        <v>29.8</v>
      </c>
      <c r="DC102">
        <v>28</v>
      </c>
      <c r="DD102">
        <v>12.3</v>
      </c>
      <c r="DE102">
        <v>-20.6</v>
      </c>
      <c r="DF102">
        <v>11.7</v>
      </c>
      <c r="DG102">
        <v>54.3</v>
      </c>
      <c r="DH102">
        <v>13.5</v>
      </c>
      <c r="DI102">
        <v>19.7</v>
      </c>
      <c r="DJ102">
        <v>-83.1</v>
      </c>
      <c r="DK102">
        <v>13.2</v>
      </c>
      <c r="DL102">
        <v>15.3</v>
      </c>
      <c r="DM102">
        <v>-1.5</v>
      </c>
      <c r="DN102">
        <v>5.2</v>
      </c>
      <c r="DO102">
        <v>14.2</v>
      </c>
      <c r="DP102">
        <v>19.100000000000001</v>
      </c>
      <c r="DQ102">
        <v>25.6</v>
      </c>
      <c r="DR102">
        <v>3.5</v>
      </c>
      <c r="DS102">
        <v>-11</v>
      </c>
      <c r="DT102">
        <v>14.8</v>
      </c>
      <c r="DU102">
        <v>-42.8</v>
      </c>
      <c r="DV102">
        <v>20</v>
      </c>
      <c r="DW102">
        <v>37.4</v>
      </c>
      <c r="DX102">
        <v>-3.4</v>
      </c>
      <c r="DY102">
        <v>14</v>
      </c>
      <c r="DZ102">
        <v>24.7</v>
      </c>
      <c r="EA102">
        <v>-11.4</v>
      </c>
      <c r="EB102">
        <v>3.7</v>
      </c>
      <c r="EC102">
        <v>7.8</v>
      </c>
      <c r="ED102">
        <v>14.1</v>
      </c>
      <c r="EE102">
        <v>12.3</v>
      </c>
      <c r="EF102">
        <v>-0.9</v>
      </c>
      <c r="EG102">
        <v>6.9</v>
      </c>
      <c r="EH102">
        <v>6.4</v>
      </c>
      <c r="EI102">
        <v>-18</v>
      </c>
      <c r="EJ102">
        <v>-1.3</v>
      </c>
      <c r="EK102">
        <v>15.4</v>
      </c>
      <c r="EL102">
        <v>-2.8</v>
      </c>
      <c r="EM102">
        <v>33.299999999999997</v>
      </c>
      <c r="EN102">
        <v>35.299999999999997</v>
      </c>
      <c r="EO102">
        <v>31.8</v>
      </c>
      <c r="EP102">
        <v>25.2</v>
      </c>
      <c r="EQ102">
        <v>23.6</v>
      </c>
      <c r="ER102">
        <v>20.3</v>
      </c>
      <c r="ES102">
        <v>13.7</v>
      </c>
      <c r="ET102">
        <v>44.3</v>
      </c>
      <c r="EU102">
        <v>13.8</v>
      </c>
      <c r="EV102">
        <v>110.8</v>
      </c>
      <c r="EW102">
        <v>55.4</v>
      </c>
      <c r="EX102">
        <v>21.3</v>
      </c>
      <c r="EY102">
        <v>124</v>
      </c>
      <c r="EZ102">
        <v>31.2</v>
      </c>
      <c r="FA102">
        <v>-117.1</v>
      </c>
      <c r="FB102">
        <v>218.8</v>
      </c>
      <c r="FC102">
        <v>60.6</v>
      </c>
      <c r="FD102">
        <v>99.1</v>
      </c>
      <c r="FE102">
        <v>-111.3</v>
      </c>
      <c r="FF102">
        <v>247</v>
      </c>
      <c r="FG102">
        <v>41.4</v>
      </c>
      <c r="FH102">
        <v>-60.9</v>
      </c>
      <c r="FI102">
        <v>-24.5</v>
      </c>
      <c r="FJ102">
        <v>-154.4</v>
      </c>
      <c r="FK102">
        <v>-208.1</v>
      </c>
      <c r="FL102">
        <v>80.5</v>
      </c>
      <c r="FM102">
        <v>-222.2</v>
      </c>
      <c r="FN102">
        <v>124.9</v>
      </c>
      <c r="FO102">
        <v>-0.8</v>
      </c>
      <c r="FP102">
        <v>-176.5</v>
      </c>
      <c r="FQ102">
        <v>-195.4</v>
      </c>
      <c r="FR102">
        <v>72.2</v>
      </c>
      <c r="FS102">
        <v>-35.4</v>
      </c>
      <c r="FT102">
        <v>137.4</v>
      </c>
      <c r="FU102">
        <v>22.7</v>
      </c>
      <c r="FV102">
        <v>119</v>
      </c>
      <c r="FW102">
        <v>14.2</v>
      </c>
      <c r="FX102">
        <v>14.6</v>
      </c>
      <c r="FY102">
        <v>-26.2</v>
      </c>
      <c r="FZ102">
        <v>97.3</v>
      </c>
      <c r="GA102">
        <v>-31.4</v>
      </c>
      <c r="GB102">
        <v>10.3</v>
      </c>
      <c r="GC102">
        <v>34.700000000000003</v>
      </c>
      <c r="GD102">
        <v>17.3</v>
      </c>
      <c r="GE102">
        <v>39.5</v>
      </c>
      <c r="GF102">
        <v>-19.899999999999999</v>
      </c>
      <c r="GG102">
        <v>50.2</v>
      </c>
      <c r="GH102">
        <v>59.5</v>
      </c>
      <c r="GI102">
        <v>1.7</v>
      </c>
      <c r="GJ102">
        <v>56.6</v>
      </c>
      <c r="GK102">
        <v>16.2</v>
      </c>
      <c r="GL102">
        <v>-40.700000000000003</v>
      </c>
      <c r="GM102">
        <v>-102.5</v>
      </c>
      <c r="GN102">
        <v>-31.9</v>
      </c>
      <c r="GO102">
        <v>-89.8</v>
      </c>
      <c r="GP102">
        <v>-219.2</v>
      </c>
      <c r="GQ102">
        <v>-92.4</v>
      </c>
      <c r="GR102">
        <v>103.3</v>
      </c>
      <c r="GS102">
        <v>113.7</v>
      </c>
      <c r="GT102">
        <v>46.4</v>
      </c>
      <c r="GU102">
        <v>42.1</v>
      </c>
      <c r="GV102">
        <v>-105.8</v>
      </c>
      <c r="GW102">
        <v>83.1</v>
      </c>
      <c r="GX102">
        <v>86.2</v>
      </c>
      <c r="GY102">
        <v>49.7</v>
      </c>
      <c r="GZ102">
        <v>-3.8</v>
      </c>
      <c r="HA102">
        <v>-139.80000000000001</v>
      </c>
      <c r="HB102">
        <v>93.8</v>
      </c>
      <c r="HC102">
        <v>112.9</v>
      </c>
      <c r="HD102">
        <v>-34.4</v>
      </c>
      <c r="HE102">
        <v>58</v>
      </c>
      <c r="HF102">
        <v>-10.6</v>
      </c>
      <c r="HG102">
        <v>104.3</v>
      </c>
      <c r="HH102">
        <v>27.1</v>
      </c>
      <c r="HI102">
        <v>55.1</v>
      </c>
      <c r="HJ102">
        <v>122.5</v>
      </c>
      <c r="HK102">
        <v>17.600000000000001</v>
      </c>
      <c r="HL102">
        <v>65.099999999999994</v>
      </c>
      <c r="HM102">
        <v>9</v>
      </c>
      <c r="HN102">
        <v>65</v>
      </c>
      <c r="HO102">
        <v>6.8</v>
      </c>
      <c r="HP102">
        <v>-3.6</v>
      </c>
      <c r="HQ102">
        <v>-106.5</v>
      </c>
      <c r="HR102">
        <v>91.6</v>
      </c>
      <c r="HS102">
        <v>11.6</v>
      </c>
      <c r="HT102">
        <v>29</v>
      </c>
      <c r="HU102">
        <v>52</v>
      </c>
      <c r="HV102">
        <v>53.4</v>
      </c>
      <c r="HW102">
        <v>94.8</v>
      </c>
      <c r="HX102">
        <v>45.9</v>
      </c>
      <c r="HY102">
        <v>71.7</v>
      </c>
      <c r="HZ102">
        <v>113.8</v>
      </c>
      <c r="IA102">
        <v>-23.9</v>
      </c>
      <c r="IB102">
        <v>56.2</v>
      </c>
      <c r="IC102">
        <v>141.1</v>
      </c>
      <c r="ID102">
        <v>-292.2</v>
      </c>
      <c r="IE102">
        <v>233.9</v>
      </c>
      <c r="IF102">
        <v>76.7</v>
      </c>
      <c r="IG102">
        <v>25</v>
      </c>
      <c r="IH102">
        <v>182</v>
      </c>
      <c r="II102">
        <v>-457.9</v>
      </c>
      <c r="IJ102">
        <v>365.6</v>
      </c>
      <c r="IK102">
        <v>183.5</v>
      </c>
      <c r="IL102">
        <v>270.3</v>
      </c>
      <c r="IM102">
        <v>171.1</v>
      </c>
      <c r="IN102">
        <v>219.9</v>
      </c>
      <c r="IO102">
        <v>6.7</v>
      </c>
      <c r="IP102">
        <v>305.3</v>
      </c>
      <c r="IQ102">
        <v>-159.69999999999999</v>
      </c>
      <c r="IR102">
        <v>-484.4</v>
      </c>
      <c r="IS102">
        <v>-128.1</v>
      </c>
      <c r="IT102">
        <v>160.6</v>
      </c>
      <c r="IU102">
        <v>168.4</v>
      </c>
      <c r="IV102">
        <v>210</v>
      </c>
      <c r="IW102">
        <v>-98.7</v>
      </c>
    </row>
    <row r="103" spans="1:257">
      <c r="A103" t="s">
        <v>1007</v>
      </c>
      <c r="B103" t="s">
        <v>921</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-0.1</v>
      </c>
      <c r="AJ103">
        <v>0.1</v>
      </c>
      <c r="AK103">
        <v>0</v>
      </c>
      <c r="AL103">
        <v>0</v>
      </c>
      <c r="AM103">
        <v>-0.1</v>
      </c>
      <c r="AN103">
        <v>-0.1</v>
      </c>
      <c r="AO103">
        <v>0</v>
      </c>
      <c r="AP103">
        <v>0</v>
      </c>
      <c r="AQ103">
        <v>0</v>
      </c>
      <c r="AR103">
        <v>-0.2</v>
      </c>
      <c r="AS103">
        <v>0.1</v>
      </c>
      <c r="AT103">
        <v>0</v>
      </c>
      <c r="AU103">
        <v>0.1</v>
      </c>
      <c r="AV103">
        <v>0</v>
      </c>
      <c r="AW103">
        <v>0</v>
      </c>
      <c r="AX103">
        <v>0</v>
      </c>
      <c r="AY103">
        <v>0</v>
      </c>
      <c r="AZ103">
        <v>0</v>
      </c>
      <c r="BA103">
        <v>0</v>
      </c>
      <c r="BB103">
        <v>0</v>
      </c>
      <c r="BC103">
        <v>-0.1</v>
      </c>
      <c r="BD103">
        <v>-0.1</v>
      </c>
      <c r="BE103">
        <v>0.1</v>
      </c>
      <c r="BF103">
        <v>-0.1</v>
      </c>
      <c r="BG103">
        <v>0</v>
      </c>
      <c r="BH103">
        <v>-0.1</v>
      </c>
      <c r="BI103">
        <v>-0.2</v>
      </c>
      <c r="BJ103">
        <v>0.1</v>
      </c>
      <c r="BK103">
        <v>0.1</v>
      </c>
      <c r="BL103">
        <v>0.1</v>
      </c>
      <c r="BM103">
        <v>-0.1</v>
      </c>
      <c r="BN103">
        <v>0</v>
      </c>
      <c r="BO103">
        <v>0.1</v>
      </c>
      <c r="BP103">
        <v>0</v>
      </c>
      <c r="BQ103">
        <v>0</v>
      </c>
      <c r="BR103">
        <v>0</v>
      </c>
      <c r="BS103">
        <v>-0.1</v>
      </c>
      <c r="BT103">
        <v>0</v>
      </c>
      <c r="BU103">
        <v>0</v>
      </c>
      <c r="BV103">
        <v>0</v>
      </c>
      <c r="BW103">
        <v>0</v>
      </c>
      <c r="BX103">
        <v>0</v>
      </c>
      <c r="BY103">
        <v>0</v>
      </c>
      <c r="BZ103">
        <v>0</v>
      </c>
      <c r="CA103">
        <v>0</v>
      </c>
      <c r="CB103">
        <v>0</v>
      </c>
      <c r="CC103">
        <v>0</v>
      </c>
      <c r="CD103">
        <v>0</v>
      </c>
      <c r="CE103">
        <v>-0.1</v>
      </c>
      <c r="CF103">
        <v>0.1</v>
      </c>
      <c r="CG103">
        <v>0.1</v>
      </c>
      <c r="CH103">
        <v>0.1</v>
      </c>
      <c r="CI103">
        <v>0</v>
      </c>
      <c r="CJ103">
        <v>0</v>
      </c>
      <c r="CK103">
        <v>-0.1</v>
      </c>
      <c r="CL103">
        <v>0</v>
      </c>
      <c r="CM103">
        <v>-0.1</v>
      </c>
      <c r="CN103">
        <v>0</v>
      </c>
      <c r="CO103">
        <v>0.2</v>
      </c>
      <c r="CP103">
        <v>0.2</v>
      </c>
      <c r="CQ103">
        <v>0.2</v>
      </c>
      <c r="CR103">
        <v>0.3</v>
      </c>
      <c r="CS103">
        <v>-0.1</v>
      </c>
      <c r="CT103">
        <v>-0.1</v>
      </c>
      <c r="CU103">
        <v>-0.3</v>
      </c>
      <c r="CV103">
        <v>-0.1</v>
      </c>
      <c r="CW103">
        <v>0.2</v>
      </c>
      <c r="CX103">
        <v>0.1</v>
      </c>
      <c r="CY103">
        <v>0.4</v>
      </c>
      <c r="CZ103">
        <v>0.3</v>
      </c>
      <c r="DA103">
        <v>-1.2</v>
      </c>
      <c r="DB103">
        <v>0.5</v>
      </c>
      <c r="DC103">
        <v>0.9</v>
      </c>
      <c r="DD103">
        <v>0.2</v>
      </c>
      <c r="DE103">
        <v>-0.3</v>
      </c>
      <c r="DF103">
        <v>0.3</v>
      </c>
      <c r="DG103">
        <v>0.7</v>
      </c>
      <c r="DH103">
        <v>0.4</v>
      </c>
      <c r="DI103">
        <v>0.1</v>
      </c>
      <c r="DJ103">
        <v>-1.4</v>
      </c>
      <c r="DK103">
        <v>0.5</v>
      </c>
      <c r="DL103">
        <v>0.2</v>
      </c>
      <c r="DM103">
        <v>-0.1</v>
      </c>
      <c r="DN103">
        <v>0.1</v>
      </c>
      <c r="DO103">
        <v>0.6</v>
      </c>
      <c r="DP103">
        <v>1.1000000000000001</v>
      </c>
      <c r="DQ103">
        <v>0.8</v>
      </c>
      <c r="DR103">
        <v>0</v>
      </c>
      <c r="DS103">
        <v>-0.4</v>
      </c>
      <c r="DT103">
        <v>0.4</v>
      </c>
      <c r="DU103">
        <v>-1.7</v>
      </c>
      <c r="DV103">
        <v>0.7</v>
      </c>
      <c r="DW103">
        <v>1.5</v>
      </c>
      <c r="DX103">
        <v>0</v>
      </c>
      <c r="DY103">
        <v>0.6</v>
      </c>
      <c r="DZ103">
        <v>0.6</v>
      </c>
      <c r="EA103">
        <v>0.1</v>
      </c>
      <c r="EB103">
        <v>-0.3</v>
      </c>
      <c r="EC103">
        <v>0.5</v>
      </c>
      <c r="ED103">
        <v>1</v>
      </c>
      <c r="EE103">
        <v>0.6</v>
      </c>
      <c r="EF103">
        <v>0</v>
      </c>
      <c r="EG103">
        <v>1</v>
      </c>
      <c r="EH103">
        <v>0.2</v>
      </c>
      <c r="EI103">
        <v>-0.8</v>
      </c>
      <c r="EJ103">
        <v>-0.9</v>
      </c>
      <c r="EK103">
        <v>1.3</v>
      </c>
      <c r="EL103">
        <v>-0.4</v>
      </c>
      <c r="EM103">
        <v>2.5</v>
      </c>
      <c r="EN103">
        <v>2.5</v>
      </c>
      <c r="EO103">
        <v>2.8</v>
      </c>
      <c r="EP103">
        <v>2.2000000000000002</v>
      </c>
      <c r="EQ103">
        <v>2.2999999999999998</v>
      </c>
      <c r="ER103">
        <v>1.9</v>
      </c>
      <c r="ES103">
        <v>1.3</v>
      </c>
      <c r="ET103">
        <v>2.2999999999999998</v>
      </c>
      <c r="EU103">
        <v>0</v>
      </c>
      <c r="EV103">
        <v>6.3</v>
      </c>
      <c r="EW103">
        <v>4.5</v>
      </c>
      <c r="EX103">
        <v>-0.6</v>
      </c>
      <c r="EY103">
        <v>6.5</v>
      </c>
      <c r="EZ103">
        <v>-0.1</v>
      </c>
      <c r="FA103">
        <v>-8.8000000000000007</v>
      </c>
      <c r="FB103">
        <v>11</v>
      </c>
      <c r="FC103">
        <v>2</v>
      </c>
      <c r="FD103">
        <v>6</v>
      </c>
      <c r="FE103">
        <v>-3.8</v>
      </c>
      <c r="FF103">
        <v>15.6</v>
      </c>
      <c r="FG103">
        <v>5.5</v>
      </c>
      <c r="FH103">
        <v>-4.5999999999999996</v>
      </c>
      <c r="FI103">
        <v>0</v>
      </c>
      <c r="FJ103">
        <v>-10.5</v>
      </c>
      <c r="FK103">
        <v>-12.9</v>
      </c>
      <c r="FL103">
        <v>5</v>
      </c>
      <c r="FM103">
        <v>-14.2</v>
      </c>
      <c r="FN103">
        <v>8.6</v>
      </c>
      <c r="FO103">
        <v>0.2</v>
      </c>
      <c r="FP103">
        <v>-9.1999999999999993</v>
      </c>
      <c r="FQ103">
        <v>-12.1</v>
      </c>
      <c r="FR103">
        <v>3.2</v>
      </c>
      <c r="FS103">
        <v>-2.6</v>
      </c>
      <c r="FT103">
        <v>9.6</v>
      </c>
      <c r="FU103">
        <v>2.9</v>
      </c>
      <c r="FV103">
        <v>8.3000000000000007</v>
      </c>
      <c r="FW103">
        <v>3.4</v>
      </c>
      <c r="FX103">
        <v>0.5</v>
      </c>
      <c r="FY103">
        <v>-1.3</v>
      </c>
      <c r="FZ103">
        <v>9.3000000000000007</v>
      </c>
      <c r="GA103">
        <v>-1.7</v>
      </c>
      <c r="GB103">
        <v>1.5</v>
      </c>
      <c r="GC103">
        <v>5.3</v>
      </c>
      <c r="GD103">
        <v>3</v>
      </c>
      <c r="GE103">
        <v>6.2</v>
      </c>
      <c r="GF103">
        <v>-2.5</v>
      </c>
      <c r="GG103">
        <v>3.7</v>
      </c>
      <c r="GH103">
        <v>7.8</v>
      </c>
      <c r="GI103">
        <v>2.8</v>
      </c>
      <c r="GJ103">
        <v>8.3000000000000007</v>
      </c>
      <c r="GK103">
        <v>3.1</v>
      </c>
      <c r="GL103">
        <v>-4.5</v>
      </c>
      <c r="GM103">
        <v>-12.8</v>
      </c>
      <c r="GN103">
        <v>-1.5</v>
      </c>
      <c r="GO103">
        <v>-15.5</v>
      </c>
      <c r="GP103">
        <v>-25.4</v>
      </c>
      <c r="GQ103">
        <v>-6.6</v>
      </c>
      <c r="GR103">
        <v>12</v>
      </c>
      <c r="GS103">
        <v>13.6</v>
      </c>
      <c r="GT103">
        <v>1.4</v>
      </c>
      <c r="GU103">
        <v>4.4000000000000004</v>
      </c>
      <c r="GV103">
        <v>-12.4</v>
      </c>
      <c r="GW103">
        <v>14.5</v>
      </c>
      <c r="GX103">
        <v>9.6</v>
      </c>
      <c r="GY103">
        <v>7.1</v>
      </c>
      <c r="GZ103">
        <v>0.3</v>
      </c>
      <c r="HA103">
        <v>-21.5</v>
      </c>
      <c r="HB103">
        <v>8.1</v>
      </c>
      <c r="HC103">
        <v>15.1</v>
      </c>
      <c r="HD103">
        <v>-5.3</v>
      </c>
      <c r="HE103">
        <v>8</v>
      </c>
      <c r="HF103">
        <v>1.4</v>
      </c>
      <c r="HG103">
        <v>9.5</v>
      </c>
      <c r="HH103">
        <v>-1</v>
      </c>
      <c r="HI103">
        <v>9.1999999999999993</v>
      </c>
      <c r="HJ103">
        <v>10.4</v>
      </c>
      <c r="HK103">
        <v>3.1</v>
      </c>
      <c r="HL103">
        <v>7.2</v>
      </c>
      <c r="HM103">
        <v>-3.6</v>
      </c>
      <c r="HN103">
        <v>1.9</v>
      </c>
      <c r="HO103">
        <v>4.9000000000000004</v>
      </c>
      <c r="HP103">
        <v>-0.9</v>
      </c>
      <c r="HQ103">
        <v>-16.399999999999999</v>
      </c>
      <c r="HR103">
        <v>5.9</v>
      </c>
      <c r="HS103">
        <v>0.5</v>
      </c>
      <c r="HT103">
        <v>4.3</v>
      </c>
      <c r="HU103">
        <v>8.8000000000000007</v>
      </c>
      <c r="HV103">
        <v>-0.3</v>
      </c>
      <c r="HW103">
        <v>11.7</v>
      </c>
      <c r="HX103">
        <v>7.2</v>
      </c>
      <c r="HY103">
        <v>9.4</v>
      </c>
      <c r="HZ103">
        <v>8.8000000000000007</v>
      </c>
      <c r="IA103">
        <v>-2</v>
      </c>
      <c r="IB103">
        <v>3.2</v>
      </c>
      <c r="IC103">
        <v>8.8000000000000007</v>
      </c>
      <c r="ID103">
        <v>-32.1</v>
      </c>
      <c r="IE103">
        <v>26.1</v>
      </c>
      <c r="IF103">
        <v>8.5</v>
      </c>
      <c r="IG103">
        <v>0.3</v>
      </c>
      <c r="IH103">
        <v>16.2</v>
      </c>
      <c r="II103">
        <v>-52.2</v>
      </c>
      <c r="IJ103">
        <v>42</v>
      </c>
      <c r="IK103">
        <v>18.5</v>
      </c>
      <c r="IL103">
        <v>31.1</v>
      </c>
      <c r="IM103">
        <v>11.7</v>
      </c>
      <c r="IN103">
        <v>22.1</v>
      </c>
      <c r="IO103">
        <v>-2.9</v>
      </c>
      <c r="IP103">
        <v>15.8</v>
      </c>
      <c r="IQ103">
        <v>-28.1</v>
      </c>
      <c r="IR103">
        <v>-53.3</v>
      </c>
      <c r="IS103">
        <v>-19.899999999999999</v>
      </c>
      <c r="IT103">
        <v>19.899999999999999</v>
      </c>
      <c r="IU103">
        <v>17.899999999999999</v>
      </c>
      <c r="IV103">
        <v>15.6</v>
      </c>
      <c r="IW103">
        <v>-13.6</v>
      </c>
    </row>
    <row r="104" spans="1:257">
      <c r="A104" t="s">
        <v>1008</v>
      </c>
      <c r="B104" t="s">
        <v>1009</v>
      </c>
      <c r="C104">
        <v>0</v>
      </c>
      <c r="D104">
        <v>0</v>
      </c>
      <c r="E104">
        <v>0</v>
      </c>
      <c r="F104">
        <v>-0.9</v>
      </c>
      <c r="G104">
        <v>0</v>
      </c>
      <c r="H104">
        <v>0</v>
      </c>
      <c r="I104">
        <v>0</v>
      </c>
      <c r="J104">
        <v>0.2</v>
      </c>
      <c r="K104">
        <v>0</v>
      </c>
      <c r="L104">
        <v>0</v>
      </c>
      <c r="M104">
        <v>0</v>
      </c>
      <c r="N104">
        <v>-0.3</v>
      </c>
      <c r="O104">
        <v>0</v>
      </c>
      <c r="P104">
        <v>0</v>
      </c>
      <c r="Q104">
        <v>0</v>
      </c>
      <c r="R104">
        <v>0</v>
      </c>
      <c r="S104">
        <v>0</v>
      </c>
      <c r="T104">
        <v>0</v>
      </c>
      <c r="U104">
        <v>0</v>
      </c>
      <c r="V104">
        <v>0</v>
      </c>
      <c r="W104">
        <v>0</v>
      </c>
      <c r="X104">
        <v>0</v>
      </c>
      <c r="Y104">
        <v>0</v>
      </c>
      <c r="Z104">
        <v>5.7</v>
      </c>
      <c r="AA104">
        <v>0</v>
      </c>
      <c r="AB104">
        <v>0</v>
      </c>
      <c r="AC104">
        <v>0</v>
      </c>
      <c r="AD104">
        <v>-1.7</v>
      </c>
      <c r="AE104">
        <v>0</v>
      </c>
      <c r="AF104">
        <v>0</v>
      </c>
      <c r="AG104">
        <v>0</v>
      </c>
      <c r="AH104">
        <v>1.7</v>
      </c>
      <c r="AI104">
        <v>0</v>
      </c>
      <c r="AJ104">
        <v>0</v>
      </c>
      <c r="AK104">
        <v>0</v>
      </c>
      <c r="AL104">
        <v>2.7</v>
      </c>
      <c r="AM104">
        <v>0</v>
      </c>
      <c r="AN104">
        <v>0</v>
      </c>
      <c r="AO104">
        <v>0</v>
      </c>
      <c r="AP104">
        <v>3.3</v>
      </c>
      <c r="AQ104">
        <v>0</v>
      </c>
      <c r="AR104">
        <v>0</v>
      </c>
      <c r="AS104">
        <v>0</v>
      </c>
      <c r="AT104">
        <v>3.5</v>
      </c>
      <c r="AU104">
        <v>0</v>
      </c>
      <c r="AV104">
        <v>0</v>
      </c>
      <c r="AW104">
        <v>0</v>
      </c>
      <c r="AX104">
        <v>5.4</v>
      </c>
      <c r="AY104">
        <v>0</v>
      </c>
      <c r="AZ104">
        <v>0</v>
      </c>
      <c r="BA104">
        <v>0</v>
      </c>
      <c r="BB104">
        <v>18.8</v>
      </c>
      <c r="BC104">
        <v>0</v>
      </c>
      <c r="BD104">
        <v>0</v>
      </c>
      <c r="BE104">
        <v>0</v>
      </c>
      <c r="BF104">
        <v>8.5</v>
      </c>
      <c r="BG104">
        <v>0</v>
      </c>
      <c r="BH104">
        <v>0</v>
      </c>
      <c r="BI104">
        <v>0</v>
      </c>
      <c r="BJ104">
        <v>0</v>
      </c>
      <c r="BK104">
        <v>0</v>
      </c>
      <c r="BL104">
        <v>0</v>
      </c>
      <c r="BM104">
        <v>0</v>
      </c>
      <c r="BN104">
        <v>0</v>
      </c>
      <c r="BO104">
        <v>0</v>
      </c>
      <c r="BP104">
        <v>0</v>
      </c>
      <c r="BQ104">
        <v>0</v>
      </c>
      <c r="BR104">
        <v>58.5</v>
      </c>
      <c r="BS104">
        <v>0</v>
      </c>
      <c r="BT104">
        <v>0</v>
      </c>
      <c r="BU104">
        <v>0</v>
      </c>
      <c r="BV104">
        <v>11.5</v>
      </c>
      <c r="BW104">
        <v>0</v>
      </c>
      <c r="BX104">
        <v>0</v>
      </c>
      <c r="BY104">
        <v>0</v>
      </c>
      <c r="BZ104">
        <v>22</v>
      </c>
      <c r="CA104">
        <v>0</v>
      </c>
      <c r="CB104">
        <v>0</v>
      </c>
      <c r="CC104">
        <v>0</v>
      </c>
      <c r="CD104">
        <v>25.1</v>
      </c>
      <c r="CE104">
        <v>0</v>
      </c>
      <c r="CF104">
        <v>0</v>
      </c>
      <c r="CG104">
        <v>0</v>
      </c>
      <c r="CH104">
        <v>31.4</v>
      </c>
      <c r="CI104">
        <v>0</v>
      </c>
      <c r="CJ104">
        <v>0</v>
      </c>
      <c r="CK104">
        <v>0</v>
      </c>
      <c r="CL104">
        <v>9.6999999999999993</v>
      </c>
      <c r="CM104">
        <v>0</v>
      </c>
      <c r="CN104">
        <v>0</v>
      </c>
      <c r="CO104">
        <v>0</v>
      </c>
      <c r="CP104">
        <v>1.8</v>
      </c>
      <c r="CQ104">
        <v>0</v>
      </c>
      <c r="CR104">
        <v>0</v>
      </c>
      <c r="CS104">
        <v>0</v>
      </c>
      <c r="CT104">
        <v>31.9</v>
      </c>
      <c r="CU104">
        <v>0</v>
      </c>
      <c r="CV104">
        <v>0</v>
      </c>
      <c r="CW104">
        <v>0</v>
      </c>
      <c r="CX104">
        <v>-19.2</v>
      </c>
      <c r="CY104">
        <v>0</v>
      </c>
      <c r="CZ104">
        <v>0</v>
      </c>
      <c r="DA104">
        <v>0</v>
      </c>
      <c r="DB104">
        <v>89.3</v>
      </c>
      <c r="DC104">
        <v>0</v>
      </c>
      <c r="DD104">
        <v>0</v>
      </c>
      <c r="DE104">
        <v>0</v>
      </c>
      <c r="DF104">
        <v>106.1</v>
      </c>
      <c r="DG104">
        <v>0</v>
      </c>
      <c r="DH104">
        <v>0</v>
      </c>
      <c r="DI104">
        <v>0</v>
      </c>
      <c r="DJ104">
        <v>18.2</v>
      </c>
      <c r="DK104">
        <v>0</v>
      </c>
      <c r="DL104">
        <v>0</v>
      </c>
      <c r="DM104">
        <v>0</v>
      </c>
      <c r="DN104">
        <v>69.5</v>
      </c>
      <c r="DO104">
        <v>0</v>
      </c>
      <c r="DP104">
        <v>0</v>
      </c>
      <c r="DQ104">
        <v>0</v>
      </c>
      <c r="DR104">
        <v>69.2</v>
      </c>
      <c r="DS104">
        <v>0</v>
      </c>
      <c r="DT104">
        <v>0</v>
      </c>
      <c r="DU104">
        <v>0</v>
      </c>
      <c r="DV104">
        <v>-118.3</v>
      </c>
      <c r="DW104">
        <v>0</v>
      </c>
      <c r="DX104">
        <v>0</v>
      </c>
      <c r="DY104">
        <v>0</v>
      </c>
      <c r="DZ104">
        <v>47.1</v>
      </c>
      <c r="EA104">
        <v>0</v>
      </c>
      <c r="EB104">
        <v>0</v>
      </c>
      <c r="EC104">
        <v>0</v>
      </c>
      <c r="ED104">
        <v>-79.7</v>
      </c>
      <c r="EE104">
        <v>0</v>
      </c>
      <c r="EF104">
        <v>0</v>
      </c>
      <c r="EG104">
        <v>0</v>
      </c>
      <c r="EH104">
        <v>139.69999999999999</v>
      </c>
      <c r="EI104">
        <v>0</v>
      </c>
      <c r="EJ104">
        <v>0</v>
      </c>
      <c r="EK104">
        <v>0</v>
      </c>
      <c r="EL104">
        <v>14.2</v>
      </c>
      <c r="EM104">
        <v>0</v>
      </c>
      <c r="EN104">
        <v>0</v>
      </c>
      <c r="EO104">
        <v>0</v>
      </c>
      <c r="EP104">
        <v>143.4</v>
      </c>
      <c r="EQ104">
        <v>0</v>
      </c>
      <c r="ER104">
        <v>0</v>
      </c>
      <c r="ES104">
        <v>0</v>
      </c>
      <c r="ET104">
        <v>131.9</v>
      </c>
      <c r="EU104">
        <v>0</v>
      </c>
      <c r="EV104">
        <v>0</v>
      </c>
      <c r="EW104">
        <v>0</v>
      </c>
      <c r="EX104">
        <v>149.69999999999999</v>
      </c>
      <c r="EY104">
        <v>0</v>
      </c>
      <c r="EZ104">
        <v>0</v>
      </c>
      <c r="FA104">
        <v>0</v>
      </c>
      <c r="FB104">
        <v>213.2</v>
      </c>
      <c r="FC104">
        <v>0</v>
      </c>
      <c r="FD104">
        <v>0</v>
      </c>
      <c r="FE104">
        <v>0</v>
      </c>
      <c r="FF104">
        <v>330.1</v>
      </c>
      <c r="FG104">
        <v>0</v>
      </c>
      <c r="FH104">
        <v>0</v>
      </c>
      <c r="FI104">
        <v>0</v>
      </c>
      <c r="FJ104">
        <v>-268.60000000000002</v>
      </c>
      <c r="FK104">
        <v>0</v>
      </c>
      <c r="FL104">
        <v>0</v>
      </c>
      <c r="FM104">
        <v>0</v>
      </c>
      <c r="FN104">
        <v>-458.4</v>
      </c>
      <c r="FO104">
        <v>0</v>
      </c>
      <c r="FP104">
        <v>0</v>
      </c>
      <c r="FQ104">
        <v>0</v>
      </c>
      <c r="FR104">
        <v>-418</v>
      </c>
      <c r="FS104">
        <v>0</v>
      </c>
      <c r="FT104">
        <v>0</v>
      </c>
      <c r="FU104">
        <v>0</v>
      </c>
      <c r="FV104">
        <v>448.9</v>
      </c>
      <c r="FW104">
        <v>0</v>
      </c>
      <c r="FX104">
        <v>0</v>
      </c>
      <c r="FY104">
        <v>0</v>
      </c>
      <c r="FZ104">
        <v>253.1</v>
      </c>
      <c r="GA104">
        <v>0</v>
      </c>
      <c r="GB104">
        <v>0</v>
      </c>
      <c r="GC104">
        <v>0</v>
      </c>
      <c r="GD104">
        <v>193.3</v>
      </c>
      <c r="GE104">
        <v>179.6</v>
      </c>
      <c r="GF104">
        <v>-22.2</v>
      </c>
      <c r="GG104">
        <v>93.8</v>
      </c>
      <c r="GH104">
        <v>241.3</v>
      </c>
      <c r="GI104">
        <v>77.7</v>
      </c>
      <c r="GJ104">
        <v>203.4</v>
      </c>
      <c r="GK104">
        <v>92.7</v>
      </c>
      <c r="GL104">
        <v>-84.4</v>
      </c>
      <c r="GM104">
        <v>-440.4</v>
      </c>
      <c r="GN104">
        <v>-170.1</v>
      </c>
      <c r="GO104">
        <v>-744.3</v>
      </c>
      <c r="GP104">
        <v>-705.1</v>
      </c>
      <c r="GQ104">
        <v>-252</v>
      </c>
      <c r="GR104">
        <v>421.9</v>
      </c>
      <c r="GS104">
        <v>468.9</v>
      </c>
      <c r="GT104">
        <v>98.1</v>
      </c>
      <c r="GU104">
        <v>12.7</v>
      </c>
      <c r="GV104">
        <v>-478.6</v>
      </c>
      <c r="GW104">
        <v>405.6</v>
      </c>
      <c r="GX104">
        <v>208.8</v>
      </c>
      <c r="GY104">
        <v>164.4</v>
      </c>
      <c r="GZ104">
        <v>-86.5</v>
      </c>
      <c r="HA104">
        <v>-798.5</v>
      </c>
      <c r="HB104">
        <v>155.5</v>
      </c>
      <c r="HC104">
        <v>273</v>
      </c>
      <c r="HD104">
        <v>-315.2</v>
      </c>
      <c r="HE104">
        <v>222.7</v>
      </c>
      <c r="HF104">
        <v>102.1</v>
      </c>
      <c r="HG104">
        <v>119.7</v>
      </c>
      <c r="HH104">
        <v>-138.69999999999999</v>
      </c>
      <c r="HI104">
        <v>361.4</v>
      </c>
      <c r="HJ104">
        <v>261.2</v>
      </c>
      <c r="HK104">
        <v>50.4</v>
      </c>
      <c r="HL104">
        <v>173.3</v>
      </c>
      <c r="HM104">
        <v>-307.7</v>
      </c>
      <c r="HN104">
        <v>-163.69999999999999</v>
      </c>
      <c r="HO104">
        <v>59.9</v>
      </c>
      <c r="HP104">
        <v>-52</v>
      </c>
      <c r="HQ104">
        <v>-557.4</v>
      </c>
      <c r="HR104">
        <v>97.8</v>
      </c>
      <c r="HS104">
        <v>-49.4</v>
      </c>
      <c r="HT104">
        <v>-119.5</v>
      </c>
      <c r="HU104">
        <v>234</v>
      </c>
      <c r="HV104">
        <v>-25</v>
      </c>
      <c r="HW104">
        <v>281.7</v>
      </c>
      <c r="HX104">
        <v>173.6</v>
      </c>
      <c r="HY104">
        <v>305</v>
      </c>
      <c r="HZ104">
        <v>184.4</v>
      </c>
      <c r="IA104">
        <v>-256.10000000000002</v>
      </c>
      <c r="IB104">
        <v>-51.7</v>
      </c>
      <c r="IC104">
        <v>-5.5</v>
      </c>
      <c r="ID104">
        <v>-851.6</v>
      </c>
      <c r="IE104">
        <v>542.79999999999995</v>
      </c>
      <c r="IF104">
        <v>146.80000000000001</v>
      </c>
      <c r="IG104">
        <v>-99.9</v>
      </c>
      <c r="IH104">
        <v>387.8</v>
      </c>
      <c r="II104">
        <v>-1486.3</v>
      </c>
      <c r="IJ104">
        <v>748.8</v>
      </c>
      <c r="IK104">
        <v>245.3</v>
      </c>
      <c r="IL104">
        <v>823.2</v>
      </c>
      <c r="IM104">
        <v>322.10000000000002</v>
      </c>
      <c r="IN104">
        <v>426.4</v>
      </c>
      <c r="IO104">
        <v>-118.4</v>
      </c>
      <c r="IP104">
        <v>311.8</v>
      </c>
      <c r="IQ104">
        <v>-587</v>
      </c>
      <c r="IR104">
        <v>-1266.9000000000001</v>
      </c>
      <c r="IS104">
        <v>-639.1</v>
      </c>
      <c r="IT104">
        <v>743.6</v>
      </c>
      <c r="IU104">
        <v>500.4</v>
      </c>
      <c r="IV104">
        <v>159.69999999999999</v>
      </c>
      <c r="IW104">
        <v>-285.5</v>
      </c>
    </row>
    <row r="105" spans="1:257">
      <c r="A105" t="s">
        <v>1010</v>
      </c>
      <c r="B105" t="s">
        <v>1011</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0.1</v>
      </c>
      <c r="FY105">
        <v>0</v>
      </c>
      <c r="FZ105">
        <v>0</v>
      </c>
      <c r="GA105">
        <v>0</v>
      </c>
      <c r="GB105">
        <v>0</v>
      </c>
      <c r="GC105">
        <v>0</v>
      </c>
      <c r="GD105">
        <v>0</v>
      </c>
      <c r="GE105">
        <v>0.1</v>
      </c>
      <c r="GF105">
        <v>0</v>
      </c>
      <c r="GG105">
        <v>-0.1</v>
      </c>
      <c r="GH105">
        <v>0</v>
      </c>
      <c r="GI105">
        <v>0</v>
      </c>
      <c r="GJ105">
        <v>0.1</v>
      </c>
      <c r="GK105">
        <v>0</v>
      </c>
      <c r="GL105">
        <v>0</v>
      </c>
      <c r="GM105">
        <v>0</v>
      </c>
      <c r="GN105">
        <v>0</v>
      </c>
      <c r="GO105">
        <v>0.2</v>
      </c>
      <c r="GP105">
        <v>0</v>
      </c>
      <c r="GQ105">
        <v>0</v>
      </c>
      <c r="GR105">
        <v>-0.5</v>
      </c>
      <c r="GS105">
        <v>-0.3</v>
      </c>
      <c r="GT105">
        <v>0</v>
      </c>
      <c r="GU105">
        <v>-0.1</v>
      </c>
      <c r="GV105">
        <v>-0.1</v>
      </c>
      <c r="GW105">
        <v>-0.1</v>
      </c>
      <c r="GX105">
        <v>0.2</v>
      </c>
      <c r="GY105">
        <v>0</v>
      </c>
      <c r="GZ105">
        <v>0</v>
      </c>
      <c r="HA105">
        <v>0</v>
      </c>
      <c r="HB105">
        <v>0</v>
      </c>
      <c r="HC105">
        <v>0</v>
      </c>
      <c r="HD105">
        <v>-0.1</v>
      </c>
      <c r="HE105">
        <v>-0.1</v>
      </c>
      <c r="HF105">
        <v>0</v>
      </c>
      <c r="HG105">
        <v>0.1</v>
      </c>
      <c r="HH105">
        <v>0.2</v>
      </c>
      <c r="HI105">
        <v>0</v>
      </c>
      <c r="HJ105">
        <v>0</v>
      </c>
      <c r="HK105">
        <v>-0.1</v>
      </c>
      <c r="HL105">
        <v>-0.1</v>
      </c>
      <c r="HM105">
        <v>0.1</v>
      </c>
      <c r="HN105">
        <v>0</v>
      </c>
      <c r="HO105">
        <v>-0.1</v>
      </c>
      <c r="HP105">
        <v>0.2</v>
      </c>
      <c r="HQ105">
        <v>0</v>
      </c>
      <c r="HR105">
        <v>0.1</v>
      </c>
      <c r="HS105">
        <v>-0.2</v>
      </c>
      <c r="HT105">
        <v>-0.1</v>
      </c>
      <c r="HU105">
        <v>0</v>
      </c>
      <c r="HV105">
        <v>0.2</v>
      </c>
      <c r="HW105">
        <v>0</v>
      </c>
      <c r="HX105">
        <v>-0.1</v>
      </c>
      <c r="HY105">
        <v>0</v>
      </c>
      <c r="HZ105">
        <v>0</v>
      </c>
      <c r="IA105">
        <v>0.2</v>
      </c>
      <c r="IB105">
        <v>0.2</v>
      </c>
      <c r="IC105">
        <v>0</v>
      </c>
      <c r="ID105">
        <v>0.1</v>
      </c>
      <c r="IE105">
        <v>-0.4</v>
      </c>
      <c r="IF105">
        <v>-0.3</v>
      </c>
      <c r="IG105">
        <v>-0.2</v>
      </c>
      <c r="IH105">
        <v>0</v>
      </c>
      <c r="II105">
        <v>0.6</v>
      </c>
      <c r="IJ105">
        <v>-1</v>
      </c>
      <c r="IK105">
        <v>0</v>
      </c>
      <c r="IL105">
        <v>-0.2</v>
      </c>
      <c r="IM105">
        <v>0.7</v>
      </c>
      <c r="IN105">
        <v>-0.3</v>
      </c>
      <c r="IO105">
        <v>0.2</v>
      </c>
      <c r="IP105">
        <v>0.2</v>
      </c>
      <c r="IQ105">
        <v>1.7</v>
      </c>
      <c r="IR105">
        <v>1.8</v>
      </c>
      <c r="IS105">
        <v>1.2</v>
      </c>
      <c r="IT105">
        <v>-0.5</v>
      </c>
      <c r="IU105">
        <v>-0.5</v>
      </c>
      <c r="IV105">
        <v>0.2</v>
      </c>
      <c r="IW105">
        <v>0.6</v>
      </c>
    </row>
    <row r="106" spans="1:257">
      <c r="A106" t="s">
        <v>1012</v>
      </c>
      <c r="B106" s="12" t="s">
        <v>1013</v>
      </c>
      <c r="C106" s="12">
        <v>-22.5</v>
      </c>
      <c r="D106" s="12">
        <v>7.5</v>
      </c>
      <c r="E106" s="12">
        <v>-25.9</v>
      </c>
      <c r="F106" s="12">
        <v>42.5</v>
      </c>
      <c r="G106" s="12">
        <v>43</v>
      </c>
      <c r="H106" s="12">
        <v>0</v>
      </c>
      <c r="I106" s="12">
        <v>11.3</v>
      </c>
      <c r="J106" s="12">
        <v>12.7</v>
      </c>
      <c r="K106" s="12">
        <v>-9.4</v>
      </c>
      <c r="L106" s="12">
        <v>-96.9</v>
      </c>
      <c r="M106" s="12">
        <v>18</v>
      </c>
      <c r="N106" s="12">
        <v>77.3</v>
      </c>
      <c r="O106" s="12">
        <v>22.6</v>
      </c>
      <c r="P106" s="12">
        <v>20.399999999999999</v>
      </c>
      <c r="Q106" s="12">
        <v>17.899999999999999</v>
      </c>
      <c r="R106" s="12">
        <v>-22.1</v>
      </c>
      <c r="S106" s="12">
        <v>27.4</v>
      </c>
      <c r="T106" s="12">
        <v>14.6</v>
      </c>
      <c r="U106" s="12">
        <v>16.899999999999999</v>
      </c>
      <c r="V106" s="12">
        <v>16.899999999999999</v>
      </c>
      <c r="W106" s="12">
        <v>13.5</v>
      </c>
      <c r="X106" s="12">
        <v>-19.8</v>
      </c>
      <c r="Y106" s="12">
        <v>45.9</v>
      </c>
      <c r="Z106" s="12">
        <v>35</v>
      </c>
      <c r="AA106" s="12">
        <v>-16.899999999999999</v>
      </c>
      <c r="AB106" s="12">
        <v>-25.2</v>
      </c>
      <c r="AC106" s="12">
        <v>-54.8</v>
      </c>
      <c r="AD106" s="12">
        <v>23.7</v>
      </c>
      <c r="AE106" s="12">
        <v>73.400000000000006</v>
      </c>
      <c r="AF106" s="12">
        <v>15.2</v>
      </c>
      <c r="AG106" s="12">
        <v>34.4</v>
      </c>
      <c r="AH106" s="12">
        <v>33.1</v>
      </c>
      <c r="AI106" s="12">
        <v>-56.8</v>
      </c>
      <c r="AJ106" s="12">
        <v>72.5</v>
      </c>
      <c r="AK106" s="12">
        <v>-3.5</v>
      </c>
      <c r="AL106" s="12">
        <v>114.1</v>
      </c>
      <c r="AM106" s="12">
        <v>-38.4</v>
      </c>
      <c r="AN106" s="12">
        <v>-28.4</v>
      </c>
      <c r="AO106" s="12">
        <v>-29.7</v>
      </c>
      <c r="AP106" s="12">
        <v>-40.4</v>
      </c>
      <c r="AQ106" s="12">
        <v>-24.7</v>
      </c>
      <c r="AR106" s="12">
        <v>-128.19999999999999</v>
      </c>
      <c r="AS106" s="12">
        <v>84.1</v>
      </c>
      <c r="AT106" s="12">
        <v>62.4</v>
      </c>
      <c r="AU106" s="12">
        <v>64.2</v>
      </c>
      <c r="AV106" s="12">
        <v>0.7</v>
      </c>
      <c r="AW106" s="12">
        <v>-18.399999999999999</v>
      </c>
      <c r="AX106" s="12">
        <v>53.5</v>
      </c>
      <c r="AY106" s="12">
        <v>42.2</v>
      </c>
      <c r="AZ106" s="12">
        <v>1.4</v>
      </c>
      <c r="BA106" s="12">
        <v>16.600000000000001</v>
      </c>
      <c r="BB106" s="12">
        <v>131.69999999999999</v>
      </c>
      <c r="BC106" s="12">
        <v>-58.3</v>
      </c>
      <c r="BD106" s="12">
        <v>-63.3</v>
      </c>
      <c r="BE106" s="12">
        <v>41.9</v>
      </c>
      <c r="BF106" s="12">
        <v>-137.69999999999999</v>
      </c>
      <c r="BG106" s="12">
        <v>-28.9</v>
      </c>
      <c r="BH106" s="12">
        <v>-55.8</v>
      </c>
      <c r="BI106" s="12">
        <v>-165.7</v>
      </c>
      <c r="BJ106" s="12">
        <v>10.1</v>
      </c>
      <c r="BK106" s="12">
        <v>116</v>
      </c>
      <c r="BL106" s="12">
        <v>91.3</v>
      </c>
      <c r="BM106" s="12">
        <v>-82.9</v>
      </c>
      <c r="BN106" s="12">
        <v>45.3</v>
      </c>
      <c r="BO106" s="12">
        <v>100.5</v>
      </c>
      <c r="BP106" s="12">
        <v>16.899999999999999</v>
      </c>
      <c r="BQ106" s="12">
        <v>8.5</v>
      </c>
      <c r="BR106" s="12">
        <v>28.3</v>
      </c>
      <c r="BS106" s="12">
        <v>-64.3</v>
      </c>
      <c r="BT106" s="12">
        <v>22.8</v>
      </c>
      <c r="BU106" s="12">
        <v>-34.6</v>
      </c>
      <c r="BV106" s="12">
        <v>-24</v>
      </c>
      <c r="BW106" s="12">
        <v>-40.9</v>
      </c>
      <c r="BX106" s="12">
        <v>49.7</v>
      </c>
      <c r="BY106" s="12">
        <v>51</v>
      </c>
      <c r="BZ106" s="12">
        <v>-30.3</v>
      </c>
      <c r="CA106" s="12">
        <v>52.5</v>
      </c>
      <c r="CB106" s="12">
        <v>12.1</v>
      </c>
      <c r="CC106" s="12">
        <v>55</v>
      </c>
      <c r="CD106" s="12">
        <v>46.2</v>
      </c>
      <c r="CE106" s="12">
        <v>-56.2</v>
      </c>
      <c r="CF106" s="12">
        <v>105</v>
      </c>
      <c r="CG106" s="12">
        <v>122.6</v>
      </c>
      <c r="CH106" s="12">
        <v>137.80000000000001</v>
      </c>
      <c r="CI106" s="12">
        <v>3.3</v>
      </c>
      <c r="CJ106" s="12">
        <v>-28.2</v>
      </c>
      <c r="CK106" s="12">
        <v>-156.6</v>
      </c>
      <c r="CL106" s="12">
        <v>99.3</v>
      </c>
      <c r="CM106" s="12">
        <v>-138.1</v>
      </c>
      <c r="CN106" s="12">
        <v>-20</v>
      </c>
      <c r="CO106" s="12">
        <v>75.599999999999994</v>
      </c>
      <c r="CP106" s="12">
        <v>210.9</v>
      </c>
      <c r="CQ106" s="12">
        <v>114.4</v>
      </c>
      <c r="CR106" s="12">
        <v>161.69999999999999</v>
      </c>
      <c r="CS106" s="12">
        <v>-22.3</v>
      </c>
      <c r="CT106" s="12">
        <v>-68.2</v>
      </c>
      <c r="CU106" s="12">
        <v>-55.2</v>
      </c>
      <c r="CV106" s="12">
        <v>-36.9</v>
      </c>
      <c r="CW106" s="12">
        <v>85</v>
      </c>
      <c r="CX106" s="12">
        <v>13.1</v>
      </c>
      <c r="CY106" s="12">
        <v>118.6</v>
      </c>
      <c r="CZ106" s="12">
        <v>72.599999999999994</v>
      </c>
      <c r="DA106" s="12">
        <v>-65.5</v>
      </c>
      <c r="DB106" s="12">
        <v>264.89999999999998</v>
      </c>
      <c r="DC106" s="12">
        <v>181.5</v>
      </c>
      <c r="DD106" s="12">
        <v>123.2</v>
      </c>
      <c r="DE106" s="12">
        <v>-148.5</v>
      </c>
      <c r="DF106" s="12">
        <v>242.1</v>
      </c>
      <c r="DG106" s="12">
        <v>388.2</v>
      </c>
      <c r="DH106" s="12">
        <v>67.400000000000006</v>
      </c>
      <c r="DI106" s="12">
        <v>149.69999999999999</v>
      </c>
      <c r="DJ106" s="12">
        <v>-477.7</v>
      </c>
      <c r="DK106" s="12">
        <v>156.4</v>
      </c>
      <c r="DL106" s="12">
        <v>123.5</v>
      </c>
      <c r="DM106" s="12">
        <v>-7.3</v>
      </c>
      <c r="DN106" s="12">
        <v>170.6</v>
      </c>
      <c r="DO106" s="12">
        <v>128.6</v>
      </c>
      <c r="DP106" s="12">
        <v>164.2</v>
      </c>
      <c r="DQ106" s="12">
        <v>207.7</v>
      </c>
      <c r="DR106" s="12">
        <v>177.2</v>
      </c>
      <c r="DS106" s="12">
        <v>-96.4</v>
      </c>
      <c r="DT106" s="12">
        <v>105.6</v>
      </c>
      <c r="DU106" s="12">
        <v>-393.9</v>
      </c>
      <c r="DV106" s="12">
        <v>258.2</v>
      </c>
      <c r="DW106" s="12">
        <v>377</v>
      </c>
      <c r="DX106" s="12">
        <v>-38.200000000000003</v>
      </c>
      <c r="DY106" s="12">
        <v>149.80000000000001</v>
      </c>
      <c r="DZ106" s="12">
        <v>497.7</v>
      </c>
      <c r="EA106" s="12">
        <v>-100.6</v>
      </c>
      <c r="EB106" s="12">
        <v>-45.6</v>
      </c>
      <c r="EC106" s="12">
        <v>75.900000000000006</v>
      </c>
      <c r="ED106" s="12">
        <v>365.7</v>
      </c>
      <c r="EE106" s="12">
        <v>92.8</v>
      </c>
      <c r="EF106" s="12">
        <v>7.4</v>
      </c>
      <c r="EG106" s="12">
        <v>87.7</v>
      </c>
      <c r="EH106" s="12">
        <v>194.4</v>
      </c>
      <c r="EI106" s="12">
        <v>-193.9</v>
      </c>
      <c r="EJ106" s="12">
        <v>-88</v>
      </c>
      <c r="EK106" s="12">
        <v>230.4</v>
      </c>
      <c r="EL106" s="12">
        <v>-10.199999999999999</v>
      </c>
      <c r="EM106" s="12">
        <v>322.8</v>
      </c>
      <c r="EN106" s="12">
        <v>376.3</v>
      </c>
      <c r="EO106" s="12">
        <v>383.8</v>
      </c>
      <c r="EP106" s="12">
        <v>508.4</v>
      </c>
      <c r="EQ106" s="12">
        <v>-788.6</v>
      </c>
      <c r="ER106" s="12">
        <v>329.9</v>
      </c>
      <c r="ES106" s="12">
        <v>86</v>
      </c>
      <c r="ET106" s="12">
        <v>1366.5</v>
      </c>
      <c r="EU106" s="12">
        <v>57.5</v>
      </c>
      <c r="EV106" s="12">
        <v>1013.3</v>
      </c>
      <c r="EW106" s="12">
        <v>644.9</v>
      </c>
      <c r="EX106" s="12">
        <v>393.1</v>
      </c>
      <c r="EY106" s="12">
        <v>1219.3</v>
      </c>
      <c r="EZ106" s="12">
        <v>227.7</v>
      </c>
      <c r="FA106" s="12">
        <v>-884.9</v>
      </c>
      <c r="FB106" s="12">
        <v>2139.6999999999998</v>
      </c>
      <c r="FC106" s="12">
        <v>223.7</v>
      </c>
      <c r="FD106" s="12">
        <v>1048.3</v>
      </c>
      <c r="FE106" s="12">
        <v>-352.1</v>
      </c>
      <c r="FF106" s="12">
        <v>2746.4</v>
      </c>
      <c r="FG106" s="12">
        <v>774.1</v>
      </c>
      <c r="FH106" s="12">
        <v>-588</v>
      </c>
      <c r="FI106" s="12">
        <v>-357</v>
      </c>
      <c r="FJ106" s="12">
        <v>-1970.7</v>
      </c>
      <c r="FK106" s="12">
        <v>-1448.3</v>
      </c>
      <c r="FL106" s="12">
        <v>801.6</v>
      </c>
      <c r="FM106" s="12">
        <v>-1829.3</v>
      </c>
      <c r="FN106" s="12">
        <v>893.5</v>
      </c>
      <c r="FO106" s="12">
        <v>58.9</v>
      </c>
      <c r="FP106" s="12">
        <v>-1490.9</v>
      </c>
      <c r="FQ106" s="12">
        <v>-1617.9</v>
      </c>
      <c r="FR106" s="12">
        <v>-29.4</v>
      </c>
      <c r="FS106" s="12">
        <v>-218.4</v>
      </c>
      <c r="FT106" s="12">
        <v>1167.7</v>
      </c>
      <c r="FU106" s="12">
        <v>328.7</v>
      </c>
      <c r="FV106" s="12">
        <v>1317</v>
      </c>
      <c r="FW106" s="12">
        <v>340.3</v>
      </c>
      <c r="FX106" s="12">
        <v>279.39999999999998</v>
      </c>
      <c r="FY106" s="12">
        <v>-234.6</v>
      </c>
      <c r="FZ106" s="12">
        <v>1168.5999999999999</v>
      </c>
      <c r="GA106" s="12">
        <v>-12.9</v>
      </c>
      <c r="GB106" s="12">
        <v>270.5</v>
      </c>
      <c r="GC106" s="12">
        <v>485.4</v>
      </c>
      <c r="GD106" s="12">
        <v>17</v>
      </c>
      <c r="GE106" s="12">
        <v>1110.2</v>
      </c>
      <c r="GF106" s="12">
        <v>-478.3</v>
      </c>
      <c r="GG106" s="12">
        <v>576.9</v>
      </c>
      <c r="GH106" s="12">
        <v>974.6</v>
      </c>
      <c r="GI106" s="12">
        <v>751.5</v>
      </c>
      <c r="GJ106" s="12">
        <v>963.7</v>
      </c>
      <c r="GK106" s="12">
        <v>314.2</v>
      </c>
      <c r="GL106" s="12">
        <v>-575.29999999999995</v>
      </c>
      <c r="GM106" s="12">
        <v>-1343.5</v>
      </c>
      <c r="GN106" s="12">
        <v>-139</v>
      </c>
      <c r="GO106" s="12">
        <v>-1629.7</v>
      </c>
      <c r="GP106" s="12">
        <v>-2978.6</v>
      </c>
      <c r="GQ106" s="12">
        <v>-1181.0999999999999</v>
      </c>
      <c r="GR106" s="12">
        <v>1437.8</v>
      </c>
      <c r="GS106" s="12">
        <v>1701.7</v>
      </c>
      <c r="GT106" s="12">
        <v>752.8</v>
      </c>
      <c r="GU106" s="12">
        <v>600.70000000000005</v>
      </c>
      <c r="GV106" s="12">
        <v>-1590.4</v>
      </c>
      <c r="GW106" s="12">
        <v>1493.8</v>
      </c>
      <c r="GX106" s="12">
        <v>1486.8</v>
      </c>
      <c r="GY106" s="12">
        <v>1029.5999999999999</v>
      </c>
      <c r="GZ106" s="12">
        <v>-50.7</v>
      </c>
      <c r="HA106" s="12">
        <v>-2404.1</v>
      </c>
      <c r="HB106" s="12">
        <v>1515.5</v>
      </c>
      <c r="HC106" s="12">
        <v>1879.2</v>
      </c>
      <c r="HD106" s="12">
        <v>-473.3</v>
      </c>
      <c r="HE106" s="12">
        <v>930</v>
      </c>
      <c r="HF106" s="12">
        <v>-270.10000000000002</v>
      </c>
      <c r="HG106" s="12">
        <v>2300.1999999999998</v>
      </c>
      <c r="HH106" s="12">
        <v>426.3</v>
      </c>
      <c r="HI106" s="12">
        <v>1168.9000000000001</v>
      </c>
      <c r="HJ106" s="12">
        <v>1764.2</v>
      </c>
      <c r="HK106" s="12">
        <v>851.7</v>
      </c>
      <c r="HL106" s="12">
        <v>1169.0999999999999</v>
      </c>
      <c r="HM106" s="12">
        <v>-107.1</v>
      </c>
      <c r="HN106" s="12">
        <v>1086.2</v>
      </c>
      <c r="HO106" s="12">
        <v>265.8</v>
      </c>
      <c r="HP106" s="12">
        <v>-256.89999999999998</v>
      </c>
      <c r="HQ106" s="12">
        <v>-2004.3</v>
      </c>
      <c r="HR106" s="12">
        <v>1295</v>
      </c>
      <c r="HS106" s="12">
        <v>436.3</v>
      </c>
      <c r="HT106" s="12">
        <v>616.79999999999995</v>
      </c>
      <c r="HU106" s="12">
        <v>858.9</v>
      </c>
      <c r="HV106" s="12">
        <v>185.9</v>
      </c>
      <c r="HW106" s="12">
        <v>1673.8</v>
      </c>
      <c r="HX106" s="12">
        <v>482.3</v>
      </c>
      <c r="HY106" s="12">
        <v>992.4</v>
      </c>
      <c r="HZ106" s="12">
        <v>1788.1</v>
      </c>
      <c r="IA106" s="12">
        <v>-242.6</v>
      </c>
      <c r="IB106" s="12">
        <v>1450.2</v>
      </c>
      <c r="IC106" s="12">
        <v>2096.8000000000002</v>
      </c>
      <c r="ID106" s="12">
        <v>-5332.8</v>
      </c>
      <c r="IE106" s="12">
        <v>4738.6000000000004</v>
      </c>
      <c r="IF106" s="12">
        <v>878.6</v>
      </c>
      <c r="IG106" s="12">
        <v>325.8</v>
      </c>
      <c r="IH106" s="12">
        <v>2796.9</v>
      </c>
      <c r="II106" s="12">
        <v>-8108.4</v>
      </c>
      <c r="IJ106" s="12">
        <v>7149.6</v>
      </c>
      <c r="IK106" s="12">
        <v>4110.3999999999996</v>
      </c>
      <c r="IL106" s="12">
        <v>6261</v>
      </c>
      <c r="IM106" s="12">
        <v>2995.4</v>
      </c>
      <c r="IN106" s="12">
        <v>4154.6000000000004</v>
      </c>
      <c r="IO106" s="12">
        <v>-169.3</v>
      </c>
      <c r="IP106" s="12">
        <v>4512.7</v>
      </c>
      <c r="IQ106" s="12">
        <v>-2956.3</v>
      </c>
      <c r="IR106" s="12">
        <v>-10032.4</v>
      </c>
      <c r="IS106" s="12">
        <v>-2233.3000000000002</v>
      </c>
      <c r="IT106" s="12">
        <v>2051.6</v>
      </c>
      <c r="IU106" s="12">
        <v>3758</v>
      </c>
      <c r="IV106" s="12">
        <v>4330.2</v>
      </c>
      <c r="IW106" s="12">
        <v>-2279.1</v>
      </c>
    </row>
    <row r="107" spans="1:257">
      <c r="A107" t="s">
        <v>1014</v>
      </c>
      <c r="B107" t="s">
        <v>1015</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0.1</v>
      </c>
      <c r="BG107">
        <v>0</v>
      </c>
      <c r="BH107">
        <v>0</v>
      </c>
      <c r="BI107">
        <v>0</v>
      </c>
      <c r="BJ107">
        <v>0</v>
      </c>
      <c r="BK107">
        <v>0</v>
      </c>
      <c r="BL107">
        <v>0</v>
      </c>
      <c r="BM107">
        <v>0</v>
      </c>
      <c r="BN107">
        <v>0</v>
      </c>
      <c r="BO107">
        <v>0</v>
      </c>
      <c r="BP107">
        <v>0</v>
      </c>
      <c r="BQ107">
        <v>0</v>
      </c>
      <c r="BR107">
        <v>0.6</v>
      </c>
      <c r="BS107">
        <v>0</v>
      </c>
      <c r="BT107">
        <v>0</v>
      </c>
      <c r="BU107">
        <v>0</v>
      </c>
      <c r="BV107">
        <v>0.8</v>
      </c>
      <c r="BW107">
        <v>0</v>
      </c>
      <c r="BX107">
        <v>0</v>
      </c>
      <c r="BY107">
        <v>0</v>
      </c>
      <c r="BZ107">
        <v>1.1000000000000001</v>
      </c>
      <c r="CA107">
        <v>0</v>
      </c>
      <c r="CB107">
        <v>0</v>
      </c>
      <c r="CC107">
        <v>0</v>
      </c>
      <c r="CD107">
        <v>1.4</v>
      </c>
      <c r="CE107">
        <v>0</v>
      </c>
      <c r="CF107">
        <v>0</v>
      </c>
      <c r="CG107">
        <v>0</v>
      </c>
      <c r="CH107">
        <v>3.9</v>
      </c>
      <c r="CI107">
        <v>0</v>
      </c>
      <c r="CJ107">
        <v>0</v>
      </c>
      <c r="CK107">
        <v>0</v>
      </c>
      <c r="CL107">
        <v>2.2000000000000002</v>
      </c>
      <c r="CM107">
        <v>0</v>
      </c>
      <c r="CN107">
        <v>0</v>
      </c>
      <c r="CO107">
        <v>0</v>
      </c>
      <c r="CP107">
        <v>-8.1</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-6.2</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1.3</v>
      </c>
      <c r="EE107">
        <v>0</v>
      </c>
      <c r="EF107">
        <v>0</v>
      </c>
      <c r="EG107">
        <v>0</v>
      </c>
      <c r="EH107">
        <v>0</v>
      </c>
      <c r="EI107">
        <v>0</v>
      </c>
      <c r="EJ107">
        <v>0</v>
      </c>
      <c r="EK107">
        <v>0</v>
      </c>
      <c r="EL107">
        <v>-11.5</v>
      </c>
      <c r="EM107">
        <v>0</v>
      </c>
      <c r="EN107">
        <v>0</v>
      </c>
      <c r="EO107">
        <v>0</v>
      </c>
      <c r="EP107">
        <v>0</v>
      </c>
      <c r="EQ107">
        <v>0</v>
      </c>
      <c r="ER107">
        <v>0</v>
      </c>
      <c r="ES107">
        <v>0</v>
      </c>
      <c r="ET107">
        <v>0</v>
      </c>
      <c r="EU107">
        <v>0</v>
      </c>
      <c r="EV107">
        <v>0</v>
      </c>
      <c r="EW107">
        <v>0</v>
      </c>
      <c r="EX107">
        <v>-1.1000000000000001</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-7.1</v>
      </c>
      <c r="FS107">
        <v>0</v>
      </c>
      <c r="FT107">
        <v>0</v>
      </c>
      <c r="FU107">
        <v>0</v>
      </c>
      <c r="FV107">
        <v>-0.8</v>
      </c>
      <c r="FW107">
        <v>0</v>
      </c>
      <c r="FX107">
        <v>0</v>
      </c>
      <c r="FY107">
        <v>0</v>
      </c>
      <c r="FZ107">
        <v>-2.7</v>
      </c>
      <c r="GA107">
        <v>0</v>
      </c>
      <c r="GB107">
        <v>0</v>
      </c>
      <c r="GC107">
        <v>0</v>
      </c>
      <c r="GD107">
        <v>12.7</v>
      </c>
      <c r="GE107">
        <v>11.7</v>
      </c>
      <c r="GF107">
        <v>0</v>
      </c>
      <c r="GG107">
        <v>0</v>
      </c>
      <c r="GH107">
        <v>-8.1</v>
      </c>
      <c r="GI107">
        <v>-2.5</v>
      </c>
      <c r="GJ107">
        <v>0.1</v>
      </c>
      <c r="GK107">
        <v>-0.1</v>
      </c>
      <c r="GL107">
        <v>23.8</v>
      </c>
      <c r="GM107">
        <v>5.3</v>
      </c>
      <c r="GN107">
        <v>10.1</v>
      </c>
      <c r="GO107">
        <v>-1.2</v>
      </c>
      <c r="GP107">
        <v>0.2</v>
      </c>
      <c r="GQ107">
        <v>-6.8</v>
      </c>
      <c r="GR107">
        <v>1.2</v>
      </c>
      <c r="GS107">
        <v>0</v>
      </c>
      <c r="GT107">
        <v>0</v>
      </c>
      <c r="GU107">
        <v>7.8</v>
      </c>
      <c r="GV107">
        <v>-0.1</v>
      </c>
      <c r="GW107">
        <v>0.4</v>
      </c>
      <c r="GX107">
        <v>0.5</v>
      </c>
      <c r="GY107">
        <v>-8.6</v>
      </c>
      <c r="GZ107">
        <v>0</v>
      </c>
      <c r="HA107">
        <v>-0.1</v>
      </c>
      <c r="HB107">
        <v>-3.7</v>
      </c>
      <c r="HC107">
        <v>-19.100000000000001</v>
      </c>
      <c r="HD107">
        <v>-0.1</v>
      </c>
      <c r="HE107">
        <v>0.4</v>
      </c>
      <c r="HF107">
        <v>-5.9</v>
      </c>
      <c r="HG107">
        <v>0.5</v>
      </c>
      <c r="HH107">
        <v>0.1</v>
      </c>
      <c r="HI107">
        <v>-1</v>
      </c>
      <c r="HJ107">
        <v>0.2</v>
      </c>
      <c r="HK107">
        <v>-8.3000000000000007</v>
      </c>
      <c r="HL107">
        <v>0.6</v>
      </c>
      <c r="HM107">
        <v>-0.1</v>
      </c>
      <c r="HN107">
        <v>-0.6</v>
      </c>
      <c r="HO107">
        <v>-2.8</v>
      </c>
      <c r="HP107">
        <v>2.8</v>
      </c>
      <c r="HQ107">
        <v>1.1000000000000001</v>
      </c>
      <c r="HR107">
        <v>0.9</v>
      </c>
      <c r="HS107">
        <v>-42.6</v>
      </c>
      <c r="HT107">
        <v>4.3</v>
      </c>
      <c r="HU107">
        <v>2.2000000000000002</v>
      </c>
      <c r="HV107">
        <v>-2.2000000000000002</v>
      </c>
      <c r="HW107">
        <v>7.8</v>
      </c>
      <c r="HX107">
        <v>1.5</v>
      </c>
      <c r="HY107">
        <v>-0.2</v>
      </c>
      <c r="HZ107">
        <v>4.0999999999999996</v>
      </c>
      <c r="IA107">
        <v>5.6</v>
      </c>
      <c r="IB107">
        <v>0.9</v>
      </c>
      <c r="IC107">
        <v>1.2</v>
      </c>
      <c r="ID107">
        <v>1.4</v>
      </c>
      <c r="IE107">
        <v>-6.7</v>
      </c>
      <c r="IF107">
        <v>0.9</v>
      </c>
      <c r="IG107">
        <v>-2.8</v>
      </c>
      <c r="IH107">
        <v>-0.1</v>
      </c>
      <c r="II107">
        <v>1.8</v>
      </c>
      <c r="IJ107">
        <v>-2</v>
      </c>
      <c r="IK107">
        <v>2.2999999999999998</v>
      </c>
      <c r="IL107">
        <v>-7.9</v>
      </c>
      <c r="IM107">
        <v>-1.6</v>
      </c>
      <c r="IN107">
        <v>-10.7</v>
      </c>
      <c r="IO107">
        <v>0.4</v>
      </c>
      <c r="IP107">
        <v>3.8</v>
      </c>
      <c r="IQ107">
        <v>-2.1</v>
      </c>
      <c r="IR107">
        <v>-1.5</v>
      </c>
      <c r="IS107">
        <v>1.2</v>
      </c>
      <c r="IT107">
        <v>2.7</v>
      </c>
      <c r="IU107">
        <v>-1.4</v>
      </c>
      <c r="IV107">
        <v>-10.4</v>
      </c>
      <c r="IW107">
        <v>0</v>
      </c>
    </row>
    <row r="108" spans="1:257">
      <c r="A108" t="s">
        <v>1016</v>
      </c>
      <c r="B108" t="s">
        <v>1017</v>
      </c>
      <c r="C108">
        <v>-23.2</v>
      </c>
      <c r="D108">
        <v>7.9</v>
      </c>
      <c r="E108">
        <v>-26.7</v>
      </c>
      <c r="F108">
        <v>43.6</v>
      </c>
      <c r="G108">
        <v>44.5</v>
      </c>
      <c r="H108">
        <v>0</v>
      </c>
      <c r="I108">
        <v>11.7</v>
      </c>
      <c r="J108">
        <v>14.2</v>
      </c>
      <c r="K108">
        <v>-9.8000000000000007</v>
      </c>
      <c r="L108">
        <v>-101.5</v>
      </c>
      <c r="M108">
        <v>18.7</v>
      </c>
      <c r="N108">
        <v>78.900000000000006</v>
      </c>
      <c r="O108">
        <v>23.7</v>
      </c>
      <c r="P108">
        <v>21.1</v>
      </c>
      <c r="Q108">
        <v>18.600000000000001</v>
      </c>
      <c r="R108">
        <v>-21.5</v>
      </c>
      <c r="S108">
        <v>28.6</v>
      </c>
      <c r="T108">
        <v>15.3</v>
      </c>
      <c r="U108">
        <v>17.7</v>
      </c>
      <c r="V108">
        <v>17.5</v>
      </c>
      <c r="W108">
        <v>13.9</v>
      </c>
      <c r="X108">
        <v>-20.7</v>
      </c>
      <c r="Y108">
        <v>48.5</v>
      </c>
      <c r="Z108">
        <v>36.200000000000003</v>
      </c>
      <c r="AA108">
        <v>-17.399999999999999</v>
      </c>
      <c r="AB108">
        <v>-26.7</v>
      </c>
      <c r="AC108">
        <v>-58.1</v>
      </c>
      <c r="AD108">
        <v>25</v>
      </c>
      <c r="AE108">
        <v>77.400000000000006</v>
      </c>
      <c r="AF108">
        <v>15.3</v>
      </c>
      <c r="AG108">
        <v>36.5</v>
      </c>
      <c r="AH108">
        <v>32.700000000000003</v>
      </c>
      <c r="AI108">
        <v>-59.9</v>
      </c>
      <c r="AJ108">
        <v>77.900000000000006</v>
      </c>
      <c r="AK108">
        <v>-2.1</v>
      </c>
      <c r="AL108">
        <v>115.2</v>
      </c>
      <c r="AM108">
        <v>-40.1</v>
      </c>
      <c r="AN108">
        <v>-29.3</v>
      </c>
      <c r="AO108">
        <v>-31.5</v>
      </c>
      <c r="AP108">
        <v>-40.5</v>
      </c>
      <c r="AQ108">
        <v>-28.6</v>
      </c>
      <c r="AR108">
        <v>-137.5</v>
      </c>
      <c r="AS108">
        <v>90.8</v>
      </c>
      <c r="AT108">
        <v>66.599999999999994</v>
      </c>
      <c r="AU108">
        <v>70.3</v>
      </c>
      <c r="AV108">
        <v>0.5</v>
      </c>
      <c r="AW108">
        <v>-16.899999999999999</v>
      </c>
      <c r="AX108">
        <v>56.2</v>
      </c>
      <c r="AY108">
        <v>45.9</v>
      </c>
      <c r="AZ108">
        <v>-0.4</v>
      </c>
      <c r="BA108">
        <v>15.9</v>
      </c>
      <c r="BB108">
        <v>136.5</v>
      </c>
      <c r="BC108">
        <v>-63.8</v>
      </c>
      <c r="BD108">
        <v>-69.099999999999994</v>
      </c>
      <c r="BE108">
        <v>48.5</v>
      </c>
      <c r="BF108">
        <v>-146.80000000000001</v>
      </c>
      <c r="BG108">
        <v>-26.8</v>
      </c>
      <c r="BH108">
        <v>-62.1</v>
      </c>
      <c r="BI108">
        <v>-182.9</v>
      </c>
      <c r="BJ108">
        <v>15.9</v>
      </c>
      <c r="BK108">
        <v>125.4</v>
      </c>
      <c r="BL108">
        <v>103.5</v>
      </c>
      <c r="BM108">
        <v>-91.6</v>
      </c>
      <c r="BN108">
        <v>50.1</v>
      </c>
      <c r="BO108">
        <v>110.2</v>
      </c>
      <c r="BP108">
        <v>16</v>
      </c>
      <c r="BQ108">
        <v>7.8</v>
      </c>
      <c r="BR108">
        <v>28</v>
      </c>
      <c r="BS108">
        <v>-70.099999999999994</v>
      </c>
      <c r="BT108">
        <v>24.5</v>
      </c>
      <c r="BU108">
        <v>-37.9</v>
      </c>
      <c r="BV108">
        <v>-27.5</v>
      </c>
      <c r="BW108">
        <v>-43.7</v>
      </c>
      <c r="BX108">
        <v>58.6</v>
      </c>
      <c r="BY108">
        <v>62.4</v>
      </c>
      <c r="BZ108">
        <v>-40.1</v>
      </c>
      <c r="CA108">
        <v>56.2</v>
      </c>
      <c r="CB108">
        <v>13.3</v>
      </c>
      <c r="CC108">
        <v>61.9</v>
      </c>
      <c r="CD108">
        <v>34.799999999999997</v>
      </c>
      <c r="CE108">
        <v>-59.2</v>
      </c>
      <c r="CF108">
        <v>118.8</v>
      </c>
      <c r="CG108">
        <v>134.80000000000001</v>
      </c>
      <c r="CH108">
        <v>126.9</v>
      </c>
      <c r="CI108">
        <v>3.6</v>
      </c>
      <c r="CJ108">
        <v>-33.799999999999997</v>
      </c>
      <c r="CK108">
        <v>-173</v>
      </c>
      <c r="CL108">
        <v>95.7</v>
      </c>
      <c r="CM108">
        <v>-133.30000000000001</v>
      </c>
      <c r="CN108">
        <v>-17.5</v>
      </c>
      <c r="CO108">
        <v>101</v>
      </c>
      <c r="CP108">
        <v>208.6</v>
      </c>
      <c r="CQ108">
        <v>141.6</v>
      </c>
      <c r="CR108">
        <v>193.6</v>
      </c>
      <c r="CS108">
        <v>-29.3</v>
      </c>
      <c r="CT108">
        <v>-82</v>
      </c>
      <c r="CU108">
        <v>-86.9</v>
      </c>
      <c r="CV108">
        <v>-45.6</v>
      </c>
      <c r="CW108">
        <v>105.1</v>
      </c>
      <c r="CX108">
        <v>29.4</v>
      </c>
      <c r="CY108">
        <v>139.5</v>
      </c>
      <c r="CZ108">
        <v>90</v>
      </c>
      <c r="DA108">
        <v>-82.6</v>
      </c>
      <c r="DB108">
        <v>300.8</v>
      </c>
      <c r="DC108">
        <v>234.8</v>
      </c>
      <c r="DD108">
        <v>129.5</v>
      </c>
      <c r="DE108">
        <v>-191.6</v>
      </c>
      <c r="DF108">
        <v>235.8</v>
      </c>
      <c r="DG108">
        <v>478</v>
      </c>
      <c r="DH108">
        <v>94.5</v>
      </c>
      <c r="DI108">
        <v>178.4</v>
      </c>
      <c r="DJ108">
        <v>-629.6</v>
      </c>
      <c r="DK108">
        <v>157.69999999999999</v>
      </c>
      <c r="DL108">
        <v>130.4</v>
      </c>
      <c r="DM108">
        <v>-34.799999999999997</v>
      </c>
      <c r="DN108">
        <v>147.4</v>
      </c>
      <c r="DO108">
        <v>154.4</v>
      </c>
      <c r="DP108">
        <v>190.9</v>
      </c>
      <c r="DQ108">
        <v>256.7</v>
      </c>
      <c r="DR108">
        <v>102.4</v>
      </c>
      <c r="DS108">
        <v>-115.9</v>
      </c>
      <c r="DT108">
        <v>141.5</v>
      </c>
      <c r="DU108">
        <v>-462.5</v>
      </c>
      <c r="DV108">
        <v>317.39999999999998</v>
      </c>
      <c r="DW108">
        <v>441.8</v>
      </c>
      <c r="DX108">
        <v>-45.2</v>
      </c>
      <c r="DY108">
        <v>177.2</v>
      </c>
      <c r="DZ108">
        <v>450</v>
      </c>
      <c r="EA108">
        <v>-105.8</v>
      </c>
      <c r="EB108">
        <v>-47</v>
      </c>
      <c r="EC108">
        <v>92.7</v>
      </c>
      <c r="ED108">
        <v>390</v>
      </c>
      <c r="EE108">
        <v>117</v>
      </c>
      <c r="EF108">
        <v>12.8</v>
      </c>
      <c r="EG108">
        <v>114</v>
      </c>
      <c r="EH108">
        <v>202.9</v>
      </c>
      <c r="EI108">
        <v>-212.7</v>
      </c>
      <c r="EJ108">
        <v>-92</v>
      </c>
      <c r="EK108">
        <v>268.39999999999998</v>
      </c>
      <c r="EL108">
        <v>24.7</v>
      </c>
      <c r="EM108">
        <v>382</v>
      </c>
      <c r="EN108">
        <v>437.6</v>
      </c>
      <c r="EO108">
        <v>447.3</v>
      </c>
      <c r="EP108">
        <v>394.8</v>
      </c>
      <c r="EQ108">
        <v>-750.2</v>
      </c>
      <c r="ER108">
        <v>365.8</v>
      </c>
      <c r="ES108">
        <v>120.4</v>
      </c>
      <c r="ET108">
        <v>1306</v>
      </c>
      <c r="EU108">
        <v>49</v>
      </c>
      <c r="EV108">
        <v>1156.8</v>
      </c>
      <c r="EW108">
        <v>728.9</v>
      </c>
      <c r="EX108">
        <v>160.30000000000001</v>
      </c>
      <c r="EY108">
        <v>1350</v>
      </c>
      <c r="EZ108">
        <v>213.8</v>
      </c>
      <c r="FA108">
        <v>-1014.1</v>
      </c>
      <c r="FB108">
        <v>2061.1999999999998</v>
      </c>
      <c r="FC108">
        <v>259</v>
      </c>
      <c r="FD108">
        <v>1129</v>
      </c>
      <c r="FE108">
        <v>-434.5</v>
      </c>
      <c r="FF108">
        <v>2671.7</v>
      </c>
      <c r="FG108">
        <v>856.2</v>
      </c>
      <c r="FH108">
        <v>-620.29999999999995</v>
      </c>
      <c r="FI108">
        <v>-341.8</v>
      </c>
      <c r="FJ108">
        <v>-1845.9</v>
      </c>
      <c r="FK108">
        <v>-1574</v>
      </c>
      <c r="FL108">
        <v>870.6</v>
      </c>
      <c r="FM108">
        <v>-2000.9</v>
      </c>
      <c r="FN108">
        <v>1345</v>
      </c>
      <c r="FO108">
        <v>54.4</v>
      </c>
      <c r="FP108">
        <v>-1602.7</v>
      </c>
      <c r="FQ108">
        <v>-1748</v>
      </c>
      <c r="FR108">
        <v>588.6</v>
      </c>
      <c r="FS108">
        <v>-253.5</v>
      </c>
      <c r="FT108">
        <v>1349.4</v>
      </c>
      <c r="FU108">
        <v>392</v>
      </c>
      <c r="FV108">
        <v>1162.7</v>
      </c>
      <c r="FW108">
        <v>384.8</v>
      </c>
      <c r="FX108">
        <v>295.7</v>
      </c>
      <c r="FY108">
        <v>-245.7</v>
      </c>
      <c r="FZ108">
        <v>1203.8</v>
      </c>
      <c r="GA108">
        <v>-15</v>
      </c>
      <c r="GB108">
        <v>324.3</v>
      </c>
      <c r="GC108">
        <v>559.9</v>
      </c>
      <c r="GD108">
        <v>75</v>
      </c>
      <c r="GE108">
        <v>1107.2</v>
      </c>
      <c r="GF108">
        <v>-454.3</v>
      </c>
      <c r="GG108">
        <v>555</v>
      </c>
      <c r="GH108">
        <v>959.5</v>
      </c>
      <c r="GI108">
        <v>765.1</v>
      </c>
      <c r="GJ108">
        <v>904.4</v>
      </c>
      <c r="GK108">
        <v>320</v>
      </c>
      <c r="GL108">
        <v>-526.9</v>
      </c>
      <c r="GM108">
        <v>-1216.5</v>
      </c>
      <c r="GN108">
        <v>-103.6</v>
      </c>
      <c r="GO108">
        <v>-1533</v>
      </c>
      <c r="GP108">
        <v>-2650.7</v>
      </c>
      <c r="GQ108">
        <v>-1053.5</v>
      </c>
      <c r="GR108">
        <v>1367.9</v>
      </c>
      <c r="GS108">
        <v>1619.4</v>
      </c>
      <c r="GT108">
        <v>728.5</v>
      </c>
      <c r="GU108">
        <v>576.29999999999995</v>
      </c>
      <c r="GV108">
        <v>-1416.2</v>
      </c>
      <c r="GW108">
        <v>1438</v>
      </c>
      <c r="GX108">
        <v>1400.6</v>
      </c>
      <c r="GY108">
        <v>1011</v>
      </c>
      <c r="GZ108">
        <v>-7.9</v>
      </c>
      <c r="HA108">
        <v>-2206.1999999999998</v>
      </c>
      <c r="HB108">
        <v>1436.9</v>
      </c>
      <c r="HC108">
        <v>1786.1</v>
      </c>
      <c r="HD108">
        <v>-393</v>
      </c>
      <c r="HE108">
        <v>886.4</v>
      </c>
      <c r="HF108">
        <v>-204.3</v>
      </c>
      <c r="HG108">
        <v>2176.1999999999998</v>
      </c>
      <c r="HH108">
        <v>398.3</v>
      </c>
      <c r="HI108">
        <v>1130.9000000000001</v>
      </c>
      <c r="HJ108">
        <v>1589.1</v>
      </c>
      <c r="HK108">
        <v>883.2</v>
      </c>
      <c r="HL108">
        <v>1101.8</v>
      </c>
      <c r="HM108">
        <v>-107</v>
      </c>
      <c r="HN108">
        <v>1027.9000000000001</v>
      </c>
      <c r="HO108">
        <v>305.3</v>
      </c>
      <c r="HP108">
        <v>-230.2</v>
      </c>
      <c r="HQ108">
        <v>-1789.6</v>
      </c>
      <c r="HR108">
        <v>1141.7</v>
      </c>
      <c r="HS108">
        <v>527.70000000000005</v>
      </c>
      <c r="HT108">
        <v>590.79999999999995</v>
      </c>
      <c r="HU108">
        <v>777</v>
      </c>
      <c r="HV108">
        <v>85.8</v>
      </c>
      <c r="HW108">
        <v>1493.8</v>
      </c>
      <c r="HX108">
        <v>433.7</v>
      </c>
      <c r="HY108">
        <v>867.1</v>
      </c>
      <c r="HZ108">
        <v>1565.2</v>
      </c>
      <c r="IA108">
        <v>-174.7</v>
      </c>
      <c r="IB108">
        <v>1357</v>
      </c>
      <c r="IC108">
        <v>1798</v>
      </c>
      <c r="ID108">
        <v>-4582.1000000000004</v>
      </c>
      <c r="IE108">
        <v>4249.8</v>
      </c>
      <c r="IF108">
        <v>755.7</v>
      </c>
      <c r="IG108">
        <v>324.7</v>
      </c>
      <c r="IH108">
        <v>2373.8000000000002</v>
      </c>
      <c r="II108">
        <v>-6906.5</v>
      </c>
      <c r="IJ108">
        <v>6295.9</v>
      </c>
      <c r="IK108">
        <v>3639.7</v>
      </c>
      <c r="IL108">
        <v>5623.8</v>
      </c>
      <c r="IM108">
        <v>2562.8000000000002</v>
      </c>
      <c r="IN108">
        <v>3611.3</v>
      </c>
      <c r="IO108">
        <v>-155.5</v>
      </c>
      <c r="IP108">
        <v>3627.5</v>
      </c>
      <c r="IQ108">
        <v>-2521.6999999999998</v>
      </c>
      <c r="IR108">
        <v>-8543.2000000000007</v>
      </c>
      <c r="IS108">
        <v>-1797.9</v>
      </c>
      <c r="IT108">
        <v>1594.1</v>
      </c>
      <c r="IU108">
        <v>3290.6</v>
      </c>
      <c r="IV108">
        <v>3688.6</v>
      </c>
      <c r="IW108">
        <v>-1966.4</v>
      </c>
    </row>
    <row r="109" spans="1:257">
      <c r="A109" t="s">
        <v>1018</v>
      </c>
      <c r="B109" t="s">
        <v>1019</v>
      </c>
      <c r="C109">
        <v>0</v>
      </c>
      <c r="D109">
        <v>0</v>
      </c>
      <c r="E109">
        <v>0</v>
      </c>
      <c r="F109">
        <v>0</v>
      </c>
      <c r="G109">
        <v>0</v>
      </c>
      <c r="H109">
        <v>0</v>
      </c>
      <c r="I109">
        <v>0</v>
      </c>
      <c r="J109">
        <v>-0.1</v>
      </c>
      <c r="K109">
        <v>0</v>
      </c>
      <c r="L109">
        <v>0</v>
      </c>
      <c r="M109">
        <v>0</v>
      </c>
      <c r="N109">
        <v>0.1</v>
      </c>
      <c r="O109">
        <v>0</v>
      </c>
      <c r="P109">
        <v>0</v>
      </c>
      <c r="Q109">
        <v>0</v>
      </c>
      <c r="R109">
        <v>-0.1</v>
      </c>
      <c r="S109">
        <v>0</v>
      </c>
      <c r="T109">
        <v>0</v>
      </c>
      <c r="U109">
        <v>0</v>
      </c>
      <c r="V109">
        <v>-0.1</v>
      </c>
      <c r="W109">
        <v>0</v>
      </c>
      <c r="X109">
        <v>0</v>
      </c>
      <c r="Y109">
        <v>0</v>
      </c>
      <c r="Z109">
        <v>-0.1</v>
      </c>
      <c r="AA109">
        <v>0</v>
      </c>
      <c r="AB109">
        <v>0</v>
      </c>
      <c r="AC109">
        <v>0</v>
      </c>
      <c r="AD109">
        <v>0.2</v>
      </c>
      <c r="AE109">
        <v>0</v>
      </c>
      <c r="AF109">
        <v>0</v>
      </c>
      <c r="AG109">
        <v>0</v>
      </c>
      <c r="AH109">
        <v>0</v>
      </c>
      <c r="AI109">
        <v>0</v>
      </c>
      <c r="AJ109">
        <v>0</v>
      </c>
      <c r="AK109">
        <v>0</v>
      </c>
      <c r="AL109">
        <v>-0.1</v>
      </c>
      <c r="AM109">
        <v>0</v>
      </c>
      <c r="AN109">
        <v>0</v>
      </c>
      <c r="AO109">
        <v>0</v>
      </c>
      <c r="AP109">
        <v>0.2</v>
      </c>
      <c r="AQ109">
        <v>0</v>
      </c>
      <c r="AR109">
        <v>0</v>
      </c>
      <c r="AS109">
        <v>0</v>
      </c>
      <c r="AT109">
        <v>0.1</v>
      </c>
      <c r="AU109">
        <v>0</v>
      </c>
      <c r="AV109">
        <v>0</v>
      </c>
      <c r="AW109">
        <v>0</v>
      </c>
      <c r="AX109">
        <v>-0.2</v>
      </c>
      <c r="AY109">
        <v>0</v>
      </c>
      <c r="AZ109">
        <v>0</v>
      </c>
      <c r="BA109">
        <v>0</v>
      </c>
      <c r="BB109">
        <v>-0.1</v>
      </c>
      <c r="BC109">
        <v>0</v>
      </c>
      <c r="BD109">
        <v>0</v>
      </c>
      <c r="BE109">
        <v>0</v>
      </c>
      <c r="BF109">
        <v>0</v>
      </c>
      <c r="BG109">
        <v>0</v>
      </c>
      <c r="BH109">
        <v>0</v>
      </c>
      <c r="BI109">
        <v>0</v>
      </c>
      <c r="BJ109">
        <v>0.1</v>
      </c>
      <c r="BK109">
        <v>0</v>
      </c>
      <c r="BL109">
        <v>0</v>
      </c>
      <c r="BM109">
        <v>0</v>
      </c>
      <c r="BN109">
        <v>0</v>
      </c>
      <c r="BO109">
        <v>0</v>
      </c>
      <c r="BP109">
        <v>0</v>
      </c>
      <c r="BQ109">
        <v>0</v>
      </c>
      <c r="BR109">
        <v>0.3</v>
      </c>
      <c r="BS109">
        <v>0</v>
      </c>
      <c r="BT109">
        <v>0</v>
      </c>
      <c r="BU109">
        <v>0</v>
      </c>
      <c r="BV109">
        <v>3.4</v>
      </c>
      <c r="BW109">
        <v>0</v>
      </c>
      <c r="BX109">
        <v>0</v>
      </c>
      <c r="BY109">
        <v>0</v>
      </c>
      <c r="BZ109">
        <v>4.5</v>
      </c>
      <c r="CA109">
        <v>0</v>
      </c>
      <c r="CB109">
        <v>0</v>
      </c>
      <c r="CC109">
        <v>0</v>
      </c>
      <c r="CD109">
        <v>6</v>
      </c>
      <c r="CE109">
        <v>0</v>
      </c>
      <c r="CF109">
        <v>0</v>
      </c>
      <c r="CG109">
        <v>0</v>
      </c>
      <c r="CH109">
        <v>15.1</v>
      </c>
      <c r="CI109">
        <v>0</v>
      </c>
      <c r="CJ109">
        <v>0</v>
      </c>
      <c r="CK109">
        <v>0</v>
      </c>
      <c r="CL109">
        <v>10.7</v>
      </c>
      <c r="CM109">
        <v>0</v>
      </c>
      <c r="CN109">
        <v>0</v>
      </c>
      <c r="CO109">
        <v>0</v>
      </c>
      <c r="CP109">
        <v>10.8</v>
      </c>
      <c r="CQ109">
        <v>0</v>
      </c>
      <c r="CR109">
        <v>0</v>
      </c>
      <c r="CS109">
        <v>0</v>
      </c>
      <c r="CT109">
        <v>11.1</v>
      </c>
      <c r="CU109">
        <v>0</v>
      </c>
      <c r="CV109">
        <v>0</v>
      </c>
      <c r="CW109">
        <v>0</v>
      </c>
      <c r="CX109">
        <v>-3.3</v>
      </c>
      <c r="CY109">
        <v>0</v>
      </c>
      <c r="CZ109">
        <v>0</v>
      </c>
      <c r="DA109">
        <v>0</v>
      </c>
      <c r="DB109">
        <v>22.4</v>
      </c>
      <c r="DC109">
        <v>0</v>
      </c>
      <c r="DD109">
        <v>0</v>
      </c>
      <c r="DE109">
        <v>0</v>
      </c>
      <c r="DF109">
        <v>16.600000000000001</v>
      </c>
      <c r="DG109">
        <v>0</v>
      </c>
      <c r="DH109">
        <v>0</v>
      </c>
      <c r="DI109">
        <v>0</v>
      </c>
      <c r="DJ109">
        <v>-1.1000000000000001</v>
      </c>
      <c r="DK109">
        <v>0</v>
      </c>
      <c r="DL109">
        <v>0</v>
      </c>
      <c r="DM109">
        <v>0</v>
      </c>
      <c r="DN109">
        <v>14.9</v>
      </c>
      <c r="DO109">
        <v>0</v>
      </c>
      <c r="DP109">
        <v>0</v>
      </c>
      <c r="DQ109">
        <v>0</v>
      </c>
      <c r="DR109">
        <v>64.400000000000006</v>
      </c>
      <c r="DS109">
        <v>0</v>
      </c>
      <c r="DT109">
        <v>0</v>
      </c>
      <c r="DU109">
        <v>0</v>
      </c>
      <c r="DV109">
        <v>-27.6</v>
      </c>
      <c r="DW109">
        <v>0</v>
      </c>
      <c r="DX109">
        <v>0</v>
      </c>
      <c r="DY109">
        <v>0</v>
      </c>
      <c r="DZ109">
        <v>86.1</v>
      </c>
      <c r="EA109">
        <v>0</v>
      </c>
      <c r="EB109">
        <v>0</v>
      </c>
      <c r="EC109">
        <v>0</v>
      </c>
      <c r="ED109">
        <v>13.6</v>
      </c>
      <c r="EE109">
        <v>0</v>
      </c>
      <c r="EF109">
        <v>0</v>
      </c>
      <c r="EG109">
        <v>0</v>
      </c>
      <c r="EH109">
        <v>5.0999999999999996</v>
      </c>
      <c r="EI109">
        <v>0</v>
      </c>
      <c r="EJ109">
        <v>0</v>
      </c>
      <c r="EK109">
        <v>0</v>
      </c>
      <c r="EL109">
        <v>-14.7</v>
      </c>
      <c r="EM109">
        <v>0</v>
      </c>
      <c r="EN109">
        <v>0</v>
      </c>
      <c r="EO109">
        <v>0</v>
      </c>
      <c r="EP109">
        <v>149.5</v>
      </c>
      <c r="EQ109">
        <v>0</v>
      </c>
      <c r="ER109">
        <v>0</v>
      </c>
      <c r="ES109">
        <v>0</v>
      </c>
      <c r="ET109">
        <v>115.1</v>
      </c>
      <c r="EU109">
        <v>0</v>
      </c>
      <c r="EV109">
        <v>0</v>
      </c>
      <c r="EW109">
        <v>0</v>
      </c>
      <c r="EX109">
        <v>234.3</v>
      </c>
      <c r="EY109">
        <v>0</v>
      </c>
      <c r="EZ109">
        <v>0</v>
      </c>
      <c r="FA109">
        <v>0</v>
      </c>
      <c r="FB109">
        <v>287.7</v>
      </c>
      <c r="FC109">
        <v>0</v>
      </c>
      <c r="FD109">
        <v>0</v>
      </c>
      <c r="FE109">
        <v>0</v>
      </c>
      <c r="FF109">
        <v>275.2</v>
      </c>
      <c r="FG109">
        <v>0</v>
      </c>
      <c r="FH109">
        <v>0</v>
      </c>
      <c r="FI109">
        <v>0</v>
      </c>
      <c r="FJ109">
        <v>-232.5</v>
      </c>
      <c r="FK109">
        <v>0</v>
      </c>
      <c r="FL109">
        <v>0</v>
      </c>
      <c r="FM109">
        <v>0</v>
      </c>
      <c r="FN109">
        <v>-317.7</v>
      </c>
      <c r="FO109">
        <v>0</v>
      </c>
      <c r="FP109">
        <v>0</v>
      </c>
      <c r="FQ109">
        <v>0</v>
      </c>
      <c r="FR109">
        <v>-516.29999999999995</v>
      </c>
      <c r="FS109">
        <v>0</v>
      </c>
      <c r="FT109">
        <v>0</v>
      </c>
      <c r="FU109">
        <v>0</v>
      </c>
      <c r="FV109">
        <v>293.8</v>
      </c>
      <c r="FW109">
        <v>0</v>
      </c>
      <c r="FX109">
        <v>0</v>
      </c>
      <c r="FY109">
        <v>0</v>
      </c>
      <c r="FZ109">
        <v>82.4</v>
      </c>
      <c r="GA109">
        <v>0</v>
      </c>
      <c r="GB109">
        <v>0</v>
      </c>
      <c r="GC109">
        <v>0</v>
      </c>
      <c r="GD109">
        <v>-21.6</v>
      </c>
      <c r="GE109">
        <v>48.5</v>
      </c>
      <c r="GF109">
        <v>-63.1</v>
      </c>
      <c r="GG109">
        <v>84.3</v>
      </c>
      <c r="GH109">
        <v>100.7</v>
      </c>
      <c r="GI109">
        <v>6.7</v>
      </c>
      <c r="GJ109">
        <v>132.9</v>
      </c>
      <c r="GK109">
        <v>24.1</v>
      </c>
      <c r="GL109">
        <v>-121.9</v>
      </c>
      <c r="GM109">
        <v>-273.8</v>
      </c>
      <c r="GN109">
        <v>-83.6</v>
      </c>
      <c r="GO109">
        <v>-242.9</v>
      </c>
      <c r="GP109">
        <v>-593</v>
      </c>
      <c r="GQ109">
        <v>-229.4</v>
      </c>
      <c r="GR109">
        <v>212.1</v>
      </c>
      <c r="GS109">
        <v>247.3</v>
      </c>
      <c r="GT109">
        <v>71.3</v>
      </c>
      <c r="GU109">
        <v>79.599999999999994</v>
      </c>
      <c r="GV109">
        <v>-294.60000000000002</v>
      </c>
      <c r="GW109">
        <v>185</v>
      </c>
      <c r="GX109">
        <v>193.2</v>
      </c>
      <c r="GY109">
        <v>98.3</v>
      </c>
      <c r="GZ109">
        <v>-40.5</v>
      </c>
      <c r="HA109">
        <v>-389.6</v>
      </c>
      <c r="HB109">
        <v>201.1</v>
      </c>
      <c r="HC109">
        <v>258.10000000000002</v>
      </c>
      <c r="HD109">
        <v>-120.4</v>
      </c>
      <c r="HE109">
        <v>122.7</v>
      </c>
      <c r="HF109">
        <v>-65.3</v>
      </c>
      <c r="HG109">
        <v>248.6</v>
      </c>
      <c r="HH109">
        <v>28.6</v>
      </c>
      <c r="HI109">
        <v>118.5</v>
      </c>
      <c r="HJ109">
        <v>295.8</v>
      </c>
      <c r="HK109">
        <v>10</v>
      </c>
      <c r="HL109">
        <v>138.69999999999999</v>
      </c>
      <c r="HM109">
        <v>-16.899999999999999</v>
      </c>
      <c r="HN109">
        <v>123.5</v>
      </c>
      <c r="HO109">
        <v>-6.3</v>
      </c>
      <c r="HP109">
        <v>-50.7</v>
      </c>
      <c r="HQ109">
        <v>-327.2</v>
      </c>
      <c r="HR109">
        <v>211</v>
      </c>
      <c r="HS109">
        <v>-12.2</v>
      </c>
      <c r="HT109">
        <v>67.8</v>
      </c>
      <c r="HU109">
        <v>134.80000000000001</v>
      </c>
      <c r="HV109">
        <v>106.8</v>
      </c>
      <c r="HW109">
        <v>251.3</v>
      </c>
      <c r="HX109">
        <v>96.3</v>
      </c>
      <c r="HY109">
        <v>187.3</v>
      </c>
      <c r="HZ109">
        <v>298.7</v>
      </c>
      <c r="IA109">
        <v>-114.4</v>
      </c>
      <c r="IB109">
        <v>123.8</v>
      </c>
      <c r="IC109">
        <v>387</v>
      </c>
      <c r="ID109">
        <v>-984</v>
      </c>
      <c r="IE109">
        <v>705.6</v>
      </c>
      <c r="IF109">
        <v>205.1</v>
      </c>
      <c r="IG109">
        <v>30.8</v>
      </c>
      <c r="IH109">
        <v>537.9</v>
      </c>
      <c r="II109">
        <v>-1532.2</v>
      </c>
      <c r="IJ109">
        <v>1160.5</v>
      </c>
      <c r="IK109">
        <v>584.6</v>
      </c>
      <c r="IL109">
        <v>863.1</v>
      </c>
      <c r="IM109">
        <v>466.7</v>
      </c>
      <c r="IN109">
        <v>709.4</v>
      </c>
      <c r="IO109">
        <v>-34.9</v>
      </c>
      <c r="IP109">
        <v>1007.3</v>
      </c>
      <c r="IQ109">
        <v>-631.79999999999995</v>
      </c>
      <c r="IR109">
        <v>-1835.6</v>
      </c>
      <c r="IS109">
        <v>-567.70000000000005</v>
      </c>
      <c r="IT109">
        <v>558.70000000000005</v>
      </c>
      <c r="IU109">
        <v>583.9</v>
      </c>
      <c r="IV109">
        <v>737.3</v>
      </c>
      <c r="IW109">
        <v>-405.9</v>
      </c>
    </row>
    <row r="110" spans="1:257">
      <c r="A110" t="s">
        <v>1020</v>
      </c>
      <c r="B110" t="s">
        <v>1021</v>
      </c>
      <c r="C110">
        <v>0.7</v>
      </c>
      <c r="D110">
        <v>-0.4</v>
      </c>
      <c r="E110">
        <v>0.8</v>
      </c>
      <c r="F110">
        <v>-1.1000000000000001</v>
      </c>
      <c r="G110">
        <v>-1.6</v>
      </c>
      <c r="H110">
        <v>0</v>
      </c>
      <c r="I110">
        <v>-0.4</v>
      </c>
      <c r="J110">
        <v>-1.3</v>
      </c>
      <c r="K110">
        <v>0.4</v>
      </c>
      <c r="L110">
        <v>4.5999999999999996</v>
      </c>
      <c r="M110">
        <v>-0.8</v>
      </c>
      <c r="N110">
        <v>-1.7</v>
      </c>
      <c r="O110">
        <v>-1.1000000000000001</v>
      </c>
      <c r="P110">
        <v>-0.7</v>
      </c>
      <c r="Q110">
        <v>-0.6</v>
      </c>
      <c r="R110">
        <v>-0.6</v>
      </c>
      <c r="S110">
        <v>-1.2</v>
      </c>
      <c r="T110">
        <v>-0.7</v>
      </c>
      <c r="U110">
        <v>-0.8</v>
      </c>
      <c r="V110">
        <v>-0.4</v>
      </c>
      <c r="W110">
        <v>-0.4</v>
      </c>
      <c r="X110">
        <v>0.9</v>
      </c>
      <c r="Y110">
        <v>-2.6</v>
      </c>
      <c r="Z110">
        <v>-1.2</v>
      </c>
      <c r="AA110">
        <v>0.5</v>
      </c>
      <c r="AB110">
        <v>1.5</v>
      </c>
      <c r="AC110">
        <v>3.2</v>
      </c>
      <c r="AD110">
        <v>-1.5</v>
      </c>
      <c r="AE110">
        <v>-4</v>
      </c>
      <c r="AF110">
        <v>-0.1</v>
      </c>
      <c r="AG110">
        <v>-2.1</v>
      </c>
      <c r="AH110">
        <v>0.4</v>
      </c>
      <c r="AI110">
        <v>3.1</v>
      </c>
      <c r="AJ110">
        <v>-5.3</v>
      </c>
      <c r="AK110">
        <v>-1.4</v>
      </c>
      <c r="AL110">
        <v>-1</v>
      </c>
      <c r="AM110">
        <v>1.7</v>
      </c>
      <c r="AN110">
        <v>0.9</v>
      </c>
      <c r="AO110">
        <v>1.8</v>
      </c>
      <c r="AP110">
        <v>0</v>
      </c>
      <c r="AQ110">
        <v>4</v>
      </c>
      <c r="AR110">
        <v>9.3000000000000007</v>
      </c>
      <c r="AS110">
        <v>-6.7</v>
      </c>
      <c r="AT110">
        <v>-4.3</v>
      </c>
      <c r="AU110">
        <v>-6.1</v>
      </c>
      <c r="AV110">
        <v>0.1</v>
      </c>
      <c r="AW110">
        <v>-1.5</v>
      </c>
      <c r="AX110">
        <v>-2.5</v>
      </c>
      <c r="AY110">
        <v>-3.7</v>
      </c>
      <c r="AZ110">
        <v>1.9</v>
      </c>
      <c r="BA110">
        <v>0.7</v>
      </c>
      <c r="BB110">
        <v>-4.5999999999999996</v>
      </c>
      <c r="BC110">
        <v>5.5</v>
      </c>
      <c r="BD110">
        <v>5.8</v>
      </c>
      <c r="BE110">
        <v>-6.7</v>
      </c>
      <c r="BF110">
        <v>9</v>
      </c>
      <c r="BG110">
        <v>-2.1</v>
      </c>
      <c r="BH110">
        <v>6.3</v>
      </c>
      <c r="BI110">
        <v>17.100000000000001</v>
      </c>
      <c r="BJ110">
        <v>-5.9</v>
      </c>
      <c r="BK110">
        <v>-9.3000000000000007</v>
      </c>
      <c r="BL110">
        <v>-12.1</v>
      </c>
      <c r="BM110">
        <v>8.6999999999999993</v>
      </c>
      <c r="BN110">
        <v>-4.8</v>
      </c>
      <c r="BO110">
        <v>-9.6999999999999993</v>
      </c>
      <c r="BP110">
        <v>0.9</v>
      </c>
      <c r="BQ110">
        <v>0.8</v>
      </c>
      <c r="BR110">
        <v>-0.6</v>
      </c>
      <c r="BS110">
        <v>5.8</v>
      </c>
      <c r="BT110">
        <v>-1.7</v>
      </c>
      <c r="BU110">
        <v>3.3</v>
      </c>
      <c r="BV110">
        <v>-0.7</v>
      </c>
      <c r="BW110">
        <v>2.7</v>
      </c>
      <c r="BX110">
        <v>-9</v>
      </c>
      <c r="BY110">
        <v>-11.4</v>
      </c>
      <c r="BZ110">
        <v>4.2</v>
      </c>
      <c r="CA110">
        <v>-3.7</v>
      </c>
      <c r="CB110">
        <v>-1.2</v>
      </c>
      <c r="CC110">
        <v>-6.9</v>
      </c>
      <c r="CD110">
        <v>4</v>
      </c>
      <c r="CE110">
        <v>3.1</v>
      </c>
      <c r="CF110">
        <v>-13.8</v>
      </c>
      <c r="CG110">
        <v>-12.3</v>
      </c>
      <c r="CH110">
        <v>-8.1</v>
      </c>
      <c r="CI110">
        <v>-0.3</v>
      </c>
      <c r="CJ110">
        <v>5.6</v>
      </c>
      <c r="CK110">
        <v>16.399999999999999</v>
      </c>
      <c r="CL110">
        <v>-9.4</v>
      </c>
      <c r="CM110">
        <v>-4.7</v>
      </c>
      <c r="CN110">
        <v>-2.6</v>
      </c>
      <c r="CO110">
        <v>-25.5</v>
      </c>
      <c r="CP110">
        <v>-0.5</v>
      </c>
      <c r="CQ110">
        <v>-27.2</v>
      </c>
      <c r="CR110">
        <v>-31.9</v>
      </c>
      <c r="CS110">
        <v>7.1</v>
      </c>
      <c r="CT110">
        <v>2.6</v>
      </c>
      <c r="CU110">
        <v>31.7</v>
      </c>
      <c r="CV110">
        <v>8.6999999999999993</v>
      </c>
      <c r="CW110">
        <v>-20</v>
      </c>
      <c r="CX110">
        <v>-12.9</v>
      </c>
      <c r="CY110">
        <v>-20.9</v>
      </c>
      <c r="CZ110">
        <v>-17.399999999999999</v>
      </c>
      <c r="DA110">
        <v>17.100000000000001</v>
      </c>
      <c r="DB110">
        <v>-58.3</v>
      </c>
      <c r="DC110">
        <v>-53.3</v>
      </c>
      <c r="DD110">
        <v>-6.4</v>
      </c>
      <c r="DE110">
        <v>43.1</v>
      </c>
      <c r="DF110">
        <v>-10.3</v>
      </c>
      <c r="DG110">
        <v>-89.8</v>
      </c>
      <c r="DH110">
        <v>-27.1</v>
      </c>
      <c r="DI110">
        <v>-28.7</v>
      </c>
      <c r="DJ110">
        <v>159.19999999999999</v>
      </c>
      <c r="DK110">
        <v>-1.3</v>
      </c>
      <c r="DL110">
        <v>-6.9</v>
      </c>
      <c r="DM110">
        <v>27.5</v>
      </c>
      <c r="DN110">
        <v>8.3000000000000007</v>
      </c>
      <c r="DO110">
        <v>-25.9</v>
      </c>
      <c r="DP110">
        <v>-26.7</v>
      </c>
      <c r="DQ110">
        <v>-49</v>
      </c>
      <c r="DR110">
        <v>10.4</v>
      </c>
      <c r="DS110">
        <v>19.5</v>
      </c>
      <c r="DT110">
        <v>-35.799999999999997</v>
      </c>
      <c r="DU110">
        <v>68.7</v>
      </c>
      <c r="DV110">
        <v>-31.6</v>
      </c>
      <c r="DW110">
        <v>-64.8</v>
      </c>
      <c r="DX110">
        <v>7.1</v>
      </c>
      <c r="DY110">
        <v>-27.4</v>
      </c>
      <c r="DZ110">
        <v>-38.5</v>
      </c>
      <c r="EA110">
        <v>5.2</v>
      </c>
      <c r="EB110">
        <v>1.5</v>
      </c>
      <c r="EC110">
        <v>-16.8</v>
      </c>
      <c r="ED110">
        <v>-39.200000000000003</v>
      </c>
      <c r="EE110">
        <v>-24.1</v>
      </c>
      <c r="EF110">
        <v>-5.5</v>
      </c>
      <c r="EG110">
        <v>-26.3</v>
      </c>
      <c r="EH110">
        <v>-13.6</v>
      </c>
      <c r="EI110">
        <v>18.8</v>
      </c>
      <c r="EJ110">
        <v>4</v>
      </c>
      <c r="EK110">
        <v>-37.9</v>
      </c>
      <c r="EL110">
        <v>-8.6</v>
      </c>
      <c r="EM110">
        <v>-59.2</v>
      </c>
      <c r="EN110">
        <v>-61.4</v>
      </c>
      <c r="EO110">
        <v>-63.5</v>
      </c>
      <c r="EP110">
        <v>-35.9</v>
      </c>
      <c r="EQ110">
        <v>-38.4</v>
      </c>
      <c r="ER110">
        <v>-35.9</v>
      </c>
      <c r="ES110">
        <v>-34.5</v>
      </c>
      <c r="ET110">
        <v>-54.7</v>
      </c>
      <c r="EU110">
        <v>8.5</v>
      </c>
      <c r="EV110">
        <v>-143.5</v>
      </c>
      <c r="EW110">
        <v>-84</v>
      </c>
      <c r="EX110">
        <v>-0.4</v>
      </c>
      <c r="EY110">
        <v>-130.69999999999999</v>
      </c>
      <c r="EZ110">
        <v>13.9</v>
      </c>
      <c r="FA110">
        <v>129.19999999999999</v>
      </c>
      <c r="FB110">
        <v>-209.2</v>
      </c>
      <c r="FC110">
        <v>-35.299999999999997</v>
      </c>
      <c r="FD110">
        <v>-80.7</v>
      </c>
      <c r="FE110">
        <v>82.4</v>
      </c>
      <c r="FF110">
        <v>-200.5</v>
      </c>
      <c r="FG110">
        <v>-82.1</v>
      </c>
      <c r="FH110">
        <v>32.299999999999997</v>
      </c>
      <c r="FI110">
        <v>-15.3</v>
      </c>
      <c r="FJ110">
        <v>107.7</v>
      </c>
      <c r="FK110">
        <v>125.7</v>
      </c>
      <c r="FL110">
        <v>-68.900000000000006</v>
      </c>
      <c r="FM110">
        <v>171.6</v>
      </c>
      <c r="FN110">
        <v>-133.9</v>
      </c>
      <c r="FO110">
        <v>4.5</v>
      </c>
      <c r="FP110">
        <v>111.8</v>
      </c>
      <c r="FQ110">
        <v>130.1</v>
      </c>
      <c r="FR110">
        <v>-94.7</v>
      </c>
      <c r="FS110">
        <v>35.1</v>
      </c>
      <c r="FT110">
        <v>-181.6</v>
      </c>
      <c r="FU110">
        <v>-63.2</v>
      </c>
      <c r="FV110">
        <v>-138.6</v>
      </c>
      <c r="FW110">
        <v>-44.5</v>
      </c>
      <c r="FX110">
        <v>-16.3</v>
      </c>
      <c r="FY110">
        <v>11.2</v>
      </c>
      <c r="FZ110">
        <v>-114.9</v>
      </c>
      <c r="GA110">
        <v>2.1</v>
      </c>
      <c r="GB110">
        <v>-53.8</v>
      </c>
      <c r="GC110">
        <v>-74.5</v>
      </c>
      <c r="GD110">
        <v>-49.1</v>
      </c>
      <c r="GE110">
        <v>-57.2</v>
      </c>
      <c r="GF110">
        <v>39.1</v>
      </c>
      <c r="GG110">
        <v>-62.4</v>
      </c>
      <c r="GH110">
        <v>-77.599999999999994</v>
      </c>
      <c r="GI110">
        <v>-17.8</v>
      </c>
      <c r="GJ110">
        <v>-73.7</v>
      </c>
      <c r="GK110">
        <v>-29.7</v>
      </c>
      <c r="GL110">
        <v>49.7</v>
      </c>
      <c r="GM110">
        <v>141.5</v>
      </c>
      <c r="GN110">
        <v>38</v>
      </c>
      <c r="GO110">
        <v>147.4</v>
      </c>
      <c r="GP110">
        <v>264.89999999999998</v>
      </c>
      <c r="GQ110">
        <v>108.6</v>
      </c>
      <c r="GR110">
        <v>-143.5</v>
      </c>
      <c r="GS110">
        <v>-165</v>
      </c>
      <c r="GT110">
        <v>-47</v>
      </c>
      <c r="GU110">
        <v>-63</v>
      </c>
      <c r="GV110">
        <v>120.5</v>
      </c>
      <c r="GW110">
        <v>-129.6</v>
      </c>
      <c r="GX110">
        <v>-107.5</v>
      </c>
      <c r="GY110">
        <v>-71.099999999999994</v>
      </c>
      <c r="GZ110">
        <v>-2.2999999999999998</v>
      </c>
      <c r="HA110">
        <v>192</v>
      </c>
      <c r="HB110">
        <v>-118.8</v>
      </c>
      <c r="HC110">
        <v>-146</v>
      </c>
      <c r="HD110">
        <v>40.200000000000003</v>
      </c>
      <c r="HE110">
        <v>-79.5</v>
      </c>
      <c r="HF110">
        <v>5.3</v>
      </c>
      <c r="HG110">
        <v>-125.2</v>
      </c>
      <c r="HH110">
        <v>-0.7</v>
      </c>
      <c r="HI110">
        <v>-79.5</v>
      </c>
      <c r="HJ110">
        <v>-120.8</v>
      </c>
      <c r="HK110">
        <v>-33.299999999999997</v>
      </c>
      <c r="HL110">
        <v>-71.900000000000006</v>
      </c>
      <c r="HM110">
        <v>16.899999999999999</v>
      </c>
      <c r="HN110">
        <v>-64.599999999999994</v>
      </c>
      <c r="HO110">
        <v>-30.4</v>
      </c>
      <c r="HP110">
        <v>21.2</v>
      </c>
      <c r="HQ110">
        <v>111.3</v>
      </c>
      <c r="HR110">
        <v>-58.5</v>
      </c>
      <c r="HS110">
        <v>-36.6</v>
      </c>
      <c r="HT110">
        <v>-46.2</v>
      </c>
      <c r="HU110">
        <v>-55</v>
      </c>
      <c r="HV110">
        <v>-4.5</v>
      </c>
      <c r="HW110">
        <v>-79.2</v>
      </c>
      <c r="HX110">
        <v>-49.3</v>
      </c>
      <c r="HY110">
        <v>-61.8</v>
      </c>
      <c r="HZ110">
        <v>-79.900000000000006</v>
      </c>
      <c r="IA110">
        <v>40.9</v>
      </c>
      <c r="IB110">
        <v>-31.5</v>
      </c>
      <c r="IC110">
        <v>-89.4</v>
      </c>
      <c r="ID110">
        <v>232</v>
      </c>
      <c r="IE110">
        <v>-210</v>
      </c>
      <c r="IF110">
        <v>-83.1</v>
      </c>
      <c r="IG110">
        <v>-27</v>
      </c>
      <c r="IH110">
        <v>-114.7</v>
      </c>
      <c r="II110">
        <v>328.5</v>
      </c>
      <c r="IJ110">
        <v>-304.8</v>
      </c>
      <c r="IK110">
        <v>-116.3</v>
      </c>
      <c r="IL110">
        <v>-218</v>
      </c>
      <c r="IM110">
        <v>-32.4</v>
      </c>
      <c r="IN110">
        <v>-155.5</v>
      </c>
      <c r="IO110">
        <v>20.7</v>
      </c>
      <c r="IP110">
        <v>-126</v>
      </c>
      <c r="IQ110">
        <v>199.3</v>
      </c>
      <c r="IR110">
        <v>347.9</v>
      </c>
      <c r="IS110">
        <v>131</v>
      </c>
      <c r="IT110">
        <v>-103.9</v>
      </c>
      <c r="IU110">
        <v>-115.1</v>
      </c>
      <c r="IV110">
        <v>-85.3</v>
      </c>
      <c r="IW110">
        <v>93.1</v>
      </c>
    </row>
    <row r="111" spans="1:257">
      <c r="A111" t="s">
        <v>1022</v>
      </c>
      <c r="B111" t="s">
        <v>1023</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row>
    <row r="112" spans="1:257">
      <c r="A112" t="s">
        <v>1024</v>
      </c>
      <c r="B112" s="12" t="s">
        <v>1025</v>
      </c>
      <c r="C112" s="12">
        <v>21.5</v>
      </c>
      <c r="D112" s="12">
        <v>-7.6</v>
      </c>
      <c r="E112" s="12">
        <v>26.3</v>
      </c>
      <c r="F112" s="12">
        <v>-44.3</v>
      </c>
      <c r="G112" s="12">
        <v>-44.1</v>
      </c>
      <c r="H112" s="12">
        <v>0.7</v>
      </c>
      <c r="I112" s="12">
        <v>-10.1</v>
      </c>
      <c r="J112" s="12">
        <v>-11.4</v>
      </c>
      <c r="K112" s="12">
        <v>10.3</v>
      </c>
      <c r="L112" s="12">
        <v>97.2</v>
      </c>
      <c r="M112" s="12">
        <v>-16.899999999999999</v>
      </c>
      <c r="N112" s="12">
        <v>-76.7</v>
      </c>
      <c r="O112" s="12">
        <v>-20.6</v>
      </c>
      <c r="P112" s="12">
        <v>-19.5</v>
      </c>
      <c r="Q112" s="12">
        <v>-16.399999999999999</v>
      </c>
      <c r="R112" s="12">
        <v>23.5</v>
      </c>
      <c r="S112" s="12">
        <v>-26.2</v>
      </c>
      <c r="T112" s="12">
        <v>-9.1999999999999993</v>
      </c>
      <c r="U112" s="12">
        <v>-14.9</v>
      </c>
      <c r="V112" s="12">
        <v>-12.2</v>
      </c>
      <c r="W112" s="12">
        <v>-10.5</v>
      </c>
      <c r="X112" s="12">
        <v>22.2</v>
      </c>
      <c r="Y112" s="12">
        <v>-42.7</v>
      </c>
      <c r="Z112" s="12">
        <v>-21.3</v>
      </c>
      <c r="AA112" s="12">
        <v>16.2</v>
      </c>
      <c r="AB112" s="12">
        <v>35.299999999999997</v>
      </c>
      <c r="AC112" s="12">
        <v>56</v>
      </c>
      <c r="AD112" s="12">
        <v>-15.1</v>
      </c>
      <c r="AE112" s="12">
        <v>-68.599999999999994</v>
      </c>
      <c r="AF112" s="12">
        <v>-10.1</v>
      </c>
      <c r="AG112" s="12">
        <v>-26.9</v>
      </c>
      <c r="AH112" s="12">
        <v>-21</v>
      </c>
      <c r="AI112" s="12">
        <v>63.3</v>
      </c>
      <c r="AJ112" s="12">
        <v>-62.3</v>
      </c>
      <c r="AK112" s="12">
        <v>12.2</v>
      </c>
      <c r="AL112" s="12">
        <v>-97.1</v>
      </c>
      <c r="AM112" s="12">
        <v>47.9</v>
      </c>
      <c r="AN112" s="12">
        <v>39.5</v>
      </c>
      <c r="AO112" s="12">
        <v>40.799999999999997</v>
      </c>
      <c r="AP112" s="12">
        <v>59.3</v>
      </c>
      <c r="AQ112" s="12">
        <v>35.4</v>
      </c>
      <c r="AR112" s="12">
        <v>148</v>
      </c>
      <c r="AS112" s="12">
        <v>-76.3</v>
      </c>
      <c r="AT112" s="12">
        <v>-40.4</v>
      </c>
      <c r="AU112" s="12">
        <v>-42.8</v>
      </c>
      <c r="AV112" s="12">
        <v>16.899999999999999</v>
      </c>
      <c r="AW112" s="12">
        <v>33.1</v>
      </c>
      <c r="AX112" s="12">
        <v>-33.6</v>
      </c>
      <c r="AY112" s="12">
        <v>-18.5</v>
      </c>
      <c r="AZ112" s="12">
        <v>12.2</v>
      </c>
      <c r="BA112" s="12">
        <v>-2.1</v>
      </c>
      <c r="BB112" s="12">
        <v>-97</v>
      </c>
      <c r="BC112" s="12">
        <v>74.2</v>
      </c>
      <c r="BD112" s="12">
        <v>88.6</v>
      </c>
      <c r="BE112" s="12">
        <v>-8.1</v>
      </c>
      <c r="BF112" s="12">
        <v>172.9</v>
      </c>
      <c r="BG112" s="12">
        <v>62.5</v>
      </c>
      <c r="BH112" s="12">
        <v>110.6</v>
      </c>
      <c r="BI112" s="12">
        <v>225.4</v>
      </c>
      <c r="BJ112" s="12">
        <v>66.5</v>
      </c>
      <c r="BK112" s="12">
        <v>-45.5</v>
      </c>
      <c r="BL112" s="12">
        <v>-39.799999999999997</v>
      </c>
      <c r="BM112" s="12">
        <v>98.2</v>
      </c>
      <c r="BN112" s="12">
        <v>-15.4</v>
      </c>
      <c r="BO112" s="12">
        <v>-65.7</v>
      </c>
      <c r="BP112" s="12">
        <v>26.3</v>
      </c>
      <c r="BQ112" s="12">
        <v>31.7</v>
      </c>
      <c r="BR112" s="12">
        <v>74.400000000000006</v>
      </c>
      <c r="BS112" s="12">
        <v>106.7</v>
      </c>
      <c r="BT112" s="12">
        <v>14.5</v>
      </c>
      <c r="BU112" s="12">
        <v>75</v>
      </c>
      <c r="BV112" s="12">
        <v>78.2</v>
      </c>
      <c r="BW112" s="12">
        <v>84.4</v>
      </c>
      <c r="BX112" s="12">
        <v>16.7</v>
      </c>
      <c r="BY112" s="12">
        <v>11.6</v>
      </c>
      <c r="BZ112" s="12">
        <v>112.3</v>
      </c>
      <c r="CA112" s="12">
        <v>24.2</v>
      </c>
      <c r="CB112" s="12">
        <v>67.3</v>
      </c>
      <c r="CC112" s="12">
        <v>32.4</v>
      </c>
      <c r="CD112" s="12">
        <v>49.5</v>
      </c>
      <c r="CE112" s="12">
        <v>134.30000000000001</v>
      </c>
      <c r="CF112" s="12">
        <v>-14.9</v>
      </c>
      <c r="CG112" s="12">
        <v>-26.7</v>
      </c>
      <c r="CH112" s="12">
        <v>-5.5</v>
      </c>
      <c r="CI112" s="12">
        <v>86.9</v>
      </c>
      <c r="CJ112" s="12">
        <v>107.5</v>
      </c>
      <c r="CK112" s="12">
        <v>207.3</v>
      </c>
      <c r="CL112" s="12">
        <v>-5.0999999999999996</v>
      </c>
      <c r="CM112" s="12">
        <v>221</v>
      </c>
      <c r="CN112" s="12">
        <v>48.5</v>
      </c>
      <c r="CO112" s="12">
        <v>-44.4</v>
      </c>
      <c r="CP112" s="12">
        <v>-181.3</v>
      </c>
      <c r="CQ112" s="12">
        <v>-66.7</v>
      </c>
      <c r="CR112" s="12">
        <v>-157.1</v>
      </c>
      <c r="CS112" s="12">
        <v>25.3</v>
      </c>
      <c r="CT112" s="12">
        <v>123.3</v>
      </c>
      <c r="CU112" s="12">
        <v>64.400000000000006</v>
      </c>
      <c r="CV112" s="12">
        <v>62.3</v>
      </c>
      <c r="CW112" s="12">
        <v>-37.6</v>
      </c>
      <c r="CX112" s="12">
        <v>-0.2</v>
      </c>
      <c r="CY112" s="12">
        <v>-100.1</v>
      </c>
      <c r="CZ112" s="12">
        <v>-50.7</v>
      </c>
      <c r="DA112" s="12">
        <v>77.400000000000006</v>
      </c>
      <c r="DB112" s="12">
        <v>-104.9</v>
      </c>
      <c r="DC112" s="12">
        <v>-149.30000000000001</v>
      </c>
      <c r="DD112" s="12">
        <v>-88.5</v>
      </c>
      <c r="DE112" s="12">
        <v>158.4</v>
      </c>
      <c r="DF112" s="12">
        <v>-102.9</v>
      </c>
      <c r="DG112" s="12">
        <v>-313.39999999999998</v>
      </c>
      <c r="DH112" s="12">
        <v>-28.3</v>
      </c>
      <c r="DI112" s="12">
        <v>-103.9</v>
      </c>
      <c r="DJ112" s="12">
        <v>493.5</v>
      </c>
      <c r="DK112" s="12">
        <v>-76.900000000000006</v>
      </c>
      <c r="DL112" s="12">
        <v>-60.3</v>
      </c>
      <c r="DM112" s="12">
        <v>45.2</v>
      </c>
      <c r="DN112" s="12">
        <v>-25.9</v>
      </c>
      <c r="DO112" s="12">
        <v>97.6</v>
      </c>
      <c r="DP112" s="12">
        <v>-158.1</v>
      </c>
      <c r="DQ112" s="12">
        <v>-193.7</v>
      </c>
      <c r="DR112" s="12">
        <v>-128.19999999999999</v>
      </c>
      <c r="DS112" s="12">
        <v>74.400000000000006</v>
      </c>
      <c r="DT112" s="12">
        <v>-105.8</v>
      </c>
      <c r="DU112" s="12">
        <v>367.5</v>
      </c>
      <c r="DV112" s="12">
        <v>-347.5</v>
      </c>
      <c r="DW112" s="12">
        <v>-350</v>
      </c>
      <c r="DX112" s="12">
        <v>5.8</v>
      </c>
      <c r="DY112" s="12">
        <v>-241.5</v>
      </c>
      <c r="DZ112" s="12">
        <v>-526</v>
      </c>
      <c r="EA112" s="12">
        <v>33.799999999999997</v>
      </c>
      <c r="EB112" s="12">
        <v>-11.5</v>
      </c>
      <c r="EC112" s="12">
        <v>-134.9</v>
      </c>
      <c r="ED112" s="12">
        <v>-503.2</v>
      </c>
      <c r="EE112" s="12">
        <v>-100.4</v>
      </c>
      <c r="EF112" s="12">
        <v>-26.9</v>
      </c>
      <c r="EG112" s="12">
        <v>-77</v>
      </c>
      <c r="EH112" s="12">
        <v>-32.5</v>
      </c>
      <c r="EI112" s="12">
        <v>227.3</v>
      </c>
      <c r="EJ112" s="12">
        <v>139.6</v>
      </c>
      <c r="EK112" s="12">
        <v>-166.4</v>
      </c>
      <c r="EL112" s="12">
        <v>52.8</v>
      </c>
      <c r="EM112" s="12">
        <v>-252.1</v>
      </c>
      <c r="EN112" s="12">
        <v>-317.2</v>
      </c>
      <c r="EO112" s="12">
        <v>-310.8</v>
      </c>
      <c r="EP112" s="12">
        <v>-312</v>
      </c>
      <c r="EQ112" s="12">
        <v>832.5</v>
      </c>
      <c r="ER112" s="12">
        <v>-298.89999999999998</v>
      </c>
      <c r="ES112" s="12">
        <v>-87.9</v>
      </c>
      <c r="ET112" s="12">
        <v>-992.4</v>
      </c>
      <c r="EU112" s="12">
        <v>210.7</v>
      </c>
      <c r="EV112" s="12">
        <v>-895.8</v>
      </c>
      <c r="EW112" s="12">
        <v>-446.3</v>
      </c>
      <c r="EX112" s="12">
        <v>96.3</v>
      </c>
      <c r="EY112" s="12">
        <v>-1032.7</v>
      </c>
      <c r="EZ112" s="12">
        <v>-39.700000000000003</v>
      </c>
      <c r="FA112" s="12">
        <v>748</v>
      </c>
      <c r="FB112" s="12">
        <v>-1602</v>
      </c>
      <c r="FC112" s="12">
        <v>-290.3</v>
      </c>
      <c r="FD112" s="12">
        <v>-935</v>
      </c>
      <c r="FE112" s="12">
        <v>438.4</v>
      </c>
      <c r="FF112" s="12">
        <v>-2049.4</v>
      </c>
      <c r="FG112" s="12">
        <v>-937.8</v>
      </c>
      <c r="FH112" s="12">
        <v>848.6</v>
      </c>
      <c r="FI112" s="12">
        <v>664.4</v>
      </c>
      <c r="FJ112" s="12">
        <v>1646.5</v>
      </c>
      <c r="FK112" s="12">
        <v>1167.5</v>
      </c>
      <c r="FL112" s="12">
        <v>-700.3</v>
      </c>
      <c r="FM112" s="12">
        <v>1614.8</v>
      </c>
      <c r="FN112" s="12">
        <v>-1495.9</v>
      </c>
      <c r="FO112" s="12">
        <v>81.2</v>
      </c>
      <c r="FP112" s="12">
        <v>1258</v>
      </c>
      <c r="FQ112" s="12">
        <v>1492</v>
      </c>
      <c r="FR112" s="12">
        <v>-69.400000000000006</v>
      </c>
      <c r="FS112" s="12">
        <v>377.1</v>
      </c>
      <c r="FT112" s="12">
        <v>-1073.0999999999999</v>
      </c>
      <c r="FU112" s="12">
        <v>-456</v>
      </c>
      <c r="FV112" s="12">
        <v>-622</v>
      </c>
      <c r="FW112" s="12">
        <v>65.099999999999994</v>
      </c>
      <c r="FX112" s="12">
        <v>109</v>
      </c>
      <c r="FY112" s="12">
        <v>648.1</v>
      </c>
      <c r="FZ112" s="12">
        <v>-759.6</v>
      </c>
      <c r="GA112" s="12">
        <v>264.39999999999998</v>
      </c>
      <c r="GB112" s="12">
        <v>-81.8</v>
      </c>
      <c r="GC112" s="12">
        <v>-110.8</v>
      </c>
      <c r="GD112" s="12">
        <v>508.3</v>
      </c>
      <c r="GE112" s="12">
        <v>-643</v>
      </c>
      <c r="GF112" s="12">
        <v>836.7</v>
      </c>
      <c r="GG112" s="12">
        <v>-180.9</v>
      </c>
      <c r="GH112" s="12">
        <v>-434.7</v>
      </c>
      <c r="GI112" s="12">
        <v>-361.3</v>
      </c>
      <c r="GJ112" s="12">
        <v>-259.39999999999998</v>
      </c>
      <c r="GK112" s="12">
        <v>7.5</v>
      </c>
      <c r="GL112" s="12">
        <v>407</v>
      </c>
      <c r="GM112" s="12">
        <v>2.4</v>
      </c>
      <c r="GN112" s="12">
        <v>158.80000000000001</v>
      </c>
      <c r="GO112" s="12">
        <v>561.4</v>
      </c>
      <c r="GP112" s="12">
        <v>1742.9</v>
      </c>
      <c r="GQ112" s="12">
        <v>259.3</v>
      </c>
      <c r="GR112" s="12">
        <v>-2344.6999999999998</v>
      </c>
      <c r="GS112" s="12">
        <v>-1311.3</v>
      </c>
      <c r="GT112" s="12">
        <v>-1050.8</v>
      </c>
      <c r="GU112" s="12">
        <v>-355.5</v>
      </c>
      <c r="GV112" s="12">
        <v>1519.6</v>
      </c>
      <c r="GW112" s="12">
        <v>-1030.5999999999999</v>
      </c>
      <c r="GX112" s="12">
        <v>-1009.3</v>
      </c>
      <c r="GY112" s="12">
        <v>-524.70000000000005</v>
      </c>
      <c r="GZ112" s="12">
        <v>-118.4</v>
      </c>
      <c r="HA112" s="12">
        <v>1340.9</v>
      </c>
      <c r="HB112" s="12">
        <v>-808.7</v>
      </c>
      <c r="HC112" s="12">
        <v>-1447.1</v>
      </c>
      <c r="HD112" s="12">
        <v>136.9</v>
      </c>
      <c r="HE112" s="12">
        <v>-469.6</v>
      </c>
      <c r="HF112" s="12">
        <v>515.6</v>
      </c>
      <c r="HG112" s="12">
        <v>-1970.6</v>
      </c>
      <c r="HH112" s="12">
        <v>-18.399999999999999</v>
      </c>
      <c r="HI112" s="12">
        <v>-252.6</v>
      </c>
      <c r="HJ112" s="12">
        <v>-1357.5</v>
      </c>
      <c r="HK112" s="12">
        <v>-899</v>
      </c>
      <c r="HL112" s="12">
        <v>-449.2</v>
      </c>
      <c r="HM112" s="12">
        <v>-31.2</v>
      </c>
      <c r="HN112" s="12">
        <v>-885.8</v>
      </c>
      <c r="HO112" s="12">
        <v>204.5</v>
      </c>
      <c r="HP112" s="12">
        <v>455.2</v>
      </c>
      <c r="HQ112" s="12">
        <v>1239.7</v>
      </c>
      <c r="HR112" s="12">
        <v>-1210.0999999999999</v>
      </c>
      <c r="HS112" s="12">
        <v>-746.3</v>
      </c>
      <c r="HT112" s="12">
        <v>-244.1</v>
      </c>
      <c r="HU112" s="12">
        <v>-223.7</v>
      </c>
      <c r="HV112" s="12">
        <v>-36.799999999999997</v>
      </c>
      <c r="HW112" s="12">
        <v>-1448.8</v>
      </c>
      <c r="HX112" s="12">
        <v>629.20000000000005</v>
      </c>
      <c r="HY112" s="12">
        <v>-838.3</v>
      </c>
      <c r="HZ112" s="12">
        <v>-1225.2</v>
      </c>
      <c r="IA112" s="12">
        <v>108.6</v>
      </c>
      <c r="IB112" s="12">
        <v>-1337.9</v>
      </c>
      <c r="IC112" s="12">
        <v>-1912.5</v>
      </c>
      <c r="ID112" s="12">
        <v>4046.9</v>
      </c>
      <c r="IE112" s="12">
        <v>-3391.4</v>
      </c>
      <c r="IF112" s="12">
        <v>-67.400000000000006</v>
      </c>
      <c r="IG112" s="12">
        <v>-533.5</v>
      </c>
      <c r="IH112" s="12">
        <v>-2307.1</v>
      </c>
      <c r="II112" s="12">
        <v>6299.9</v>
      </c>
      <c r="IJ112" s="12">
        <v>-6214.3</v>
      </c>
      <c r="IK112" s="12">
        <v>-3317.2</v>
      </c>
      <c r="IL112" s="12">
        <v>-4574.8999999999996</v>
      </c>
      <c r="IM112" s="12">
        <v>-2118.9</v>
      </c>
      <c r="IN112" s="12">
        <v>-2962.7</v>
      </c>
      <c r="IO112" s="12">
        <v>1273.0999999999999</v>
      </c>
      <c r="IP112" s="12">
        <v>-3024.1</v>
      </c>
      <c r="IQ112" s="12">
        <v>2052.6</v>
      </c>
      <c r="IR112" s="12">
        <v>8475.2000000000007</v>
      </c>
      <c r="IS112" s="12">
        <v>1758.5</v>
      </c>
      <c r="IT112" s="12">
        <v>-1053.7</v>
      </c>
      <c r="IU112" s="12">
        <v>-3079</v>
      </c>
      <c r="IV112" s="12">
        <v>-3602.5</v>
      </c>
      <c r="IW112" s="12">
        <v>1723.9</v>
      </c>
    </row>
    <row r="113" spans="1:257">
      <c r="A113" t="s">
        <v>7</v>
      </c>
      <c r="B113" s="12" t="s">
        <v>1026</v>
      </c>
      <c r="C113" s="12" t="s">
        <v>7</v>
      </c>
      <c r="D113" s="12" t="s">
        <v>7</v>
      </c>
      <c r="E113" s="12" t="s">
        <v>7</v>
      </c>
      <c r="F113" s="12" t="s">
        <v>7</v>
      </c>
      <c r="G113" s="12" t="s">
        <v>7</v>
      </c>
      <c r="H113" s="12" t="s">
        <v>7</v>
      </c>
      <c r="I113" s="12" t="s">
        <v>7</v>
      </c>
      <c r="J113" s="12" t="s">
        <v>7</v>
      </c>
      <c r="K113" s="12" t="s">
        <v>7</v>
      </c>
      <c r="L113" s="12" t="s">
        <v>7</v>
      </c>
      <c r="M113" s="12" t="s">
        <v>7</v>
      </c>
      <c r="N113" s="12" t="s">
        <v>7</v>
      </c>
      <c r="O113" s="12" t="s">
        <v>7</v>
      </c>
      <c r="P113" s="12" t="s">
        <v>7</v>
      </c>
      <c r="Q113" s="12" t="s">
        <v>7</v>
      </c>
      <c r="R113" s="12" t="s">
        <v>7</v>
      </c>
      <c r="S113" s="12" t="s">
        <v>7</v>
      </c>
      <c r="T113" s="12" t="s">
        <v>7</v>
      </c>
      <c r="U113" s="12" t="s">
        <v>7</v>
      </c>
      <c r="V113" s="12" t="s">
        <v>7</v>
      </c>
      <c r="W113" s="12" t="s">
        <v>7</v>
      </c>
      <c r="X113" s="12" t="s">
        <v>7</v>
      </c>
      <c r="Y113" s="12" t="s">
        <v>7</v>
      </c>
      <c r="Z113" s="12" t="s">
        <v>7</v>
      </c>
      <c r="AA113" s="12" t="s">
        <v>7</v>
      </c>
      <c r="AB113" s="12" t="s">
        <v>7</v>
      </c>
      <c r="AC113" s="12" t="s">
        <v>7</v>
      </c>
      <c r="AD113" s="12" t="s">
        <v>7</v>
      </c>
      <c r="AE113" s="12" t="s">
        <v>7</v>
      </c>
      <c r="AF113" s="12" t="s">
        <v>7</v>
      </c>
      <c r="AG113" s="12" t="s">
        <v>7</v>
      </c>
      <c r="AH113" s="12" t="s">
        <v>7</v>
      </c>
      <c r="AI113" s="12" t="s">
        <v>7</v>
      </c>
      <c r="AJ113" s="12" t="s">
        <v>7</v>
      </c>
      <c r="AK113" s="12" t="s">
        <v>7</v>
      </c>
      <c r="AL113" s="12" t="s">
        <v>7</v>
      </c>
      <c r="AM113" s="12" t="s">
        <v>7</v>
      </c>
      <c r="AN113" s="12" t="s">
        <v>7</v>
      </c>
      <c r="AO113" s="12" t="s">
        <v>7</v>
      </c>
      <c r="AP113" s="12" t="s">
        <v>7</v>
      </c>
      <c r="AQ113" s="12" t="s">
        <v>7</v>
      </c>
      <c r="AR113" s="12" t="s">
        <v>7</v>
      </c>
      <c r="AS113" s="12" t="s">
        <v>7</v>
      </c>
      <c r="AT113" s="12" t="s">
        <v>7</v>
      </c>
      <c r="AU113" s="12" t="s">
        <v>7</v>
      </c>
      <c r="AV113" s="12" t="s">
        <v>7</v>
      </c>
      <c r="AW113" s="12" t="s">
        <v>7</v>
      </c>
      <c r="AX113" s="12" t="s">
        <v>7</v>
      </c>
      <c r="AY113" s="12" t="s">
        <v>7</v>
      </c>
      <c r="AZ113" s="12" t="s">
        <v>7</v>
      </c>
      <c r="BA113" s="12" t="s">
        <v>7</v>
      </c>
      <c r="BB113" s="12" t="s">
        <v>7</v>
      </c>
      <c r="BC113" s="12" t="s">
        <v>7</v>
      </c>
      <c r="BD113" s="12" t="s">
        <v>7</v>
      </c>
      <c r="BE113" s="12" t="s">
        <v>7</v>
      </c>
      <c r="BF113" s="12" t="s">
        <v>7</v>
      </c>
      <c r="BG113" s="12" t="s">
        <v>7</v>
      </c>
      <c r="BH113" s="12" t="s">
        <v>7</v>
      </c>
      <c r="BI113" s="12" t="s">
        <v>7</v>
      </c>
      <c r="BJ113" s="12" t="s">
        <v>7</v>
      </c>
      <c r="BK113" s="12" t="s">
        <v>7</v>
      </c>
      <c r="BL113" s="12" t="s">
        <v>7</v>
      </c>
      <c r="BM113" s="12" t="s">
        <v>7</v>
      </c>
      <c r="BN113" s="12" t="s">
        <v>7</v>
      </c>
      <c r="BO113" s="12" t="s">
        <v>7</v>
      </c>
      <c r="BP113" s="12" t="s">
        <v>7</v>
      </c>
      <c r="BQ113" s="12" t="s">
        <v>7</v>
      </c>
      <c r="BR113" s="12" t="s">
        <v>7</v>
      </c>
      <c r="BS113" s="12" t="s">
        <v>7</v>
      </c>
      <c r="BT113" s="12" t="s">
        <v>7</v>
      </c>
      <c r="BU113" s="12" t="s">
        <v>7</v>
      </c>
      <c r="BV113" s="12" t="s">
        <v>7</v>
      </c>
      <c r="BW113" s="12" t="s">
        <v>7</v>
      </c>
      <c r="BX113" s="12" t="s">
        <v>7</v>
      </c>
      <c r="BY113" s="12" t="s">
        <v>7</v>
      </c>
      <c r="BZ113" s="12" t="s">
        <v>7</v>
      </c>
      <c r="CA113" s="12" t="s">
        <v>7</v>
      </c>
      <c r="CB113" s="12" t="s">
        <v>7</v>
      </c>
      <c r="CC113" s="12" t="s">
        <v>7</v>
      </c>
      <c r="CD113" s="12" t="s">
        <v>7</v>
      </c>
      <c r="CE113" s="12" t="s">
        <v>7</v>
      </c>
      <c r="CF113" s="12" t="s">
        <v>7</v>
      </c>
      <c r="CG113" s="12" t="s">
        <v>7</v>
      </c>
      <c r="CH113" s="12" t="s">
        <v>7</v>
      </c>
      <c r="CI113" s="12" t="s">
        <v>7</v>
      </c>
      <c r="CJ113" s="12" t="s">
        <v>7</v>
      </c>
      <c r="CK113" s="12" t="s">
        <v>7</v>
      </c>
      <c r="CL113" s="12" t="s">
        <v>7</v>
      </c>
      <c r="CM113" s="12" t="s">
        <v>7</v>
      </c>
      <c r="CN113" s="12" t="s">
        <v>7</v>
      </c>
      <c r="CO113" s="12" t="s">
        <v>7</v>
      </c>
      <c r="CP113" s="12" t="s">
        <v>7</v>
      </c>
      <c r="CQ113" s="12" t="s">
        <v>7</v>
      </c>
      <c r="CR113" s="12" t="s">
        <v>7</v>
      </c>
      <c r="CS113" s="12" t="s">
        <v>7</v>
      </c>
      <c r="CT113" s="12" t="s">
        <v>7</v>
      </c>
      <c r="CU113" s="12" t="s">
        <v>7</v>
      </c>
      <c r="CV113" s="12" t="s">
        <v>7</v>
      </c>
      <c r="CW113" s="12" t="s">
        <v>7</v>
      </c>
      <c r="CX113" s="12" t="s">
        <v>7</v>
      </c>
      <c r="CY113" s="12" t="s">
        <v>7</v>
      </c>
      <c r="CZ113" s="12" t="s">
        <v>7</v>
      </c>
      <c r="DA113" s="12" t="s">
        <v>7</v>
      </c>
      <c r="DB113" s="12" t="s">
        <v>7</v>
      </c>
      <c r="DC113" s="12" t="s">
        <v>7</v>
      </c>
      <c r="DD113" s="12" t="s">
        <v>7</v>
      </c>
      <c r="DE113" s="12" t="s">
        <v>7</v>
      </c>
      <c r="DF113" s="12" t="s">
        <v>7</v>
      </c>
      <c r="DG113" s="12" t="s">
        <v>7</v>
      </c>
      <c r="DH113" s="12" t="s">
        <v>7</v>
      </c>
      <c r="DI113" s="12" t="s">
        <v>7</v>
      </c>
      <c r="DJ113" s="12" t="s">
        <v>7</v>
      </c>
      <c r="DK113" s="12" t="s">
        <v>7</v>
      </c>
      <c r="DL113" s="12" t="s">
        <v>7</v>
      </c>
      <c r="DM113" s="12" t="s">
        <v>7</v>
      </c>
      <c r="DN113" s="12" t="s">
        <v>7</v>
      </c>
      <c r="DO113" s="12" t="s">
        <v>7</v>
      </c>
      <c r="DP113" s="12" t="s">
        <v>7</v>
      </c>
      <c r="DQ113" s="12" t="s">
        <v>7</v>
      </c>
      <c r="DR113" s="12" t="s">
        <v>7</v>
      </c>
      <c r="DS113" s="12" t="s">
        <v>7</v>
      </c>
      <c r="DT113" s="12" t="s">
        <v>7</v>
      </c>
      <c r="DU113" s="12" t="s">
        <v>7</v>
      </c>
      <c r="DV113" s="12" t="s">
        <v>7</v>
      </c>
      <c r="DW113" s="12" t="s">
        <v>7</v>
      </c>
      <c r="DX113" s="12" t="s">
        <v>7</v>
      </c>
      <c r="DY113" s="12" t="s">
        <v>7</v>
      </c>
      <c r="DZ113" s="12" t="s">
        <v>7</v>
      </c>
      <c r="EA113" s="12" t="s">
        <v>7</v>
      </c>
      <c r="EB113" s="12" t="s">
        <v>7</v>
      </c>
      <c r="EC113" s="12" t="s">
        <v>7</v>
      </c>
      <c r="ED113" s="12" t="s">
        <v>7</v>
      </c>
      <c r="EE113" s="12" t="s">
        <v>7</v>
      </c>
      <c r="EF113" s="12" t="s">
        <v>7</v>
      </c>
      <c r="EG113" s="12" t="s">
        <v>7</v>
      </c>
      <c r="EH113" s="12" t="s">
        <v>7</v>
      </c>
      <c r="EI113" s="12" t="s">
        <v>7</v>
      </c>
      <c r="EJ113" s="12" t="s">
        <v>7</v>
      </c>
      <c r="EK113" s="12" t="s">
        <v>7</v>
      </c>
      <c r="EL113" s="12" t="s">
        <v>7</v>
      </c>
      <c r="EM113" s="12" t="s">
        <v>7</v>
      </c>
      <c r="EN113" s="12" t="s">
        <v>7</v>
      </c>
      <c r="EO113" s="12" t="s">
        <v>7</v>
      </c>
      <c r="EP113" s="12" t="s">
        <v>7</v>
      </c>
      <c r="EQ113" s="12" t="s">
        <v>7</v>
      </c>
      <c r="ER113" s="12" t="s">
        <v>7</v>
      </c>
      <c r="ES113" s="12" t="s">
        <v>7</v>
      </c>
      <c r="ET113" s="12" t="s">
        <v>7</v>
      </c>
      <c r="EU113" s="12" t="s">
        <v>7</v>
      </c>
      <c r="EV113" s="12" t="s">
        <v>7</v>
      </c>
      <c r="EW113" s="12" t="s">
        <v>7</v>
      </c>
      <c r="EX113" s="12" t="s">
        <v>7</v>
      </c>
      <c r="EY113" s="12" t="s">
        <v>7</v>
      </c>
      <c r="EZ113" s="12" t="s">
        <v>7</v>
      </c>
      <c r="FA113" s="12" t="s">
        <v>7</v>
      </c>
      <c r="FB113" s="12" t="s">
        <v>7</v>
      </c>
      <c r="FC113" s="12" t="s">
        <v>7</v>
      </c>
      <c r="FD113" s="12" t="s">
        <v>7</v>
      </c>
      <c r="FE113" s="12" t="s">
        <v>7</v>
      </c>
      <c r="FF113" s="12" t="s">
        <v>7</v>
      </c>
      <c r="FG113" s="12" t="s">
        <v>7</v>
      </c>
      <c r="FH113" s="12" t="s">
        <v>7</v>
      </c>
      <c r="FI113" s="12" t="s">
        <v>7</v>
      </c>
      <c r="FJ113" s="12" t="s">
        <v>7</v>
      </c>
      <c r="FK113" s="12" t="s">
        <v>7</v>
      </c>
      <c r="FL113" s="12" t="s">
        <v>7</v>
      </c>
      <c r="FM113" s="12" t="s">
        <v>7</v>
      </c>
      <c r="FN113" s="12" t="s">
        <v>7</v>
      </c>
      <c r="FO113" s="12" t="s">
        <v>7</v>
      </c>
      <c r="FP113" s="12" t="s">
        <v>7</v>
      </c>
      <c r="FQ113" s="12" t="s">
        <v>7</v>
      </c>
      <c r="FR113" s="12" t="s">
        <v>7</v>
      </c>
      <c r="FS113" s="12" t="s">
        <v>7</v>
      </c>
      <c r="FT113" s="12" t="s">
        <v>7</v>
      </c>
      <c r="FU113" s="12" t="s">
        <v>7</v>
      </c>
      <c r="FV113" s="12" t="s">
        <v>7</v>
      </c>
      <c r="FW113" s="12" t="s">
        <v>7</v>
      </c>
      <c r="FX113" s="12" t="s">
        <v>7</v>
      </c>
      <c r="FY113" s="12" t="s">
        <v>7</v>
      </c>
      <c r="FZ113" s="12" t="s">
        <v>7</v>
      </c>
      <c r="GA113" s="12" t="s">
        <v>7</v>
      </c>
      <c r="GB113" s="12" t="s">
        <v>7</v>
      </c>
      <c r="GC113" s="12" t="s">
        <v>7</v>
      </c>
      <c r="GD113" s="12" t="s">
        <v>7</v>
      </c>
      <c r="GE113" s="12" t="s">
        <v>7</v>
      </c>
      <c r="GF113" s="12" t="s">
        <v>7</v>
      </c>
      <c r="GG113" s="12" t="s">
        <v>7</v>
      </c>
      <c r="GH113" s="12" t="s">
        <v>7</v>
      </c>
      <c r="GI113" s="12" t="s">
        <v>7</v>
      </c>
      <c r="GJ113" s="12" t="s">
        <v>7</v>
      </c>
      <c r="GK113" s="12" t="s">
        <v>7</v>
      </c>
      <c r="GL113" s="12" t="s">
        <v>7</v>
      </c>
      <c r="GM113" s="12" t="s">
        <v>7</v>
      </c>
      <c r="GN113" s="12" t="s">
        <v>7</v>
      </c>
      <c r="GO113" s="12" t="s">
        <v>7</v>
      </c>
      <c r="GP113" s="12" t="s">
        <v>7</v>
      </c>
      <c r="GQ113" s="12" t="s">
        <v>7</v>
      </c>
      <c r="GR113" s="12" t="s">
        <v>7</v>
      </c>
      <c r="GS113" s="12" t="s">
        <v>7</v>
      </c>
      <c r="GT113" s="12" t="s">
        <v>7</v>
      </c>
      <c r="GU113" s="12" t="s">
        <v>7</v>
      </c>
      <c r="GV113" s="12" t="s">
        <v>7</v>
      </c>
      <c r="GW113" s="12" t="s">
        <v>7</v>
      </c>
      <c r="GX113" s="12" t="s">
        <v>7</v>
      </c>
      <c r="GY113" s="12" t="s">
        <v>7</v>
      </c>
      <c r="GZ113" s="12" t="s">
        <v>7</v>
      </c>
      <c r="HA113" s="12" t="s">
        <v>7</v>
      </c>
      <c r="HB113" s="12" t="s">
        <v>7</v>
      </c>
      <c r="HC113" s="12" t="s">
        <v>7</v>
      </c>
      <c r="HD113" s="12" t="s">
        <v>7</v>
      </c>
      <c r="HE113" s="12" t="s">
        <v>7</v>
      </c>
      <c r="HF113" s="12" t="s">
        <v>7</v>
      </c>
      <c r="HG113" s="12" t="s">
        <v>7</v>
      </c>
      <c r="HH113" s="12" t="s">
        <v>7</v>
      </c>
      <c r="HI113" s="12" t="s">
        <v>7</v>
      </c>
      <c r="HJ113" s="12" t="s">
        <v>7</v>
      </c>
      <c r="HK113" s="12" t="s">
        <v>7</v>
      </c>
      <c r="HL113" s="12" t="s">
        <v>7</v>
      </c>
      <c r="HM113" s="12" t="s">
        <v>7</v>
      </c>
      <c r="HN113" s="12" t="s">
        <v>7</v>
      </c>
      <c r="HO113" s="12" t="s">
        <v>7</v>
      </c>
      <c r="HP113" s="12" t="s">
        <v>7</v>
      </c>
      <c r="HQ113" s="12" t="s">
        <v>7</v>
      </c>
      <c r="HR113" s="12" t="s">
        <v>7</v>
      </c>
      <c r="HS113" s="12" t="s">
        <v>7</v>
      </c>
      <c r="HT113" s="12" t="s">
        <v>7</v>
      </c>
      <c r="HU113" s="12" t="s">
        <v>7</v>
      </c>
      <c r="HV113" s="12" t="s">
        <v>7</v>
      </c>
      <c r="HW113" s="12" t="s">
        <v>7</v>
      </c>
      <c r="HX113" s="12" t="s">
        <v>7</v>
      </c>
      <c r="HY113" s="12" t="s">
        <v>7</v>
      </c>
      <c r="HZ113" s="12" t="s">
        <v>7</v>
      </c>
      <c r="IA113" s="12" t="s">
        <v>7</v>
      </c>
      <c r="IB113" s="12" t="s">
        <v>7</v>
      </c>
      <c r="IC113" s="12" t="s">
        <v>7</v>
      </c>
      <c r="ID113" s="12" t="s">
        <v>7</v>
      </c>
      <c r="IE113" s="12" t="s">
        <v>7</v>
      </c>
      <c r="IF113" s="12" t="s">
        <v>7</v>
      </c>
      <c r="IG113" s="12" t="s">
        <v>7</v>
      </c>
      <c r="IH113" s="12" t="s">
        <v>7</v>
      </c>
      <c r="II113" s="12" t="s">
        <v>7</v>
      </c>
      <c r="IJ113" s="12" t="s">
        <v>7</v>
      </c>
      <c r="IK113" s="12" t="s">
        <v>7</v>
      </c>
      <c r="IL113" s="12" t="s">
        <v>7</v>
      </c>
      <c r="IM113" s="12" t="s">
        <v>7</v>
      </c>
      <c r="IN113" s="12" t="s">
        <v>7</v>
      </c>
      <c r="IO113" s="12" t="s">
        <v>7</v>
      </c>
      <c r="IP113" s="12" t="s">
        <v>7</v>
      </c>
      <c r="IQ113" s="12" t="s">
        <v>7</v>
      </c>
      <c r="IR113" s="12" t="s">
        <v>7</v>
      </c>
      <c r="IS113" s="12" t="s">
        <v>7</v>
      </c>
      <c r="IT113" s="12" t="s">
        <v>7</v>
      </c>
      <c r="IU113" s="12" t="s">
        <v>7</v>
      </c>
      <c r="IV113" s="12" t="s">
        <v>7</v>
      </c>
      <c r="IW113" s="12" t="s">
        <v>7</v>
      </c>
    </row>
    <row r="114" spans="1:257">
      <c r="A114" t="s">
        <v>1027</v>
      </c>
      <c r="B114" s="12" t="s">
        <v>1028</v>
      </c>
      <c r="C114" s="12">
        <v>48.1</v>
      </c>
      <c r="D114" s="12">
        <v>-14.7</v>
      </c>
      <c r="E114" s="12">
        <v>57</v>
      </c>
      <c r="F114" s="12">
        <v>-90</v>
      </c>
      <c r="G114" s="12">
        <v>-85.2</v>
      </c>
      <c r="H114" s="12">
        <v>5.4</v>
      </c>
      <c r="I114" s="12">
        <v>-17.3</v>
      </c>
      <c r="J114" s="12">
        <v>-24.5</v>
      </c>
      <c r="K114" s="12">
        <v>16.399999999999999</v>
      </c>
      <c r="L114" s="12">
        <v>101.6</v>
      </c>
      <c r="M114" s="12">
        <v>-11.9</v>
      </c>
      <c r="N114" s="12">
        <v>-73.599999999999994</v>
      </c>
      <c r="O114" s="12">
        <v>-17.3</v>
      </c>
      <c r="P114" s="12">
        <v>-14.5</v>
      </c>
      <c r="Q114" s="12">
        <v>-11.1</v>
      </c>
      <c r="R114" s="12">
        <v>24.1</v>
      </c>
      <c r="S114" s="12">
        <v>-19.7</v>
      </c>
      <c r="T114" s="12">
        <v>-4.8</v>
      </c>
      <c r="U114" s="12">
        <v>-8.9</v>
      </c>
      <c r="V114" s="12">
        <v>-13.3</v>
      </c>
      <c r="W114" s="12">
        <v>-4</v>
      </c>
      <c r="X114" s="12">
        <v>28.7</v>
      </c>
      <c r="Y114" s="12">
        <v>-36.9</v>
      </c>
      <c r="Z114" s="12">
        <v>-14.1</v>
      </c>
      <c r="AA114" s="12">
        <v>25.7</v>
      </c>
      <c r="AB114" s="12">
        <v>42.5</v>
      </c>
      <c r="AC114" s="12">
        <v>63.9</v>
      </c>
      <c r="AD114" s="12">
        <v>-13.6</v>
      </c>
      <c r="AE114" s="12">
        <v>-63.7</v>
      </c>
      <c r="AF114" s="12">
        <v>-5</v>
      </c>
      <c r="AG114" s="12">
        <v>-20.399999999999999</v>
      </c>
      <c r="AH114" s="12">
        <v>-17.2</v>
      </c>
      <c r="AI114" s="12">
        <v>69.7</v>
      </c>
      <c r="AJ114" s="12">
        <v>-57</v>
      </c>
      <c r="AK114" s="12">
        <v>15.3</v>
      </c>
      <c r="AL114" s="12">
        <v>-92.6</v>
      </c>
      <c r="AM114" s="12">
        <v>56.8</v>
      </c>
      <c r="AN114" s="12">
        <v>44.4</v>
      </c>
      <c r="AO114" s="12">
        <v>46.3</v>
      </c>
      <c r="AP114" s="12">
        <v>60.7</v>
      </c>
      <c r="AQ114" s="12">
        <v>41.3</v>
      </c>
      <c r="AR114" s="12">
        <v>152.80000000000001</v>
      </c>
      <c r="AS114" s="12">
        <v>-76.099999999999994</v>
      </c>
      <c r="AT114" s="12">
        <v>-41.8</v>
      </c>
      <c r="AU114" s="12">
        <v>-39.9</v>
      </c>
      <c r="AV114" s="12">
        <v>19.899999999999999</v>
      </c>
      <c r="AW114" s="12">
        <v>39.5</v>
      </c>
      <c r="AX114" s="12">
        <v>-30.3</v>
      </c>
      <c r="AY114" s="12">
        <v>-9.1999999999999993</v>
      </c>
      <c r="AZ114" s="12">
        <v>20.6</v>
      </c>
      <c r="BA114" s="12">
        <v>5.0999999999999996</v>
      </c>
      <c r="BB114" s="12">
        <v>-79.7</v>
      </c>
      <c r="BC114" s="12">
        <v>92.3</v>
      </c>
      <c r="BD114" s="12">
        <v>98.2</v>
      </c>
      <c r="BE114" s="12">
        <v>-4</v>
      </c>
      <c r="BF114" s="12">
        <v>184.2</v>
      </c>
      <c r="BG114" s="12">
        <v>78.2</v>
      </c>
      <c r="BH114" s="12">
        <v>121</v>
      </c>
      <c r="BI114" s="12">
        <v>255.4</v>
      </c>
      <c r="BJ114" s="12">
        <v>155.69999999999999</v>
      </c>
      <c r="BK114" s="12">
        <v>-193.5</v>
      </c>
      <c r="BL114" s="12">
        <v>-39.799999999999997</v>
      </c>
      <c r="BM114" s="12">
        <v>97.6</v>
      </c>
      <c r="BN114" s="12">
        <v>-14.3</v>
      </c>
      <c r="BO114" s="12">
        <v>-55</v>
      </c>
      <c r="BP114" s="12">
        <v>42.6</v>
      </c>
      <c r="BQ114" s="12">
        <v>32.6</v>
      </c>
      <c r="BR114" s="12">
        <v>58.1</v>
      </c>
      <c r="BS114" s="12">
        <v>117.3</v>
      </c>
      <c r="BT114" s="12">
        <v>30.9</v>
      </c>
      <c r="BU114" s="12">
        <v>87.6</v>
      </c>
      <c r="BV114" s="12">
        <v>88.9</v>
      </c>
      <c r="BW114" s="12">
        <v>95.5</v>
      </c>
      <c r="BX114" s="12">
        <v>27.2</v>
      </c>
      <c r="BY114" s="12">
        <v>30</v>
      </c>
      <c r="BZ114" s="12">
        <v>134.69999999999999</v>
      </c>
      <c r="CA114" s="12">
        <v>41.2</v>
      </c>
      <c r="CB114" s="12">
        <v>96.7</v>
      </c>
      <c r="CC114" s="12">
        <v>56.9</v>
      </c>
      <c r="CD114" s="12">
        <v>59.7</v>
      </c>
      <c r="CE114" s="12">
        <v>125.7</v>
      </c>
      <c r="CF114" s="12">
        <v>-13.1</v>
      </c>
      <c r="CG114" s="12">
        <v>-12.2</v>
      </c>
      <c r="CH114" s="12">
        <v>-6.6</v>
      </c>
      <c r="CI114" s="12">
        <v>95</v>
      </c>
      <c r="CJ114" s="12">
        <v>127.6</v>
      </c>
      <c r="CK114" s="12">
        <v>217.1</v>
      </c>
      <c r="CL114" s="12">
        <v>22.4</v>
      </c>
      <c r="CM114" s="12">
        <v>255.6</v>
      </c>
      <c r="CN114" s="12">
        <v>55.8</v>
      </c>
      <c r="CO114" s="12">
        <v>-31.2</v>
      </c>
      <c r="CP114" s="12">
        <v>-172</v>
      </c>
      <c r="CQ114" s="12">
        <v>-70.3</v>
      </c>
      <c r="CR114" s="12">
        <v>-143.4</v>
      </c>
      <c r="CS114" s="12">
        <v>31.7</v>
      </c>
      <c r="CT114" s="12">
        <v>136</v>
      </c>
      <c r="CU114" s="12">
        <v>68</v>
      </c>
      <c r="CV114" s="12">
        <v>88.7</v>
      </c>
      <c r="CW114" s="12">
        <v>22.4</v>
      </c>
      <c r="CX114" s="12">
        <v>66.099999999999994</v>
      </c>
      <c r="CY114" s="12">
        <v>-110.3</v>
      </c>
      <c r="CZ114" s="12">
        <v>-36.5</v>
      </c>
      <c r="DA114" s="12">
        <v>85.1</v>
      </c>
      <c r="DB114" s="12">
        <v>-2.8</v>
      </c>
      <c r="DC114" s="12">
        <v>-151.9</v>
      </c>
      <c r="DD114" s="12">
        <v>-68.3</v>
      </c>
      <c r="DE114" s="12">
        <v>177.2</v>
      </c>
      <c r="DF114" s="12">
        <v>-95.6</v>
      </c>
      <c r="DG114" s="12">
        <v>-300.10000000000002</v>
      </c>
      <c r="DH114" s="12">
        <v>-14.7</v>
      </c>
      <c r="DI114" s="12">
        <v>-84</v>
      </c>
      <c r="DJ114" s="12">
        <v>510.6</v>
      </c>
      <c r="DK114" s="12">
        <v>-87</v>
      </c>
      <c r="DL114" s="12">
        <v>-29.6</v>
      </c>
      <c r="DM114" s="12">
        <v>82.8</v>
      </c>
      <c r="DN114" s="12">
        <v>35</v>
      </c>
      <c r="DO114" s="12">
        <v>123.8</v>
      </c>
      <c r="DP114" s="12">
        <v>-148.1</v>
      </c>
      <c r="DQ114" s="12">
        <v>-204.6</v>
      </c>
      <c r="DR114" s="12">
        <v>-133.5</v>
      </c>
      <c r="DS114" s="12">
        <v>62.1</v>
      </c>
      <c r="DT114" s="12">
        <v>-93.4</v>
      </c>
      <c r="DU114" s="12">
        <v>395.3</v>
      </c>
      <c r="DV114" s="12">
        <v>-343.5</v>
      </c>
      <c r="DW114" s="12">
        <v>-373.2</v>
      </c>
      <c r="DX114" s="12">
        <v>35.700000000000003</v>
      </c>
      <c r="DY114" s="12">
        <v>-245.3</v>
      </c>
      <c r="DZ114" s="12">
        <v>-545.9</v>
      </c>
      <c r="EA114" s="12">
        <v>-121.3</v>
      </c>
      <c r="EB114" s="12">
        <v>2.6</v>
      </c>
      <c r="EC114" s="12">
        <v>-156.1</v>
      </c>
      <c r="ED114" s="12">
        <v>-503</v>
      </c>
      <c r="EE114" s="12">
        <v>-83.4</v>
      </c>
      <c r="EF114" s="12">
        <v>20.9</v>
      </c>
      <c r="EG114" s="12">
        <v>-45.3</v>
      </c>
      <c r="EH114" s="12">
        <v>12.9</v>
      </c>
      <c r="EI114" s="12">
        <v>226.2</v>
      </c>
      <c r="EJ114" s="12">
        <v>203.8</v>
      </c>
      <c r="EK114" s="12">
        <v>-117.6</v>
      </c>
      <c r="EL114" s="12">
        <v>174.2</v>
      </c>
      <c r="EM114" s="12">
        <v>-252.5</v>
      </c>
      <c r="EN114" s="12">
        <v>-265.2</v>
      </c>
      <c r="EO114" s="12">
        <v>-288</v>
      </c>
      <c r="EP114" s="12">
        <v>-268.39999999999998</v>
      </c>
      <c r="EQ114" s="12">
        <v>863.6</v>
      </c>
      <c r="ER114" s="12">
        <v>-275.10000000000002</v>
      </c>
      <c r="ES114" s="12">
        <v>-35.6</v>
      </c>
      <c r="ET114" s="12">
        <v>-961.6</v>
      </c>
      <c r="EU114" s="12">
        <v>221.5</v>
      </c>
      <c r="EV114" s="12">
        <v>-913.7</v>
      </c>
      <c r="EW114" s="12">
        <v>-387.5</v>
      </c>
      <c r="EX114" s="12">
        <v>120.6</v>
      </c>
      <c r="EY114" s="12">
        <v>-1108.7</v>
      </c>
      <c r="EZ114" s="12">
        <v>-37.299999999999997</v>
      </c>
      <c r="FA114" s="12">
        <v>889.3</v>
      </c>
      <c r="FB114" s="12">
        <v>-1574.4</v>
      </c>
      <c r="FC114" s="12">
        <v>-258.10000000000002</v>
      </c>
      <c r="FD114" s="12">
        <v>-853.9</v>
      </c>
      <c r="FE114" s="12">
        <v>553.29999999999995</v>
      </c>
      <c r="FF114" s="12">
        <v>-2107.9</v>
      </c>
      <c r="FG114" s="12">
        <v>-957.4</v>
      </c>
      <c r="FH114" s="12">
        <v>909.5</v>
      </c>
      <c r="FI114" s="12">
        <v>728.2</v>
      </c>
      <c r="FJ114" s="12">
        <v>2344.4</v>
      </c>
      <c r="FK114" s="12">
        <v>1235.7</v>
      </c>
      <c r="FL114" s="12">
        <v>-775.4</v>
      </c>
      <c r="FM114" s="12">
        <v>1808</v>
      </c>
      <c r="FN114" s="12">
        <v>-1580.3</v>
      </c>
      <c r="FO114" s="12">
        <v>50.9</v>
      </c>
      <c r="FP114" s="12">
        <v>1395.5</v>
      </c>
      <c r="FQ114" s="12">
        <v>1674.9</v>
      </c>
      <c r="FR114" s="12">
        <v>-131.30000000000001</v>
      </c>
      <c r="FS114" s="12">
        <v>480.4</v>
      </c>
      <c r="FT114" s="12">
        <v>-1122.5999999999999</v>
      </c>
      <c r="FU114" s="12">
        <v>-459.2</v>
      </c>
      <c r="FV114" s="12">
        <v>-663.3</v>
      </c>
      <c r="FW114" s="12">
        <v>112.7</v>
      </c>
      <c r="FX114" s="12">
        <v>189.7</v>
      </c>
      <c r="FY114" s="12">
        <v>747.3</v>
      </c>
      <c r="FZ114" s="12">
        <v>-743.3</v>
      </c>
      <c r="GA114" s="12">
        <v>346.3</v>
      </c>
      <c r="GB114" s="12">
        <v>0.2</v>
      </c>
      <c r="GC114" s="12">
        <v>34.4</v>
      </c>
      <c r="GD114" s="12">
        <v>664.3</v>
      </c>
      <c r="GE114" s="12">
        <v>-568.6</v>
      </c>
      <c r="GF114" s="12">
        <v>998.4</v>
      </c>
      <c r="GG114" s="12">
        <v>-33.1</v>
      </c>
      <c r="GH114" s="12">
        <v>-311.5</v>
      </c>
      <c r="GI114" s="12">
        <v>-282.5</v>
      </c>
      <c r="GJ114" s="12">
        <v>-110.9</v>
      </c>
      <c r="GK114" s="12">
        <v>109.8</v>
      </c>
      <c r="GL114" s="12">
        <v>680.8</v>
      </c>
      <c r="GM114" s="12">
        <v>-57.2</v>
      </c>
      <c r="GN114" s="12">
        <v>72.2</v>
      </c>
      <c r="GO114" s="12">
        <v>513.6</v>
      </c>
      <c r="GP114" s="12">
        <v>1544.3</v>
      </c>
      <c r="GQ114" s="12">
        <v>469.1</v>
      </c>
      <c r="GR114" s="12">
        <v>-2363.8000000000002</v>
      </c>
      <c r="GS114" s="12">
        <v>-1256.8</v>
      </c>
      <c r="GT114" s="12">
        <v>-815.1</v>
      </c>
      <c r="GU114" s="12">
        <v>-309</v>
      </c>
      <c r="GV114" s="12">
        <v>1755.2</v>
      </c>
      <c r="GW114" s="12">
        <v>-1050.2</v>
      </c>
      <c r="GX114" s="12">
        <v>-2831.9</v>
      </c>
      <c r="GY114" s="12">
        <v>-465.7</v>
      </c>
      <c r="GZ114" s="12">
        <v>29.6</v>
      </c>
      <c r="HA114" s="12">
        <v>1545</v>
      </c>
      <c r="HB114" s="12">
        <v>-1084.7</v>
      </c>
      <c r="HC114" s="12">
        <v>-1564.7</v>
      </c>
      <c r="HD114" s="12">
        <v>364.5</v>
      </c>
      <c r="HE114" s="12">
        <v>-497.3</v>
      </c>
      <c r="HF114" s="12">
        <v>256.7</v>
      </c>
      <c r="HG114" s="12">
        <v>-2050</v>
      </c>
      <c r="HH114" s="12">
        <v>-187.9</v>
      </c>
      <c r="HI114" s="12">
        <v>-273.5</v>
      </c>
      <c r="HJ114" s="12">
        <v>-1353.3</v>
      </c>
      <c r="HK114" s="12">
        <v>-763.4</v>
      </c>
      <c r="HL114" s="12">
        <v>-448.4</v>
      </c>
      <c r="HM114" s="12">
        <v>70.3</v>
      </c>
      <c r="HN114" s="12">
        <v>-1125.3</v>
      </c>
      <c r="HO114" s="12">
        <v>124.7</v>
      </c>
      <c r="HP114" s="12">
        <v>537.1</v>
      </c>
      <c r="HQ114" s="12">
        <v>1533.4</v>
      </c>
      <c r="HR114" s="12">
        <v>-1316.2</v>
      </c>
      <c r="HS114" s="12">
        <v>-717</v>
      </c>
      <c r="HT114" s="12">
        <v>-134.30000000000001</v>
      </c>
      <c r="HU114" s="12">
        <v>-213.8</v>
      </c>
      <c r="HV114" s="12">
        <v>-94.6</v>
      </c>
      <c r="HW114" s="12">
        <v>-1350.4</v>
      </c>
      <c r="HX114" s="12">
        <v>715.5</v>
      </c>
      <c r="HY114" s="12">
        <v>-611.1</v>
      </c>
      <c r="HZ114" s="12">
        <v>-1098.7</v>
      </c>
      <c r="IA114" s="12">
        <v>319.7</v>
      </c>
      <c r="IB114" s="12">
        <v>-1116.9000000000001</v>
      </c>
      <c r="IC114" s="12">
        <v>-2048.1</v>
      </c>
      <c r="ID114" s="12">
        <v>4518.3999999999996</v>
      </c>
      <c r="IE114" s="12">
        <v>-3550.3</v>
      </c>
      <c r="IF114" s="12">
        <v>137.9</v>
      </c>
      <c r="IG114" s="12">
        <v>-204.3</v>
      </c>
      <c r="IH114" s="12">
        <v>-2147.6</v>
      </c>
      <c r="II114" s="12">
        <v>6701.8</v>
      </c>
      <c r="IJ114" s="12">
        <v>-6553</v>
      </c>
      <c r="IK114" s="12">
        <v>-2935</v>
      </c>
      <c r="IL114" s="12">
        <v>-4636.1000000000004</v>
      </c>
      <c r="IM114" s="12">
        <v>-2021.9</v>
      </c>
      <c r="IN114" s="12">
        <v>-2945</v>
      </c>
      <c r="IO114" s="12">
        <v>1755.7</v>
      </c>
      <c r="IP114" s="12">
        <v>-3032.9</v>
      </c>
      <c r="IQ114" s="12">
        <v>2452.6</v>
      </c>
      <c r="IR114" s="12">
        <v>8905.6</v>
      </c>
      <c r="IS114" s="12">
        <v>1900.1</v>
      </c>
      <c r="IT114" s="12">
        <v>-1191</v>
      </c>
      <c r="IU114" s="12">
        <v>-3107.3</v>
      </c>
      <c r="IV114" s="12">
        <v>-3505.8</v>
      </c>
      <c r="IW114" s="12">
        <v>2147.9</v>
      </c>
    </row>
    <row r="115" spans="1:257">
      <c r="A115" t="s">
        <v>7</v>
      </c>
      <c r="B115" s="12" t="s">
        <v>1029</v>
      </c>
      <c r="C115" s="12" t="s">
        <v>7</v>
      </c>
      <c r="D115" s="12" t="s">
        <v>7</v>
      </c>
      <c r="E115" s="12" t="s">
        <v>7</v>
      </c>
      <c r="F115" s="12" t="s">
        <v>7</v>
      </c>
      <c r="G115" s="12" t="s">
        <v>7</v>
      </c>
      <c r="H115" s="12" t="s">
        <v>7</v>
      </c>
      <c r="I115" s="12" t="s">
        <v>7</v>
      </c>
      <c r="J115" s="12" t="s">
        <v>7</v>
      </c>
      <c r="K115" s="12" t="s">
        <v>7</v>
      </c>
      <c r="L115" s="12" t="s">
        <v>7</v>
      </c>
      <c r="M115" s="12" t="s">
        <v>7</v>
      </c>
      <c r="N115" s="12" t="s">
        <v>7</v>
      </c>
      <c r="O115" s="12" t="s">
        <v>7</v>
      </c>
      <c r="P115" s="12" t="s">
        <v>7</v>
      </c>
      <c r="Q115" s="12" t="s">
        <v>7</v>
      </c>
      <c r="R115" s="12" t="s">
        <v>7</v>
      </c>
      <c r="S115" s="12" t="s">
        <v>7</v>
      </c>
      <c r="T115" s="12" t="s">
        <v>7</v>
      </c>
      <c r="U115" s="12" t="s">
        <v>7</v>
      </c>
      <c r="V115" s="12" t="s">
        <v>7</v>
      </c>
      <c r="W115" s="12" t="s">
        <v>7</v>
      </c>
      <c r="X115" s="12" t="s">
        <v>7</v>
      </c>
      <c r="Y115" s="12" t="s">
        <v>7</v>
      </c>
      <c r="Z115" s="12" t="s">
        <v>7</v>
      </c>
      <c r="AA115" s="12" t="s">
        <v>7</v>
      </c>
      <c r="AB115" s="12" t="s">
        <v>7</v>
      </c>
      <c r="AC115" s="12" t="s">
        <v>7</v>
      </c>
      <c r="AD115" s="12" t="s">
        <v>7</v>
      </c>
      <c r="AE115" s="12" t="s">
        <v>7</v>
      </c>
      <c r="AF115" s="12" t="s">
        <v>7</v>
      </c>
      <c r="AG115" s="12" t="s">
        <v>7</v>
      </c>
      <c r="AH115" s="12" t="s">
        <v>7</v>
      </c>
      <c r="AI115" s="12" t="s">
        <v>7</v>
      </c>
      <c r="AJ115" s="12" t="s">
        <v>7</v>
      </c>
      <c r="AK115" s="12" t="s">
        <v>7</v>
      </c>
      <c r="AL115" s="12" t="s">
        <v>7</v>
      </c>
      <c r="AM115" s="12" t="s">
        <v>7</v>
      </c>
      <c r="AN115" s="12" t="s">
        <v>7</v>
      </c>
      <c r="AO115" s="12" t="s">
        <v>7</v>
      </c>
      <c r="AP115" s="12" t="s">
        <v>7</v>
      </c>
      <c r="AQ115" s="12" t="s">
        <v>7</v>
      </c>
      <c r="AR115" s="12" t="s">
        <v>7</v>
      </c>
      <c r="AS115" s="12" t="s">
        <v>7</v>
      </c>
      <c r="AT115" s="12" t="s">
        <v>7</v>
      </c>
      <c r="AU115" s="12" t="s">
        <v>7</v>
      </c>
      <c r="AV115" s="12" t="s">
        <v>7</v>
      </c>
      <c r="AW115" s="12" t="s">
        <v>7</v>
      </c>
      <c r="AX115" s="12" t="s">
        <v>7</v>
      </c>
      <c r="AY115" s="12" t="s">
        <v>7</v>
      </c>
      <c r="AZ115" s="12" t="s">
        <v>7</v>
      </c>
      <c r="BA115" s="12" t="s">
        <v>7</v>
      </c>
      <c r="BB115" s="12" t="s">
        <v>7</v>
      </c>
      <c r="BC115" s="12" t="s">
        <v>7</v>
      </c>
      <c r="BD115" s="12" t="s">
        <v>7</v>
      </c>
      <c r="BE115" s="12" t="s">
        <v>7</v>
      </c>
      <c r="BF115" s="12" t="s">
        <v>7</v>
      </c>
      <c r="BG115" s="12" t="s">
        <v>7</v>
      </c>
      <c r="BH115" s="12" t="s">
        <v>7</v>
      </c>
      <c r="BI115" s="12" t="s">
        <v>7</v>
      </c>
      <c r="BJ115" s="12" t="s">
        <v>7</v>
      </c>
      <c r="BK115" s="12" t="s">
        <v>7</v>
      </c>
      <c r="BL115" s="12" t="s">
        <v>7</v>
      </c>
      <c r="BM115" s="12" t="s">
        <v>7</v>
      </c>
      <c r="BN115" s="12" t="s">
        <v>7</v>
      </c>
      <c r="BO115" s="12" t="s">
        <v>7</v>
      </c>
      <c r="BP115" s="12" t="s">
        <v>7</v>
      </c>
      <c r="BQ115" s="12" t="s">
        <v>7</v>
      </c>
      <c r="BR115" s="12" t="s">
        <v>7</v>
      </c>
      <c r="BS115" s="12" t="s">
        <v>7</v>
      </c>
      <c r="BT115" s="12" t="s">
        <v>7</v>
      </c>
      <c r="BU115" s="12" t="s">
        <v>7</v>
      </c>
      <c r="BV115" s="12" t="s">
        <v>7</v>
      </c>
      <c r="BW115" s="12" t="s">
        <v>7</v>
      </c>
      <c r="BX115" s="12" t="s">
        <v>7</v>
      </c>
      <c r="BY115" s="12" t="s">
        <v>7</v>
      </c>
      <c r="BZ115" s="12" t="s">
        <v>7</v>
      </c>
      <c r="CA115" s="12" t="s">
        <v>7</v>
      </c>
      <c r="CB115" s="12" t="s">
        <v>7</v>
      </c>
      <c r="CC115" s="12" t="s">
        <v>7</v>
      </c>
      <c r="CD115" s="12" t="s">
        <v>7</v>
      </c>
      <c r="CE115" s="12" t="s">
        <v>7</v>
      </c>
      <c r="CF115" s="12" t="s">
        <v>7</v>
      </c>
      <c r="CG115" s="12" t="s">
        <v>7</v>
      </c>
      <c r="CH115" s="12" t="s">
        <v>7</v>
      </c>
      <c r="CI115" s="12" t="s">
        <v>7</v>
      </c>
      <c r="CJ115" s="12" t="s">
        <v>7</v>
      </c>
      <c r="CK115" s="12" t="s">
        <v>7</v>
      </c>
      <c r="CL115" s="12" t="s">
        <v>7</v>
      </c>
      <c r="CM115" s="12" t="s">
        <v>7</v>
      </c>
      <c r="CN115" s="12" t="s">
        <v>7</v>
      </c>
      <c r="CO115" s="12" t="s">
        <v>7</v>
      </c>
      <c r="CP115" s="12" t="s">
        <v>7</v>
      </c>
      <c r="CQ115" s="12" t="s">
        <v>7</v>
      </c>
      <c r="CR115" s="12" t="s">
        <v>7</v>
      </c>
      <c r="CS115" s="12" t="s">
        <v>7</v>
      </c>
      <c r="CT115" s="12" t="s">
        <v>7</v>
      </c>
      <c r="CU115" s="12" t="s">
        <v>7</v>
      </c>
      <c r="CV115" s="12" t="s">
        <v>7</v>
      </c>
      <c r="CW115" s="12" t="s">
        <v>7</v>
      </c>
      <c r="CX115" s="12" t="s">
        <v>7</v>
      </c>
      <c r="CY115" s="12" t="s">
        <v>7</v>
      </c>
      <c r="CZ115" s="12" t="s">
        <v>7</v>
      </c>
      <c r="DA115" s="12" t="s">
        <v>7</v>
      </c>
      <c r="DB115" s="12" t="s">
        <v>7</v>
      </c>
      <c r="DC115" s="12" t="s">
        <v>7</v>
      </c>
      <c r="DD115" s="12" t="s">
        <v>7</v>
      </c>
      <c r="DE115" s="12" t="s">
        <v>7</v>
      </c>
      <c r="DF115" s="12" t="s">
        <v>7</v>
      </c>
      <c r="DG115" s="12" t="s">
        <v>7</v>
      </c>
      <c r="DH115" s="12" t="s">
        <v>7</v>
      </c>
      <c r="DI115" s="12" t="s">
        <v>7</v>
      </c>
      <c r="DJ115" s="12" t="s">
        <v>7</v>
      </c>
      <c r="DK115" s="12" t="s">
        <v>7</v>
      </c>
      <c r="DL115" s="12" t="s">
        <v>7</v>
      </c>
      <c r="DM115" s="12" t="s">
        <v>7</v>
      </c>
      <c r="DN115" s="12" t="s">
        <v>7</v>
      </c>
      <c r="DO115" s="12" t="s">
        <v>7</v>
      </c>
      <c r="DP115" s="12" t="s">
        <v>7</v>
      </c>
      <c r="DQ115" s="12" t="s">
        <v>7</v>
      </c>
      <c r="DR115" s="12" t="s">
        <v>7</v>
      </c>
      <c r="DS115" s="12" t="s">
        <v>7</v>
      </c>
      <c r="DT115" s="12" t="s">
        <v>7</v>
      </c>
      <c r="DU115" s="12" t="s">
        <v>7</v>
      </c>
      <c r="DV115" s="12" t="s">
        <v>7</v>
      </c>
      <c r="DW115" s="12" t="s">
        <v>7</v>
      </c>
      <c r="DX115" s="12" t="s">
        <v>7</v>
      </c>
      <c r="DY115" s="12" t="s">
        <v>7</v>
      </c>
      <c r="DZ115" s="12" t="s">
        <v>7</v>
      </c>
      <c r="EA115" s="12" t="s">
        <v>7</v>
      </c>
      <c r="EB115" s="12" t="s">
        <v>7</v>
      </c>
      <c r="EC115" s="12" t="s">
        <v>7</v>
      </c>
      <c r="ED115" s="12" t="s">
        <v>7</v>
      </c>
      <c r="EE115" s="12" t="s">
        <v>7</v>
      </c>
      <c r="EF115" s="12" t="s">
        <v>7</v>
      </c>
      <c r="EG115" s="12" t="s">
        <v>7</v>
      </c>
      <c r="EH115" s="12" t="s">
        <v>7</v>
      </c>
      <c r="EI115" s="12" t="s">
        <v>7</v>
      </c>
      <c r="EJ115" s="12" t="s">
        <v>7</v>
      </c>
      <c r="EK115" s="12" t="s">
        <v>7</v>
      </c>
      <c r="EL115" s="12" t="s">
        <v>7</v>
      </c>
      <c r="EM115" s="12" t="s">
        <v>7</v>
      </c>
      <c r="EN115" s="12" t="s">
        <v>7</v>
      </c>
      <c r="EO115" s="12" t="s">
        <v>7</v>
      </c>
      <c r="EP115" s="12" t="s">
        <v>7</v>
      </c>
      <c r="EQ115" s="12" t="s">
        <v>7</v>
      </c>
      <c r="ER115" s="12" t="s">
        <v>7</v>
      </c>
      <c r="ES115" s="12" t="s">
        <v>7</v>
      </c>
      <c r="ET115" s="12" t="s">
        <v>7</v>
      </c>
      <c r="EU115" s="12" t="s">
        <v>7</v>
      </c>
      <c r="EV115" s="12" t="s">
        <v>7</v>
      </c>
      <c r="EW115" s="12" t="s">
        <v>7</v>
      </c>
      <c r="EX115" s="12" t="s">
        <v>7</v>
      </c>
      <c r="EY115" s="12" t="s">
        <v>7</v>
      </c>
      <c r="EZ115" s="12" t="s">
        <v>7</v>
      </c>
      <c r="FA115" s="12" t="s">
        <v>7</v>
      </c>
      <c r="FB115" s="12" t="s">
        <v>7</v>
      </c>
      <c r="FC115" s="12" t="s">
        <v>7</v>
      </c>
      <c r="FD115" s="12" t="s">
        <v>7</v>
      </c>
      <c r="FE115" s="12" t="s">
        <v>7</v>
      </c>
      <c r="FF115" s="12" t="s">
        <v>7</v>
      </c>
      <c r="FG115" s="12" t="s">
        <v>7</v>
      </c>
      <c r="FH115" s="12" t="s">
        <v>7</v>
      </c>
      <c r="FI115" s="12" t="s">
        <v>7</v>
      </c>
      <c r="FJ115" s="12" t="s">
        <v>7</v>
      </c>
      <c r="FK115" s="12" t="s">
        <v>7</v>
      </c>
      <c r="FL115" s="12" t="s">
        <v>7</v>
      </c>
      <c r="FM115" s="12" t="s">
        <v>7</v>
      </c>
      <c r="FN115" s="12" t="s">
        <v>7</v>
      </c>
      <c r="FO115" s="12" t="s">
        <v>7</v>
      </c>
      <c r="FP115" s="12" t="s">
        <v>7</v>
      </c>
      <c r="FQ115" s="12" t="s">
        <v>7</v>
      </c>
      <c r="FR115" s="12" t="s">
        <v>7</v>
      </c>
      <c r="FS115" s="12" t="s">
        <v>7</v>
      </c>
      <c r="FT115" s="12" t="s">
        <v>7</v>
      </c>
      <c r="FU115" s="12" t="s">
        <v>7</v>
      </c>
      <c r="FV115" s="12" t="s">
        <v>7</v>
      </c>
      <c r="FW115" s="12" t="s">
        <v>7</v>
      </c>
      <c r="FX115" s="12" t="s">
        <v>7</v>
      </c>
      <c r="FY115" s="12" t="s">
        <v>7</v>
      </c>
      <c r="FZ115" s="12" t="s">
        <v>7</v>
      </c>
      <c r="GA115" s="12" t="s">
        <v>7</v>
      </c>
      <c r="GB115" s="12" t="s">
        <v>7</v>
      </c>
      <c r="GC115" s="12" t="s">
        <v>7</v>
      </c>
      <c r="GD115" s="12" t="s">
        <v>7</v>
      </c>
      <c r="GE115" s="12" t="s">
        <v>7</v>
      </c>
      <c r="GF115" s="12" t="s">
        <v>7</v>
      </c>
      <c r="GG115" s="12" t="s">
        <v>7</v>
      </c>
      <c r="GH115" s="12" t="s">
        <v>7</v>
      </c>
      <c r="GI115" s="12" t="s">
        <v>7</v>
      </c>
      <c r="GJ115" s="12" t="s">
        <v>7</v>
      </c>
      <c r="GK115" s="12" t="s">
        <v>7</v>
      </c>
      <c r="GL115" s="12" t="s">
        <v>7</v>
      </c>
      <c r="GM115" s="12" t="s">
        <v>7</v>
      </c>
      <c r="GN115" s="12" t="s">
        <v>7</v>
      </c>
      <c r="GO115" s="12" t="s">
        <v>7</v>
      </c>
      <c r="GP115" s="12" t="s">
        <v>7</v>
      </c>
      <c r="GQ115" s="12" t="s">
        <v>7</v>
      </c>
      <c r="GR115" s="12" t="s">
        <v>7</v>
      </c>
      <c r="GS115" s="12" t="s">
        <v>7</v>
      </c>
      <c r="GT115" s="12" t="s">
        <v>7</v>
      </c>
      <c r="GU115" s="12" t="s">
        <v>7</v>
      </c>
      <c r="GV115" s="12" t="s">
        <v>7</v>
      </c>
      <c r="GW115" s="12" t="s">
        <v>7</v>
      </c>
      <c r="GX115" s="12" t="s">
        <v>7</v>
      </c>
      <c r="GY115" s="12" t="s">
        <v>7</v>
      </c>
      <c r="GZ115" s="12" t="s">
        <v>7</v>
      </c>
      <c r="HA115" s="12" t="s">
        <v>7</v>
      </c>
      <c r="HB115" s="12" t="s">
        <v>7</v>
      </c>
      <c r="HC115" s="12" t="s">
        <v>7</v>
      </c>
      <c r="HD115" s="12" t="s">
        <v>7</v>
      </c>
      <c r="HE115" s="12" t="s">
        <v>7</v>
      </c>
      <c r="HF115" s="12" t="s">
        <v>7</v>
      </c>
      <c r="HG115" s="12" t="s">
        <v>7</v>
      </c>
      <c r="HH115" s="12" t="s">
        <v>7</v>
      </c>
      <c r="HI115" s="12" t="s">
        <v>7</v>
      </c>
      <c r="HJ115" s="12" t="s">
        <v>7</v>
      </c>
      <c r="HK115" s="12" t="s">
        <v>7</v>
      </c>
      <c r="HL115" s="12" t="s">
        <v>7</v>
      </c>
      <c r="HM115" s="12" t="s">
        <v>7</v>
      </c>
      <c r="HN115" s="12" t="s">
        <v>7</v>
      </c>
      <c r="HO115" s="12" t="s">
        <v>7</v>
      </c>
      <c r="HP115" s="12" t="s">
        <v>7</v>
      </c>
      <c r="HQ115" s="12" t="s">
        <v>7</v>
      </c>
      <c r="HR115" s="12" t="s">
        <v>7</v>
      </c>
      <c r="HS115" s="12" t="s">
        <v>7</v>
      </c>
      <c r="HT115" s="12" t="s">
        <v>7</v>
      </c>
      <c r="HU115" s="12" t="s">
        <v>7</v>
      </c>
      <c r="HV115" s="12" t="s">
        <v>7</v>
      </c>
      <c r="HW115" s="12" t="s">
        <v>7</v>
      </c>
      <c r="HX115" s="12" t="s">
        <v>7</v>
      </c>
      <c r="HY115" s="12" t="s">
        <v>7</v>
      </c>
      <c r="HZ115" s="12" t="s">
        <v>7</v>
      </c>
      <c r="IA115" s="12" t="s">
        <v>7</v>
      </c>
      <c r="IB115" s="12" t="s">
        <v>7</v>
      </c>
      <c r="IC115" s="12" t="s">
        <v>7</v>
      </c>
      <c r="ID115" s="12" t="s">
        <v>7</v>
      </c>
      <c r="IE115" s="12" t="s">
        <v>7</v>
      </c>
      <c r="IF115" s="12" t="s">
        <v>7</v>
      </c>
      <c r="IG115" s="12" t="s">
        <v>7</v>
      </c>
      <c r="IH115" s="12" t="s">
        <v>7</v>
      </c>
      <c r="II115" s="12" t="s">
        <v>7</v>
      </c>
      <c r="IJ115" s="12" t="s">
        <v>7</v>
      </c>
      <c r="IK115" s="12" t="s">
        <v>7</v>
      </c>
      <c r="IL115" s="12" t="s">
        <v>7</v>
      </c>
      <c r="IM115" s="12" t="s">
        <v>7</v>
      </c>
      <c r="IN115" s="12" t="s">
        <v>7</v>
      </c>
      <c r="IO115" s="12" t="s">
        <v>7</v>
      </c>
      <c r="IP115" s="12" t="s">
        <v>7</v>
      </c>
      <c r="IQ115" s="12" t="s">
        <v>7</v>
      </c>
      <c r="IR115" s="12" t="s">
        <v>7</v>
      </c>
      <c r="IS115" s="12" t="s">
        <v>7</v>
      </c>
      <c r="IT115" s="12" t="s">
        <v>7</v>
      </c>
      <c r="IU115" s="12" t="s">
        <v>7</v>
      </c>
      <c r="IV115" s="12" t="s">
        <v>7</v>
      </c>
      <c r="IW115" s="12" t="s">
        <v>7</v>
      </c>
    </row>
    <row r="116" spans="1:257">
      <c r="A116" t="s">
        <v>1030</v>
      </c>
      <c r="B116" s="12" t="s">
        <v>1031</v>
      </c>
      <c r="C116" s="12">
        <v>785.4</v>
      </c>
      <c r="D116" s="12">
        <v>789.6</v>
      </c>
      <c r="E116" s="12">
        <v>796.2</v>
      </c>
      <c r="F116" s="12">
        <v>798.5</v>
      </c>
      <c r="G116" s="12">
        <v>798.3</v>
      </c>
      <c r="H116" s="12">
        <v>808.3</v>
      </c>
      <c r="I116" s="12">
        <v>817.7</v>
      </c>
      <c r="J116" s="12">
        <v>828.2</v>
      </c>
      <c r="K116" s="12">
        <v>834</v>
      </c>
      <c r="L116" s="12">
        <v>842.5</v>
      </c>
      <c r="M116" s="12">
        <v>853.3</v>
      </c>
      <c r="N116" s="12">
        <v>862.7</v>
      </c>
      <c r="O116" s="12">
        <v>867.9</v>
      </c>
      <c r="P116" s="12">
        <v>878.2</v>
      </c>
      <c r="Q116" s="12">
        <v>889.6</v>
      </c>
      <c r="R116" s="12">
        <v>901.5</v>
      </c>
      <c r="S116" s="12">
        <v>907.6</v>
      </c>
      <c r="T116" s="12">
        <v>923.3</v>
      </c>
      <c r="U116" s="12">
        <v>937.5</v>
      </c>
      <c r="V116" s="12">
        <v>953</v>
      </c>
      <c r="W116" s="12">
        <v>966.8</v>
      </c>
      <c r="X116" s="12">
        <v>983.8</v>
      </c>
      <c r="Y116" s="12">
        <v>1001.3</v>
      </c>
      <c r="Z116" s="12">
        <v>1037.8</v>
      </c>
      <c r="AA116" s="12">
        <v>1051.3</v>
      </c>
      <c r="AB116" s="12">
        <v>1079.8</v>
      </c>
      <c r="AC116" s="12">
        <v>1098.8</v>
      </c>
      <c r="AD116" s="12">
        <v>1122</v>
      </c>
      <c r="AE116" s="12">
        <v>1134.3</v>
      </c>
      <c r="AF116" s="12">
        <v>1149.8</v>
      </c>
      <c r="AG116" s="12">
        <v>1172.9000000000001</v>
      </c>
      <c r="AH116" s="12">
        <v>1207.2</v>
      </c>
      <c r="AI116" s="12">
        <v>1231.2</v>
      </c>
      <c r="AJ116" s="12">
        <v>1257.3</v>
      </c>
      <c r="AK116" s="12">
        <v>1282.7</v>
      </c>
      <c r="AL116" s="12">
        <v>1325.6</v>
      </c>
      <c r="AM116" s="12">
        <v>1356.6</v>
      </c>
      <c r="AN116" s="12">
        <v>1389.8</v>
      </c>
      <c r="AO116" s="12">
        <v>1424.2</v>
      </c>
      <c r="AP116" s="12">
        <v>1467.9</v>
      </c>
      <c r="AQ116" s="12">
        <v>1495.3</v>
      </c>
      <c r="AR116" s="12">
        <v>1537.1</v>
      </c>
      <c r="AS116" s="12">
        <v>1556.5</v>
      </c>
      <c r="AT116" s="12">
        <v>1594</v>
      </c>
      <c r="AU116" s="12">
        <v>1629.4</v>
      </c>
      <c r="AV116" s="12">
        <v>1666.1</v>
      </c>
      <c r="AW116" s="12">
        <v>1704</v>
      </c>
      <c r="AX116" s="12">
        <v>1749.1</v>
      </c>
      <c r="AY116" s="12">
        <v>1794.8</v>
      </c>
      <c r="AZ116" s="12">
        <v>1831.5</v>
      </c>
      <c r="BA116" s="12">
        <v>1871.3</v>
      </c>
      <c r="BB116" s="12">
        <v>1956.7</v>
      </c>
      <c r="BC116" s="12">
        <v>2012.1</v>
      </c>
      <c r="BD116" s="12">
        <v>2080.1</v>
      </c>
      <c r="BE116" s="12">
        <v>2149.8000000000002</v>
      </c>
      <c r="BF116" s="12">
        <v>2241.1</v>
      </c>
      <c r="BG116" s="12">
        <v>2314.4</v>
      </c>
      <c r="BH116" s="12">
        <v>2414.4</v>
      </c>
      <c r="BI116" s="12">
        <v>2533.1</v>
      </c>
      <c r="BJ116" s="12">
        <v>2631.8</v>
      </c>
      <c r="BK116" s="12">
        <v>2823.4</v>
      </c>
      <c r="BL116" s="12">
        <v>2888.8</v>
      </c>
      <c r="BM116" s="12">
        <v>2924.2</v>
      </c>
      <c r="BN116" s="12">
        <v>2970.2</v>
      </c>
      <c r="BO116" s="12">
        <v>3047</v>
      </c>
      <c r="BP116" s="12">
        <v>3139</v>
      </c>
      <c r="BQ116" s="12">
        <v>3218.5</v>
      </c>
      <c r="BR116" s="12">
        <v>3340.7</v>
      </c>
      <c r="BS116" s="12">
        <v>3428.9</v>
      </c>
      <c r="BT116" s="12">
        <v>3506.9</v>
      </c>
      <c r="BU116" s="12">
        <v>3602.3</v>
      </c>
      <c r="BV116" s="12">
        <v>3716.6</v>
      </c>
      <c r="BW116" s="12">
        <v>3820.9</v>
      </c>
      <c r="BX116" s="12">
        <v>3939.2</v>
      </c>
      <c r="BY116" s="12">
        <v>4065.9</v>
      </c>
      <c r="BZ116" s="12">
        <v>4234.7</v>
      </c>
      <c r="CA116" s="12">
        <v>4390</v>
      </c>
      <c r="CB116" s="12">
        <v>4541.3</v>
      </c>
      <c r="CC116" s="12">
        <v>4726.2</v>
      </c>
      <c r="CD116" s="12">
        <v>4900.5</v>
      </c>
      <c r="CE116" s="12">
        <v>5051.5</v>
      </c>
      <c r="CF116" s="12">
        <v>5182.6000000000004</v>
      </c>
      <c r="CG116" s="12">
        <v>5382.5</v>
      </c>
      <c r="CH116" s="12">
        <v>5585.8</v>
      </c>
      <c r="CI116" s="12">
        <v>5841.3</v>
      </c>
      <c r="CJ116" s="12">
        <v>5986.4</v>
      </c>
      <c r="CK116" s="12">
        <v>6114.4</v>
      </c>
      <c r="CL116" s="12">
        <v>6268.2</v>
      </c>
      <c r="CM116" s="12">
        <v>6404</v>
      </c>
      <c r="CN116" s="12">
        <v>6464.9</v>
      </c>
      <c r="CO116" s="12">
        <v>6561.8</v>
      </c>
      <c r="CP116" s="12">
        <v>6617.9</v>
      </c>
      <c r="CQ116" s="12">
        <v>6709.7</v>
      </c>
      <c r="CR116" s="12">
        <v>6786.4</v>
      </c>
      <c r="CS116" s="12">
        <v>6854.7</v>
      </c>
      <c r="CT116" s="12">
        <v>6982.1</v>
      </c>
      <c r="CU116" s="12">
        <v>7120.1</v>
      </c>
      <c r="CV116" s="12">
        <v>7283.8</v>
      </c>
      <c r="CW116" s="12">
        <v>7459.2</v>
      </c>
      <c r="CX116" s="12">
        <v>7543.5</v>
      </c>
      <c r="CY116" s="12">
        <v>7649.7</v>
      </c>
      <c r="CZ116" s="12">
        <v>7747.7</v>
      </c>
      <c r="DA116" s="12">
        <v>7853.4</v>
      </c>
      <c r="DB116" s="12">
        <v>8139.5</v>
      </c>
      <c r="DC116" s="12">
        <v>8178.9</v>
      </c>
      <c r="DD116" s="12">
        <v>8268.5</v>
      </c>
      <c r="DE116" s="12">
        <v>8395.7999999999993</v>
      </c>
      <c r="DF116" s="12">
        <v>8601.2000000000007</v>
      </c>
      <c r="DG116" s="12">
        <v>8754.6</v>
      </c>
      <c r="DH116" s="12">
        <v>8864.4</v>
      </c>
      <c r="DI116" s="12">
        <v>8986</v>
      </c>
      <c r="DJ116" s="12">
        <v>9148.9</v>
      </c>
      <c r="DK116" s="12">
        <v>9317.7000000000007</v>
      </c>
      <c r="DL116" s="12">
        <v>9468</v>
      </c>
      <c r="DM116" s="12">
        <v>9591.7999999999993</v>
      </c>
      <c r="DN116" s="12">
        <v>9978.1</v>
      </c>
      <c r="DO116" s="12">
        <v>10384.6</v>
      </c>
      <c r="DP116" s="12">
        <v>10449.6</v>
      </c>
      <c r="DQ116" s="12">
        <v>10496</v>
      </c>
      <c r="DR116" s="12">
        <v>10591.4</v>
      </c>
      <c r="DS116" s="12">
        <v>10619.4</v>
      </c>
      <c r="DT116" s="12">
        <v>10652.5</v>
      </c>
      <c r="DU116" s="12">
        <v>10765.3</v>
      </c>
      <c r="DV116" s="12">
        <v>10734.1</v>
      </c>
      <c r="DW116" s="12">
        <v>10779.4</v>
      </c>
      <c r="DX116" s="12">
        <v>10798</v>
      </c>
      <c r="DY116" s="12">
        <v>10773.2</v>
      </c>
      <c r="DZ116" s="12">
        <v>10752.5</v>
      </c>
      <c r="EA116" s="12">
        <v>10829.4</v>
      </c>
      <c r="EB116" s="12">
        <v>10809.2</v>
      </c>
      <c r="EC116" s="12">
        <v>10779.9</v>
      </c>
      <c r="ED116" s="12">
        <v>10687.1</v>
      </c>
      <c r="EE116" s="12">
        <v>10792.5</v>
      </c>
      <c r="EF116" s="12">
        <v>10902.2</v>
      </c>
      <c r="EG116" s="12">
        <v>11012.2</v>
      </c>
      <c r="EH116" s="12">
        <v>11315.6</v>
      </c>
      <c r="EI116" s="12">
        <v>11436.5</v>
      </c>
      <c r="EJ116" s="12">
        <v>11606.1</v>
      </c>
      <c r="EK116" s="12">
        <v>11760.8</v>
      </c>
      <c r="EL116" s="12">
        <v>11998.5</v>
      </c>
      <c r="EM116" s="12">
        <v>12159.8</v>
      </c>
      <c r="EN116" s="12">
        <v>12372.7</v>
      </c>
      <c r="EO116" s="12">
        <v>12600.2</v>
      </c>
      <c r="EP116" s="12">
        <v>12998.3</v>
      </c>
      <c r="EQ116" s="12">
        <v>13209</v>
      </c>
      <c r="ER116" s="12">
        <v>13387.5</v>
      </c>
      <c r="ES116" s="12">
        <v>13548.4</v>
      </c>
      <c r="ET116" s="12">
        <v>14079.8</v>
      </c>
      <c r="EU116" s="12">
        <v>14462.2</v>
      </c>
      <c r="EV116" s="12">
        <v>14634.2</v>
      </c>
      <c r="EW116" s="12">
        <v>14999.1</v>
      </c>
      <c r="EX116" s="12">
        <v>15619.5</v>
      </c>
      <c r="EY116" s="12">
        <v>15967.7</v>
      </c>
      <c r="EZ116" s="12">
        <v>16369.2</v>
      </c>
      <c r="FA116" s="12">
        <v>16490.8</v>
      </c>
      <c r="FB116" s="12">
        <v>17461.5</v>
      </c>
      <c r="FC116" s="12">
        <v>17707.900000000001</v>
      </c>
      <c r="FD116" s="12">
        <v>18149.900000000001</v>
      </c>
      <c r="FE116" s="12">
        <v>18626.400000000001</v>
      </c>
      <c r="FF116" s="12">
        <v>19598.900000000001</v>
      </c>
      <c r="FG116" s="12">
        <v>19776.900000000001</v>
      </c>
      <c r="FH116" s="12">
        <v>20540.7</v>
      </c>
      <c r="FI116" s="12">
        <v>21324.5</v>
      </c>
      <c r="FJ116" s="12">
        <v>21989.200000000001</v>
      </c>
      <c r="FK116" s="12">
        <v>21992.2</v>
      </c>
      <c r="FL116" s="12">
        <v>22184.2</v>
      </c>
      <c r="FM116" s="12">
        <v>22204.9</v>
      </c>
      <c r="FN116" s="12">
        <v>21593.8</v>
      </c>
      <c r="FO116" s="12">
        <v>21804.400000000001</v>
      </c>
      <c r="FP116" s="12">
        <v>21777.7</v>
      </c>
      <c r="FQ116" s="12">
        <v>21833.599999999999</v>
      </c>
      <c r="FR116" s="12">
        <v>21802.2</v>
      </c>
      <c r="FS116" s="12">
        <v>22078.400000000001</v>
      </c>
      <c r="FT116" s="12">
        <v>22102.6</v>
      </c>
      <c r="FU116" s="12">
        <v>22010.5</v>
      </c>
      <c r="FV116" s="12">
        <v>22713.1</v>
      </c>
      <c r="FW116" s="12">
        <v>23365.9</v>
      </c>
      <c r="FX116" s="12">
        <v>23992.9</v>
      </c>
      <c r="FY116" s="12">
        <v>24655</v>
      </c>
      <c r="FZ116" s="12">
        <v>25310.5</v>
      </c>
      <c r="GA116" s="12">
        <v>25886.1</v>
      </c>
      <c r="GB116" s="12">
        <v>26389.1</v>
      </c>
      <c r="GC116" s="12">
        <v>27072.5</v>
      </c>
      <c r="GD116" s="12">
        <v>27911.599999999999</v>
      </c>
      <c r="GE116" s="12">
        <v>28617.3</v>
      </c>
      <c r="GF116" s="12">
        <v>29325.1</v>
      </c>
      <c r="GG116" s="12">
        <v>29953.7</v>
      </c>
      <c r="GH116" s="12">
        <v>30709.1</v>
      </c>
      <c r="GI116" s="12">
        <v>31443.7</v>
      </c>
      <c r="GJ116" s="12">
        <v>32534.5</v>
      </c>
      <c r="GK116" s="12">
        <v>33197.9</v>
      </c>
      <c r="GL116" s="12">
        <v>33438.800000000003</v>
      </c>
      <c r="GM116" s="12">
        <v>32172.9</v>
      </c>
      <c r="GN116" s="12">
        <v>32239.1</v>
      </c>
      <c r="GO116" s="12">
        <v>31151</v>
      </c>
      <c r="GP116" s="12">
        <v>29798.6</v>
      </c>
      <c r="GQ116" s="12">
        <v>28876.2</v>
      </c>
      <c r="GR116" s="12">
        <v>27911.200000000001</v>
      </c>
      <c r="GS116" s="12">
        <v>28340.9</v>
      </c>
      <c r="GT116" s="12">
        <v>28236.799999999999</v>
      </c>
      <c r="GU116" s="12">
        <v>28616</v>
      </c>
      <c r="GV116" s="12">
        <v>28883.8</v>
      </c>
      <c r="GW116" s="12">
        <v>29531.8</v>
      </c>
      <c r="GX116" s="12">
        <v>28280.5</v>
      </c>
      <c r="GY116" s="12">
        <v>29032.2</v>
      </c>
      <c r="GZ116" s="12">
        <v>29084.5</v>
      </c>
      <c r="HA116" s="12">
        <v>28287.5</v>
      </c>
      <c r="HB116" s="12">
        <v>28981</v>
      </c>
      <c r="HC116" s="12">
        <v>29557</v>
      </c>
      <c r="HD116" s="12">
        <v>29612.7</v>
      </c>
      <c r="HE116" s="12">
        <v>30270.799999999999</v>
      </c>
      <c r="HF116" s="12">
        <v>30484.7</v>
      </c>
      <c r="HG116" s="12">
        <v>31034.9</v>
      </c>
      <c r="HH116" s="12">
        <v>31573.5</v>
      </c>
      <c r="HI116" s="12">
        <v>32920.199999999997</v>
      </c>
      <c r="HJ116" s="12">
        <v>33638</v>
      </c>
      <c r="HK116" s="12">
        <v>33784.699999999997</v>
      </c>
      <c r="HL116" s="12">
        <v>34776</v>
      </c>
      <c r="HM116" s="12">
        <v>35057.300000000003</v>
      </c>
      <c r="HN116" s="12">
        <v>35545.1</v>
      </c>
      <c r="HO116" s="12">
        <v>36347.699999999997</v>
      </c>
      <c r="HP116" s="12">
        <v>37121.699999999997</v>
      </c>
      <c r="HQ116" s="12">
        <v>37002.6</v>
      </c>
      <c r="HR116" s="12">
        <v>37107.9</v>
      </c>
      <c r="HS116" s="12">
        <v>36986.1</v>
      </c>
      <c r="HT116" s="12">
        <v>37874</v>
      </c>
      <c r="HU116" s="12">
        <v>38904.1</v>
      </c>
      <c r="HV116" s="12">
        <v>39302</v>
      </c>
      <c r="HW116" s="12">
        <v>39663.9</v>
      </c>
      <c r="HX116" s="12">
        <v>41000</v>
      </c>
      <c r="HY116" s="12">
        <v>41707.1</v>
      </c>
      <c r="HZ116" s="12">
        <v>42365.4</v>
      </c>
      <c r="IA116" s="12">
        <v>42691.3</v>
      </c>
      <c r="IB116" s="12">
        <v>43122</v>
      </c>
      <c r="IC116" s="12">
        <v>43655.1</v>
      </c>
      <c r="ID116" s="12">
        <v>43073.2</v>
      </c>
      <c r="IE116" s="12">
        <v>45356.9</v>
      </c>
      <c r="IF116" s="12">
        <v>46973.4</v>
      </c>
      <c r="IG116" s="12">
        <v>47643.199999999997</v>
      </c>
      <c r="IH116" s="12">
        <v>48870.9</v>
      </c>
      <c r="II116" s="12">
        <v>47664.4</v>
      </c>
      <c r="IJ116" s="12">
        <v>48330.2</v>
      </c>
      <c r="IK116" s="12">
        <v>49388.2</v>
      </c>
      <c r="IL116" s="12">
        <v>51080</v>
      </c>
      <c r="IM116" s="12">
        <v>52376.3</v>
      </c>
      <c r="IN116" s="12">
        <v>53918.7</v>
      </c>
      <c r="IO116" s="12">
        <v>55726.3</v>
      </c>
      <c r="IP116" s="12">
        <v>57702.1</v>
      </c>
      <c r="IQ116" s="12">
        <v>57717.1</v>
      </c>
      <c r="IR116" s="12">
        <v>56748.9</v>
      </c>
      <c r="IS116" s="12">
        <v>56492.3</v>
      </c>
      <c r="IT116" s="12">
        <v>57572.9</v>
      </c>
      <c r="IU116" s="12">
        <v>58446.7</v>
      </c>
      <c r="IV116" s="12">
        <v>59489.9</v>
      </c>
      <c r="IW116" s="12">
        <v>59572</v>
      </c>
    </row>
    <row r="117" spans="1:257">
      <c r="A117" t="s">
        <v>1032</v>
      </c>
      <c r="B117" s="12" t="s">
        <v>1033</v>
      </c>
      <c r="C117" s="12">
        <v>599.9</v>
      </c>
      <c r="D117" s="12">
        <v>604.1</v>
      </c>
      <c r="E117" s="12">
        <v>608.4</v>
      </c>
      <c r="F117" s="12">
        <v>609.79999999999995</v>
      </c>
      <c r="G117" s="12">
        <v>611.29999999999995</v>
      </c>
      <c r="H117" s="12">
        <v>615.4</v>
      </c>
      <c r="I117" s="12">
        <v>621.1</v>
      </c>
      <c r="J117" s="12">
        <v>626.70000000000005</v>
      </c>
      <c r="K117" s="12">
        <v>632.70000000000005</v>
      </c>
      <c r="L117" s="12">
        <v>638</v>
      </c>
      <c r="M117" s="12">
        <v>644.4</v>
      </c>
      <c r="N117" s="12">
        <v>649.5</v>
      </c>
      <c r="O117" s="12">
        <v>654.29999999999995</v>
      </c>
      <c r="P117" s="12">
        <v>659.7</v>
      </c>
      <c r="Q117" s="12">
        <v>666.5</v>
      </c>
      <c r="R117" s="12">
        <v>673</v>
      </c>
      <c r="S117" s="12">
        <v>679.5</v>
      </c>
      <c r="T117" s="12">
        <v>690.3</v>
      </c>
      <c r="U117" s="12">
        <v>698.5</v>
      </c>
      <c r="V117" s="12">
        <v>710</v>
      </c>
      <c r="W117" s="12">
        <v>721.5</v>
      </c>
      <c r="X117" s="12">
        <v>732.9</v>
      </c>
      <c r="Y117" s="12">
        <v>744.5</v>
      </c>
      <c r="Z117" s="12">
        <v>761.5</v>
      </c>
      <c r="AA117" s="12">
        <v>772.9</v>
      </c>
      <c r="AB117" s="12">
        <v>796</v>
      </c>
      <c r="AC117" s="12">
        <v>811</v>
      </c>
      <c r="AD117" s="12">
        <v>833.1</v>
      </c>
      <c r="AE117" s="12">
        <v>847</v>
      </c>
      <c r="AF117" s="12">
        <v>861.3</v>
      </c>
      <c r="AG117" s="12">
        <v>877.6</v>
      </c>
      <c r="AH117" s="12">
        <v>898.8</v>
      </c>
      <c r="AI117" s="12">
        <v>917.4</v>
      </c>
      <c r="AJ117" s="12">
        <v>936.5</v>
      </c>
      <c r="AK117" s="12">
        <v>955</v>
      </c>
      <c r="AL117" s="12">
        <v>980.6</v>
      </c>
      <c r="AM117" s="12">
        <v>1003.7</v>
      </c>
      <c r="AN117" s="12">
        <v>1028.7</v>
      </c>
      <c r="AO117" s="12">
        <v>1055</v>
      </c>
      <c r="AP117" s="12">
        <v>1084.3</v>
      </c>
      <c r="AQ117" s="12">
        <v>1107.2</v>
      </c>
      <c r="AR117" s="12">
        <v>1143.5</v>
      </c>
      <c r="AS117" s="12">
        <v>1158.9000000000001</v>
      </c>
      <c r="AT117" s="12">
        <v>1183.5</v>
      </c>
      <c r="AU117" s="12">
        <v>1212.5</v>
      </c>
      <c r="AV117" s="12">
        <v>1240.5999999999999</v>
      </c>
      <c r="AW117" s="12">
        <v>1266.5999999999999</v>
      </c>
      <c r="AX117" s="12">
        <v>1289.2</v>
      </c>
      <c r="AY117" s="12">
        <v>1322.5</v>
      </c>
      <c r="AZ117" s="12">
        <v>1348.9</v>
      </c>
      <c r="BA117" s="12">
        <v>1376.3</v>
      </c>
      <c r="BB117" s="12">
        <v>1404.1</v>
      </c>
      <c r="BC117" s="12">
        <v>1441.4</v>
      </c>
      <c r="BD117" s="12">
        <v>1490.6</v>
      </c>
      <c r="BE117" s="12">
        <v>1542.2</v>
      </c>
      <c r="BF117" s="12">
        <v>1597.3</v>
      </c>
      <c r="BG117" s="12">
        <v>1657.3</v>
      </c>
      <c r="BH117" s="12">
        <v>1742.7</v>
      </c>
      <c r="BI117" s="12">
        <v>1843.8</v>
      </c>
      <c r="BJ117" s="12">
        <v>1944.1</v>
      </c>
      <c r="BK117" s="12">
        <v>2012.4</v>
      </c>
      <c r="BL117" s="12">
        <v>2061.5</v>
      </c>
      <c r="BM117" s="12">
        <v>2096.1</v>
      </c>
      <c r="BN117" s="12">
        <v>2132.8000000000002</v>
      </c>
      <c r="BO117" s="12">
        <v>2175.1</v>
      </c>
      <c r="BP117" s="12">
        <v>2236.6999999999998</v>
      </c>
      <c r="BQ117" s="12">
        <v>2295.8000000000002</v>
      </c>
      <c r="BR117" s="12">
        <v>2355.3000000000002</v>
      </c>
      <c r="BS117" s="12">
        <v>2426.1</v>
      </c>
      <c r="BT117" s="12">
        <v>2483.9</v>
      </c>
      <c r="BU117" s="12">
        <v>2551.3000000000002</v>
      </c>
      <c r="BV117" s="12">
        <v>2619.1999999999998</v>
      </c>
      <c r="BW117" s="12">
        <v>2695.3</v>
      </c>
      <c r="BX117" s="12">
        <v>2788.9</v>
      </c>
      <c r="BY117" s="12">
        <v>2878.3</v>
      </c>
      <c r="BZ117" s="12">
        <v>2979.8</v>
      </c>
      <c r="CA117" s="12">
        <v>3090.9</v>
      </c>
      <c r="CB117" s="12">
        <v>3209.6</v>
      </c>
      <c r="CC117" s="12">
        <v>3330.9</v>
      </c>
      <c r="CD117" s="12">
        <v>3440.8</v>
      </c>
      <c r="CE117" s="12">
        <v>3567.1</v>
      </c>
      <c r="CF117" s="12">
        <v>3683.5</v>
      </c>
      <c r="CG117" s="12">
        <v>3800.7</v>
      </c>
      <c r="CH117" s="12">
        <v>3926.6</v>
      </c>
      <c r="CI117" s="12">
        <v>4061</v>
      </c>
      <c r="CJ117" s="12">
        <v>4180.1000000000004</v>
      </c>
      <c r="CK117" s="12">
        <v>4286.3999999999996</v>
      </c>
      <c r="CL117" s="12">
        <v>4405.2</v>
      </c>
      <c r="CM117" s="12">
        <v>4523.3</v>
      </c>
      <c r="CN117" s="12">
        <v>4578.1000000000004</v>
      </c>
      <c r="CO117" s="12">
        <v>4622.3999999999996</v>
      </c>
      <c r="CP117" s="12">
        <v>4640.2</v>
      </c>
      <c r="CQ117" s="12">
        <v>4687.2</v>
      </c>
      <c r="CR117" s="12">
        <v>4698.6000000000004</v>
      </c>
      <c r="CS117" s="12">
        <v>4734.3999999999996</v>
      </c>
      <c r="CT117" s="12">
        <v>4794.6000000000004</v>
      </c>
      <c r="CU117" s="12">
        <v>4855.6000000000004</v>
      </c>
      <c r="CV117" s="12">
        <v>4936.7</v>
      </c>
      <c r="CW117" s="12">
        <v>5020.3999999999996</v>
      </c>
      <c r="CX117" s="12">
        <v>5097.5</v>
      </c>
      <c r="CY117" s="12">
        <v>5139.3999999999996</v>
      </c>
      <c r="CZ117" s="12">
        <v>5190.3999999999996</v>
      </c>
      <c r="DA117" s="12">
        <v>5248.4</v>
      </c>
      <c r="DB117" s="12">
        <v>5331.6</v>
      </c>
      <c r="DC117" s="12">
        <v>5366.7</v>
      </c>
      <c r="DD117" s="12">
        <v>5416</v>
      </c>
      <c r="DE117" s="12">
        <v>5468.5</v>
      </c>
      <c r="DF117" s="12">
        <v>5513.4</v>
      </c>
      <c r="DG117" s="12">
        <v>5566.4</v>
      </c>
      <c r="DH117" s="12">
        <v>5624.7</v>
      </c>
      <c r="DI117" s="12">
        <v>5679.3</v>
      </c>
      <c r="DJ117" s="12">
        <v>5804.9</v>
      </c>
      <c r="DK117" s="12">
        <v>5904</v>
      </c>
      <c r="DL117" s="12">
        <v>5991.5</v>
      </c>
      <c r="DM117" s="12">
        <v>6070.4</v>
      </c>
      <c r="DN117" s="12">
        <v>6180.7</v>
      </c>
      <c r="DO117" s="12">
        <v>6445.6</v>
      </c>
      <c r="DP117" s="12">
        <v>6467.9</v>
      </c>
      <c r="DQ117" s="12">
        <v>6484.5</v>
      </c>
      <c r="DR117" s="12">
        <v>6493.9</v>
      </c>
      <c r="DS117" s="12">
        <v>6517.1</v>
      </c>
      <c r="DT117" s="12">
        <v>6539.4</v>
      </c>
      <c r="DU117" s="12">
        <v>6612</v>
      </c>
      <c r="DV117" s="12">
        <v>6649.6</v>
      </c>
      <c r="DW117" s="12">
        <v>6662.8</v>
      </c>
      <c r="DX117" s="12">
        <v>6651.1</v>
      </c>
      <c r="DY117" s="12">
        <v>6568.1</v>
      </c>
      <c r="DZ117" s="12">
        <v>6493.8</v>
      </c>
      <c r="EA117" s="12">
        <v>6453</v>
      </c>
      <c r="EB117" s="12">
        <v>6426.2</v>
      </c>
      <c r="EC117" s="12">
        <v>6385.9</v>
      </c>
      <c r="ED117" s="12">
        <v>6344</v>
      </c>
      <c r="EE117" s="12">
        <v>6360.8</v>
      </c>
      <c r="EF117" s="12">
        <v>6389.7</v>
      </c>
      <c r="EG117" s="12">
        <v>6424.6</v>
      </c>
      <c r="EH117" s="12">
        <v>6481.7</v>
      </c>
      <c r="EI117" s="12">
        <v>6573.9</v>
      </c>
      <c r="EJ117" s="12">
        <v>6683.5</v>
      </c>
      <c r="EK117" s="12">
        <v>6781.5</v>
      </c>
      <c r="EL117" s="12">
        <v>6891.8</v>
      </c>
      <c r="EM117" s="12">
        <v>6996.9</v>
      </c>
      <c r="EN117" s="12">
        <v>7088.8</v>
      </c>
      <c r="EO117" s="12">
        <v>7187.7</v>
      </c>
      <c r="EP117" s="12">
        <v>7271.1</v>
      </c>
      <c r="EQ117" s="12">
        <v>7347.4</v>
      </c>
      <c r="ER117" s="12">
        <v>7405.2</v>
      </c>
      <c r="ES117" s="12">
        <v>7455</v>
      </c>
      <c r="ET117" s="12">
        <v>7718.1</v>
      </c>
      <c r="EU117" s="12">
        <v>8034.9</v>
      </c>
      <c r="EV117" s="12">
        <v>8104.9</v>
      </c>
      <c r="EW117" s="12">
        <v>8334.5</v>
      </c>
      <c r="EX117" s="12">
        <v>8738.7000000000007</v>
      </c>
      <c r="EY117" s="12">
        <v>8883.4</v>
      </c>
      <c r="EZ117" s="12">
        <v>9114.7000000000007</v>
      </c>
      <c r="FA117" s="12">
        <v>9185.1</v>
      </c>
      <c r="FB117" s="12">
        <v>9358.5</v>
      </c>
      <c r="FC117" s="12">
        <v>9325.1</v>
      </c>
      <c r="FD117" s="12">
        <v>9425.4</v>
      </c>
      <c r="FE117" s="12">
        <v>9695.9</v>
      </c>
      <c r="FF117" s="12">
        <v>9910.4</v>
      </c>
      <c r="FG117" s="12">
        <v>9802.7000000000007</v>
      </c>
      <c r="FH117" s="12">
        <v>10243.9</v>
      </c>
      <c r="FI117" s="12">
        <v>10686.8</v>
      </c>
      <c r="FJ117" s="12">
        <v>10893.3</v>
      </c>
      <c r="FK117" s="12">
        <v>10914</v>
      </c>
      <c r="FL117" s="12">
        <v>10996.2</v>
      </c>
      <c r="FM117" s="12">
        <v>11069.9</v>
      </c>
      <c r="FN117" s="12">
        <v>10829.3</v>
      </c>
      <c r="FO117" s="12">
        <v>11005.6</v>
      </c>
      <c r="FP117" s="12">
        <v>10990.1</v>
      </c>
      <c r="FQ117" s="12">
        <v>11118.9</v>
      </c>
      <c r="FR117" s="12">
        <v>11396.4</v>
      </c>
      <c r="FS117" s="12">
        <v>11662.3</v>
      </c>
      <c r="FT117" s="12">
        <v>11629.8</v>
      </c>
      <c r="FU117" s="12">
        <v>11519.6</v>
      </c>
      <c r="FV117" s="12">
        <v>11666.1</v>
      </c>
      <c r="FW117" s="12">
        <v>12128.5</v>
      </c>
      <c r="FX117" s="12">
        <v>12560.1</v>
      </c>
      <c r="FY117" s="12">
        <v>13062.8</v>
      </c>
      <c r="FZ117" s="12">
        <v>13183.7</v>
      </c>
      <c r="GA117" s="12">
        <v>13576.9</v>
      </c>
      <c r="GB117" s="12">
        <v>13816.5</v>
      </c>
      <c r="GC117" s="12">
        <v>14230.9</v>
      </c>
      <c r="GD117" s="12">
        <v>14606.7</v>
      </c>
      <c r="GE117" s="12">
        <v>14955.5</v>
      </c>
      <c r="GF117" s="12">
        <v>15465.5</v>
      </c>
      <c r="GG117" s="12">
        <v>15824.9</v>
      </c>
      <c r="GH117" s="12">
        <v>16136.3</v>
      </c>
      <c r="GI117" s="12">
        <v>16545.5</v>
      </c>
      <c r="GJ117" s="12">
        <v>17102.599999999999</v>
      </c>
      <c r="GK117" s="12">
        <v>17413.5</v>
      </c>
      <c r="GL117" s="12">
        <v>17461.099999999999</v>
      </c>
      <c r="GM117" s="12">
        <v>16834.3</v>
      </c>
      <c r="GN117" s="12">
        <v>17168.900000000001</v>
      </c>
      <c r="GO117" s="12">
        <v>17034.2</v>
      </c>
      <c r="GP117" s="12">
        <v>16693</v>
      </c>
      <c r="GQ117" s="12">
        <v>16104.4</v>
      </c>
      <c r="GR117" s="12">
        <v>14600.3</v>
      </c>
      <c r="GS117" s="12">
        <v>14389.9</v>
      </c>
      <c r="GT117" s="12">
        <v>13963.3</v>
      </c>
      <c r="GU117" s="12">
        <v>14179.6</v>
      </c>
      <c r="GV117" s="12">
        <v>14844.7</v>
      </c>
      <c r="GW117" s="12">
        <v>14860.2</v>
      </c>
      <c r="GX117" s="12">
        <v>15075.3</v>
      </c>
      <c r="GY117" s="12">
        <v>15500.7</v>
      </c>
      <c r="GZ117" s="12">
        <v>15478.1</v>
      </c>
      <c r="HA117" s="12">
        <v>15455.6</v>
      </c>
      <c r="HB117" s="12">
        <v>15974.8</v>
      </c>
      <c r="HC117" s="12">
        <v>16130.5</v>
      </c>
      <c r="HD117" s="12">
        <v>16206.7</v>
      </c>
      <c r="HE117" s="12">
        <v>16503.5</v>
      </c>
      <c r="HF117" s="12">
        <v>16706.5</v>
      </c>
      <c r="HG117" s="12">
        <v>16908.7</v>
      </c>
      <c r="HH117" s="12">
        <v>17479.8</v>
      </c>
      <c r="HI117" s="12">
        <v>18104</v>
      </c>
      <c r="HJ117" s="12">
        <v>18196.8</v>
      </c>
      <c r="HK117" s="12">
        <v>18224.599999999999</v>
      </c>
      <c r="HL117" s="12">
        <v>18797.2</v>
      </c>
      <c r="HM117" s="12">
        <v>19113.3</v>
      </c>
      <c r="HN117" s="12">
        <v>19485.7</v>
      </c>
      <c r="HO117" s="12">
        <v>20024</v>
      </c>
      <c r="HP117" s="12">
        <v>20378.900000000001</v>
      </c>
      <c r="HQ117" s="12">
        <v>20424.900000000001</v>
      </c>
      <c r="HR117" s="12">
        <v>20372</v>
      </c>
      <c r="HS117" s="12">
        <v>20243.3</v>
      </c>
      <c r="HT117" s="12">
        <v>20784.599999999999</v>
      </c>
      <c r="HU117" s="12">
        <v>21235.5</v>
      </c>
      <c r="HV117" s="12">
        <v>21426.3</v>
      </c>
      <c r="HW117" s="12">
        <v>21371.5</v>
      </c>
      <c r="HX117" s="12">
        <v>22348</v>
      </c>
      <c r="HY117" s="12">
        <v>22243.599999999999</v>
      </c>
      <c r="HZ117" s="12">
        <v>22594</v>
      </c>
      <c r="IA117" s="12">
        <v>22907.5</v>
      </c>
      <c r="IB117" s="12">
        <v>23138.799999999999</v>
      </c>
      <c r="IC117" s="12">
        <v>23355.599999999999</v>
      </c>
      <c r="ID117" s="12">
        <v>23354.9</v>
      </c>
      <c r="IE117" s="12">
        <v>24081.9</v>
      </c>
      <c r="IF117" s="12">
        <v>24801.9</v>
      </c>
      <c r="IG117" s="12">
        <v>24829.599999999999</v>
      </c>
      <c r="IH117" s="12">
        <v>24821.7</v>
      </c>
      <c r="II117" s="12">
        <v>25079.8</v>
      </c>
      <c r="IJ117" s="12">
        <v>24804.7</v>
      </c>
      <c r="IK117" s="12">
        <v>25233.4</v>
      </c>
      <c r="IL117" s="12">
        <v>25870.5</v>
      </c>
      <c r="IM117" s="12">
        <v>26410.1</v>
      </c>
      <c r="IN117" s="12">
        <v>27046</v>
      </c>
      <c r="IO117" s="12">
        <v>28424.1</v>
      </c>
      <c r="IP117" s="12">
        <v>29466.799999999999</v>
      </c>
      <c r="IQ117" s="12">
        <v>29607.200000000001</v>
      </c>
      <c r="IR117" s="12">
        <v>29983</v>
      </c>
      <c r="IS117" s="12">
        <v>30435.5</v>
      </c>
      <c r="IT117" s="12">
        <v>30572.1</v>
      </c>
      <c r="IU117" s="12">
        <v>30712.2</v>
      </c>
      <c r="IV117" s="12">
        <v>31152.3</v>
      </c>
      <c r="IW117" s="12">
        <v>31168.799999999999</v>
      </c>
    </row>
    <row r="118" spans="1:257">
      <c r="A118" t="s">
        <v>1034</v>
      </c>
      <c r="B118" t="s">
        <v>993</v>
      </c>
      <c r="C118">
        <v>348.7</v>
      </c>
      <c r="D118">
        <v>349.9</v>
      </c>
      <c r="E118">
        <v>351.3</v>
      </c>
      <c r="F118">
        <v>352.7</v>
      </c>
      <c r="G118">
        <v>353.9</v>
      </c>
      <c r="H118">
        <v>356.8</v>
      </c>
      <c r="I118">
        <v>359.7</v>
      </c>
      <c r="J118">
        <v>362.6</v>
      </c>
      <c r="K118">
        <v>364.8</v>
      </c>
      <c r="L118">
        <v>366.6</v>
      </c>
      <c r="M118">
        <v>369.1</v>
      </c>
      <c r="N118">
        <v>372</v>
      </c>
      <c r="O118">
        <v>373.8</v>
      </c>
      <c r="P118">
        <v>376.1</v>
      </c>
      <c r="Q118">
        <v>378.7</v>
      </c>
      <c r="R118">
        <v>381.3</v>
      </c>
      <c r="S118">
        <v>383.3</v>
      </c>
      <c r="T118">
        <v>389.5</v>
      </c>
      <c r="U118">
        <v>392.7</v>
      </c>
      <c r="V118">
        <v>399.4</v>
      </c>
      <c r="W118">
        <v>403.9</v>
      </c>
      <c r="X118">
        <v>409.1</v>
      </c>
      <c r="Y118">
        <v>413.3</v>
      </c>
      <c r="Z118">
        <v>424</v>
      </c>
      <c r="AA118">
        <v>426.1</v>
      </c>
      <c r="AB118">
        <v>438.9</v>
      </c>
      <c r="AC118">
        <v>443.9</v>
      </c>
      <c r="AD118">
        <v>454</v>
      </c>
      <c r="AE118">
        <v>458.4</v>
      </c>
      <c r="AF118">
        <v>465</v>
      </c>
      <c r="AG118">
        <v>472.3</v>
      </c>
      <c r="AH118">
        <v>483.2</v>
      </c>
      <c r="AI118">
        <v>492.6</v>
      </c>
      <c r="AJ118">
        <v>501.9</v>
      </c>
      <c r="AK118">
        <v>510.6</v>
      </c>
      <c r="AL118">
        <v>524.9</v>
      </c>
      <c r="AM118">
        <v>536.29999999999995</v>
      </c>
      <c r="AN118">
        <v>550.70000000000005</v>
      </c>
      <c r="AO118">
        <v>563.6</v>
      </c>
      <c r="AP118">
        <v>580.4</v>
      </c>
      <c r="AQ118">
        <v>592.20000000000005</v>
      </c>
      <c r="AR118">
        <v>617.9</v>
      </c>
      <c r="AS118">
        <v>622.6</v>
      </c>
      <c r="AT118">
        <v>638</v>
      </c>
      <c r="AU118">
        <v>654.20000000000005</v>
      </c>
      <c r="AV118">
        <v>672.2</v>
      </c>
      <c r="AW118">
        <v>690.5</v>
      </c>
      <c r="AX118">
        <v>707</v>
      </c>
      <c r="AY118">
        <v>729</v>
      </c>
      <c r="AZ118">
        <v>743.3</v>
      </c>
      <c r="BA118">
        <v>758.9</v>
      </c>
      <c r="BB118">
        <v>775.7</v>
      </c>
      <c r="BC118">
        <v>793.2</v>
      </c>
      <c r="BD118">
        <v>819.3</v>
      </c>
      <c r="BE118">
        <v>851.9</v>
      </c>
      <c r="BF118">
        <v>883.3</v>
      </c>
      <c r="BG118">
        <v>911.4</v>
      </c>
      <c r="BH118">
        <v>956.3</v>
      </c>
      <c r="BI118">
        <v>1010.5</v>
      </c>
      <c r="BJ118">
        <v>1062.9000000000001</v>
      </c>
      <c r="BK118">
        <v>1104.4000000000001</v>
      </c>
      <c r="BL118">
        <v>1132.7</v>
      </c>
      <c r="BM118">
        <v>1149.8</v>
      </c>
      <c r="BN118">
        <v>1170.9000000000001</v>
      </c>
      <c r="BO118">
        <v>1189.8</v>
      </c>
      <c r="BP118">
        <v>1225.9000000000001</v>
      </c>
      <c r="BQ118">
        <v>1258.7</v>
      </c>
      <c r="BR118">
        <v>1292.0999999999999</v>
      </c>
      <c r="BS118">
        <v>1331.4</v>
      </c>
      <c r="BT118">
        <v>1361.5</v>
      </c>
      <c r="BU118">
        <v>1397</v>
      </c>
      <c r="BV118">
        <v>1430.7</v>
      </c>
      <c r="BW118">
        <v>1466.9</v>
      </c>
      <c r="BX118">
        <v>1517.6</v>
      </c>
      <c r="BY118">
        <v>1566.3</v>
      </c>
      <c r="BZ118">
        <v>1620.8</v>
      </c>
      <c r="CA118">
        <v>1675.6</v>
      </c>
      <c r="CB118">
        <v>1736.6</v>
      </c>
      <c r="CC118">
        <v>1804.9</v>
      </c>
      <c r="CD118">
        <v>1860.2</v>
      </c>
      <c r="CE118">
        <v>1912.1</v>
      </c>
      <c r="CF118">
        <v>1971</v>
      </c>
      <c r="CG118">
        <v>2034.9</v>
      </c>
      <c r="CH118">
        <v>2112.6</v>
      </c>
      <c r="CI118">
        <v>2184</v>
      </c>
      <c r="CJ118">
        <v>2254.9</v>
      </c>
      <c r="CK118">
        <v>2316.3000000000002</v>
      </c>
      <c r="CL118">
        <v>2397</v>
      </c>
      <c r="CM118">
        <v>2488.8000000000002</v>
      </c>
      <c r="CN118">
        <v>2514.4</v>
      </c>
      <c r="CO118">
        <v>2537.4</v>
      </c>
      <c r="CP118">
        <v>2546.3000000000002</v>
      </c>
      <c r="CQ118">
        <v>2585.6999999999998</v>
      </c>
      <c r="CR118">
        <v>2580.9</v>
      </c>
      <c r="CS118">
        <v>2588.5</v>
      </c>
      <c r="CT118">
        <v>2616.9</v>
      </c>
      <c r="CU118">
        <v>2632.6</v>
      </c>
      <c r="CV118">
        <v>2669.6</v>
      </c>
      <c r="CW118">
        <v>2712.8</v>
      </c>
      <c r="CX118">
        <v>2755.2</v>
      </c>
      <c r="CY118">
        <v>2772.6</v>
      </c>
      <c r="CZ118">
        <v>2796.2</v>
      </c>
      <c r="DA118">
        <v>2828.7</v>
      </c>
      <c r="DB118">
        <v>2872.9</v>
      </c>
      <c r="DC118">
        <v>2892.7</v>
      </c>
      <c r="DD118">
        <v>2911.2</v>
      </c>
      <c r="DE118">
        <v>2935.5</v>
      </c>
      <c r="DF118">
        <v>2956.9</v>
      </c>
      <c r="DG118">
        <v>2975.4</v>
      </c>
      <c r="DH118">
        <v>3002.9</v>
      </c>
      <c r="DI118">
        <v>3032.7</v>
      </c>
      <c r="DJ118">
        <v>3096.1</v>
      </c>
      <c r="DK118">
        <v>3154.6</v>
      </c>
      <c r="DL118">
        <v>3199.8</v>
      </c>
      <c r="DM118">
        <v>3241.8</v>
      </c>
      <c r="DN118">
        <v>3297</v>
      </c>
      <c r="DO118">
        <v>3510.2</v>
      </c>
      <c r="DP118">
        <v>3496.3</v>
      </c>
      <c r="DQ118">
        <v>3476.8</v>
      </c>
      <c r="DR118">
        <v>3446.5</v>
      </c>
      <c r="DS118">
        <v>3432.4</v>
      </c>
      <c r="DT118">
        <v>3421</v>
      </c>
      <c r="DU118">
        <v>3437</v>
      </c>
      <c r="DV118">
        <v>3436.6</v>
      </c>
      <c r="DW118">
        <v>3424.8</v>
      </c>
      <c r="DX118">
        <v>3407.1</v>
      </c>
      <c r="DY118">
        <v>3308</v>
      </c>
      <c r="DZ118">
        <v>3209.6</v>
      </c>
      <c r="EA118">
        <v>3145.4</v>
      </c>
      <c r="EB118">
        <v>3090.6</v>
      </c>
      <c r="EC118">
        <v>3021.9</v>
      </c>
      <c r="ED118">
        <v>2955.1</v>
      </c>
      <c r="EE118">
        <v>2935.2</v>
      </c>
      <c r="EF118">
        <v>2927.6</v>
      </c>
      <c r="EG118">
        <v>2935.6</v>
      </c>
      <c r="EH118">
        <v>2947.2</v>
      </c>
      <c r="EI118">
        <v>2987.5</v>
      </c>
      <c r="EJ118">
        <v>3034.7</v>
      </c>
      <c r="EK118">
        <v>3077.9</v>
      </c>
      <c r="EL118">
        <v>3127.5</v>
      </c>
      <c r="EM118">
        <v>3148.4</v>
      </c>
      <c r="EN118">
        <v>3165.9</v>
      </c>
      <c r="EO118">
        <v>3208.8</v>
      </c>
      <c r="EP118">
        <v>3249.7</v>
      </c>
      <c r="EQ118">
        <v>3284.7</v>
      </c>
      <c r="ER118">
        <v>3300.1</v>
      </c>
      <c r="ES118">
        <v>3291.5</v>
      </c>
      <c r="ET118">
        <v>3497.4</v>
      </c>
      <c r="EU118">
        <v>3763.7</v>
      </c>
      <c r="EV118">
        <v>3773.7</v>
      </c>
      <c r="EW118">
        <v>3939.3</v>
      </c>
      <c r="EX118">
        <v>4294.3999999999996</v>
      </c>
      <c r="EY118">
        <v>4391.7</v>
      </c>
      <c r="EZ118">
        <v>4580.3999999999996</v>
      </c>
      <c r="FA118">
        <v>4603.1000000000004</v>
      </c>
      <c r="FB118">
        <v>4711.2</v>
      </c>
      <c r="FC118">
        <v>4605.1000000000004</v>
      </c>
      <c r="FD118">
        <v>4636</v>
      </c>
      <c r="FE118">
        <v>4834.3999999999996</v>
      </c>
      <c r="FF118">
        <v>4942.2</v>
      </c>
      <c r="FG118">
        <v>4742.8999999999996</v>
      </c>
      <c r="FH118">
        <v>5089.7</v>
      </c>
      <c r="FI118">
        <v>5442.7</v>
      </c>
      <c r="FJ118">
        <v>5574.6</v>
      </c>
      <c r="FK118">
        <v>5568.2</v>
      </c>
      <c r="FL118">
        <v>5623.2</v>
      </c>
      <c r="FM118">
        <v>5696.6</v>
      </c>
      <c r="FN118">
        <v>5458.4</v>
      </c>
      <c r="FO118">
        <v>5635.1</v>
      </c>
      <c r="FP118">
        <v>5589.6</v>
      </c>
      <c r="FQ118">
        <v>5701.4</v>
      </c>
      <c r="FR118">
        <v>5945.5</v>
      </c>
      <c r="FS118">
        <v>6179.1</v>
      </c>
      <c r="FT118">
        <v>6136.6</v>
      </c>
      <c r="FU118">
        <v>6007.2</v>
      </c>
      <c r="FV118">
        <v>6096.2</v>
      </c>
      <c r="FW118">
        <v>6484.2</v>
      </c>
      <c r="FX118">
        <v>6819</v>
      </c>
      <c r="FY118">
        <v>7256.2</v>
      </c>
      <c r="FZ118">
        <v>7282.2</v>
      </c>
      <c r="GA118">
        <v>7558.4</v>
      </c>
      <c r="GB118">
        <v>7724.8</v>
      </c>
      <c r="GC118">
        <v>8074.2</v>
      </c>
      <c r="GD118">
        <v>8360.2000000000007</v>
      </c>
      <c r="GE118">
        <v>8617.2999999999993</v>
      </c>
      <c r="GF118">
        <v>9017.6</v>
      </c>
      <c r="GG118">
        <v>9266.9</v>
      </c>
      <c r="GH118">
        <v>9480.2000000000007</v>
      </c>
      <c r="GI118">
        <v>9771.5</v>
      </c>
      <c r="GJ118">
        <v>10214.6</v>
      </c>
      <c r="GK118">
        <v>10459.4</v>
      </c>
      <c r="GL118">
        <v>10412.700000000001</v>
      </c>
      <c r="GM118">
        <v>9677.9</v>
      </c>
      <c r="GN118">
        <v>9883</v>
      </c>
      <c r="GO118">
        <v>9701</v>
      </c>
      <c r="GP118">
        <v>9429.7999999999993</v>
      </c>
      <c r="GQ118">
        <v>8907.9</v>
      </c>
      <c r="GR118">
        <v>7446.7</v>
      </c>
      <c r="GS118">
        <v>7272.7</v>
      </c>
      <c r="GT118">
        <v>6826.1</v>
      </c>
      <c r="GU118">
        <v>7026.4</v>
      </c>
      <c r="GV118">
        <v>7635.3</v>
      </c>
      <c r="GW118">
        <v>7548.9</v>
      </c>
      <c r="GX118">
        <v>7629.9</v>
      </c>
      <c r="GY118">
        <v>7910.6</v>
      </c>
      <c r="GZ118">
        <v>7763</v>
      </c>
      <c r="HA118">
        <v>7678.2</v>
      </c>
      <c r="HB118">
        <v>8119.3</v>
      </c>
      <c r="HC118">
        <v>8161.9</v>
      </c>
      <c r="HD118">
        <v>8180.7</v>
      </c>
      <c r="HE118">
        <v>8357.2000000000007</v>
      </c>
      <c r="HF118">
        <v>8500.2000000000007</v>
      </c>
      <c r="HG118">
        <v>8612.5</v>
      </c>
      <c r="HH118">
        <v>9118.5</v>
      </c>
      <c r="HI118">
        <v>9659.2000000000007</v>
      </c>
      <c r="HJ118">
        <v>9656.7000000000007</v>
      </c>
      <c r="HK118">
        <v>9565.2000000000007</v>
      </c>
      <c r="HL118">
        <v>10041.5</v>
      </c>
      <c r="HM118">
        <v>10279.799999999999</v>
      </c>
      <c r="HN118">
        <v>10612.4</v>
      </c>
      <c r="HO118">
        <v>11081</v>
      </c>
      <c r="HP118">
        <v>11339.5</v>
      </c>
      <c r="HQ118">
        <v>11362.7</v>
      </c>
      <c r="HR118">
        <v>11301.3</v>
      </c>
      <c r="HS118">
        <v>11130.5</v>
      </c>
      <c r="HT118">
        <v>11553.3</v>
      </c>
      <c r="HU118">
        <v>11945.8</v>
      </c>
      <c r="HV118">
        <v>12009.7</v>
      </c>
      <c r="HW118">
        <v>11838.9</v>
      </c>
      <c r="HX118">
        <v>12720.4</v>
      </c>
      <c r="HY118">
        <v>12515.1</v>
      </c>
      <c r="HZ118">
        <v>12724.4</v>
      </c>
      <c r="IA118">
        <v>12876.5</v>
      </c>
      <c r="IB118">
        <v>12977.1</v>
      </c>
      <c r="IC118">
        <v>13045.4</v>
      </c>
      <c r="ID118">
        <v>12946.4</v>
      </c>
      <c r="IE118">
        <v>13517.6</v>
      </c>
      <c r="IF118">
        <v>14138.7</v>
      </c>
      <c r="IG118">
        <v>14105.7</v>
      </c>
      <c r="IH118">
        <v>14028.4</v>
      </c>
      <c r="II118">
        <v>14246.1</v>
      </c>
      <c r="IJ118">
        <v>13960.1</v>
      </c>
      <c r="IK118">
        <v>14245.2</v>
      </c>
      <c r="IL118">
        <v>14686.6</v>
      </c>
      <c r="IM118">
        <v>14942.6</v>
      </c>
      <c r="IN118">
        <v>15388.2</v>
      </c>
      <c r="IO118">
        <v>16467.400000000001</v>
      </c>
      <c r="IP118">
        <v>17119.3</v>
      </c>
      <c r="IQ118">
        <v>16842.2</v>
      </c>
      <c r="IR118">
        <v>16835</v>
      </c>
      <c r="IS118">
        <v>17133.900000000001</v>
      </c>
      <c r="IT118">
        <v>17110.900000000001</v>
      </c>
      <c r="IU118">
        <v>17024.3</v>
      </c>
      <c r="IV118">
        <v>17408.900000000001</v>
      </c>
      <c r="IW118">
        <v>17243.900000000001</v>
      </c>
    </row>
    <row r="119" spans="1:257">
      <c r="A119" t="s">
        <v>1035</v>
      </c>
      <c r="B119" t="s">
        <v>995</v>
      </c>
      <c r="C119">
        <v>137.6</v>
      </c>
      <c r="D119">
        <v>139.69999999999999</v>
      </c>
      <c r="E119">
        <v>141.19999999999999</v>
      </c>
      <c r="F119">
        <v>142</v>
      </c>
      <c r="G119">
        <v>142.6</v>
      </c>
      <c r="H119">
        <v>143.4</v>
      </c>
      <c r="I119">
        <v>144.1</v>
      </c>
      <c r="J119">
        <v>145.30000000000001</v>
      </c>
      <c r="K119">
        <v>146.9</v>
      </c>
      <c r="L119">
        <v>148.69999999999999</v>
      </c>
      <c r="M119">
        <v>150.5</v>
      </c>
      <c r="N119">
        <v>151.69999999999999</v>
      </c>
      <c r="O119">
        <v>153.30000000000001</v>
      </c>
      <c r="P119">
        <v>154.69999999999999</v>
      </c>
      <c r="Q119">
        <v>156.6</v>
      </c>
      <c r="R119">
        <v>158.6</v>
      </c>
      <c r="S119">
        <v>161</v>
      </c>
      <c r="T119">
        <v>163.5</v>
      </c>
      <c r="U119">
        <v>166</v>
      </c>
      <c r="V119">
        <v>168.6</v>
      </c>
      <c r="W119">
        <v>172</v>
      </c>
      <c r="X119">
        <v>175.1</v>
      </c>
      <c r="Y119">
        <v>179.3</v>
      </c>
      <c r="Z119">
        <v>182.5</v>
      </c>
      <c r="AA119">
        <v>187</v>
      </c>
      <c r="AB119">
        <v>192.6</v>
      </c>
      <c r="AC119">
        <v>198.1</v>
      </c>
      <c r="AD119">
        <v>204.5</v>
      </c>
      <c r="AE119">
        <v>209.6</v>
      </c>
      <c r="AF119">
        <v>214.8</v>
      </c>
      <c r="AG119">
        <v>219.9</v>
      </c>
      <c r="AH119">
        <v>225.5</v>
      </c>
      <c r="AI119">
        <v>230.8</v>
      </c>
      <c r="AJ119">
        <v>236.8</v>
      </c>
      <c r="AK119">
        <v>243.1</v>
      </c>
      <c r="AL119">
        <v>250.1</v>
      </c>
      <c r="AM119">
        <v>255.9</v>
      </c>
      <c r="AN119">
        <v>262.2</v>
      </c>
      <c r="AO119">
        <v>269.60000000000002</v>
      </c>
      <c r="AP119">
        <v>276.7</v>
      </c>
      <c r="AQ119">
        <v>284</v>
      </c>
      <c r="AR119">
        <v>290.89999999999998</v>
      </c>
      <c r="AS119">
        <v>297.2</v>
      </c>
      <c r="AT119">
        <v>303.89999999999998</v>
      </c>
      <c r="AU119">
        <v>311.10000000000002</v>
      </c>
      <c r="AV119">
        <v>317</v>
      </c>
      <c r="AW119">
        <v>321.2</v>
      </c>
      <c r="AX119">
        <v>325.39999999999998</v>
      </c>
      <c r="AY119">
        <v>332.6</v>
      </c>
      <c r="AZ119">
        <v>339.3</v>
      </c>
      <c r="BA119">
        <v>345.3</v>
      </c>
      <c r="BB119">
        <v>350.7</v>
      </c>
      <c r="BC119">
        <v>359</v>
      </c>
      <c r="BD119">
        <v>370</v>
      </c>
      <c r="BE119">
        <v>380.5</v>
      </c>
      <c r="BF119">
        <v>389.1</v>
      </c>
      <c r="BG119">
        <v>403.2</v>
      </c>
      <c r="BH119">
        <v>422.6</v>
      </c>
      <c r="BI119">
        <v>449.2</v>
      </c>
      <c r="BJ119">
        <v>479.7</v>
      </c>
      <c r="BK119">
        <v>506.5</v>
      </c>
      <c r="BL119">
        <v>526.6</v>
      </c>
      <c r="BM119">
        <v>538.6</v>
      </c>
      <c r="BN119">
        <v>551.1</v>
      </c>
      <c r="BO119">
        <v>565.9</v>
      </c>
      <c r="BP119">
        <v>577.9</v>
      </c>
      <c r="BQ119">
        <v>592.4</v>
      </c>
      <c r="BR119">
        <v>609.29999999999995</v>
      </c>
      <c r="BS119">
        <v>627.5</v>
      </c>
      <c r="BT119">
        <v>645.6</v>
      </c>
      <c r="BU119">
        <v>665.4</v>
      </c>
      <c r="BV119">
        <v>687.1</v>
      </c>
      <c r="BW119">
        <v>708.9</v>
      </c>
      <c r="BX119">
        <v>733.1</v>
      </c>
      <c r="BY119">
        <v>758.1</v>
      </c>
      <c r="BZ119">
        <v>783.7</v>
      </c>
      <c r="CA119">
        <v>815</v>
      </c>
      <c r="CB119">
        <v>845.9</v>
      </c>
      <c r="CC119">
        <v>876.2</v>
      </c>
      <c r="CD119">
        <v>907</v>
      </c>
      <c r="CE119">
        <v>948.5</v>
      </c>
      <c r="CF119">
        <v>987.5</v>
      </c>
      <c r="CG119">
        <v>1024</v>
      </c>
      <c r="CH119">
        <v>1054.3</v>
      </c>
      <c r="CI119">
        <v>1087.4000000000001</v>
      </c>
      <c r="CJ119">
        <v>1120.4000000000001</v>
      </c>
      <c r="CK119">
        <v>1146.3</v>
      </c>
      <c r="CL119">
        <v>1171.9000000000001</v>
      </c>
      <c r="CM119">
        <v>1191.5999999999999</v>
      </c>
      <c r="CN119">
        <v>1214.5</v>
      </c>
      <c r="CO119">
        <v>1229.3</v>
      </c>
      <c r="CP119">
        <v>1240.5</v>
      </c>
      <c r="CQ119">
        <v>1249.2</v>
      </c>
      <c r="CR119">
        <v>1255.5</v>
      </c>
      <c r="CS119">
        <v>1262.5</v>
      </c>
      <c r="CT119">
        <v>1277.3</v>
      </c>
      <c r="CU119">
        <v>1291.4000000000001</v>
      </c>
      <c r="CV119">
        <v>1308.7</v>
      </c>
      <c r="CW119">
        <v>1325.1</v>
      </c>
      <c r="CX119">
        <v>1343</v>
      </c>
      <c r="CY119">
        <v>1358.3</v>
      </c>
      <c r="CZ119">
        <v>1376.8</v>
      </c>
      <c r="DA119">
        <v>1395.9</v>
      </c>
      <c r="DB119">
        <v>1418.3</v>
      </c>
      <c r="DC119">
        <v>1430.8</v>
      </c>
      <c r="DD119">
        <v>1454</v>
      </c>
      <c r="DE119">
        <v>1476.7</v>
      </c>
      <c r="DF119">
        <v>1493.4</v>
      </c>
      <c r="DG119">
        <v>1508.6</v>
      </c>
      <c r="DH119">
        <v>1517.3</v>
      </c>
      <c r="DI119">
        <v>1526.7</v>
      </c>
      <c r="DJ119">
        <v>1555.1</v>
      </c>
      <c r="DK119">
        <v>1574.5</v>
      </c>
      <c r="DL119">
        <v>1590.9</v>
      </c>
      <c r="DM119">
        <v>1605.9</v>
      </c>
      <c r="DN119">
        <v>1637.3</v>
      </c>
      <c r="DO119">
        <v>1657.7</v>
      </c>
      <c r="DP119">
        <v>1674.3</v>
      </c>
      <c r="DQ119">
        <v>1698.8</v>
      </c>
      <c r="DR119">
        <v>1721.5</v>
      </c>
      <c r="DS119">
        <v>1744.7</v>
      </c>
      <c r="DT119">
        <v>1760.1</v>
      </c>
      <c r="DU119">
        <v>1785.8</v>
      </c>
      <c r="DV119">
        <v>1816</v>
      </c>
      <c r="DW119">
        <v>1841.1</v>
      </c>
      <c r="DX119">
        <v>1846.5</v>
      </c>
      <c r="DY119">
        <v>1851.7</v>
      </c>
      <c r="DZ119">
        <v>1864.1</v>
      </c>
      <c r="EA119">
        <v>1885.5</v>
      </c>
      <c r="EB119">
        <v>1896</v>
      </c>
      <c r="EC119">
        <v>1909.3</v>
      </c>
      <c r="ED119">
        <v>1918.3</v>
      </c>
      <c r="EE119">
        <v>1937.9</v>
      </c>
      <c r="EF119">
        <v>1956.3</v>
      </c>
      <c r="EG119">
        <v>1973.6</v>
      </c>
      <c r="EH119">
        <v>1997.1</v>
      </c>
      <c r="EI119">
        <v>2031.5</v>
      </c>
      <c r="EJ119">
        <v>2063.8000000000002</v>
      </c>
      <c r="EK119">
        <v>2089</v>
      </c>
      <c r="EL119">
        <v>2109.1999999999998</v>
      </c>
      <c r="EM119">
        <v>2142.6</v>
      </c>
      <c r="EN119">
        <v>2187.6999999999998</v>
      </c>
      <c r="EO119">
        <v>2221.6999999999998</v>
      </c>
      <c r="EP119">
        <v>2251.8000000000002</v>
      </c>
      <c r="EQ119">
        <v>2276.1</v>
      </c>
      <c r="ER119">
        <v>2298.6</v>
      </c>
      <c r="ES119">
        <v>2336</v>
      </c>
      <c r="ET119">
        <v>2371.5</v>
      </c>
      <c r="EU119">
        <v>2394.9</v>
      </c>
      <c r="EV119">
        <v>2422.6</v>
      </c>
      <c r="EW119">
        <v>2456.6999999999998</v>
      </c>
      <c r="EX119">
        <v>2480.4</v>
      </c>
      <c r="EY119">
        <v>2500.4</v>
      </c>
      <c r="EZ119">
        <v>2525.6</v>
      </c>
      <c r="FA119">
        <v>2554.4</v>
      </c>
      <c r="FB119">
        <v>2586.1</v>
      </c>
      <c r="FC119">
        <v>2623.8</v>
      </c>
      <c r="FD119">
        <v>2653.9</v>
      </c>
      <c r="FE119">
        <v>2684.1</v>
      </c>
      <c r="FF119">
        <v>2724.8</v>
      </c>
      <c r="FG119">
        <v>2769.7</v>
      </c>
      <c r="FH119">
        <v>2814.8</v>
      </c>
      <c r="FI119">
        <v>2860.7</v>
      </c>
      <c r="FJ119">
        <v>2893.6</v>
      </c>
      <c r="FK119">
        <v>2909.5</v>
      </c>
      <c r="FL119">
        <v>2934.8</v>
      </c>
      <c r="FM119">
        <v>2948.5</v>
      </c>
      <c r="FN119">
        <v>2967.4</v>
      </c>
      <c r="FO119">
        <v>2973.6</v>
      </c>
      <c r="FP119">
        <v>2980</v>
      </c>
      <c r="FQ119">
        <v>2963.9</v>
      </c>
      <c r="FR119">
        <v>2973.7</v>
      </c>
      <c r="FS119">
        <v>2961.6</v>
      </c>
      <c r="FT119">
        <v>2961.8</v>
      </c>
      <c r="FU119">
        <v>2957.5</v>
      </c>
      <c r="FV119">
        <v>2980.2</v>
      </c>
      <c r="FW119">
        <v>3007.9</v>
      </c>
      <c r="FX119">
        <v>3057.7</v>
      </c>
      <c r="FY119">
        <v>3079</v>
      </c>
      <c r="FZ119">
        <v>3129.2</v>
      </c>
      <c r="GA119">
        <v>3183.3</v>
      </c>
      <c r="GB119">
        <v>3222.1</v>
      </c>
      <c r="GC119">
        <v>3232</v>
      </c>
      <c r="GD119">
        <v>3262.6</v>
      </c>
      <c r="GE119">
        <v>3310.5</v>
      </c>
      <c r="GF119">
        <v>3357.5</v>
      </c>
      <c r="GG119">
        <v>3424.3</v>
      </c>
      <c r="GH119">
        <v>3486.1</v>
      </c>
      <c r="GI119">
        <v>3540.6</v>
      </c>
      <c r="GJ119">
        <v>3591.3</v>
      </c>
      <c r="GK119">
        <v>3618.3</v>
      </c>
      <c r="GL119">
        <v>3640.1</v>
      </c>
      <c r="GM119">
        <v>3654.7</v>
      </c>
      <c r="GN119">
        <v>3669.2</v>
      </c>
      <c r="GO119">
        <v>3723.7</v>
      </c>
      <c r="GP119">
        <v>3825.5</v>
      </c>
      <c r="GQ119">
        <v>3829.9</v>
      </c>
      <c r="GR119">
        <v>3818.3</v>
      </c>
      <c r="GS119">
        <v>3796.1</v>
      </c>
      <c r="GT119">
        <v>3765.5</v>
      </c>
      <c r="GU119">
        <v>3733.7</v>
      </c>
      <c r="GV119">
        <v>3756.2</v>
      </c>
      <c r="GW119">
        <v>3799.9</v>
      </c>
      <c r="GX119">
        <v>3844.1</v>
      </c>
      <c r="GY119">
        <v>3878.1</v>
      </c>
      <c r="GZ119">
        <v>3929.3</v>
      </c>
      <c r="HA119">
        <v>3970.5</v>
      </c>
      <c r="HB119">
        <v>4023.2</v>
      </c>
      <c r="HC119">
        <v>4069.3</v>
      </c>
      <c r="HD119">
        <v>4105.7</v>
      </c>
      <c r="HE119">
        <v>4153</v>
      </c>
      <c r="HF119">
        <v>4199.8</v>
      </c>
      <c r="HG119">
        <v>4235.6000000000004</v>
      </c>
      <c r="HH119">
        <v>4263.6000000000004</v>
      </c>
      <c r="HI119">
        <v>4294.8999999999996</v>
      </c>
      <c r="HJ119">
        <v>4321.5</v>
      </c>
      <c r="HK119">
        <v>4355.1000000000004</v>
      </c>
      <c r="HL119">
        <v>4403.2</v>
      </c>
      <c r="HM119">
        <v>4449.3</v>
      </c>
      <c r="HN119">
        <v>4497.2</v>
      </c>
      <c r="HO119">
        <v>4536.1000000000004</v>
      </c>
      <c r="HP119">
        <v>4567.8999999999996</v>
      </c>
      <c r="HQ119">
        <v>4590.1000000000004</v>
      </c>
      <c r="HR119">
        <v>4615.8999999999996</v>
      </c>
      <c r="HS119">
        <v>4644.3999999999996</v>
      </c>
      <c r="HT119">
        <v>4670.2</v>
      </c>
      <c r="HU119">
        <v>4699.7</v>
      </c>
      <c r="HV119">
        <v>4734.5</v>
      </c>
      <c r="HW119">
        <v>4786.6000000000004</v>
      </c>
      <c r="HX119">
        <v>4831</v>
      </c>
      <c r="HY119">
        <v>4871.3</v>
      </c>
      <c r="HZ119">
        <v>4921.6000000000004</v>
      </c>
      <c r="IA119">
        <v>4979.8</v>
      </c>
      <c r="IB119">
        <v>5039.5</v>
      </c>
      <c r="IC119">
        <v>5119.8</v>
      </c>
      <c r="ID119">
        <v>5167.6000000000004</v>
      </c>
      <c r="IE119">
        <v>5232.5</v>
      </c>
      <c r="IF119">
        <v>5275.8</v>
      </c>
      <c r="IG119">
        <v>5301.8</v>
      </c>
      <c r="IH119">
        <v>5323.3</v>
      </c>
      <c r="II119">
        <v>5366.6</v>
      </c>
      <c r="IJ119">
        <v>5379.2</v>
      </c>
      <c r="IK119">
        <v>5389.4</v>
      </c>
      <c r="IL119">
        <v>5403.7</v>
      </c>
      <c r="IM119">
        <v>5517.1</v>
      </c>
      <c r="IN119">
        <v>5547.5</v>
      </c>
      <c r="IO119">
        <v>5676.9</v>
      </c>
      <c r="IP119">
        <v>5827.3</v>
      </c>
      <c r="IQ119">
        <v>5956.9</v>
      </c>
      <c r="IR119">
        <v>6088.6</v>
      </c>
      <c r="IS119">
        <v>6181.7</v>
      </c>
      <c r="IT119">
        <v>6282.6</v>
      </c>
      <c r="IU119">
        <v>6429.5</v>
      </c>
      <c r="IV119">
        <v>6437.5</v>
      </c>
      <c r="IW119">
        <v>6497.3</v>
      </c>
    </row>
    <row r="120" spans="1:257">
      <c r="A120" t="s">
        <v>1036</v>
      </c>
      <c r="B120" t="s">
        <v>997</v>
      </c>
      <c r="C120">
        <v>23.7</v>
      </c>
      <c r="D120">
        <v>24.2</v>
      </c>
      <c r="E120">
        <v>24.7</v>
      </c>
      <c r="F120">
        <v>25.2</v>
      </c>
      <c r="G120">
        <v>25.6</v>
      </c>
      <c r="H120">
        <v>26.1</v>
      </c>
      <c r="I120">
        <v>26.7</v>
      </c>
      <c r="J120">
        <v>27.2</v>
      </c>
      <c r="K120">
        <v>27.7</v>
      </c>
      <c r="L120">
        <v>28.2</v>
      </c>
      <c r="M120">
        <v>28.6</v>
      </c>
      <c r="N120">
        <v>29.1</v>
      </c>
      <c r="O120">
        <v>29.5</v>
      </c>
      <c r="P120">
        <v>30.2</v>
      </c>
      <c r="Q120">
        <v>30.9</v>
      </c>
      <c r="R120">
        <v>31.6</v>
      </c>
      <c r="S120">
        <v>32.299999999999997</v>
      </c>
      <c r="T120">
        <v>32.9</v>
      </c>
      <c r="U120">
        <v>33.6</v>
      </c>
      <c r="V120">
        <v>34.200000000000003</v>
      </c>
      <c r="W120">
        <v>34.799999999999997</v>
      </c>
      <c r="X120">
        <v>35.6</v>
      </c>
      <c r="Y120">
        <v>36.6</v>
      </c>
      <c r="Z120">
        <v>37.5</v>
      </c>
      <c r="AA120">
        <v>38.6</v>
      </c>
      <c r="AB120">
        <v>39.6</v>
      </c>
      <c r="AC120">
        <v>40.6</v>
      </c>
      <c r="AD120">
        <v>41.6</v>
      </c>
      <c r="AE120">
        <v>42.7</v>
      </c>
      <c r="AF120">
        <v>43.9</v>
      </c>
      <c r="AG120">
        <v>45.3</v>
      </c>
      <c r="AH120">
        <v>46.8</v>
      </c>
      <c r="AI120">
        <v>48.4</v>
      </c>
      <c r="AJ120">
        <v>49.7</v>
      </c>
      <c r="AK120">
        <v>51</v>
      </c>
      <c r="AL120">
        <v>52.5</v>
      </c>
      <c r="AM120">
        <v>54.3</v>
      </c>
      <c r="AN120">
        <v>55.9</v>
      </c>
      <c r="AO120">
        <v>57.7</v>
      </c>
      <c r="AP120">
        <v>59.3</v>
      </c>
      <c r="AQ120">
        <v>61.1</v>
      </c>
      <c r="AR120">
        <v>62.5</v>
      </c>
      <c r="AS120">
        <v>63.9</v>
      </c>
      <c r="AT120">
        <v>65.400000000000006</v>
      </c>
      <c r="AU120">
        <v>66.900000000000006</v>
      </c>
      <c r="AV120">
        <v>67.900000000000006</v>
      </c>
      <c r="AW120">
        <v>68.8</v>
      </c>
      <c r="AX120">
        <v>69.8</v>
      </c>
      <c r="AY120">
        <v>71.3</v>
      </c>
      <c r="AZ120">
        <v>72.7</v>
      </c>
      <c r="BA120">
        <v>74</v>
      </c>
      <c r="BB120">
        <v>75.3</v>
      </c>
      <c r="BC120">
        <v>77.2</v>
      </c>
      <c r="BD120">
        <v>79.2</v>
      </c>
      <c r="BE120">
        <v>81.400000000000006</v>
      </c>
      <c r="BF120">
        <v>84</v>
      </c>
      <c r="BG120">
        <v>87</v>
      </c>
      <c r="BH120">
        <v>89.9</v>
      </c>
      <c r="BI120">
        <v>92.8</v>
      </c>
      <c r="BJ120">
        <v>95.7</v>
      </c>
      <c r="BK120">
        <v>97.9</v>
      </c>
      <c r="BL120">
        <v>100.4</v>
      </c>
      <c r="BM120">
        <v>102</v>
      </c>
      <c r="BN120">
        <v>103.6</v>
      </c>
      <c r="BO120">
        <v>105.1</v>
      </c>
      <c r="BP120">
        <v>107.9</v>
      </c>
      <c r="BQ120">
        <v>110.5</v>
      </c>
      <c r="BR120">
        <v>113.4</v>
      </c>
      <c r="BS120">
        <v>115.7</v>
      </c>
      <c r="BT120">
        <v>118.6</v>
      </c>
      <c r="BU120">
        <v>121.7</v>
      </c>
      <c r="BV120">
        <v>124.9</v>
      </c>
      <c r="BW120">
        <v>128.5</v>
      </c>
      <c r="BX120">
        <v>131.80000000000001</v>
      </c>
      <c r="BY120">
        <v>135.6</v>
      </c>
      <c r="BZ120">
        <v>139.80000000000001</v>
      </c>
      <c r="CA120">
        <v>144</v>
      </c>
      <c r="CB120">
        <v>149.19999999999999</v>
      </c>
      <c r="CC120">
        <v>154.4</v>
      </c>
      <c r="CD120">
        <v>159.9</v>
      </c>
      <c r="CE120">
        <v>165.6</v>
      </c>
      <c r="CF120">
        <v>171.1</v>
      </c>
      <c r="CG120">
        <v>177</v>
      </c>
      <c r="CH120">
        <v>182.9</v>
      </c>
      <c r="CI120">
        <v>189.3</v>
      </c>
      <c r="CJ120">
        <v>195.7</v>
      </c>
      <c r="CK120">
        <v>202</v>
      </c>
      <c r="CL120">
        <v>209.7</v>
      </c>
      <c r="CM120">
        <v>215.7</v>
      </c>
      <c r="CN120">
        <v>222.2</v>
      </c>
      <c r="CO120">
        <v>228.5</v>
      </c>
      <c r="CP120">
        <v>234.9</v>
      </c>
      <c r="CQ120">
        <v>241.2</v>
      </c>
      <c r="CR120">
        <v>246.9</v>
      </c>
      <c r="CS120">
        <v>254.1</v>
      </c>
      <c r="CT120">
        <v>260.89999999999998</v>
      </c>
      <c r="CU120">
        <v>268.5</v>
      </c>
      <c r="CV120">
        <v>275.8</v>
      </c>
      <c r="CW120">
        <v>284.3</v>
      </c>
      <c r="CX120">
        <v>290.60000000000002</v>
      </c>
      <c r="CY120">
        <v>298.8</v>
      </c>
      <c r="CZ120">
        <v>306</v>
      </c>
      <c r="DA120">
        <v>313.5</v>
      </c>
      <c r="DB120">
        <v>319.89999999999998</v>
      </c>
      <c r="DC120">
        <v>327.8</v>
      </c>
      <c r="DD120">
        <v>334.7</v>
      </c>
      <c r="DE120">
        <v>341.6</v>
      </c>
      <c r="DF120">
        <v>348.1</v>
      </c>
      <c r="DG120">
        <v>355.5</v>
      </c>
      <c r="DH120">
        <v>363.5</v>
      </c>
      <c r="DI120">
        <v>372</v>
      </c>
      <c r="DJ120">
        <v>382.2</v>
      </c>
      <c r="DK120">
        <v>391.8</v>
      </c>
      <c r="DL120">
        <v>399.2</v>
      </c>
      <c r="DM120">
        <v>406.1</v>
      </c>
      <c r="DN120">
        <v>413.1</v>
      </c>
      <c r="DO120">
        <v>422.7</v>
      </c>
      <c r="DP120">
        <v>431.4</v>
      </c>
      <c r="DQ120">
        <v>440.8</v>
      </c>
      <c r="DR120">
        <v>449.1</v>
      </c>
      <c r="DS120">
        <v>458.8</v>
      </c>
      <c r="DT120">
        <v>469.8</v>
      </c>
      <c r="DU120">
        <v>480.3</v>
      </c>
      <c r="DV120">
        <v>487.1</v>
      </c>
      <c r="DW120">
        <v>500.1</v>
      </c>
      <c r="DX120">
        <v>511.1</v>
      </c>
      <c r="DY120">
        <v>520.4</v>
      </c>
      <c r="DZ120">
        <v>525.1</v>
      </c>
      <c r="EA120">
        <v>529.4</v>
      </c>
      <c r="EB120">
        <v>538.9</v>
      </c>
      <c r="EC120">
        <v>548.1</v>
      </c>
      <c r="ED120">
        <v>560.20000000000005</v>
      </c>
      <c r="EE120">
        <v>564.9</v>
      </c>
      <c r="EF120">
        <v>573.79999999999995</v>
      </c>
      <c r="EG120">
        <v>579.79999999999995</v>
      </c>
      <c r="EH120">
        <v>594.5</v>
      </c>
      <c r="EI120">
        <v>602.9</v>
      </c>
      <c r="EJ120">
        <v>612.1</v>
      </c>
      <c r="EK120">
        <v>624.1</v>
      </c>
      <c r="EL120">
        <v>638.9</v>
      </c>
      <c r="EM120">
        <v>659</v>
      </c>
      <c r="EN120">
        <v>669.5</v>
      </c>
      <c r="EO120">
        <v>685.2</v>
      </c>
      <c r="EP120">
        <v>690.6</v>
      </c>
      <c r="EQ120">
        <v>706.6</v>
      </c>
      <c r="ER120">
        <v>721.4</v>
      </c>
      <c r="ES120">
        <v>734</v>
      </c>
      <c r="ET120">
        <v>744.7</v>
      </c>
      <c r="EU120">
        <v>766</v>
      </c>
      <c r="EV120">
        <v>786.8</v>
      </c>
      <c r="EW120">
        <v>805.7</v>
      </c>
      <c r="EX120">
        <v>816.1</v>
      </c>
      <c r="EY120">
        <v>833</v>
      </c>
      <c r="EZ120">
        <v>846.3</v>
      </c>
      <c r="FA120">
        <v>861.8</v>
      </c>
      <c r="FB120">
        <v>886.9</v>
      </c>
      <c r="FC120">
        <v>906.8</v>
      </c>
      <c r="FD120">
        <v>932.3</v>
      </c>
      <c r="FE120">
        <v>950.8</v>
      </c>
      <c r="FF120">
        <v>984.8</v>
      </c>
      <c r="FG120">
        <v>1010.6</v>
      </c>
      <c r="FH120">
        <v>1036.4000000000001</v>
      </c>
      <c r="FI120">
        <v>1061.9000000000001</v>
      </c>
      <c r="FJ120">
        <v>1085.2</v>
      </c>
      <c r="FK120">
        <v>1101.0999999999999</v>
      </c>
      <c r="FL120">
        <v>1113.5999999999999</v>
      </c>
      <c r="FM120">
        <v>1119.8</v>
      </c>
      <c r="FN120">
        <v>1130.5</v>
      </c>
      <c r="FO120">
        <v>1138.8</v>
      </c>
      <c r="FP120">
        <v>1147.2</v>
      </c>
      <c r="FQ120">
        <v>1159.9000000000001</v>
      </c>
      <c r="FR120">
        <v>1164.5</v>
      </c>
      <c r="FS120">
        <v>1173.3</v>
      </c>
      <c r="FT120">
        <v>1191.4000000000001</v>
      </c>
      <c r="FU120">
        <v>1210.3</v>
      </c>
      <c r="FV120">
        <v>1225.7</v>
      </c>
      <c r="FW120">
        <v>1238.5</v>
      </c>
      <c r="FX120">
        <v>1249.9000000000001</v>
      </c>
      <c r="FY120">
        <v>1260.3</v>
      </c>
      <c r="FZ120">
        <v>1278.7</v>
      </c>
      <c r="GA120">
        <v>1297.4000000000001</v>
      </c>
      <c r="GB120">
        <v>1321.7</v>
      </c>
      <c r="GC120">
        <v>1341.1</v>
      </c>
      <c r="GD120">
        <v>1365.2</v>
      </c>
      <c r="GE120">
        <v>1388.4</v>
      </c>
      <c r="GF120">
        <v>1405.1</v>
      </c>
      <c r="GG120">
        <v>1424.5</v>
      </c>
      <c r="GH120">
        <v>1450</v>
      </c>
      <c r="GI120">
        <v>1482.7</v>
      </c>
      <c r="GJ120">
        <v>1509.1</v>
      </c>
      <c r="GK120">
        <v>1530.6</v>
      </c>
      <c r="GL120">
        <v>1552.4</v>
      </c>
      <c r="GM120">
        <v>1581.9</v>
      </c>
      <c r="GN120">
        <v>1606.4</v>
      </c>
      <c r="GO120">
        <v>1628</v>
      </c>
      <c r="GP120">
        <v>1631.7</v>
      </c>
      <c r="GQ120">
        <v>1628.5</v>
      </c>
      <c r="GR120">
        <v>1627.4</v>
      </c>
      <c r="GS120">
        <v>1641.2</v>
      </c>
      <c r="GT120">
        <v>1669.6</v>
      </c>
      <c r="GU120">
        <v>1682</v>
      </c>
      <c r="GV120">
        <v>1704.5</v>
      </c>
      <c r="GW120">
        <v>1713.2</v>
      </c>
      <c r="GX120">
        <v>1740.9</v>
      </c>
      <c r="GY120">
        <v>1773.3</v>
      </c>
      <c r="GZ120">
        <v>1798.4</v>
      </c>
      <c r="HA120">
        <v>1818.2</v>
      </c>
      <c r="HB120">
        <v>1831.5</v>
      </c>
      <c r="HC120">
        <v>1860.7</v>
      </c>
      <c r="HD120">
        <v>1881.2</v>
      </c>
      <c r="HE120">
        <v>1903.5</v>
      </c>
      <c r="HF120">
        <v>1907.3</v>
      </c>
      <c r="HG120">
        <v>1918.9</v>
      </c>
      <c r="HH120">
        <v>1945.9</v>
      </c>
      <c r="HI120">
        <v>1973.8</v>
      </c>
      <c r="HJ120">
        <v>2013.7</v>
      </c>
      <c r="HK120">
        <v>2044.2</v>
      </c>
      <c r="HL120">
        <v>2063.6999999999998</v>
      </c>
      <c r="HM120">
        <v>2091.1999999999998</v>
      </c>
      <c r="HN120">
        <v>2116.3000000000002</v>
      </c>
      <c r="HO120">
        <v>2155.5</v>
      </c>
      <c r="HP120">
        <v>2180.4</v>
      </c>
      <c r="HQ120">
        <v>2188.6999999999998</v>
      </c>
      <c r="HR120">
        <v>2184.3000000000002</v>
      </c>
      <c r="HS120">
        <v>2194.1</v>
      </c>
      <c r="HT120">
        <v>2241.1999999999998</v>
      </c>
      <c r="HU120">
        <v>2270.8000000000002</v>
      </c>
      <c r="HV120">
        <v>2325</v>
      </c>
      <c r="HW120">
        <v>2360.8000000000002</v>
      </c>
      <c r="HX120">
        <v>2407.4</v>
      </c>
      <c r="HY120">
        <v>2451.1999999999998</v>
      </c>
      <c r="HZ120">
        <v>2496.5</v>
      </c>
      <c r="IA120">
        <v>2551.6999999999998</v>
      </c>
      <c r="IB120">
        <v>2598.5</v>
      </c>
      <c r="IC120">
        <v>2634.3</v>
      </c>
      <c r="ID120">
        <v>2661.4</v>
      </c>
      <c r="IE120">
        <v>2716.6</v>
      </c>
      <c r="IF120">
        <v>2768.2</v>
      </c>
      <c r="IG120">
        <v>2802.4</v>
      </c>
      <c r="IH120">
        <v>2827.4</v>
      </c>
      <c r="II120">
        <v>2881.8</v>
      </c>
      <c r="IJ120">
        <v>2966.6</v>
      </c>
      <c r="IK120">
        <v>3016.7</v>
      </c>
      <c r="IL120">
        <v>3107</v>
      </c>
      <c r="IM120">
        <v>3147.1</v>
      </c>
      <c r="IN120">
        <v>3206</v>
      </c>
      <c r="IO120">
        <v>3282.2</v>
      </c>
      <c r="IP120">
        <v>3359.4</v>
      </c>
      <c r="IQ120">
        <v>3445</v>
      </c>
      <c r="IR120">
        <v>3534.4</v>
      </c>
      <c r="IS120">
        <v>3611</v>
      </c>
      <c r="IT120">
        <v>3686.9</v>
      </c>
      <c r="IU120">
        <v>3784.3</v>
      </c>
      <c r="IV120">
        <v>3871.5</v>
      </c>
      <c r="IW120">
        <v>3951.7</v>
      </c>
    </row>
    <row r="121" spans="1:257">
      <c r="A121" t="s">
        <v>1037</v>
      </c>
      <c r="B121" t="s">
        <v>999</v>
      </c>
      <c r="C121">
        <v>89.9</v>
      </c>
      <c r="D121">
        <v>90.3</v>
      </c>
      <c r="E121">
        <v>91.3</v>
      </c>
      <c r="F121">
        <v>89.9</v>
      </c>
      <c r="G121">
        <v>89.2</v>
      </c>
      <c r="H121">
        <v>89.1</v>
      </c>
      <c r="I121">
        <v>90.5</v>
      </c>
      <c r="J121">
        <v>91.6</v>
      </c>
      <c r="K121">
        <v>93.4</v>
      </c>
      <c r="L121">
        <v>94.5</v>
      </c>
      <c r="M121">
        <v>96.2</v>
      </c>
      <c r="N121">
        <v>96.8</v>
      </c>
      <c r="O121">
        <v>97.7</v>
      </c>
      <c r="P121">
        <v>98.8</v>
      </c>
      <c r="Q121">
        <v>100.3</v>
      </c>
      <c r="R121">
        <v>101.5</v>
      </c>
      <c r="S121">
        <v>102.9</v>
      </c>
      <c r="T121">
        <v>104.3</v>
      </c>
      <c r="U121">
        <v>106.2</v>
      </c>
      <c r="V121">
        <v>107.9</v>
      </c>
      <c r="W121">
        <v>110.8</v>
      </c>
      <c r="X121">
        <v>113.1</v>
      </c>
      <c r="Y121">
        <v>115.3</v>
      </c>
      <c r="Z121">
        <v>117.6</v>
      </c>
      <c r="AA121">
        <v>121.2</v>
      </c>
      <c r="AB121">
        <v>124.9</v>
      </c>
      <c r="AC121">
        <v>128.4</v>
      </c>
      <c r="AD121">
        <v>133</v>
      </c>
      <c r="AE121">
        <v>136.30000000000001</v>
      </c>
      <c r="AF121">
        <v>137.6</v>
      </c>
      <c r="AG121">
        <v>140.1</v>
      </c>
      <c r="AH121">
        <v>143.30000000000001</v>
      </c>
      <c r="AI121">
        <v>145.69999999999999</v>
      </c>
      <c r="AJ121">
        <v>148.19999999999999</v>
      </c>
      <c r="AK121">
        <v>150.4</v>
      </c>
      <c r="AL121">
        <v>153.19999999999999</v>
      </c>
      <c r="AM121">
        <v>157.1</v>
      </c>
      <c r="AN121">
        <v>159.9</v>
      </c>
      <c r="AO121">
        <v>164.2</v>
      </c>
      <c r="AP121">
        <v>167.9</v>
      </c>
      <c r="AQ121">
        <v>169.8</v>
      </c>
      <c r="AR121">
        <v>172.2</v>
      </c>
      <c r="AS121">
        <v>175.2</v>
      </c>
      <c r="AT121">
        <v>176.1</v>
      </c>
      <c r="AU121">
        <v>180.4</v>
      </c>
      <c r="AV121">
        <v>183.5</v>
      </c>
      <c r="AW121">
        <v>186</v>
      </c>
      <c r="AX121">
        <v>187.1</v>
      </c>
      <c r="AY121">
        <v>189.7</v>
      </c>
      <c r="AZ121">
        <v>193.6</v>
      </c>
      <c r="BA121">
        <v>198.1</v>
      </c>
      <c r="BB121">
        <v>202.4</v>
      </c>
      <c r="BC121">
        <v>212</v>
      </c>
      <c r="BD121">
        <v>222.1</v>
      </c>
      <c r="BE121">
        <v>228.3</v>
      </c>
      <c r="BF121">
        <v>240.9</v>
      </c>
      <c r="BG121">
        <v>255.7</v>
      </c>
      <c r="BH121">
        <v>274</v>
      </c>
      <c r="BI121">
        <v>291.3</v>
      </c>
      <c r="BJ121">
        <v>305.8</v>
      </c>
      <c r="BK121">
        <v>303.5</v>
      </c>
      <c r="BL121">
        <v>301.8</v>
      </c>
      <c r="BM121">
        <v>305.60000000000002</v>
      </c>
      <c r="BN121">
        <v>307.2</v>
      </c>
      <c r="BO121">
        <v>314.2</v>
      </c>
      <c r="BP121">
        <v>325</v>
      </c>
      <c r="BQ121">
        <v>334.1</v>
      </c>
      <c r="BR121">
        <v>340.6</v>
      </c>
      <c r="BS121">
        <v>351.6</v>
      </c>
      <c r="BT121">
        <v>358.2</v>
      </c>
      <c r="BU121">
        <v>367.2</v>
      </c>
      <c r="BV121">
        <v>376.5</v>
      </c>
      <c r="BW121">
        <v>391</v>
      </c>
      <c r="BX121">
        <v>406.4</v>
      </c>
      <c r="BY121">
        <v>418.3</v>
      </c>
      <c r="BZ121">
        <v>435.5</v>
      </c>
      <c r="CA121">
        <v>456.2</v>
      </c>
      <c r="CB121">
        <v>477.9</v>
      </c>
      <c r="CC121">
        <v>495.5</v>
      </c>
      <c r="CD121">
        <v>513.79999999999995</v>
      </c>
      <c r="CE121">
        <v>541</v>
      </c>
      <c r="CF121">
        <v>553.9</v>
      </c>
      <c r="CG121">
        <v>564.70000000000005</v>
      </c>
      <c r="CH121">
        <v>576.70000000000005</v>
      </c>
      <c r="CI121">
        <v>600.29999999999995</v>
      </c>
      <c r="CJ121">
        <v>609.20000000000005</v>
      </c>
      <c r="CK121">
        <v>621.79999999999995</v>
      </c>
      <c r="CL121">
        <v>626.6</v>
      </c>
      <c r="CM121">
        <v>627.20000000000005</v>
      </c>
      <c r="CN121">
        <v>627.1</v>
      </c>
      <c r="CO121">
        <v>627.1</v>
      </c>
      <c r="CP121">
        <v>618.5</v>
      </c>
      <c r="CQ121">
        <v>611</v>
      </c>
      <c r="CR121">
        <v>615.29999999999995</v>
      </c>
      <c r="CS121">
        <v>629.20000000000005</v>
      </c>
      <c r="CT121">
        <v>639.6</v>
      </c>
      <c r="CU121">
        <v>663.1</v>
      </c>
      <c r="CV121">
        <v>682.6</v>
      </c>
      <c r="CW121">
        <v>698.3</v>
      </c>
      <c r="CX121">
        <v>708.6</v>
      </c>
      <c r="CY121">
        <v>709.6</v>
      </c>
      <c r="CZ121">
        <v>711.5</v>
      </c>
      <c r="DA121">
        <v>710.2</v>
      </c>
      <c r="DB121">
        <v>720.6</v>
      </c>
      <c r="DC121">
        <v>715.4</v>
      </c>
      <c r="DD121">
        <v>716</v>
      </c>
      <c r="DE121">
        <v>714.8</v>
      </c>
      <c r="DF121">
        <v>714.9</v>
      </c>
      <c r="DG121">
        <v>726.9</v>
      </c>
      <c r="DH121">
        <v>741</v>
      </c>
      <c r="DI121">
        <v>747.9</v>
      </c>
      <c r="DJ121">
        <v>771.5</v>
      </c>
      <c r="DK121">
        <v>783.2</v>
      </c>
      <c r="DL121">
        <v>801.6</v>
      </c>
      <c r="DM121">
        <v>816.5</v>
      </c>
      <c r="DN121">
        <v>833.3</v>
      </c>
      <c r="DO121">
        <v>855.1</v>
      </c>
      <c r="DP121">
        <v>866</v>
      </c>
      <c r="DQ121">
        <v>868.1</v>
      </c>
      <c r="DR121">
        <v>876.8</v>
      </c>
      <c r="DS121">
        <v>881.2</v>
      </c>
      <c r="DT121">
        <v>888.4</v>
      </c>
      <c r="DU121">
        <v>909</v>
      </c>
      <c r="DV121">
        <v>909.8</v>
      </c>
      <c r="DW121">
        <v>896.8</v>
      </c>
      <c r="DX121">
        <v>886.4</v>
      </c>
      <c r="DY121">
        <v>888</v>
      </c>
      <c r="DZ121">
        <v>894.9</v>
      </c>
      <c r="EA121">
        <v>892.6</v>
      </c>
      <c r="EB121">
        <v>900.6</v>
      </c>
      <c r="EC121">
        <v>906.6</v>
      </c>
      <c r="ED121">
        <v>910.4</v>
      </c>
      <c r="EE121">
        <v>922.8</v>
      </c>
      <c r="EF121">
        <v>932</v>
      </c>
      <c r="EG121">
        <v>935.6</v>
      </c>
      <c r="EH121">
        <v>942.9</v>
      </c>
      <c r="EI121">
        <v>952</v>
      </c>
      <c r="EJ121">
        <v>972.9</v>
      </c>
      <c r="EK121">
        <v>990.4</v>
      </c>
      <c r="EL121">
        <v>1016.2</v>
      </c>
      <c r="EM121">
        <v>1046.9000000000001</v>
      </c>
      <c r="EN121">
        <v>1065.8</v>
      </c>
      <c r="EO121">
        <v>1072</v>
      </c>
      <c r="EP121">
        <v>1079</v>
      </c>
      <c r="EQ121">
        <v>1080.0999999999999</v>
      </c>
      <c r="ER121">
        <v>1085.0999999999999</v>
      </c>
      <c r="ES121">
        <v>1093.5</v>
      </c>
      <c r="ET121">
        <v>1104.5</v>
      </c>
      <c r="EU121">
        <v>1110.2</v>
      </c>
      <c r="EV121">
        <v>1121.8</v>
      </c>
      <c r="EW121">
        <v>1132.8</v>
      </c>
      <c r="EX121">
        <v>1147.8</v>
      </c>
      <c r="EY121">
        <v>1158.3</v>
      </c>
      <c r="EZ121">
        <v>1162.4000000000001</v>
      </c>
      <c r="FA121">
        <v>1165.8</v>
      </c>
      <c r="FB121">
        <v>1174.3</v>
      </c>
      <c r="FC121">
        <v>1189.4000000000001</v>
      </c>
      <c r="FD121">
        <v>1203.3</v>
      </c>
      <c r="FE121">
        <v>1226.5999999999999</v>
      </c>
      <c r="FF121">
        <v>1258.5</v>
      </c>
      <c r="FG121">
        <v>1279.5</v>
      </c>
      <c r="FH121">
        <v>1303</v>
      </c>
      <c r="FI121">
        <v>1321.5</v>
      </c>
      <c r="FJ121">
        <v>1340</v>
      </c>
      <c r="FK121">
        <v>1335.2</v>
      </c>
      <c r="FL121">
        <v>1324.6</v>
      </c>
      <c r="FM121">
        <v>1304.9000000000001</v>
      </c>
      <c r="FN121">
        <v>1273</v>
      </c>
      <c r="FO121">
        <v>1258.0999999999999</v>
      </c>
      <c r="FP121">
        <v>1273.2</v>
      </c>
      <c r="FQ121">
        <v>1293.5999999999999</v>
      </c>
      <c r="FR121">
        <v>1312.7</v>
      </c>
      <c r="FS121">
        <v>1348.3</v>
      </c>
      <c r="FT121">
        <v>1340</v>
      </c>
      <c r="FU121">
        <v>1344.6</v>
      </c>
      <c r="FV121">
        <v>1363.9</v>
      </c>
      <c r="FW121">
        <v>1397.9</v>
      </c>
      <c r="FX121">
        <v>1433.7</v>
      </c>
      <c r="FY121">
        <v>1467.2</v>
      </c>
      <c r="FZ121">
        <v>1493.6</v>
      </c>
      <c r="GA121">
        <v>1537.7</v>
      </c>
      <c r="GB121">
        <v>1548</v>
      </c>
      <c r="GC121">
        <v>1583.6</v>
      </c>
      <c r="GD121">
        <v>1618.7</v>
      </c>
      <c r="GE121">
        <v>1639.2</v>
      </c>
      <c r="GF121">
        <v>1685.3</v>
      </c>
      <c r="GG121">
        <v>1709.2</v>
      </c>
      <c r="GH121">
        <v>1720</v>
      </c>
      <c r="GI121">
        <v>1750.7</v>
      </c>
      <c r="GJ121">
        <v>1787.7</v>
      </c>
      <c r="GK121">
        <v>1805.2</v>
      </c>
      <c r="GL121">
        <v>1855.9</v>
      </c>
      <c r="GM121">
        <v>1919.8</v>
      </c>
      <c r="GN121">
        <v>2010.3</v>
      </c>
      <c r="GO121">
        <v>1981.5</v>
      </c>
      <c r="GP121">
        <v>1806</v>
      </c>
      <c r="GQ121">
        <v>1738.2</v>
      </c>
      <c r="GR121">
        <v>1707.8</v>
      </c>
      <c r="GS121">
        <v>1679.9</v>
      </c>
      <c r="GT121">
        <v>1702.1</v>
      </c>
      <c r="GU121">
        <v>1737.4</v>
      </c>
      <c r="GV121">
        <v>1748.7</v>
      </c>
      <c r="GW121">
        <v>1798.2</v>
      </c>
      <c r="GX121">
        <v>1860.4</v>
      </c>
      <c r="GY121">
        <v>1938.7</v>
      </c>
      <c r="GZ121">
        <v>1987.4</v>
      </c>
      <c r="HA121">
        <v>1988.7</v>
      </c>
      <c r="HB121">
        <v>2000.8</v>
      </c>
      <c r="HC121">
        <v>2038.6</v>
      </c>
      <c r="HD121">
        <v>2039.1</v>
      </c>
      <c r="HE121">
        <v>2089.8000000000002</v>
      </c>
      <c r="HF121">
        <v>2099.1999999999998</v>
      </c>
      <c r="HG121">
        <v>2141.6999999999998</v>
      </c>
      <c r="HH121">
        <v>2151.6999999999998</v>
      </c>
      <c r="HI121">
        <v>2176.1</v>
      </c>
      <c r="HJ121">
        <v>2204.9</v>
      </c>
      <c r="HK121">
        <v>2260.1</v>
      </c>
      <c r="HL121">
        <v>2288.8000000000002</v>
      </c>
      <c r="HM121">
        <v>2293</v>
      </c>
      <c r="HN121">
        <v>2259.8000000000002</v>
      </c>
      <c r="HO121">
        <v>2251.4</v>
      </c>
      <c r="HP121">
        <v>2291.1</v>
      </c>
      <c r="HQ121">
        <v>2283.5</v>
      </c>
      <c r="HR121">
        <v>2270.5</v>
      </c>
      <c r="HS121">
        <v>2274.4</v>
      </c>
      <c r="HT121">
        <v>2320</v>
      </c>
      <c r="HU121">
        <v>2319.1999999999998</v>
      </c>
      <c r="HV121">
        <v>2357.1999999999998</v>
      </c>
      <c r="HW121">
        <v>2385.1999999999998</v>
      </c>
      <c r="HX121">
        <v>2389.1999999999998</v>
      </c>
      <c r="HY121">
        <v>2406.1</v>
      </c>
      <c r="HZ121">
        <v>2451.5</v>
      </c>
      <c r="IA121">
        <v>2499.6</v>
      </c>
      <c r="IB121">
        <v>2523.6999999999998</v>
      </c>
      <c r="IC121">
        <v>2556.1999999999998</v>
      </c>
      <c r="ID121">
        <v>2579.5</v>
      </c>
      <c r="IE121">
        <v>2615.1999999999998</v>
      </c>
      <c r="IF121">
        <v>2619.1</v>
      </c>
      <c r="IG121">
        <v>2619.6999999999998</v>
      </c>
      <c r="IH121">
        <v>2642.7</v>
      </c>
      <c r="II121">
        <v>2585.4</v>
      </c>
      <c r="IJ121">
        <v>2498.9</v>
      </c>
      <c r="IK121">
        <v>2582</v>
      </c>
      <c r="IL121">
        <v>2673.1</v>
      </c>
      <c r="IM121">
        <v>2803.3</v>
      </c>
      <c r="IN121">
        <v>2904.3</v>
      </c>
      <c r="IO121">
        <v>2997.7</v>
      </c>
      <c r="IP121">
        <v>3160.8</v>
      </c>
      <c r="IQ121">
        <v>3363.1</v>
      </c>
      <c r="IR121">
        <v>3525</v>
      </c>
      <c r="IS121">
        <v>3508.8</v>
      </c>
      <c r="IT121">
        <v>3491.6</v>
      </c>
      <c r="IU121">
        <v>3474.1</v>
      </c>
      <c r="IV121">
        <v>3434.4</v>
      </c>
      <c r="IW121">
        <v>3476</v>
      </c>
    </row>
    <row r="122" spans="1:257">
      <c r="A122" t="s">
        <v>1038</v>
      </c>
      <c r="B122" s="12" t="s">
        <v>1001</v>
      </c>
      <c r="C122" s="12">
        <v>185.5</v>
      </c>
      <c r="D122" s="12">
        <v>185.5</v>
      </c>
      <c r="E122" s="12">
        <v>187.7</v>
      </c>
      <c r="F122" s="12">
        <v>188.6</v>
      </c>
      <c r="G122" s="12">
        <v>186.9</v>
      </c>
      <c r="H122" s="12">
        <v>192.9</v>
      </c>
      <c r="I122" s="12">
        <v>196.6</v>
      </c>
      <c r="J122" s="12">
        <v>201.5</v>
      </c>
      <c r="K122" s="12">
        <v>201.3</v>
      </c>
      <c r="L122" s="12">
        <v>204.5</v>
      </c>
      <c r="M122" s="12">
        <v>208.9</v>
      </c>
      <c r="N122" s="12">
        <v>213.2</v>
      </c>
      <c r="O122" s="12">
        <v>213.5</v>
      </c>
      <c r="P122" s="12">
        <v>218.5</v>
      </c>
      <c r="Q122" s="12">
        <v>223</v>
      </c>
      <c r="R122" s="12">
        <v>228.5</v>
      </c>
      <c r="S122" s="12">
        <v>228.1</v>
      </c>
      <c r="T122" s="12">
        <v>232.9</v>
      </c>
      <c r="U122" s="12">
        <v>239</v>
      </c>
      <c r="V122" s="12">
        <v>243</v>
      </c>
      <c r="W122" s="12">
        <v>245.3</v>
      </c>
      <c r="X122" s="12">
        <v>250.9</v>
      </c>
      <c r="Y122" s="12">
        <v>256.8</v>
      </c>
      <c r="Z122" s="12">
        <v>276.3</v>
      </c>
      <c r="AA122" s="12">
        <v>278.39999999999998</v>
      </c>
      <c r="AB122" s="12">
        <v>283.8</v>
      </c>
      <c r="AC122" s="12">
        <v>287.8</v>
      </c>
      <c r="AD122" s="12">
        <v>288.89999999999998</v>
      </c>
      <c r="AE122" s="12">
        <v>287.3</v>
      </c>
      <c r="AF122" s="12">
        <v>288.5</v>
      </c>
      <c r="AG122" s="12">
        <v>295.3</v>
      </c>
      <c r="AH122" s="12">
        <v>308.39999999999998</v>
      </c>
      <c r="AI122" s="12">
        <v>313.7</v>
      </c>
      <c r="AJ122" s="12">
        <v>320.8</v>
      </c>
      <c r="AK122" s="12">
        <v>327.7</v>
      </c>
      <c r="AL122" s="12">
        <v>344.9</v>
      </c>
      <c r="AM122" s="12">
        <v>352.9</v>
      </c>
      <c r="AN122" s="12">
        <v>361.1</v>
      </c>
      <c r="AO122" s="12">
        <v>369.2</v>
      </c>
      <c r="AP122" s="12">
        <v>383.6</v>
      </c>
      <c r="AQ122" s="12">
        <v>388.1</v>
      </c>
      <c r="AR122" s="12">
        <v>393.6</v>
      </c>
      <c r="AS122" s="12">
        <v>397.6</v>
      </c>
      <c r="AT122" s="12">
        <v>410.5</v>
      </c>
      <c r="AU122" s="12">
        <v>416.9</v>
      </c>
      <c r="AV122" s="12">
        <v>425.5</v>
      </c>
      <c r="AW122" s="12">
        <v>437.4</v>
      </c>
      <c r="AX122" s="12">
        <v>459.9</v>
      </c>
      <c r="AY122" s="12">
        <v>472.3</v>
      </c>
      <c r="AZ122" s="12">
        <v>482.7</v>
      </c>
      <c r="BA122" s="12">
        <v>495</v>
      </c>
      <c r="BB122" s="12">
        <v>552.6</v>
      </c>
      <c r="BC122" s="12">
        <v>570.70000000000005</v>
      </c>
      <c r="BD122" s="12">
        <v>589.6</v>
      </c>
      <c r="BE122" s="12">
        <v>607.6</v>
      </c>
      <c r="BF122" s="12">
        <v>643.79999999999995</v>
      </c>
      <c r="BG122" s="12">
        <v>657.1</v>
      </c>
      <c r="BH122" s="12">
        <v>671.7</v>
      </c>
      <c r="BI122" s="12">
        <v>689.2</v>
      </c>
      <c r="BJ122" s="12">
        <v>687.7</v>
      </c>
      <c r="BK122" s="12">
        <v>811</v>
      </c>
      <c r="BL122" s="12">
        <v>827.3</v>
      </c>
      <c r="BM122" s="12">
        <v>828.2</v>
      </c>
      <c r="BN122" s="12">
        <v>837.4</v>
      </c>
      <c r="BO122" s="12">
        <v>871.9</v>
      </c>
      <c r="BP122" s="12">
        <v>902.2</v>
      </c>
      <c r="BQ122" s="12">
        <v>922.7</v>
      </c>
      <c r="BR122" s="12">
        <v>985.4</v>
      </c>
      <c r="BS122" s="12">
        <v>1002.8</v>
      </c>
      <c r="BT122" s="12">
        <v>1023.1</v>
      </c>
      <c r="BU122" s="12">
        <v>1051</v>
      </c>
      <c r="BV122" s="12">
        <v>1097.4000000000001</v>
      </c>
      <c r="BW122" s="12">
        <v>1125.5</v>
      </c>
      <c r="BX122" s="12">
        <v>1150.3</v>
      </c>
      <c r="BY122" s="12">
        <v>1187.5999999999999</v>
      </c>
      <c r="BZ122" s="12">
        <v>1254.9000000000001</v>
      </c>
      <c r="CA122" s="12">
        <v>1299.2</v>
      </c>
      <c r="CB122" s="12">
        <v>1331.8</v>
      </c>
      <c r="CC122" s="12">
        <v>1395.3</v>
      </c>
      <c r="CD122" s="12">
        <v>1459.8</v>
      </c>
      <c r="CE122" s="12">
        <v>1484.4</v>
      </c>
      <c r="CF122" s="12">
        <v>1499.1</v>
      </c>
      <c r="CG122" s="12">
        <v>1581.8</v>
      </c>
      <c r="CH122" s="12">
        <v>1659.3</v>
      </c>
      <c r="CI122" s="12">
        <v>1780.2</v>
      </c>
      <c r="CJ122" s="12">
        <v>1806.2</v>
      </c>
      <c r="CK122" s="12">
        <v>1828</v>
      </c>
      <c r="CL122" s="12">
        <v>1863</v>
      </c>
      <c r="CM122" s="12">
        <v>1880.7</v>
      </c>
      <c r="CN122" s="12">
        <v>1886.7</v>
      </c>
      <c r="CO122" s="12">
        <v>1939.5</v>
      </c>
      <c r="CP122" s="12">
        <v>1977.7</v>
      </c>
      <c r="CQ122" s="12">
        <v>2022.5</v>
      </c>
      <c r="CR122" s="12">
        <v>2087.8000000000002</v>
      </c>
      <c r="CS122" s="12">
        <v>2120.3000000000002</v>
      </c>
      <c r="CT122" s="12">
        <v>2187.5</v>
      </c>
      <c r="CU122" s="12">
        <v>2264.6</v>
      </c>
      <c r="CV122" s="12">
        <v>2347.1</v>
      </c>
      <c r="CW122" s="12">
        <v>2438.6999999999998</v>
      </c>
      <c r="CX122" s="12">
        <v>2446</v>
      </c>
      <c r="CY122" s="12">
        <v>2510.4</v>
      </c>
      <c r="CZ122" s="12">
        <v>2557.3000000000002</v>
      </c>
      <c r="DA122" s="12">
        <v>2605</v>
      </c>
      <c r="DB122" s="12">
        <v>2807.9</v>
      </c>
      <c r="DC122" s="12">
        <v>2812.2</v>
      </c>
      <c r="DD122" s="12">
        <v>2852.5</v>
      </c>
      <c r="DE122" s="12">
        <v>2927.2</v>
      </c>
      <c r="DF122" s="12">
        <v>3087.8</v>
      </c>
      <c r="DG122" s="12">
        <v>3188.3</v>
      </c>
      <c r="DH122" s="12">
        <v>3239.7</v>
      </c>
      <c r="DI122" s="12">
        <v>3306.7</v>
      </c>
      <c r="DJ122" s="12">
        <v>3344</v>
      </c>
      <c r="DK122" s="12">
        <v>3413.6</v>
      </c>
      <c r="DL122" s="12">
        <v>3476.4</v>
      </c>
      <c r="DM122" s="12">
        <v>3521.4</v>
      </c>
      <c r="DN122" s="12">
        <v>3797.4</v>
      </c>
      <c r="DO122" s="12">
        <v>3939</v>
      </c>
      <c r="DP122" s="12">
        <v>3981.7</v>
      </c>
      <c r="DQ122" s="12">
        <v>4011.5</v>
      </c>
      <c r="DR122" s="12">
        <v>4097.6000000000004</v>
      </c>
      <c r="DS122" s="12">
        <v>4102.3</v>
      </c>
      <c r="DT122" s="12">
        <v>4113</v>
      </c>
      <c r="DU122" s="12">
        <v>4153.3</v>
      </c>
      <c r="DV122" s="12">
        <v>4084.5</v>
      </c>
      <c r="DW122" s="12">
        <v>4116.6000000000004</v>
      </c>
      <c r="DX122" s="12">
        <v>4146.8999999999996</v>
      </c>
      <c r="DY122" s="12">
        <v>4205.1000000000004</v>
      </c>
      <c r="DZ122" s="12">
        <v>4258.8</v>
      </c>
      <c r="EA122" s="12">
        <v>4376.3999999999996</v>
      </c>
      <c r="EB122" s="12">
        <v>4383.1000000000004</v>
      </c>
      <c r="EC122" s="12">
        <v>4394</v>
      </c>
      <c r="ED122" s="12">
        <v>4343.1000000000004</v>
      </c>
      <c r="EE122" s="12">
        <v>4431.7</v>
      </c>
      <c r="EF122" s="12">
        <v>4512.5</v>
      </c>
      <c r="EG122" s="12">
        <v>4587.6000000000004</v>
      </c>
      <c r="EH122" s="12">
        <v>4833.8999999999996</v>
      </c>
      <c r="EI122" s="12">
        <v>4862.6000000000004</v>
      </c>
      <c r="EJ122" s="12">
        <v>4922.6000000000004</v>
      </c>
      <c r="EK122" s="12">
        <v>4979.3</v>
      </c>
      <c r="EL122" s="12">
        <v>5106.8</v>
      </c>
      <c r="EM122" s="12">
        <v>5162.8999999999996</v>
      </c>
      <c r="EN122" s="12">
        <v>5283.9</v>
      </c>
      <c r="EO122" s="12">
        <v>5412.6</v>
      </c>
      <c r="EP122" s="12">
        <v>5727.2</v>
      </c>
      <c r="EQ122" s="12">
        <v>5861.6</v>
      </c>
      <c r="ER122" s="12">
        <v>5982.3</v>
      </c>
      <c r="ES122" s="12">
        <v>6093.5</v>
      </c>
      <c r="ET122" s="12">
        <v>6361.7</v>
      </c>
      <c r="EU122" s="12">
        <v>6427.4</v>
      </c>
      <c r="EV122" s="12">
        <v>6529.4</v>
      </c>
      <c r="EW122" s="12">
        <v>6664.6</v>
      </c>
      <c r="EX122" s="12">
        <v>6880.8</v>
      </c>
      <c r="EY122" s="12">
        <v>7084.3</v>
      </c>
      <c r="EZ122" s="12">
        <v>7254.5</v>
      </c>
      <c r="FA122" s="12">
        <v>7305.7</v>
      </c>
      <c r="FB122" s="12">
        <v>8103</v>
      </c>
      <c r="FC122" s="12">
        <v>8382.7999999999993</v>
      </c>
      <c r="FD122" s="12">
        <v>8724.5</v>
      </c>
      <c r="FE122" s="12">
        <v>8930.4</v>
      </c>
      <c r="FF122" s="12">
        <v>9688.5</v>
      </c>
      <c r="FG122" s="12">
        <v>9974.2000000000007</v>
      </c>
      <c r="FH122" s="12">
        <v>10296.799999999999</v>
      </c>
      <c r="FI122" s="12">
        <v>10637.7</v>
      </c>
      <c r="FJ122" s="12">
        <v>11095.9</v>
      </c>
      <c r="FK122" s="12">
        <v>11078.2</v>
      </c>
      <c r="FL122" s="12">
        <v>11188</v>
      </c>
      <c r="FM122" s="12">
        <v>11135</v>
      </c>
      <c r="FN122" s="12">
        <v>10764.6</v>
      </c>
      <c r="FO122" s="12">
        <v>10798.8</v>
      </c>
      <c r="FP122" s="12">
        <v>10787.6</v>
      </c>
      <c r="FQ122" s="12">
        <v>10714.7</v>
      </c>
      <c r="FR122" s="12">
        <v>10405.799999999999</v>
      </c>
      <c r="FS122" s="12">
        <v>10416.1</v>
      </c>
      <c r="FT122" s="12">
        <v>10472.799999999999</v>
      </c>
      <c r="FU122" s="12">
        <v>10490.9</v>
      </c>
      <c r="FV122" s="12">
        <v>11047</v>
      </c>
      <c r="FW122" s="12">
        <v>11237.4</v>
      </c>
      <c r="FX122" s="12">
        <v>11432.8</v>
      </c>
      <c r="FY122" s="12">
        <v>11592.2</v>
      </c>
      <c r="FZ122" s="12">
        <v>12126.8</v>
      </c>
      <c r="GA122" s="12">
        <v>12309.2</v>
      </c>
      <c r="GB122" s="12">
        <v>12572.6</v>
      </c>
      <c r="GC122" s="12">
        <v>12841.7</v>
      </c>
      <c r="GD122" s="12">
        <v>13304.9</v>
      </c>
      <c r="GE122" s="12">
        <v>13661.9</v>
      </c>
      <c r="GF122" s="12">
        <v>13859.7</v>
      </c>
      <c r="GG122" s="12">
        <v>14128.8</v>
      </c>
      <c r="GH122" s="12">
        <v>14572.8</v>
      </c>
      <c r="GI122" s="12">
        <v>14898.2</v>
      </c>
      <c r="GJ122" s="12">
        <v>15431.9</v>
      </c>
      <c r="GK122" s="12">
        <v>15784.4</v>
      </c>
      <c r="GL122" s="12">
        <v>15977.7</v>
      </c>
      <c r="GM122" s="12">
        <v>15338.6</v>
      </c>
      <c r="GN122" s="12">
        <v>15070.2</v>
      </c>
      <c r="GO122" s="12">
        <v>14116.8</v>
      </c>
      <c r="GP122" s="12">
        <v>13105.6</v>
      </c>
      <c r="GQ122" s="12">
        <v>12771.8</v>
      </c>
      <c r="GR122" s="12">
        <v>13310.9</v>
      </c>
      <c r="GS122" s="12">
        <v>13951</v>
      </c>
      <c r="GT122" s="12">
        <v>14273.5</v>
      </c>
      <c r="GU122" s="12">
        <v>14436.5</v>
      </c>
      <c r="GV122" s="12">
        <v>14039.1</v>
      </c>
      <c r="GW122" s="12">
        <v>14671.5</v>
      </c>
      <c r="GX122" s="12">
        <v>13205.2</v>
      </c>
      <c r="GY122" s="12">
        <v>13531.5</v>
      </c>
      <c r="GZ122" s="12">
        <v>13606.4</v>
      </c>
      <c r="HA122" s="12">
        <v>12831.9</v>
      </c>
      <c r="HB122" s="12">
        <v>13006.3</v>
      </c>
      <c r="HC122" s="12">
        <v>13426.5</v>
      </c>
      <c r="HD122" s="12">
        <v>13406</v>
      </c>
      <c r="HE122" s="12">
        <v>13767.3</v>
      </c>
      <c r="HF122" s="12">
        <v>13778.2</v>
      </c>
      <c r="HG122" s="12">
        <v>14126.2</v>
      </c>
      <c r="HH122" s="12">
        <v>14093.7</v>
      </c>
      <c r="HI122" s="12">
        <v>14816.2</v>
      </c>
      <c r="HJ122" s="12">
        <v>15441.2</v>
      </c>
      <c r="HK122" s="12">
        <v>15560.1</v>
      </c>
      <c r="HL122" s="12">
        <v>15978.8</v>
      </c>
      <c r="HM122" s="12">
        <v>15944</v>
      </c>
      <c r="HN122" s="12">
        <v>16059.4</v>
      </c>
      <c r="HO122" s="12">
        <v>16323.7</v>
      </c>
      <c r="HP122" s="12">
        <v>16742.8</v>
      </c>
      <c r="HQ122" s="12">
        <v>16577.7</v>
      </c>
      <c r="HR122" s="12">
        <v>16736</v>
      </c>
      <c r="HS122" s="12">
        <v>16742.8</v>
      </c>
      <c r="HT122" s="12">
        <v>17089.3</v>
      </c>
      <c r="HU122" s="12">
        <v>17668.599999999999</v>
      </c>
      <c r="HV122" s="12">
        <v>17875.7</v>
      </c>
      <c r="HW122" s="12">
        <v>18292.400000000001</v>
      </c>
      <c r="HX122" s="12">
        <v>18652</v>
      </c>
      <c r="HY122" s="12">
        <v>19463.599999999999</v>
      </c>
      <c r="HZ122" s="12">
        <v>19771.400000000001</v>
      </c>
      <c r="IA122" s="12">
        <v>19783.8</v>
      </c>
      <c r="IB122" s="12">
        <v>19983.3</v>
      </c>
      <c r="IC122" s="12">
        <v>20299.5</v>
      </c>
      <c r="ID122" s="12">
        <v>19718.400000000001</v>
      </c>
      <c r="IE122" s="12">
        <v>21274.9</v>
      </c>
      <c r="IF122" s="12">
        <v>22171.5</v>
      </c>
      <c r="IG122" s="12">
        <v>22813.599999999999</v>
      </c>
      <c r="IH122" s="12">
        <v>24049.200000000001</v>
      </c>
      <c r="II122" s="12">
        <v>22584.6</v>
      </c>
      <c r="IJ122" s="12">
        <v>23525.4</v>
      </c>
      <c r="IK122" s="12">
        <v>24154.799999999999</v>
      </c>
      <c r="IL122" s="12">
        <v>25209.5</v>
      </c>
      <c r="IM122" s="12">
        <v>25966.2</v>
      </c>
      <c r="IN122" s="12">
        <v>26872.7</v>
      </c>
      <c r="IO122" s="12">
        <v>27302.1</v>
      </c>
      <c r="IP122" s="12">
        <v>28235.3</v>
      </c>
      <c r="IQ122" s="12">
        <v>28109.9</v>
      </c>
      <c r="IR122" s="12">
        <v>26765.9</v>
      </c>
      <c r="IS122" s="12">
        <v>26056.799999999999</v>
      </c>
      <c r="IT122" s="12">
        <v>27000.799999999999</v>
      </c>
      <c r="IU122" s="12">
        <v>27734.5</v>
      </c>
      <c r="IV122" s="12">
        <v>28337.599999999999</v>
      </c>
      <c r="IW122" s="12">
        <v>28403.200000000001</v>
      </c>
    </row>
    <row r="123" spans="1:257">
      <c r="A123" t="s">
        <v>1039</v>
      </c>
      <c r="B123" s="12" t="s">
        <v>1040</v>
      </c>
      <c r="C123" s="12">
        <v>27.9</v>
      </c>
      <c r="D123" s="12">
        <v>28.8</v>
      </c>
      <c r="E123" s="12">
        <v>29.3</v>
      </c>
      <c r="F123" s="12">
        <v>31.4</v>
      </c>
      <c r="G123" s="12">
        <v>29.9</v>
      </c>
      <c r="H123" s="12">
        <v>31.8</v>
      </c>
      <c r="I123" s="12">
        <v>32.700000000000003</v>
      </c>
      <c r="J123" s="12">
        <v>36</v>
      </c>
      <c r="K123" s="12">
        <v>33.799999999999997</v>
      </c>
      <c r="L123" s="12">
        <v>35.299999999999997</v>
      </c>
      <c r="M123" s="12">
        <v>35.9</v>
      </c>
      <c r="N123" s="12">
        <v>40.4</v>
      </c>
      <c r="O123" s="12">
        <v>33.9</v>
      </c>
      <c r="P123" s="12">
        <v>35.4</v>
      </c>
      <c r="Q123" s="12">
        <v>35.9</v>
      </c>
      <c r="R123" s="12">
        <v>39.799999999999997</v>
      </c>
      <c r="S123" s="12">
        <v>36.4</v>
      </c>
      <c r="T123" s="12">
        <v>38.200000000000003</v>
      </c>
      <c r="U123" s="12">
        <v>38.5</v>
      </c>
      <c r="V123" s="12">
        <v>40.5</v>
      </c>
      <c r="W123" s="12">
        <v>38.1</v>
      </c>
      <c r="X123" s="12">
        <v>39.6</v>
      </c>
      <c r="Y123" s="12">
        <v>39.4</v>
      </c>
      <c r="Z123" s="12">
        <v>42.8</v>
      </c>
      <c r="AA123" s="12">
        <v>38.700000000000003</v>
      </c>
      <c r="AB123" s="12">
        <v>39.4</v>
      </c>
      <c r="AC123" s="12">
        <v>38.299999999999997</v>
      </c>
      <c r="AD123" s="12">
        <v>41.9</v>
      </c>
      <c r="AE123" s="12">
        <v>39.799999999999997</v>
      </c>
      <c r="AF123" s="12">
        <v>40.799999999999997</v>
      </c>
      <c r="AG123" s="12">
        <v>42.2</v>
      </c>
      <c r="AH123" s="12">
        <v>45.6</v>
      </c>
      <c r="AI123" s="12">
        <v>43.9</v>
      </c>
      <c r="AJ123" s="12">
        <v>44.9</v>
      </c>
      <c r="AK123" s="12">
        <v>45.2</v>
      </c>
      <c r="AL123" s="12">
        <v>48.2</v>
      </c>
      <c r="AM123" s="12">
        <v>46.3</v>
      </c>
      <c r="AN123" s="12">
        <v>47</v>
      </c>
      <c r="AO123" s="12">
        <v>46.2</v>
      </c>
      <c r="AP123" s="12">
        <v>47.9</v>
      </c>
      <c r="AQ123" s="12">
        <v>46.2</v>
      </c>
      <c r="AR123" s="12">
        <v>45.9</v>
      </c>
      <c r="AS123" s="12">
        <v>47</v>
      </c>
      <c r="AT123" s="12">
        <v>50.2</v>
      </c>
      <c r="AU123" s="12">
        <v>48.6</v>
      </c>
      <c r="AV123" s="12">
        <v>50.6</v>
      </c>
      <c r="AW123" s="12">
        <v>51.2</v>
      </c>
      <c r="AX123" s="12">
        <v>53.3</v>
      </c>
      <c r="AY123" s="12">
        <v>53.4</v>
      </c>
      <c r="AZ123" s="12">
        <v>54.2</v>
      </c>
      <c r="BA123" s="12">
        <v>55.9</v>
      </c>
      <c r="BB123" s="12">
        <v>59</v>
      </c>
      <c r="BC123" s="12">
        <v>59.4</v>
      </c>
      <c r="BD123" s="12">
        <v>61.9</v>
      </c>
      <c r="BE123" s="12">
        <v>62.7</v>
      </c>
      <c r="BF123" s="12">
        <v>66.3</v>
      </c>
      <c r="BG123" s="12">
        <v>64.8</v>
      </c>
      <c r="BH123" s="12">
        <v>65.3</v>
      </c>
      <c r="BI123" s="12">
        <v>67.599999999999994</v>
      </c>
      <c r="BJ123" s="12">
        <v>73.2</v>
      </c>
      <c r="BK123" s="12">
        <v>74.2</v>
      </c>
      <c r="BL123" s="12">
        <v>78</v>
      </c>
      <c r="BM123" s="12">
        <v>79.599999999999994</v>
      </c>
      <c r="BN123" s="12">
        <v>85</v>
      </c>
      <c r="BO123" s="12">
        <v>86.6</v>
      </c>
      <c r="BP123" s="12">
        <v>88.7</v>
      </c>
      <c r="BQ123" s="12">
        <v>86.7</v>
      </c>
      <c r="BR123" s="12">
        <v>95.2</v>
      </c>
      <c r="BS123" s="12">
        <v>90.4</v>
      </c>
      <c r="BT123" s="12">
        <v>94.7</v>
      </c>
      <c r="BU123" s="12">
        <v>95.3</v>
      </c>
      <c r="BV123" s="12">
        <v>107.9</v>
      </c>
      <c r="BW123" s="12">
        <v>102.1</v>
      </c>
      <c r="BX123" s="12">
        <v>105.2</v>
      </c>
      <c r="BY123" s="12">
        <v>104</v>
      </c>
      <c r="BZ123" s="12">
        <v>119.5</v>
      </c>
      <c r="CA123" s="12">
        <v>119.1</v>
      </c>
      <c r="CB123" s="12">
        <v>114</v>
      </c>
      <c r="CC123" s="12">
        <v>116.2</v>
      </c>
      <c r="CD123" s="12">
        <v>129.6</v>
      </c>
      <c r="CE123" s="12">
        <v>124.6</v>
      </c>
      <c r="CF123" s="12">
        <v>123.7</v>
      </c>
      <c r="CG123" s="12">
        <v>125</v>
      </c>
      <c r="CH123" s="12">
        <v>133.4</v>
      </c>
      <c r="CI123" s="12">
        <v>133.4</v>
      </c>
      <c r="CJ123" s="12">
        <v>128.80000000000001</v>
      </c>
      <c r="CK123" s="12">
        <v>124.2</v>
      </c>
      <c r="CL123" s="12">
        <v>125</v>
      </c>
      <c r="CM123" s="12">
        <v>118.4</v>
      </c>
      <c r="CN123" s="12">
        <v>115.6</v>
      </c>
      <c r="CO123" s="12">
        <v>120.5</v>
      </c>
      <c r="CP123" s="12">
        <v>141.69999999999999</v>
      </c>
      <c r="CQ123" s="12">
        <v>136.80000000000001</v>
      </c>
      <c r="CR123" s="12">
        <v>147.9</v>
      </c>
      <c r="CS123" s="12">
        <v>153.30000000000001</v>
      </c>
      <c r="CT123" s="12">
        <v>173.9</v>
      </c>
      <c r="CU123" s="12">
        <v>185.5</v>
      </c>
      <c r="CV123" s="12">
        <v>179.6</v>
      </c>
      <c r="CW123" s="12">
        <v>170.3</v>
      </c>
      <c r="CX123" s="12">
        <v>185.1</v>
      </c>
      <c r="CY123" s="12">
        <v>176</v>
      </c>
      <c r="CZ123" s="12">
        <v>175.2</v>
      </c>
      <c r="DA123" s="12">
        <v>188.2</v>
      </c>
      <c r="DB123" s="12">
        <v>211</v>
      </c>
      <c r="DC123" s="12">
        <v>207.8</v>
      </c>
      <c r="DD123" s="12">
        <v>211.7</v>
      </c>
      <c r="DE123" s="12">
        <v>214.3</v>
      </c>
      <c r="DF123" s="12">
        <v>228.7</v>
      </c>
      <c r="DG123" s="12">
        <v>222.9</v>
      </c>
      <c r="DH123" s="12">
        <v>226.7</v>
      </c>
      <c r="DI123" s="12">
        <v>224.7</v>
      </c>
      <c r="DJ123" s="12">
        <v>235.9</v>
      </c>
      <c r="DK123" s="12">
        <v>229.1</v>
      </c>
      <c r="DL123" s="12">
        <v>235.7</v>
      </c>
      <c r="DM123" s="12">
        <v>239.2</v>
      </c>
      <c r="DN123" s="12">
        <v>249.2</v>
      </c>
      <c r="DO123" s="12">
        <v>231.2</v>
      </c>
      <c r="DP123" s="12">
        <v>237.7</v>
      </c>
      <c r="DQ123" s="12">
        <v>228.5</v>
      </c>
      <c r="DR123" s="12">
        <v>249.2</v>
      </c>
      <c r="DS123" s="12">
        <v>229.8</v>
      </c>
      <c r="DT123" s="12">
        <v>230.6</v>
      </c>
      <c r="DU123" s="12">
        <v>225.7</v>
      </c>
      <c r="DV123" s="12">
        <v>248.4</v>
      </c>
      <c r="DW123" s="12">
        <v>219.7</v>
      </c>
      <c r="DX123" s="12">
        <v>227.1</v>
      </c>
      <c r="DY123" s="12">
        <v>243</v>
      </c>
      <c r="DZ123" s="12">
        <v>258.5</v>
      </c>
      <c r="EA123" s="12">
        <v>243.7</v>
      </c>
      <c r="EB123" s="12">
        <v>241.8</v>
      </c>
      <c r="EC123" s="12">
        <v>242</v>
      </c>
      <c r="ED123" s="12">
        <v>250.5</v>
      </c>
      <c r="EE123" s="12">
        <v>247.8</v>
      </c>
      <c r="EF123" s="12">
        <v>257.2</v>
      </c>
      <c r="EG123" s="12">
        <v>250.4</v>
      </c>
      <c r="EH123" s="12">
        <v>284.5</v>
      </c>
      <c r="EI123" s="12">
        <v>278.10000000000002</v>
      </c>
      <c r="EJ123" s="12">
        <v>281.5</v>
      </c>
      <c r="EK123" s="12">
        <v>280.39999999999998</v>
      </c>
      <c r="EL123" s="12">
        <v>297.5</v>
      </c>
      <c r="EM123" s="12">
        <v>259.89999999999998</v>
      </c>
      <c r="EN123" s="12">
        <v>265.7</v>
      </c>
      <c r="EO123" s="12">
        <v>274.5</v>
      </c>
      <c r="EP123" s="12">
        <v>305.2</v>
      </c>
      <c r="EQ123" s="12">
        <v>275.2</v>
      </c>
      <c r="ER123" s="12">
        <v>288.39999999999998</v>
      </c>
      <c r="ES123" s="12">
        <v>311.10000000000002</v>
      </c>
      <c r="ET123" s="12">
        <v>347.2</v>
      </c>
      <c r="EU123" s="12">
        <v>353.2</v>
      </c>
      <c r="EV123" s="12">
        <v>364.3</v>
      </c>
      <c r="EW123" s="12">
        <v>363.7</v>
      </c>
      <c r="EX123" s="12">
        <v>366.3</v>
      </c>
      <c r="EY123" s="12">
        <v>423.9</v>
      </c>
      <c r="EZ123" s="12">
        <v>416.2</v>
      </c>
      <c r="FA123" s="12">
        <v>409.1</v>
      </c>
      <c r="FB123" s="12">
        <v>386.3</v>
      </c>
      <c r="FC123" s="12">
        <v>386.1</v>
      </c>
      <c r="FD123" s="12">
        <v>416.4</v>
      </c>
      <c r="FE123" s="12">
        <v>426.9</v>
      </c>
      <c r="FF123" s="12">
        <v>461.1</v>
      </c>
      <c r="FG123" s="12">
        <v>450.6</v>
      </c>
      <c r="FH123" s="12">
        <v>475.9</v>
      </c>
      <c r="FI123" s="12">
        <v>500.1</v>
      </c>
      <c r="FJ123" s="12">
        <v>524.1</v>
      </c>
      <c r="FK123" s="12">
        <v>435.6</v>
      </c>
      <c r="FL123" s="12">
        <v>437.6</v>
      </c>
      <c r="FM123" s="12">
        <v>434.4</v>
      </c>
      <c r="FN123" s="12">
        <v>471.2</v>
      </c>
      <c r="FO123" s="12">
        <v>474</v>
      </c>
      <c r="FP123" s="12">
        <v>478.3</v>
      </c>
      <c r="FQ123" s="12">
        <v>458.7</v>
      </c>
      <c r="FR123" s="12">
        <v>473.5</v>
      </c>
      <c r="FS123" s="12">
        <v>498.4</v>
      </c>
      <c r="FT123" s="12">
        <v>546.5</v>
      </c>
      <c r="FU123" s="12">
        <v>582.79999999999995</v>
      </c>
      <c r="FV123" s="12">
        <v>605.4</v>
      </c>
      <c r="FW123" s="12">
        <v>633.4</v>
      </c>
      <c r="FX123" s="12">
        <v>653.20000000000005</v>
      </c>
      <c r="FY123" s="12">
        <v>690.5</v>
      </c>
      <c r="FZ123" s="12">
        <v>659.7</v>
      </c>
      <c r="GA123" s="12">
        <v>658.6</v>
      </c>
      <c r="GB123" s="12">
        <v>679.4</v>
      </c>
      <c r="GC123" s="12">
        <v>718.6</v>
      </c>
      <c r="GD123" s="12">
        <v>780.1</v>
      </c>
      <c r="GE123" s="12">
        <v>732.9</v>
      </c>
      <c r="GF123" s="12">
        <v>687.4</v>
      </c>
      <c r="GG123" s="12">
        <v>676.1</v>
      </c>
      <c r="GH123" s="12">
        <v>698.9</v>
      </c>
      <c r="GI123" s="12">
        <v>657.9</v>
      </c>
      <c r="GJ123" s="12">
        <v>677.1</v>
      </c>
      <c r="GK123" s="12">
        <v>664.2</v>
      </c>
      <c r="GL123" s="12">
        <v>623.20000000000005</v>
      </c>
      <c r="GM123" s="12">
        <v>547</v>
      </c>
      <c r="GN123" s="12">
        <v>546.4</v>
      </c>
      <c r="GO123" s="12">
        <v>492.3</v>
      </c>
      <c r="GP123" s="12">
        <v>356</v>
      </c>
      <c r="GQ123" s="12">
        <v>375</v>
      </c>
      <c r="GR123" s="12">
        <v>386.7</v>
      </c>
      <c r="GS123" s="12">
        <v>537.1</v>
      </c>
      <c r="GT123" s="12">
        <v>624.29999999999995</v>
      </c>
      <c r="GU123" s="12">
        <v>661.6</v>
      </c>
      <c r="GV123" s="12">
        <v>682.3</v>
      </c>
      <c r="GW123" s="12">
        <v>727.4</v>
      </c>
      <c r="GX123" s="12">
        <v>788.9</v>
      </c>
      <c r="GY123" s="12">
        <v>737</v>
      </c>
      <c r="GZ123" s="12">
        <v>816.1</v>
      </c>
      <c r="HA123" s="12">
        <v>775.4</v>
      </c>
      <c r="HB123" s="12">
        <v>830.7</v>
      </c>
      <c r="HC123" s="12">
        <v>737.1</v>
      </c>
      <c r="HD123" s="12">
        <v>778.1</v>
      </c>
      <c r="HE123" s="12">
        <v>819.8</v>
      </c>
      <c r="HF123" s="12">
        <v>889.4</v>
      </c>
      <c r="HG123" s="12">
        <v>910.8</v>
      </c>
      <c r="HH123" s="12">
        <v>860.7</v>
      </c>
      <c r="HI123" s="12">
        <v>917.5</v>
      </c>
      <c r="HJ123" s="12">
        <v>1041.5</v>
      </c>
      <c r="HK123" s="12">
        <v>917.5</v>
      </c>
      <c r="HL123" s="12">
        <v>973.2</v>
      </c>
      <c r="HM123" s="12">
        <v>978.8</v>
      </c>
      <c r="HN123" s="12">
        <v>1064.3</v>
      </c>
      <c r="HO123" s="12">
        <v>967.9</v>
      </c>
      <c r="HP123" s="12">
        <v>976.9</v>
      </c>
      <c r="HQ123" s="12">
        <v>1051.4000000000001</v>
      </c>
      <c r="HR123" s="12">
        <v>1103.3</v>
      </c>
      <c r="HS123" s="12">
        <v>1011.7</v>
      </c>
      <c r="HT123" s="12">
        <v>1072.2</v>
      </c>
      <c r="HU123" s="12">
        <v>1223</v>
      </c>
      <c r="HV123" s="12">
        <v>1281.5</v>
      </c>
      <c r="HW123" s="12">
        <v>1205.8</v>
      </c>
      <c r="HX123" s="12">
        <v>1250.4000000000001</v>
      </c>
      <c r="HY123" s="12">
        <v>1392</v>
      </c>
      <c r="HZ123" s="12">
        <v>1348.3</v>
      </c>
      <c r="IA123" s="12">
        <v>1338.5</v>
      </c>
      <c r="IB123" s="12">
        <v>1397.1</v>
      </c>
      <c r="IC123" s="12">
        <v>1466.7</v>
      </c>
      <c r="ID123" s="12">
        <v>1494.1</v>
      </c>
      <c r="IE123" s="12">
        <v>1420.3</v>
      </c>
      <c r="IF123" s="12">
        <v>1566.1</v>
      </c>
      <c r="IG123" s="12">
        <v>1764.4</v>
      </c>
      <c r="IH123" s="12">
        <v>1673.7</v>
      </c>
      <c r="II123" s="12">
        <v>2052.9</v>
      </c>
      <c r="IJ123" s="12">
        <v>2407.1</v>
      </c>
      <c r="IK123" s="12">
        <v>2389.3000000000002</v>
      </c>
      <c r="IL123" s="12">
        <v>2198.6</v>
      </c>
      <c r="IM123" s="12">
        <v>2231.1999999999998</v>
      </c>
      <c r="IN123" s="12">
        <v>2303.1</v>
      </c>
      <c r="IO123" s="12">
        <v>2491</v>
      </c>
      <c r="IP123" s="12">
        <v>2499.8000000000002</v>
      </c>
      <c r="IQ123" s="12">
        <v>2471.3000000000002</v>
      </c>
      <c r="IR123" s="12">
        <v>2302.6</v>
      </c>
      <c r="IS123" s="12">
        <v>2352.9</v>
      </c>
      <c r="IT123" s="12">
        <v>2498</v>
      </c>
      <c r="IU123" s="12">
        <v>2431.4</v>
      </c>
      <c r="IV123" s="12">
        <v>2538.4</v>
      </c>
      <c r="IW123" s="12">
        <v>2693.2</v>
      </c>
    </row>
    <row r="124" spans="1:257">
      <c r="A124" t="s">
        <v>1041</v>
      </c>
      <c r="B124" t="s">
        <v>1042</v>
      </c>
      <c r="C124">
        <v>26.5</v>
      </c>
      <c r="D124">
        <v>27.5</v>
      </c>
      <c r="E124">
        <v>27.7</v>
      </c>
      <c r="F124">
        <v>28.2</v>
      </c>
      <c r="G124">
        <v>26.5</v>
      </c>
      <c r="H124">
        <v>27.8</v>
      </c>
      <c r="I124">
        <v>27.9</v>
      </c>
      <c r="J124">
        <v>31.7</v>
      </c>
      <c r="K124">
        <v>28.2</v>
      </c>
      <c r="L124">
        <v>29.5</v>
      </c>
      <c r="M124">
        <v>30.2</v>
      </c>
      <c r="N124">
        <v>34.6</v>
      </c>
      <c r="O124">
        <v>27.8</v>
      </c>
      <c r="P124">
        <v>29.2</v>
      </c>
      <c r="Q124">
        <v>29.8</v>
      </c>
      <c r="R124">
        <v>33.4</v>
      </c>
      <c r="S124">
        <v>28.8</v>
      </c>
      <c r="T124">
        <v>30.8</v>
      </c>
      <c r="U124">
        <v>31</v>
      </c>
      <c r="V124">
        <v>32.700000000000003</v>
      </c>
      <c r="W124">
        <v>29.4</v>
      </c>
      <c r="X124">
        <v>30.2</v>
      </c>
      <c r="Y124">
        <v>29.3</v>
      </c>
      <c r="Z124">
        <v>33.1</v>
      </c>
      <c r="AA124">
        <v>27.9</v>
      </c>
      <c r="AB124">
        <v>28.7</v>
      </c>
      <c r="AC124">
        <v>27.6</v>
      </c>
      <c r="AD124">
        <v>32.4</v>
      </c>
      <c r="AE124">
        <v>29.3</v>
      </c>
      <c r="AF124">
        <v>31.2</v>
      </c>
      <c r="AG124">
        <v>32.299999999999997</v>
      </c>
      <c r="AH124">
        <v>34.799999999999997</v>
      </c>
      <c r="AI124">
        <v>33.200000000000003</v>
      </c>
      <c r="AJ124">
        <v>35</v>
      </c>
      <c r="AK124">
        <v>34.799999999999997</v>
      </c>
      <c r="AL124">
        <v>37.5</v>
      </c>
      <c r="AM124">
        <v>36.799999999999997</v>
      </c>
      <c r="AN124">
        <v>40.6</v>
      </c>
      <c r="AO124">
        <v>41.1</v>
      </c>
      <c r="AP124">
        <v>43.1</v>
      </c>
      <c r="AQ124">
        <v>40.700000000000003</v>
      </c>
      <c r="AR124">
        <v>39.4</v>
      </c>
      <c r="AS124">
        <v>40.5</v>
      </c>
      <c r="AT124">
        <v>44.1</v>
      </c>
      <c r="AU124">
        <v>40</v>
      </c>
      <c r="AV124">
        <v>40.700000000000003</v>
      </c>
      <c r="AW124">
        <v>40.700000000000003</v>
      </c>
      <c r="AX124">
        <v>42.6</v>
      </c>
      <c r="AY124">
        <v>40.299999999999997</v>
      </c>
      <c r="AZ124">
        <v>40.200000000000003</v>
      </c>
      <c r="BA124">
        <v>43.2</v>
      </c>
      <c r="BB124">
        <v>44.9</v>
      </c>
      <c r="BC124">
        <v>41.1</v>
      </c>
      <c r="BD124">
        <v>41.1</v>
      </c>
      <c r="BE124">
        <v>42.7</v>
      </c>
      <c r="BF124">
        <v>46.3</v>
      </c>
      <c r="BG124">
        <v>42.3</v>
      </c>
      <c r="BH124">
        <v>42.6</v>
      </c>
      <c r="BI124">
        <v>45.4</v>
      </c>
      <c r="BJ124">
        <v>47.8</v>
      </c>
      <c r="BK124">
        <v>52.2</v>
      </c>
      <c r="BL124">
        <v>54.3</v>
      </c>
      <c r="BM124">
        <v>53.6</v>
      </c>
      <c r="BN124">
        <v>58.3</v>
      </c>
      <c r="BO124">
        <v>58.4</v>
      </c>
      <c r="BP124">
        <v>59.1</v>
      </c>
      <c r="BQ124">
        <v>58.5</v>
      </c>
      <c r="BR124">
        <v>63</v>
      </c>
      <c r="BS124">
        <v>58.6</v>
      </c>
      <c r="BT124">
        <v>60.7</v>
      </c>
      <c r="BU124">
        <v>60.5</v>
      </c>
      <c r="BV124">
        <v>66.7</v>
      </c>
      <c r="BW124">
        <v>59.9</v>
      </c>
      <c r="BX124">
        <v>62.3</v>
      </c>
      <c r="BY124">
        <v>63.3</v>
      </c>
      <c r="BZ124">
        <v>73</v>
      </c>
      <c r="CA124">
        <v>70.599999999999994</v>
      </c>
      <c r="CB124">
        <v>68.8</v>
      </c>
      <c r="CC124">
        <v>68.8</v>
      </c>
      <c r="CD124">
        <v>79.099999999999994</v>
      </c>
      <c r="CE124">
        <v>76.7</v>
      </c>
      <c r="CF124">
        <v>78.400000000000006</v>
      </c>
      <c r="CG124">
        <v>79</v>
      </c>
      <c r="CH124">
        <v>78.7</v>
      </c>
      <c r="CI124">
        <v>73</v>
      </c>
      <c r="CJ124">
        <v>68.8</v>
      </c>
      <c r="CK124">
        <v>64.400000000000006</v>
      </c>
      <c r="CL124">
        <v>57.7</v>
      </c>
      <c r="CM124">
        <v>53.9</v>
      </c>
      <c r="CN124">
        <v>53.7</v>
      </c>
      <c r="CO124">
        <v>54.3</v>
      </c>
      <c r="CP124">
        <v>68</v>
      </c>
      <c r="CQ124">
        <v>61.9</v>
      </c>
      <c r="CR124">
        <v>68.5</v>
      </c>
      <c r="CS124">
        <v>73.5</v>
      </c>
      <c r="CT124">
        <v>89.6</v>
      </c>
      <c r="CU124">
        <v>102.5</v>
      </c>
      <c r="CV124">
        <v>97.2</v>
      </c>
      <c r="CW124">
        <v>96.7</v>
      </c>
      <c r="CX124">
        <v>102.7</v>
      </c>
      <c r="CY124">
        <v>90.4</v>
      </c>
      <c r="CZ124">
        <v>96.5</v>
      </c>
      <c r="DA124">
        <v>107</v>
      </c>
      <c r="DB124">
        <v>125.7</v>
      </c>
      <c r="DC124">
        <v>115.3</v>
      </c>
      <c r="DD124">
        <v>112.4</v>
      </c>
      <c r="DE124">
        <v>103.9</v>
      </c>
      <c r="DF124">
        <v>124</v>
      </c>
      <c r="DG124">
        <v>124.9</v>
      </c>
      <c r="DH124">
        <v>129.1</v>
      </c>
      <c r="DI124">
        <v>129.19999999999999</v>
      </c>
      <c r="DJ124">
        <v>133.69999999999999</v>
      </c>
      <c r="DK124">
        <v>128.80000000000001</v>
      </c>
      <c r="DL124">
        <v>135.6</v>
      </c>
      <c r="DM124">
        <v>134</v>
      </c>
      <c r="DN124">
        <v>145.4</v>
      </c>
      <c r="DO124">
        <v>138.19999999999999</v>
      </c>
      <c r="DP124">
        <v>139.9</v>
      </c>
      <c r="DQ124">
        <v>141.30000000000001</v>
      </c>
      <c r="DR124">
        <v>153.9</v>
      </c>
      <c r="DS124">
        <v>144.19999999999999</v>
      </c>
      <c r="DT124">
        <v>144.19999999999999</v>
      </c>
      <c r="DU124">
        <v>138.80000000000001</v>
      </c>
      <c r="DV124">
        <v>159.19999999999999</v>
      </c>
      <c r="DW124">
        <v>126.4</v>
      </c>
      <c r="DX124">
        <v>133.19999999999999</v>
      </c>
      <c r="DY124">
        <v>145.4</v>
      </c>
      <c r="DZ124">
        <v>164.5</v>
      </c>
      <c r="EA124">
        <v>154.6</v>
      </c>
      <c r="EB124">
        <v>153.6</v>
      </c>
      <c r="EC124">
        <v>151.80000000000001</v>
      </c>
      <c r="ED124">
        <v>158.69999999999999</v>
      </c>
      <c r="EE124">
        <v>152.19999999999999</v>
      </c>
      <c r="EF124">
        <v>158.1</v>
      </c>
      <c r="EG124">
        <v>154</v>
      </c>
      <c r="EH124">
        <v>178</v>
      </c>
      <c r="EI124">
        <v>175.1</v>
      </c>
      <c r="EJ124">
        <v>175.1</v>
      </c>
      <c r="EK124">
        <v>177.3</v>
      </c>
      <c r="EL124">
        <v>185.5</v>
      </c>
      <c r="EM124">
        <v>163.9</v>
      </c>
      <c r="EN124">
        <v>159.4</v>
      </c>
      <c r="EO124">
        <v>165.4</v>
      </c>
      <c r="EP124">
        <v>188.1</v>
      </c>
      <c r="EQ124">
        <v>159</v>
      </c>
      <c r="ER124">
        <v>164.7</v>
      </c>
      <c r="ES124">
        <v>177.2</v>
      </c>
      <c r="ET124">
        <v>189.3</v>
      </c>
      <c r="EU124">
        <v>191.4</v>
      </c>
      <c r="EV124">
        <v>184.6</v>
      </c>
      <c r="EW124">
        <v>188.6</v>
      </c>
      <c r="EX124">
        <v>178.8</v>
      </c>
      <c r="EY124">
        <v>191.8</v>
      </c>
      <c r="EZ124">
        <v>192.6</v>
      </c>
      <c r="FA124">
        <v>189.1</v>
      </c>
      <c r="FB124">
        <v>163.19999999999999</v>
      </c>
      <c r="FC124">
        <v>154.30000000000001</v>
      </c>
      <c r="FD124">
        <v>173.1</v>
      </c>
      <c r="FE124">
        <v>178.7</v>
      </c>
      <c r="FF124">
        <v>192.8</v>
      </c>
      <c r="FG124">
        <v>180.5</v>
      </c>
      <c r="FH124">
        <v>196.4</v>
      </c>
      <c r="FI124">
        <v>220.8</v>
      </c>
      <c r="FJ124">
        <v>227.7</v>
      </c>
      <c r="FK124">
        <v>164.2</v>
      </c>
      <c r="FL124">
        <v>169.9</v>
      </c>
      <c r="FM124">
        <v>168.3</v>
      </c>
      <c r="FN124">
        <v>174.6</v>
      </c>
      <c r="FO124">
        <v>180.5</v>
      </c>
      <c r="FP124">
        <v>180.2</v>
      </c>
      <c r="FQ124">
        <v>174.8</v>
      </c>
      <c r="FR124">
        <v>161.6</v>
      </c>
      <c r="FS124">
        <v>172.5</v>
      </c>
      <c r="FT124">
        <v>190.9</v>
      </c>
      <c r="FU124">
        <v>211.3</v>
      </c>
      <c r="FV124">
        <v>204.5</v>
      </c>
      <c r="FW124">
        <v>222</v>
      </c>
      <c r="FX124">
        <v>245.1</v>
      </c>
      <c r="FY124">
        <v>261.60000000000002</v>
      </c>
      <c r="FZ124">
        <v>235.5</v>
      </c>
      <c r="GA124">
        <v>234.8</v>
      </c>
      <c r="GB124">
        <v>278.7</v>
      </c>
      <c r="GC124">
        <v>315.60000000000002</v>
      </c>
      <c r="GD124">
        <v>336.2</v>
      </c>
      <c r="GE124">
        <v>315.5</v>
      </c>
      <c r="GF124">
        <v>278.89999999999998</v>
      </c>
      <c r="GG124">
        <v>276.10000000000002</v>
      </c>
      <c r="GH124">
        <v>262.60000000000002</v>
      </c>
      <c r="GI124">
        <v>252.2</v>
      </c>
      <c r="GJ124">
        <v>289.8</v>
      </c>
      <c r="GK124">
        <v>318.2</v>
      </c>
      <c r="GL124">
        <v>311.60000000000002</v>
      </c>
      <c r="GM124">
        <v>293.5</v>
      </c>
      <c r="GN124">
        <v>281.60000000000002</v>
      </c>
      <c r="GO124">
        <v>264.8</v>
      </c>
      <c r="GP124">
        <v>179.4</v>
      </c>
      <c r="GQ124">
        <v>195.4</v>
      </c>
      <c r="GR124">
        <v>211.2</v>
      </c>
      <c r="GS124">
        <v>298.39999999999998</v>
      </c>
      <c r="GT124">
        <v>364</v>
      </c>
      <c r="GU124">
        <v>412.9</v>
      </c>
      <c r="GV124">
        <v>428.4</v>
      </c>
      <c r="GW124">
        <v>486.1</v>
      </c>
      <c r="GX124">
        <v>489.7</v>
      </c>
      <c r="GY124">
        <v>453.3</v>
      </c>
      <c r="GZ124">
        <v>537.79999999999995</v>
      </c>
      <c r="HA124">
        <v>535.20000000000005</v>
      </c>
      <c r="HB124">
        <v>582.79999999999995</v>
      </c>
      <c r="HC124">
        <v>511.2</v>
      </c>
      <c r="HD124">
        <v>570.79999999999995</v>
      </c>
      <c r="HE124">
        <v>600.5</v>
      </c>
      <c r="HF124">
        <v>626.70000000000005</v>
      </c>
      <c r="HG124">
        <v>620.4</v>
      </c>
      <c r="HH124">
        <v>570.29999999999995</v>
      </c>
      <c r="HI124">
        <v>608.29999999999995</v>
      </c>
      <c r="HJ124">
        <v>671.1</v>
      </c>
      <c r="HK124">
        <v>617</v>
      </c>
      <c r="HL124">
        <v>678.1</v>
      </c>
      <c r="HM124">
        <v>709.4</v>
      </c>
      <c r="HN124">
        <v>790.8</v>
      </c>
      <c r="HO124">
        <v>741.9</v>
      </c>
      <c r="HP124">
        <v>731.2</v>
      </c>
      <c r="HQ124">
        <v>803.2</v>
      </c>
      <c r="HR124">
        <v>837.9</v>
      </c>
      <c r="HS124">
        <v>756.8</v>
      </c>
      <c r="HT124">
        <v>827.1</v>
      </c>
      <c r="HU124">
        <v>958.5</v>
      </c>
      <c r="HV124">
        <v>994.8</v>
      </c>
      <c r="HW124">
        <v>936.4</v>
      </c>
      <c r="HX124">
        <v>975.3</v>
      </c>
      <c r="HY124">
        <v>987.5</v>
      </c>
      <c r="HZ124">
        <v>950.4</v>
      </c>
      <c r="IA124">
        <v>947.6</v>
      </c>
      <c r="IB124">
        <v>995.4</v>
      </c>
      <c r="IC124">
        <v>1145.4000000000001</v>
      </c>
      <c r="ID124">
        <v>1200.7</v>
      </c>
      <c r="IE124">
        <v>1105.3</v>
      </c>
      <c r="IF124">
        <v>1225.3</v>
      </c>
      <c r="IG124">
        <v>1457.7</v>
      </c>
      <c r="IH124">
        <v>1341.2</v>
      </c>
      <c r="II124">
        <v>1649.2</v>
      </c>
      <c r="IJ124">
        <v>1947.1</v>
      </c>
      <c r="IK124">
        <v>1922.6</v>
      </c>
      <c r="IL124">
        <v>1785.5</v>
      </c>
      <c r="IM124">
        <v>1789</v>
      </c>
      <c r="IN124">
        <v>1814.9</v>
      </c>
      <c r="IO124">
        <v>2003.3</v>
      </c>
      <c r="IP124">
        <v>2049.8000000000002</v>
      </c>
      <c r="IQ124">
        <v>2001</v>
      </c>
      <c r="IR124">
        <v>1877.6</v>
      </c>
      <c r="IS124">
        <v>1894</v>
      </c>
      <c r="IT124">
        <v>2010.3</v>
      </c>
      <c r="IU124">
        <v>1969.6</v>
      </c>
      <c r="IV124">
        <v>1937.5</v>
      </c>
      <c r="IW124">
        <v>2060.6</v>
      </c>
    </row>
    <row r="125" spans="1:257">
      <c r="A125" t="s">
        <v>1043</v>
      </c>
      <c r="B125" t="s">
        <v>1044</v>
      </c>
      <c r="C125">
        <v>1.3</v>
      </c>
      <c r="D125">
        <v>1.1000000000000001</v>
      </c>
      <c r="E125">
        <v>1.3</v>
      </c>
      <c r="F125">
        <v>3</v>
      </c>
      <c r="G125">
        <v>3.3</v>
      </c>
      <c r="H125">
        <v>3.9</v>
      </c>
      <c r="I125">
        <v>4.5999999999999996</v>
      </c>
      <c r="J125">
        <v>4.0999999999999996</v>
      </c>
      <c r="K125">
        <v>5.4</v>
      </c>
      <c r="L125">
        <v>5.6</v>
      </c>
      <c r="M125">
        <v>4.9000000000000004</v>
      </c>
      <c r="N125">
        <v>5</v>
      </c>
      <c r="O125">
        <v>5.3</v>
      </c>
      <c r="P125">
        <v>5.2</v>
      </c>
      <c r="Q125">
        <v>5.0999999999999996</v>
      </c>
      <c r="R125">
        <v>5.7</v>
      </c>
      <c r="S125">
        <v>6.7</v>
      </c>
      <c r="T125">
        <v>6.5</v>
      </c>
      <c r="U125">
        <v>6.3</v>
      </c>
      <c r="V125">
        <v>6.7</v>
      </c>
      <c r="W125">
        <v>7.7</v>
      </c>
      <c r="X125">
        <v>8.6</v>
      </c>
      <c r="Y125">
        <v>9.1999999999999993</v>
      </c>
      <c r="Z125">
        <v>9</v>
      </c>
      <c r="AA125">
        <v>9.9</v>
      </c>
      <c r="AB125">
        <v>9.6999999999999993</v>
      </c>
      <c r="AC125">
        <v>9.8000000000000007</v>
      </c>
      <c r="AD125">
        <v>8.6</v>
      </c>
      <c r="AE125">
        <v>9.6</v>
      </c>
      <c r="AF125">
        <v>8.8000000000000007</v>
      </c>
      <c r="AG125">
        <v>9.1</v>
      </c>
      <c r="AH125">
        <v>9.6999999999999993</v>
      </c>
      <c r="AI125">
        <v>9.4</v>
      </c>
      <c r="AJ125">
        <v>8.1</v>
      </c>
      <c r="AK125">
        <v>8.5</v>
      </c>
      <c r="AL125">
        <v>9.1</v>
      </c>
      <c r="AM125">
        <v>7.7</v>
      </c>
      <c r="AN125">
        <v>4.5999999999999996</v>
      </c>
      <c r="AO125">
        <v>3.5</v>
      </c>
      <c r="AP125">
        <v>3.7</v>
      </c>
      <c r="AQ125">
        <v>4.3</v>
      </c>
      <c r="AR125">
        <v>5.3</v>
      </c>
      <c r="AS125">
        <v>5.3</v>
      </c>
      <c r="AT125">
        <v>5.3</v>
      </c>
      <c r="AU125">
        <v>7.5</v>
      </c>
      <c r="AV125">
        <v>8.8000000000000007</v>
      </c>
      <c r="AW125">
        <v>9.3000000000000007</v>
      </c>
      <c r="AX125">
        <v>9.5</v>
      </c>
      <c r="AY125">
        <v>11.7</v>
      </c>
      <c r="AZ125">
        <v>12.3</v>
      </c>
      <c r="BA125">
        <v>10.9</v>
      </c>
      <c r="BB125">
        <v>11.9</v>
      </c>
      <c r="BC125">
        <v>15.6</v>
      </c>
      <c r="BD125">
        <v>17.899999999999999</v>
      </c>
      <c r="BE125">
        <v>17.3</v>
      </c>
      <c r="BF125">
        <v>16.600000000000001</v>
      </c>
      <c r="BG125">
        <v>18.8</v>
      </c>
      <c r="BH125">
        <v>19.2</v>
      </c>
      <c r="BI125">
        <v>19</v>
      </c>
      <c r="BJ125">
        <v>20.5</v>
      </c>
      <c r="BK125">
        <v>19.8</v>
      </c>
      <c r="BL125">
        <v>22</v>
      </c>
      <c r="BM125">
        <v>24.3</v>
      </c>
      <c r="BN125">
        <v>24.1</v>
      </c>
      <c r="BO125">
        <v>24.9</v>
      </c>
      <c r="BP125">
        <v>26.3</v>
      </c>
      <c r="BQ125">
        <v>25.5</v>
      </c>
      <c r="BR125">
        <v>28.8</v>
      </c>
      <c r="BS125">
        <v>28</v>
      </c>
      <c r="BT125">
        <v>29.3</v>
      </c>
      <c r="BU125">
        <v>29.9</v>
      </c>
      <c r="BV125">
        <v>35.5</v>
      </c>
      <c r="BW125">
        <v>35.1</v>
      </c>
      <c r="BX125">
        <v>35.4</v>
      </c>
      <c r="BY125">
        <v>34.299999999999997</v>
      </c>
      <c r="BZ125">
        <v>38.200000000000003</v>
      </c>
      <c r="CA125">
        <v>36</v>
      </c>
      <c r="CB125">
        <v>34</v>
      </c>
      <c r="CC125">
        <v>37.700000000000003</v>
      </c>
      <c r="CD125">
        <v>40.4</v>
      </c>
      <c r="CE125">
        <v>38.700000000000003</v>
      </c>
      <c r="CF125">
        <v>36.799999999999997</v>
      </c>
      <c r="CG125">
        <v>37.4</v>
      </c>
      <c r="CH125">
        <v>45</v>
      </c>
      <c r="CI125">
        <v>51</v>
      </c>
      <c r="CJ125">
        <v>50.6</v>
      </c>
      <c r="CK125">
        <v>49.3</v>
      </c>
      <c r="CL125">
        <v>55</v>
      </c>
      <c r="CM125">
        <v>54.4</v>
      </c>
      <c r="CN125">
        <v>50.6</v>
      </c>
      <c r="CO125">
        <v>58</v>
      </c>
      <c r="CP125">
        <v>63.6</v>
      </c>
      <c r="CQ125">
        <v>63.3</v>
      </c>
      <c r="CR125">
        <v>67.8</v>
      </c>
      <c r="CS125">
        <v>66.599999999999994</v>
      </c>
      <c r="CT125">
        <v>70</v>
      </c>
      <c r="CU125">
        <v>67.5</v>
      </c>
      <c r="CV125">
        <v>65.8</v>
      </c>
      <c r="CW125">
        <v>61.1</v>
      </c>
      <c r="CX125">
        <v>69.099999999999994</v>
      </c>
      <c r="CY125">
        <v>73.099999999999994</v>
      </c>
      <c r="CZ125">
        <v>66.8</v>
      </c>
      <c r="DA125">
        <v>68.7</v>
      </c>
      <c r="DB125">
        <v>69.3</v>
      </c>
      <c r="DC125">
        <v>74.8</v>
      </c>
      <c r="DD125">
        <v>80.400000000000006</v>
      </c>
      <c r="DE125">
        <v>92.2</v>
      </c>
      <c r="DF125">
        <v>85.5</v>
      </c>
      <c r="DG125">
        <v>81.099999999999994</v>
      </c>
      <c r="DH125">
        <v>81.8</v>
      </c>
      <c r="DI125">
        <v>80.5</v>
      </c>
      <c r="DJ125">
        <v>85.9</v>
      </c>
      <c r="DK125">
        <v>82</v>
      </c>
      <c r="DL125">
        <v>74.7</v>
      </c>
      <c r="DM125">
        <v>78.900000000000006</v>
      </c>
      <c r="DN125">
        <v>82.3</v>
      </c>
      <c r="DO125">
        <v>74.400000000000006</v>
      </c>
      <c r="DP125">
        <v>80.7</v>
      </c>
      <c r="DQ125">
        <v>73.2</v>
      </c>
      <c r="DR125">
        <v>80.599999999999994</v>
      </c>
      <c r="DS125">
        <v>69.8</v>
      </c>
      <c r="DT125">
        <v>70.900000000000006</v>
      </c>
      <c r="DU125">
        <v>72.400000000000006</v>
      </c>
      <c r="DV125">
        <v>74.599999999999994</v>
      </c>
      <c r="DW125">
        <v>78</v>
      </c>
      <c r="DX125">
        <v>81.3</v>
      </c>
      <c r="DY125">
        <v>84</v>
      </c>
      <c r="DZ125">
        <v>77.599999999999994</v>
      </c>
      <c r="EA125">
        <v>74.2</v>
      </c>
      <c r="EB125">
        <v>73.3</v>
      </c>
      <c r="EC125">
        <v>74.599999999999994</v>
      </c>
      <c r="ED125">
        <v>76</v>
      </c>
      <c r="EE125">
        <v>82.1</v>
      </c>
      <c r="EF125">
        <v>85.4</v>
      </c>
      <c r="EG125">
        <v>81.099999999999994</v>
      </c>
      <c r="EH125">
        <v>92</v>
      </c>
      <c r="EI125">
        <v>87.3</v>
      </c>
      <c r="EJ125">
        <v>90.3</v>
      </c>
      <c r="EK125">
        <v>90.5</v>
      </c>
      <c r="EL125">
        <v>96.4</v>
      </c>
      <c r="EM125">
        <v>82.2</v>
      </c>
      <c r="EN125">
        <v>91.8</v>
      </c>
      <c r="EO125">
        <v>93.2</v>
      </c>
      <c r="EP125">
        <v>99.7</v>
      </c>
      <c r="EQ125">
        <v>95.8</v>
      </c>
      <c r="ER125">
        <v>103.8</v>
      </c>
      <c r="ES125">
        <v>113</v>
      </c>
      <c r="ET125">
        <v>129.69999999999999</v>
      </c>
      <c r="EU125">
        <v>132.9</v>
      </c>
      <c r="EV125">
        <v>146.30000000000001</v>
      </c>
      <c r="EW125">
        <v>141.80000000000001</v>
      </c>
      <c r="EX125">
        <v>164.4</v>
      </c>
      <c r="EY125">
        <v>205</v>
      </c>
      <c r="EZ125">
        <v>203</v>
      </c>
      <c r="FA125">
        <v>201.6</v>
      </c>
      <c r="FB125">
        <v>192.6</v>
      </c>
      <c r="FC125">
        <v>195.6</v>
      </c>
      <c r="FD125">
        <v>211</v>
      </c>
      <c r="FE125">
        <v>214.7</v>
      </c>
      <c r="FF125">
        <v>236.9</v>
      </c>
      <c r="FG125">
        <v>234.4</v>
      </c>
      <c r="FH125">
        <v>249.8</v>
      </c>
      <c r="FI125">
        <v>265.3</v>
      </c>
      <c r="FJ125">
        <v>272.3</v>
      </c>
      <c r="FK125">
        <v>254.5</v>
      </c>
      <c r="FL125">
        <v>250.6</v>
      </c>
      <c r="FM125">
        <v>251.8</v>
      </c>
      <c r="FN125">
        <v>281.10000000000002</v>
      </c>
      <c r="FO125">
        <v>276.8</v>
      </c>
      <c r="FP125">
        <v>279.60000000000002</v>
      </c>
      <c r="FQ125">
        <v>263.89999999999998</v>
      </c>
      <c r="FR125">
        <v>291.3</v>
      </c>
      <c r="FS125">
        <v>304</v>
      </c>
      <c r="FT125">
        <v>325.3</v>
      </c>
      <c r="FU125">
        <v>337.1</v>
      </c>
      <c r="FV125">
        <v>362.8</v>
      </c>
      <c r="FW125">
        <v>369.7</v>
      </c>
      <c r="FX125">
        <v>360.4</v>
      </c>
      <c r="FY125">
        <v>384.2</v>
      </c>
      <c r="FZ125">
        <v>370.5</v>
      </c>
      <c r="GA125">
        <v>362.5</v>
      </c>
      <c r="GB125">
        <v>343.2</v>
      </c>
      <c r="GC125">
        <v>351.6</v>
      </c>
      <c r="GD125">
        <v>380.4</v>
      </c>
      <c r="GE125">
        <v>375.3</v>
      </c>
      <c r="GF125">
        <v>355.4</v>
      </c>
      <c r="GG125">
        <v>356.3</v>
      </c>
      <c r="GH125">
        <v>387</v>
      </c>
      <c r="GI125">
        <v>360.4</v>
      </c>
      <c r="GJ125">
        <v>331.5</v>
      </c>
      <c r="GK125">
        <v>289</v>
      </c>
      <c r="GL125">
        <v>261.3</v>
      </c>
      <c r="GM125">
        <v>198.4</v>
      </c>
      <c r="GN125">
        <v>227.9</v>
      </c>
      <c r="GO125">
        <v>195.9</v>
      </c>
      <c r="GP125">
        <v>151.9</v>
      </c>
      <c r="GQ125">
        <v>153.9</v>
      </c>
      <c r="GR125">
        <v>149.19999999999999</v>
      </c>
      <c r="GS125">
        <v>212.4</v>
      </c>
      <c r="GT125">
        <v>228.8</v>
      </c>
      <c r="GU125">
        <v>210.5</v>
      </c>
      <c r="GV125">
        <v>215.2</v>
      </c>
      <c r="GW125">
        <v>205.5</v>
      </c>
      <c r="GX125">
        <v>235.2</v>
      </c>
      <c r="GY125">
        <v>208.9</v>
      </c>
      <c r="GZ125">
        <v>198.7</v>
      </c>
      <c r="HA125">
        <v>182</v>
      </c>
      <c r="HB125">
        <v>195.4</v>
      </c>
      <c r="HC125">
        <v>177.4</v>
      </c>
      <c r="HD125">
        <v>164.2</v>
      </c>
      <c r="HE125">
        <v>169.6</v>
      </c>
      <c r="HF125">
        <v>209.1</v>
      </c>
      <c r="HG125">
        <v>207.2</v>
      </c>
      <c r="HH125">
        <v>191.7</v>
      </c>
      <c r="HI125">
        <v>209.7</v>
      </c>
      <c r="HJ125">
        <v>248.2</v>
      </c>
      <c r="HK125">
        <v>191.7</v>
      </c>
      <c r="HL125">
        <v>167.1</v>
      </c>
      <c r="HM125">
        <v>150.69999999999999</v>
      </c>
      <c r="HN125">
        <v>160.69999999999999</v>
      </c>
      <c r="HO125">
        <v>140</v>
      </c>
      <c r="HP125">
        <v>148.30000000000001</v>
      </c>
      <c r="HQ125">
        <v>154.30000000000001</v>
      </c>
      <c r="HR125">
        <v>171.6</v>
      </c>
      <c r="HS125">
        <v>178.5</v>
      </c>
      <c r="HT125">
        <v>155.69999999999999</v>
      </c>
      <c r="HU125">
        <v>168.3</v>
      </c>
      <c r="HV125">
        <v>189</v>
      </c>
      <c r="HW125">
        <v>181.7</v>
      </c>
      <c r="HX125">
        <v>172.1</v>
      </c>
      <c r="HY125">
        <v>176.2</v>
      </c>
      <c r="HZ125">
        <v>181.3</v>
      </c>
      <c r="IA125">
        <v>180</v>
      </c>
      <c r="IB125">
        <v>179.5</v>
      </c>
      <c r="IC125">
        <v>188.3</v>
      </c>
      <c r="ID125">
        <v>187.2</v>
      </c>
      <c r="IE125">
        <v>204.3</v>
      </c>
      <c r="IF125">
        <v>211.9</v>
      </c>
      <c r="IG125">
        <v>192.1</v>
      </c>
      <c r="IH125">
        <v>201.5</v>
      </c>
      <c r="II125">
        <v>293.8</v>
      </c>
      <c r="IJ125">
        <v>318.60000000000002</v>
      </c>
      <c r="IK125">
        <v>313.5</v>
      </c>
      <c r="IL125">
        <v>278.10000000000002</v>
      </c>
      <c r="IM125">
        <v>279.3</v>
      </c>
      <c r="IN125">
        <v>290.10000000000002</v>
      </c>
      <c r="IO125">
        <v>321.8</v>
      </c>
      <c r="IP125">
        <v>283.7</v>
      </c>
      <c r="IQ125">
        <v>284.60000000000002</v>
      </c>
      <c r="IR125">
        <v>264.39999999999998</v>
      </c>
      <c r="IS125">
        <v>295.60000000000002</v>
      </c>
      <c r="IT125">
        <v>297.10000000000002</v>
      </c>
      <c r="IU125">
        <v>274.89999999999998</v>
      </c>
      <c r="IV125">
        <v>391.7</v>
      </c>
      <c r="IW125">
        <v>415.4</v>
      </c>
    </row>
    <row r="126" spans="1:257">
      <c r="A126" t="s">
        <v>1045</v>
      </c>
      <c r="B126" t="s">
        <v>1046</v>
      </c>
      <c r="C126">
        <v>0.1</v>
      </c>
      <c r="D126">
        <v>0.1</v>
      </c>
      <c r="E126">
        <v>0.2</v>
      </c>
      <c r="F126">
        <v>0.1</v>
      </c>
      <c r="G126">
        <v>0.2</v>
      </c>
      <c r="H126">
        <v>0.2</v>
      </c>
      <c r="I126">
        <v>0.2</v>
      </c>
      <c r="J126">
        <v>0.2</v>
      </c>
      <c r="K126">
        <v>0.2</v>
      </c>
      <c r="L126">
        <v>0.3</v>
      </c>
      <c r="M126">
        <v>0.8</v>
      </c>
      <c r="N126">
        <v>0.8</v>
      </c>
      <c r="O126">
        <v>0.8</v>
      </c>
      <c r="P126">
        <v>1.1000000000000001</v>
      </c>
      <c r="Q126">
        <v>1</v>
      </c>
      <c r="R126">
        <v>0.7</v>
      </c>
      <c r="S126">
        <v>0.9</v>
      </c>
      <c r="T126">
        <v>1</v>
      </c>
      <c r="U126">
        <v>1.2</v>
      </c>
      <c r="V126">
        <v>1.1000000000000001</v>
      </c>
      <c r="W126">
        <v>1</v>
      </c>
      <c r="X126">
        <v>0.8</v>
      </c>
      <c r="Y126">
        <v>0.9</v>
      </c>
      <c r="Z126">
        <v>0.8</v>
      </c>
      <c r="AA126">
        <v>0.9</v>
      </c>
      <c r="AB126">
        <v>0.9</v>
      </c>
      <c r="AC126">
        <v>0.9</v>
      </c>
      <c r="AD126">
        <v>0.9</v>
      </c>
      <c r="AE126">
        <v>1</v>
      </c>
      <c r="AF126">
        <v>0.8</v>
      </c>
      <c r="AG126">
        <v>0.8</v>
      </c>
      <c r="AH126">
        <v>1.1000000000000001</v>
      </c>
      <c r="AI126">
        <v>1.4</v>
      </c>
      <c r="AJ126">
        <v>1.7</v>
      </c>
      <c r="AK126">
        <v>1.8</v>
      </c>
      <c r="AL126">
        <v>1.6</v>
      </c>
      <c r="AM126">
        <v>1.9</v>
      </c>
      <c r="AN126">
        <v>1.8</v>
      </c>
      <c r="AO126">
        <v>1.6</v>
      </c>
      <c r="AP126">
        <v>1.2</v>
      </c>
      <c r="AQ126">
        <v>1.2</v>
      </c>
      <c r="AR126">
        <v>1.2</v>
      </c>
      <c r="AS126">
        <v>1.1000000000000001</v>
      </c>
      <c r="AT126">
        <v>0.8</v>
      </c>
      <c r="AU126">
        <v>1.1000000000000001</v>
      </c>
      <c r="AV126">
        <v>1.1000000000000001</v>
      </c>
      <c r="AW126">
        <v>1.2</v>
      </c>
      <c r="AX126">
        <v>1.2</v>
      </c>
      <c r="AY126">
        <v>1.4</v>
      </c>
      <c r="AZ126">
        <v>1.6</v>
      </c>
      <c r="BA126">
        <v>1.8</v>
      </c>
      <c r="BB126">
        <v>2.2000000000000002</v>
      </c>
      <c r="BC126">
        <v>2.7</v>
      </c>
      <c r="BD126">
        <v>3</v>
      </c>
      <c r="BE126">
        <v>2.7</v>
      </c>
      <c r="BF126">
        <v>3.3</v>
      </c>
      <c r="BG126">
        <v>3.7</v>
      </c>
      <c r="BH126">
        <v>3.5</v>
      </c>
      <c r="BI126">
        <v>3.1</v>
      </c>
      <c r="BJ126">
        <v>4.9000000000000004</v>
      </c>
      <c r="BK126">
        <v>2.2000000000000002</v>
      </c>
      <c r="BL126">
        <v>1.7</v>
      </c>
      <c r="BM126">
        <v>1.8</v>
      </c>
      <c r="BN126">
        <v>2.6</v>
      </c>
      <c r="BO126">
        <v>3.2</v>
      </c>
      <c r="BP126">
        <v>3.3</v>
      </c>
      <c r="BQ126">
        <v>2.7</v>
      </c>
      <c r="BR126">
        <v>3.4</v>
      </c>
      <c r="BS126">
        <v>3.9</v>
      </c>
      <c r="BT126">
        <v>4.7</v>
      </c>
      <c r="BU126">
        <v>4.9000000000000004</v>
      </c>
      <c r="BV126">
        <v>5.7</v>
      </c>
      <c r="BW126">
        <v>7.1</v>
      </c>
      <c r="BX126">
        <v>7.5</v>
      </c>
      <c r="BY126">
        <v>6.5</v>
      </c>
      <c r="BZ126">
        <v>8.3000000000000007</v>
      </c>
      <c r="CA126">
        <v>12.5</v>
      </c>
      <c r="CB126">
        <v>11.3</v>
      </c>
      <c r="CC126">
        <v>9.8000000000000007</v>
      </c>
      <c r="CD126">
        <v>10.1</v>
      </c>
      <c r="CE126">
        <v>9.1999999999999993</v>
      </c>
      <c r="CF126">
        <v>8.6</v>
      </c>
      <c r="CG126">
        <v>8.6999999999999993</v>
      </c>
      <c r="CH126">
        <v>9.6999999999999993</v>
      </c>
      <c r="CI126">
        <v>9.4</v>
      </c>
      <c r="CJ126">
        <v>9.4</v>
      </c>
      <c r="CK126">
        <v>10.5</v>
      </c>
      <c r="CL126">
        <v>12.4</v>
      </c>
      <c r="CM126">
        <v>10.1</v>
      </c>
      <c r="CN126">
        <v>11.3</v>
      </c>
      <c r="CO126">
        <v>8.3000000000000007</v>
      </c>
      <c r="CP126">
        <v>10.1</v>
      </c>
      <c r="CQ126">
        <v>11.6</v>
      </c>
      <c r="CR126">
        <v>11.5</v>
      </c>
      <c r="CS126">
        <v>13.2</v>
      </c>
      <c r="CT126">
        <v>14.4</v>
      </c>
      <c r="CU126">
        <v>15.5</v>
      </c>
      <c r="CV126">
        <v>16.5</v>
      </c>
      <c r="CW126">
        <v>12.4</v>
      </c>
      <c r="CX126">
        <v>13.3</v>
      </c>
      <c r="CY126">
        <v>12.6</v>
      </c>
      <c r="CZ126">
        <v>11.9</v>
      </c>
      <c r="DA126">
        <v>12.5</v>
      </c>
      <c r="DB126">
        <v>16</v>
      </c>
      <c r="DC126">
        <v>17.7</v>
      </c>
      <c r="DD126">
        <v>18.899999999999999</v>
      </c>
      <c r="DE126">
        <v>18.100000000000001</v>
      </c>
      <c r="DF126">
        <v>19.2</v>
      </c>
      <c r="DG126">
        <v>16.8</v>
      </c>
      <c r="DH126">
        <v>15.9</v>
      </c>
      <c r="DI126">
        <v>15.1</v>
      </c>
      <c r="DJ126">
        <v>16.3</v>
      </c>
      <c r="DK126">
        <v>18.3</v>
      </c>
      <c r="DL126">
        <v>25.4</v>
      </c>
      <c r="DM126">
        <v>26.3</v>
      </c>
      <c r="DN126">
        <v>21.6</v>
      </c>
      <c r="DO126">
        <v>18.600000000000001</v>
      </c>
      <c r="DP126">
        <v>17.100000000000001</v>
      </c>
      <c r="DQ126">
        <v>14</v>
      </c>
      <c r="DR126">
        <v>14.7</v>
      </c>
      <c r="DS126">
        <v>15.7</v>
      </c>
      <c r="DT126">
        <v>15.6</v>
      </c>
      <c r="DU126">
        <v>14.5</v>
      </c>
      <c r="DV126">
        <v>14.7</v>
      </c>
      <c r="DW126">
        <v>15.3</v>
      </c>
      <c r="DX126">
        <v>12.6</v>
      </c>
      <c r="DY126">
        <v>13.6</v>
      </c>
      <c r="DZ126">
        <v>16.399999999999999</v>
      </c>
      <c r="EA126">
        <v>15</v>
      </c>
      <c r="EB126">
        <v>15</v>
      </c>
      <c r="EC126">
        <v>15.6</v>
      </c>
      <c r="ED126">
        <v>15.8</v>
      </c>
      <c r="EE126">
        <v>13.5</v>
      </c>
      <c r="EF126">
        <v>13.7</v>
      </c>
      <c r="EG126">
        <v>15.3</v>
      </c>
      <c r="EH126">
        <v>14.5</v>
      </c>
      <c r="EI126">
        <v>15.7</v>
      </c>
      <c r="EJ126">
        <v>16.100000000000001</v>
      </c>
      <c r="EK126">
        <v>12.6</v>
      </c>
      <c r="EL126">
        <v>15.7</v>
      </c>
      <c r="EM126">
        <v>13.9</v>
      </c>
      <c r="EN126">
        <v>14.5</v>
      </c>
      <c r="EO126">
        <v>15.9</v>
      </c>
      <c r="EP126">
        <v>17.399999999999999</v>
      </c>
      <c r="EQ126">
        <v>20.399999999999999</v>
      </c>
      <c r="ER126">
        <v>19.8</v>
      </c>
      <c r="ES126">
        <v>20.9</v>
      </c>
      <c r="ET126">
        <v>28.2</v>
      </c>
      <c r="EU126">
        <v>29</v>
      </c>
      <c r="EV126">
        <v>33.5</v>
      </c>
      <c r="EW126">
        <v>33.299999999999997</v>
      </c>
      <c r="EX126">
        <v>23.1</v>
      </c>
      <c r="EY126">
        <v>27.1</v>
      </c>
      <c r="EZ126">
        <v>20.6</v>
      </c>
      <c r="FA126">
        <v>18.399999999999999</v>
      </c>
      <c r="FB126">
        <v>30.5</v>
      </c>
      <c r="FC126">
        <v>36.200000000000003</v>
      </c>
      <c r="FD126">
        <v>32.299999999999997</v>
      </c>
      <c r="FE126">
        <v>33.5</v>
      </c>
      <c r="FF126">
        <v>31.5</v>
      </c>
      <c r="FG126">
        <v>35.799999999999997</v>
      </c>
      <c r="FH126">
        <v>29.7</v>
      </c>
      <c r="FI126">
        <v>14</v>
      </c>
      <c r="FJ126">
        <v>24</v>
      </c>
      <c r="FK126">
        <v>16.899999999999999</v>
      </c>
      <c r="FL126">
        <v>17.100000000000001</v>
      </c>
      <c r="FM126">
        <v>14.4</v>
      </c>
      <c r="FN126">
        <v>15.5</v>
      </c>
      <c r="FO126">
        <v>16.7</v>
      </c>
      <c r="FP126">
        <v>18.5</v>
      </c>
      <c r="FQ126">
        <v>20</v>
      </c>
      <c r="FR126">
        <v>20.6</v>
      </c>
      <c r="FS126">
        <v>21.9</v>
      </c>
      <c r="FT126">
        <v>30.3</v>
      </c>
      <c r="FU126">
        <v>34.5</v>
      </c>
      <c r="FV126">
        <v>38.1</v>
      </c>
      <c r="FW126">
        <v>41.7</v>
      </c>
      <c r="FX126">
        <v>47.6</v>
      </c>
      <c r="FY126">
        <v>44.7</v>
      </c>
      <c r="FZ126">
        <v>53.7</v>
      </c>
      <c r="GA126">
        <v>61.3</v>
      </c>
      <c r="GB126">
        <v>57.5</v>
      </c>
      <c r="GC126">
        <v>51.4</v>
      </c>
      <c r="GD126">
        <v>63.6</v>
      </c>
      <c r="GE126">
        <v>42</v>
      </c>
      <c r="GF126">
        <v>53</v>
      </c>
      <c r="GG126">
        <v>43.7</v>
      </c>
      <c r="GH126">
        <v>49.3</v>
      </c>
      <c r="GI126">
        <v>45.3</v>
      </c>
      <c r="GJ126">
        <v>55.8</v>
      </c>
      <c r="GK126">
        <v>57</v>
      </c>
      <c r="GL126">
        <v>50.3</v>
      </c>
      <c r="GM126">
        <v>55</v>
      </c>
      <c r="GN126">
        <v>36.799999999999997</v>
      </c>
      <c r="GO126">
        <v>31.6</v>
      </c>
      <c r="GP126">
        <v>24.7</v>
      </c>
      <c r="GQ126">
        <v>25.7</v>
      </c>
      <c r="GR126">
        <v>26.2</v>
      </c>
      <c r="GS126">
        <v>26.3</v>
      </c>
      <c r="GT126">
        <v>31.5</v>
      </c>
      <c r="GU126">
        <v>38.1</v>
      </c>
      <c r="GV126">
        <v>38.700000000000003</v>
      </c>
      <c r="GW126">
        <v>35.799999999999997</v>
      </c>
      <c r="GX126">
        <v>64</v>
      </c>
      <c r="GY126">
        <v>74.8</v>
      </c>
      <c r="GZ126">
        <v>79.599999999999994</v>
      </c>
      <c r="HA126">
        <v>58.2</v>
      </c>
      <c r="HB126">
        <v>52.5</v>
      </c>
      <c r="HC126">
        <v>48.5</v>
      </c>
      <c r="HD126">
        <v>43.1</v>
      </c>
      <c r="HE126">
        <v>49.7</v>
      </c>
      <c r="HF126">
        <v>53.6</v>
      </c>
      <c r="HG126">
        <v>83.2</v>
      </c>
      <c r="HH126">
        <v>98.7</v>
      </c>
      <c r="HI126">
        <v>99.5</v>
      </c>
      <c r="HJ126">
        <v>122.2</v>
      </c>
      <c r="HK126">
        <v>108.9</v>
      </c>
      <c r="HL126">
        <v>128</v>
      </c>
      <c r="HM126">
        <v>118.6</v>
      </c>
      <c r="HN126">
        <v>112.9</v>
      </c>
      <c r="HO126">
        <v>85.9</v>
      </c>
      <c r="HP126">
        <v>97.4</v>
      </c>
      <c r="HQ126">
        <v>93.9</v>
      </c>
      <c r="HR126">
        <v>93.9</v>
      </c>
      <c r="HS126">
        <v>76.400000000000006</v>
      </c>
      <c r="HT126">
        <v>89.4</v>
      </c>
      <c r="HU126">
        <v>96.2</v>
      </c>
      <c r="HV126">
        <v>97.6</v>
      </c>
      <c r="HW126">
        <v>87.7</v>
      </c>
      <c r="HX126">
        <v>102.9</v>
      </c>
      <c r="HY126">
        <v>228.2</v>
      </c>
      <c r="HZ126">
        <v>216.6</v>
      </c>
      <c r="IA126">
        <v>210.9</v>
      </c>
      <c r="IB126">
        <v>222.2</v>
      </c>
      <c r="IC126">
        <v>133</v>
      </c>
      <c r="ID126">
        <v>106.3</v>
      </c>
      <c r="IE126">
        <v>110.7</v>
      </c>
      <c r="IF126">
        <v>128.9</v>
      </c>
      <c r="IG126">
        <v>114.6</v>
      </c>
      <c r="IH126">
        <v>131</v>
      </c>
      <c r="II126">
        <v>109.8</v>
      </c>
      <c r="IJ126">
        <v>141.4</v>
      </c>
      <c r="IK126">
        <v>153.30000000000001</v>
      </c>
      <c r="IL126">
        <v>135</v>
      </c>
      <c r="IM126">
        <v>162.9</v>
      </c>
      <c r="IN126">
        <v>198</v>
      </c>
      <c r="IO126">
        <v>165.9</v>
      </c>
      <c r="IP126">
        <v>166.3</v>
      </c>
      <c r="IQ126">
        <v>185.6</v>
      </c>
      <c r="IR126">
        <v>160.6</v>
      </c>
      <c r="IS126">
        <v>163.30000000000001</v>
      </c>
      <c r="IT126">
        <v>190.6</v>
      </c>
      <c r="IU126">
        <v>186.8</v>
      </c>
      <c r="IV126">
        <v>209.1</v>
      </c>
      <c r="IW126">
        <v>217.2</v>
      </c>
    </row>
    <row r="127" spans="1:257">
      <c r="A127" t="s">
        <v>1047</v>
      </c>
      <c r="B127" s="12" t="s">
        <v>1003</v>
      </c>
      <c r="C127" s="12">
        <v>24.4</v>
      </c>
      <c r="D127" s="12">
        <v>22.5</v>
      </c>
      <c r="E127" s="12">
        <v>20.8</v>
      </c>
      <c r="F127" s="12">
        <v>20</v>
      </c>
      <c r="G127" s="12">
        <v>19.5</v>
      </c>
      <c r="H127" s="12">
        <v>19.3</v>
      </c>
      <c r="I127" s="12">
        <v>18</v>
      </c>
      <c r="J127" s="12">
        <v>18.8</v>
      </c>
      <c r="K127" s="12">
        <v>19.399999999999999</v>
      </c>
      <c r="L127" s="12">
        <v>18.2</v>
      </c>
      <c r="M127" s="12">
        <v>17.100000000000001</v>
      </c>
      <c r="N127" s="12">
        <v>17.600000000000001</v>
      </c>
      <c r="O127" s="12">
        <v>21.8</v>
      </c>
      <c r="P127" s="12">
        <v>21.3</v>
      </c>
      <c r="Q127" s="12">
        <v>21</v>
      </c>
      <c r="R127" s="12">
        <v>21.5</v>
      </c>
      <c r="S127" s="12">
        <v>22.6</v>
      </c>
      <c r="T127" s="12">
        <v>22</v>
      </c>
      <c r="U127" s="12">
        <v>21.1</v>
      </c>
      <c r="V127" s="12">
        <v>20.9</v>
      </c>
      <c r="W127" s="12">
        <v>21.1</v>
      </c>
      <c r="X127" s="12">
        <v>19.5</v>
      </c>
      <c r="Y127" s="12">
        <v>19.2</v>
      </c>
      <c r="Z127" s="12">
        <v>19.8</v>
      </c>
      <c r="AA127" s="12">
        <v>20.6</v>
      </c>
      <c r="AB127" s="12">
        <v>19.2</v>
      </c>
      <c r="AC127" s="12">
        <v>18.3</v>
      </c>
      <c r="AD127" s="12">
        <v>18.600000000000001</v>
      </c>
      <c r="AE127" s="12">
        <v>18.100000000000001</v>
      </c>
      <c r="AF127" s="12">
        <v>15.3</v>
      </c>
      <c r="AG127" s="12">
        <v>15</v>
      </c>
      <c r="AH127" s="12">
        <v>16.899999999999999</v>
      </c>
      <c r="AI127" s="12">
        <v>19.2</v>
      </c>
      <c r="AJ127" s="12">
        <v>18.3</v>
      </c>
      <c r="AK127" s="12">
        <v>17.5</v>
      </c>
      <c r="AL127" s="12">
        <v>19.3</v>
      </c>
      <c r="AM127" s="12">
        <v>21</v>
      </c>
      <c r="AN127" s="12">
        <v>19.7</v>
      </c>
      <c r="AO127" s="12">
        <v>17.600000000000001</v>
      </c>
      <c r="AP127" s="12">
        <v>17.8</v>
      </c>
      <c r="AQ127" s="12">
        <v>17.600000000000001</v>
      </c>
      <c r="AR127" s="12">
        <v>19</v>
      </c>
      <c r="AS127" s="12">
        <v>18.5</v>
      </c>
      <c r="AT127" s="12">
        <v>19.100000000000001</v>
      </c>
      <c r="AU127" s="12">
        <v>19.2</v>
      </c>
      <c r="AV127" s="12">
        <v>20.5</v>
      </c>
      <c r="AW127" s="12">
        <v>20.5</v>
      </c>
      <c r="AX127" s="12">
        <v>24.4</v>
      </c>
      <c r="AY127" s="12">
        <v>23.8</v>
      </c>
      <c r="AZ127" s="12">
        <v>22.9</v>
      </c>
      <c r="BA127" s="12">
        <v>23.2</v>
      </c>
      <c r="BB127" s="12">
        <v>26.3</v>
      </c>
      <c r="BC127" s="12">
        <v>24.7</v>
      </c>
      <c r="BD127" s="12">
        <v>24.5</v>
      </c>
      <c r="BE127" s="12">
        <v>21.9</v>
      </c>
      <c r="BF127" s="12">
        <v>23.4</v>
      </c>
      <c r="BG127" s="12">
        <v>24.1</v>
      </c>
      <c r="BH127" s="12">
        <v>23.8</v>
      </c>
      <c r="BI127" s="12">
        <v>26.6</v>
      </c>
      <c r="BJ127" s="12">
        <v>26.7</v>
      </c>
      <c r="BK127" s="12">
        <v>23</v>
      </c>
      <c r="BL127" s="12">
        <v>25.7</v>
      </c>
      <c r="BM127" s="12">
        <v>25.4</v>
      </c>
      <c r="BN127" s="12">
        <v>30.7</v>
      </c>
      <c r="BO127" s="12">
        <v>35.799999999999997</v>
      </c>
      <c r="BP127" s="12">
        <v>36</v>
      </c>
      <c r="BQ127" s="12">
        <v>35</v>
      </c>
      <c r="BR127" s="12">
        <v>39.200000000000003</v>
      </c>
      <c r="BS127" s="12">
        <v>39.799999999999997</v>
      </c>
      <c r="BT127" s="12">
        <v>34</v>
      </c>
      <c r="BU127" s="12">
        <v>33.5</v>
      </c>
      <c r="BV127" s="12">
        <v>33</v>
      </c>
      <c r="BW127" s="12">
        <v>31.9</v>
      </c>
      <c r="BX127" s="12">
        <v>31.1</v>
      </c>
      <c r="BY127" s="12">
        <v>29.5</v>
      </c>
      <c r="BZ127" s="12">
        <v>32</v>
      </c>
      <c r="CA127" s="12">
        <v>31.7</v>
      </c>
      <c r="CB127" s="12">
        <v>34.299999999999997</v>
      </c>
      <c r="CC127" s="12">
        <v>28.2</v>
      </c>
      <c r="CD127" s="12">
        <v>29.3</v>
      </c>
      <c r="CE127" s="12">
        <v>34.1</v>
      </c>
      <c r="CF127" s="12">
        <v>29.5</v>
      </c>
      <c r="CG127" s="12">
        <v>32</v>
      </c>
      <c r="CH127" s="12">
        <v>34.4</v>
      </c>
      <c r="CI127" s="12">
        <v>28.7</v>
      </c>
      <c r="CJ127" s="12">
        <v>32.5</v>
      </c>
      <c r="CK127" s="12">
        <v>36.5</v>
      </c>
      <c r="CL127" s="12">
        <v>43.2</v>
      </c>
      <c r="CM127" s="12">
        <v>36.6</v>
      </c>
      <c r="CN127" s="12">
        <v>31.6</v>
      </c>
      <c r="CO127" s="12">
        <v>33.700000000000003</v>
      </c>
      <c r="CP127" s="12">
        <v>44.5</v>
      </c>
      <c r="CQ127" s="12">
        <v>49.7</v>
      </c>
      <c r="CR127" s="12">
        <v>56.1</v>
      </c>
      <c r="CS127" s="12">
        <v>51.4</v>
      </c>
      <c r="CT127" s="12">
        <v>64.8</v>
      </c>
      <c r="CU127" s="12">
        <v>76.900000000000006</v>
      </c>
      <c r="CV127" s="12">
        <v>74.8</v>
      </c>
      <c r="CW127" s="12">
        <v>69.3</v>
      </c>
      <c r="CX127" s="12">
        <v>74</v>
      </c>
      <c r="CY127" s="12">
        <v>62.8</v>
      </c>
      <c r="CZ127" s="12">
        <v>82.7</v>
      </c>
      <c r="DA127" s="12">
        <v>70.900000000000006</v>
      </c>
      <c r="DB127" s="12">
        <v>81.2</v>
      </c>
      <c r="DC127" s="12">
        <v>69.900000000000006</v>
      </c>
      <c r="DD127" s="12">
        <v>80.8</v>
      </c>
      <c r="DE127" s="12">
        <v>78.2</v>
      </c>
      <c r="DF127" s="12">
        <v>77.900000000000006</v>
      </c>
      <c r="DG127" s="12">
        <v>75.7</v>
      </c>
      <c r="DH127" s="12">
        <v>69.5</v>
      </c>
      <c r="DI127" s="12">
        <v>70.900000000000006</v>
      </c>
      <c r="DJ127" s="12">
        <v>68.8</v>
      </c>
      <c r="DK127" s="12">
        <v>66.400000000000006</v>
      </c>
      <c r="DL127" s="12">
        <v>64.400000000000006</v>
      </c>
      <c r="DM127" s="12">
        <v>62.4</v>
      </c>
      <c r="DN127" s="12">
        <v>64.400000000000006</v>
      </c>
      <c r="DO127" s="12">
        <v>82.4</v>
      </c>
      <c r="DP127" s="12">
        <v>89</v>
      </c>
      <c r="DQ127" s="12">
        <v>93.7</v>
      </c>
      <c r="DR127" s="12">
        <v>107.2</v>
      </c>
      <c r="DS127" s="12">
        <v>87.4</v>
      </c>
      <c r="DT127" s="12">
        <v>87.5</v>
      </c>
      <c r="DU127" s="12">
        <v>77.3</v>
      </c>
      <c r="DV127" s="12">
        <v>79.400000000000006</v>
      </c>
      <c r="DW127" s="12">
        <v>76.7</v>
      </c>
      <c r="DX127" s="12">
        <v>81</v>
      </c>
      <c r="DY127" s="12">
        <v>96.5</v>
      </c>
      <c r="DZ127" s="12">
        <v>108.1</v>
      </c>
      <c r="EA127" s="12">
        <v>97.1</v>
      </c>
      <c r="EB127" s="12">
        <v>120.4</v>
      </c>
      <c r="EC127" s="12">
        <v>115.6</v>
      </c>
      <c r="ED127" s="12">
        <v>132.19999999999999</v>
      </c>
      <c r="EE127" s="12">
        <v>118.6</v>
      </c>
      <c r="EF127" s="12">
        <v>124.8</v>
      </c>
      <c r="EG127" s="12">
        <v>143.30000000000001</v>
      </c>
      <c r="EH127" s="12">
        <v>142.19999999999999</v>
      </c>
      <c r="EI127" s="12">
        <v>148.69999999999999</v>
      </c>
      <c r="EJ127" s="12">
        <v>146.1</v>
      </c>
      <c r="EK127" s="12">
        <v>143.80000000000001</v>
      </c>
      <c r="EL127" s="12">
        <v>146.5</v>
      </c>
      <c r="EM127" s="12">
        <v>128.19999999999999</v>
      </c>
      <c r="EN127" s="12">
        <v>153.30000000000001</v>
      </c>
      <c r="EO127" s="12">
        <v>123</v>
      </c>
      <c r="EP127" s="12">
        <v>137.9</v>
      </c>
      <c r="EQ127" s="12">
        <v>124.2</v>
      </c>
      <c r="ER127" s="12">
        <v>138.9</v>
      </c>
      <c r="ES127" s="12">
        <v>135.80000000000001</v>
      </c>
      <c r="ET127" s="12">
        <v>138.69999999999999</v>
      </c>
      <c r="EU127" s="12">
        <v>131.4</v>
      </c>
      <c r="EV127" s="12">
        <v>114.8</v>
      </c>
      <c r="EW127" s="12">
        <v>107.8</v>
      </c>
      <c r="EX127" s="12">
        <v>99.2</v>
      </c>
      <c r="EY127" s="12">
        <v>91.7</v>
      </c>
      <c r="EZ127" s="12">
        <v>82.6</v>
      </c>
      <c r="FA127" s="12">
        <v>86.8</v>
      </c>
      <c r="FB127" s="12">
        <v>100.3</v>
      </c>
      <c r="FC127" s="12">
        <v>100.3</v>
      </c>
      <c r="FD127" s="12">
        <v>101.7</v>
      </c>
      <c r="FE127" s="12">
        <v>111.4</v>
      </c>
      <c r="FF127" s="12">
        <v>105.5</v>
      </c>
      <c r="FG127" s="12">
        <v>112.5</v>
      </c>
      <c r="FH127" s="12">
        <v>124.6</v>
      </c>
      <c r="FI127" s="12">
        <v>128.4</v>
      </c>
      <c r="FJ127" s="12">
        <v>124.7</v>
      </c>
      <c r="FK127" s="12">
        <v>113.2</v>
      </c>
      <c r="FL127" s="12">
        <v>111.8</v>
      </c>
      <c r="FM127" s="12">
        <v>117.1</v>
      </c>
      <c r="FN127" s="12">
        <v>124.9</v>
      </c>
      <c r="FO127" s="12">
        <v>124.4</v>
      </c>
      <c r="FP127" s="12">
        <v>128</v>
      </c>
      <c r="FQ127" s="12">
        <v>140.80000000000001</v>
      </c>
      <c r="FR127" s="12">
        <v>145.9</v>
      </c>
      <c r="FS127" s="12">
        <v>147.4</v>
      </c>
      <c r="FT127" s="12">
        <v>150.30000000000001</v>
      </c>
      <c r="FU127" s="12">
        <v>163.1</v>
      </c>
      <c r="FV127" s="12">
        <v>157</v>
      </c>
      <c r="FW127" s="12">
        <v>160.19999999999999</v>
      </c>
      <c r="FX127" s="12">
        <v>158</v>
      </c>
      <c r="FY127" s="12">
        <v>161</v>
      </c>
      <c r="FZ127" s="12">
        <v>173.6</v>
      </c>
      <c r="GA127" s="12">
        <v>190.7</v>
      </c>
      <c r="GB127" s="12">
        <v>192.9</v>
      </c>
      <c r="GC127" s="12">
        <v>198.5</v>
      </c>
      <c r="GD127" s="12">
        <v>215.1</v>
      </c>
      <c r="GE127" s="12">
        <v>209</v>
      </c>
      <c r="GF127" s="12">
        <v>211.8</v>
      </c>
      <c r="GG127" s="12">
        <v>208.1</v>
      </c>
      <c r="GH127" s="12">
        <v>213.9</v>
      </c>
      <c r="GI127" s="12">
        <v>192.6</v>
      </c>
      <c r="GJ127" s="12">
        <v>190.8</v>
      </c>
      <c r="GK127" s="12">
        <v>164.9</v>
      </c>
      <c r="GL127" s="12">
        <v>152.5</v>
      </c>
      <c r="GM127" s="12">
        <v>112.4</v>
      </c>
      <c r="GN127" s="12">
        <v>119.7</v>
      </c>
      <c r="GO127" s="12">
        <v>118</v>
      </c>
      <c r="GP127" s="12">
        <v>127</v>
      </c>
      <c r="GQ127" s="12">
        <v>127.4</v>
      </c>
      <c r="GR127" s="12">
        <v>138.69999999999999</v>
      </c>
      <c r="GS127" s="12">
        <v>132.9</v>
      </c>
      <c r="GT127" s="12">
        <v>145.4</v>
      </c>
      <c r="GU127" s="12">
        <v>146.1</v>
      </c>
      <c r="GV127" s="12">
        <v>153.30000000000001</v>
      </c>
      <c r="GW127" s="12">
        <v>165.3</v>
      </c>
      <c r="GX127" s="12">
        <v>216.9</v>
      </c>
      <c r="GY127" s="12">
        <v>212.7</v>
      </c>
      <c r="GZ127" s="12">
        <v>218.6</v>
      </c>
      <c r="HA127" s="12">
        <v>188.3</v>
      </c>
      <c r="HB127" s="12">
        <v>208</v>
      </c>
      <c r="HC127" s="12">
        <v>191.4</v>
      </c>
      <c r="HD127" s="12">
        <v>188.3</v>
      </c>
      <c r="HE127" s="12">
        <v>191.8</v>
      </c>
      <c r="HF127" s="12">
        <v>192.2</v>
      </c>
      <c r="HG127" s="12">
        <v>182.9</v>
      </c>
      <c r="HH127" s="12">
        <v>180.4</v>
      </c>
      <c r="HI127" s="12">
        <v>190.3</v>
      </c>
      <c r="HJ127" s="12">
        <v>184.2</v>
      </c>
      <c r="HK127" s="12">
        <v>194.4</v>
      </c>
      <c r="HL127" s="12">
        <v>185.7</v>
      </c>
      <c r="HM127" s="12">
        <v>184.1</v>
      </c>
      <c r="HN127" s="12">
        <v>213.6</v>
      </c>
      <c r="HO127" s="12">
        <v>202.6</v>
      </c>
      <c r="HP127" s="12">
        <v>197.8</v>
      </c>
      <c r="HQ127" s="12">
        <v>204.6</v>
      </c>
      <c r="HR127" s="12">
        <v>216.4</v>
      </c>
      <c r="HS127" s="12">
        <v>226.2</v>
      </c>
      <c r="HT127" s="12">
        <v>221.7</v>
      </c>
      <c r="HU127" s="12">
        <v>239.6</v>
      </c>
      <c r="HV127" s="12">
        <v>211.9</v>
      </c>
      <c r="HW127" s="12">
        <v>212.3</v>
      </c>
      <c r="HX127" s="12">
        <v>226.2</v>
      </c>
      <c r="HY127" s="12">
        <v>208.1</v>
      </c>
      <c r="HZ127" s="12">
        <v>243.4</v>
      </c>
      <c r="IA127" s="12">
        <v>242.5</v>
      </c>
      <c r="IB127" s="12">
        <v>241.6</v>
      </c>
      <c r="IC127" s="12">
        <v>240</v>
      </c>
      <c r="ID127" s="12">
        <v>263.2</v>
      </c>
      <c r="IE127" s="12">
        <v>281.60000000000002</v>
      </c>
      <c r="IF127" s="12">
        <v>285.10000000000002</v>
      </c>
      <c r="IG127" s="12">
        <v>316</v>
      </c>
      <c r="IH127" s="12">
        <v>337.6</v>
      </c>
      <c r="II127" s="12">
        <v>376.9</v>
      </c>
      <c r="IJ127" s="12">
        <v>390</v>
      </c>
      <c r="IK127" s="12">
        <v>377.7</v>
      </c>
      <c r="IL127" s="12">
        <v>377.2</v>
      </c>
      <c r="IM127" s="12">
        <v>350.9</v>
      </c>
      <c r="IN127" s="12">
        <v>384.4</v>
      </c>
      <c r="IO127" s="12">
        <v>396</v>
      </c>
      <c r="IP127" s="12">
        <v>409.6</v>
      </c>
      <c r="IQ127" s="12">
        <v>378</v>
      </c>
      <c r="IR127" s="12">
        <v>400</v>
      </c>
      <c r="IS127" s="12">
        <v>358.2</v>
      </c>
      <c r="IT127" s="12">
        <v>369.1</v>
      </c>
      <c r="IU127" s="12">
        <v>370.1</v>
      </c>
      <c r="IV127" s="12">
        <v>380.8</v>
      </c>
      <c r="IW127" s="12">
        <v>417.3</v>
      </c>
    </row>
    <row r="128" spans="1:257">
      <c r="A128" t="s">
        <v>1048</v>
      </c>
      <c r="B128" t="s">
        <v>1049</v>
      </c>
      <c r="C128">
        <v>0.7</v>
      </c>
      <c r="D128">
        <v>0.8</v>
      </c>
      <c r="E128">
        <v>0.6</v>
      </c>
      <c r="F128">
        <v>0.8</v>
      </c>
      <c r="G128">
        <v>0.6</v>
      </c>
      <c r="H128">
        <v>0.6</v>
      </c>
      <c r="I128">
        <v>0.2</v>
      </c>
      <c r="J128">
        <v>1.1000000000000001</v>
      </c>
      <c r="K128">
        <v>0.6</v>
      </c>
      <c r="L128">
        <v>0.9</v>
      </c>
      <c r="M128">
        <v>1.1000000000000001</v>
      </c>
      <c r="N128">
        <v>1.3</v>
      </c>
      <c r="O128">
        <v>1.1000000000000001</v>
      </c>
      <c r="P128">
        <v>1</v>
      </c>
      <c r="Q128">
        <v>0.4</v>
      </c>
      <c r="R128">
        <v>1</v>
      </c>
      <c r="S128">
        <v>1.3</v>
      </c>
      <c r="T128">
        <v>1.1000000000000001</v>
      </c>
      <c r="U128">
        <v>1.7</v>
      </c>
      <c r="V128">
        <v>1.7</v>
      </c>
      <c r="W128">
        <v>1</v>
      </c>
      <c r="X128">
        <v>0.7</v>
      </c>
      <c r="Y128">
        <v>0.9</v>
      </c>
      <c r="Z128">
        <v>1.4</v>
      </c>
      <c r="AA128">
        <v>2.4</v>
      </c>
      <c r="AB128">
        <v>2.5</v>
      </c>
      <c r="AC128">
        <v>2</v>
      </c>
      <c r="AD128">
        <v>2.9</v>
      </c>
      <c r="AE128">
        <v>3.5</v>
      </c>
      <c r="AF128">
        <v>3.4</v>
      </c>
      <c r="AG128">
        <v>3.9</v>
      </c>
      <c r="AH128">
        <v>4</v>
      </c>
      <c r="AI128">
        <v>3.8</v>
      </c>
      <c r="AJ128">
        <v>4.5999999999999996</v>
      </c>
      <c r="AK128">
        <v>5.0999999999999996</v>
      </c>
      <c r="AL128">
        <v>5.0999999999999996</v>
      </c>
      <c r="AM128">
        <v>6.2</v>
      </c>
      <c r="AN128">
        <v>6.8</v>
      </c>
      <c r="AO128">
        <v>7.2</v>
      </c>
      <c r="AP128">
        <v>7.6</v>
      </c>
      <c r="AQ128">
        <v>8.1999999999999993</v>
      </c>
      <c r="AR128">
        <v>8.4</v>
      </c>
      <c r="AS128">
        <v>8.4</v>
      </c>
      <c r="AT128">
        <v>9.4</v>
      </c>
      <c r="AU128">
        <v>10</v>
      </c>
      <c r="AV128">
        <v>9.8000000000000007</v>
      </c>
      <c r="AW128">
        <v>10.5</v>
      </c>
      <c r="AX128">
        <v>11.3</v>
      </c>
      <c r="AY128">
        <v>12.4</v>
      </c>
      <c r="AZ128">
        <v>13.2</v>
      </c>
      <c r="BA128">
        <v>13.5</v>
      </c>
      <c r="BB128">
        <v>14.2</v>
      </c>
      <c r="BC128">
        <v>13.3</v>
      </c>
      <c r="BD128">
        <v>13.4</v>
      </c>
      <c r="BE128">
        <v>13.6</v>
      </c>
      <c r="BF128">
        <v>14.9</v>
      </c>
      <c r="BG128">
        <v>16.2</v>
      </c>
      <c r="BH128">
        <v>15.1</v>
      </c>
      <c r="BI128">
        <v>16.899999999999999</v>
      </c>
      <c r="BJ128">
        <v>16.5</v>
      </c>
      <c r="BK128">
        <v>6.3</v>
      </c>
      <c r="BL128">
        <v>6.7</v>
      </c>
      <c r="BM128">
        <v>7.3</v>
      </c>
      <c r="BN128">
        <v>8.4</v>
      </c>
      <c r="BO128">
        <v>9.3000000000000007</v>
      </c>
      <c r="BP128">
        <v>9.1</v>
      </c>
      <c r="BQ128">
        <v>9.5</v>
      </c>
      <c r="BR128">
        <v>10.5</v>
      </c>
      <c r="BS128">
        <v>10.5</v>
      </c>
      <c r="BT128">
        <v>9.4</v>
      </c>
      <c r="BU128">
        <v>9</v>
      </c>
      <c r="BV128">
        <v>9.4</v>
      </c>
      <c r="BW128">
        <v>10.3</v>
      </c>
      <c r="BX128">
        <v>9.3000000000000007</v>
      </c>
      <c r="BY128">
        <v>9.1</v>
      </c>
      <c r="BZ128">
        <v>9.5</v>
      </c>
      <c r="CA128">
        <v>8.9</v>
      </c>
      <c r="CB128">
        <v>8.6</v>
      </c>
      <c r="CC128">
        <v>7.7</v>
      </c>
      <c r="CD128">
        <v>9.6</v>
      </c>
      <c r="CE128">
        <v>10.199999999999999</v>
      </c>
      <c r="CF128">
        <v>9.8000000000000007</v>
      </c>
      <c r="CG128">
        <v>9.3000000000000007</v>
      </c>
      <c r="CH128">
        <v>9.1</v>
      </c>
      <c r="CI128">
        <v>8.8000000000000007</v>
      </c>
      <c r="CJ128">
        <v>8.1999999999999993</v>
      </c>
      <c r="CK128">
        <v>8</v>
      </c>
      <c r="CL128">
        <v>8.1999999999999993</v>
      </c>
      <c r="CM128">
        <v>7.9</v>
      </c>
      <c r="CN128">
        <v>8.1999999999999993</v>
      </c>
      <c r="CO128">
        <v>7.7</v>
      </c>
      <c r="CP128">
        <v>7.9</v>
      </c>
      <c r="CQ128">
        <v>8.1</v>
      </c>
      <c r="CR128">
        <v>9.3000000000000007</v>
      </c>
      <c r="CS128">
        <v>9.9</v>
      </c>
      <c r="CT128">
        <v>12.2</v>
      </c>
      <c r="CU128">
        <v>12.6</v>
      </c>
      <c r="CV128">
        <v>11.2</v>
      </c>
      <c r="CW128">
        <v>11.2</v>
      </c>
      <c r="CX128">
        <v>9.6999999999999993</v>
      </c>
      <c r="CY128">
        <v>10.199999999999999</v>
      </c>
      <c r="CZ128">
        <v>9.8000000000000007</v>
      </c>
      <c r="DA128">
        <v>9.3000000000000007</v>
      </c>
      <c r="DB128">
        <v>10.5</v>
      </c>
      <c r="DC128">
        <v>11.6</v>
      </c>
      <c r="DD128">
        <v>10.3</v>
      </c>
      <c r="DE128">
        <v>9.4</v>
      </c>
      <c r="DF128">
        <v>10.199999999999999</v>
      </c>
      <c r="DG128">
        <v>12.4</v>
      </c>
      <c r="DH128">
        <v>13.8</v>
      </c>
      <c r="DI128">
        <v>16.899999999999999</v>
      </c>
      <c r="DJ128">
        <v>15</v>
      </c>
      <c r="DK128">
        <v>12.3</v>
      </c>
      <c r="DL128">
        <v>15.3</v>
      </c>
      <c r="DM128">
        <v>13.7</v>
      </c>
      <c r="DN128">
        <v>13.6</v>
      </c>
      <c r="DO128">
        <v>14.7</v>
      </c>
      <c r="DP128">
        <v>17.5</v>
      </c>
      <c r="DQ128">
        <v>14.4</v>
      </c>
      <c r="DR128">
        <v>14.3</v>
      </c>
      <c r="DS128">
        <v>11.6</v>
      </c>
      <c r="DT128">
        <v>12.6</v>
      </c>
      <c r="DU128">
        <v>12</v>
      </c>
      <c r="DV128">
        <v>13.8</v>
      </c>
      <c r="DW128">
        <v>13.8</v>
      </c>
      <c r="DX128">
        <v>15.9</v>
      </c>
      <c r="DY128">
        <v>14.3</v>
      </c>
      <c r="DZ128">
        <v>14.7</v>
      </c>
      <c r="EA128">
        <v>13.9</v>
      </c>
      <c r="EB128">
        <v>14.1</v>
      </c>
      <c r="EC128">
        <v>14.8</v>
      </c>
      <c r="ED128">
        <v>17</v>
      </c>
      <c r="EE128">
        <v>15.9</v>
      </c>
      <c r="EF128">
        <v>18.100000000000001</v>
      </c>
      <c r="EG128">
        <v>16.7</v>
      </c>
      <c r="EH128">
        <v>19.399999999999999</v>
      </c>
      <c r="EI128">
        <v>16.5</v>
      </c>
      <c r="EJ128">
        <v>17.899999999999999</v>
      </c>
      <c r="EK128">
        <v>17.8</v>
      </c>
      <c r="EL128">
        <v>18.8</v>
      </c>
      <c r="EM128">
        <v>18.2</v>
      </c>
      <c r="EN128">
        <v>17.399999999999999</v>
      </c>
      <c r="EO128">
        <v>18</v>
      </c>
      <c r="EP128">
        <v>20.100000000000001</v>
      </c>
      <c r="EQ128">
        <v>17.399999999999999</v>
      </c>
      <c r="ER128">
        <v>20.9</v>
      </c>
      <c r="ES128">
        <v>23.5</v>
      </c>
      <c r="ET128">
        <v>31.5</v>
      </c>
      <c r="EU128">
        <v>26.7</v>
      </c>
      <c r="EV128">
        <v>25.7</v>
      </c>
      <c r="EW128">
        <v>28.4</v>
      </c>
      <c r="EX128">
        <v>36.1</v>
      </c>
      <c r="EY128">
        <v>32.200000000000003</v>
      </c>
      <c r="EZ128">
        <v>28.9</v>
      </c>
      <c r="FA128">
        <v>31.3</v>
      </c>
      <c r="FB128">
        <v>39.4</v>
      </c>
      <c r="FC128">
        <v>40.5</v>
      </c>
      <c r="FD128">
        <v>47.4</v>
      </c>
      <c r="FE128">
        <v>47.6</v>
      </c>
      <c r="FF128">
        <v>47.6</v>
      </c>
      <c r="FG128">
        <v>46</v>
      </c>
      <c r="FH128">
        <v>49.3</v>
      </c>
      <c r="FI128">
        <v>58.2</v>
      </c>
      <c r="FJ128">
        <v>57.8</v>
      </c>
      <c r="FK128">
        <v>54.7</v>
      </c>
      <c r="FL128">
        <v>56.4</v>
      </c>
      <c r="FM128">
        <v>56.5</v>
      </c>
      <c r="FN128">
        <v>60.2</v>
      </c>
      <c r="FO128">
        <v>54.7</v>
      </c>
      <c r="FP128">
        <v>55.2</v>
      </c>
      <c r="FQ128">
        <v>60.3</v>
      </c>
      <c r="FR128">
        <v>64.8</v>
      </c>
      <c r="FS128">
        <v>61.9</v>
      </c>
      <c r="FT128">
        <v>70</v>
      </c>
      <c r="FU128">
        <v>80.5</v>
      </c>
      <c r="FV128">
        <v>75.7</v>
      </c>
      <c r="FW128">
        <v>79</v>
      </c>
      <c r="FX128">
        <v>78.900000000000006</v>
      </c>
      <c r="FY128">
        <v>85.6</v>
      </c>
      <c r="FZ128">
        <v>95</v>
      </c>
      <c r="GA128">
        <v>90.9</v>
      </c>
      <c r="GB128">
        <v>90.2</v>
      </c>
      <c r="GC128">
        <v>99.4</v>
      </c>
      <c r="GD128">
        <v>111</v>
      </c>
      <c r="GE128">
        <v>105.4</v>
      </c>
      <c r="GF128">
        <v>118.9</v>
      </c>
      <c r="GG128">
        <v>118.7</v>
      </c>
      <c r="GH128">
        <v>122.7</v>
      </c>
      <c r="GI128">
        <v>109.1</v>
      </c>
      <c r="GJ128">
        <v>114.5</v>
      </c>
      <c r="GK128">
        <v>79.900000000000006</v>
      </c>
      <c r="GL128">
        <v>69.5</v>
      </c>
      <c r="GM128">
        <v>52.9</v>
      </c>
      <c r="GN128">
        <v>58.3</v>
      </c>
      <c r="GO128">
        <v>57</v>
      </c>
      <c r="GP128">
        <v>57.3</v>
      </c>
      <c r="GQ128">
        <v>49.9</v>
      </c>
      <c r="GR128">
        <v>55.9</v>
      </c>
      <c r="GS128">
        <v>49.7</v>
      </c>
      <c r="GT128">
        <v>56</v>
      </c>
      <c r="GU128">
        <v>57.1</v>
      </c>
      <c r="GV128">
        <v>63.6</v>
      </c>
      <c r="GW128">
        <v>70.7</v>
      </c>
      <c r="GX128">
        <v>123.5</v>
      </c>
      <c r="GY128">
        <v>129.19999999999999</v>
      </c>
      <c r="GZ128">
        <v>125.8</v>
      </c>
      <c r="HA128">
        <v>106.7</v>
      </c>
      <c r="HB128">
        <v>123.6</v>
      </c>
      <c r="HC128">
        <v>112.1</v>
      </c>
      <c r="HD128">
        <v>109.2</v>
      </c>
      <c r="HE128">
        <v>111.2</v>
      </c>
      <c r="HF128">
        <v>112.1</v>
      </c>
      <c r="HG128">
        <v>112.9</v>
      </c>
      <c r="HH128">
        <v>103.4</v>
      </c>
      <c r="HI128">
        <v>113.8</v>
      </c>
      <c r="HJ128">
        <v>106.5</v>
      </c>
      <c r="HK128">
        <v>116.6</v>
      </c>
      <c r="HL128">
        <v>105.5</v>
      </c>
      <c r="HM128">
        <v>103.1</v>
      </c>
      <c r="HN128">
        <v>131.6</v>
      </c>
      <c r="HO128">
        <v>128.9</v>
      </c>
      <c r="HP128">
        <v>128.5</v>
      </c>
      <c r="HQ128">
        <v>135.6</v>
      </c>
      <c r="HR128">
        <v>139.4</v>
      </c>
      <c r="HS128">
        <v>138.4</v>
      </c>
      <c r="HT128">
        <v>148</v>
      </c>
      <c r="HU128">
        <v>161.30000000000001</v>
      </c>
      <c r="HV128">
        <v>132.5</v>
      </c>
      <c r="HW128">
        <v>136</v>
      </c>
      <c r="HX128">
        <v>145.30000000000001</v>
      </c>
      <c r="HY128">
        <v>127.5</v>
      </c>
      <c r="HZ128">
        <v>123.7</v>
      </c>
      <c r="IA128">
        <v>127.8</v>
      </c>
      <c r="IB128">
        <v>133.9</v>
      </c>
      <c r="IC128">
        <v>141.80000000000001</v>
      </c>
      <c r="ID128">
        <v>162.1</v>
      </c>
      <c r="IE128">
        <v>168.9</v>
      </c>
      <c r="IF128">
        <v>178.1</v>
      </c>
      <c r="IG128">
        <v>207.8</v>
      </c>
      <c r="IH128">
        <v>217.6</v>
      </c>
      <c r="II128">
        <v>222.5</v>
      </c>
      <c r="IJ128">
        <v>209.6</v>
      </c>
      <c r="IK128">
        <v>221.8</v>
      </c>
      <c r="IL128">
        <v>250.9</v>
      </c>
      <c r="IM128">
        <v>236.8</v>
      </c>
      <c r="IN128">
        <v>271.89999999999998</v>
      </c>
      <c r="IO128">
        <v>254</v>
      </c>
      <c r="IP128">
        <v>256.3</v>
      </c>
      <c r="IQ128">
        <v>229.1</v>
      </c>
      <c r="IR128">
        <v>248.3</v>
      </c>
      <c r="IS128">
        <v>209.2</v>
      </c>
      <c r="IT128">
        <v>204.8</v>
      </c>
      <c r="IU128">
        <v>205</v>
      </c>
      <c r="IV128">
        <v>197.1</v>
      </c>
      <c r="IW128">
        <v>228.2</v>
      </c>
    </row>
    <row r="129" spans="1:257">
      <c r="A129" t="s">
        <v>1050</v>
      </c>
      <c r="B129" t="s">
        <v>1051</v>
      </c>
      <c r="C129">
        <v>20</v>
      </c>
      <c r="D129">
        <v>18.2</v>
      </c>
      <c r="E129">
        <v>16.399999999999999</v>
      </c>
      <c r="F129">
        <v>15.8</v>
      </c>
      <c r="G129">
        <v>15.2</v>
      </c>
      <c r="H129">
        <v>14.6</v>
      </c>
      <c r="I129">
        <v>13.3</v>
      </c>
      <c r="J129">
        <v>14.1</v>
      </c>
      <c r="K129">
        <v>14.2</v>
      </c>
      <c r="L129">
        <v>13.1</v>
      </c>
      <c r="M129">
        <v>11.6</v>
      </c>
      <c r="N129">
        <v>12.3</v>
      </c>
      <c r="O129">
        <v>16.399999999999999</v>
      </c>
      <c r="P129">
        <v>15.3</v>
      </c>
      <c r="Q129">
        <v>14.6</v>
      </c>
      <c r="R129">
        <v>15.1</v>
      </c>
      <c r="S129">
        <v>16.100000000000001</v>
      </c>
      <c r="T129">
        <v>15.2</v>
      </c>
      <c r="U129">
        <v>14.4</v>
      </c>
      <c r="V129">
        <v>14.5</v>
      </c>
      <c r="W129">
        <v>14.1</v>
      </c>
      <c r="X129">
        <v>12.3</v>
      </c>
      <c r="Y129">
        <v>11.8</v>
      </c>
      <c r="Z129">
        <v>12.5</v>
      </c>
      <c r="AA129">
        <v>13</v>
      </c>
      <c r="AB129">
        <v>11.3</v>
      </c>
      <c r="AC129">
        <v>10.8</v>
      </c>
      <c r="AD129">
        <v>11.1</v>
      </c>
      <c r="AE129">
        <v>10.4</v>
      </c>
      <c r="AF129">
        <v>7.9</v>
      </c>
      <c r="AG129">
        <v>7.3</v>
      </c>
      <c r="AH129">
        <v>8.6</v>
      </c>
      <c r="AI129">
        <v>10</v>
      </c>
      <c r="AJ129">
        <v>8.6</v>
      </c>
      <c r="AK129">
        <v>7.9</v>
      </c>
      <c r="AL129">
        <v>9</v>
      </c>
      <c r="AM129">
        <v>9.4</v>
      </c>
      <c r="AN129">
        <v>7.9</v>
      </c>
      <c r="AO129">
        <v>5.8</v>
      </c>
      <c r="AP129">
        <v>5.6</v>
      </c>
      <c r="AQ129">
        <v>5.3</v>
      </c>
      <c r="AR129">
        <v>6.1</v>
      </c>
      <c r="AS129">
        <v>7</v>
      </c>
      <c r="AT129">
        <v>6.3</v>
      </c>
      <c r="AU129">
        <v>5.7</v>
      </c>
      <c r="AV129">
        <v>7.1</v>
      </c>
      <c r="AW129">
        <v>6.2</v>
      </c>
      <c r="AX129">
        <v>9.1</v>
      </c>
      <c r="AY129">
        <v>7.2</v>
      </c>
      <c r="AZ129">
        <v>5.2</v>
      </c>
      <c r="BA129">
        <v>4.8</v>
      </c>
      <c r="BB129">
        <v>6.9</v>
      </c>
      <c r="BC129">
        <v>5.9</v>
      </c>
      <c r="BD129">
        <v>4.8</v>
      </c>
      <c r="BE129">
        <v>1.9</v>
      </c>
      <c r="BF129">
        <v>2.5</v>
      </c>
      <c r="BG129">
        <v>1</v>
      </c>
      <c r="BH129">
        <v>1.5</v>
      </c>
      <c r="BI129">
        <v>2</v>
      </c>
      <c r="BJ129">
        <v>2.6</v>
      </c>
      <c r="BK129">
        <v>6.5</v>
      </c>
      <c r="BL129">
        <v>8.1</v>
      </c>
      <c r="BM129">
        <v>9.1999999999999993</v>
      </c>
      <c r="BN129">
        <v>14.3</v>
      </c>
      <c r="BO129">
        <v>19.3</v>
      </c>
      <c r="BP129">
        <v>20.399999999999999</v>
      </c>
      <c r="BQ129">
        <v>18.5</v>
      </c>
      <c r="BR129">
        <v>21.5</v>
      </c>
      <c r="BS129">
        <v>22.4</v>
      </c>
      <c r="BT129">
        <v>17.5</v>
      </c>
      <c r="BU129">
        <v>17.100000000000001</v>
      </c>
      <c r="BV129">
        <v>16.600000000000001</v>
      </c>
      <c r="BW129">
        <v>15</v>
      </c>
      <c r="BX129">
        <v>14</v>
      </c>
      <c r="BY129">
        <v>12.7</v>
      </c>
      <c r="BZ129">
        <v>15.1</v>
      </c>
      <c r="CA129">
        <v>14.5</v>
      </c>
      <c r="CB129">
        <v>17.7</v>
      </c>
      <c r="CC129">
        <v>13.9</v>
      </c>
      <c r="CD129">
        <v>13.5</v>
      </c>
      <c r="CE129">
        <v>14.3</v>
      </c>
      <c r="CF129">
        <v>9.9</v>
      </c>
      <c r="CG129">
        <v>13.7</v>
      </c>
      <c r="CH129">
        <v>13.7</v>
      </c>
      <c r="CI129">
        <v>12.6</v>
      </c>
      <c r="CJ129">
        <v>17.3</v>
      </c>
      <c r="CK129">
        <v>20</v>
      </c>
      <c r="CL129">
        <v>18.7</v>
      </c>
      <c r="CM129">
        <v>16</v>
      </c>
      <c r="CN129">
        <v>12.8</v>
      </c>
      <c r="CO129">
        <v>15.2</v>
      </c>
      <c r="CP129">
        <v>21</v>
      </c>
      <c r="CQ129">
        <v>24.4</v>
      </c>
      <c r="CR129">
        <v>26.9</v>
      </c>
      <c r="CS129">
        <v>24.1</v>
      </c>
      <c r="CT129">
        <v>30.1</v>
      </c>
      <c r="CU129">
        <v>38.1</v>
      </c>
      <c r="CV129">
        <v>37.299999999999997</v>
      </c>
      <c r="CW129">
        <v>33.700000000000003</v>
      </c>
      <c r="CX129">
        <v>36.5</v>
      </c>
      <c r="CY129">
        <v>30.2</v>
      </c>
      <c r="CZ129">
        <v>42.7</v>
      </c>
      <c r="DA129">
        <v>35.9</v>
      </c>
      <c r="DB129">
        <v>41.1</v>
      </c>
      <c r="DC129">
        <v>33.5</v>
      </c>
      <c r="DD129">
        <v>40.700000000000003</v>
      </c>
      <c r="DE129">
        <v>39</v>
      </c>
      <c r="DF129">
        <v>40.299999999999997</v>
      </c>
      <c r="DG129">
        <v>37.700000000000003</v>
      </c>
      <c r="DH129">
        <v>32.700000000000003</v>
      </c>
      <c r="DI129">
        <v>31.7</v>
      </c>
      <c r="DJ129">
        <v>31.8</v>
      </c>
      <c r="DK129">
        <v>31.3</v>
      </c>
      <c r="DL129">
        <v>26.9</v>
      </c>
      <c r="DM129">
        <v>26.8</v>
      </c>
      <c r="DN129">
        <v>27.9</v>
      </c>
      <c r="DO129">
        <v>37.1</v>
      </c>
      <c r="DP129">
        <v>39.700000000000003</v>
      </c>
      <c r="DQ129">
        <v>44.7</v>
      </c>
      <c r="DR129">
        <v>51.4</v>
      </c>
      <c r="DS129">
        <v>44.1</v>
      </c>
      <c r="DT129">
        <v>45.7</v>
      </c>
      <c r="DU129">
        <v>36.6</v>
      </c>
      <c r="DV129">
        <v>37.6</v>
      </c>
      <c r="DW129">
        <v>34.5</v>
      </c>
      <c r="DX129">
        <v>34.700000000000003</v>
      </c>
      <c r="DY129">
        <v>42.2</v>
      </c>
      <c r="DZ129">
        <v>43.4</v>
      </c>
      <c r="EA129">
        <v>42</v>
      </c>
      <c r="EB129">
        <v>57.6</v>
      </c>
      <c r="EC129">
        <v>52.3</v>
      </c>
      <c r="ED129">
        <v>60.6</v>
      </c>
      <c r="EE129">
        <v>42.9</v>
      </c>
      <c r="EF129">
        <v>47.8</v>
      </c>
      <c r="EG129">
        <v>53.1</v>
      </c>
      <c r="EH129">
        <v>48.8</v>
      </c>
      <c r="EI129">
        <v>57.5</v>
      </c>
      <c r="EJ129">
        <v>53.2</v>
      </c>
      <c r="EK129">
        <v>60.8</v>
      </c>
      <c r="EL129">
        <v>50.8</v>
      </c>
      <c r="EM129">
        <v>41.3</v>
      </c>
      <c r="EN129">
        <v>48</v>
      </c>
      <c r="EO129">
        <v>43.6</v>
      </c>
      <c r="EP129">
        <v>57.1</v>
      </c>
      <c r="EQ129">
        <v>57.4</v>
      </c>
      <c r="ER129">
        <v>63.1</v>
      </c>
      <c r="ES129">
        <v>52.1</v>
      </c>
      <c r="ET129">
        <v>47.1</v>
      </c>
      <c r="EU129">
        <v>54.4</v>
      </c>
      <c r="EV129">
        <v>40.200000000000003</v>
      </c>
      <c r="EW129">
        <v>36.799999999999997</v>
      </c>
      <c r="EX129">
        <v>26.8</v>
      </c>
      <c r="EY129">
        <v>21.9</v>
      </c>
      <c r="EZ129">
        <v>19</v>
      </c>
      <c r="FA129">
        <v>20.3</v>
      </c>
      <c r="FB129">
        <v>23.6</v>
      </c>
      <c r="FC129">
        <v>23</v>
      </c>
      <c r="FD129">
        <v>21.1</v>
      </c>
      <c r="FE129">
        <v>21.2</v>
      </c>
      <c r="FF129">
        <v>19.399999999999999</v>
      </c>
      <c r="FG129">
        <v>21.9</v>
      </c>
      <c r="FH129">
        <v>24</v>
      </c>
      <c r="FI129">
        <v>23.1</v>
      </c>
      <c r="FJ129">
        <v>18.100000000000001</v>
      </c>
      <c r="FK129">
        <v>16.100000000000001</v>
      </c>
      <c r="FL129">
        <v>16.100000000000001</v>
      </c>
      <c r="FM129">
        <v>16.899999999999999</v>
      </c>
      <c r="FN129">
        <v>16.899999999999999</v>
      </c>
      <c r="FO129">
        <v>20.7</v>
      </c>
      <c r="FP129">
        <v>25.1</v>
      </c>
      <c r="FQ129">
        <v>28.4</v>
      </c>
      <c r="FR129">
        <v>31.4</v>
      </c>
      <c r="FS129">
        <v>34.5</v>
      </c>
      <c r="FT129">
        <v>36.6</v>
      </c>
      <c r="FU129">
        <v>35.4</v>
      </c>
      <c r="FV129">
        <v>33.700000000000003</v>
      </c>
      <c r="FW129">
        <v>34.9</v>
      </c>
      <c r="FX129">
        <v>34</v>
      </c>
      <c r="FY129">
        <v>31.9</v>
      </c>
      <c r="FZ129">
        <v>34</v>
      </c>
      <c r="GA129">
        <v>49.2</v>
      </c>
      <c r="GB129">
        <v>52.9</v>
      </c>
      <c r="GC129">
        <v>48.5</v>
      </c>
      <c r="GD129">
        <v>52.1</v>
      </c>
      <c r="GE129">
        <v>50</v>
      </c>
      <c r="GF129">
        <v>44.9</v>
      </c>
      <c r="GG129">
        <v>44.8</v>
      </c>
      <c r="GH129">
        <v>45.5</v>
      </c>
      <c r="GI129">
        <v>39.200000000000003</v>
      </c>
      <c r="GJ129">
        <v>33.1</v>
      </c>
      <c r="GK129">
        <v>39</v>
      </c>
      <c r="GL129">
        <v>38.299999999999997</v>
      </c>
      <c r="GM129">
        <v>27.2</v>
      </c>
      <c r="GN129">
        <v>28.8</v>
      </c>
      <c r="GO129">
        <v>25.5</v>
      </c>
      <c r="GP129">
        <v>30.5</v>
      </c>
      <c r="GQ129">
        <v>41.1</v>
      </c>
      <c r="GR129">
        <v>41.9</v>
      </c>
      <c r="GS129">
        <v>40.799999999999997</v>
      </c>
      <c r="GT129">
        <v>43</v>
      </c>
      <c r="GU129">
        <v>42.4</v>
      </c>
      <c r="GV129">
        <v>45</v>
      </c>
      <c r="GW129">
        <v>46.9</v>
      </c>
      <c r="GX129">
        <v>48</v>
      </c>
      <c r="GY129">
        <v>41.3</v>
      </c>
      <c r="GZ129">
        <v>48.8</v>
      </c>
      <c r="HA129">
        <v>40.9</v>
      </c>
      <c r="HB129">
        <v>43</v>
      </c>
      <c r="HC129">
        <v>38.9</v>
      </c>
      <c r="HD129">
        <v>38.5</v>
      </c>
      <c r="HE129">
        <v>39.4</v>
      </c>
      <c r="HF129">
        <v>39.4</v>
      </c>
      <c r="HG129">
        <v>32.6</v>
      </c>
      <c r="HH129">
        <v>37.299999999999997</v>
      </c>
      <c r="HI129">
        <v>37.4</v>
      </c>
      <c r="HJ129">
        <v>38.799999999999997</v>
      </c>
      <c r="HK129">
        <v>38.9</v>
      </c>
      <c r="HL129">
        <v>40.700000000000003</v>
      </c>
      <c r="HM129">
        <v>41.4</v>
      </c>
      <c r="HN129">
        <v>41.7</v>
      </c>
      <c r="HO129">
        <v>34.6</v>
      </c>
      <c r="HP129">
        <v>32.1</v>
      </c>
      <c r="HQ129">
        <v>31.5</v>
      </c>
      <c r="HR129">
        <v>37.4</v>
      </c>
      <c r="HS129">
        <v>46</v>
      </c>
      <c r="HT129">
        <v>35.4</v>
      </c>
      <c r="HU129">
        <v>39.200000000000003</v>
      </c>
      <c r="HV129">
        <v>41.2</v>
      </c>
      <c r="HW129">
        <v>38.700000000000003</v>
      </c>
      <c r="HX129">
        <v>42.3</v>
      </c>
      <c r="HY129">
        <v>42.2</v>
      </c>
      <c r="HZ129">
        <v>71.3</v>
      </c>
      <c r="IA129">
        <v>67.099999999999994</v>
      </c>
      <c r="IB129">
        <v>60.6</v>
      </c>
      <c r="IC129">
        <v>52.5</v>
      </c>
      <c r="ID129">
        <v>54.4</v>
      </c>
      <c r="IE129">
        <v>62.3</v>
      </c>
      <c r="IF129">
        <v>56.4</v>
      </c>
      <c r="IG129">
        <v>56.1</v>
      </c>
      <c r="IH129">
        <v>63.6</v>
      </c>
      <c r="II129">
        <v>91.5</v>
      </c>
      <c r="IJ129">
        <v>111.2</v>
      </c>
      <c r="IK129">
        <v>94.1</v>
      </c>
      <c r="IL129">
        <v>72.900000000000006</v>
      </c>
      <c r="IM129">
        <v>61</v>
      </c>
      <c r="IN129">
        <v>55.6</v>
      </c>
      <c r="IO129">
        <v>73.599999999999994</v>
      </c>
      <c r="IP129">
        <v>79.7</v>
      </c>
      <c r="IQ129">
        <v>75.099999999999994</v>
      </c>
      <c r="IR129">
        <v>81.2</v>
      </c>
      <c r="IS129">
        <v>80.599999999999994</v>
      </c>
      <c r="IT129">
        <v>91.7</v>
      </c>
      <c r="IU129">
        <v>92.3</v>
      </c>
      <c r="IV129">
        <v>106.6</v>
      </c>
      <c r="IW129">
        <v>111.2</v>
      </c>
    </row>
    <row r="130" spans="1:257">
      <c r="A130" t="s">
        <v>1052</v>
      </c>
      <c r="B130" t="s">
        <v>1053</v>
      </c>
      <c r="C130">
        <v>1.2</v>
      </c>
      <c r="D130">
        <v>1.3</v>
      </c>
      <c r="E130">
        <v>1.2</v>
      </c>
      <c r="F130">
        <v>1.1000000000000001</v>
      </c>
      <c r="G130">
        <v>0.9</v>
      </c>
      <c r="H130">
        <v>1.2</v>
      </c>
      <c r="I130">
        <v>1.2</v>
      </c>
      <c r="J130">
        <v>1.2</v>
      </c>
      <c r="K130">
        <v>1.2</v>
      </c>
      <c r="L130">
        <v>1.2</v>
      </c>
      <c r="M130">
        <v>1.3</v>
      </c>
      <c r="N130">
        <v>1.3</v>
      </c>
      <c r="O130">
        <v>0.9</v>
      </c>
      <c r="P130">
        <v>1.3</v>
      </c>
      <c r="Q130">
        <v>1.4</v>
      </c>
      <c r="R130">
        <v>1.6</v>
      </c>
      <c r="S130">
        <v>1.3</v>
      </c>
      <c r="T130">
        <v>1.4</v>
      </c>
      <c r="U130">
        <v>1.2</v>
      </c>
      <c r="V130">
        <v>1</v>
      </c>
      <c r="W130">
        <v>1.1000000000000001</v>
      </c>
      <c r="X130">
        <v>1.1000000000000001</v>
      </c>
      <c r="Y130">
        <v>1.3</v>
      </c>
      <c r="Z130">
        <v>1.2</v>
      </c>
      <c r="AA130">
        <v>1.2</v>
      </c>
      <c r="AB130">
        <v>1.4</v>
      </c>
      <c r="AC130">
        <v>1.1000000000000001</v>
      </c>
      <c r="AD130">
        <v>1</v>
      </c>
      <c r="AE130">
        <v>0.8</v>
      </c>
      <c r="AF130">
        <v>0.7</v>
      </c>
      <c r="AG130">
        <v>0.7</v>
      </c>
      <c r="AH130">
        <v>1</v>
      </c>
      <c r="AI130">
        <v>1.2</v>
      </c>
      <c r="AJ130">
        <v>1.3</v>
      </c>
      <c r="AK130">
        <v>1.4</v>
      </c>
      <c r="AL130">
        <v>1.4</v>
      </c>
      <c r="AM130">
        <v>1.8</v>
      </c>
      <c r="AN130">
        <v>1.6</v>
      </c>
      <c r="AO130">
        <v>1.6</v>
      </c>
      <c r="AP130">
        <v>1.7</v>
      </c>
      <c r="AQ130">
        <v>1.5</v>
      </c>
      <c r="AR130">
        <v>1.5</v>
      </c>
      <c r="AS130">
        <v>1.2</v>
      </c>
      <c r="AT130">
        <v>1.2</v>
      </c>
      <c r="AU130">
        <v>1</v>
      </c>
      <c r="AV130">
        <v>0.9</v>
      </c>
      <c r="AW130">
        <v>0.9</v>
      </c>
      <c r="AX130">
        <v>0.9</v>
      </c>
      <c r="AY130">
        <v>0.8</v>
      </c>
      <c r="AZ130">
        <v>0.8</v>
      </c>
      <c r="BA130">
        <v>1</v>
      </c>
      <c r="BB130">
        <v>1</v>
      </c>
      <c r="BC130">
        <v>1.1000000000000001</v>
      </c>
      <c r="BD130">
        <v>1.3</v>
      </c>
      <c r="BE130">
        <v>1.7</v>
      </c>
      <c r="BF130">
        <v>2</v>
      </c>
      <c r="BG130">
        <v>2.2999999999999998</v>
      </c>
      <c r="BH130">
        <v>2.6</v>
      </c>
      <c r="BI130">
        <v>3.1</v>
      </c>
      <c r="BJ130">
        <v>3</v>
      </c>
      <c r="BK130">
        <v>4</v>
      </c>
      <c r="BL130">
        <v>3.6</v>
      </c>
      <c r="BM130">
        <v>3.5</v>
      </c>
      <c r="BN130">
        <v>3.3</v>
      </c>
      <c r="BO130">
        <v>3.1</v>
      </c>
      <c r="BP130">
        <v>3</v>
      </c>
      <c r="BQ130">
        <v>3</v>
      </c>
      <c r="BR130">
        <v>2.9</v>
      </c>
      <c r="BS130">
        <v>2.8</v>
      </c>
      <c r="BT130">
        <v>2.7</v>
      </c>
      <c r="BU130">
        <v>2.4</v>
      </c>
      <c r="BV130">
        <v>2.7</v>
      </c>
      <c r="BW130">
        <v>2.9</v>
      </c>
      <c r="BX130">
        <v>3.4</v>
      </c>
      <c r="BY130">
        <v>2.8</v>
      </c>
      <c r="BZ130">
        <v>2.8</v>
      </c>
      <c r="CA130">
        <v>3.4</v>
      </c>
      <c r="CB130">
        <v>3.4</v>
      </c>
      <c r="CC130">
        <v>2.6</v>
      </c>
      <c r="CD130">
        <v>1.8</v>
      </c>
      <c r="CE130">
        <v>1.9</v>
      </c>
      <c r="CF130">
        <v>2</v>
      </c>
      <c r="CG130">
        <v>1.7</v>
      </c>
      <c r="CH130">
        <v>2.2000000000000002</v>
      </c>
      <c r="CI130">
        <v>2.2000000000000002</v>
      </c>
      <c r="CJ130">
        <v>3.9</v>
      </c>
      <c r="CK130">
        <v>4.5</v>
      </c>
      <c r="CL130">
        <v>5.8</v>
      </c>
      <c r="CM130">
        <v>3.8</v>
      </c>
      <c r="CN130">
        <v>3.8</v>
      </c>
      <c r="CO130">
        <v>2.5</v>
      </c>
      <c r="CP130">
        <v>3.3</v>
      </c>
      <c r="CQ130">
        <v>2.8</v>
      </c>
      <c r="CR130">
        <v>3.8</v>
      </c>
      <c r="CS130">
        <v>3.1</v>
      </c>
      <c r="CT130">
        <v>4.2</v>
      </c>
      <c r="CU130">
        <v>2.5</v>
      </c>
      <c r="CV130">
        <v>3.3</v>
      </c>
      <c r="CW130">
        <v>3.7</v>
      </c>
      <c r="CX130">
        <v>5.3</v>
      </c>
      <c r="CY130">
        <v>4.2</v>
      </c>
      <c r="CZ130">
        <v>3.5</v>
      </c>
      <c r="DA130">
        <v>3.5</v>
      </c>
      <c r="DB130">
        <v>4</v>
      </c>
      <c r="DC130">
        <v>4.2</v>
      </c>
      <c r="DD130">
        <v>4.5</v>
      </c>
      <c r="DE130">
        <v>5.8</v>
      </c>
      <c r="DF130">
        <v>2.4</v>
      </c>
      <c r="DG130">
        <v>2.2999999999999998</v>
      </c>
      <c r="DH130">
        <v>3</v>
      </c>
      <c r="DI130">
        <v>3</v>
      </c>
      <c r="DJ130">
        <v>2.6</v>
      </c>
      <c r="DK130">
        <v>3.7</v>
      </c>
      <c r="DL130">
        <v>6.1</v>
      </c>
      <c r="DM130">
        <v>5.9</v>
      </c>
      <c r="DN130">
        <v>6</v>
      </c>
      <c r="DO130">
        <v>7.7</v>
      </c>
      <c r="DP130">
        <v>7.1</v>
      </c>
      <c r="DQ130">
        <v>6.6</v>
      </c>
      <c r="DR130">
        <v>9.1999999999999993</v>
      </c>
      <c r="DS130">
        <v>7</v>
      </c>
      <c r="DT130">
        <v>5.3</v>
      </c>
      <c r="DU130">
        <v>2.9</v>
      </c>
      <c r="DV130">
        <v>3.3</v>
      </c>
      <c r="DW130">
        <v>2.9</v>
      </c>
      <c r="DX130">
        <v>5</v>
      </c>
      <c r="DY130">
        <v>3.4</v>
      </c>
      <c r="DZ130">
        <v>5.0999999999999996</v>
      </c>
      <c r="EA130">
        <v>7.9</v>
      </c>
      <c r="EB130">
        <v>7.7</v>
      </c>
      <c r="EC130">
        <v>8.5</v>
      </c>
      <c r="ED130">
        <v>8.6</v>
      </c>
      <c r="EE130">
        <v>15.2</v>
      </c>
      <c r="EF130">
        <v>11.6</v>
      </c>
      <c r="EG130">
        <v>17.2</v>
      </c>
      <c r="EH130">
        <v>19.100000000000001</v>
      </c>
      <c r="EI130">
        <v>22.4</v>
      </c>
      <c r="EJ130">
        <v>24.9</v>
      </c>
      <c r="EK130">
        <v>14.9</v>
      </c>
      <c r="EL130">
        <v>19.899999999999999</v>
      </c>
      <c r="EM130">
        <v>21</v>
      </c>
      <c r="EN130">
        <v>24.3</v>
      </c>
      <c r="EO130">
        <v>20.8</v>
      </c>
      <c r="EP130">
        <v>23.4</v>
      </c>
      <c r="EQ130">
        <v>20.9</v>
      </c>
      <c r="ER130">
        <v>22.9</v>
      </c>
      <c r="ES130">
        <v>25.9</v>
      </c>
      <c r="ET130">
        <v>28.5</v>
      </c>
      <c r="EU130">
        <v>19.3</v>
      </c>
      <c r="EV130">
        <v>11.8</v>
      </c>
      <c r="EW130">
        <v>8.4</v>
      </c>
      <c r="EX130">
        <v>8</v>
      </c>
      <c r="EY130">
        <v>7.3</v>
      </c>
      <c r="EZ130">
        <v>7</v>
      </c>
      <c r="FA130">
        <v>8.3000000000000007</v>
      </c>
      <c r="FB130">
        <v>10.6</v>
      </c>
      <c r="FC130">
        <v>11.3</v>
      </c>
      <c r="FD130">
        <v>11.4</v>
      </c>
      <c r="FE130">
        <v>12.4</v>
      </c>
      <c r="FF130">
        <v>12.4</v>
      </c>
      <c r="FG130">
        <v>15.2</v>
      </c>
      <c r="FH130">
        <v>18.100000000000001</v>
      </c>
      <c r="FI130">
        <v>18.899999999999999</v>
      </c>
      <c r="FJ130">
        <v>15.4</v>
      </c>
      <c r="FK130">
        <v>14.3</v>
      </c>
      <c r="FL130">
        <v>14.8</v>
      </c>
      <c r="FM130">
        <v>16.2</v>
      </c>
      <c r="FN130">
        <v>17.5</v>
      </c>
      <c r="FO130">
        <v>18.3</v>
      </c>
      <c r="FP130">
        <v>19</v>
      </c>
      <c r="FQ130">
        <v>18.100000000000001</v>
      </c>
      <c r="FR130">
        <v>16.899999999999999</v>
      </c>
      <c r="FS130">
        <v>17.899999999999999</v>
      </c>
      <c r="FT130">
        <v>12.2</v>
      </c>
      <c r="FU130">
        <v>11.8</v>
      </c>
      <c r="FV130">
        <v>11.2</v>
      </c>
      <c r="FW130">
        <v>11.6</v>
      </c>
      <c r="FX130">
        <v>11.3</v>
      </c>
      <c r="FY130">
        <v>10.6</v>
      </c>
      <c r="FZ130">
        <v>11.3</v>
      </c>
      <c r="GA130">
        <v>16.399999999999999</v>
      </c>
      <c r="GB130">
        <v>17.600000000000001</v>
      </c>
      <c r="GC130">
        <v>16.2</v>
      </c>
      <c r="GD130">
        <v>17.399999999999999</v>
      </c>
      <c r="GE130">
        <v>16.7</v>
      </c>
      <c r="GF130">
        <v>15</v>
      </c>
      <c r="GG130">
        <v>14.9</v>
      </c>
      <c r="GH130">
        <v>15.2</v>
      </c>
      <c r="GI130">
        <v>13.1</v>
      </c>
      <c r="GJ130">
        <v>11</v>
      </c>
      <c r="GK130">
        <v>13</v>
      </c>
      <c r="GL130">
        <v>12.8</v>
      </c>
      <c r="GM130">
        <v>9.1</v>
      </c>
      <c r="GN130">
        <v>9.6</v>
      </c>
      <c r="GO130">
        <v>8.5</v>
      </c>
      <c r="GP130">
        <v>10.199999999999999</v>
      </c>
      <c r="GQ130">
        <v>9.6999999999999993</v>
      </c>
      <c r="GR130">
        <v>14</v>
      </c>
      <c r="GS130">
        <v>13.6</v>
      </c>
      <c r="GT130">
        <v>14.3</v>
      </c>
      <c r="GU130">
        <v>17.5</v>
      </c>
      <c r="GV130">
        <v>18.3</v>
      </c>
      <c r="GW130">
        <v>19</v>
      </c>
      <c r="GX130">
        <v>16</v>
      </c>
      <c r="GY130">
        <v>13.8</v>
      </c>
      <c r="GZ130">
        <v>16.3</v>
      </c>
      <c r="HA130">
        <v>13.6</v>
      </c>
      <c r="HB130">
        <v>14.3</v>
      </c>
      <c r="HC130">
        <v>13</v>
      </c>
      <c r="HD130">
        <v>12.8</v>
      </c>
      <c r="HE130">
        <v>13.1</v>
      </c>
      <c r="HF130">
        <v>13.1</v>
      </c>
      <c r="HG130">
        <v>10.9</v>
      </c>
      <c r="HH130">
        <v>12.4</v>
      </c>
      <c r="HI130">
        <v>12.5</v>
      </c>
      <c r="HJ130">
        <v>12.9</v>
      </c>
      <c r="HK130">
        <v>13</v>
      </c>
      <c r="HL130">
        <v>13.6</v>
      </c>
      <c r="HM130">
        <v>13.8</v>
      </c>
      <c r="HN130">
        <v>13.9</v>
      </c>
      <c r="HO130">
        <v>11.5</v>
      </c>
      <c r="HP130">
        <v>10.7</v>
      </c>
      <c r="HQ130">
        <v>10.5</v>
      </c>
      <c r="HR130">
        <v>12.5</v>
      </c>
      <c r="HS130">
        <v>15.3</v>
      </c>
      <c r="HT130">
        <v>11.8</v>
      </c>
      <c r="HU130">
        <v>13.1</v>
      </c>
      <c r="HV130">
        <v>13.7</v>
      </c>
      <c r="HW130">
        <v>12.9</v>
      </c>
      <c r="HX130">
        <v>14.1</v>
      </c>
      <c r="HY130">
        <v>14.1</v>
      </c>
      <c r="HZ130">
        <v>23.8</v>
      </c>
      <c r="IA130">
        <v>22.4</v>
      </c>
      <c r="IB130">
        <v>20.2</v>
      </c>
      <c r="IC130">
        <v>17.5</v>
      </c>
      <c r="ID130">
        <v>18.100000000000001</v>
      </c>
      <c r="IE130">
        <v>20.8</v>
      </c>
      <c r="IF130">
        <v>18.8</v>
      </c>
      <c r="IG130">
        <v>18.7</v>
      </c>
      <c r="IH130">
        <v>21.2</v>
      </c>
      <c r="II130">
        <v>30.5</v>
      </c>
      <c r="IJ130">
        <v>37.1</v>
      </c>
      <c r="IK130">
        <v>31.4</v>
      </c>
      <c r="IL130">
        <v>24.3</v>
      </c>
      <c r="IM130">
        <v>20.3</v>
      </c>
      <c r="IN130">
        <v>18.5</v>
      </c>
      <c r="IO130">
        <v>24.5</v>
      </c>
      <c r="IP130">
        <v>26.6</v>
      </c>
      <c r="IQ130">
        <v>25</v>
      </c>
      <c r="IR130">
        <v>27.1</v>
      </c>
      <c r="IS130">
        <v>26.9</v>
      </c>
      <c r="IT130">
        <v>30.6</v>
      </c>
      <c r="IU130">
        <v>30.8</v>
      </c>
      <c r="IV130">
        <v>35.5</v>
      </c>
      <c r="IW130">
        <v>37.1</v>
      </c>
    </row>
    <row r="131" spans="1:257">
      <c r="A131" t="s">
        <v>1054</v>
      </c>
      <c r="B131" t="s">
        <v>1055</v>
      </c>
      <c r="C131">
        <v>2.4</v>
      </c>
      <c r="D131">
        <v>2.2000000000000002</v>
      </c>
      <c r="E131">
        <v>2.5</v>
      </c>
      <c r="F131">
        <v>2.4</v>
      </c>
      <c r="G131">
        <v>2.8</v>
      </c>
      <c r="H131">
        <v>2.8</v>
      </c>
      <c r="I131">
        <v>3.2</v>
      </c>
      <c r="J131">
        <v>2.4</v>
      </c>
      <c r="K131">
        <v>3.4</v>
      </c>
      <c r="L131">
        <v>3.1</v>
      </c>
      <c r="M131">
        <v>3.1</v>
      </c>
      <c r="N131">
        <v>2.7</v>
      </c>
      <c r="O131">
        <v>3.4</v>
      </c>
      <c r="P131">
        <v>3.8</v>
      </c>
      <c r="Q131">
        <v>4.5999999999999996</v>
      </c>
      <c r="R131">
        <v>3.8</v>
      </c>
      <c r="S131">
        <v>3.8</v>
      </c>
      <c r="T131">
        <v>4.3</v>
      </c>
      <c r="U131">
        <v>3.8</v>
      </c>
      <c r="V131">
        <v>3.7</v>
      </c>
      <c r="W131">
        <v>4.9000000000000004</v>
      </c>
      <c r="X131">
        <v>5.5</v>
      </c>
      <c r="Y131">
        <v>5.2</v>
      </c>
      <c r="Z131">
        <v>4.5999999999999996</v>
      </c>
      <c r="AA131">
        <v>4.0999999999999996</v>
      </c>
      <c r="AB131">
        <v>4.0999999999999996</v>
      </c>
      <c r="AC131">
        <v>4.5</v>
      </c>
      <c r="AD131">
        <v>3.6</v>
      </c>
      <c r="AE131">
        <v>3.3</v>
      </c>
      <c r="AF131">
        <v>3.3</v>
      </c>
      <c r="AG131">
        <v>3.1</v>
      </c>
      <c r="AH131">
        <v>3.3</v>
      </c>
      <c r="AI131">
        <v>4.3</v>
      </c>
      <c r="AJ131">
        <v>3.7</v>
      </c>
      <c r="AK131">
        <v>3.2</v>
      </c>
      <c r="AL131">
        <v>3.8</v>
      </c>
      <c r="AM131">
        <v>3.6</v>
      </c>
      <c r="AN131">
        <v>3.3</v>
      </c>
      <c r="AO131">
        <v>3.1</v>
      </c>
      <c r="AP131">
        <v>2.8</v>
      </c>
      <c r="AQ131">
        <v>2.7</v>
      </c>
      <c r="AR131">
        <v>3.1</v>
      </c>
      <c r="AS131">
        <v>1.9</v>
      </c>
      <c r="AT131">
        <v>2.2000000000000002</v>
      </c>
      <c r="AU131">
        <v>2.4</v>
      </c>
      <c r="AV131">
        <v>2.7</v>
      </c>
      <c r="AW131">
        <v>2.9</v>
      </c>
      <c r="AX131">
        <v>3.2</v>
      </c>
      <c r="AY131">
        <v>3.4</v>
      </c>
      <c r="AZ131">
        <v>3.7</v>
      </c>
      <c r="BA131">
        <v>3.9</v>
      </c>
      <c r="BB131">
        <v>4.2</v>
      </c>
      <c r="BC131">
        <v>4.4000000000000004</v>
      </c>
      <c r="BD131">
        <v>5.0999999999999996</v>
      </c>
      <c r="BE131">
        <v>4.7</v>
      </c>
      <c r="BF131">
        <v>4</v>
      </c>
      <c r="BG131">
        <v>4.5999999999999996</v>
      </c>
      <c r="BH131">
        <v>4.5999999999999996</v>
      </c>
      <c r="BI131">
        <v>4.5999999999999996</v>
      </c>
      <c r="BJ131">
        <v>4.7</v>
      </c>
      <c r="BK131">
        <v>6.2</v>
      </c>
      <c r="BL131">
        <v>7.3</v>
      </c>
      <c r="BM131">
        <v>5.4</v>
      </c>
      <c r="BN131">
        <v>4.8</v>
      </c>
      <c r="BO131">
        <v>4.0999999999999996</v>
      </c>
      <c r="BP131">
        <v>3.5</v>
      </c>
      <c r="BQ131">
        <v>4</v>
      </c>
      <c r="BR131">
        <v>4.2</v>
      </c>
      <c r="BS131">
        <v>4.0999999999999996</v>
      </c>
      <c r="BT131">
        <v>4.4000000000000004</v>
      </c>
      <c r="BU131">
        <v>5.0999999999999996</v>
      </c>
      <c r="BV131">
        <v>4.4000000000000004</v>
      </c>
      <c r="BW131">
        <v>3.6</v>
      </c>
      <c r="BX131">
        <v>4.4000000000000004</v>
      </c>
      <c r="BY131">
        <v>5</v>
      </c>
      <c r="BZ131">
        <v>4.5999999999999996</v>
      </c>
      <c r="CA131">
        <v>4.9000000000000004</v>
      </c>
      <c r="CB131">
        <v>4.5999999999999996</v>
      </c>
      <c r="CC131">
        <v>4</v>
      </c>
      <c r="CD131">
        <v>4.5</v>
      </c>
      <c r="CE131">
        <v>7.7</v>
      </c>
      <c r="CF131">
        <v>7.9</v>
      </c>
      <c r="CG131">
        <v>7.3</v>
      </c>
      <c r="CH131">
        <v>9.4</v>
      </c>
      <c r="CI131">
        <v>5</v>
      </c>
      <c r="CJ131">
        <v>3.2</v>
      </c>
      <c r="CK131">
        <v>4</v>
      </c>
      <c r="CL131">
        <v>10.6</v>
      </c>
      <c r="CM131">
        <v>8.9</v>
      </c>
      <c r="CN131">
        <v>6.7</v>
      </c>
      <c r="CO131">
        <v>8.3000000000000007</v>
      </c>
      <c r="CP131">
        <v>12.2</v>
      </c>
      <c r="CQ131">
        <v>14.4</v>
      </c>
      <c r="CR131">
        <v>16.100000000000001</v>
      </c>
      <c r="CS131">
        <v>14.2</v>
      </c>
      <c r="CT131">
        <v>18.3</v>
      </c>
      <c r="CU131">
        <v>23.6</v>
      </c>
      <c r="CV131">
        <v>23</v>
      </c>
      <c r="CW131">
        <v>20.7</v>
      </c>
      <c r="CX131">
        <v>22.5</v>
      </c>
      <c r="CY131">
        <v>18.3</v>
      </c>
      <c r="CZ131">
        <v>26.7</v>
      </c>
      <c r="DA131">
        <v>22.1</v>
      </c>
      <c r="DB131">
        <v>25.6</v>
      </c>
      <c r="DC131">
        <v>20.5</v>
      </c>
      <c r="DD131">
        <v>25.3</v>
      </c>
      <c r="DE131">
        <v>24.1</v>
      </c>
      <c r="DF131">
        <v>25.1</v>
      </c>
      <c r="DG131">
        <v>23.3</v>
      </c>
      <c r="DH131">
        <v>20</v>
      </c>
      <c r="DI131">
        <v>19.3</v>
      </c>
      <c r="DJ131">
        <v>19.399999999999999</v>
      </c>
      <c r="DK131">
        <v>19.100000000000001</v>
      </c>
      <c r="DL131">
        <v>16.100000000000001</v>
      </c>
      <c r="DM131">
        <v>16</v>
      </c>
      <c r="DN131">
        <v>16.8</v>
      </c>
      <c r="DO131">
        <v>22.9</v>
      </c>
      <c r="DP131">
        <v>24.6</v>
      </c>
      <c r="DQ131">
        <v>28</v>
      </c>
      <c r="DR131">
        <v>32.4</v>
      </c>
      <c r="DS131">
        <v>24.6</v>
      </c>
      <c r="DT131">
        <v>23.9</v>
      </c>
      <c r="DU131">
        <v>25.8</v>
      </c>
      <c r="DV131">
        <v>24.7</v>
      </c>
      <c r="DW131">
        <v>25.5</v>
      </c>
      <c r="DX131">
        <v>25.5</v>
      </c>
      <c r="DY131">
        <v>36.6</v>
      </c>
      <c r="DZ131">
        <v>44.8</v>
      </c>
      <c r="EA131">
        <v>33.299999999999997</v>
      </c>
      <c r="EB131">
        <v>40.9</v>
      </c>
      <c r="EC131">
        <v>40</v>
      </c>
      <c r="ED131">
        <v>45.8</v>
      </c>
      <c r="EE131">
        <v>44.5</v>
      </c>
      <c r="EF131">
        <v>47.1</v>
      </c>
      <c r="EG131">
        <v>56.2</v>
      </c>
      <c r="EH131">
        <v>54.7</v>
      </c>
      <c r="EI131">
        <v>52.1</v>
      </c>
      <c r="EJ131">
        <v>50</v>
      </c>
      <c r="EK131">
        <v>50</v>
      </c>
      <c r="EL131">
        <v>56.7</v>
      </c>
      <c r="EM131">
        <v>47.4</v>
      </c>
      <c r="EN131">
        <v>63.4</v>
      </c>
      <c r="EO131">
        <v>40.299999999999997</v>
      </c>
      <c r="EP131">
        <v>36.799999999999997</v>
      </c>
      <c r="EQ131">
        <v>28</v>
      </c>
      <c r="ER131">
        <v>31.4</v>
      </c>
      <c r="ES131">
        <v>33.6</v>
      </c>
      <c r="ET131">
        <v>31</v>
      </c>
      <c r="EU131">
        <v>30.4</v>
      </c>
      <c r="EV131">
        <v>36.299999999999997</v>
      </c>
      <c r="EW131">
        <v>33.4</v>
      </c>
      <c r="EX131">
        <v>27.4</v>
      </c>
      <c r="EY131">
        <v>29.2</v>
      </c>
      <c r="EZ131">
        <v>26.5</v>
      </c>
      <c r="FA131">
        <v>25.8</v>
      </c>
      <c r="FB131">
        <v>25.7</v>
      </c>
      <c r="FC131">
        <v>24.7</v>
      </c>
      <c r="FD131">
        <v>21.1</v>
      </c>
      <c r="FE131">
        <v>29.4</v>
      </c>
      <c r="FF131">
        <v>25</v>
      </c>
      <c r="FG131">
        <v>28.2</v>
      </c>
      <c r="FH131">
        <v>32.1</v>
      </c>
      <c r="FI131">
        <v>26.9</v>
      </c>
      <c r="FJ131">
        <v>31.9</v>
      </c>
      <c r="FK131">
        <v>26.6</v>
      </c>
      <c r="FL131">
        <v>23.4</v>
      </c>
      <c r="FM131">
        <v>26.3</v>
      </c>
      <c r="FN131">
        <v>29.3</v>
      </c>
      <c r="FO131">
        <v>29.8</v>
      </c>
      <c r="FP131">
        <v>27.8</v>
      </c>
      <c r="FQ131">
        <v>33.200000000000003</v>
      </c>
      <c r="FR131">
        <v>32.1</v>
      </c>
      <c r="FS131">
        <v>32.299999999999997</v>
      </c>
      <c r="FT131">
        <v>30.9</v>
      </c>
      <c r="FU131">
        <v>34.6</v>
      </c>
      <c r="FV131">
        <v>35.4</v>
      </c>
      <c r="FW131">
        <v>33.5</v>
      </c>
      <c r="FX131">
        <v>32.6</v>
      </c>
      <c r="FY131">
        <v>31.8</v>
      </c>
      <c r="FZ131">
        <v>31.8</v>
      </c>
      <c r="GA131">
        <v>32.6</v>
      </c>
      <c r="GB131">
        <v>30.1</v>
      </c>
      <c r="GC131">
        <v>32.299999999999997</v>
      </c>
      <c r="GD131">
        <v>32.1</v>
      </c>
      <c r="GE131">
        <v>34.5</v>
      </c>
      <c r="GF131">
        <v>30.7</v>
      </c>
      <c r="GG131">
        <v>27.3</v>
      </c>
      <c r="GH131">
        <v>28.1</v>
      </c>
      <c r="GI131">
        <v>28.4</v>
      </c>
      <c r="GJ131">
        <v>29.5</v>
      </c>
      <c r="GK131">
        <v>30.5</v>
      </c>
      <c r="GL131">
        <v>29.2</v>
      </c>
      <c r="GM131">
        <v>20.8</v>
      </c>
      <c r="GN131">
        <v>20.5</v>
      </c>
      <c r="GO131">
        <v>24.1</v>
      </c>
      <c r="GP131">
        <v>26.2</v>
      </c>
      <c r="GQ131">
        <v>22.3</v>
      </c>
      <c r="GR131">
        <v>22</v>
      </c>
      <c r="GS131">
        <v>24.1</v>
      </c>
      <c r="GT131">
        <v>27.1</v>
      </c>
      <c r="GU131">
        <v>24</v>
      </c>
      <c r="GV131">
        <v>21.6</v>
      </c>
      <c r="GW131">
        <v>23.7</v>
      </c>
      <c r="GX131">
        <v>23.9</v>
      </c>
      <c r="GY131">
        <v>23.1</v>
      </c>
      <c r="GZ131">
        <v>22.9</v>
      </c>
      <c r="HA131">
        <v>22.6</v>
      </c>
      <c r="HB131">
        <v>22.3</v>
      </c>
      <c r="HC131">
        <v>22.4</v>
      </c>
      <c r="HD131">
        <v>22.7</v>
      </c>
      <c r="HE131">
        <v>23</v>
      </c>
      <c r="HF131">
        <v>22.9</v>
      </c>
      <c r="HG131">
        <v>22.8</v>
      </c>
      <c r="HH131">
        <v>21.9</v>
      </c>
      <c r="HI131">
        <v>21.4</v>
      </c>
      <c r="HJ131">
        <v>21.2</v>
      </c>
      <c r="HK131">
        <v>21.3</v>
      </c>
      <c r="HL131">
        <v>21.4</v>
      </c>
      <c r="HM131">
        <v>21.3</v>
      </c>
      <c r="HN131">
        <v>21.2</v>
      </c>
      <c r="HO131">
        <v>21.6</v>
      </c>
      <c r="HP131">
        <v>21.6</v>
      </c>
      <c r="HQ131">
        <v>21.9</v>
      </c>
      <c r="HR131">
        <v>22.3</v>
      </c>
      <c r="HS131">
        <v>21.9</v>
      </c>
      <c r="HT131">
        <v>21.8</v>
      </c>
      <c r="HU131">
        <v>20.8</v>
      </c>
      <c r="HV131">
        <v>19.3</v>
      </c>
      <c r="HW131">
        <v>18.7</v>
      </c>
      <c r="HX131">
        <v>18.3</v>
      </c>
      <c r="HY131">
        <v>17.7</v>
      </c>
      <c r="HZ131">
        <v>17.2</v>
      </c>
      <c r="IA131">
        <v>17.3</v>
      </c>
      <c r="IB131">
        <v>17.8</v>
      </c>
      <c r="IC131">
        <v>18.100000000000001</v>
      </c>
      <c r="ID131">
        <v>18.5</v>
      </c>
      <c r="IE131">
        <v>20</v>
      </c>
      <c r="IF131">
        <v>21.4</v>
      </c>
      <c r="IG131">
        <v>22.8</v>
      </c>
      <c r="IH131">
        <v>24.2</v>
      </c>
      <c r="II131">
        <v>21.8</v>
      </c>
      <c r="IJ131">
        <v>20.100000000000001</v>
      </c>
      <c r="IK131">
        <v>18.2</v>
      </c>
      <c r="IL131">
        <v>16.3</v>
      </c>
      <c r="IM131">
        <v>18.899999999999999</v>
      </c>
      <c r="IN131">
        <v>21.9</v>
      </c>
      <c r="IO131">
        <v>24.4</v>
      </c>
      <c r="IP131">
        <v>27.3</v>
      </c>
      <c r="IQ131">
        <v>25.4</v>
      </c>
      <c r="IR131">
        <v>24.4</v>
      </c>
      <c r="IS131">
        <v>23.3</v>
      </c>
      <c r="IT131">
        <v>23.8</v>
      </c>
      <c r="IU131">
        <v>24.2</v>
      </c>
      <c r="IV131">
        <v>24.2</v>
      </c>
      <c r="IW131">
        <v>23.1</v>
      </c>
    </row>
    <row r="132" spans="1:257">
      <c r="A132" t="s">
        <v>1056</v>
      </c>
      <c r="B132" t="s">
        <v>1057</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0.1</v>
      </c>
      <c r="ED132">
        <v>0.1</v>
      </c>
      <c r="EE132">
        <v>0.2</v>
      </c>
      <c r="EF132">
        <v>0.2</v>
      </c>
      <c r="EG132">
        <v>0.2</v>
      </c>
      <c r="EH132">
        <v>0.2</v>
      </c>
      <c r="EI132">
        <v>0.2</v>
      </c>
      <c r="EJ132">
        <v>0.2</v>
      </c>
      <c r="EK132">
        <v>0.3</v>
      </c>
      <c r="EL132">
        <v>0.3</v>
      </c>
      <c r="EM132">
        <v>0.3</v>
      </c>
      <c r="EN132">
        <v>0.3</v>
      </c>
      <c r="EO132">
        <v>0.3</v>
      </c>
      <c r="EP132">
        <v>0.4</v>
      </c>
      <c r="EQ132">
        <v>0.5</v>
      </c>
      <c r="ER132">
        <v>0.6</v>
      </c>
      <c r="ES132">
        <v>0.7</v>
      </c>
      <c r="ET132">
        <v>0.6</v>
      </c>
      <c r="EU132">
        <v>0.7</v>
      </c>
      <c r="EV132">
        <v>0.8</v>
      </c>
      <c r="EW132">
        <v>0.8</v>
      </c>
      <c r="EX132">
        <v>0.9</v>
      </c>
      <c r="EY132">
        <v>1.1000000000000001</v>
      </c>
      <c r="EZ132">
        <v>1.2</v>
      </c>
      <c r="FA132">
        <v>1.1000000000000001</v>
      </c>
      <c r="FB132">
        <v>0.9</v>
      </c>
      <c r="FC132">
        <v>0.8</v>
      </c>
      <c r="FD132">
        <v>0.8</v>
      </c>
      <c r="FE132">
        <v>0.7</v>
      </c>
      <c r="FF132">
        <v>1</v>
      </c>
      <c r="FG132">
        <v>1.2</v>
      </c>
      <c r="FH132">
        <v>1.2</v>
      </c>
      <c r="FI132">
        <v>1.2</v>
      </c>
      <c r="FJ132">
        <v>1.4</v>
      </c>
      <c r="FK132">
        <v>1.5</v>
      </c>
      <c r="FL132">
        <v>1.1000000000000001</v>
      </c>
      <c r="FM132">
        <v>1.1000000000000001</v>
      </c>
      <c r="FN132">
        <v>1</v>
      </c>
      <c r="FO132">
        <v>0.9</v>
      </c>
      <c r="FP132">
        <v>0.8</v>
      </c>
      <c r="FQ132">
        <v>0.8</v>
      </c>
      <c r="FR132">
        <v>0.8</v>
      </c>
      <c r="FS132">
        <v>0.7</v>
      </c>
      <c r="FT132">
        <v>0.7</v>
      </c>
      <c r="FU132">
        <v>0.9</v>
      </c>
      <c r="FV132">
        <v>1</v>
      </c>
      <c r="FW132">
        <v>1.2</v>
      </c>
      <c r="FX132">
        <v>1.2</v>
      </c>
      <c r="FY132">
        <v>1.2</v>
      </c>
      <c r="FZ132">
        <v>1.4</v>
      </c>
      <c r="GA132">
        <v>1.5</v>
      </c>
      <c r="GB132">
        <v>2</v>
      </c>
      <c r="GC132">
        <v>2.1</v>
      </c>
      <c r="GD132">
        <v>2.5</v>
      </c>
      <c r="GE132">
        <v>2.4</v>
      </c>
      <c r="GF132">
        <v>2.2999999999999998</v>
      </c>
      <c r="GG132">
        <v>2.4</v>
      </c>
      <c r="GH132">
        <v>2.5</v>
      </c>
      <c r="GI132">
        <v>2.9</v>
      </c>
      <c r="GJ132">
        <v>2.7</v>
      </c>
      <c r="GK132">
        <v>2.6</v>
      </c>
      <c r="GL132">
        <v>2.7</v>
      </c>
      <c r="GM132">
        <v>2.4</v>
      </c>
      <c r="GN132">
        <v>2.5</v>
      </c>
      <c r="GO132">
        <v>3</v>
      </c>
      <c r="GP132">
        <v>2.9</v>
      </c>
      <c r="GQ132">
        <v>4.4000000000000004</v>
      </c>
      <c r="GR132">
        <v>4.9000000000000004</v>
      </c>
      <c r="GS132">
        <v>4.5999999999999996</v>
      </c>
      <c r="GT132">
        <v>5</v>
      </c>
      <c r="GU132">
        <v>5.0999999999999996</v>
      </c>
      <c r="GV132">
        <v>4.7</v>
      </c>
      <c r="GW132">
        <v>5</v>
      </c>
      <c r="GX132">
        <v>5.4</v>
      </c>
      <c r="GY132">
        <v>5.3</v>
      </c>
      <c r="GZ132">
        <v>4.9000000000000004</v>
      </c>
      <c r="HA132">
        <v>4.5999999999999996</v>
      </c>
      <c r="HB132">
        <v>4.8</v>
      </c>
      <c r="HC132">
        <v>5</v>
      </c>
      <c r="HD132">
        <v>5</v>
      </c>
      <c r="HE132">
        <v>5.0999999999999996</v>
      </c>
      <c r="HF132">
        <v>4.5999999999999996</v>
      </c>
      <c r="HG132">
        <v>3.6</v>
      </c>
      <c r="HH132">
        <v>5.3</v>
      </c>
      <c r="HI132">
        <v>5.2</v>
      </c>
      <c r="HJ132">
        <v>4.8</v>
      </c>
      <c r="HK132">
        <v>4.5999999999999996</v>
      </c>
      <c r="HL132">
        <v>4.7</v>
      </c>
      <c r="HM132">
        <v>4.5</v>
      </c>
      <c r="HN132">
        <v>5.2</v>
      </c>
      <c r="HO132">
        <v>6</v>
      </c>
      <c r="HP132">
        <v>4.8</v>
      </c>
      <c r="HQ132">
        <v>5.0999999999999996</v>
      </c>
      <c r="HR132">
        <v>4.8</v>
      </c>
      <c r="HS132">
        <v>4.7</v>
      </c>
      <c r="HT132">
        <v>4.8</v>
      </c>
      <c r="HU132">
        <v>5.2</v>
      </c>
      <c r="HV132">
        <v>5.2</v>
      </c>
      <c r="HW132">
        <v>6.1</v>
      </c>
      <c r="HX132">
        <v>6.3</v>
      </c>
      <c r="HY132">
        <v>6.8</v>
      </c>
      <c r="HZ132">
        <v>7.3</v>
      </c>
      <c r="IA132">
        <v>7.8</v>
      </c>
      <c r="IB132">
        <v>9.1</v>
      </c>
      <c r="IC132">
        <v>10.1</v>
      </c>
      <c r="ID132">
        <v>10</v>
      </c>
      <c r="IE132">
        <v>9.6</v>
      </c>
      <c r="IF132">
        <v>10.4</v>
      </c>
      <c r="IG132">
        <v>10.6</v>
      </c>
      <c r="IH132">
        <v>11</v>
      </c>
      <c r="II132">
        <v>10.6</v>
      </c>
      <c r="IJ132">
        <v>12.1</v>
      </c>
      <c r="IK132">
        <v>12.3</v>
      </c>
      <c r="IL132">
        <v>12.9</v>
      </c>
      <c r="IM132">
        <v>13.9</v>
      </c>
      <c r="IN132">
        <v>16.399999999999999</v>
      </c>
      <c r="IO132">
        <v>19.3</v>
      </c>
      <c r="IP132">
        <v>19.8</v>
      </c>
      <c r="IQ132">
        <v>23.3</v>
      </c>
      <c r="IR132">
        <v>19.100000000000001</v>
      </c>
      <c r="IS132">
        <v>18.2</v>
      </c>
      <c r="IT132">
        <v>18.3</v>
      </c>
      <c r="IU132">
        <v>17.8</v>
      </c>
      <c r="IV132">
        <v>17.399999999999999</v>
      </c>
      <c r="IW132">
        <v>17.7</v>
      </c>
    </row>
    <row r="133" spans="1:257">
      <c r="A133" t="s">
        <v>1058</v>
      </c>
      <c r="B133" s="12" t="s">
        <v>1059</v>
      </c>
      <c r="C133" s="12">
        <v>9.5</v>
      </c>
      <c r="D133" s="12">
        <v>10.199999999999999</v>
      </c>
      <c r="E133" s="12">
        <v>9.9</v>
      </c>
      <c r="F133" s="12">
        <v>10.8</v>
      </c>
      <c r="G133" s="12">
        <v>9.1999999999999993</v>
      </c>
      <c r="H133" s="12">
        <v>9.8000000000000007</v>
      </c>
      <c r="I133" s="12">
        <v>9.9</v>
      </c>
      <c r="J133" s="12">
        <v>10.9</v>
      </c>
      <c r="K133" s="12">
        <v>9.9</v>
      </c>
      <c r="L133" s="12">
        <v>10.8</v>
      </c>
      <c r="M133" s="12">
        <v>10.9</v>
      </c>
      <c r="N133" s="12">
        <v>11.8</v>
      </c>
      <c r="O133" s="12">
        <v>10.8</v>
      </c>
      <c r="P133" s="12">
        <v>11.6</v>
      </c>
      <c r="Q133" s="12">
        <v>11.8</v>
      </c>
      <c r="R133" s="12">
        <v>12.9</v>
      </c>
      <c r="S133" s="12">
        <v>12.2</v>
      </c>
      <c r="T133" s="12">
        <v>12.9</v>
      </c>
      <c r="U133" s="12">
        <v>13</v>
      </c>
      <c r="V133" s="12">
        <v>14.3</v>
      </c>
      <c r="W133" s="12">
        <v>13.5</v>
      </c>
      <c r="X133" s="12">
        <v>14.1</v>
      </c>
      <c r="Y133" s="12">
        <v>14.3</v>
      </c>
      <c r="Z133" s="12">
        <v>16</v>
      </c>
      <c r="AA133" s="12">
        <v>14.9</v>
      </c>
      <c r="AB133" s="12">
        <v>15.5</v>
      </c>
      <c r="AC133" s="12">
        <v>15.3</v>
      </c>
      <c r="AD133" s="12">
        <v>16.600000000000001</v>
      </c>
      <c r="AE133" s="12">
        <v>15.3</v>
      </c>
      <c r="AF133" s="12">
        <v>16</v>
      </c>
      <c r="AG133" s="12">
        <v>15.7</v>
      </c>
      <c r="AH133" s="12">
        <v>16.899999999999999</v>
      </c>
      <c r="AI133" s="12">
        <v>16.399999999999999</v>
      </c>
      <c r="AJ133" s="12">
        <v>17</v>
      </c>
      <c r="AK133" s="12">
        <v>16.600000000000001</v>
      </c>
      <c r="AL133" s="12">
        <v>18.3</v>
      </c>
      <c r="AM133" s="12">
        <v>18.5</v>
      </c>
      <c r="AN133" s="12">
        <v>18.8</v>
      </c>
      <c r="AO133" s="12">
        <v>19.8</v>
      </c>
      <c r="AP133" s="12">
        <v>21.7</v>
      </c>
      <c r="AQ133" s="12">
        <v>21.2</v>
      </c>
      <c r="AR133" s="12">
        <v>19.3</v>
      </c>
      <c r="AS133" s="12">
        <v>18.7</v>
      </c>
      <c r="AT133" s="12">
        <v>20.399999999999999</v>
      </c>
      <c r="AU133" s="12">
        <v>22.6</v>
      </c>
      <c r="AV133" s="12">
        <v>22.2</v>
      </c>
      <c r="AW133" s="12">
        <v>23.9</v>
      </c>
      <c r="AX133" s="12">
        <v>25.3</v>
      </c>
      <c r="AY133" s="12">
        <v>25.8</v>
      </c>
      <c r="AZ133" s="12">
        <v>27.4</v>
      </c>
      <c r="BA133" s="12">
        <v>27.2</v>
      </c>
      <c r="BB133" s="12">
        <v>30.3</v>
      </c>
      <c r="BC133" s="12">
        <v>33</v>
      </c>
      <c r="BD133" s="12">
        <v>34.700000000000003</v>
      </c>
      <c r="BE133" s="12">
        <v>38.9</v>
      </c>
      <c r="BF133" s="12">
        <v>42.5</v>
      </c>
      <c r="BG133" s="12">
        <v>43.1</v>
      </c>
      <c r="BH133" s="12">
        <v>41.9</v>
      </c>
      <c r="BI133" s="12">
        <v>41.2</v>
      </c>
      <c r="BJ133" s="12">
        <v>38.799999999999997</v>
      </c>
      <c r="BK133" s="12">
        <v>41.1</v>
      </c>
      <c r="BL133" s="12">
        <v>40.5</v>
      </c>
      <c r="BM133" s="12">
        <v>40</v>
      </c>
      <c r="BN133" s="12">
        <v>40.9</v>
      </c>
      <c r="BO133" s="12">
        <v>42</v>
      </c>
      <c r="BP133" s="12">
        <v>41.1</v>
      </c>
      <c r="BQ133" s="12">
        <v>42.2</v>
      </c>
      <c r="BR133" s="12">
        <v>45.7</v>
      </c>
      <c r="BS133" s="12">
        <v>44.4</v>
      </c>
      <c r="BT133" s="12">
        <v>46.2</v>
      </c>
      <c r="BU133" s="12">
        <v>47.7</v>
      </c>
      <c r="BV133" s="12">
        <v>52.9</v>
      </c>
      <c r="BW133" s="12">
        <v>52.5</v>
      </c>
      <c r="BX133" s="12">
        <v>53.6</v>
      </c>
      <c r="BY133" s="12">
        <v>54.2</v>
      </c>
      <c r="BZ133" s="12">
        <v>59</v>
      </c>
      <c r="CA133" s="12">
        <v>59.8</v>
      </c>
      <c r="CB133" s="12">
        <v>61.3</v>
      </c>
      <c r="CC133" s="12">
        <v>63.3</v>
      </c>
      <c r="CD133" s="12">
        <v>68.3</v>
      </c>
      <c r="CE133" s="12">
        <v>67.2</v>
      </c>
      <c r="CF133" s="12">
        <v>71.8</v>
      </c>
      <c r="CG133" s="12">
        <v>76.599999999999994</v>
      </c>
      <c r="CH133" s="12">
        <v>84.3</v>
      </c>
      <c r="CI133" s="12">
        <v>85.3</v>
      </c>
      <c r="CJ133" s="12">
        <v>88.8</v>
      </c>
      <c r="CK133" s="12">
        <v>91.5</v>
      </c>
      <c r="CL133" s="12">
        <v>98.2</v>
      </c>
      <c r="CM133" s="12">
        <v>97.7</v>
      </c>
      <c r="CN133" s="12">
        <v>99.2</v>
      </c>
      <c r="CO133" s="12">
        <v>99.1</v>
      </c>
      <c r="CP133" s="12">
        <v>104.7</v>
      </c>
      <c r="CQ133" s="12">
        <v>101</v>
      </c>
      <c r="CR133" s="12">
        <v>102.8</v>
      </c>
      <c r="CS133" s="12">
        <v>104.3</v>
      </c>
      <c r="CT133" s="12">
        <v>106.9</v>
      </c>
      <c r="CU133" s="12">
        <v>106.8</v>
      </c>
      <c r="CV133" s="12">
        <v>111.2</v>
      </c>
      <c r="CW133" s="12">
        <v>111.5</v>
      </c>
      <c r="CX133" s="12">
        <v>119.8</v>
      </c>
      <c r="CY133" s="12">
        <v>121.6</v>
      </c>
      <c r="CZ133" s="12">
        <v>117.8</v>
      </c>
      <c r="DA133" s="12">
        <v>121.4</v>
      </c>
      <c r="DB133" s="12">
        <v>126.6</v>
      </c>
      <c r="DC133" s="12">
        <v>126.1</v>
      </c>
      <c r="DD133" s="12">
        <v>124.9</v>
      </c>
      <c r="DE133" s="12">
        <v>125</v>
      </c>
      <c r="DF133" s="12">
        <v>130.30000000000001</v>
      </c>
      <c r="DG133" s="12">
        <v>129.80000000000001</v>
      </c>
      <c r="DH133" s="12">
        <v>132.30000000000001</v>
      </c>
      <c r="DI133" s="12">
        <v>134.6</v>
      </c>
      <c r="DJ133" s="12">
        <v>139.6</v>
      </c>
      <c r="DK133" s="12">
        <v>142.9</v>
      </c>
      <c r="DL133" s="12">
        <v>147.69999999999999</v>
      </c>
      <c r="DM133" s="12">
        <v>153.5</v>
      </c>
      <c r="DN133" s="12">
        <v>169.2</v>
      </c>
      <c r="DO133" s="12">
        <v>160.6</v>
      </c>
      <c r="DP133" s="12">
        <v>158.6</v>
      </c>
      <c r="DQ133" s="12">
        <v>155.80000000000001</v>
      </c>
      <c r="DR133" s="12">
        <v>167.4</v>
      </c>
      <c r="DS133" s="12">
        <v>161.69999999999999</v>
      </c>
      <c r="DT133" s="12">
        <v>161</v>
      </c>
      <c r="DU133" s="12">
        <v>166.6</v>
      </c>
      <c r="DV133" s="12">
        <v>163.5</v>
      </c>
      <c r="DW133" s="12">
        <v>160.4</v>
      </c>
      <c r="DX133" s="12">
        <v>155.5</v>
      </c>
      <c r="DY133" s="12">
        <v>155.9</v>
      </c>
      <c r="DZ133" s="12">
        <v>162.69999999999999</v>
      </c>
      <c r="EA133" s="12">
        <v>163.9</v>
      </c>
      <c r="EB133" s="12">
        <v>166.3</v>
      </c>
      <c r="EC133" s="12">
        <v>165.5</v>
      </c>
      <c r="ED133" s="12">
        <v>176.8</v>
      </c>
      <c r="EE133" s="12">
        <v>163.9</v>
      </c>
      <c r="EF133" s="12">
        <v>169.1</v>
      </c>
      <c r="EG133" s="12">
        <v>165.5</v>
      </c>
      <c r="EH133" s="12">
        <v>185.1</v>
      </c>
      <c r="EI133" s="12">
        <v>194</v>
      </c>
      <c r="EJ133" s="12">
        <v>197.5</v>
      </c>
      <c r="EK133" s="12">
        <v>202.6</v>
      </c>
      <c r="EL133" s="12">
        <v>202.6</v>
      </c>
      <c r="EM133" s="12">
        <v>198.7</v>
      </c>
      <c r="EN133" s="12">
        <v>205.8</v>
      </c>
      <c r="EO133" s="12">
        <v>199.7</v>
      </c>
      <c r="EP133" s="12">
        <v>200.8</v>
      </c>
      <c r="EQ133" s="12">
        <v>189.4</v>
      </c>
      <c r="ER133" s="12">
        <v>185.7</v>
      </c>
      <c r="ES133" s="12">
        <v>185.1</v>
      </c>
      <c r="ET133" s="12">
        <v>198.9</v>
      </c>
      <c r="EU133" s="12">
        <v>198.6</v>
      </c>
      <c r="EV133" s="12">
        <v>204.1</v>
      </c>
      <c r="EW133" s="12">
        <v>212.8</v>
      </c>
      <c r="EX133" s="12">
        <v>239</v>
      </c>
      <c r="EY133" s="12">
        <v>235.6</v>
      </c>
      <c r="EZ133" s="12">
        <v>243.3</v>
      </c>
      <c r="FA133" s="12">
        <v>237.6</v>
      </c>
      <c r="FB133" s="12">
        <v>244.7</v>
      </c>
      <c r="FC133" s="12">
        <v>260.10000000000002</v>
      </c>
      <c r="FD133" s="12">
        <v>265.7</v>
      </c>
      <c r="FE133" s="12">
        <v>272.39999999999998</v>
      </c>
      <c r="FF133" s="12">
        <v>272.89999999999998</v>
      </c>
      <c r="FG133" s="12">
        <v>262.7</v>
      </c>
      <c r="FH133" s="12">
        <v>262.5</v>
      </c>
      <c r="FI133" s="12">
        <v>269.3</v>
      </c>
      <c r="FJ133" s="12">
        <v>266.39999999999998</v>
      </c>
      <c r="FK133" s="12">
        <v>264.2</v>
      </c>
      <c r="FL133" s="12">
        <v>259.3</v>
      </c>
      <c r="FM133" s="12">
        <v>261.60000000000002</v>
      </c>
      <c r="FN133" s="12">
        <v>266.7</v>
      </c>
      <c r="FO133" s="12">
        <v>268.2</v>
      </c>
      <c r="FP133" s="12">
        <v>280.7</v>
      </c>
      <c r="FQ133" s="12">
        <v>281.8</v>
      </c>
      <c r="FR133" s="12">
        <v>293.5</v>
      </c>
      <c r="FS133" s="12">
        <v>282.2</v>
      </c>
      <c r="FT133" s="12">
        <v>292.10000000000002</v>
      </c>
      <c r="FU133" s="12">
        <v>297.89999999999998</v>
      </c>
      <c r="FV133" s="12">
        <v>276.3</v>
      </c>
      <c r="FW133" s="12">
        <v>281.39999999999998</v>
      </c>
      <c r="FX133" s="12">
        <v>291.3</v>
      </c>
      <c r="FY133" s="12">
        <v>296.89999999999998</v>
      </c>
      <c r="FZ133" s="12">
        <v>300.60000000000002</v>
      </c>
      <c r="GA133" s="12">
        <v>297.89999999999998</v>
      </c>
      <c r="GB133" s="12">
        <v>298.89999999999998</v>
      </c>
      <c r="GC133" s="12">
        <v>312.39999999999998</v>
      </c>
      <c r="GD133" s="12">
        <v>307.8</v>
      </c>
      <c r="GE133" s="12">
        <v>295.7</v>
      </c>
      <c r="GF133" s="12">
        <v>285.5</v>
      </c>
      <c r="GG133" s="12">
        <v>283.3</v>
      </c>
      <c r="GH133" s="12">
        <v>278.3</v>
      </c>
      <c r="GI133" s="12">
        <v>268.7</v>
      </c>
      <c r="GJ133" s="12">
        <v>246.9</v>
      </c>
      <c r="GK133" s="12">
        <v>240.3</v>
      </c>
      <c r="GL133" s="12">
        <v>259.5</v>
      </c>
      <c r="GM133" s="12">
        <v>260.39999999999998</v>
      </c>
      <c r="GN133" s="12">
        <v>270.3</v>
      </c>
      <c r="GO133" s="12">
        <v>249</v>
      </c>
      <c r="GP133" s="12">
        <v>240.8</v>
      </c>
      <c r="GQ133" s="12">
        <v>260.7</v>
      </c>
      <c r="GR133" s="12">
        <v>270.10000000000002</v>
      </c>
      <c r="GS133" s="12">
        <v>277</v>
      </c>
      <c r="GT133" s="12">
        <v>276.5</v>
      </c>
      <c r="GU133" s="12">
        <v>256.39999999999998</v>
      </c>
      <c r="GV133" s="12">
        <v>243</v>
      </c>
      <c r="GW133" s="12">
        <v>240.4</v>
      </c>
      <c r="GX133" s="12">
        <v>261.60000000000002</v>
      </c>
      <c r="GY133" s="12">
        <v>260.60000000000002</v>
      </c>
      <c r="GZ133" s="12">
        <v>272.7</v>
      </c>
      <c r="HA133" s="12">
        <v>262.39999999999998</v>
      </c>
      <c r="HB133" s="12">
        <v>273.89999999999998</v>
      </c>
      <c r="HC133" s="12">
        <v>302.5</v>
      </c>
      <c r="HD133" s="12">
        <v>308.10000000000002</v>
      </c>
      <c r="HE133" s="12">
        <v>305.10000000000002</v>
      </c>
      <c r="HF133" s="12">
        <v>306.2</v>
      </c>
      <c r="HG133" s="12">
        <v>271.8</v>
      </c>
      <c r="HH133" s="12">
        <v>289.7</v>
      </c>
      <c r="HI133" s="12">
        <v>285.5</v>
      </c>
      <c r="HJ133" s="12">
        <v>279.5</v>
      </c>
      <c r="HK133" s="12">
        <v>333.7</v>
      </c>
      <c r="HL133" s="12">
        <v>339.1</v>
      </c>
      <c r="HM133" s="12">
        <v>359.8</v>
      </c>
      <c r="HN133" s="12">
        <v>360.7</v>
      </c>
      <c r="HO133" s="12">
        <v>367</v>
      </c>
      <c r="HP133" s="12">
        <v>378.3</v>
      </c>
      <c r="HQ133" s="12">
        <v>362.1</v>
      </c>
      <c r="HR133" s="12">
        <v>390.9</v>
      </c>
      <c r="HS133" s="12">
        <v>360.1</v>
      </c>
      <c r="HT133" s="12">
        <v>343.9</v>
      </c>
      <c r="HU133" s="12">
        <v>376.9</v>
      </c>
      <c r="HV133" s="12">
        <v>357.7</v>
      </c>
      <c r="HW133" s="12">
        <v>364.8</v>
      </c>
      <c r="HX133" s="12">
        <v>315.2</v>
      </c>
      <c r="HY133" s="12">
        <v>308.5</v>
      </c>
      <c r="HZ133" s="12">
        <v>295.89999999999998</v>
      </c>
      <c r="IA133" s="12">
        <v>328</v>
      </c>
      <c r="IB133" s="12">
        <v>316</v>
      </c>
      <c r="IC133" s="12">
        <v>310.10000000000002</v>
      </c>
      <c r="ID133" s="12">
        <v>309.39999999999998</v>
      </c>
      <c r="IE133" s="12">
        <v>213.7</v>
      </c>
      <c r="IF133" s="12">
        <v>214.3</v>
      </c>
      <c r="IG133" s="12">
        <v>170.9</v>
      </c>
      <c r="IH133" s="12">
        <v>188.7</v>
      </c>
      <c r="II133" s="12">
        <v>168.6</v>
      </c>
      <c r="IJ133" s="12">
        <v>196.2</v>
      </c>
      <c r="IK133" s="12">
        <v>179.4</v>
      </c>
      <c r="IL133" s="12">
        <v>188.3</v>
      </c>
      <c r="IM133" s="12">
        <v>184.6</v>
      </c>
      <c r="IN133" s="12">
        <v>191.1</v>
      </c>
      <c r="IO133" s="12">
        <v>163.5</v>
      </c>
      <c r="IP133" s="12">
        <v>146</v>
      </c>
      <c r="IQ133" s="12">
        <v>123.9</v>
      </c>
      <c r="IR133" s="12">
        <v>162</v>
      </c>
      <c r="IS133" s="12">
        <v>139.69999999999999</v>
      </c>
      <c r="IT133" s="12">
        <v>153.5</v>
      </c>
      <c r="IU133" s="12">
        <v>203.9</v>
      </c>
      <c r="IV133" s="12">
        <v>172.5</v>
      </c>
      <c r="IW133" s="12">
        <v>197.4</v>
      </c>
    </row>
    <row r="134" spans="1:257">
      <c r="A134" t="s">
        <v>1060</v>
      </c>
      <c r="B134" t="s">
        <v>1061</v>
      </c>
      <c r="C134">
        <v>8.3000000000000007</v>
      </c>
      <c r="D134">
        <v>9</v>
      </c>
      <c r="E134">
        <v>8.8000000000000007</v>
      </c>
      <c r="F134">
        <v>9.6</v>
      </c>
      <c r="G134">
        <v>8</v>
      </c>
      <c r="H134">
        <v>8.5</v>
      </c>
      <c r="I134">
        <v>8.6</v>
      </c>
      <c r="J134">
        <v>9.6</v>
      </c>
      <c r="K134">
        <v>8.5</v>
      </c>
      <c r="L134">
        <v>9.4</v>
      </c>
      <c r="M134">
        <v>9.4</v>
      </c>
      <c r="N134">
        <v>10.4</v>
      </c>
      <c r="O134">
        <v>9.4</v>
      </c>
      <c r="P134">
        <v>10.1</v>
      </c>
      <c r="Q134">
        <v>10.3</v>
      </c>
      <c r="R134">
        <v>11.3</v>
      </c>
      <c r="S134">
        <v>10.6</v>
      </c>
      <c r="T134">
        <v>11.2</v>
      </c>
      <c r="U134">
        <v>11.3</v>
      </c>
      <c r="V134">
        <v>12.6</v>
      </c>
      <c r="W134">
        <v>11.7</v>
      </c>
      <c r="X134">
        <v>12.2</v>
      </c>
      <c r="Y134">
        <v>12.4</v>
      </c>
      <c r="Z134">
        <v>13.8</v>
      </c>
      <c r="AA134">
        <v>12.7</v>
      </c>
      <c r="AB134">
        <v>13.2</v>
      </c>
      <c r="AC134">
        <v>12.9</v>
      </c>
      <c r="AD134">
        <v>14.3</v>
      </c>
      <c r="AE134">
        <v>13</v>
      </c>
      <c r="AF134">
        <v>13.6</v>
      </c>
      <c r="AG134">
        <v>13.3</v>
      </c>
      <c r="AH134">
        <v>14.4</v>
      </c>
      <c r="AI134">
        <v>13.7</v>
      </c>
      <c r="AJ134">
        <v>14.1</v>
      </c>
      <c r="AK134">
        <v>13.6</v>
      </c>
      <c r="AL134">
        <v>14.9</v>
      </c>
      <c r="AM134">
        <v>15</v>
      </c>
      <c r="AN134">
        <v>15.1</v>
      </c>
      <c r="AO134">
        <v>15.9</v>
      </c>
      <c r="AP134">
        <v>17.3</v>
      </c>
      <c r="AQ134">
        <v>16.8</v>
      </c>
      <c r="AR134">
        <v>14.6</v>
      </c>
      <c r="AS134">
        <v>13.7</v>
      </c>
      <c r="AT134">
        <v>14.9</v>
      </c>
      <c r="AU134">
        <v>17</v>
      </c>
      <c r="AV134">
        <v>16.2</v>
      </c>
      <c r="AW134">
        <v>17.5</v>
      </c>
      <c r="AX134">
        <v>18.399999999999999</v>
      </c>
      <c r="AY134">
        <v>18.600000000000001</v>
      </c>
      <c r="AZ134">
        <v>19.7</v>
      </c>
      <c r="BA134">
        <v>19.100000000000001</v>
      </c>
      <c r="BB134">
        <v>20.7</v>
      </c>
      <c r="BC134">
        <v>23.5</v>
      </c>
      <c r="BD134">
        <v>24.3</v>
      </c>
      <c r="BE134">
        <v>27.6</v>
      </c>
      <c r="BF134">
        <v>30.4</v>
      </c>
      <c r="BG134">
        <v>30.6</v>
      </c>
      <c r="BH134">
        <v>29.4</v>
      </c>
      <c r="BI134">
        <v>28.3</v>
      </c>
      <c r="BJ134">
        <v>25.8</v>
      </c>
      <c r="BK134">
        <v>20.399999999999999</v>
      </c>
      <c r="BL134">
        <v>20.5</v>
      </c>
      <c r="BM134">
        <v>20.9</v>
      </c>
      <c r="BN134">
        <v>22.4</v>
      </c>
      <c r="BO134">
        <v>23.4</v>
      </c>
      <c r="BP134">
        <v>22.6</v>
      </c>
      <c r="BQ134">
        <v>23.7</v>
      </c>
      <c r="BR134">
        <v>25</v>
      </c>
      <c r="BS134">
        <v>22.9</v>
      </c>
      <c r="BT134">
        <v>24</v>
      </c>
      <c r="BU134">
        <v>24.7</v>
      </c>
      <c r="BV134">
        <v>26.5</v>
      </c>
      <c r="BW134">
        <v>25.5</v>
      </c>
      <c r="BX134">
        <v>26</v>
      </c>
      <c r="BY134">
        <v>26.4</v>
      </c>
      <c r="BZ134">
        <v>29</v>
      </c>
      <c r="CA134">
        <v>28.5</v>
      </c>
      <c r="CB134">
        <v>28.7</v>
      </c>
      <c r="CC134">
        <v>29.2</v>
      </c>
      <c r="CD134">
        <v>31.4</v>
      </c>
      <c r="CE134">
        <v>27.2</v>
      </c>
      <c r="CF134">
        <v>28.8</v>
      </c>
      <c r="CG134">
        <v>30.3</v>
      </c>
      <c r="CH134">
        <v>33.299999999999997</v>
      </c>
      <c r="CI134">
        <v>31.2</v>
      </c>
      <c r="CJ134">
        <v>31.7</v>
      </c>
      <c r="CK134">
        <v>30.4</v>
      </c>
      <c r="CL134">
        <v>32.1</v>
      </c>
      <c r="CM134">
        <v>29.8</v>
      </c>
      <c r="CN134">
        <v>31.4</v>
      </c>
      <c r="CO134">
        <v>32.5</v>
      </c>
      <c r="CP134">
        <v>33.200000000000003</v>
      </c>
      <c r="CQ134">
        <v>32.200000000000003</v>
      </c>
      <c r="CR134">
        <v>34.6</v>
      </c>
      <c r="CS134">
        <v>35.700000000000003</v>
      </c>
      <c r="CT134">
        <v>38.6</v>
      </c>
      <c r="CU134">
        <v>37.200000000000003</v>
      </c>
      <c r="CV134">
        <v>40.5</v>
      </c>
      <c r="CW134">
        <v>38.9</v>
      </c>
      <c r="CX134">
        <v>42.3</v>
      </c>
      <c r="CY134">
        <v>43.6</v>
      </c>
      <c r="CZ134">
        <v>41.3</v>
      </c>
      <c r="DA134">
        <v>42.9</v>
      </c>
      <c r="DB134">
        <v>45.9</v>
      </c>
      <c r="DC134">
        <v>43.5</v>
      </c>
      <c r="DD134">
        <v>44.5</v>
      </c>
      <c r="DE134">
        <v>46.3</v>
      </c>
      <c r="DF134">
        <v>52.1</v>
      </c>
      <c r="DG134">
        <v>50</v>
      </c>
      <c r="DH134">
        <v>52.1</v>
      </c>
      <c r="DI134">
        <v>53.7</v>
      </c>
      <c r="DJ134">
        <v>57.4</v>
      </c>
      <c r="DK134">
        <v>54.6</v>
      </c>
      <c r="DL134">
        <v>55.9</v>
      </c>
      <c r="DM134">
        <v>57.5</v>
      </c>
      <c r="DN134">
        <v>65.7</v>
      </c>
      <c r="DO134">
        <v>56.4</v>
      </c>
      <c r="DP134">
        <v>57.9</v>
      </c>
      <c r="DQ134">
        <v>58.2</v>
      </c>
      <c r="DR134">
        <v>66.599999999999994</v>
      </c>
      <c r="DS134">
        <v>60.5</v>
      </c>
      <c r="DT134">
        <v>61.4</v>
      </c>
      <c r="DU134">
        <v>62.9</v>
      </c>
      <c r="DV134">
        <v>69.3</v>
      </c>
      <c r="DW134">
        <v>60.5</v>
      </c>
      <c r="DX134">
        <v>58.8</v>
      </c>
      <c r="DY134">
        <v>58.9</v>
      </c>
      <c r="DZ134">
        <v>64.599999999999994</v>
      </c>
      <c r="EA134">
        <v>59.2</v>
      </c>
      <c r="EB134">
        <v>60.7</v>
      </c>
      <c r="EC134">
        <v>61</v>
      </c>
      <c r="ED134">
        <v>70.8</v>
      </c>
      <c r="EE134">
        <v>67.3</v>
      </c>
      <c r="EF134">
        <v>67.599999999999994</v>
      </c>
      <c r="EG134">
        <v>68.599999999999994</v>
      </c>
      <c r="EH134">
        <v>79.7</v>
      </c>
      <c r="EI134">
        <v>74.3</v>
      </c>
      <c r="EJ134">
        <v>75.8</v>
      </c>
      <c r="EK134">
        <v>77.400000000000006</v>
      </c>
      <c r="EL134">
        <v>88.8</v>
      </c>
      <c r="EM134">
        <v>83.5</v>
      </c>
      <c r="EN134">
        <v>89.5</v>
      </c>
      <c r="EO134">
        <v>82.1</v>
      </c>
      <c r="EP134">
        <v>87.5</v>
      </c>
      <c r="EQ134">
        <v>79.099999999999994</v>
      </c>
      <c r="ER134">
        <v>76.3</v>
      </c>
      <c r="ES134">
        <v>73.2</v>
      </c>
      <c r="ET134">
        <v>81.599999999999994</v>
      </c>
      <c r="EU134">
        <v>73.7</v>
      </c>
      <c r="EV134">
        <v>71.2</v>
      </c>
      <c r="EW134">
        <v>72.7</v>
      </c>
      <c r="EX134">
        <v>89</v>
      </c>
      <c r="EY134">
        <v>82</v>
      </c>
      <c r="EZ134">
        <v>79.5</v>
      </c>
      <c r="FA134">
        <v>78.900000000000006</v>
      </c>
      <c r="FB134">
        <v>83.6</v>
      </c>
      <c r="FC134">
        <v>80</v>
      </c>
      <c r="FD134">
        <v>78.3</v>
      </c>
      <c r="FE134">
        <v>80</v>
      </c>
      <c r="FF134">
        <v>81.900000000000006</v>
      </c>
      <c r="FG134">
        <v>79.8</v>
      </c>
      <c r="FH134">
        <v>80.2</v>
      </c>
      <c r="FI134">
        <v>81.099999999999994</v>
      </c>
      <c r="FJ134">
        <v>85.7</v>
      </c>
      <c r="FK134">
        <v>78.8</v>
      </c>
      <c r="FL134">
        <v>76.400000000000006</v>
      </c>
      <c r="FM134">
        <v>73.3</v>
      </c>
      <c r="FN134">
        <v>77</v>
      </c>
      <c r="FO134">
        <v>71</v>
      </c>
      <c r="FP134">
        <v>74.5</v>
      </c>
      <c r="FQ134">
        <v>74.8</v>
      </c>
      <c r="FR134">
        <v>81</v>
      </c>
      <c r="FS134">
        <v>78.2</v>
      </c>
      <c r="FT134">
        <v>78.599999999999994</v>
      </c>
      <c r="FU134">
        <v>80.3</v>
      </c>
      <c r="FV134">
        <v>65.099999999999994</v>
      </c>
      <c r="FW134">
        <v>61.2</v>
      </c>
      <c r="FX134">
        <v>60.9</v>
      </c>
      <c r="FY134">
        <v>59.8</v>
      </c>
      <c r="FZ134">
        <v>65.599999999999994</v>
      </c>
      <c r="GA134">
        <v>61.5</v>
      </c>
      <c r="GB134">
        <v>64.5</v>
      </c>
      <c r="GC134">
        <v>69.5</v>
      </c>
      <c r="GD134">
        <v>74.099999999999994</v>
      </c>
      <c r="GE134">
        <v>63.2</v>
      </c>
      <c r="GF134">
        <v>62.2</v>
      </c>
      <c r="GG134">
        <v>61</v>
      </c>
      <c r="GH134">
        <v>63.8</v>
      </c>
      <c r="GI134">
        <v>61.7</v>
      </c>
      <c r="GJ134">
        <v>57.8</v>
      </c>
      <c r="GK134">
        <v>57.8</v>
      </c>
      <c r="GL134">
        <v>57.5</v>
      </c>
      <c r="GM134">
        <v>53.2</v>
      </c>
      <c r="GN134">
        <v>54.8</v>
      </c>
      <c r="GO134">
        <v>51.6</v>
      </c>
      <c r="GP134">
        <v>54.1</v>
      </c>
      <c r="GQ134">
        <v>51.2</v>
      </c>
      <c r="GR134">
        <v>51.3</v>
      </c>
      <c r="GS134">
        <v>51.7</v>
      </c>
      <c r="GT134">
        <v>51.1</v>
      </c>
      <c r="GU134">
        <v>53.8</v>
      </c>
      <c r="GV134">
        <v>53.7</v>
      </c>
      <c r="GW134">
        <v>55.7</v>
      </c>
      <c r="GX134">
        <v>66.400000000000006</v>
      </c>
      <c r="GY134">
        <v>66.5</v>
      </c>
      <c r="GZ134">
        <v>66.900000000000006</v>
      </c>
      <c r="HA134">
        <v>66.3</v>
      </c>
      <c r="HB134">
        <v>67.900000000000006</v>
      </c>
      <c r="HC134">
        <v>69.8</v>
      </c>
      <c r="HD134">
        <v>69.8</v>
      </c>
      <c r="HE134">
        <v>64.3</v>
      </c>
      <c r="HF134">
        <v>62.5</v>
      </c>
      <c r="HG134">
        <v>56.5</v>
      </c>
      <c r="HH134">
        <v>54.2</v>
      </c>
      <c r="HI134">
        <v>64</v>
      </c>
      <c r="HJ134">
        <v>60.8</v>
      </c>
      <c r="HK134">
        <v>60.4</v>
      </c>
      <c r="HL134">
        <v>65.3</v>
      </c>
      <c r="HM134">
        <v>79.5</v>
      </c>
      <c r="HN134">
        <v>88.1</v>
      </c>
      <c r="HO134">
        <v>86.5</v>
      </c>
      <c r="HP134">
        <v>92.2</v>
      </c>
      <c r="HQ134">
        <v>99.3</v>
      </c>
      <c r="HR134">
        <v>101.7</v>
      </c>
      <c r="HS134">
        <v>92.3</v>
      </c>
      <c r="HT134">
        <v>90.5</v>
      </c>
      <c r="HU134">
        <v>137.30000000000001</v>
      </c>
      <c r="HV134">
        <v>128.5</v>
      </c>
      <c r="HW134">
        <v>118.2</v>
      </c>
      <c r="HX134">
        <v>91.4</v>
      </c>
      <c r="HY134">
        <v>76.400000000000006</v>
      </c>
      <c r="HZ134">
        <v>75.8</v>
      </c>
      <c r="IA134">
        <v>66.2</v>
      </c>
      <c r="IB134">
        <v>51.9</v>
      </c>
      <c r="IC134">
        <v>48.8</v>
      </c>
      <c r="ID134">
        <v>51.1</v>
      </c>
      <c r="IE134">
        <v>48.1</v>
      </c>
      <c r="IF134">
        <v>47.3</v>
      </c>
      <c r="IG134">
        <v>46.2</v>
      </c>
      <c r="IH134">
        <v>49.2</v>
      </c>
      <c r="II134">
        <v>61.6</v>
      </c>
      <c r="IJ134">
        <v>66.099999999999994</v>
      </c>
      <c r="IK134">
        <v>63.7</v>
      </c>
      <c r="IL134">
        <v>72.8</v>
      </c>
      <c r="IM134">
        <v>57.1</v>
      </c>
      <c r="IN134">
        <v>71.400000000000006</v>
      </c>
      <c r="IO134">
        <v>62.4</v>
      </c>
      <c r="IP134">
        <v>62.5</v>
      </c>
      <c r="IQ134">
        <v>64.7</v>
      </c>
      <c r="IR134">
        <v>59.5</v>
      </c>
      <c r="IS134">
        <v>59.7</v>
      </c>
      <c r="IT134">
        <v>64.3</v>
      </c>
      <c r="IU134">
        <v>65.400000000000006</v>
      </c>
      <c r="IV134">
        <v>65</v>
      </c>
      <c r="IW134">
        <v>64.8</v>
      </c>
    </row>
    <row r="135" spans="1:257">
      <c r="A135" t="s">
        <v>1062</v>
      </c>
      <c r="B135" t="s">
        <v>1063</v>
      </c>
      <c r="C135">
        <v>0</v>
      </c>
      <c r="D135">
        <v>0</v>
      </c>
      <c r="E135">
        <v>0</v>
      </c>
      <c r="F135">
        <v>0</v>
      </c>
      <c r="G135">
        <v>0</v>
      </c>
      <c r="H135">
        <v>0</v>
      </c>
      <c r="I135">
        <v>0</v>
      </c>
      <c r="J135">
        <v>0</v>
      </c>
      <c r="K135">
        <v>0</v>
      </c>
      <c r="L135">
        <v>0</v>
      </c>
      <c r="M135">
        <v>0</v>
      </c>
      <c r="N135">
        <v>0</v>
      </c>
      <c r="O135">
        <v>0</v>
      </c>
      <c r="P135">
        <v>0</v>
      </c>
      <c r="Q135">
        <v>0</v>
      </c>
      <c r="R135">
        <v>0</v>
      </c>
      <c r="S135">
        <v>0.1</v>
      </c>
      <c r="T135">
        <v>0.2</v>
      </c>
      <c r="U135">
        <v>0.1</v>
      </c>
      <c r="V135">
        <v>0.3</v>
      </c>
      <c r="W135">
        <v>0.3</v>
      </c>
      <c r="X135">
        <v>0.2</v>
      </c>
      <c r="Y135">
        <v>0.3</v>
      </c>
      <c r="Z135">
        <v>0.6</v>
      </c>
      <c r="AA135">
        <v>0.5</v>
      </c>
      <c r="AB135">
        <v>0.4</v>
      </c>
      <c r="AC135">
        <v>0.5</v>
      </c>
      <c r="AD135">
        <v>0.9</v>
      </c>
      <c r="AE135">
        <v>0.6</v>
      </c>
      <c r="AF135">
        <v>0.7</v>
      </c>
      <c r="AG135">
        <v>0.6</v>
      </c>
      <c r="AH135">
        <v>0.7</v>
      </c>
      <c r="AI135">
        <v>1.1000000000000001</v>
      </c>
      <c r="AJ135">
        <v>1.1000000000000001</v>
      </c>
      <c r="AK135">
        <v>1</v>
      </c>
      <c r="AL135">
        <v>1.1000000000000001</v>
      </c>
      <c r="AM135">
        <v>2.2000000000000002</v>
      </c>
      <c r="AN135">
        <v>1.9</v>
      </c>
      <c r="AO135">
        <v>2.9</v>
      </c>
      <c r="AP135">
        <v>3.3</v>
      </c>
      <c r="AQ135">
        <v>3.8</v>
      </c>
      <c r="AR135">
        <v>1.3</v>
      </c>
      <c r="AS135">
        <v>0.1</v>
      </c>
      <c r="AT135">
        <v>0.2</v>
      </c>
      <c r="AU135">
        <v>1.3</v>
      </c>
      <c r="AV135">
        <v>0</v>
      </c>
      <c r="AW135">
        <v>1.1000000000000001</v>
      </c>
      <c r="AX135">
        <v>1.1000000000000001</v>
      </c>
      <c r="AY135">
        <v>2.6</v>
      </c>
      <c r="AZ135">
        <v>3.1</v>
      </c>
      <c r="BA135">
        <v>2.1</v>
      </c>
      <c r="BB135">
        <v>2.7</v>
      </c>
      <c r="BC135">
        <v>6.5</v>
      </c>
      <c r="BD135">
        <v>6.3</v>
      </c>
      <c r="BE135">
        <v>9.5</v>
      </c>
      <c r="BF135">
        <v>11.3</v>
      </c>
      <c r="BG135">
        <v>12.5</v>
      </c>
      <c r="BH135">
        <v>10</v>
      </c>
      <c r="BI135">
        <v>8.6</v>
      </c>
      <c r="BJ135">
        <v>5.5</v>
      </c>
      <c r="BK135">
        <v>1.5</v>
      </c>
      <c r="BL135">
        <v>0.8</v>
      </c>
      <c r="BM135">
        <v>0.8</v>
      </c>
      <c r="BN135">
        <v>1.2</v>
      </c>
      <c r="BO135">
        <v>3.1</v>
      </c>
      <c r="BP135">
        <v>1.3</v>
      </c>
      <c r="BQ135">
        <v>2</v>
      </c>
      <c r="BR135">
        <v>1.5</v>
      </c>
      <c r="BS135">
        <v>1.7</v>
      </c>
      <c r="BT135">
        <v>1.8</v>
      </c>
      <c r="BU135">
        <v>2.2000000000000002</v>
      </c>
      <c r="BV135">
        <v>2.1</v>
      </c>
      <c r="BW135">
        <v>2.4</v>
      </c>
      <c r="BX135">
        <v>2.2999999999999998</v>
      </c>
      <c r="BY135">
        <v>2</v>
      </c>
      <c r="BZ135">
        <v>2.5</v>
      </c>
      <c r="CA135">
        <v>3.4</v>
      </c>
      <c r="CB135">
        <v>2.9</v>
      </c>
      <c r="CC135">
        <v>2.7</v>
      </c>
      <c r="CD135">
        <v>3.1</v>
      </c>
      <c r="CE135">
        <v>2.2999999999999998</v>
      </c>
      <c r="CF135">
        <v>3</v>
      </c>
      <c r="CG135">
        <v>3.4</v>
      </c>
      <c r="CH135">
        <v>3.9</v>
      </c>
      <c r="CI135">
        <v>3.5</v>
      </c>
      <c r="CJ135">
        <v>2.9</v>
      </c>
      <c r="CK135">
        <v>1.5</v>
      </c>
      <c r="CL135">
        <v>1.8</v>
      </c>
      <c r="CM135">
        <v>1.8</v>
      </c>
      <c r="CN135">
        <v>2.5</v>
      </c>
      <c r="CO135">
        <v>3.3</v>
      </c>
      <c r="CP135">
        <v>2.4</v>
      </c>
      <c r="CQ135">
        <v>3.3</v>
      </c>
      <c r="CR135">
        <v>3.9</v>
      </c>
      <c r="CS135">
        <v>3.8</v>
      </c>
      <c r="CT135">
        <v>3.2</v>
      </c>
      <c r="CU135">
        <v>4.0999999999999996</v>
      </c>
      <c r="CV135">
        <v>5.9</v>
      </c>
      <c r="CW135">
        <v>3.9</v>
      </c>
      <c r="CX135">
        <v>3.9</v>
      </c>
      <c r="CY135">
        <v>8.1</v>
      </c>
      <c r="CZ135">
        <v>4.2</v>
      </c>
      <c r="DA135">
        <v>4.8</v>
      </c>
      <c r="DB135">
        <v>3.4</v>
      </c>
      <c r="DC135">
        <v>3.3</v>
      </c>
      <c r="DD135">
        <v>2.9</v>
      </c>
      <c r="DE135">
        <v>3.7</v>
      </c>
      <c r="DF135">
        <v>5.0999999999999996</v>
      </c>
      <c r="DG135">
        <v>5.6</v>
      </c>
      <c r="DH135">
        <v>5.5</v>
      </c>
      <c r="DI135">
        <v>5.6</v>
      </c>
      <c r="DJ135">
        <v>3.4</v>
      </c>
      <c r="DK135">
        <v>3.7</v>
      </c>
      <c r="DL135">
        <v>3.1</v>
      </c>
      <c r="DM135">
        <v>3.7</v>
      </c>
      <c r="DN135">
        <v>5</v>
      </c>
      <c r="DO135">
        <v>3.7</v>
      </c>
      <c r="DP135">
        <v>3.5</v>
      </c>
      <c r="DQ135">
        <v>2.4</v>
      </c>
      <c r="DR135">
        <v>2.8</v>
      </c>
      <c r="DS135">
        <v>2</v>
      </c>
      <c r="DT135">
        <v>1.8</v>
      </c>
      <c r="DU135">
        <v>2.8</v>
      </c>
      <c r="DV135">
        <v>2.1</v>
      </c>
      <c r="DW135">
        <v>1.3</v>
      </c>
      <c r="DX135">
        <v>1.4</v>
      </c>
      <c r="DY135">
        <v>1.6</v>
      </c>
      <c r="DZ135">
        <v>1.6</v>
      </c>
      <c r="EA135">
        <v>3.2</v>
      </c>
      <c r="EB135">
        <v>3.9</v>
      </c>
      <c r="EC135">
        <v>3.2</v>
      </c>
      <c r="ED135">
        <v>5.0999999999999996</v>
      </c>
      <c r="EE135">
        <v>3.9</v>
      </c>
      <c r="EF135">
        <v>3.1</v>
      </c>
      <c r="EG135">
        <v>2</v>
      </c>
      <c r="EH135">
        <v>2.5</v>
      </c>
      <c r="EI135">
        <v>2.6</v>
      </c>
      <c r="EJ135">
        <v>2.5</v>
      </c>
      <c r="EK135">
        <v>2.7</v>
      </c>
      <c r="EL135">
        <v>2.2000000000000002</v>
      </c>
      <c r="EM135">
        <v>3.7</v>
      </c>
      <c r="EN135">
        <v>9</v>
      </c>
      <c r="EO135">
        <v>3.8</v>
      </c>
      <c r="EP135">
        <v>2.4</v>
      </c>
      <c r="EQ135">
        <v>2.4</v>
      </c>
      <c r="ER135">
        <v>4.3</v>
      </c>
      <c r="ES135">
        <v>4.7</v>
      </c>
      <c r="ET135">
        <v>3.9</v>
      </c>
      <c r="EU135">
        <v>3.7</v>
      </c>
      <c r="EV135">
        <v>3.2</v>
      </c>
      <c r="EW135">
        <v>4</v>
      </c>
      <c r="EX135">
        <v>4.5999999999999996</v>
      </c>
      <c r="EY135">
        <v>3.7</v>
      </c>
      <c r="EZ135">
        <v>2.5</v>
      </c>
      <c r="FA135">
        <v>3.3</v>
      </c>
      <c r="FB135">
        <v>4.2</v>
      </c>
      <c r="FC135">
        <v>4.8</v>
      </c>
      <c r="FD135">
        <v>3.4</v>
      </c>
      <c r="FE135">
        <v>6.1</v>
      </c>
      <c r="FF135">
        <v>5.8</v>
      </c>
      <c r="FG135">
        <v>8</v>
      </c>
      <c r="FH135">
        <v>5.9</v>
      </c>
      <c r="FI135">
        <v>5.8</v>
      </c>
      <c r="FJ135">
        <v>4.2</v>
      </c>
      <c r="FK135">
        <v>3.3</v>
      </c>
      <c r="FL135">
        <v>3.2</v>
      </c>
      <c r="FM135">
        <v>3.5</v>
      </c>
      <c r="FN135">
        <v>4</v>
      </c>
      <c r="FO135">
        <v>2.7</v>
      </c>
      <c r="FP135">
        <v>5.7</v>
      </c>
      <c r="FQ135">
        <v>5.3</v>
      </c>
      <c r="FR135">
        <v>6.2</v>
      </c>
      <c r="FS135">
        <v>5.7</v>
      </c>
      <c r="FT135">
        <v>6.2</v>
      </c>
      <c r="FU135">
        <v>7.2</v>
      </c>
      <c r="FV135">
        <v>6</v>
      </c>
      <c r="FW135">
        <v>5.2</v>
      </c>
      <c r="FX135">
        <v>4.8</v>
      </c>
      <c r="FY135">
        <v>5.7</v>
      </c>
      <c r="FZ135">
        <v>6.4</v>
      </c>
      <c r="GA135">
        <v>6.2</v>
      </c>
      <c r="GB135">
        <v>8.5</v>
      </c>
      <c r="GC135">
        <v>11.7</v>
      </c>
      <c r="GD135">
        <v>14.6</v>
      </c>
      <c r="GE135">
        <v>10.1</v>
      </c>
      <c r="GF135">
        <v>12.2</v>
      </c>
      <c r="GG135">
        <v>12.7</v>
      </c>
      <c r="GH135">
        <v>15.5</v>
      </c>
      <c r="GI135">
        <v>13.9</v>
      </c>
      <c r="GJ135">
        <v>8.6999999999999993</v>
      </c>
      <c r="GK135">
        <v>7.6</v>
      </c>
      <c r="GL135">
        <v>8.1</v>
      </c>
      <c r="GM135">
        <v>7.1</v>
      </c>
      <c r="GN135">
        <v>8.1</v>
      </c>
      <c r="GO135">
        <v>5.3</v>
      </c>
      <c r="GP135">
        <v>7.2</v>
      </c>
      <c r="GQ135">
        <v>7.5</v>
      </c>
      <c r="GR135">
        <v>7.9</v>
      </c>
      <c r="GS135">
        <v>9</v>
      </c>
      <c r="GT135">
        <v>7.9</v>
      </c>
      <c r="GU135">
        <v>9</v>
      </c>
      <c r="GV135">
        <v>9.1999999999999993</v>
      </c>
      <c r="GW135">
        <v>11.5</v>
      </c>
      <c r="GX135">
        <v>22</v>
      </c>
      <c r="GY135">
        <v>23.2</v>
      </c>
      <c r="GZ135">
        <v>23.2</v>
      </c>
      <c r="HA135">
        <v>22.2</v>
      </c>
      <c r="HB135">
        <v>22.9</v>
      </c>
      <c r="HC135">
        <v>26.3</v>
      </c>
      <c r="HD135">
        <v>26.2</v>
      </c>
      <c r="HE135">
        <v>20.7</v>
      </c>
      <c r="HF135">
        <v>18.3</v>
      </c>
      <c r="HG135">
        <v>18.600000000000001</v>
      </c>
      <c r="HH135">
        <v>16.3</v>
      </c>
      <c r="HI135">
        <v>26.2</v>
      </c>
      <c r="HJ135">
        <v>22.6</v>
      </c>
      <c r="HK135">
        <v>23.2</v>
      </c>
      <c r="HL135">
        <v>27.7</v>
      </c>
      <c r="HM135">
        <v>41.5</v>
      </c>
      <c r="HN135">
        <v>50.4</v>
      </c>
      <c r="HO135">
        <v>49.9</v>
      </c>
      <c r="HP135">
        <v>54.1</v>
      </c>
      <c r="HQ135">
        <v>61</v>
      </c>
      <c r="HR135">
        <v>64.599999999999994</v>
      </c>
      <c r="HS135">
        <v>56.5</v>
      </c>
      <c r="HT135">
        <v>54.1</v>
      </c>
      <c r="HU135">
        <v>100.3</v>
      </c>
      <c r="HV135">
        <v>90.3</v>
      </c>
      <c r="HW135">
        <v>81.5</v>
      </c>
      <c r="HX135">
        <v>54.7</v>
      </c>
      <c r="HY135">
        <v>39.799999999999997</v>
      </c>
      <c r="HZ135">
        <v>39.6</v>
      </c>
      <c r="IA135">
        <v>31</v>
      </c>
      <c r="IB135">
        <v>16.5</v>
      </c>
      <c r="IC135">
        <v>13.1</v>
      </c>
      <c r="ID135">
        <v>14.6</v>
      </c>
      <c r="IE135">
        <v>12.9</v>
      </c>
      <c r="IF135">
        <v>12.1</v>
      </c>
      <c r="IG135">
        <v>11</v>
      </c>
      <c r="IH135">
        <v>13.4</v>
      </c>
      <c r="II135">
        <v>26.9</v>
      </c>
      <c r="IJ135">
        <v>31.2</v>
      </c>
      <c r="IK135">
        <v>28.7</v>
      </c>
      <c r="IL135">
        <v>37</v>
      </c>
      <c r="IM135">
        <v>22.4</v>
      </c>
      <c r="IN135">
        <v>36.5</v>
      </c>
      <c r="IO135">
        <v>27.4</v>
      </c>
      <c r="IP135">
        <v>26.7</v>
      </c>
      <c r="IQ135">
        <v>30</v>
      </c>
      <c r="IR135">
        <v>24.6</v>
      </c>
      <c r="IS135">
        <v>24.7</v>
      </c>
      <c r="IT135">
        <v>28.5</v>
      </c>
      <c r="IU135">
        <v>30.7</v>
      </c>
      <c r="IV135">
        <v>30.1</v>
      </c>
      <c r="IW135">
        <v>29.7</v>
      </c>
    </row>
    <row r="136" spans="1:257">
      <c r="A136" t="s">
        <v>1064</v>
      </c>
      <c r="B136" t="s">
        <v>1065</v>
      </c>
      <c r="C136">
        <v>8.3000000000000007</v>
      </c>
      <c r="D136">
        <v>9</v>
      </c>
      <c r="E136">
        <v>8.8000000000000007</v>
      </c>
      <c r="F136">
        <v>9.6</v>
      </c>
      <c r="G136">
        <v>8</v>
      </c>
      <c r="H136">
        <v>8.5</v>
      </c>
      <c r="I136">
        <v>8.6</v>
      </c>
      <c r="J136">
        <v>9.6</v>
      </c>
      <c r="K136">
        <v>8.5</v>
      </c>
      <c r="L136">
        <v>9.4</v>
      </c>
      <c r="M136">
        <v>9.4</v>
      </c>
      <c r="N136">
        <v>10.4</v>
      </c>
      <c r="O136">
        <v>9.4</v>
      </c>
      <c r="P136">
        <v>10.1</v>
      </c>
      <c r="Q136">
        <v>10.3</v>
      </c>
      <c r="R136">
        <v>11.3</v>
      </c>
      <c r="S136">
        <v>10.5</v>
      </c>
      <c r="T136">
        <v>11</v>
      </c>
      <c r="U136">
        <v>11.2</v>
      </c>
      <c r="V136">
        <v>12.3</v>
      </c>
      <c r="W136">
        <v>11.4</v>
      </c>
      <c r="X136">
        <v>12</v>
      </c>
      <c r="Y136">
        <v>12</v>
      </c>
      <c r="Z136">
        <v>13.2</v>
      </c>
      <c r="AA136">
        <v>12.2</v>
      </c>
      <c r="AB136">
        <v>12.8</v>
      </c>
      <c r="AC136">
        <v>12.5</v>
      </c>
      <c r="AD136">
        <v>13.4</v>
      </c>
      <c r="AE136">
        <v>12.4</v>
      </c>
      <c r="AF136">
        <v>12.9</v>
      </c>
      <c r="AG136">
        <v>12.7</v>
      </c>
      <c r="AH136">
        <v>13.7</v>
      </c>
      <c r="AI136">
        <v>12.6</v>
      </c>
      <c r="AJ136">
        <v>13</v>
      </c>
      <c r="AK136">
        <v>12.6</v>
      </c>
      <c r="AL136">
        <v>13.8</v>
      </c>
      <c r="AM136">
        <v>12.8</v>
      </c>
      <c r="AN136">
        <v>13.2</v>
      </c>
      <c r="AO136">
        <v>13.1</v>
      </c>
      <c r="AP136">
        <v>14</v>
      </c>
      <c r="AQ136">
        <v>13</v>
      </c>
      <c r="AR136">
        <v>13.3</v>
      </c>
      <c r="AS136">
        <v>13.7</v>
      </c>
      <c r="AT136">
        <v>14.7</v>
      </c>
      <c r="AU136">
        <v>15.7</v>
      </c>
      <c r="AV136">
        <v>16.2</v>
      </c>
      <c r="AW136">
        <v>16.399999999999999</v>
      </c>
      <c r="AX136">
        <v>17.3</v>
      </c>
      <c r="AY136">
        <v>16</v>
      </c>
      <c r="AZ136">
        <v>16.600000000000001</v>
      </c>
      <c r="BA136">
        <v>17</v>
      </c>
      <c r="BB136">
        <v>18</v>
      </c>
      <c r="BC136">
        <v>17</v>
      </c>
      <c r="BD136">
        <v>18</v>
      </c>
      <c r="BE136">
        <v>18.100000000000001</v>
      </c>
      <c r="BF136">
        <v>19.2</v>
      </c>
      <c r="BG136">
        <v>18.100000000000001</v>
      </c>
      <c r="BH136">
        <v>19.3</v>
      </c>
      <c r="BI136">
        <v>19.7</v>
      </c>
      <c r="BJ136">
        <v>20.3</v>
      </c>
      <c r="BK136">
        <v>18.899999999999999</v>
      </c>
      <c r="BL136">
        <v>19.7</v>
      </c>
      <c r="BM136">
        <v>20.100000000000001</v>
      </c>
      <c r="BN136">
        <v>21.2</v>
      </c>
      <c r="BO136">
        <v>20.3</v>
      </c>
      <c r="BP136">
        <v>21.3</v>
      </c>
      <c r="BQ136">
        <v>21.8</v>
      </c>
      <c r="BR136">
        <v>23.5</v>
      </c>
      <c r="BS136">
        <v>21.2</v>
      </c>
      <c r="BT136">
        <v>22.1</v>
      </c>
      <c r="BU136">
        <v>22.6</v>
      </c>
      <c r="BV136">
        <v>24.4</v>
      </c>
      <c r="BW136">
        <v>23.1</v>
      </c>
      <c r="BX136">
        <v>23.7</v>
      </c>
      <c r="BY136">
        <v>24.3</v>
      </c>
      <c r="BZ136">
        <v>26.5</v>
      </c>
      <c r="CA136">
        <v>25.1</v>
      </c>
      <c r="CB136">
        <v>25.8</v>
      </c>
      <c r="CC136">
        <v>26.6</v>
      </c>
      <c r="CD136">
        <v>28.3</v>
      </c>
      <c r="CE136">
        <v>24.9</v>
      </c>
      <c r="CF136">
        <v>25.8</v>
      </c>
      <c r="CG136">
        <v>26.9</v>
      </c>
      <c r="CH136">
        <v>29.4</v>
      </c>
      <c r="CI136">
        <v>27.8</v>
      </c>
      <c r="CJ136">
        <v>28.8</v>
      </c>
      <c r="CK136">
        <v>28.9</v>
      </c>
      <c r="CL136">
        <v>30.3</v>
      </c>
      <c r="CM136">
        <v>28</v>
      </c>
      <c r="CN136">
        <v>28.9</v>
      </c>
      <c r="CO136">
        <v>29.2</v>
      </c>
      <c r="CP136">
        <v>30.8</v>
      </c>
      <c r="CQ136">
        <v>28.9</v>
      </c>
      <c r="CR136">
        <v>30.7</v>
      </c>
      <c r="CS136">
        <v>31.9</v>
      </c>
      <c r="CT136">
        <v>35.4</v>
      </c>
      <c r="CU136">
        <v>33.1</v>
      </c>
      <c r="CV136">
        <v>34.6</v>
      </c>
      <c r="CW136">
        <v>35</v>
      </c>
      <c r="CX136">
        <v>38.4</v>
      </c>
      <c r="CY136">
        <v>35.5</v>
      </c>
      <c r="CZ136">
        <v>37.1</v>
      </c>
      <c r="DA136">
        <v>38.1</v>
      </c>
      <c r="DB136">
        <v>42.5</v>
      </c>
      <c r="DC136">
        <v>40.1</v>
      </c>
      <c r="DD136">
        <v>41.6</v>
      </c>
      <c r="DE136">
        <v>42.5</v>
      </c>
      <c r="DF136">
        <v>47</v>
      </c>
      <c r="DG136">
        <v>44.4</v>
      </c>
      <c r="DH136">
        <v>46.6</v>
      </c>
      <c r="DI136">
        <v>48.1</v>
      </c>
      <c r="DJ136">
        <v>54</v>
      </c>
      <c r="DK136">
        <v>50.9</v>
      </c>
      <c r="DL136">
        <v>52.8</v>
      </c>
      <c r="DM136">
        <v>53.8</v>
      </c>
      <c r="DN136">
        <v>60.8</v>
      </c>
      <c r="DO136">
        <v>52.7</v>
      </c>
      <c r="DP136">
        <v>54.4</v>
      </c>
      <c r="DQ136">
        <v>55.8</v>
      </c>
      <c r="DR136">
        <v>63.8</v>
      </c>
      <c r="DS136">
        <v>58.5</v>
      </c>
      <c r="DT136">
        <v>59.6</v>
      </c>
      <c r="DU136">
        <v>60.1</v>
      </c>
      <c r="DV136">
        <v>67.099999999999994</v>
      </c>
      <c r="DW136">
        <v>59.2</v>
      </c>
      <c r="DX136">
        <v>57.4</v>
      </c>
      <c r="DY136">
        <v>57.2</v>
      </c>
      <c r="DZ136">
        <v>63</v>
      </c>
      <c r="EA136">
        <v>56</v>
      </c>
      <c r="EB136">
        <v>56.9</v>
      </c>
      <c r="EC136">
        <v>57.8</v>
      </c>
      <c r="ED136">
        <v>65.7</v>
      </c>
      <c r="EE136">
        <v>63.4</v>
      </c>
      <c r="EF136">
        <v>64.599999999999994</v>
      </c>
      <c r="EG136">
        <v>66.599999999999994</v>
      </c>
      <c r="EH136">
        <v>77.2</v>
      </c>
      <c r="EI136">
        <v>71.7</v>
      </c>
      <c r="EJ136">
        <v>73.3</v>
      </c>
      <c r="EK136">
        <v>74.7</v>
      </c>
      <c r="EL136">
        <v>86.6</v>
      </c>
      <c r="EM136">
        <v>79.7</v>
      </c>
      <c r="EN136">
        <v>80.5</v>
      </c>
      <c r="EO136">
        <v>78.3</v>
      </c>
      <c r="EP136">
        <v>85.1</v>
      </c>
      <c r="EQ136">
        <v>76.7</v>
      </c>
      <c r="ER136">
        <v>72</v>
      </c>
      <c r="ES136">
        <v>68.5</v>
      </c>
      <c r="ET136">
        <v>77.7</v>
      </c>
      <c r="EU136">
        <v>70</v>
      </c>
      <c r="EV136">
        <v>68</v>
      </c>
      <c r="EW136">
        <v>68.7</v>
      </c>
      <c r="EX136">
        <v>84.4</v>
      </c>
      <c r="EY136">
        <v>78.3</v>
      </c>
      <c r="EZ136">
        <v>77.099999999999994</v>
      </c>
      <c r="FA136">
        <v>75.7</v>
      </c>
      <c r="FB136">
        <v>79.3</v>
      </c>
      <c r="FC136">
        <v>75.3</v>
      </c>
      <c r="FD136">
        <v>74.900000000000006</v>
      </c>
      <c r="FE136">
        <v>73.900000000000006</v>
      </c>
      <c r="FF136">
        <v>76.099999999999994</v>
      </c>
      <c r="FG136">
        <v>71.8</v>
      </c>
      <c r="FH136">
        <v>74.3</v>
      </c>
      <c r="FI136">
        <v>75.3</v>
      </c>
      <c r="FJ136">
        <v>81.5</v>
      </c>
      <c r="FK136">
        <v>75.400000000000006</v>
      </c>
      <c r="FL136">
        <v>73.2</v>
      </c>
      <c r="FM136">
        <v>69.8</v>
      </c>
      <c r="FN136">
        <v>73.099999999999994</v>
      </c>
      <c r="FO136">
        <v>68.3</v>
      </c>
      <c r="FP136">
        <v>68.900000000000006</v>
      </c>
      <c r="FQ136">
        <v>69.599999999999994</v>
      </c>
      <c r="FR136">
        <v>74.8</v>
      </c>
      <c r="FS136">
        <v>72.400000000000006</v>
      </c>
      <c r="FT136">
        <v>72.400000000000006</v>
      </c>
      <c r="FU136">
        <v>73.099999999999994</v>
      </c>
      <c r="FV136">
        <v>59.1</v>
      </c>
      <c r="FW136">
        <v>56</v>
      </c>
      <c r="FX136">
        <v>56.1</v>
      </c>
      <c r="FY136">
        <v>54.1</v>
      </c>
      <c r="FZ136">
        <v>59.2</v>
      </c>
      <c r="GA136">
        <v>55.4</v>
      </c>
      <c r="GB136">
        <v>56</v>
      </c>
      <c r="GC136">
        <v>57.8</v>
      </c>
      <c r="GD136">
        <v>59.6</v>
      </c>
      <c r="GE136">
        <v>53.1</v>
      </c>
      <c r="GF136">
        <v>50.1</v>
      </c>
      <c r="GG136">
        <v>48.3</v>
      </c>
      <c r="GH136">
        <v>48.3</v>
      </c>
      <c r="GI136">
        <v>47.8</v>
      </c>
      <c r="GJ136">
        <v>49.1</v>
      </c>
      <c r="GK136">
        <v>50.1</v>
      </c>
      <c r="GL136">
        <v>49.4</v>
      </c>
      <c r="GM136">
        <v>46.1</v>
      </c>
      <c r="GN136">
        <v>46.7</v>
      </c>
      <c r="GO136">
        <v>46.3</v>
      </c>
      <c r="GP136">
        <v>46.9</v>
      </c>
      <c r="GQ136">
        <v>43.7</v>
      </c>
      <c r="GR136">
        <v>43.4</v>
      </c>
      <c r="GS136">
        <v>42.7</v>
      </c>
      <c r="GT136">
        <v>43.2</v>
      </c>
      <c r="GU136">
        <v>44.8</v>
      </c>
      <c r="GV136">
        <v>44.5</v>
      </c>
      <c r="GW136">
        <v>44.2</v>
      </c>
      <c r="GX136">
        <v>44.4</v>
      </c>
      <c r="GY136">
        <v>43.3</v>
      </c>
      <c r="GZ136">
        <v>43.7</v>
      </c>
      <c r="HA136">
        <v>44.1</v>
      </c>
      <c r="HB136">
        <v>45</v>
      </c>
      <c r="HC136">
        <v>43.5</v>
      </c>
      <c r="HD136">
        <v>43.6</v>
      </c>
      <c r="HE136">
        <v>43.6</v>
      </c>
      <c r="HF136">
        <v>44.2</v>
      </c>
      <c r="HG136">
        <v>37.9</v>
      </c>
      <c r="HH136">
        <v>37.9</v>
      </c>
      <c r="HI136">
        <v>37.799999999999997</v>
      </c>
      <c r="HJ136">
        <v>38.1</v>
      </c>
      <c r="HK136">
        <v>37.200000000000003</v>
      </c>
      <c r="HL136">
        <v>37.6</v>
      </c>
      <c r="HM136">
        <v>38</v>
      </c>
      <c r="HN136">
        <v>37.700000000000003</v>
      </c>
      <c r="HO136">
        <v>36.6</v>
      </c>
      <c r="HP136">
        <v>38.1</v>
      </c>
      <c r="HQ136">
        <v>38.299999999999997</v>
      </c>
      <c r="HR136">
        <v>37.1</v>
      </c>
      <c r="HS136">
        <v>35.700000000000003</v>
      </c>
      <c r="HT136">
        <v>36.4</v>
      </c>
      <c r="HU136">
        <v>37</v>
      </c>
      <c r="HV136">
        <v>38.200000000000003</v>
      </c>
      <c r="HW136">
        <v>36.799999999999997</v>
      </c>
      <c r="HX136">
        <v>36.700000000000003</v>
      </c>
      <c r="HY136">
        <v>36.6</v>
      </c>
      <c r="HZ136">
        <v>36.200000000000003</v>
      </c>
      <c r="IA136">
        <v>35.200000000000003</v>
      </c>
      <c r="IB136">
        <v>35.4</v>
      </c>
      <c r="IC136">
        <v>35.6</v>
      </c>
      <c r="ID136">
        <v>36.5</v>
      </c>
      <c r="IE136">
        <v>35.200000000000003</v>
      </c>
      <c r="IF136">
        <v>35.200000000000003</v>
      </c>
      <c r="IG136">
        <v>35.200000000000003</v>
      </c>
      <c r="IH136">
        <v>35.799999999999997</v>
      </c>
      <c r="II136">
        <v>34.700000000000003</v>
      </c>
      <c r="IJ136">
        <v>34.9</v>
      </c>
      <c r="IK136">
        <v>35.1</v>
      </c>
      <c r="IL136">
        <v>35.799999999999997</v>
      </c>
      <c r="IM136">
        <v>34.700000000000003</v>
      </c>
      <c r="IN136">
        <v>34.9</v>
      </c>
      <c r="IO136">
        <v>35</v>
      </c>
      <c r="IP136">
        <v>35.799999999999997</v>
      </c>
      <c r="IQ136">
        <v>34.700000000000003</v>
      </c>
      <c r="IR136">
        <v>34.9</v>
      </c>
      <c r="IS136">
        <v>35</v>
      </c>
      <c r="IT136">
        <v>35.799999999999997</v>
      </c>
      <c r="IU136">
        <v>34.700000000000003</v>
      </c>
      <c r="IV136">
        <v>34.9</v>
      </c>
      <c r="IW136">
        <v>35</v>
      </c>
    </row>
    <row r="137" spans="1:257">
      <c r="A137" t="s">
        <v>1066</v>
      </c>
      <c r="B137" t="s">
        <v>1067</v>
      </c>
      <c r="C137">
        <v>1.2</v>
      </c>
      <c r="D137">
        <v>1.2</v>
      </c>
      <c r="E137">
        <v>1.2</v>
      </c>
      <c r="F137">
        <v>1.2</v>
      </c>
      <c r="G137">
        <v>1.2</v>
      </c>
      <c r="H137">
        <v>1.3</v>
      </c>
      <c r="I137">
        <v>1.3</v>
      </c>
      <c r="J137">
        <v>1.3</v>
      </c>
      <c r="K137">
        <v>1.4</v>
      </c>
      <c r="L137">
        <v>1.4</v>
      </c>
      <c r="M137">
        <v>1.4</v>
      </c>
      <c r="N137">
        <v>1.4</v>
      </c>
      <c r="O137">
        <v>1.5</v>
      </c>
      <c r="P137">
        <v>1.5</v>
      </c>
      <c r="Q137">
        <v>1.5</v>
      </c>
      <c r="R137">
        <v>1.6</v>
      </c>
      <c r="S137">
        <v>1.6</v>
      </c>
      <c r="T137">
        <v>1.7</v>
      </c>
      <c r="U137">
        <v>1.7</v>
      </c>
      <c r="V137">
        <v>1.7</v>
      </c>
      <c r="W137">
        <v>1.8</v>
      </c>
      <c r="X137">
        <v>1.9</v>
      </c>
      <c r="Y137">
        <v>1.9</v>
      </c>
      <c r="Z137">
        <v>2.2000000000000002</v>
      </c>
      <c r="AA137">
        <v>2.2000000000000002</v>
      </c>
      <c r="AB137">
        <v>2.2999999999999998</v>
      </c>
      <c r="AC137">
        <v>2.2999999999999998</v>
      </c>
      <c r="AD137">
        <v>2.2999999999999998</v>
      </c>
      <c r="AE137">
        <v>2.4</v>
      </c>
      <c r="AF137">
        <v>2.4</v>
      </c>
      <c r="AG137">
        <v>2.4</v>
      </c>
      <c r="AH137">
        <v>2.6</v>
      </c>
      <c r="AI137">
        <v>2.7</v>
      </c>
      <c r="AJ137">
        <v>2.9</v>
      </c>
      <c r="AK137">
        <v>3</v>
      </c>
      <c r="AL137">
        <v>3.3</v>
      </c>
      <c r="AM137">
        <v>3.5</v>
      </c>
      <c r="AN137">
        <v>3.7</v>
      </c>
      <c r="AO137">
        <v>3.9</v>
      </c>
      <c r="AP137">
        <v>4.3</v>
      </c>
      <c r="AQ137">
        <v>4.4000000000000004</v>
      </c>
      <c r="AR137">
        <v>4.7</v>
      </c>
      <c r="AS137">
        <v>5</v>
      </c>
      <c r="AT137">
        <v>5.5</v>
      </c>
      <c r="AU137">
        <v>5.6</v>
      </c>
      <c r="AV137">
        <v>6</v>
      </c>
      <c r="AW137">
        <v>6.4</v>
      </c>
      <c r="AX137">
        <v>7</v>
      </c>
      <c r="AY137">
        <v>7.2</v>
      </c>
      <c r="AZ137">
        <v>7.7</v>
      </c>
      <c r="BA137">
        <v>8.1999999999999993</v>
      </c>
      <c r="BB137">
        <v>9.6</v>
      </c>
      <c r="BC137">
        <v>9.4</v>
      </c>
      <c r="BD137">
        <v>10.4</v>
      </c>
      <c r="BE137">
        <v>11.3</v>
      </c>
      <c r="BF137">
        <v>12.1</v>
      </c>
      <c r="BG137">
        <v>12.4</v>
      </c>
      <c r="BH137">
        <v>12.6</v>
      </c>
      <c r="BI137">
        <v>12.9</v>
      </c>
      <c r="BJ137">
        <v>13</v>
      </c>
      <c r="BK137">
        <v>20.7</v>
      </c>
      <c r="BL137">
        <v>20</v>
      </c>
      <c r="BM137">
        <v>19.100000000000001</v>
      </c>
      <c r="BN137">
        <v>18.5</v>
      </c>
      <c r="BO137">
        <v>18.5</v>
      </c>
      <c r="BP137">
        <v>18.5</v>
      </c>
      <c r="BQ137">
        <v>18.5</v>
      </c>
      <c r="BR137">
        <v>20.8</v>
      </c>
      <c r="BS137">
        <v>21.5</v>
      </c>
      <c r="BT137">
        <v>22.3</v>
      </c>
      <c r="BU137">
        <v>23</v>
      </c>
      <c r="BV137">
        <v>26.5</v>
      </c>
      <c r="BW137">
        <v>27.1</v>
      </c>
      <c r="BX137">
        <v>27.7</v>
      </c>
      <c r="BY137">
        <v>27.9</v>
      </c>
      <c r="BZ137">
        <v>30</v>
      </c>
      <c r="CA137">
        <v>31.2</v>
      </c>
      <c r="CB137">
        <v>32.6</v>
      </c>
      <c r="CC137">
        <v>34.1</v>
      </c>
      <c r="CD137">
        <v>36.9</v>
      </c>
      <c r="CE137">
        <v>40</v>
      </c>
      <c r="CF137">
        <v>43.1</v>
      </c>
      <c r="CG137">
        <v>46.3</v>
      </c>
      <c r="CH137">
        <v>51</v>
      </c>
      <c r="CI137">
        <v>54.1</v>
      </c>
      <c r="CJ137">
        <v>57.1</v>
      </c>
      <c r="CK137">
        <v>61</v>
      </c>
      <c r="CL137">
        <v>66.099999999999994</v>
      </c>
      <c r="CM137">
        <v>67.900000000000006</v>
      </c>
      <c r="CN137">
        <v>67.900000000000006</v>
      </c>
      <c r="CO137">
        <v>66.599999999999994</v>
      </c>
      <c r="CP137">
        <v>71.5</v>
      </c>
      <c r="CQ137">
        <v>68.8</v>
      </c>
      <c r="CR137">
        <v>68.2</v>
      </c>
      <c r="CS137">
        <v>68.599999999999994</v>
      </c>
      <c r="CT137">
        <v>68.3</v>
      </c>
      <c r="CU137">
        <v>69.599999999999994</v>
      </c>
      <c r="CV137">
        <v>70.8</v>
      </c>
      <c r="CW137">
        <v>72.599999999999994</v>
      </c>
      <c r="CX137">
        <v>77.5</v>
      </c>
      <c r="CY137">
        <v>78.099999999999994</v>
      </c>
      <c r="CZ137">
        <v>76.5</v>
      </c>
      <c r="DA137">
        <v>78.5</v>
      </c>
      <c r="DB137">
        <v>80.8</v>
      </c>
      <c r="DC137">
        <v>82.6</v>
      </c>
      <c r="DD137">
        <v>80.400000000000006</v>
      </c>
      <c r="DE137">
        <v>78.8</v>
      </c>
      <c r="DF137">
        <v>78.2</v>
      </c>
      <c r="DG137">
        <v>79.8</v>
      </c>
      <c r="DH137">
        <v>80.2</v>
      </c>
      <c r="DI137">
        <v>80.900000000000006</v>
      </c>
      <c r="DJ137">
        <v>82.2</v>
      </c>
      <c r="DK137">
        <v>88.3</v>
      </c>
      <c r="DL137">
        <v>91.8</v>
      </c>
      <c r="DM137">
        <v>96.1</v>
      </c>
      <c r="DN137">
        <v>103.4</v>
      </c>
      <c r="DO137">
        <v>104.2</v>
      </c>
      <c r="DP137">
        <v>100.7</v>
      </c>
      <c r="DQ137">
        <v>97.6</v>
      </c>
      <c r="DR137">
        <v>100.8</v>
      </c>
      <c r="DS137">
        <v>101.2</v>
      </c>
      <c r="DT137">
        <v>99.6</v>
      </c>
      <c r="DU137">
        <v>103.8</v>
      </c>
      <c r="DV137">
        <v>94.2</v>
      </c>
      <c r="DW137">
        <v>99.8</v>
      </c>
      <c r="DX137">
        <v>96.6</v>
      </c>
      <c r="DY137">
        <v>97.1</v>
      </c>
      <c r="DZ137">
        <v>98.1</v>
      </c>
      <c r="EA137">
        <v>104.6</v>
      </c>
      <c r="EB137">
        <v>105.6</v>
      </c>
      <c r="EC137">
        <v>104.5</v>
      </c>
      <c r="ED137">
        <v>106</v>
      </c>
      <c r="EE137">
        <v>96.7</v>
      </c>
      <c r="EF137">
        <v>101.5</v>
      </c>
      <c r="EG137">
        <v>96.9</v>
      </c>
      <c r="EH137">
        <v>105.3</v>
      </c>
      <c r="EI137">
        <v>119.8</v>
      </c>
      <c r="EJ137">
        <v>121.8</v>
      </c>
      <c r="EK137">
        <v>125.2</v>
      </c>
      <c r="EL137">
        <v>113.8</v>
      </c>
      <c r="EM137">
        <v>115.2</v>
      </c>
      <c r="EN137">
        <v>116.3</v>
      </c>
      <c r="EO137">
        <v>117.6</v>
      </c>
      <c r="EP137">
        <v>113.3</v>
      </c>
      <c r="EQ137">
        <v>110.3</v>
      </c>
      <c r="ER137">
        <v>109.3</v>
      </c>
      <c r="ES137">
        <v>111.9</v>
      </c>
      <c r="ET137">
        <v>117.2</v>
      </c>
      <c r="EU137">
        <v>124.9</v>
      </c>
      <c r="EV137">
        <v>132.9</v>
      </c>
      <c r="EW137">
        <v>140.1</v>
      </c>
      <c r="EX137">
        <v>150.1</v>
      </c>
      <c r="EY137">
        <v>153.6</v>
      </c>
      <c r="EZ137">
        <v>163.80000000000001</v>
      </c>
      <c r="FA137">
        <v>158.6</v>
      </c>
      <c r="FB137">
        <v>161.1</v>
      </c>
      <c r="FC137">
        <v>180</v>
      </c>
      <c r="FD137">
        <v>187.4</v>
      </c>
      <c r="FE137">
        <v>192.4</v>
      </c>
      <c r="FF137">
        <v>191</v>
      </c>
      <c r="FG137">
        <v>182.8</v>
      </c>
      <c r="FH137">
        <v>182.3</v>
      </c>
      <c r="FI137">
        <v>188.3</v>
      </c>
      <c r="FJ137">
        <v>180.7</v>
      </c>
      <c r="FK137">
        <v>185.4</v>
      </c>
      <c r="FL137">
        <v>182.9</v>
      </c>
      <c r="FM137">
        <v>188.3</v>
      </c>
      <c r="FN137">
        <v>189.7</v>
      </c>
      <c r="FO137">
        <v>197.2</v>
      </c>
      <c r="FP137">
        <v>206.2</v>
      </c>
      <c r="FQ137">
        <v>207</v>
      </c>
      <c r="FR137">
        <v>212.5</v>
      </c>
      <c r="FS137">
        <v>204</v>
      </c>
      <c r="FT137">
        <v>213.5</v>
      </c>
      <c r="FU137">
        <v>217.6</v>
      </c>
      <c r="FV137">
        <v>211.3</v>
      </c>
      <c r="FW137">
        <v>220.3</v>
      </c>
      <c r="FX137">
        <v>230.3</v>
      </c>
      <c r="FY137">
        <v>237.1</v>
      </c>
      <c r="FZ137">
        <v>235</v>
      </c>
      <c r="GA137">
        <v>236.4</v>
      </c>
      <c r="GB137">
        <v>234.4</v>
      </c>
      <c r="GC137">
        <v>242.9</v>
      </c>
      <c r="GD137">
        <v>233.7</v>
      </c>
      <c r="GE137">
        <v>232.5</v>
      </c>
      <c r="GF137">
        <v>223.3</v>
      </c>
      <c r="GG137">
        <v>222.3</v>
      </c>
      <c r="GH137">
        <v>214.5</v>
      </c>
      <c r="GI137">
        <v>207</v>
      </c>
      <c r="GJ137">
        <v>189.1</v>
      </c>
      <c r="GK137">
        <v>182.5</v>
      </c>
      <c r="GL137">
        <v>202</v>
      </c>
      <c r="GM137">
        <v>207.2</v>
      </c>
      <c r="GN137">
        <v>215.6</v>
      </c>
      <c r="GO137">
        <v>197.4</v>
      </c>
      <c r="GP137">
        <v>186.7</v>
      </c>
      <c r="GQ137">
        <v>209.6</v>
      </c>
      <c r="GR137">
        <v>218.8</v>
      </c>
      <c r="GS137">
        <v>225.2</v>
      </c>
      <c r="GT137">
        <v>225.5</v>
      </c>
      <c r="GU137">
        <v>202.6</v>
      </c>
      <c r="GV137">
        <v>189.3</v>
      </c>
      <c r="GW137">
        <v>184.7</v>
      </c>
      <c r="GX137">
        <v>195.2</v>
      </c>
      <c r="GY137">
        <v>194.1</v>
      </c>
      <c r="GZ137">
        <v>205.9</v>
      </c>
      <c r="HA137">
        <v>196.1</v>
      </c>
      <c r="HB137">
        <v>206</v>
      </c>
      <c r="HC137">
        <v>232.6</v>
      </c>
      <c r="HD137">
        <v>238.3</v>
      </c>
      <c r="HE137">
        <v>240.8</v>
      </c>
      <c r="HF137">
        <v>243.7</v>
      </c>
      <c r="HG137">
        <v>215.3</v>
      </c>
      <c r="HH137">
        <v>235.5</v>
      </c>
      <c r="HI137">
        <v>221.5</v>
      </c>
      <c r="HJ137">
        <v>218.7</v>
      </c>
      <c r="HK137">
        <v>273.2</v>
      </c>
      <c r="HL137">
        <v>273.8</v>
      </c>
      <c r="HM137">
        <v>280.3</v>
      </c>
      <c r="HN137">
        <v>272.5</v>
      </c>
      <c r="HO137">
        <v>280.39999999999998</v>
      </c>
      <c r="HP137">
        <v>286.10000000000002</v>
      </c>
      <c r="HQ137">
        <v>262.7</v>
      </c>
      <c r="HR137">
        <v>289.2</v>
      </c>
      <c r="HS137">
        <v>267.89999999999998</v>
      </c>
      <c r="HT137">
        <v>253.5</v>
      </c>
      <c r="HU137">
        <v>239.6</v>
      </c>
      <c r="HV137">
        <v>229.2</v>
      </c>
      <c r="HW137">
        <v>246.5</v>
      </c>
      <c r="HX137">
        <v>223.8</v>
      </c>
      <c r="HY137">
        <v>232.1</v>
      </c>
      <c r="HZ137">
        <v>220.1</v>
      </c>
      <c r="IA137">
        <v>261.7</v>
      </c>
      <c r="IB137">
        <v>264.10000000000002</v>
      </c>
      <c r="IC137">
        <v>261.3</v>
      </c>
      <c r="ID137">
        <v>258.3</v>
      </c>
      <c r="IE137">
        <v>165.6</v>
      </c>
      <c r="IF137">
        <v>167</v>
      </c>
      <c r="IG137">
        <v>124.6</v>
      </c>
      <c r="IH137">
        <v>139.5</v>
      </c>
      <c r="II137">
        <v>107</v>
      </c>
      <c r="IJ137">
        <v>130.1</v>
      </c>
      <c r="IK137">
        <v>115.7</v>
      </c>
      <c r="IL137">
        <v>115.4</v>
      </c>
      <c r="IM137">
        <v>127.5</v>
      </c>
      <c r="IN137">
        <v>119.7</v>
      </c>
      <c r="IO137">
        <v>101.1</v>
      </c>
      <c r="IP137">
        <v>83.5</v>
      </c>
      <c r="IQ137">
        <v>59.3</v>
      </c>
      <c r="IR137">
        <v>102.5</v>
      </c>
      <c r="IS137">
        <v>80</v>
      </c>
      <c r="IT137">
        <v>89.2</v>
      </c>
      <c r="IU137">
        <v>138.5</v>
      </c>
      <c r="IV137">
        <v>107.5</v>
      </c>
      <c r="IW137">
        <v>132.6</v>
      </c>
    </row>
    <row r="138" spans="1:257">
      <c r="A138" t="s">
        <v>1068</v>
      </c>
      <c r="B138" t="s">
        <v>1069</v>
      </c>
      <c r="C138">
        <v>0</v>
      </c>
      <c r="D138">
        <v>0</v>
      </c>
      <c r="E138">
        <v>0</v>
      </c>
      <c r="F138">
        <v>0</v>
      </c>
      <c r="G138">
        <v>0</v>
      </c>
      <c r="H138">
        <v>0</v>
      </c>
      <c r="I138">
        <v>0</v>
      </c>
      <c r="J138">
        <v>0</v>
      </c>
      <c r="K138">
        <v>0</v>
      </c>
      <c r="L138">
        <v>0</v>
      </c>
      <c r="M138">
        <v>0.1</v>
      </c>
      <c r="N138">
        <v>0.1</v>
      </c>
      <c r="O138">
        <v>0.1</v>
      </c>
      <c r="P138">
        <v>0.1</v>
      </c>
      <c r="Q138">
        <v>0.1</v>
      </c>
      <c r="R138">
        <v>0.1</v>
      </c>
      <c r="S138">
        <v>0.1</v>
      </c>
      <c r="T138">
        <v>0.1</v>
      </c>
      <c r="U138">
        <v>0.1</v>
      </c>
      <c r="V138">
        <v>0.1</v>
      </c>
      <c r="W138">
        <v>0.1</v>
      </c>
      <c r="X138">
        <v>0.1</v>
      </c>
      <c r="Y138">
        <v>0.1</v>
      </c>
      <c r="Z138">
        <v>0.1</v>
      </c>
      <c r="AA138">
        <v>0.1</v>
      </c>
      <c r="AB138">
        <v>0.1</v>
      </c>
      <c r="AC138">
        <v>0.1</v>
      </c>
      <c r="AD138">
        <v>0.1</v>
      </c>
      <c r="AE138">
        <v>0.1</v>
      </c>
      <c r="AF138">
        <v>0.1</v>
      </c>
      <c r="AG138">
        <v>0.1</v>
      </c>
      <c r="AH138">
        <v>0.1</v>
      </c>
      <c r="AI138">
        <v>0.2</v>
      </c>
      <c r="AJ138">
        <v>0.3</v>
      </c>
      <c r="AK138">
        <v>0.4</v>
      </c>
      <c r="AL138">
        <v>0.6</v>
      </c>
      <c r="AM138">
        <v>0.7</v>
      </c>
      <c r="AN138">
        <v>0.9</v>
      </c>
      <c r="AO138">
        <v>1</v>
      </c>
      <c r="AP138">
        <v>1.2</v>
      </c>
      <c r="AQ138">
        <v>1.2</v>
      </c>
      <c r="AR138">
        <v>1.4</v>
      </c>
      <c r="AS138">
        <v>1.6</v>
      </c>
      <c r="AT138">
        <v>2</v>
      </c>
      <c r="AU138">
        <v>2.2000000000000002</v>
      </c>
      <c r="AV138">
        <v>2.4</v>
      </c>
      <c r="AW138">
        <v>2.7</v>
      </c>
      <c r="AX138">
        <v>3.1</v>
      </c>
      <c r="AY138">
        <v>3.4</v>
      </c>
      <c r="AZ138">
        <v>3.8</v>
      </c>
      <c r="BA138">
        <v>4.3</v>
      </c>
      <c r="BB138">
        <v>4.9000000000000004</v>
      </c>
      <c r="BC138">
        <v>5.4</v>
      </c>
      <c r="BD138">
        <v>6.2</v>
      </c>
      <c r="BE138">
        <v>7</v>
      </c>
      <c r="BF138">
        <v>7.4</v>
      </c>
      <c r="BG138">
        <v>7.8</v>
      </c>
      <c r="BH138">
        <v>7.9</v>
      </c>
      <c r="BI138">
        <v>8</v>
      </c>
      <c r="BJ138">
        <v>8</v>
      </c>
      <c r="BK138">
        <v>15.6</v>
      </c>
      <c r="BL138">
        <v>14.8</v>
      </c>
      <c r="BM138">
        <v>13.7</v>
      </c>
      <c r="BN138">
        <v>13</v>
      </c>
      <c r="BO138">
        <v>12.9</v>
      </c>
      <c r="BP138">
        <v>12.8</v>
      </c>
      <c r="BQ138">
        <v>12.7</v>
      </c>
      <c r="BR138">
        <v>12.5</v>
      </c>
      <c r="BS138">
        <v>13.2</v>
      </c>
      <c r="BT138">
        <v>13.8</v>
      </c>
      <c r="BU138">
        <v>14.5</v>
      </c>
      <c r="BV138">
        <v>15.2</v>
      </c>
      <c r="BW138">
        <v>15.6</v>
      </c>
      <c r="BX138">
        <v>16.100000000000001</v>
      </c>
      <c r="BY138">
        <v>16.5</v>
      </c>
      <c r="BZ138">
        <v>17</v>
      </c>
      <c r="CA138">
        <v>17.8</v>
      </c>
      <c r="CB138">
        <v>18.600000000000001</v>
      </c>
      <c r="CC138">
        <v>19.399999999999999</v>
      </c>
      <c r="CD138">
        <v>20.2</v>
      </c>
      <c r="CE138">
        <v>22.3</v>
      </c>
      <c r="CF138">
        <v>24.4</v>
      </c>
      <c r="CG138">
        <v>26.6</v>
      </c>
      <c r="CH138">
        <v>28.7</v>
      </c>
      <c r="CI138">
        <v>30.8</v>
      </c>
      <c r="CJ138">
        <v>32.9</v>
      </c>
      <c r="CK138">
        <v>35</v>
      </c>
      <c r="CL138">
        <v>37.200000000000003</v>
      </c>
      <c r="CM138">
        <v>37.799999999999997</v>
      </c>
      <c r="CN138">
        <v>38.4</v>
      </c>
      <c r="CO138">
        <v>39</v>
      </c>
      <c r="CP138">
        <v>39.6</v>
      </c>
      <c r="CQ138">
        <v>40</v>
      </c>
      <c r="CR138">
        <v>40.5</v>
      </c>
      <c r="CS138">
        <v>40.9</v>
      </c>
      <c r="CT138">
        <v>41.3</v>
      </c>
      <c r="CU138">
        <v>44.3</v>
      </c>
      <c r="CV138">
        <v>47.2</v>
      </c>
      <c r="CW138">
        <v>50.2</v>
      </c>
      <c r="CX138">
        <v>53.1</v>
      </c>
      <c r="CY138">
        <v>54.6</v>
      </c>
      <c r="CZ138">
        <v>56</v>
      </c>
      <c r="DA138">
        <v>57.5</v>
      </c>
      <c r="DB138">
        <v>60.1</v>
      </c>
      <c r="DC138">
        <v>58.5</v>
      </c>
      <c r="DD138">
        <v>57</v>
      </c>
      <c r="DE138">
        <v>55.3</v>
      </c>
      <c r="DF138">
        <v>53.2</v>
      </c>
      <c r="DG138">
        <v>53.7</v>
      </c>
      <c r="DH138">
        <v>54</v>
      </c>
      <c r="DI138">
        <v>54.5</v>
      </c>
      <c r="DJ138">
        <v>55.1</v>
      </c>
      <c r="DK138">
        <v>59.5</v>
      </c>
      <c r="DL138">
        <v>63.6</v>
      </c>
      <c r="DM138">
        <v>68.099999999999994</v>
      </c>
      <c r="DN138">
        <v>72.7</v>
      </c>
      <c r="DO138">
        <v>69.099999999999994</v>
      </c>
      <c r="DP138">
        <v>65.7</v>
      </c>
      <c r="DQ138">
        <v>62.1</v>
      </c>
      <c r="DR138">
        <v>58.7</v>
      </c>
      <c r="DS138">
        <v>58.3</v>
      </c>
      <c r="DT138">
        <v>57.9</v>
      </c>
      <c r="DU138">
        <v>57.5</v>
      </c>
      <c r="DV138">
        <v>56.8</v>
      </c>
      <c r="DW138">
        <v>58.2</v>
      </c>
      <c r="DX138">
        <v>59.7</v>
      </c>
      <c r="DY138">
        <v>61.2</v>
      </c>
      <c r="DZ138">
        <v>62.6</v>
      </c>
      <c r="EA138">
        <v>62.8</v>
      </c>
      <c r="EB138">
        <v>63.3</v>
      </c>
      <c r="EC138">
        <v>63.4</v>
      </c>
      <c r="ED138">
        <v>63.8</v>
      </c>
      <c r="EE138">
        <v>61.8</v>
      </c>
      <c r="EF138">
        <v>59.8</v>
      </c>
      <c r="EG138">
        <v>57.8</v>
      </c>
      <c r="EH138">
        <v>55.8</v>
      </c>
      <c r="EI138">
        <v>57.4</v>
      </c>
      <c r="EJ138">
        <v>58.9</v>
      </c>
      <c r="EK138">
        <v>60.2</v>
      </c>
      <c r="EL138">
        <v>61.1</v>
      </c>
      <c r="EM138">
        <v>61.4</v>
      </c>
      <c r="EN138">
        <v>61.8</v>
      </c>
      <c r="EO138">
        <v>62.1</v>
      </c>
      <c r="EP138">
        <v>62.2</v>
      </c>
      <c r="EQ138">
        <v>60.9</v>
      </c>
      <c r="ER138">
        <v>59.7</v>
      </c>
      <c r="ES138">
        <v>58.6</v>
      </c>
      <c r="ET138">
        <v>57.9</v>
      </c>
      <c r="EU138">
        <v>64.599999999999994</v>
      </c>
      <c r="EV138">
        <v>71.5</v>
      </c>
      <c r="EW138">
        <v>78.3</v>
      </c>
      <c r="EX138">
        <v>85.6</v>
      </c>
      <c r="EY138">
        <v>83.2</v>
      </c>
      <c r="EZ138">
        <v>80.3</v>
      </c>
      <c r="FA138">
        <v>77.599999999999994</v>
      </c>
      <c r="FB138">
        <v>74.2</v>
      </c>
      <c r="FC138">
        <v>68.2</v>
      </c>
      <c r="FD138">
        <v>61.6</v>
      </c>
      <c r="FE138">
        <v>54.9</v>
      </c>
      <c r="FF138">
        <v>48.6</v>
      </c>
      <c r="FG138">
        <v>49.1</v>
      </c>
      <c r="FH138">
        <v>49.4</v>
      </c>
      <c r="FI138">
        <v>49.1</v>
      </c>
      <c r="FJ138">
        <v>49.5</v>
      </c>
      <c r="FK138">
        <v>50</v>
      </c>
      <c r="FL138">
        <v>50.2</v>
      </c>
      <c r="FM138">
        <v>50.8</v>
      </c>
      <c r="FN138">
        <v>52</v>
      </c>
      <c r="FO138">
        <v>52.3</v>
      </c>
      <c r="FP138">
        <v>53</v>
      </c>
      <c r="FQ138">
        <v>53.8</v>
      </c>
      <c r="FR138">
        <v>54.2</v>
      </c>
      <c r="FS138">
        <v>54.5</v>
      </c>
      <c r="FT138">
        <v>55</v>
      </c>
      <c r="FU138">
        <v>55.9</v>
      </c>
      <c r="FV138">
        <v>56.9</v>
      </c>
      <c r="FW138">
        <v>60.5</v>
      </c>
      <c r="FX138">
        <v>64.3</v>
      </c>
      <c r="FY138">
        <v>68.099999999999994</v>
      </c>
      <c r="FZ138">
        <v>72.3</v>
      </c>
      <c r="GA138">
        <v>72.5</v>
      </c>
      <c r="GB138">
        <v>73.7</v>
      </c>
      <c r="GC138">
        <v>74</v>
      </c>
      <c r="GD138">
        <v>74.8</v>
      </c>
      <c r="GE138">
        <v>72.5</v>
      </c>
      <c r="GF138">
        <v>70.599999999999994</v>
      </c>
      <c r="GG138">
        <v>68.7</v>
      </c>
      <c r="GH138">
        <v>66.900000000000006</v>
      </c>
      <c r="GI138">
        <v>63.8</v>
      </c>
      <c r="GJ138">
        <v>58.4</v>
      </c>
      <c r="GK138">
        <v>54.1</v>
      </c>
      <c r="GL138">
        <v>50.6</v>
      </c>
      <c r="GM138">
        <v>49.4</v>
      </c>
      <c r="GN138">
        <v>48.4</v>
      </c>
      <c r="GO138">
        <v>47</v>
      </c>
      <c r="GP138">
        <v>45.1</v>
      </c>
      <c r="GQ138">
        <v>47.9</v>
      </c>
      <c r="GR138">
        <v>46.3</v>
      </c>
      <c r="GS138">
        <v>45.8</v>
      </c>
      <c r="GT138">
        <v>45.1</v>
      </c>
      <c r="GU138">
        <v>44.5</v>
      </c>
      <c r="GV138">
        <v>44.1</v>
      </c>
      <c r="GW138">
        <v>43.7</v>
      </c>
      <c r="GX138">
        <v>43.9</v>
      </c>
      <c r="GY138">
        <v>43.5</v>
      </c>
      <c r="GZ138">
        <v>47.4</v>
      </c>
      <c r="HA138">
        <v>46.4</v>
      </c>
      <c r="HB138">
        <v>46.2</v>
      </c>
      <c r="HC138">
        <v>45.2</v>
      </c>
      <c r="HD138">
        <v>44.6</v>
      </c>
      <c r="HE138">
        <v>44.7</v>
      </c>
      <c r="HF138">
        <v>45.9</v>
      </c>
      <c r="HG138">
        <v>44.5</v>
      </c>
      <c r="HH138">
        <v>48.8</v>
      </c>
      <c r="HI138">
        <v>48.2</v>
      </c>
      <c r="HJ138">
        <v>49.9</v>
      </c>
      <c r="HK138">
        <v>51.4</v>
      </c>
      <c r="HL138">
        <v>52.1</v>
      </c>
      <c r="HM138">
        <v>52.1</v>
      </c>
      <c r="HN138">
        <v>54.5</v>
      </c>
      <c r="HO138">
        <v>60.5</v>
      </c>
      <c r="HP138">
        <v>66.7</v>
      </c>
      <c r="HQ138">
        <v>73.099999999999994</v>
      </c>
      <c r="HR138">
        <v>78.099999999999994</v>
      </c>
      <c r="HS138">
        <v>71.2</v>
      </c>
      <c r="HT138">
        <v>66.599999999999994</v>
      </c>
      <c r="HU138">
        <v>60.3</v>
      </c>
      <c r="HV138">
        <v>50.7</v>
      </c>
      <c r="HW138">
        <v>55</v>
      </c>
      <c r="HX138">
        <v>55.6</v>
      </c>
      <c r="HY138">
        <v>56.4</v>
      </c>
      <c r="HZ138">
        <v>65.3</v>
      </c>
      <c r="IA138">
        <v>63.5</v>
      </c>
      <c r="IB138">
        <v>62.8</v>
      </c>
      <c r="IC138">
        <v>63.4</v>
      </c>
      <c r="ID138">
        <v>61.5</v>
      </c>
      <c r="IE138">
        <v>61.9</v>
      </c>
      <c r="IF138">
        <v>63.9</v>
      </c>
      <c r="IG138">
        <v>65.8</v>
      </c>
      <c r="IH138">
        <v>67.400000000000006</v>
      </c>
      <c r="II138">
        <v>70.2</v>
      </c>
      <c r="IJ138">
        <v>72.400000000000006</v>
      </c>
      <c r="IK138">
        <v>79.2</v>
      </c>
      <c r="IL138">
        <v>81.8</v>
      </c>
      <c r="IM138">
        <v>87</v>
      </c>
      <c r="IN138">
        <v>88.8</v>
      </c>
      <c r="IO138">
        <v>90.8</v>
      </c>
      <c r="IP138">
        <v>113.2</v>
      </c>
      <c r="IQ138">
        <v>123.2</v>
      </c>
      <c r="IR138">
        <v>142.30000000000001</v>
      </c>
      <c r="IS138">
        <v>145.1</v>
      </c>
      <c r="IT138">
        <v>149.1</v>
      </c>
      <c r="IU138">
        <v>159.5</v>
      </c>
      <c r="IV138">
        <v>164.2</v>
      </c>
      <c r="IW138">
        <v>168.4</v>
      </c>
    </row>
    <row r="139" spans="1:257">
      <c r="A139" t="s">
        <v>1070</v>
      </c>
      <c r="B139" t="s">
        <v>1071</v>
      </c>
      <c r="C139">
        <v>1.1000000000000001</v>
      </c>
      <c r="D139">
        <v>1.2</v>
      </c>
      <c r="E139">
        <v>1.2</v>
      </c>
      <c r="F139">
        <v>1.2</v>
      </c>
      <c r="G139">
        <v>1.2</v>
      </c>
      <c r="H139">
        <v>1.2</v>
      </c>
      <c r="I139">
        <v>1.3</v>
      </c>
      <c r="J139">
        <v>1.3</v>
      </c>
      <c r="K139">
        <v>1.3</v>
      </c>
      <c r="L139">
        <v>1.3</v>
      </c>
      <c r="M139">
        <v>1.4</v>
      </c>
      <c r="N139">
        <v>1.4</v>
      </c>
      <c r="O139">
        <v>1.4</v>
      </c>
      <c r="P139">
        <v>1.5</v>
      </c>
      <c r="Q139">
        <v>1.5</v>
      </c>
      <c r="R139">
        <v>1.5</v>
      </c>
      <c r="S139">
        <v>1.5</v>
      </c>
      <c r="T139">
        <v>1.6</v>
      </c>
      <c r="U139">
        <v>1.6</v>
      </c>
      <c r="V139">
        <v>1.7</v>
      </c>
      <c r="W139">
        <v>1.7</v>
      </c>
      <c r="X139">
        <v>1.8</v>
      </c>
      <c r="Y139">
        <v>1.8</v>
      </c>
      <c r="Z139">
        <v>2.1</v>
      </c>
      <c r="AA139">
        <v>2.1</v>
      </c>
      <c r="AB139">
        <v>2.2000000000000002</v>
      </c>
      <c r="AC139">
        <v>2.2000000000000002</v>
      </c>
      <c r="AD139">
        <v>2.2000000000000002</v>
      </c>
      <c r="AE139">
        <v>2.2999999999999998</v>
      </c>
      <c r="AF139">
        <v>2.2999999999999998</v>
      </c>
      <c r="AG139">
        <v>2.2999999999999998</v>
      </c>
      <c r="AH139">
        <v>2.5</v>
      </c>
      <c r="AI139">
        <v>2.5</v>
      </c>
      <c r="AJ139">
        <v>2.5</v>
      </c>
      <c r="AK139">
        <v>2.6</v>
      </c>
      <c r="AL139">
        <v>2.8</v>
      </c>
      <c r="AM139">
        <v>2.8</v>
      </c>
      <c r="AN139">
        <v>2.9</v>
      </c>
      <c r="AO139">
        <v>2.9</v>
      </c>
      <c r="AP139">
        <v>3.1</v>
      </c>
      <c r="AQ139">
        <v>3.2</v>
      </c>
      <c r="AR139">
        <v>3.3</v>
      </c>
      <c r="AS139">
        <v>3.3</v>
      </c>
      <c r="AT139">
        <v>3.5</v>
      </c>
      <c r="AU139">
        <v>3.5</v>
      </c>
      <c r="AV139">
        <v>3.6</v>
      </c>
      <c r="AW139">
        <v>3.6</v>
      </c>
      <c r="AX139">
        <v>3.9</v>
      </c>
      <c r="AY139">
        <v>3.8</v>
      </c>
      <c r="AZ139">
        <v>3.8</v>
      </c>
      <c r="BA139">
        <v>3.9</v>
      </c>
      <c r="BB139">
        <v>4.7</v>
      </c>
      <c r="BC139">
        <v>4.0999999999999996</v>
      </c>
      <c r="BD139">
        <v>4.2</v>
      </c>
      <c r="BE139">
        <v>4.2</v>
      </c>
      <c r="BF139">
        <v>4.7</v>
      </c>
      <c r="BG139">
        <v>4.5999999999999996</v>
      </c>
      <c r="BH139">
        <v>4.7</v>
      </c>
      <c r="BI139">
        <v>4.9000000000000004</v>
      </c>
      <c r="BJ139">
        <v>5</v>
      </c>
      <c r="BK139">
        <v>5.0999999999999996</v>
      </c>
      <c r="BL139">
        <v>5.3</v>
      </c>
      <c r="BM139">
        <v>5.3</v>
      </c>
      <c r="BN139">
        <v>5.5</v>
      </c>
      <c r="BO139">
        <v>5.6</v>
      </c>
      <c r="BP139">
        <v>5.7</v>
      </c>
      <c r="BQ139">
        <v>5.8</v>
      </c>
      <c r="BR139">
        <v>8.1999999999999993</v>
      </c>
      <c r="BS139">
        <v>8.3000000000000007</v>
      </c>
      <c r="BT139">
        <v>8.4</v>
      </c>
      <c r="BU139">
        <v>8.5</v>
      </c>
      <c r="BV139">
        <v>11.3</v>
      </c>
      <c r="BW139">
        <v>11.5</v>
      </c>
      <c r="BX139">
        <v>11.6</v>
      </c>
      <c r="BY139">
        <v>11.3</v>
      </c>
      <c r="BZ139">
        <v>13</v>
      </c>
      <c r="CA139">
        <v>13.5</v>
      </c>
      <c r="CB139">
        <v>14</v>
      </c>
      <c r="CC139">
        <v>14.7</v>
      </c>
      <c r="CD139">
        <v>16.7</v>
      </c>
      <c r="CE139">
        <v>17.7</v>
      </c>
      <c r="CF139">
        <v>18.600000000000001</v>
      </c>
      <c r="CG139">
        <v>19.7</v>
      </c>
      <c r="CH139">
        <v>22.3</v>
      </c>
      <c r="CI139">
        <v>23.3</v>
      </c>
      <c r="CJ139">
        <v>24.2</v>
      </c>
      <c r="CK139">
        <v>26</v>
      </c>
      <c r="CL139">
        <v>28.9</v>
      </c>
      <c r="CM139">
        <v>30.1</v>
      </c>
      <c r="CN139">
        <v>29.5</v>
      </c>
      <c r="CO139">
        <v>27.6</v>
      </c>
      <c r="CP139">
        <v>31.9</v>
      </c>
      <c r="CQ139">
        <v>28.8</v>
      </c>
      <c r="CR139">
        <v>27.7</v>
      </c>
      <c r="CS139">
        <v>27.7</v>
      </c>
      <c r="CT139">
        <v>27</v>
      </c>
      <c r="CU139">
        <v>25.3</v>
      </c>
      <c r="CV139">
        <v>23.5</v>
      </c>
      <c r="CW139">
        <v>22.4</v>
      </c>
      <c r="CX139">
        <v>24.4</v>
      </c>
      <c r="CY139">
        <v>23.5</v>
      </c>
      <c r="CZ139">
        <v>20.399999999999999</v>
      </c>
      <c r="DA139">
        <v>21</v>
      </c>
      <c r="DB139">
        <v>20.7</v>
      </c>
      <c r="DC139">
        <v>24.1</v>
      </c>
      <c r="DD139">
        <v>23.5</v>
      </c>
      <c r="DE139">
        <v>23.5</v>
      </c>
      <c r="DF139">
        <v>25</v>
      </c>
      <c r="DG139">
        <v>26.1</v>
      </c>
      <c r="DH139">
        <v>26.2</v>
      </c>
      <c r="DI139">
        <v>26.4</v>
      </c>
      <c r="DJ139">
        <v>27.1</v>
      </c>
      <c r="DK139">
        <v>28.8</v>
      </c>
      <c r="DL139">
        <v>28.1</v>
      </c>
      <c r="DM139">
        <v>28</v>
      </c>
      <c r="DN139">
        <v>30.8</v>
      </c>
      <c r="DO139">
        <v>35.1</v>
      </c>
      <c r="DP139">
        <v>35</v>
      </c>
      <c r="DQ139">
        <v>35.5</v>
      </c>
      <c r="DR139">
        <v>42.1</v>
      </c>
      <c r="DS139">
        <v>42.9</v>
      </c>
      <c r="DT139">
        <v>41.7</v>
      </c>
      <c r="DU139">
        <v>46.3</v>
      </c>
      <c r="DV139">
        <v>37.5</v>
      </c>
      <c r="DW139">
        <v>41.7</v>
      </c>
      <c r="DX139">
        <v>37</v>
      </c>
      <c r="DY139">
        <v>35.9</v>
      </c>
      <c r="DZ139">
        <v>35.6</v>
      </c>
      <c r="EA139">
        <v>41.9</v>
      </c>
      <c r="EB139">
        <v>42.3</v>
      </c>
      <c r="EC139">
        <v>41.1</v>
      </c>
      <c r="ED139">
        <v>42.2</v>
      </c>
      <c r="EE139">
        <v>34.9</v>
      </c>
      <c r="EF139">
        <v>41.7</v>
      </c>
      <c r="EG139">
        <v>39.1</v>
      </c>
      <c r="EH139">
        <v>49.5</v>
      </c>
      <c r="EI139">
        <v>62.3</v>
      </c>
      <c r="EJ139">
        <v>62.9</v>
      </c>
      <c r="EK139">
        <v>65</v>
      </c>
      <c r="EL139">
        <v>52.8</v>
      </c>
      <c r="EM139">
        <v>53.8</v>
      </c>
      <c r="EN139">
        <v>54.5</v>
      </c>
      <c r="EO139">
        <v>55.6</v>
      </c>
      <c r="EP139">
        <v>51.1</v>
      </c>
      <c r="EQ139">
        <v>49.4</v>
      </c>
      <c r="ER139">
        <v>49.7</v>
      </c>
      <c r="ES139">
        <v>53.4</v>
      </c>
      <c r="ET139">
        <v>59.4</v>
      </c>
      <c r="EU139">
        <v>60.4</v>
      </c>
      <c r="EV139">
        <v>61.4</v>
      </c>
      <c r="EW139">
        <v>61.8</v>
      </c>
      <c r="EX139">
        <v>64.5</v>
      </c>
      <c r="EY139">
        <v>70.400000000000006</v>
      </c>
      <c r="EZ139">
        <v>83.4</v>
      </c>
      <c r="FA139">
        <v>81</v>
      </c>
      <c r="FB139">
        <v>86.9</v>
      </c>
      <c r="FC139">
        <v>111.9</v>
      </c>
      <c r="FD139">
        <v>125.8</v>
      </c>
      <c r="FE139">
        <v>137.5</v>
      </c>
      <c r="FF139">
        <v>142.4</v>
      </c>
      <c r="FG139">
        <v>133.69999999999999</v>
      </c>
      <c r="FH139">
        <v>132.9</v>
      </c>
      <c r="FI139">
        <v>139.19999999999999</v>
      </c>
      <c r="FJ139">
        <v>131.19999999999999</v>
      </c>
      <c r="FK139">
        <v>135.4</v>
      </c>
      <c r="FL139">
        <v>132.69999999999999</v>
      </c>
      <c r="FM139">
        <v>137.4</v>
      </c>
      <c r="FN139">
        <v>137.69999999999999</v>
      </c>
      <c r="FO139">
        <v>144.9</v>
      </c>
      <c r="FP139">
        <v>153.19999999999999</v>
      </c>
      <c r="FQ139">
        <v>153.1</v>
      </c>
      <c r="FR139">
        <v>158.30000000000001</v>
      </c>
      <c r="FS139">
        <v>149.6</v>
      </c>
      <c r="FT139">
        <v>158.5</v>
      </c>
      <c r="FU139">
        <v>161.69999999999999</v>
      </c>
      <c r="FV139">
        <v>154.4</v>
      </c>
      <c r="FW139">
        <v>159.80000000000001</v>
      </c>
      <c r="FX139">
        <v>166.1</v>
      </c>
      <c r="FY139">
        <v>168.9</v>
      </c>
      <c r="FZ139">
        <v>162.69999999999999</v>
      </c>
      <c r="GA139">
        <v>163.9</v>
      </c>
      <c r="GB139">
        <v>160.80000000000001</v>
      </c>
      <c r="GC139">
        <v>168.9</v>
      </c>
      <c r="GD139">
        <v>158.9</v>
      </c>
      <c r="GE139">
        <v>160</v>
      </c>
      <c r="GF139">
        <v>152.80000000000001</v>
      </c>
      <c r="GG139">
        <v>153.6</v>
      </c>
      <c r="GH139">
        <v>147.6</v>
      </c>
      <c r="GI139">
        <v>143.19999999999999</v>
      </c>
      <c r="GJ139">
        <v>130.69999999999999</v>
      </c>
      <c r="GK139">
        <v>128.4</v>
      </c>
      <c r="GL139">
        <v>151.4</v>
      </c>
      <c r="GM139">
        <v>157.80000000000001</v>
      </c>
      <c r="GN139">
        <v>167.1</v>
      </c>
      <c r="GO139">
        <v>150.4</v>
      </c>
      <c r="GP139">
        <v>141.6</v>
      </c>
      <c r="GQ139">
        <v>161.69999999999999</v>
      </c>
      <c r="GR139">
        <v>172.5</v>
      </c>
      <c r="GS139">
        <v>179.4</v>
      </c>
      <c r="GT139">
        <v>180.4</v>
      </c>
      <c r="GU139">
        <v>158.1</v>
      </c>
      <c r="GV139">
        <v>145.30000000000001</v>
      </c>
      <c r="GW139">
        <v>141</v>
      </c>
      <c r="GX139">
        <v>151.30000000000001</v>
      </c>
      <c r="GY139">
        <v>150.6</v>
      </c>
      <c r="GZ139">
        <v>158.5</v>
      </c>
      <c r="HA139">
        <v>149.69999999999999</v>
      </c>
      <c r="HB139">
        <v>159.80000000000001</v>
      </c>
      <c r="HC139">
        <v>187.4</v>
      </c>
      <c r="HD139">
        <v>193.7</v>
      </c>
      <c r="HE139">
        <v>196.1</v>
      </c>
      <c r="HF139">
        <v>197.8</v>
      </c>
      <c r="HG139">
        <v>170.8</v>
      </c>
      <c r="HH139">
        <v>186.7</v>
      </c>
      <c r="HI139">
        <v>173.3</v>
      </c>
      <c r="HJ139">
        <v>168.8</v>
      </c>
      <c r="HK139">
        <v>221.8</v>
      </c>
      <c r="HL139">
        <v>221.7</v>
      </c>
      <c r="HM139">
        <v>228.2</v>
      </c>
      <c r="HN139">
        <v>218.1</v>
      </c>
      <c r="HO139">
        <v>220</v>
      </c>
      <c r="HP139">
        <v>219.4</v>
      </c>
      <c r="HQ139">
        <v>189.6</v>
      </c>
      <c r="HR139">
        <v>211.1</v>
      </c>
      <c r="HS139">
        <v>196.7</v>
      </c>
      <c r="HT139">
        <v>186.9</v>
      </c>
      <c r="HU139">
        <v>179.3</v>
      </c>
      <c r="HV139">
        <v>178.5</v>
      </c>
      <c r="HW139">
        <v>191.5</v>
      </c>
      <c r="HX139">
        <v>168.2</v>
      </c>
      <c r="HY139">
        <v>175.7</v>
      </c>
      <c r="HZ139">
        <v>154.80000000000001</v>
      </c>
      <c r="IA139">
        <v>198.2</v>
      </c>
      <c r="IB139">
        <v>201.3</v>
      </c>
      <c r="IC139">
        <v>198</v>
      </c>
      <c r="ID139">
        <v>196.8</v>
      </c>
      <c r="IE139">
        <v>103.8</v>
      </c>
      <c r="IF139">
        <v>103.2</v>
      </c>
      <c r="IG139">
        <v>58.8</v>
      </c>
      <c r="IH139">
        <v>72.099999999999994</v>
      </c>
      <c r="II139">
        <v>36.799999999999997</v>
      </c>
      <c r="IJ139">
        <v>57.6</v>
      </c>
      <c r="IK139">
        <v>36.5</v>
      </c>
      <c r="IL139">
        <v>33.6</v>
      </c>
      <c r="IM139">
        <v>40.4</v>
      </c>
      <c r="IN139">
        <v>30.9</v>
      </c>
      <c r="IO139">
        <v>10.3</v>
      </c>
      <c r="IP139">
        <v>-29.7</v>
      </c>
      <c r="IQ139">
        <v>-63.9</v>
      </c>
      <c r="IR139">
        <v>-39.9</v>
      </c>
      <c r="IS139">
        <v>-65</v>
      </c>
      <c r="IT139">
        <v>-59.9</v>
      </c>
      <c r="IU139">
        <v>-21</v>
      </c>
      <c r="IV139">
        <v>-56.7</v>
      </c>
      <c r="IW139">
        <v>-35.799999999999997</v>
      </c>
    </row>
    <row r="140" spans="1:257">
      <c r="A140" t="s">
        <v>1072</v>
      </c>
      <c r="B140" s="12" t="s">
        <v>1073</v>
      </c>
      <c r="C140" s="12">
        <v>28.2</v>
      </c>
      <c r="D140" s="12">
        <v>28.6</v>
      </c>
      <c r="E140" s="12">
        <v>28.9</v>
      </c>
      <c r="F140" s="12">
        <v>29.6</v>
      </c>
      <c r="G140" s="12">
        <v>30.3</v>
      </c>
      <c r="H140" s="12">
        <v>30.9</v>
      </c>
      <c r="I140" s="12">
        <v>31.7</v>
      </c>
      <c r="J140" s="12">
        <v>32.200000000000003</v>
      </c>
      <c r="K140" s="12">
        <v>32.700000000000003</v>
      </c>
      <c r="L140" s="12">
        <v>33.4</v>
      </c>
      <c r="M140" s="12">
        <v>34</v>
      </c>
      <c r="N140" s="12">
        <v>34.700000000000003</v>
      </c>
      <c r="O140" s="12">
        <v>47.2</v>
      </c>
      <c r="P140" s="12">
        <v>48.4</v>
      </c>
      <c r="Q140" s="12">
        <v>49.3</v>
      </c>
      <c r="R140" s="12">
        <v>50.5</v>
      </c>
      <c r="S140" s="12">
        <v>51.8</v>
      </c>
      <c r="T140" s="12">
        <v>53.1</v>
      </c>
      <c r="U140" s="12">
        <v>54.3</v>
      </c>
      <c r="V140" s="12">
        <v>55.2</v>
      </c>
      <c r="W140" s="12">
        <v>56.9</v>
      </c>
      <c r="X140" s="12">
        <v>58</v>
      </c>
      <c r="Y140" s="12">
        <v>59.9</v>
      </c>
      <c r="Z140" s="12">
        <v>66.900000000000006</v>
      </c>
      <c r="AA140" s="12">
        <v>68.3</v>
      </c>
      <c r="AB140" s="12">
        <v>70</v>
      </c>
      <c r="AC140" s="12">
        <v>70.400000000000006</v>
      </c>
      <c r="AD140" s="12">
        <v>71.900000000000006</v>
      </c>
      <c r="AE140" s="12">
        <v>75</v>
      </c>
      <c r="AF140" s="12">
        <v>75.599999999999994</v>
      </c>
      <c r="AG140" s="12">
        <v>77.7</v>
      </c>
      <c r="AH140" s="12">
        <v>80.3</v>
      </c>
      <c r="AI140" s="12">
        <v>81</v>
      </c>
      <c r="AJ140" s="12">
        <v>85.1</v>
      </c>
      <c r="AK140" s="12">
        <v>88.3</v>
      </c>
      <c r="AL140" s="12">
        <v>93.2</v>
      </c>
      <c r="AM140" s="12">
        <v>96.1</v>
      </c>
      <c r="AN140" s="12">
        <v>98.8</v>
      </c>
      <c r="AO140" s="12">
        <v>100.9</v>
      </c>
      <c r="AP140" s="12">
        <v>106.3</v>
      </c>
      <c r="AQ140" s="12">
        <v>108.3</v>
      </c>
      <c r="AR140" s="12">
        <v>106</v>
      </c>
      <c r="AS140" s="12">
        <v>112.3</v>
      </c>
      <c r="AT140" s="12">
        <v>120.4</v>
      </c>
      <c r="AU140" s="12">
        <v>122</v>
      </c>
      <c r="AV140" s="12">
        <v>124</v>
      </c>
      <c r="AW140" s="12">
        <v>125.8</v>
      </c>
      <c r="AX140" s="12">
        <v>132.9</v>
      </c>
      <c r="AY140" s="12">
        <v>131.19999999999999</v>
      </c>
      <c r="AZ140" s="12">
        <v>132.19999999999999</v>
      </c>
      <c r="BA140" s="12">
        <v>134.80000000000001</v>
      </c>
      <c r="BB140" s="12">
        <v>156.30000000000001</v>
      </c>
      <c r="BC140" s="12">
        <v>142.80000000000001</v>
      </c>
      <c r="BD140" s="12">
        <v>146.5</v>
      </c>
      <c r="BE140" s="12">
        <v>153.9</v>
      </c>
      <c r="BF140" s="12">
        <v>163.30000000000001</v>
      </c>
      <c r="BG140" s="12">
        <v>167.6</v>
      </c>
      <c r="BH140" s="12">
        <v>171.4</v>
      </c>
      <c r="BI140" s="12">
        <v>166</v>
      </c>
      <c r="BJ140" s="12">
        <v>177.6</v>
      </c>
      <c r="BK140" s="12">
        <v>190.6</v>
      </c>
      <c r="BL140" s="12">
        <v>200.8</v>
      </c>
      <c r="BM140" s="12">
        <v>191.5</v>
      </c>
      <c r="BN140" s="12">
        <v>197.4</v>
      </c>
      <c r="BO140" s="12">
        <v>208.1</v>
      </c>
      <c r="BP140" s="12">
        <v>209.7</v>
      </c>
      <c r="BQ140" s="12">
        <v>211.8</v>
      </c>
      <c r="BR140" s="12">
        <v>272</v>
      </c>
      <c r="BS140" s="12">
        <v>271.10000000000002</v>
      </c>
      <c r="BT140" s="12">
        <v>279.10000000000002</v>
      </c>
      <c r="BU140" s="12">
        <v>281.60000000000002</v>
      </c>
      <c r="BV140" s="12">
        <v>297.60000000000002</v>
      </c>
      <c r="BW140" s="12">
        <v>297.3</v>
      </c>
      <c r="BX140" s="12">
        <v>305.2</v>
      </c>
      <c r="BY140" s="12">
        <v>312.3</v>
      </c>
      <c r="BZ140" s="12">
        <v>333.6</v>
      </c>
      <c r="CA140" s="12">
        <v>343.9</v>
      </c>
      <c r="CB140" s="12">
        <v>352.6</v>
      </c>
      <c r="CC140" s="12">
        <v>364.6</v>
      </c>
      <c r="CD140" s="12">
        <v>394.4</v>
      </c>
      <c r="CE140" s="12">
        <v>397.5</v>
      </c>
      <c r="CF140" s="12">
        <v>411.8</v>
      </c>
      <c r="CG140" s="12">
        <v>426.7</v>
      </c>
      <c r="CH140" s="12">
        <v>476.4</v>
      </c>
      <c r="CI140" s="12">
        <v>482.3</v>
      </c>
      <c r="CJ140" s="12">
        <v>487.9</v>
      </c>
      <c r="CK140" s="12">
        <v>479.5</v>
      </c>
      <c r="CL140" s="12">
        <v>498.7</v>
      </c>
      <c r="CM140" s="12">
        <v>319.89999999999998</v>
      </c>
      <c r="CN140" s="12">
        <v>324.2</v>
      </c>
      <c r="CO140" s="12">
        <v>338.7</v>
      </c>
      <c r="CP140" s="12">
        <v>361.8</v>
      </c>
      <c r="CQ140" s="12">
        <v>378.7</v>
      </c>
      <c r="CR140" s="12">
        <v>397.2</v>
      </c>
      <c r="CS140" s="12">
        <v>400.6</v>
      </c>
      <c r="CT140" s="12">
        <v>438</v>
      </c>
      <c r="CU140" s="12">
        <v>442.6</v>
      </c>
      <c r="CV140" s="12">
        <v>448.8</v>
      </c>
      <c r="CW140" s="12">
        <v>472.9</v>
      </c>
      <c r="CX140" s="12">
        <v>462.2</v>
      </c>
      <c r="CY140" s="12">
        <v>480.2</v>
      </c>
      <c r="CZ140" s="12">
        <v>497.6</v>
      </c>
      <c r="DA140" s="12">
        <v>488.6</v>
      </c>
      <c r="DB140" s="12">
        <v>610.4</v>
      </c>
      <c r="DC140" s="12">
        <v>650.29999999999995</v>
      </c>
      <c r="DD140" s="12">
        <v>676</v>
      </c>
      <c r="DE140" s="12">
        <v>667</v>
      </c>
      <c r="DF140" s="12">
        <v>792.2</v>
      </c>
      <c r="DG140" s="12">
        <v>854.1</v>
      </c>
      <c r="DH140" s="12">
        <v>875.3</v>
      </c>
      <c r="DI140" s="12">
        <v>903.6</v>
      </c>
      <c r="DJ140" s="12">
        <v>845.8</v>
      </c>
      <c r="DK140" s="12">
        <v>841.3</v>
      </c>
      <c r="DL140" s="12">
        <v>838.5</v>
      </c>
      <c r="DM140" s="12">
        <v>823.4</v>
      </c>
      <c r="DN140" s="12">
        <v>872.5</v>
      </c>
      <c r="DO140" s="12">
        <v>894.7</v>
      </c>
      <c r="DP140" s="12">
        <v>917.4</v>
      </c>
      <c r="DQ140" s="12">
        <v>947.8</v>
      </c>
      <c r="DR140" s="12">
        <v>1015.5</v>
      </c>
      <c r="DS140" s="12">
        <v>1021</v>
      </c>
      <c r="DT140" s="12">
        <v>1046.8</v>
      </c>
      <c r="DU140" s="12">
        <v>1017.8</v>
      </c>
      <c r="DV140" s="12">
        <v>931.3</v>
      </c>
      <c r="DW140" s="12">
        <v>983.3</v>
      </c>
      <c r="DX140" s="12">
        <v>993.9</v>
      </c>
      <c r="DY140" s="12">
        <v>1022.2</v>
      </c>
      <c r="DZ140" s="12">
        <v>1108.5999999999999</v>
      </c>
      <c r="EA140" s="12">
        <v>1104.2</v>
      </c>
      <c r="EB140" s="12">
        <v>1114.2</v>
      </c>
      <c r="EC140" s="12">
        <v>1129.5999999999999</v>
      </c>
      <c r="ED140" s="12">
        <v>1065.8</v>
      </c>
      <c r="EE140" s="12">
        <v>1105.9000000000001</v>
      </c>
      <c r="EF140" s="12">
        <v>1124.4000000000001</v>
      </c>
      <c r="EG140" s="12">
        <v>1162</v>
      </c>
      <c r="EH140" s="12">
        <v>1322.9</v>
      </c>
      <c r="EI140" s="12">
        <v>1314.9</v>
      </c>
      <c r="EJ140" s="12">
        <v>1321</v>
      </c>
      <c r="EK140" s="12">
        <v>1348.1</v>
      </c>
      <c r="EL140" s="12">
        <v>1371.4</v>
      </c>
      <c r="EM140" s="12">
        <v>1431.6</v>
      </c>
      <c r="EN140" s="12">
        <v>1491</v>
      </c>
      <c r="EO140" s="12">
        <v>1551.3</v>
      </c>
      <c r="EP140" s="12">
        <v>1762.8</v>
      </c>
      <c r="EQ140" s="12">
        <v>1831.8</v>
      </c>
      <c r="ER140" s="12">
        <v>1877.1</v>
      </c>
      <c r="ES140" s="12">
        <v>1922.8</v>
      </c>
      <c r="ET140" s="12">
        <v>2128</v>
      </c>
      <c r="EU140" s="12">
        <v>2197.6999999999998</v>
      </c>
      <c r="EV140" s="12">
        <v>2361.3000000000002</v>
      </c>
      <c r="EW140" s="12">
        <v>2474.6999999999998</v>
      </c>
      <c r="EX140" s="12">
        <v>2687.4</v>
      </c>
      <c r="EY140" s="12">
        <v>2906.2</v>
      </c>
      <c r="EZ140" s="12">
        <v>3004.8</v>
      </c>
      <c r="FA140" s="12">
        <v>2949.3</v>
      </c>
      <c r="FB140" s="12">
        <v>3460.2</v>
      </c>
      <c r="FC140" s="12">
        <v>3687.9</v>
      </c>
      <c r="FD140" s="12">
        <v>3946.4</v>
      </c>
      <c r="FE140" s="12">
        <v>4001.8</v>
      </c>
      <c r="FF140" s="12">
        <v>4770.8</v>
      </c>
      <c r="FG140" s="12">
        <v>4823.8999999999996</v>
      </c>
      <c r="FH140" s="12">
        <v>4760.3</v>
      </c>
      <c r="FI140" s="12">
        <v>4728.3</v>
      </c>
      <c r="FJ140" s="12">
        <v>4300</v>
      </c>
      <c r="FK140" s="12">
        <v>4093.3</v>
      </c>
      <c r="FL140" s="12">
        <v>4170.1000000000004</v>
      </c>
      <c r="FM140" s="12">
        <v>3942.3</v>
      </c>
      <c r="FN140" s="12">
        <v>3615</v>
      </c>
      <c r="FO140" s="12">
        <v>3644.2</v>
      </c>
      <c r="FP140" s="12">
        <v>3477</v>
      </c>
      <c r="FQ140" s="12">
        <v>3299.6</v>
      </c>
      <c r="FR140" s="12">
        <v>2992</v>
      </c>
      <c r="FS140" s="12">
        <v>2952</v>
      </c>
      <c r="FT140" s="12">
        <v>3099.6</v>
      </c>
      <c r="FU140" s="12">
        <v>3121.3</v>
      </c>
      <c r="FV140" s="12">
        <v>3692.5</v>
      </c>
      <c r="FW140" s="12">
        <v>3768.9</v>
      </c>
      <c r="FX140" s="12">
        <v>3844.1</v>
      </c>
      <c r="FY140" s="12">
        <v>3866.2</v>
      </c>
      <c r="FZ140" s="12">
        <v>4328.7</v>
      </c>
      <c r="GA140" s="12">
        <v>4305.7</v>
      </c>
      <c r="GB140" s="12">
        <v>4312.2</v>
      </c>
      <c r="GC140" s="12">
        <v>4300.6000000000004</v>
      </c>
      <c r="GD140" s="12">
        <v>4458.1000000000004</v>
      </c>
      <c r="GE140" s="12">
        <v>4698</v>
      </c>
      <c r="GF140" s="12">
        <v>4653.7</v>
      </c>
      <c r="GG140" s="12">
        <v>4837.6000000000004</v>
      </c>
      <c r="GH140" s="12">
        <v>5166.2</v>
      </c>
      <c r="GI140" s="12">
        <v>5362.4</v>
      </c>
      <c r="GJ140" s="12">
        <v>5715.2</v>
      </c>
      <c r="GK140" s="12">
        <v>5961.6</v>
      </c>
      <c r="GL140" s="12">
        <v>5965.8</v>
      </c>
      <c r="GM140" s="12">
        <v>5629.1</v>
      </c>
      <c r="GN140" s="12">
        <v>5562.5</v>
      </c>
      <c r="GO140" s="12">
        <v>4866.1000000000004</v>
      </c>
      <c r="GP140" s="12">
        <v>4076</v>
      </c>
      <c r="GQ140" s="12">
        <v>3760</v>
      </c>
      <c r="GR140" s="12">
        <v>4299.1000000000004</v>
      </c>
      <c r="GS140" s="12">
        <v>4890.5</v>
      </c>
      <c r="GT140" s="12">
        <v>5036.2</v>
      </c>
      <c r="GU140" s="12">
        <v>5096.2</v>
      </c>
      <c r="GV140" s="12">
        <v>4504.7</v>
      </c>
      <c r="GW140" s="12">
        <v>5052.8</v>
      </c>
      <c r="GX140" s="12">
        <v>5362.5</v>
      </c>
      <c r="GY140" s="12">
        <v>5671.2</v>
      </c>
      <c r="GZ140" s="12">
        <v>5701.8</v>
      </c>
      <c r="HA140" s="12">
        <v>4829</v>
      </c>
      <c r="HB140" s="12">
        <v>5175.8</v>
      </c>
      <c r="HC140" s="12">
        <v>5623.6</v>
      </c>
      <c r="HD140" s="12">
        <v>5325.2</v>
      </c>
      <c r="HE140" s="12">
        <v>5698.3</v>
      </c>
      <c r="HF140" s="12">
        <v>5849.7</v>
      </c>
      <c r="HG140" s="12">
        <v>6184.9</v>
      </c>
      <c r="HH140" s="12">
        <v>6186</v>
      </c>
      <c r="HI140" s="12">
        <v>6741</v>
      </c>
      <c r="HJ140" s="12">
        <v>7216.7</v>
      </c>
      <c r="HK140" s="12">
        <v>7288.7</v>
      </c>
      <c r="HL140" s="12">
        <v>7611.4</v>
      </c>
      <c r="HM140" s="12">
        <v>7415.9</v>
      </c>
      <c r="HN140" s="12">
        <v>7426.6</v>
      </c>
      <c r="HO140" s="12">
        <v>7570.3</v>
      </c>
      <c r="HP140" s="12">
        <v>7599.4</v>
      </c>
      <c r="HQ140" s="12">
        <v>7028.2</v>
      </c>
      <c r="HR140" s="12">
        <v>7295</v>
      </c>
      <c r="HS140" s="12">
        <v>7336.9</v>
      </c>
      <c r="HT140" s="12">
        <v>7309.9</v>
      </c>
      <c r="HU140" s="12">
        <v>7657.2</v>
      </c>
      <c r="HV140" s="12">
        <v>7701.8</v>
      </c>
      <c r="HW140" s="12">
        <v>8174.5</v>
      </c>
      <c r="HX140" s="12">
        <v>8482.2999999999993</v>
      </c>
      <c r="HY140" s="12">
        <v>8973.5</v>
      </c>
      <c r="HZ140" s="12">
        <v>9348.2000000000007</v>
      </c>
      <c r="IA140" s="12">
        <v>8928.5</v>
      </c>
      <c r="IB140" s="12">
        <v>8849.7000000000007</v>
      </c>
      <c r="IC140" s="12">
        <v>9014.9</v>
      </c>
      <c r="ID140" s="12">
        <v>7757.1</v>
      </c>
      <c r="IE140" s="12">
        <v>8592</v>
      </c>
      <c r="IF140" s="12">
        <v>8864.1</v>
      </c>
      <c r="IG140" s="12">
        <v>8822.7999999999993</v>
      </c>
      <c r="IH140" s="12">
        <v>9449.9</v>
      </c>
      <c r="II140" s="12">
        <v>7564.9</v>
      </c>
      <c r="IJ140" s="12">
        <v>8862.2000000000007</v>
      </c>
      <c r="IK140" s="12">
        <v>9307.2999999999993</v>
      </c>
      <c r="IL140" s="12">
        <v>10395.5</v>
      </c>
      <c r="IM140" s="12">
        <v>10989.8</v>
      </c>
      <c r="IN140" s="12">
        <v>11733.2</v>
      </c>
      <c r="IO140" s="12">
        <v>11666.5</v>
      </c>
      <c r="IP140" s="12">
        <v>12383.9</v>
      </c>
      <c r="IQ140" s="12">
        <v>11659</v>
      </c>
      <c r="IR140" s="12">
        <v>9904.2000000000007</v>
      </c>
      <c r="IS140" s="12">
        <v>9204.9</v>
      </c>
      <c r="IT140" s="12">
        <v>10189.4</v>
      </c>
      <c r="IU140" s="12">
        <v>10975.6</v>
      </c>
      <c r="IV140" s="12">
        <v>11420.5</v>
      </c>
      <c r="IW140" s="12">
        <v>11066.8</v>
      </c>
    </row>
    <row r="141" spans="1:257">
      <c r="A141" t="s">
        <v>1074</v>
      </c>
      <c r="B141" t="s">
        <v>1075</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0.1</v>
      </c>
      <c r="BU141">
        <v>0.1</v>
      </c>
      <c r="BV141">
        <v>0.2</v>
      </c>
      <c r="BW141">
        <v>0.3</v>
      </c>
      <c r="BX141">
        <v>0.3</v>
      </c>
      <c r="BY141">
        <v>0.3</v>
      </c>
      <c r="BZ141">
        <v>0.6</v>
      </c>
      <c r="CA141">
        <v>1</v>
      </c>
      <c r="CB141">
        <v>1.6</v>
      </c>
      <c r="CC141">
        <v>2.2000000000000002</v>
      </c>
      <c r="CD141">
        <v>3</v>
      </c>
      <c r="CE141">
        <v>3.8</v>
      </c>
      <c r="CF141">
        <v>4.4000000000000004</v>
      </c>
      <c r="CG141">
        <v>5.4</v>
      </c>
      <c r="CH141">
        <v>7</v>
      </c>
      <c r="CI141">
        <v>9.4</v>
      </c>
      <c r="CJ141">
        <v>12.9</v>
      </c>
      <c r="CK141">
        <v>16.3</v>
      </c>
      <c r="CL141">
        <v>18.399999999999999</v>
      </c>
      <c r="CM141">
        <v>19.5</v>
      </c>
      <c r="CN141">
        <v>19.899999999999999</v>
      </c>
      <c r="CO141">
        <v>19.7</v>
      </c>
      <c r="CP141">
        <v>19</v>
      </c>
      <c r="CQ141">
        <v>17.5</v>
      </c>
      <c r="CR141">
        <v>14.8</v>
      </c>
      <c r="CS141">
        <v>12.3</v>
      </c>
      <c r="CT141">
        <v>11.2</v>
      </c>
      <c r="CU141">
        <v>11.5</v>
      </c>
      <c r="CV141">
        <v>13.3</v>
      </c>
      <c r="CW141">
        <v>15.3</v>
      </c>
      <c r="CX141">
        <v>16.100000000000001</v>
      </c>
      <c r="CY141">
        <v>15.8</v>
      </c>
      <c r="CZ141">
        <v>14.7</v>
      </c>
      <c r="DA141">
        <v>14.4</v>
      </c>
      <c r="DB141">
        <v>14.5</v>
      </c>
      <c r="DC141">
        <v>16.100000000000001</v>
      </c>
      <c r="DD141">
        <v>17</v>
      </c>
      <c r="DE141">
        <v>18.2</v>
      </c>
      <c r="DF141">
        <v>18.100000000000001</v>
      </c>
      <c r="DG141">
        <v>18.8</v>
      </c>
      <c r="DH141">
        <v>18.5</v>
      </c>
      <c r="DI141">
        <v>18.600000000000001</v>
      </c>
      <c r="DJ141">
        <v>18.899999999999999</v>
      </c>
      <c r="DK141">
        <v>19.600000000000001</v>
      </c>
      <c r="DL141">
        <v>17.5</v>
      </c>
      <c r="DM141">
        <v>16.3</v>
      </c>
      <c r="DN141">
        <v>15.6</v>
      </c>
      <c r="DO141">
        <v>16.5</v>
      </c>
      <c r="DP141">
        <v>16.7</v>
      </c>
      <c r="DQ141">
        <v>17</v>
      </c>
      <c r="DR141">
        <v>16.2</v>
      </c>
      <c r="DS141">
        <v>19.8</v>
      </c>
      <c r="DT141">
        <v>21.2</v>
      </c>
      <c r="DU141">
        <v>24.3</v>
      </c>
      <c r="DV141">
        <v>26.3</v>
      </c>
      <c r="DW141">
        <v>30.2</v>
      </c>
      <c r="DX141">
        <v>30.1</v>
      </c>
      <c r="DY141">
        <v>31</v>
      </c>
      <c r="DZ141">
        <v>32.299999999999997</v>
      </c>
      <c r="EA141">
        <v>37.9</v>
      </c>
      <c r="EB141">
        <v>40.6</v>
      </c>
      <c r="EC141">
        <v>44.3</v>
      </c>
      <c r="ED141">
        <v>47.3</v>
      </c>
      <c r="EE141">
        <v>47.5</v>
      </c>
      <c r="EF141">
        <v>45.9</v>
      </c>
      <c r="EG141">
        <v>44.7</v>
      </c>
      <c r="EH141">
        <v>44.8</v>
      </c>
      <c r="EI141">
        <v>47.2</v>
      </c>
      <c r="EJ141">
        <v>47.7</v>
      </c>
      <c r="EK141">
        <v>49.3</v>
      </c>
      <c r="EL141">
        <v>52.2</v>
      </c>
      <c r="EM141">
        <v>57.5</v>
      </c>
      <c r="EN141">
        <v>64.400000000000006</v>
      </c>
      <c r="EO141">
        <v>69.7</v>
      </c>
      <c r="EP141">
        <v>77</v>
      </c>
      <c r="EQ141">
        <v>84.9</v>
      </c>
      <c r="ER141">
        <v>84.8</v>
      </c>
      <c r="ES141">
        <v>88.9</v>
      </c>
      <c r="ET141">
        <v>94.6</v>
      </c>
      <c r="EU141">
        <v>103</v>
      </c>
      <c r="EV141">
        <v>104.6</v>
      </c>
      <c r="EW141">
        <v>112.1</v>
      </c>
      <c r="EX141">
        <v>118.8</v>
      </c>
      <c r="EY141">
        <v>130.30000000000001</v>
      </c>
      <c r="EZ141">
        <v>135.4</v>
      </c>
      <c r="FA141">
        <v>149.19999999999999</v>
      </c>
      <c r="FB141">
        <v>161.69999999999999</v>
      </c>
      <c r="FC141">
        <v>172.9</v>
      </c>
      <c r="FD141">
        <v>171.7</v>
      </c>
      <c r="FE141">
        <v>179.3</v>
      </c>
      <c r="FF141">
        <v>196.8</v>
      </c>
      <c r="FG141">
        <v>204.3</v>
      </c>
      <c r="FH141">
        <v>197.3</v>
      </c>
      <c r="FI141">
        <v>202.9</v>
      </c>
      <c r="FJ141">
        <v>213.9</v>
      </c>
      <c r="FK141">
        <v>246.5</v>
      </c>
      <c r="FL141">
        <v>259.39999999999998</v>
      </c>
      <c r="FM141">
        <v>285</v>
      </c>
      <c r="FN141">
        <v>314.10000000000002</v>
      </c>
      <c r="FO141">
        <v>311</v>
      </c>
      <c r="FP141">
        <v>305.10000000000002</v>
      </c>
      <c r="FQ141">
        <v>302.60000000000002</v>
      </c>
      <c r="FR141">
        <v>319.7</v>
      </c>
      <c r="FS141">
        <v>311.89999999999998</v>
      </c>
      <c r="FT141">
        <v>307.5</v>
      </c>
      <c r="FU141">
        <v>299.3</v>
      </c>
      <c r="FV141">
        <v>293.60000000000002</v>
      </c>
      <c r="FW141">
        <v>295</v>
      </c>
      <c r="FX141">
        <v>295.60000000000002</v>
      </c>
      <c r="FY141">
        <v>296.2</v>
      </c>
      <c r="FZ141">
        <v>306</v>
      </c>
      <c r="GA141">
        <v>307.60000000000002</v>
      </c>
      <c r="GB141">
        <v>313.39999999999998</v>
      </c>
      <c r="GC141">
        <v>329.2</v>
      </c>
      <c r="GD141">
        <v>359</v>
      </c>
      <c r="GE141">
        <v>363.2</v>
      </c>
      <c r="GF141">
        <v>377.1</v>
      </c>
      <c r="GG141">
        <v>398.6</v>
      </c>
      <c r="GH141">
        <v>428</v>
      </c>
      <c r="GI141">
        <v>442.7</v>
      </c>
      <c r="GJ141">
        <v>460.6</v>
      </c>
      <c r="GK141">
        <v>518.70000000000005</v>
      </c>
      <c r="GL141">
        <v>565.6</v>
      </c>
      <c r="GM141">
        <v>652.1</v>
      </c>
      <c r="GN141">
        <v>660.8</v>
      </c>
      <c r="GO141">
        <v>691</v>
      </c>
      <c r="GP141">
        <v>799</v>
      </c>
      <c r="GQ141">
        <v>804.8</v>
      </c>
      <c r="GR141">
        <v>780.2</v>
      </c>
      <c r="GS141">
        <v>740.3</v>
      </c>
      <c r="GT141">
        <v>725.1</v>
      </c>
      <c r="GU141">
        <v>637.1</v>
      </c>
      <c r="GV141">
        <v>586.20000000000005</v>
      </c>
      <c r="GW141">
        <v>568.20000000000005</v>
      </c>
      <c r="GX141">
        <v>555.1</v>
      </c>
      <c r="GY141">
        <v>535.70000000000005</v>
      </c>
      <c r="GZ141">
        <v>523.4</v>
      </c>
      <c r="HA141">
        <v>508.1</v>
      </c>
      <c r="HB141">
        <v>515.79999999999995</v>
      </c>
      <c r="HC141">
        <v>492.2</v>
      </c>
      <c r="HD141">
        <v>476.6</v>
      </c>
      <c r="HE141">
        <v>481</v>
      </c>
      <c r="HF141">
        <v>504.9</v>
      </c>
      <c r="HG141">
        <v>493.5</v>
      </c>
      <c r="HH141">
        <v>499.5</v>
      </c>
      <c r="HI141">
        <v>523.9</v>
      </c>
      <c r="HJ141">
        <v>535.5</v>
      </c>
      <c r="HK141">
        <v>521.20000000000005</v>
      </c>
      <c r="HL141">
        <v>511.1</v>
      </c>
      <c r="HM141">
        <v>523.20000000000005</v>
      </c>
      <c r="HN141">
        <v>557.4</v>
      </c>
      <c r="HO141">
        <v>542.70000000000005</v>
      </c>
      <c r="HP141">
        <v>539.70000000000005</v>
      </c>
      <c r="HQ141">
        <v>550.1</v>
      </c>
      <c r="HR141">
        <v>576.4</v>
      </c>
      <c r="HS141">
        <v>551.9</v>
      </c>
      <c r="HT141">
        <v>513.20000000000005</v>
      </c>
      <c r="HU141">
        <v>483.9</v>
      </c>
      <c r="HV141">
        <v>463.8</v>
      </c>
      <c r="HW141">
        <v>463.8</v>
      </c>
      <c r="HX141">
        <v>469.8</v>
      </c>
      <c r="HY141">
        <v>502.4</v>
      </c>
      <c r="HZ141">
        <v>532.5</v>
      </c>
      <c r="IA141">
        <v>502.1</v>
      </c>
      <c r="IB141">
        <v>486.8</v>
      </c>
      <c r="IC141">
        <v>474.4</v>
      </c>
      <c r="ID141">
        <v>481.5</v>
      </c>
      <c r="IE141">
        <v>491</v>
      </c>
      <c r="IF141">
        <v>514.29999999999995</v>
      </c>
      <c r="IG141">
        <v>555.5</v>
      </c>
      <c r="IH141">
        <v>589.9</v>
      </c>
      <c r="II141">
        <v>706.5</v>
      </c>
      <c r="IJ141">
        <v>757.4</v>
      </c>
      <c r="IK141">
        <v>722.5</v>
      </c>
      <c r="IL141">
        <v>712.1</v>
      </c>
      <c r="IM141">
        <v>747</v>
      </c>
      <c r="IN141">
        <v>761.1</v>
      </c>
      <c r="IO141">
        <v>769.3</v>
      </c>
      <c r="IP141">
        <v>813.1</v>
      </c>
      <c r="IQ141">
        <v>766.5</v>
      </c>
      <c r="IR141">
        <v>740.1</v>
      </c>
      <c r="IS141">
        <v>726.5</v>
      </c>
      <c r="IT141">
        <v>739.5</v>
      </c>
      <c r="IU141">
        <v>810.1</v>
      </c>
      <c r="IV141">
        <v>843.6</v>
      </c>
      <c r="IW141">
        <v>881.5</v>
      </c>
    </row>
    <row r="142" spans="1:257">
      <c r="A142" t="s">
        <v>1076</v>
      </c>
      <c r="B142" t="s">
        <v>1077</v>
      </c>
      <c r="C142">
        <v>0</v>
      </c>
      <c r="D142">
        <v>0</v>
      </c>
      <c r="E142">
        <v>0</v>
      </c>
      <c r="F142">
        <v>0</v>
      </c>
      <c r="G142">
        <v>0</v>
      </c>
      <c r="H142">
        <v>0</v>
      </c>
      <c r="I142">
        <v>0</v>
      </c>
      <c r="J142">
        <v>0</v>
      </c>
      <c r="K142">
        <v>0</v>
      </c>
      <c r="L142">
        <v>0</v>
      </c>
      <c r="M142">
        <v>0</v>
      </c>
      <c r="N142">
        <v>0</v>
      </c>
      <c r="O142">
        <v>11.7</v>
      </c>
      <c r="P142">
        <v>12</v>
      </c>
      <c r="Q142">
        <v>12.3</v>
      </c>
      <c r="R142">
        <v>12.7</v>
      </c>
      <c r="S142">
        <v>13.2</v>
      </c>
      <c r="T142">
        <v>13.6</v>
      </c>
      <c r="U142">
        <v>13.9</v>
      </c>
      <c r="V142">
        <v>13.8</v>
      </c>
      <c r="W142">
        <v>14.1</v>
      </c>
      <c r="X142">
        <v>13.8</v>
      </c>
      <c r="Y142">
        <v>14.7</v>
      </c>
      <c r="Z142">
        <v>15.1</v>
      </c>
      <c r="AA142">
        <v>15.6</v>
      </c>
      <c r="AB142">
        <v>15.8</v>
      </c>
      <c r="AC142">
        <v>15.2</v>
      </c>
      <c r="AD142">
        <v>16.8</v>
      </c>
      <c r="AE142">
        <v>18.600000000000001</v>
      </c>
      <c r="AF142">
        <v>18.399999999999999</v>
      </c>
      <c r="AG142">
        <v>19.3</v>
      </c>
      <c r="AH142">
        <v>18.899999999999999</v>
      </c>
      <c r="AI142">
        <v>18.5</v>
      </c>
      <c r="AJ142">
        <v>21.3</v>
      </c>
      <c r="AK142">
        <v>22.9</v>
      </c>
      <c r="AL142">
        <v>24.1</v>
      </c>
      <c r="AM142">
        <v>25.5</v>
      </c>
      <c r="AN142">
        <v>26.5</v>
      </c>
      <c r="AO142">
        <v>27.1</v>
      </c>
      <c r="AP142">
        <v>28.6</v>
      </c>
      <c r="AQ142">
        <v>28.8</v>
      </c>
      <c r="AR142">
        <v>24.2</v>
      </c>
      <c r="AS142">
        <v>28.9</v>
      </c>
      <c r="AT142">
        <v>32.700000000000003</v>
      </c>
      <c r="AU142">
        <v>35.6</v>
      </c>
      <c r="AV142">
        <v>35.5</v>
      </c>
      <c r="AW142">
        <v>35</v>
      </c>
      <c r="AX142">
        <v>36.4</v>
      </c>
      <c r="AY142">
        <v>37.700000000000003</v>
      </c>
      <c r="AZ142">
        <v>37.1</v>
      </c>
      <c r="BA142">
        <v>37.799999999999997</v>
      </c>
      <c r="BB142">
        <v>39.700000000000003</v>
      </c>
      <c r="BC142">
        <v>41.5</v>
      </c>
      <c r="BD142">
        <v>42.6</v>
      </c>
      <c r="BE142">
        <v>48.2</v>
      </c>
      <c r="BF142">
        <v>46.9</v>
      </c>
      <c r="BG142">
        <v>52.2</v>
      </c>
      <c r="BH142">
        <v>54.2</v>
      </c>
      <c r="BI142">
        <v>44.8</v>
      </c>
      <c r="BJ142">
        <v>53.5</v>
      </c>
      <c r="BK142">
        <v>62.8</v>
      </c>
      <c r="BL142">
        <v>69.2</v>
      </c>
      <c r="BM142">
        <v>58.8</v>
      </c>
      <c r="BN142">
        <v>60.8</v>
      </c>
      <c r="BO142">
        <v>68.099999999999994</v>
      </c>
      <c r="BP142">
        <v>67.8</v>
      </c>
      <c r="BQ142">
        <v>67.099999999999994</v>
      </c>
      <c r="BR142">
        <v>67.2</v>
      </c>
      <c r="BS142">
        <v>64.8</v>
      </c>
      <c r="BT142">
        <v>69.5</v>
      </c>
      <c r="BU142">
        <v>69.900000000000006</v>
      </c>
      <c r="BV142">
        <v>72</v>
      </c>
      <c r="BW142">
        <v>67.5</v>
      </c>
      <c r="BX142">
        <v>72.099999999999994</v>
      </c>
      <c r="BY142">
        <v>77.3</v>
      </c>
      <c r="BZ142">
        <v>72.3</v>
      </c>
      <c r="CA142">
        <v>77</v>
      </c>
      <c r="CB142">
        <v>78.400000000000006</v>
      </c>
      <c r="CC142">
        <v>83.9</v>
      </c>
      <c r="CD142">
        <v>83.3</v>
      </c>
      <c r="CE142">
        <v>80.5</v>
      </c>
      <c r="CF142">
        <v>92</v>
      </c>
      <c r="CG142">
        <v>103.1</v>
      </c>
      <c r="CH142">
        <v>113.9</v>
      </c>
      <c r="CI142">
        <v>115.8</v>
      </c>
      <c r="CJ142">
        <v>113.4</v>
      </c>
      <c r="CK142">
        <v>101.9</v>
      </c>
      <c r="CL142">
        <v>109</v>
      </c>
      <c r="CM142">
        <v>100.3</v>
      </c>
      <c r="CN142">
        <v>98.9</v>
      </c>
      <c r="CO142">
        <v>109.4</v>
      </c>
      <c r="CP142">
        <v>128.69999999999999</v>
      </c>
      <c r="CQ142">
        <v>141.9</v>
      </c>
      <c r="CR142">
        <v>158.1</v>
      </c>
      <c r="CS142">
        <v>158.30000000000001</v>
      </c>
      <c r="CT142">
        <v>159.30000000000001</v>
      </c>
      <c r="CU142">
        <v>156.9</v>
      </c>
      <c r="CV142">
        <v>154.1</v>
      </c>
      <c r="CW142">
        <v>170.5</v>
      </c>
      <c r="CX142">
        <v>175</v>
      </c>
      <c r="CY142">
        <v>187.6</v>
      </c>
      <c r="CZ142">
        <v>197.6</v>
      </c>
      <c r="DA142">
        <v>186</v>
      </c>
      <c r="DB142">
        <v>214.1</v>
      </c>
      <c r="DC142">
        <v>247.1</v>
      </c>
      <c r="DD142">
        <v>264.60000000000002</v>
      </c>
      <c r="DE142">
        <v>248.8</v>
      </c>
      <c r="DF142">
        <v>265.5</v>
      </c>
      <c r="DG142">
        <v>321.3</v>
      </c>
      <c r="DH142">
        <v>336.3</v>
      </c>
      <c r="DI142">
        <v>357.7</v>
      </c>
      <c r="DJ142">
        <v>275.8</v>
      </c>
      <c r="DK142">
        <v>270.39999999999998</v>
      </c>
      <c r="DL142">
        <v>266.10000000000002</v>
      </c>
      <c r="DM142">
        <v>245</v>
      </c>
      <c r="DN142">
        <v>230.3</v>
      </c>
      <c r="DO142">
        <v>243.4</v>
      </c>
      <c r="DP142">
        <v>261.3</v>
      </c>
      <c r="DQ142">
        <v>285.60000000000002</v>
      </c>
      <c r="DR142">
        <v>287.7</v>
      </c>
      <c r="DS142">
        <v>278.2</v>
      </c>
      <c r="DT142">
        <v>294.60000000000002</v>
      </c>
      <c r="DU142">
        <v>253.2</v>
      </c>
      <c r="DV142">
        <v>274.7</v>
      </c>
      <c r="DW142">
        <v>313.7</v>
      </c>
      <c r="DX142">
        <v>311.8</v>
      </c>
      <c r="DY142">
        <v>327.5</v>
      </c>
      <c r="DZ142">
        <v>353.9</v>
      </c>
      <c r="EA142">
        <v>334.6</v>
      </c>
      <c r="EB142">
        <v>330.3</v>
      </c>
      <c r="EC142">
        <v>330</v>
      </c>
      <c r="ED142">
        <v>335.6</v>
      </c>
      <c r="EE142">
        <v>359.4</v>
      </c>
      <c r="EF142">
        <v>370</v>
      </c>
      <c r="EG142">
        <v>388.7</v>
      </c>
      <c r="EH142">
        <v>407</v>
      </c>
      <c r="EI142">
        <v>381.2</v>
      </c>
      <c r="EJ142">
        <v>372.3</v>
      </c>
      <c r="EK142">
        <v>379.8</v>
      </c>
      <c r="EL142">
        <v>369.1</v>
      </c>
      <c r="EM142">
        <v>401.7</v>
      </c>
      <c r="EN142">
        <v>436.3</v>
      </c>
      <c r="EO142">
        <v>467.3</v>
      </c>
      <c r="EP142">
        <v>491.7</v>
      </c>
      <c r="EQ142">
        <v>522</v>
      </c>
      <c r="ER142">
        <v>549.20000000000005</v>
      </c>
      <c r="ES142">
        <v>570</v>
      </c>
      <c r="ET142">
        <v>621.9</v>
      </c>
      <c r="EU142">
        <v>655.5</v>
      </c>
      <c r="EV142">
        <v>789.5</v>
      </c>
      <c r="EW142">
        <v>869.7</v>
      </c>
      <c r="EX142">
        <v>916.4</v>
      </c>
      <c r="EY142">
        <v>1072.3</v>
      </c>
      <c r="EZ142">
        <v>1136.4000000000001</v>
      </c>
      <c r="FA142">
        <v>1048.7</v>
      </c>
      <c r="FB142">
        <v>1303.0999999999999</v>
      </c>
      <c r="FC142">
        <v>1477</v>
      </c>
      <c r="FD142">
        <v>1697</v>
      </c>
      <c r="FE142">
        <v>1698.6</v>
      </c>
      <c r="FF142">
        <v>2075</v>
      </c>
      <c r="FG142">
        <v>2074.6999999999998</v>
      </c>
      <c r="FH142">
        <v>1973.3</v>
      </c>
      <c r="FI142">
        <v>1908.8</v>
      </c>
      <c r="FJ142">
        <v>1717.5</v>
      </c>
      <c r="FK142">
        <v>1457.2</v>
      </c>
      <c r="FL142">
        <v>1482.6</v>
      </c>
      <c r="FM142">
        <v>1213.5</v>
      </c>
      <c r="FN142">
        <v>1286.7</v>
      </c>
      <c r="FO142">
        <v>1285.4000000000001</v>
      </c>
      <c r="FP142">
        <v>1108.4000000000001</v>
      </c>
      <c r="FQ142">
        <v>912.5</v>
      </c>
      <c r="FR142">
        <v>984.3</v>
      </c>
      <c r="FS142">
        <v>922.7</v>
      </c>
      <c r="FT142">
        <v>1030</v>
      </c>
      <c r="FU142">
        <v>1021.9</v>
      </c>
      <c r="FV142">
        <v>1106.5</v>
      </c>
      <c r="FW142">
        <v>1122.5</v>
      </c>
      <c r="FX142">
        <v>1139</v>
      </c>
      <c r="FY142">
        <v>1114.5</v>
      </c>
      <c r="FZ142">
        <v>1213.8</v>
      </c>
      <c r="GA142">
        <v>1137.2</v>
      </c>
      <c r="GB142">
        <v>1101.9000000000001</v>
      </c>
      <c r="GC142">
        <v>1089.4000000000001</v>
      </c>
      <c r="GD142">
        <v>1058.8</v>
      </c>
      <c r="GE142">
        <v>1043.7</v>
      </c>
      <c r="GF142">
        <v>970.4</v>
      </c>
      <c r="GG142">
        <v>964.3</v>
      </c>
      <c r="GH142">
        <v>964.1</v>
      </c>
      <c r="GI142">
        <v>974.3</v>
      </c>
      <c r="GJ142">
        <v>1039.9000000000001</v>
      </c>
      <c r="GK142">
        <v>1065.2</v>
      </c>
      <c r="GL142">
        <v>1033.2</v>
      </c>
      <c r="GM142">
        <v>987.8</v>
      </c>
      <c r="GN142">
        <v>1011.2</v>
      </c>
      <c r="GO142">
        <v>971.8</v>
      </c>
      <c r="GP142">
        <v>791.6</v>
      </c>
      <c r="GQ142">
        <v>678.8</v>
      </c>
      <c r="GR142">
        <v>758.6</v>
      </c>
      <c r="GS142">
        <v>845.3</v>
      </c>
      <c r="GT142">
        <v>863.2</v>
      </c>
      <c r="GU142">
        <v>892.1</v>
      </c>
      <c r="GV142">
        <v>774.8</v>
      </c>
      <c r="GW142">
        <v>845.1</v>
      </c>
      <c r="GX142">
        <v>917.2</v>
      </c>
      <c r="GY142">
        <v>973.1</v>
      </c>
      <c r="GZ142">
        <v>975.4</v>
      </c>
      <c r="HA142">
        <v>840.9</v>
      </c>
      <c r="HB142">
        <v>940.6</v>
      </c>
      <c r="HC142">
        <v>1046.9000000000001</v>
      </c>
      <c r="HD142">
        <v>1006.1</v>
      </c>
      <c r="HE142">
        <v>1057.4000000000001</v>
      </c>
      <c r="HF142">
        <v>1040.0999999999999</v>
      </c>
      <c r="HG142">
        <v>1146.9000000000001</v>
      </c>
      <c r="HH142">
        <v>1176.5999999999999</v>
      </c>
      <c r="HI142">
        <v>1234.4000000000001</v>
      </c>
      <c r="HJ142">
        <v>1359.8</v>
      </c>
      <c r="HK142">
        <v>1386.3</v>
      </c>
      <c r="HL142">
        <v>1460.7</v>
      </c>
      <c r="HM142">
        <v>1479</v>
      </c>
      <c r="HN142">
        <v>1553.8</v>
      </c>
      <c r="HO142">
        <v>1549.8</v>
      </c>
      <c r="HP142">
        <v>1535.5</v>
      </c>
      <c r="HQ142">
        <v>1419</v>
      </c>
      <c r="HR142">
        <v>1499.9</v>
      </c>
      <c r="HS142">
        <v>1527.6</v>
      </c>
      <c r="HT142">
        <v>1573</v>
      </c>
      <c r="HU142">
        <v>1642</v>
      </c>
      <c r="HV142">
        <v>1712.9</v>
      </c>
      <c r="HW142">
        <v>1786.5</v>
      </c>
      <c r="HX142">
        <v>1810.5</v>
      </c>
      <c r="HY142">
        <v>1859.5</v>
      </c>
      <c r="HZ142">
        <v>1949.3</v>
      </c>
      <c r="IA142">
        <v>1915.4</v>
      </c>
      <c r="IB142">
        <v>1961.4</v>
      </c>
      <c r="IC142">
        <v>2091.5</v>
      </c>
      <c r="ID142">
        <v>1789.9</v>
      </c>
      <c r="IE142">
        <v>2026.1</v>
      </c>
      <c r="IF142">
        <v>2105.4</v>
      </c>
      <c r="IG142">
        <v>2133</v>
      </c>
      <c r="IH142">
        <v>2317.6999999999998</v>
      </c>
      <c r="II142">
        <v>1832.3</v>
      </c>
      <c r="IJ142">
        <v>2165</v>
      </c>
      <c r="IK142">
        <v>2312.8000000000002</v>
      </c>
      <c r="IL142">
        <v>2543.1999999999998</v>
      </c>
      <c r="IM142">
        <v>2691.1</v>
      </c>
      <c r="IN142">
        <v>2885.9</v>
      </c>
      <c r="IO142">
        <v>2867.4</v>
      </c>
      <c r="IP142">
        <v>3144.9</v>
      </c>
      <c r="IQ142">
        <v>2945.7</v>
      </c>
      <c r="IR142">
        <v>2428.1999999999998</v>
      </c>
      <c r="IS142">
        <v>2268.8000000000002</v>
      </c>
      <c r="IT142">
        <v>2396</v>
      </c>
      <c r="IU142">
        <v>2530</v>
      </c>
      <c r="IV142">
        <v>2705.6</v>
      </c>
      <c r="IW142">
        <v>2572.6</v>
      </c>
    </row>
    <row r="143" spans="1:257">
      <c r="A143" t="s">
        <v>1078</v>
      </c>
      <c r="B143" t="s">
        <v>1079</v>
      </c>
      <c r="C143">
        <v>0</v>
      </c>
      <c r="D143">
        <v>0</v>
      </c>
      <c r="E143">
        <v>0</v>
      </c>
      <c r="F143">
        <v>0</v>
      </c>
      <c r="G143">
        <v>0</v>
      </c>
      <c r="H143">
        <v>0</v>
      </c>
      <c r="I143">
        <v>0</v>
      </c>
      <c r="J143">
        <v>0</v>
      </c>
      <c r="K143">
        <v>0</v>
      </c>
      <c r="L143">
        <v>0.1</v>
      </c>
      <c r="M143">
        <v>0.1</v>
      </c>
      <c r="N143">
        <v>0.2</v>
      </c>
      <c r="O143">
        <v>0.2</v>
      </c>
      <c r="P143">
        <v>0.2</v>
      </c>
      <c r="Q143">
        <v>0.2</v>
      </c>
      <c r="R143">
        <v>0.2</v>
      </c>
      <c r="S143">
        <v>0.2</v>
      </c>
      <c r="T143">
        <v>0.2</v>
      </c>
      <c r="U143">
        <v>0.2</v>
      </c>
      <c r="V143">
        <v>0.3</v>
      </c>
      <c r="W143">
        <v>0.3</v>
      </c>
      <c r="X143">
        <v>0.3</v>
      </c>
      <c r="Y143">
        <v>0.3</v>
      </c>
      <c r="Z143">
        <v>0.3</v>
      </c>
      <c r="AA143">
        <v>0.4</v>
      </c>
      <c r="AB143">
        <v>0.4</v>
      </c>
      <c r="AC143">
        <v>0.4</v>
      </c>
      <c r="AD143">
        <v>0.4</v>
      </c>
      <c r="AE143">
        <v>0.5</v>
      </c>
      <c r="AF143">
        <v>0.5</v>
      </c>
      <c r="AG143">
        <v>0.6</v>
      </c>
      <c r="AH143">
        <v>0.6</v>
      </c>
      <c r="AI143">
        <v>0.7</v>
      </c>
      <c r="AJ143">
        <v>0.8</v>
      </c>
      <c r="AK143">
        <v>0.8</v>
      </c>
      <c r="AL143">
        <v>0.8</v>
      </c>
      <c r="AM143">
        <v>0.8</v>
      </c>
      <c r="AN143">
        <v>0.8</v>
      </c>
      <c r="AO143">
        <v>0.8</v>
      </c>
      <c r="AP143">
        <v>0.7</v>
      </c>
      <c r="AQ143">
        <v>0.7</v>
      </c>
      <c r="AR143">
        <v>0.7</v>
      </c>
      <c r="AS143">
        <v>0.7</v>
      </c>
      <c r="AT143">
        <v>0.6</v>
      </c>
      <c r="AU143">
        <v>0.6</v>
      </c>
      <c r="AV143">
        <v>0.7</v>
      </c>
      <c r="AW143">
        <v>0.7</v>
      </c>
      <c r="AX143">
        <v>0.7</v>
      </c>
      <c r="AY143">
        <v>0.7</v>
      </c>
      <c r="AZ143">
        <v>0.7</v>
      </c>
      <c r="BA143">
        <v>0.7</v>
      </c>
      <c r="BB143">
        <v>0.7</v>
      </c>
      <c r="BC143">
        <v>0.7</v>
      </c>
      <c r="BD143">
        <v>0.8</v>
      </c>
      <c r="BE143">
        <v>0.8</v>
      </c>
      <c r="BF143">
        <v>0.8</v>
      </c>
      <c r="BG143">
        <v>0.8</v>
      </c>
      <c r="BH143">
        <v>0.8</v>
      </c>
      <c r="BI143">
        <v>0.8</v>
      </c>
      <c r="BJ143">
        <v>0.8</v>
      </c>
      <c r="BK143">
        <v>0.8</v>
      </c>
      <c r="BL143">
        <v>0.9</v>
      </c>
      <c r="BM143">
        <v>0.9</v>
      </c>
      <c r="BN143">
        <v>0.9</v>
      </c>
      <c r="BO143">
        <v>0.9</v>
      </c>
      <c r="BP143">
        <v>0.9</v>
      </c>
      <c r="BQ143">
        <v>1</v>
      </c>
      <c r="BR143">
        <v>1</v>
      </c>
      <c r="BS143">
        <v>0.9</v>
      </c>
      <c r="BT143">
        <v>0.9</v>
      </c>
      <c r="BU143">
        <v>0.8</v>
      </c>
      <c r="BV143">
        <v>0.8</v>
      </c>
      <c r="BW143">
        <v>0.7</v>
      </c>
      <c r="BX143">
        <v>0.7</v>
      </c>
      <c r="BY143">
        <v>0.6</v>
      </c>
      <c r="BZ143">
        <v>0.6</v>
      </c>
      <c r="CA143">
        <v>0.7</v>
      </c>
      <c r="CB143">
        <v>0.8</v>
      </c>
      <c r="CC143">
        <v>0.9</v>
      </c>
      <c r="CD143">
        <v>1.1000000000000001</v>
      </c>
      <c r="CE143">
        <v>1.2</v>
      </c>
      <c r="CF143">
        <v>1.3</v>
      </c>
      <c r="CG143">
        <v>1.4</v>
      </c>
      <c r="CH143">
        <v>1.5</v>
      </c>
      <c r="CI143">
        <v>1.5</v>
      </c>
      <c r="CJ143">
        <v>1.5</v>
      </c>
      <c r="CK143">
        <v>1.5</v>
      </c>
      <c r="CL143">
        <v>1.6</v>
      </c>
      <c r="CM143">
        <v>1.9</v>
      </c>
      <c r="CN143">
        <v>2.2999999999999998</v>
      </c>
      <c r="CO143">
        <v>2.7</v>
      </c>
      <c r="CP143">
        <v>3.1</v>
      </c>
      <c r="CQ143">
        <v>3.4</v>
      </c>
      <c r="CR143">
        <v>3.7</v>
      </c>
      <c r="CS143">
        <v>4</v>
      </c>
      <c r="CT143">
        <v>4.5</v>
      </c>
      <c r="CU143">
        <v>5</v>
      </c>
      <c r="CV143">
        <v>5.6</v>
      </c>
      <c r="CW143">
        <v>6.3</v>
      </c>
      <c r="CX143">
        <v>7.2</v>
      </c>
      <c r="CY143">
        <v>8.6999999999999993</v>
      </c>
      <c r="CZ143">
        <v>10.1</v>
      </c>
      <c r="DA143">
        <v>10.4</v>
      </c>
      <c r="DB143">
        <v>10.8</v>
      </c>
      <c r="DC143">
        <v>12.6</v>
      </c>
      <c r="DD143">
        <v>13.9</v>
      </c>
      <c r="DE143">
        <v>14.7</v>
      </c>
      <c r="DF143">
        <v>15.7</v>
      </c>
      <c r="DG143">
        <v>16.100000000000001</v>
      </c>
      <c r="DH143">
        <v>15</v>
      </c>
      <c r="DI143">
        <v>14.6</v>
      </c>
      <c r="DJ143">
        <v>12.8</v>
      </c>
      <c r="DK143">
        <v>12.2</v>
      </c>
      <c r="DL143">
        <v>11.5</v>
      </c>
      <c r="DM143">
        <v>10.9</v>
      </c>
      <c r="DN143">
        <v>10.6</v>
      </c>
      <c r="DO143">
        <v>10.9</v>
      </c>
      <c r="DP143">
        <v>11.6</v>
      </c>
      <c r="DQ143">
        <v>12</v>
      </c>
      <c r="DR143">
        <v>11.7</v>
      </c>
      <c r="DS143">
        <v>11.1</v>
      </c>
      <c r="DT143">
        <v>11.3</v>
      </c>
      <c r="DU143">
        <v>9.3000000000000007</v>
      </c>
      <c r="DV143">
        <v>9.6999999999999993</v>
      </c>
      <c r="DW143">
        <v>11.8</v>
      </c>
      <c r="DX143">
        <v>12.4</v>
      </c>
      <c r="DY143">
        <v>13.6</v>
      </c>
      <c r="DZ143">
        <v>14.8</v>
      </c>
      <c r="EA143">
        <v>16.2</v>
      </c>
      <c r="EB143">
        <v>17.100000000000001</v>
      </c>
      <c r="EC143">
        <v>18.899999999999999</v>
      </c>
      <c r="ED143">
        <v>21.1</v>
      </c>
      <c r="EE143">
        <v>23.5</v>
      </c>
      <c r="EF143">
        <v>25.2</v>
      </c>
      <c r="EG143">
        <v>27.9</v>
      </c>
      <c r="EH143">
        <v>29.8</v>
      </c>
      <c r="EI143">
        <v>29.5</v>
      </c>
      <c r="EJ143">
        <v>29.1</v>
      </c>
      <c r="EK143">
        <v>30.9</v>
      </c>
      <c r="EL143">
        <v>31.1</v>
      </c>
      <c r="EM143">
        <v>34.700000000000003</v>
      </c>
      <c r="EN143">
        <v>38.4</v>
      </c>
      <c r="EO143">
        <v>42.3</v>
      </c>
      <c r="EP143">
        <v>45.7</v>
      </c>
      <c r="EQ143">
        <v>50.2</v>
      </c>
      <c r="ER143">
        <v>54.3</v>
      </c>
      <c r="ES143">
        <v>57.7</v>
      </c>
      <c r="ET143">
        <v>62.6</v>
      </c>
      <c r="EU143">
        <v>63</v>
      </c>
      <c r="EV143">
        <v>69.7</v>
      </c>
      <c r="EW143">
        <v>74.599999999999994</v>
      </c>
      <c r="EX143">
        <v>74.5</v>
      </c>
      <c r="EY143">
        <v>84.6</v>
      </c>
      <c r="EZ143">
        <v>88.2</v>
      </c>
      <c r="FA143">
        <v>83</v>
      </c>
      <c r="FB143">
        <v>97.6</v>
      </c>
      <c r="FC143">
        <v>102.1</v>
      </c>
      <c r="FD143">
        <v>110.6</v>
      </c>
      <c r="FE143">
        <v>109.3</v>
      </c>
      <c r="FF143">
        <v>127.3</v>
      </c>
      <c r="FG143">
        <v>132.9</v>
      </c>
      <c r="FH143">
        <v>128.4</v>
      </c>
      <c r="FI143">
        <v>128.5</v>
      </c>
      <c r="FJ143">
        <v>118</v>
      </c>
      <c r="FK143">
        <v>106.2</v>
      </c>
      <c r="FL143">
        <v>112.4</v>
      </c>
      <c r="FM143">
        <v>99.3</v>
      </c>
      <c r="FN143">
        <v>109</v>
      </c>
      <c r="FO143">
        <v>109.1</v>
      </c>
      <c r="FP143">
        <v>99.9</v>
      </c>
      <c r="FQ143">
        <v>87.8</v>
      </c>
      <c r="FR143">
        <v>90.9</v>
      </c>
      <c r="FS143">
        <v>89.8</v>
      </c>
      <c r="FT143">
        <v>100.9</v>
      </c>
      <c r="FU143">
        <v>105.2</v>
      </c>
      <c r="FV143">
        <v>114.9</v>
      </c>
      <c r="FW143">
        <v>117.9</v>
      </c>
      <c r="FX143">
        <v>118.1</v>
      </c>
      <c r="FY143">
        <v>116.6</v>
      </c>
      <c r="FZ143">
        <v>125.6</v>
      </c>
      <c r="GA143">
        <v>124.1</v>
      </c>
      <c r="GB143">
        <v>125.7</v>
      </c>
      <c r="GC143">
        <v>131.19999999999999</v>
      </c>
      <c r="GD143">
        <v>134.4</v>
      </c>
      <c r="GE143">
        <v>146.5</v>
      </c>
      <c r="GF143">
        <v>149.9</v>
      </c>
      <c r="GG143">
        <v>159.5</v>
      </c>
      <c r="GH143">
        <v>173.2</v>
      </c>
      <c r="GI143">
        <v>174.8</v>
      </c>
      <c r="GJ143">
        <v>181.9</v>
      </c>
      <c r="GK143">
        <v>183.7</v>
      </c>
      <c r="GL143">
        <v>178</v>
      </c>
      <c r="GM143">
        <v>161.19999999999999</v>
      </c>
      <c r="GN143">
        <v>155.5</v>
      </c>
      <c r="GO143">
        <v>135.80000000000001</v>
      </c>
      <c r="GP143">
        <v>106.3</v>
      </c>
      <c r="GQ143">
        <v>108.6</v>
      </c>
      <c r="GR143">
        <v>129.4</v>
      </c>
      <c r="GS143">
        <v>151.9</v>
      </c>
      <c r="GT143">
        <v>162</v>
      </c>
      <c r="GU143">
        <v>168.3</v>
      </c>
      <c r="GV143">
        <v>157.80000000000001</v>
      </c>
      <c r="GW143">
        <v>174.2</v>
      </c>
      <c r="GX143">
        <v>185.7</v>
      </c>
      <c r="GY143">
        <v>189.3</v>
      </c>
      <c r="GZ143">
        <v>186.2</v>
      </c>
      <c r="HA143">
        <v>161.19999999999999</v>
      </c>
      <c r="HB143">
        <v>165.9</v>
      </c>
      <c r="HC143">
        <v>179.5</v>
      </c>
      <c r="HD143">
        <v>172.8</v>
      </c>
      <c r="HE143">
        <v>179.3</v>
      </c>
      <c r="HF143">
        <v>179.3</v>
      </c>
      <c r="HG143">
        <v>189.3</v>
      </c>
      <c r="HH143">
        <v>189</v>
      </c>
      <c r="HI143">
        <v>198.7</v>
      </c>
      <c r="HJ143">
        <v>209.8</v>
      </c>
      <c r="HK143">
        <v>218.9</v>
      </c>
      <c r="HL143">
        <v>232.1</v>
      </c>
      <c r="HM143">
        <v>234.5</v>
      </c>
      <c r="HN143">
        <v>242.4</v>
      </c>
      <c r="HO143">
        <v>250.4</v>
      </c>
      <c r="HP143">
        <v>252.6</v>
      </c>
      <c r="HQ143">
        <v>239.2</v>
      </c>
      <c r="HR143">
        <v>248.2</v>
      </c>
      <c r="HS143">
        <v>247.4</v>
      </c>
      <c r="HT143">
        <v>250.3</v>
      </c>
      <c r="HU143">
        <v>257.7</v>
      </c>
      <c r="HV143">
        <v>256</v>
      </c>
      <c r="HW143">
        <v>269.7</v>
      </c>
      <c r="HX143">
        <v>278.8</v>
      </c>
      <c r="HY143">
        <v>290.10000000000002</v>
      </c>
      <c r="HZ143">
        <v>300.89999999999998</v>
      </c>
      <c r="IA143">
        <v>296.7</v>
      </c>
      <c r="IB143">
        <v>297.7</v>
      </c>
      <c r="IC143">
        <v>304.3</v>
      </c>
      <c r="ID143">
        <v>269.89999999999998</v>
      </c>
      <c r="IE143">
        <v>297.3</v>
      </c>
      <c r="IF143">
        <v>307.2</v>
      </c>
      <c r="IG143">
        <v>308.8</v>
      </c>
      <c r="IH143">
        <v>326.39999999999998</v>
      </c>
      <c r="II143">
        <v>276.60000000000002</v>
      </c>
      <c r="IJ143">
        <v>321.2</v>
      </c>
      <c r="IK143">
        <v>342.1</v>
      </c>
      <c r="IL143">
        <v>375.7</v>
      </c>
      <c r="IM143">
        <v>392.9</v>
      </c>
      <c r="IN143">
        <v>420.4</v>
      </c>
      <c r="IO143">
        <v>423.1</v>
      </c>
      <c r="IP143">
        <v>444.4</v>
      </c>
      <c r="IQ143">
        <v>415.1</v>
      </c>
      <c r="IR143">
        <v>360.7</v>
      </c>
      <c r="IS143">
        <v>339.7</v>
      </c>
      <c r="IT143">
        <v>358.5</v>
      </c>
      <c r="IU143">
        <v>375.3</v>
      </c>
      <c r="IV143">
        <v>389.8</v>
      </c>
      <c r="IW143">
        <v>375.2</v>
      </c>
    </row>
    <row r="144" spans="1:257">
      <c r="A144" t="s">
        <v>1080</v>
      </c>
      <c r="B144" t="s">
        <v>1081</v>
      </c>
      <c r="C144">
        <v>28.2</v>
      </c>
      <c r="D144">
        <v>28.5</v>
      </c>
      <c r="E144">
        <v>28.8</v>
      </c>
      <c r="F144">
        <v>29.5</v>
      </c>
      <c r="G144">
        <v>30.2</v>
      </c>
      <c r="H144">
        <v>30.8</v>
      </c>
      <c r="I144">
        <v>31.6</v>
      </c>
      <c r="J144">
        <v>32.1</v>
      </c>
      <c r="K144">
        <v>32.5</v>
      </c>
      <c r="L144">
        <v>33.200000000000003</v>
      </c>
      <c r="M144">
        <v>33.799999999999997</v>
      </c>
      <c r="N144">
        <v>34.4</v>
      </c>
      <c r="O144">
        <v>35.299999999999997</v>
      </c>
      <c r="P144">
        <v>36.1</v>
      </c>
      <c r="Q144">
        <v>36.700000000000003</v>
      </c>
      <c r="R144">
        <v>37.6</v>
      </c>
      <c r="S144">
        <v>38.299999999999997</v>
      </c>
      <c r="T144">
        <v>39.200000000000003</v>
      </c>
      <c r="U144">
        <v>40.1</v>
      </c>
      <c r="V144">
        <v>41</v>
      </c>
      <c r="W144">
        <v>42.4</v>
      </c>
      <c r="X144">
        <v>43.8</v>
      </c>
      <c r="Y144">
        <v>44.7</v>
      </c>
      <c r="Z144">
        <v>51.3</v>
      </c>
      <c r="AA144">
        <v>52.2</v>
      </c>
      <c r="AB144">
        <v>53.6</v>
      </c>
      <c r="AC144">
        <v>54.7</v>
      </c>
      <c r="AD144">
        <v>54.5</v>
      </c>
      <c r="AE144">
        <v>55.8</v>
      </c>
      <c r="AF144">
        <v>56.6</v>
      </c>
      <c r="AG144">
        <v>57.7</v>
      </c>
      <c r="AH144">
        <v>60.6</v>
      </c>
      <c r="AI144">
        <v>61.7</v>
      </c>
      <c r="AJ144">
        <v>62.9</v>
      </c>
      <c r="AK144">
        <v>64.400000000000006</v>
      </c>
      <c r="AL144">
        <v>68</v>
      </c>
      <c r="AM144">
        <v>69.5</v>
      </c>
      <c r="AN144">
        <v>71.3</v>
      </c>
      <c r="AO144">
        <v>72.8</v>
      </c>
      <c r="AP144">
        <v>76.7</v>
      </c>
      <c r="AQ144">
        <v>78.7</v>
      </c>
      <c r="AR144">
        <v>81.099999999999994</v>
      </c>
      <c r="AS144">
        <v>82.7</v>
      </c>
      <c r="AT144">
        <v>87.1</v>
      </c>
      <c r="AU144">
        <v>85.7</v>
      </c>
      <c r="AV144">
        <v>87.9</v>
      </c>
      <c r="AW144">
        <v>90</v>
      </c>
      <c r="AX144">
        <v>95.7</v>
      </c>
      <c r="AY144">
        <v>92.8</v>
      </c>
      <c r="AZ144">
        <v>94.3</v>
      </c>
      <c r="BA144">
        <v>96.2</v>
      </c>
      <c r="BB144">
        <v>115.8</v>
      </c>
      <c r="BC144">
        <v>100.5</v>
      </c>
      <c r="BD144">
        <v>103.1</v>
      </c>
      <c r="BE144">
        <v>104.9</v>
      </c>
      <c r="BF144">
        <v>115.6</v>
      </c>
      <c r="BG144">
        <v>114.6</v>
      </c>
      <c r="BH144">
        <v>116.3</v>
      </c>
      <c r="BI144">
        <v>120.3</v>
      </c>
      <c r="BJ144">
        <v>123.2</v>
      </c>
      <c r="BK144">
        <v>126.9</v>
      </c>
      <c r="BL144">
        <v>130.6</v>
      </c>
      <c r="BM144">
        <v>131.69999999999999</v>
      </c>
      <c r="BN144">
        <v>135.6</v>
      </c>
      <c r="BO144">
        <v>139</v>
      </c>
      <c r="BP144">
        <v>140.9</v>
      </c>
      <c r="BQ144">
        <v>143.6</v>
      </c>
      <c r="BR144">
        <v>203.7</v>
      </c>
      <c r="BS144">
        <v>205.2</v>
      </c>
      <c r="BT144">
        <v>208.5</v>
      </c>
      <c r="BU144">
        <v>210.5</v>
      </c>
      <c r="BV144">
        <v>224.4</v>
      </c>
      <c r="BW144">
        <v>228.7</v>
      </c>
      <c r="BX144">
        <v>232</v>
      </c>
      <c r="BY144">
        <v>233.9</v>
      </c>
      <c r="BZ144">
        <v>259.89999999999998</v>
      </c>
      <c r="CA144">
        <v>265</v>
      </c>
      <c r="CB144">
        <v>271.60000000000002</v>
      </c>
      <c r="CC144">
        <v>277.39999999999998</v>
      </c>
      <c r="CD144">
        <v>306.89999999999998</v>
      </c>
      <c r="CE144">
        <v>311.8</v>
      </c>
      <c r="CF144">
        <v>313.8</v>
      </c>
      <c r="CG144">
        <v>316.5</v>
      </c>
      <c r="CH144">
        <v>353.8</v>
      </c>
      <c r="CI144">
        <v>355.3</v>
      </c>
      <c r="CJ144">
        <v>359.9</v>
      </c>
      <c r="CK144">
        <v>359.6</v>
      </c>
      <c r="CL144">
        <v>369.4</v>
      </c>
      <c r="CM144">
        <v>197.9</v>
      </c>
      <c r="CN144">
        <v>202.8</v>
      </c>
      <c r="CO144">
        <v>206.6</v>
      </c>
      <c r="CP144">
        <v>210.7</v>
      </c>
      <c r="CQ144">
        <v>215.6</v>
      </c>
      <c r="CR144">
        <v>220.3</v>
      </c>
      <c r="CS144">
        <v>225.7</v>
      </c>
      <c r="CT144">
        <v>262.7</v>
      </c>
      <c r="CU144">
        <v>268.8</v>
      </c>
      <c r="CV144">
        <v>275.5</v>
      </c>
      <c r="CW144">
        <v>280.60000000000002</v>
      </c>
      <c r="CX144">
        <v>263.7</v>
      </c>
      <c r="CY144">
        <v>267.8</v>
      </c>
      <c r="CZ144">
        <v>274.89999999999998</v>
      </c>
      <c r="DA144">
        <v>277.39999999999998</v>
      </c>
      <c r="DB144">
        <v>370.7</v>
      </c>
      <c r="DC144">
        <v>374.3</v>
      </c>
      <c r="DD144">
        <v>380.2</v>
      </c>
      <c r="DE144">
        <v>385</v>
      </c>
      <c r="DF144">
        <v>492.7</v>
      </c>
      <c r="DG144">
        <v>497.6</v>
      </c>
      <c r="DH144">
        <v>505.2</v>
      </c>
      <c r="DI144">
        <v>512.5</v>
      </c>
      <c r="DJ144">
        <v>538.1</v>
      </c>
      <c r="DK144">
        <v>539</v>
      </c>
      <c r="DL144">
        <v>543.20000000000005</v>
      </c>
      <c r="DM144">
        <v>550.9</v>
      </c>
      <c r="DN144">
        <v>615.70000000000005</v>
      </c>
      <c r="DO144">
        <v>623.70000000000005</v>
      </c>
      <c r="DP144">
        <v>627.6</v>
      </c>
      <c r="DQ144">
        <v>633</v>
      </c>
      <c r="DR144">
        <v>699.7</v>
      </c>
      <c r="DS144">
        <v>711.8</v>
      </c>
      <c r="DT144">
        <v>719.6</v>
      </c>
      <c r="DU144">
        <v>730.8</v>
      </c>
      <c r="DV144">
        <v>620.4</v>
      </c>
      <c r="DW144">
        <v>627.5</v>
      </c>
      <c r="DX144">
        <v>639.5</v>
      </c>
      <c r="DY144">
        <v>649.9</v>
      </c>
      <c r="DZ144">
        <v>707.3</v>
      </c>
      <c r="EA144">
        <v>715.3</v>
      </c>
      <c r="EB144">
        <v>726</v>
      </c>
      <c r="EC144">
        <v>736.4</v>
      </c>
      <c r="ED144">
        <v>661.6</v>
      </c>
      <c r="EE144">
        <v>675.3</v>
      </c>
      <c r="EF144">
        <v>683.1</v>
      </c>
      <c r="EG144">
        <v>700.6</v>
      </c>
      <c r="EH144">
        <v>841.2</v>
      </c>
      <c r="EI144">
        <v>856.7</v>
      </c>
      <c r="EJ144">
        <v>871.7</v>
      </c>
      <c r="EK144">
        <v>887.8</v>
      </c>
      <c r="EL144">
        <v>918.8</v>
      </c>
      <c r="EM144">
        <v>937.5</v>
      </c>
      <c r="EN144">
        <v>951.6</v>
      </c>
      <c r="EO144">
        <v>971.8</v>
      </c>
      <c r="EP144">
        <v>1148.3</v>
      </c>
      <c r="EQ144">
        <v>1174.5999999999999</v>
      </c>
      <c r="ER144">
        <v>1188.7</v>
      </c>
      <c r="ES144">
        <v>1206</v>
      </c>
      <c r="ET144">
        <v>1348.7</v>
      </c>
      <c r="EU144">
        <v>1376</v>
      </c>
      <c r="EV144">
        <v>1397.4</v>
      </c>
      <c r="EW144">
        <v>1418.2</v>
      </c>
      <c r="EX144">
        <v>1577.5</v>
      </c>
      <c r="EY144">
        <v>1618.8</v>
      </c>
      <c r="EZ144">
        <v>1644.6</v>
      </c>
      <c r="FA144">
        <v>1668.1</v>
      </c>
      <c r="FB144">
        <v>1897.5</v>
      </c>
      <c r="FC144">
        <v>1935.7</v>
      </c>
      <c r="FD144">
        <v>1966.9</v>
      </c>
      <c r="FE144">
        <v>2014.4</v>
      </c>
      <c r="FF144">
        <v>2371.4</v>
      </c>
      <c r="FG144">
        <v>2411.8000000000002</v>
      </c>
      <c r="FH144">
        <v>2461.1999999999998</v>
      </c>
      <c r="FI144">
        <v>2488</v>
      </c>
      <c r="FJ144">
        <v>2250.3000000000002</v>
      </c>
      <c r="FK144">
        <v>2283.1999999999998</v>
      </c>
      <c r="FL144">
        <v>2315.6</v>
      </c>
      <c r="FM144">
        <v>2344.1999999999998</v>
      </c>
      <c r="FN144">
        <v>1904.9</v>
      </c>
      <c r="FO144">
        <v>1938.5</v>
      </c>
      <c r="FP144">
        <v>1963.4</v>
      </c>
      <c r="FQ144">
        <v>1996.4</v>
      </c>
      <c r="FR144">
        <v>1596.7</v>
      </c>
      <c r="FS144">
        <v>1627.3</v>
      </c>
      <c r="FT144">
        <v>1660.9</v>
      </c>
      <c r="FU144">
        <v>1694.5</v>
      </c>
      <c r="FV144">
        <v>2177.1</v>
      </c>
      <c r="FW144">
        <v>2233</v>
      </c>
      <c r="FX144">
        <v>2290.8000000000002</v>
      </c>
      <c r="FY144">
        <v>2338.4</v>
      </c>
      <c r="FZ144">
        <v>2682.9</v>
      </c>
      <c r="GA144">
        <v>2736.3</v>
      </c>
      <c r="GB144">
        <v>2770.8</v>
      </c>
      <c r="GC144">
        <v>2750.3</v>
      </c>
      <c r="GD144">
        <v>2905.3</v>
      </c>
      <c r="GE144">
        <v>3144</v>
      </c>
      <c r="GF144">
        <v>3155.7</v>
      </c>
      <c r="GG144">
        <v>3314.6</v>
      </c>
      <c r="GH144">
        <v>3600.3</v>
      </c>
      <c r="GI144">
        <v>3769.9</v>
      </c>
      <c r="GJ144">
        <v>4032.2</v>
      </c>
      <c r="GK144">
        <v>4193.3</v>
      </c>
      <c r="GL144">
        <v>4188.2</v>
      </c>
      <c r="GM144">
        <v>3827.6</v>
      </c>
      <c r="GN144">
        <v>3734.6</v>
      </c>
      <c r="GO144">
        <v>3067.1</v>
      </c>
      <c r="GP144">
        <v>2378.6</v>
      </c>
      <c r="GQ144">
        <v>2167.3000000000002</v>
      </c>
      <c r="GR144">
        <v>2630.4</v>
      </c>
      <c r="GS144">
        <v>3152.7</v>
      </c>
      <c r="GT144">
        <v>3285.5</v>
      </c>
      <c r="GU144">
        <v>3398.2</v>
      </c>
      <c r="GV144">
        <v>2985.5</v>
      </c>
      <c r="GW144">
        <v>3464.9</v>
      </c>
      <c r="GX144">
        <v>3703.9</v>
      </c>
      <c r="GY144">
        <v>3972.4</v>
      </c>
      <c r="GZ144">
        <v>4016.2</v>
      </c>
      <c r="HA144">
        <v>3318.2</v>
      </c>
      <c r="HB144">
        <v>3553</v>
      </c>
      <c r="HC144">
        <v>3904.3</v>
      </c>
      <c r="HD144">
        <v>3669.2</v>
      </c>
      <c r="HE144">
        <v>3980.1</v>
      </c>
      <c r="HF144">
        <v>4124.8999999999996</v>
      </c>
      <c r="HG144">
        <v>4354.5</v>
      </c>
      <c r="HH144">
        <v>4320.3999999999996</v>
      </c>
      <c r="HI144">
        <v>4783.3999999999996</v>
      </c>
      <c r="HJ144">
        <v>5111.1000000000004</v>
      </c>
      <c r="HK144">
        <v>5161.6000000000004</v>
      </c>
      <c r="HL144">
        <v>5406.7</v>
      </c>
      <c r="HM144">
        <v>5178.3999999999996</v>
      </c>
      <c r="HN144">
        <v>5072.3</v>
      </c>
      <c r="HO144">
        <v>5226.7</v>
      </c>
      <c r="HP144">
        <v>5270.9</v>
      </c>
      <c r="HQ144">
        <v>4819.1000000000004</v>
      </c>
      <c r="HR144">
        <v>4969.7</v>
      </c>
      <c r="HS144">
        <v>5009.2</v>
      </c>
      <c r="HT144">
        <v>4972.5</v>
      </c>
      <c r="HU144">
        <v>5272.7</v>
      </c>
      <c r="HV144">
        <v>5268.1</v>
      </c>
      <c r="HW144">
        <v>5653.5</v>
      </c>
      <c r="HX144">
        <v>5922.2</v>
      </c>
      <c r="HY144">
        <v>6320.4</v>
      </c>
      <c r="HZ144">
        <v>6564.3</v>
      </c>
      <c r="IA144">
        <v>6212.9</v>
      </c>
      <c r="IB144">
        <v>6102.6</v>
      </c>
      <c r="IC144">
        <v>6143.5</v>
      </c>
      <c r="ID144">
        <v>5214.6000000000004</v>
      </c>
      <c r="IE144">
        <v>5776.2</v>
      </c>
      <c r="IF144">
        <v>5935.9</v>
      </c>
      <c r="IG144">
        <v>5824.2</v>
      </c>
      <c r="IH144">
        <v>6214.6</v>
      </c>
      <c r="II144">
        <v>4748</v>
      </c>
      <c r="IJ144">
        <v>5617.3</v>
      </c>
      <c r="IK144">
        <v>5928.6</v>
      </c>
      <c r="IL144">
        <v>6763.2</v>
      </c>
      <c r="IM144">
        <v>7157.2</v>
      </c>
      <c r="IN144">
        <v>7664.3</v>
      </c>
      <c r="IO144">
        <v>7605.2</v>
      </c>
      <c r="IP144">
        <v>7980</v>
      </c>
      <c r="IQ144">
        <v>7529.7</v>
      </c>
      <c r="IR144">
        <v>6373.4</v>
      </c>
      <c r="IS144">
        <v>5868.2</v>
      </c>
      <c r="IT144">
        <v>6693.8</v>
      </c>
      <c r="IU144">
        <v>7258.2</v>
      </c>
      <c r="IV144">
        <v>7479.5</v>
      </c>
      <c r="IW144">
        <v>7235.6</v>
      </c>
    </row>
    <row r="145" spans="1:257">
      <c r="A145" t="s">
        <v>1082</v>
      </c>
      <c r="B145" t="s">
        <v>1083</v>
      </c>
      <c r="C145">
        <v>0.1</v>
      </c>
      <c r="D145">
        <v>0.1</v>
      </c>
      <c r="E145">
        <v>0.1</v>
      </c>
      <c r="F145">
        <v>0.1</v>
      </c>
      <c r="G145">
        <v>0.1</v>
      </c>
      <c r="H145">
        <v>0.1</v>
      </c>
      <c r="I145">
        <v>0.1</v>
      </c>
      <c r="J145">
        <v>0.1</v>
      </c>
      <c r="K145">
        <v>0.1</v>
      </c>
      <c r="L145">
        <v>0.1</v>
      </c>
      <c r="M145">
        <v>0.1</v>
      </c>
      <c r="N145">
        <v>0.1</v>
      </c>
      <c r="O145">
        <v>0.1</v>
      </c>
      <c r="P145">
        <v>0.1</v>
      </c>
      <c r="Q145">
        <v>0.1</v>
      </c>
      <c r="R145">
        <v>0.1</v>
      </c>
      <c r="S145">
        <v>0.1</v>
      </c>
      <c r="T145">
        <v>0.1</v>
      </c>
      <c r="U145">
        <v>0.1</v>
      </c>
      <c r="V145">
        <v>0.1</v>
      </c>
      <c r="W145">
        <v>0.1</v>
      </c>
      <c r="X145">
        <v>0.1</v>
      </c>
      <c r="Y145">
        <v>0.1</v>
      </c>
      <c r="Z145">
        <v>0.1</v>
      </c>
      <c r="AA145">
        <v>0.1</v>
      </c>
      <c r="AB145">
        <v>0.1</v>
      </c>
      <c r="AC145">
        <v>0.1</v>
      </c>
      <c r="AD145">
        <v>0.1</v>
      </c>
      <c r="AE145">
        <v>0.1</v>
      </c>
      <c r="AF145">
        <v>0.1</v>
      </c>
      <c r="AG145">
        <v>0.1</v>
      </c>
      <c r="AH145">
        <v>0.2</v>
      </c>
      <c r="AI145">
        <v>0.2</v>
      </c>
      <c r="AJ145">
        <v>0.2</v>
      </c>
      <c r="AK145">
        <v>0.2</v>
      </c>
      <c r="AL145">
        <v>0.2</v>
      </c>
      <c r="AM145">
        <v>0.2</v>
      </c>
      <c r="AN145">
        <v>0.2</v>
      </c>
      <c r="AO145">
        <v>0.2</v>
      </c>
      <c r="AP145">
        <v>0.3</v>
      </c>
      <c r="AQ145">
        <v>0</v>
      </c>
      <c r="AR145">
        <v>0</v>
      </c>
      <c r="AS145">
        <v>0</v>
      </c>
      <c r="AT145">
        <v>0</v>
      </c>
      <c r="AU145">
        <v>0</v>
      </c>
      <c r="AV145">
        <v>0</v>
      </c>
      <c r="AW145">
        <v>0</v>
      </c>
      <c r="AX145">
        <v>0</v>
      </c>
      <c r="AY145">
        <v>0</v>
      </c>
      <c r="AZ145">
        <v>0</v>
      </c>
      <c r="BA145">
        <v>0</v>
      </c>
      <c r="BB145">
        <v>0</v>
      </c>
      <c r="BC145">
        <v>0</v>
      </c>
      <c r="BD145">
        <v>0</v>
      </c>
      <c r="BE145">
        <v>0</v>
      </c>
      <c r="BF145">
        <v>0.1</v>
      </c>
      <c r="BG145">
        <v>0.1</v>
      </c>
      <c r="BH145">
        <v>0.1</v>
      </c>
      <c r="BI145">
        <v>0.1</v>
      </c>
      <c r="BJ145">
        <v>0.1</v>
      </c>
      <c r="BK145">
        <v>0.1</v>
      </c>
      <c r="BL145">
        <v>0.1</v>
      </c>
      <c r="BM145">
        <v>0.1</v>
      </c>
      <c r="BN145">
        <v>0.1</v>
      </c>
      <c r="BO145">
        <v>0.1</v>
      </c>
      <c r="BP145">
        <v>0.1</v>
      </c>
      <c r="BQ145">
        <v>0.1</v>
      </c>
      <c r="BR145">
        <v>0.1</v>
      </c>
      <c r="BS145">
        <v>0.1</v>
      </c>
      <c r="BT145">
        <v>0.1</v>
      </c>
      <c r="BU145">
        <v>0.1</v>
      </c>
      <c r="BV145">
        <v>0.1</v>
      </c>
      <c r="BW145">
        <v>0.1</v>
      </c>
      <c r="BX145">
        <v>0.1</v>
      </c>
      <c r="BY145">
        <v>0.1</v>
      </c>
      <c r="BZ145">
        <v>0.1</v>
      </c>
      <c r="CA145">
        <v>0.1</v>
      </c>
      <c r="CB145">
        <v>0.2</v>
      </c>
      <c r="CC145">
        <v>0.2</v>
      </c>
      <c r="CD145">
        <v>0.2</v>
      </c>
      <c r="CE145">
        <v>0.2</v>
      </c>
      <c r="CF145">
        <v>0.2</v>
      </c>
      <c r="CG145">
        <v>0.2</v>
      </c>
      <c r="CH145">
        <v>0.2</v>
      </c>
      <c r="CI145">
        <v>0.2</v>
      </c>
      <c r="CJ145">
        <v>0.2</v>
      </c>
      <c r="CK145">
        <v>0.3</v>
      </c>
      <c r="CL145">
        <v>0.3</v>
      </c>
      <c r="CM145">
        <v>0.3</v>
      </c>
      <c r="CN145">
        <v>0.3</v>
      </c>
      <c r="CO145">
        <v>0.3</v>
      </c>
      <c r="CP145">
        <v>0.3</v>
      </c>
      <c r="CQ145">
        <v>0.3</v>
      </c>
      <c r="CR145">
        <v>0.3</v>
      </c>
      <c r="CS145">
        <v>0.3</v>
      </c>
      <c r="CT145">
        <v>0.3</v>
      </c>
      <c r="CU145">
        <v>0.3</v>
      </c>
      <c r="CV145">
        <v>0.3</v>
      </c>
      <c r="CW145">
        <v>0.3</v>
      </c>
      <c r="CX145">
        <v>0.3</v>
      </c>
      <c r="CY145">
        <v>0.3</v>
      </c>
      <c r="CZ145">
        <v>0.3</v>
      </c>
      <c r="DA145">
        <v>0.3</v>
      </c>
      <c r="DB145">
        <v>0.3</v>
      </c>
      <c r="DC145">
        <v>0.3</v>
      </c>
      <c r="DD145">
        <v>0.3</v>
      </c>
      <c r="DE145">
        <v>0.3</v>
      </c>
      <c r="DF145">
        <v>0.3</v>
      </c>
      <c r="DG145">
        <v>0.2</v>
      </c>
      <c r="DH145">
        <v>0.2</v>
      </c>
      <c r="DI145">
        <v>0.2</v>
      </c>
      <c r="DJ145">
        <v>0.2</v>
      </c>
      <c r="DK145">
        <v>0.2</v>
      </c>
      <c r="DL145">
        <v>0.2</v>
      </c>
      <c r="DM145">
        <v>0.2</v>
      </c>
      <c r="DN145">
        <v>0.2</v>
      </c>
      <c r="DO145">
        <v>0.2</v>
      </c>
      <c r="DP145">
        <v>0.2</v>
      </c>
      <c r="DQ145">
        <v>0.2</v>
      </c>
      <c r="DR145">
        <v>0.2</v>
      </c>
      <c r="DS145">
        <v>0.2</v>
      </c>
      <c r="DT145">
        <v>0.2</v>
      </c>
      <c r="DU145">
        <v>0.2</v>
      </c>
      <c r="DV145">
        <v>0.2</v>
      </c>
      <c r="DW145">
        <v>0.2</v>
      </c>
      <c r="DX145">
        <v>0.2</v>
      </c>
      <c r="DY145">
        <v>0.2</v>
      </c>
      <c r="DZ145">
        <v>0.2</v>
      </c>
      <c r="EA145">
        <v>0.2</v>
      </c>
      <c r="EB145">
        <v>0.2</v>
      </c>
      <c r="EC145">
        <v>0.2</v>
      </c>
      <c r="ED145">
        <v>0.2</v>
      </c>
      <c r="EE145">
        <v>0.2</v>
      </c>
      <c r="EF145">
        <v>0.2</v>
      </c>
      <c r="EG145">
        <v>0.2</v>
      </c>
      <c r="EH145">
        <v>0.2</v>
      </c>
      <c r="EI145">
        <v>0.2</v>
      </c>
      <c r="EJ145">
        <v>0.2</v>
      </c>
      <c r="EK145">
        <v>0.2</v>
      </c>
      <c r="EL145">
        <v>0.2</v>
      </c>
      <c r="EM145">
        <v>0.2</v>
      </c>
      <c r="EN145">
        <v>0.2</v>
      </c>
      <c r="EO145">
        <v>0.2</v>
      </c>
      <c r="EP145">
        <v>0.2</v>
      </c>
      <c r="EQ145">
        <v>0.2</v>
      </c>
      <c r="ER145">
        <v>0.2</v>
      </c>
      <c r="ES145">
        <v>0.2</v>
      </c>
      <c r="ET145">
        <v>0.2</v>
      </c>
      <c r="EU145">
        <v>0.2</v>
      </c>
      <c r="EV145">
        <v>0.2</v>
      </c>
      <c r="EW145">
        <v>0.2</v>
      </c>
      <c r="EX145">
        <v>0.2</v>
      </c>
      <c r="EY145">
        <v>0.2</v>
      </c>
      <c r="EZ145">
        <v>0.2</v>
      </c>
      <c r="FA145">
        <v>0.2</v>
      </c>
      <c r="FB145">
        <v>0.2</v>
      </c>
      <c r="FC145">
        <v>0.2</v>
      </c>
      <c r="FD145">
        <v>0.2</v>
      </c>
      <c r="FE145">
        <v>0.2</v>
      </c>
      <c r="FF145">
        <v>0.2</v>
      </c>
      <c r="FG145">
        <v>0.2</v>
      </c>
      <c r="FH145">
        <v>0.2</v>
      </c>
      <c r="FI145">
        <v>0.2</v>
      </c>
      <c r="FJ145">
        <v>0.2</v>
      </c>
      <c r="FK145">
        <v>0.2</v>
      </c>
      <c r="FL145">
        <v>0.3</v>
      </c>
      <c r="FM145">
        <v>0.3</v>
      </c>
      <c r="FN145">
        <v>0.3</v>
      </c>
      <c r="FO145">
        <v>0.3</v>
      </c>
      <c r="FP145">
        <v>0.3</v>
      </c>
      <c r="FQ145">
        <v>0.3</v>
      </c>
      <c r="FR145">
        <v>0.3</v>
      </c>
      <c r="FS145">
        <v>0.3</v>
      </c>
      <c r="FT145">
        <v>0.4</v>
      </c>
      <c r="FU145">
        <v>0.4</v>
      </c>
      <c r="FV145">
        <v>0.4</v>
      </c>
      <c r="FW145">
        <v>0.4</v>
      </c>
      <c r="FX145">
        <v>0.4</v>
      </c>
      <c r="FY145">
        <v>0.5</v>
      </c>
      <c r="FZ145">
        <v>0.5</v>
      </c>
      <c r="GA145">
        <v>0.5</v>
      </c>
      <c r="GB145">
        <v>0.5</v>
      </c>
      <c r="GC145">
        <v>0.5</v>
      </c>
      <c r="GD145">
        <v>0.5</v>
      </c>
      <c r="GE145">
        <v>0.5</v>
      </c>
      <c r="GF145">
        <v>0.5</v>
      </c>
      <c r="GG145">
        <v>0.6</v>
      </c>
      <c r="GH145">
        <v>0.6</v>
      </c>
      <c r="GI145">
        <v>0.6</v>
      </c>
      <c r="GJ145">
        <v>0.7</v>
      </c>
      <c r="GK145">
        <v>0.7</v>
      </c>
      <c r="GL145">
        <v>0.7</v>
      </c>
      <c r="GM145">
        <v>0.4</v>
      </c>
      <c r="GN145">
        <v>0.4</v>
      </c>
      <c r="GO145">
        <v>0.4</v>
      </c>
      <c r="GP145">
        <v>0.4</v>
      </c>
      <c r="GQ145">
        <v>0.5</v>
      </c>
      <c r="GR145">
        <v>0.4</v>
      </c>
      <c r="GS145">
        <v>0.4</v>
      </c>
      <c r="GT145">
        <v>0.4</v>
      </c>
      <c r="GU145">
        <v>0.5</v>
      </c>
      <c r="GV145">
        <v>0.4</v>
      </c>
      <c r="GW145">
        <v>0.5</v>
      </c>
      <c r="GX145">
        <v>0.6</v>
      </c>
      <c r="GY145">
        <v>0.6</v>
      </c>
      <c r="GZ145">
        <v>0.6</v>
      </c>
      <c r="HA145">
        <v>0.5</v>
      </c>
      <c r="HB145">
        <v>0.5</v>
      </c>
      <c r="HC145">
        <v>0.6</v>
      </c>
      <c r="HD145">
        <v>0.6</v>
      </c>
      <c r="HE145">
        <v>0.6</v>
      </c>
      <c r="HF145">
        <v>0.6</v>
      </c>
      <c r="HG145">
        <v>0.6</v>
      </c>
      <c r="HH145">
        <v>0.6</v>
      </c>
      <c r="HI145">
        <v>0.6</v>
      </c>
      <c r="HJ145">
        <v>0.6</v>
      </c>
      <c r="HK145">
        <v>0.8</v>
      </c>
      <c r="HL145">
        <v>0.7</v>
      </c>
      <c r="HM145">
        <v>0.7</v>
      </c>
      <c r="HN145">
        <v>0.7</v>
      </c>
      <c r="HO145">
        <v>0.8</v>
      </c>
      <c r="HP145">
        <v>0.8</v>
      </c>
      <c r="HQ145">
        <v>0.8</v>
      </c>
      <c r="HR145">
        <v>0.8</v>
      </c>
      <c r="HS145">
        <v>0.9</v>
      </c>
      <c r="HT145">
        <v>0.9</v>
      </c>
      <c r="HU145">
        <v>0.9</v>
      </c>
      <c r="HV145">
        <v>0.9</v>
      </c>
      <c r="HW145">
        <v>1</v>
      </c>
      <c r="HX145">
        <v>1</v>
      </c>
      <c r="HY145">
        <v>1.1000000000000001</v>
      </c>
      <c r="HZ145">
        <v>1.2</v>
      </c>
      <c r="IA145">
        <v>1.3</v>
      </c>
      <c r="IB145">
        <v>1.3</v>
      </c>
      <c r="IC145">
        <v>1.2</v>
      </c>
      <c r="ID145">
        <v>1.2</v>
      </c>
      <c r="IE145">
        <v>1.3</v>
      </c>
      <c r="IF145">
        <v>1.3</v>
      </c>
      <c r="IG145">
        <v>1.3</v>
      </c>
      <c r="IH145">
        <v>1.3</v>
      </c>
      <c r="II145">
        <v>1.4</v>
      </c>
      <c r="IJ145">
        <v>1.3</v>
      </c>
      <c r="IK145">
        <v>1.3</v>
      </c>
      <c r="IL145">
        <v>1.4</v>
      </c>
      <c r="IM145">
        <v>1.5</v>
      </c>
      <c r="IN145">
        <v>1.5</v>
      </c>
      <c r="IO145">
        <v>1.4</v>
      </c>
      <c r="IP145">
        <v>1.6</v>
      </c>
      <c r="IQ145">
        <v>1.9</v>
      </c>
      <c r="IR145">
        <v>1.8</v>
      </c>
      <c r="IS145">
        <v>1.7</v>
      </c>
      <c r="IT145">
        <v>1.7</v>
      </c>
      <c r="IU145">
        <v>2.1</v>
      </c>
      <c r="IV145">
        <v>1.9</v>
      </c>
      <c r="IW145">
        <v>1.9</v>
      </c>
    </row>
    <row r="146" spans="1:257">
      <c r="A146" t="s">
        <v>1084</v>
      </c>
      <c r="B146" s="12" t="s">
        <v>1085</v>
      </c>
      <c r="C146" s="12">
        <v>4.3</v>
      </c>
      <c r="D146" s="12">
        <v>4.4000000000000004</v>
      </c>
      <c r="E146" s="12">
        <v>4.5999999999999996</v>
      </c>
      <c r="F146" s="12">
        <v>4.7</v>
      </c>
      <c r="G146" s="12">
        <v>4.9000000000000004</v>
      </c>
      <c r="H146" s="12">
        <v>5</v>
      </c>
      <c r="I146" s="12">
        <v>5.0999999999999996</v>
      </c>
      <c r="J146" s="12">
        <v>5.2</v>
      </c>
      <c r="K146" s="12">
        <v>5.3</v>
      </c>
      <c r="L146" s="12">
        <v>5.5</v>
      </c>
      <c r="M146" s="12">
        <v>5.6</v>
      </c>
      <c r="N146" s="12">
        <v>5.7</v>
      </c>
      <c r="O146" s="12">
        <v>5.9</v>
      </c>
      <c r="P146" s="12">
        <v>6</v>
      </c>
      <c r="Q146" s="12">
        <v>6.1</v>
      </c>
      <c r="R146" s="12">
        <v>6.1</v>
      </c>
      <c r="S146" s="12">
        <v>6.2</v>
      </c>
      <c r="T146" s="12">
        <v>6.3</v>
      </c>
      <c r="U146" s="12">
        <v>6.3</v>
      </c>
      <c r="V146" s="12">
        <v>6.4</v>
      </c>
      <c r="W146" s="12">
        <v>6.5</v>
      </c>
      <c r="X146" s="12">
        <v>6.6</v>
      </c>
      <c r="Y146" s="12">
        <v>6.7</v>
      </c>
      <c r="Z146" s="12">
        <v>6.9</v>
      </c>
      <c r="AA146" s="12">
        <v>7</v>
      </c>
      <c r="AB146" s="12">
        <v>7.1</v>
      </c>
      <c r="AC146" s="12">
        <v>7.3</v>
      </c>
      <c r="AD146" s="12">
        <v>7.4</v>
      </c>
      <c r="AE146" s="12">
        <v>7.6</v>
      </c>
      <c r="AF146" s="12">
        <v>7.8</v>
      </c>
      <c r="AG146" s="12">
        <v>7.9</v>
      </c>
      <c r="AH146" s="12">
        <v>8.1</v>
      </c>
      <c r="AI146" s="12">
        <v>8.3000000000000007</v>
      </c>
      <c r="AJ146" s="12">
        <v>8.5</v>
      </c>
      <c r="AK146" s="12">
        <v>8.6999999999999993</v>
      </c>
      <c r="AL146" s="12">
        <v>8.9</v>
      </c>
      <c r="AM146" s="12">
        <v>9.1999999999999993</v>
      </c>
      <c r="AN146" s="12">
        <v>9.5</v>
      </c>
      <c r="AO146" s="12">
        <v>9.8000000000000007</v>
      </c>
      <c r="AP146" s="12">
        <v>10.1</v>
      </c>
      <c r="AQ146" s="12">
        <v>10.3</v>
      </c>
      <c r="AR146" s="12">
        <v>10.5</v>
      </c>
      <c r="AS146" s="12">
        <v>10.8</v>
      </c>
      <c r="AT146" s="12">
        <v>11</v>
      </c>
      <c r="AU146" s="12">
        <v>11.3</v>
      </c>
      <c r="AV146" s="12">
        <v>11.5</v>
      </c>
      <c r="AW146" s="12">
        <v>11.8</v>
      </c>
      <c r="AX146" s="12">
        <v>12.1</v>
      </c>
      <c r="AY146" s="12">
        <v>12.5</v>
      </c>
      <c r="AZ146" s="12">
        <v>13</v>
      </c>
      <c r="BA146" s="12">
        <v>13.5</v>
      </c>
      <c r="BB146" s="12">
        <v>14</v>
      </c>
      <c r="BC146" s="12">
        <v>14.5</v>
      </c>
      <c r="BD146" s="12">
        <v>15</v>
      </c>
      <c r="BE146" s="12">
        <v>15.5</v>
      </c>
      <c r="BF146" s="12">
        <v>16</v>
      </c>
      <c r="BG146" s="12">
        <v>16.5</v>
      </c>
      <c r="BH146" s="12">
        <v>17</v>
      </c>
      <c r="BI146" s="12">
        <v>17.600000000000001</v>
      </c>
      <c r="BJ146" s="12">
        <v>18.100000000000001</v>
      </c>
      <c r="BK146" s="12">
        <v>18.7</v>
      </c>
      <c r="BL146" s="12">
        <v>19.3</v>
      </c>
      <c r="BM146" s="12">
        <v>19.8</v>
      </c>
      <c r="BN146" s="12">
        <v>20.399999999999999</v>
      </c>
      <c r="BO146" s="12">
        <v>21.2</v>
      </c>
      <c r="BP146" s="12">
        <v>22.1</v>
      </c>
      <c r="BQ146" s="12">
        <v>23</v>
      </c>
      <c r="BR146" s="12">
        <v>23.9</v>
      </c>
      <c r="BS146" s="12">
        <v>24.9</v>
      </c>
      <c r="BT146" s="12">
        <v>26</v>
      </c>
      <c r="BU146" s="12">
        <v>27.2</v>
      </c>
      <c r="BV146" s="12">
        <v>28.4</v>
      </c>
      <c r="BW146" s="12">
        <v>29.8</v>
      </c>
      <c r="BX146" s="12">
        <v>31.2</v>
      </c>
      <c r="BY146" s="12">
        <v>32.700000000000003</v>
      </c>
      <c r="BZ146" s="12">
        <v>34.1</v>
      </c>
      <c r="CA146" s="12">
        <v>35.6</v>
      </c>
      <c r="CB146" s="12">
        <v>37</v>
      </c>
      <c r="CC146" s="12">
        <v>38.5</v>
      </c>
      <c r="CD146" s="12">
        <v>39.799999999999997</v>
      </c>
      <c r="CE146" s="12">
        <v>41.1</v>
      </c>
      <c r="CF146" s="12">
        <v>42.3</v>
      </c>
      <c r="CG146" s="12">
        <v>43.5</v>
      </c>
      <c r="CH146" s="12">
        <v>44.6</v>
      </c>
      <c r="CI146" s="12">
        <v>45.6</v>
      </c>
      <c r="CJ146" s="12">
        <v>46.6</v>
      </c>
      <c r="CK146" s="12">
        <v>47.6</v>
      </c>
      <c r="CL146" s="12">
        <v>48.4</v>
      </c>
      <c r="CM146" s="12">
        <v>49.2</v>
      </c>
      <c r="CN146" s="12">
        <v>49.8</v>
      </c>
      <c r="CO146" s="12">
        <v>50.4</v>
      </c>
      <c r="CP146" s="12">
        <v>51.2</v>
      </c>
      <c r="CQ146" s="12">
        <v>52</v>
      </c>
      <c r="CR146" s="12">
        <v>52.8</v>
      </c>
      <c r="CS146" s="12">
        <v>53.7</v>
      </c>
      <c r="CT146" s="12">
        <v>54.8</v>
      </c>
      <c r="CU146" s="12">
        <v>55.9</v>
      </c>
      <c r="CV146" s="12">
        <v>57.2</v>
      </c>
      <c r="CW146" s="12">
        <v>58.6</v>
      </c>
      <c r="CX146" s="12">
        <v>59.9</v>
      </c>
      <c r="CY146" s="12">
        <v>61.1</v>
      </c>
      <c r="CZ146" s="12">
        <v>62.6</v>
      </c>
      <c r="DA146" s="12">
        <v>63.7</v>
      </c>
      <c r="DB146" s="12">
        <v>64.2</v>
      </c>
      <c r="DC146" s="12">
        <v>68.599999999999994</v>
      </c>
      <c r="DD146" s="12">
        <v>72.7</v>
      </c>
      <c r="DE146" s="12">
        <v>77.400000000000006</v>
      </c>
      <c r="DF146" s="12">
        <v>83.1</v>
      </c>
      <c r="DG146" s="12">
        <v>87.8</v>
      </c>
      <c r="DH146" s="12">
        <v>94.8</v>
      </c>
      <c r="DI146" s="12">
        <v>101.8</v>
      </c>
      <c r="DJ146" s="12">
        <v>106.6</v>
      </c>
      <c r="DK146" s="12">
        <v>112.5</v>
      </c>
      <c r="DL146" s="12">
        <v>117.1</v>
      </c>
      <c r="DM146" s="12">
        <v>119.7</v>
      </c>
      <c r="DN146" s="12">
        <v>121.6</v>
      </c>
      <c r="DO146" s="12">
        <v>125.9</v>
      </c>
      <c r="DP146" s="12">
        <v>129.19999999999999</v>
      </c>
      <c r="DQ146" s="12">
        <v>131.69999999999999</v>
      </c>
      <c r="DR146" s="12">
        <v>136</v>
      </c>
      <c r="DS146" s="12">
        <v>134.9</v>
      </c>
      <c r="DT146" s="12">
        <v>141.80000000000001</v>
      </c>
      <c r="DU146" s="12">
        <v>145.6</v>
      </c>
      <c r="DV146" s="12">
        <v>149.30000000000001</v>
      </c>
      <c r="DW146" s="12">
        <v>152</v>
      </c>
      <c r="DX146" s="12">
        <v>151.69999999999999</v>
      </c>
      <c r="DY146" s="12">
        <v>151.30000000000001</v>
      </c>
      <c r="DZ146" s="12">
        <v>151.5</v>
      </c>
      <c r="EA146" s="12">
        <v>154.19999999999999</v>
      </c>
      <c r="EB146" s="12">
        <v>158.1</v>
      </c>
      <c r="EC146" s="12">
        <v>162.1</v>
      </c>
      <c r="ED146" s="12">
        <v>165.2</v>
      </c>
      <c r="EE146" s="12">
        <v>167.4</v>
      </c>
      <c r="EF146" s="12">
        <v>168.9</v>
      </c>
      <c r="EG146" s="12">
        <v>170.3</v>
      </c>
      <c r="EH146" s="12">
        <v>172.1</v>
      </c>
      <c r="EI146" s="12">
        <v>173.5</v>
      </c>
      <c r="EJ146" s="12">
        <v>174.9</v>
      </c>
      <c r="EK146" s="12">
        <v>176.3</v>
      </c>
      <c r="EL146" s="12">
        <v>178</v>
      </c>
      <c r="EM146" s="12">
        <v>181.6</v>
      </c>
      <c r="EN146" s="12">
        <v>185.2</v>
      </c>
      <c r="EO146" s="12">
        <v>184.3</v>
      </c>
      <c r="EP146" s="12">
        <v>186.5</v>
      </c>
      <c r="EQ146" s="12">
        <v>187.6</v>
      </c>
      <c r="ER146" s="12">
        <v>188.2</v>
      </c>
      <c r="ES146" s="12">
        <v>190.3</v>
      </c>
      <c r="ET146" s="12">
        <v>189.3</v>
      </c>
      <c r="EU146" s="12">
        <v>190.3</v>
      </c>
      <c r="EV146" s="12">
        <v>190.9</v>
      </c>
      <c r="EW146" s="12">
        <v>193.1</v>
      </c>
      <c r="EX146" s="12">
        <v>191.4</v>
      </c>
      <c r="EY146" s="12">
        <v>193.1</v>
      </c>
      <c r="EZ146" s="12">
        <v>193.7</v>
      </c>
      <c r="FA146" s="12">
        <v>195.2</v>
      </c>
      <c r="FB146" s="12">
        <v>193.7</v>
      </c>
      <c r="FC146" s="12">
        <v>194</v>
      </c>
      <c r="FD146" s="12">
        <v>195.2</v>
      </c>
      <c r="FE146" s="12">
        <v>196.9</v>
      </c>
      <c r="FF146" s="12">
        <v>195</v>
      </c>
      <c r="FG146" s="12">
        <v>195.5</v>
      </c>
      <c r="FH146" s="12">
        <v>197</v>
      </c>
      <c r="FI146" s="12">
        <v>197.8</v>
      </c>
      <c r="FJ146" s="12">
        <v>195.1</v>
      </c>
      <c r="FK146" s="12">
        <v>196</v>
      </c>
      <c r="FL146" s="12">
        <v>198.7</v>
      </c>
      <c r="FM146" s="12">
        <v>205.5</v>
      </c>
      <c r="FN146" s="12">
        <v>205.9</v>
      </c>
      <c r="FO146" s="12">
        <v>209</v>
      </c>
      <c r="FP146" s="12">
        <v>214.6</v>
      </c>
      <c r="FQ146" s="12">
        <v>220.8</v>
      </c>
      <c r="FR146" s="12">
        <v>224</v>
      </c>
      <c r="FS146" s="12">
        <v>230.2</v>
      </c>
      <c r="FT146" s="12">
        <v>234.7</v>
      </c>
      <c r="FU146" s="12">
        <v>242.1</v>
      </c>
      <c r="FV146" s="12">
        <v>243</v>
      </c>
      <c r="FW146" s="12">
        <v>247.4</v>
      </c>
      <c r="FX146" s="12">
        <v>252.7</v>
      </c>
      <c r="FY146" s="12">
        <v>262.7</v>
      </c>
      <c r="FZ146" s="12">
        <v>262.7</v>
      </c>
      <c r="GA146" s="12">
        <v>265.7</v>
      </c>
      <c r="GB146" s="12">
        <v>269.60000000000002</v>
      </c>
      <c r="GC146" s="12">
        <v>280.39999999999998</v>
      </c>
      <c r="GD146" s="12">
        <v>283.89999999999998</v>
      </c>
      <c r="GE146" s="12">
        <v>285.3</v>
      </c>
      <c r="GF146" s="12">
        <v>288.60000000000002</v>
      </c>
      <c r="GG146" s="12">
        <v>291.7</v>
      </c>
      <c r="GH146" s="12">
        <v>291.5</v>
      </c>
      <c r="GI146" s="12">
        <v>294.5</v>
      </c>
      <c r="GJ146" s="12">
        <v>297.60000000000002</v>
      </c>
      <c r="GK146" s="12">
        <v>300.7</v>
      </c>
      <c r="GL146" s="12">
        <v>299.8</v>
      </c>
      <c r="GM146" s="12">
        <v>303.10000000000002</v>
      </c>
      <c r="GN146" s="12">
        <v>307.8</v>
      </c>
      <c r="GO146" s="12">
        <v>314</v>
      </c>
      <c r="GP146" s="12">
        <v>310.89999999999998</v>
      </c>
      <c r="GQ146" s="12">
        <v>309.60000000000002</v>
      </c>
      <c r="GR146" s="12">
        <v>308.89999999999998</v>
      </c>
      <c r="GS146" s="12">
        <v>308.8</v>
      </c>
      <c r="GT146" s="12">
        <v>307</v>
      </c>
      <c r="GU146" s="12">
        <v>308.8</v>
      </c>
      <c r="GV146" s="12">
        <v>313.7</v>
      </c>
      <c r="GW146" s="12">
        <v>317.8</v>
      </c>
      <c r="GX146" s="12">
        <v>318.60000000000002</v>
      </c>
      <c r="GY146" s="12">
        <v>317.8</v>
      </c>
      <c r="GZ146" s="12">
        <v>322.7</v>
      </c>
      <c r="HA146" s="12">
        <v>325.3</v>
      </c>
      <c r="HB146" s="12">
        <v>330.8</v>
      </c>
      <c r="HC146" s="12">
        <v>329.3</v>
      </c>
      <c r="HD146" s="12">
        <v>331.3</v>
      </c>
      <c r="HE146" s="12">
        <v>332.8</v>
      </c>
      <c r="HF146" s="12">
        <v>338.5</v>
      </c>
      <c r="HG146" s="12">
        <v>335.6</v>
      </c>
      <c r="HH146" s="12">
        <v>336</v>
      </c>
      <c r="HI146" s="12">
        <v>334.8</v>
      </c>
      <c r="HJ146" s="12">
        <v>332.6</v>
      </c>
      <c r="HK146" s="12">
        <v>334.2</v>
      </c>
      <c r="HL146" s="12">
        <v>338.7</v>
      </c>
      <c r="HM146" s="12">
        <v>342.5</v>
      </c>
      <c r="HN146" s="12">
        <v>342.9</v>
      </c>
      <c r="HO146" s="12">
        <v>341.5</v>
      </c>
      <c r="HP146" s="12">
        <v>343.6</v>
      </c>
      <c r="HQ146" s="12">
        <v>346.6</v>
      </c>
      <c r="HR146" s="12">
        <v>345.2</v>
      </c>
      <c r="HS146" s="12">
        <v>346.6</v>
      </c>
      <c r="HT146" s="12">
        <v>349.1</v>
      </c>
      <c r="HU146" s="12">
        <v>352.8</v>
      </c>
      <c r="HV146" s="12">
        <v>351.7</v>
      </c>
      <c r="HW146" s="12">
        <v>349.1</v>
      </c>
      <c r="HX146" s="12">
        <v>354.7</v>
      </c>
      <c r="HY146" s="12">
        <v>372.6</v>
      </c>
      <c r="HZ146" s="12">
        <v>365.7</v>
      </c>
      <c r="IA146" s="12">
        <v>367.5</v>
      </c>
      <c r="IB146" s="12">
        <v>371</v>
      </c>
      <c r="IC146" s="12">
        <v>377.6</v>
      </c>
      <c r="ID146" s="12">
        <v>377.1</v>
      </c>
      <c r="IE146" s="12">
        <v>378.7</v>
      </c>
      <c r="IF146" s="12">
        <v>383.8</v>
      </c>
      <c r="IG146" s="12">
        <v>386</v>
      </c>
      <c r="IH146" s="12">
        <v>392.1</v>
      </c>
      <c r="II146" s="12">
        <v>394.9</v>
      </c>
      <c r="IJ146" s="12">
        <v>402.4</v>
      </c>
      <c r="IK146" s="12">
        <v>414.1</v>
      </c>
      <c r="IL146" s="12">
        <v>414.1</v>
      </c>
      <c r="IM146" s="12">
        <v>424.6</v>
      </c>
      <c r="IN146" s="12">
        <v>433.1</v>
      </c>
      <c r="IO146" s="12">
        <v>450.8</v>
      </c>
      <c r="IP146" s="12">
        <v>450.2</v>
      </c>
      <c r="IQ146" s="12">
        <v>453.8</v>
      </c>
      <c r="IR146" s="12">
        <v>465.9</v>
      </c>
      <c r="IS146" s="12">
        <v>481</v>
      </c>
      <c r="IT146" s="12">
        <v>483.3</v>
      </c>
      <c r="IU146" s="12">
        <v>495</v>
      </c>
      <c r="IV146" s="12">
        <v>504.9</v>
      </c>
      <c r="IW146" s="12">
        <v>515.70000000000005</v>
      </c>
    </row>
    <row r="147" spans="1:257">
      <c r="A147" t="s">
        <v>1086</v>
      </c>
      <c r="B147" s="12" t="s">
        <v>1087</v>
      </c>
      <c r="C147" s="12">
        <v>91.2</v>
      </c>
      <c r="D147" s="12">
        <v>91</v>
      </c>
      <c r="E147" s="12">
        <v>94.2</v>
      </c>
      <c r="F147" s="12">
        <v>92.1</v>
      </c>
      <c r="G147" s="12">
        <v>93.2</v>
      </c>
      <c r="H147" s="12">
        <v>96.1</v>
      </c>
      <c r="I147" s="12">
        <v>99.3</v>
      </c>
      <c r="J147" s="12">
        <v>98.3</v>
      </c>
      <c r="K147" s="12">
        <v>100.2</v>
      </c>
      <c r="L147" s="12">
        <v>101.3</v>
      </c>
      <c r="M147" s="12">
        <v>105.4</v>
      </c>
      <c r="N147" s="12">
        <v>103</v>
      </c>
      <c r="O147" s="12">
        <v>93.9</v>
      </c>
      <c r="P147" s="12">
        <v>95.7</v>
      </c>
      <c r="Q147" s="12">
        <v>99</v>
      </c>
      <c r="R147" s="12">
        <v>97.6</v>
      </c>
      <c r="S147" s="12">
        <v>98.8</v>
      </c>
      <c r="T147" s="12">
        <v>100.5</v>
      </c>
      <c r="U147" s="12">
        <v>105.7</v>
      </c>
      <c r="V147" s="12">
        <v>105.7</v>
      </c>
      <c r="W147" s="12">
        <v>109.2</v>
      </c>
      <c r="X147" s="12">
        <v>113.1</v>
      </c>
      <c r="Y147" s="12">
        <v>117.4</v>
      </c>
      <c r="Z147" s="12">
        <v>124</v>
      </c>
      <c r="AA147" s="12">
        <v>128.9</v>
      </c>
      <c r="AB147" s="12">
        <v>132.6</v>
      </c>
      <c r="AC147" s="12">
        <v>138.19999999999999</v>
      </c>
      <c r="AD147" s="12">
        <v>132.5</v>
      </c>
      <c r="AE147" s="12">
        <v>131.6</v>
      </c>
      <c r="AF147" s="12">
        <v>133</v>
      </c>
      <c r="AG147" s="12">
        <v>136.6</v>
      </c>
      <c r="AH147" s="12">
        <v>140.6</v>
      </c>
      <c r="AI147" s="12">
        <v>144.80000000000001</v>
      </c>
      <c r="AJ147" s="12">
        <v>147</v>
      </c>
      <c r="AK147" s="12">
        <v>151.30000000000001</v>
      </c>
      <c r="AL147" s="12">
        <v>157.1</v>
      </c>
      <c r="AM147" s="12">
        <v>161.9</v>
      </c>
      <c r="AN147" s="12">
        <v>167.4</v>
      </c>
      <c r="AO147" s="12">
        <v>174.8</v>
      </c>
      <c r="AP147" s="12">
        <v>179.9</v>
      </c>
      <c r="AQ147" s="12">
        <v>184.5</v>
      </c>
      <c r="AR147" s="12">
        <v>192.8</v>
      </c>
      <c r="AS147" s="12">
        <v>190.4</v>
      </c>
      <c r="AT147" s="12">
        <v>189.4</v>
      </c>
      <c r="AU147" s="12">
        <v>193.3</v>
      </c>
      <c r="AV147" s="12">
        <v>196.7</v>
      </c>
      <c r="AW147" s="12">
        <v>204.2</v>
      </c>
      <c r="AX147" s="12">
        <v>211.9</v>
      </c>
      <c r="AY147" s="12">
        <v>225.5</v>
      </c>
      <c r="AZ147" s="12">
        <v>233</v>
      </c>
      <c r="BA147" s="12">
        <v>240.4</v>
      </c>
      <c r="BB147" s="12">
        <v>266.7</v>
      </c>
      <c r="BC147" s="12">
        <v>296.39999999999998</v>
      </c>
      <c r="BD147" s="12">
        <v>307</v>
      </c>
      <c r="BE147" s="12">
        <v>314.8</v>
      </c>
      <c r="BF147" s="12">
        <v>332.2</v>
      </c>
      <c r="BG147" s="12">
        <v>341.1</v>
      </c>
      <c r="BH147" s="12">
        <v>352.2</v>
      </c>
      <c r="BI147" s="12">
        <v>370.2</v>
      </c>
      <c r="BJ147" s="12">
        <v>353.3</v>
      </c>
      <c r="BK147" s="12">
        <v>463.5</v>
      </c>
      <c r="BL147" s="12">
        <v>463</v>
      </c>
      <c r="BM147" s="12">
        <v>471.9</v>
      </c>
      <c r="BN147" s="12">
        <v>462.9</v>
      </c>
      <c r="BO147" s="12">
        <v>478.4</v>
      </c>
      <c r="BP147" s="12">
        <v>504.6</v>
      </c>
      <c r="BQ147" s="12">
        <v>524</v>
      </c>
      <c r="BR147" s="12">
        <v>509.4</v>
      </c>
      <c r="BS147" s="12">
        <v>532.20000000000005</v>
      </c>
      <c r="BT147" s="12">
        <v>542.9</v>
      </c>
      <c r="BU147" s="12">
        <v>565.79999999999995</v>
      </c>
      <c r="BV147" s="12">
        <v>577.70000000000005</v>
      </c>
      <c r="BW147" s="12">
        <v>612</v>
      </c>
      <c r="BX147" s="12">
        <v>624</v>
      </c>
      <c r="BY147" s="12">
        <v>655</v>
      </c>
      <c r="BZ147" s="12">
        <v>676.7</v>
      </c>
      <c r="CA147" s="12">
        <v>709.2</v>
      </c>
      <c r="CB147" s="12">
        <v>732.5</v>
      </c>
      <c r="CC147" s="12">
        <v>784.5</v>
      </c>
      <c r="CD147" s="12">
        <v>798.3</v>
      </c>
      <c r="CE147" s="12">
        <v>819.9</v>
      </c>
      <c r="CF147" s="12">
        <v>820</v>
      </c>
      <c r="CG147" s="12">
        <v>878</v>
      </c>
      <c r="CH147" s="12">
        <v>886.2</v>
      </c>
      <c r="CI147" s="12">
        <v>1004.9</v>
      </c>
      <c r="CJ147" s="12">
        <v>1021.6</v>
      </c>
      <c r="CK147" s="12">
        <v>1048.8</v>
      </c>
      <c r="CL147" s="12">
        <v>1049.5</v>
      </c>
      <c r="CM147" s="12">
        <v>1258.9000000000001</v>
      </c>
      <c r="CN147" s="12">
        <v>1266.4000000000001</v>
      </c>
      <c r="CO147" s="12">
        <v>1297.0999999999999</v>
      </c>
      <c r="CP147" s="12">
        <v>1273.8</v>
      </c>
      <c r="CQ147" s="12">
        <v>1304.3</v>
      </c>
      <c r="CR147" s="12">
        <v>1331</v>
      </c>
      <c r="CS147" s="12">
        <v>1357</v>
      </c>
      <c r="CT147" s="12">
        <v>1349.1</v>
      </c>
      <c r="CU147" s="12">
        <v>1397</v>
      </c>
      <c r="CV147" s="12">
        <v>1475.5</v>
      </c>
      <c r="CW147" s="12">
        <v>1556.2</v>
      </c>
      <c r="CX147" s="12">
        <v>1544.9</v>
      </c>
      <c r="CY147" s="12">
        <v>1608.6</v>
      </c>
      <c r="CZ147" s="12">
        <v>1621.4</v>
      </c>
      <c r="DA147" s="12">
        <v>1672.2</v>
      </c>
      <c r="DB147" s="12">
        <v>1714.5</v>
      </c>
      <c r="DC147" s="12">
        <v>1689.6</v>
      </c>
      <c r="DD147" s="12">
        <v>1686.3</v>
      </c>
      <c r="DE147" s="12">
        <v>1765.3</v>
      </c>
      <c r="DF147" s="12">
        <v>1775.6</v>
      </c>
      <c r="DG147" s="12">
        <v>1818.1</v>
      </c>
      <c r="DH147" s="12">
        <v>1841.1</v>
      </c>
      <c r="DI147" s="12">
        <v>1871.1</v>
      </c>
      <c r="DJ147" s="12">
        <v>1947.3</v>
      </c>
      <c r="DK147" s="12">
        <v>2021.4</v>
      </c>
      <c r="DL147" s="12">
        <v>2073.1</v>
      </c>
      <c r="DM147" s="12">
        <v>2123.1</v>
      </c>
      <c r="DN147" s="12">
        <v>2320.5</v>
      </c>
      <c r="DO147" s="12">
        <v>2444.1</v>
      </c>
      <c r="DP147" s="12">
        <v>2449.6999999999998</v>
      </c>
      <c r="DQ147" s="12">
        <v>2454</v>
      </c>
      <c r="DR147" s="12">
        <v>2422.1999999999998</v>
      </c>
      <c r="DS147" s="12">
        <v>2467.4</v>
      </c>
      <c r="DT147" s="12">
        <v>2445.4</v>
      </c>
      <c r="DU147" s="12">
        <v>2520.3000000000002</v>
      </c>
      <c r="DV147" s="12">
        <v>2512.5</v>
      </c>
      <c r="DW147" s="12">
        <v>2524.6</v>
      </c>
      <c r="DX147" s="12">
        <v>2537.6999999999998</v>
      </c>
      <c r="DY147" s="12">
        <v>2536.1</v>
      </c>
      <c r="DZ147" s="12">
        <v>2469.4</v>
      </c>
      <c r="EA147" s="12">
        <v>2613.4</v>
      </c>
      <c r="EB147" s="12">
        <v>2582.3000000000002</v>
      </c>
      <c r="EC147" s="12">
        <v>2579.1</v>
      </c>
      <c r="ED147" s="12">
        <v>2552.6999999999998</v>
      </c>
      <c r="EE147" s="12">
        <v>2628.1</v>
      </c>
      <c r="EF147" s="12">
        <v>2668.2</v>
      </c>
      <c r="EG147" s="12">
        <v>2696</v>
      </c>
      <c r="EH147" s="12">
        <v>2727.2</v>
      </c>
      <c r="EI147" s="12">
        <v>2753.4</v>
      </c>
      <c r="EJ147" s="12">
        <v>2801.5</v>
      </c>
      <c r="EK147" s="12">
        <v>2828</v>
      </c>
      <c r="EL147" s="12">
        <v>2910.7</v>
      </c>
      <c r="EM147" s="12">
        <v>2962.9</v>
      </c>
      <c r="EN147" s="12">
        <v>2982.9</v>
      </c>
      <c r="EO147" s="12">
        <v>3079.8</v>
      </c>
      <c r="EP147" s="12">
        <v>3134.1</v>
      </c>
      <c r="EQ147" s="12">
        <v>3253.4</v>
      </c>
      <c r="ER147" s="12">
        <v>3304</v>
      </c>
      <c r="ES147" s="12">
        <v>3348.3</v>
      </c>
      <c r="ET147" s="12">
        <v>3359.6</v>
      </c>
      <c r="EU147" s="12">
        <v>3356.1</v>
      </c>
      <c r="EV147" s="12">
        <v>3293.9</v>
      </c>
      <c r="EW147" s="12">
        <v>3312.5</v>
      </c>
      <c r="EX147" s="12">
        <v>3297.4</v>
      </c>
      <c r="EY147" s="12">
        <v>3233.8</v>
      </c>
      <c r="EZ147" s="12">
        <v>3313.9</v>
      </c>
      <c r="FA147" s="12">
        <v>3427.8</v>
      </c>
      <c r="FB147" s="12">
        <v>3717.9</v>
      </c>
      <c r="FC147" s="12">
        <v>3754.4</v>
      </c>
      <c r="FD147" s="12">
        <v>3799.1</v>
      </c>
      <c r="FE147" s="12">
        <v>3921.1</v>
      </c>
      <c r="FF147" s="12">
        <v>3883.3</v>
      </c>
      <c r="FG147" s="12">
        <v>4129.1000000000004</v>
      </c>
      <c r="FH147" s="12">
        <v>4476.5</v>
      </c>
      <c r="FI147" s="12">
        <v>4813.8</v>
      </c>
      <c r="FJ147" s="12">
        <v>5685.7</v>
      </c>
      <c r="FK147" s="12">
        <v>5976</v>
      </c>
      <c r="FL147" s="12">
        <v>6010.4</v>
      </c>
      <c r="FM147" s="12">
        <v>6174.2</v>
      </c>
      <c r="FN147" s="12">
        <v>6080.9</v>
      </c>
      <c r="FO147" s="12">
        <v>6078.9</v>
      </c>
      <c r="FP147" s="12">
        <v>6209.1</v>
      </c>
      <c r="FQ147" s="12">
        <v>6313</v>
      </c>
      <c r="FR147" s="12">
        <v>6276.9</v>
      </c>
      <c r="FS147" s="12">
        <v>6305.9</v>
      </c>
      <c r="FT147" s="12">
        <v>6149.6</v>
      </c>
      <c r="FU147" s="12">
        <v>6083.6</v>
      </c>
      <c r="FV147" s="12">
        <v>6072.8</v>
      </c>
      <c r="FW147" s="12">
        <v>6146</v>
      </c>
      <c r="FX147" s="12">
        <v>6233.6</v>
      </c>
      <c r="FY147" s="12">
        <v>6314.9</v>
      </c>
      <c r="FZ147" s="12">
        <v>6401.5</v>
      </c>
      <c r="GA147" s="12">
        <v>6590.6</v>
      </c>
      <c r="GB147" s="12">
        <v>6819.6</v>
      </c>
      <c r="GC147" s="12">
        <v>7031.2</v>
      </c>
      <c r="GD147" s="12">
        <v>7259.9</v>
      </c>
      <c r="GE147" s="12">
        <v>7440.9</v>
      </c>
      <c r="GF147" s="12">
        <v>7732.6</v>
      </c>
      <c r="GG147" s="12">
        <v>7832.1</v>
      </c>
      <c r="GH147" s="12">
        <v>7924</v>
      </c>
      <c r="GI147" s="12">
        <v>8122.2</v>
      </c>
      <c r="GJ147" s="12">
        <v>8304.2999999999993</v>
      </c>
      <c r="GK147" s="12">
        <v>8452.6</v>
      </c>
      <c r="GL147" s="12">
        <v>8676.9</v>
      </c>
      <c r="GM147" s="12">
        <v>8486.5</v>
      </c>
      <c r="GN147" s="12">
        <v>8263.5</v>
      </c>
      <c r="GO147" s="12">
        <v>8077.3</v>
      </c>
      <c r="GP147" s="12">
        <v>7995</v>
      </c>
      <c r="GQ147" s="12">
        <v>7939.1</v>
      </c>
      <c r="GR147" s="12">
        <v>7907.4</v>
      </c>
      <c r="GS147" s="12">
        <v>7804.8</v>
      </c>
      <c r="GT147" s="12">
        <v>7884.1</v>
      </c>
      <c r="GU147" s="12">
        <v>7967.4</v>
      </c>
      <c r="GV147" s="12">
        <v>8142.1</v>
      </c>
      <c r="GW147" s="12">
        <v>8167.9</v>
      </c>
      <c r="GX147" s="12">
        <v>6256.8</v>
      </c>
      <c r="GY147" s="12">
        <v>6332.2</v>
      </c>
      <c r="GZ147" s="12">
        <v>6274.6</v>
      </c>
      <c r="HA147" s="12">
        <v>6451.4</v>
      </c>
      <c r="HB147" s="12">
        <v>6187.1</v>
      </c>
      <c r="HC147" s="12">
        <v>6242.7</v>
      </c>
      <c r="HD147" s="12">
        <v>6475.1</v>
      </c>
      <c r="HE147" s="12">
        <v>6419.4</v>
      </c>
      <c r="HF147" s="12">
        <v>6202</v>
      </c>
      <c r="HG147" s="12">
        <v>6240.2</v>
      </c>
      <c r="HH147" s="12">
        <v>6241</v>
      </c>
      <c r="HI147" s="12">
        <v>6347.2</v>
      </c>
      <c r="HJ147" s="12">
        <v>6386.7</v>
      </c>
      <c r="HK147" s="12">
        <v>6491.5</v>
      </c>
      <c r="HL147" s="12">
        <v>6530.7</v>
      </c>
      <c r="HM147" s="12">
        <v>6662.9</v>
      </c>
      <c r="HN147" s="12">
        <v>6651.3</v>
      </c>
      <c r="HO147" s="12">
        <v>6874.5</v>
      </c>
      <c r="HP147" s="12">
        <v>7246.7</v>
      </c>
      <c r="HQ147" s="12">
        <v>7584.9</v>
      </c>
      <c r="HR147" s="12">
        <v>7385.3</v>
      </c>
      <c r="HS147" s="12">
        <v>7461.2</v>
      </c>
      <c r="HT147" s="12">
        <v>7792.5</v>
      </c>
      <c r="HU147" s="12">
        <v>7819.2</v>
      </c>
      <c r="HV147" s="12">
        <v>7971.1</v>
      </c>
      <c r="HW147" s="12">
        <v>7986</v>
      </c>
      <c r="HX147" s="12">
        <v>8023.2</v>
      </c>
      <c r="HY147" s="12">
        <v>8208.9</v>
      </c>
      <c r="HZ147" s="12">
        <v>8170</v>
      </c>
      <c r="IA147" s="12">
        <v>8578.9</v>
      </c>
      <c r="IB147" s="12">
        <v>8807.9</v>
      </c>
      <c r="IC147" s="12">
        <v>8890.2000000000007</v>
      </c>
      <c r="ID147" s="12">
        <v>9517.4</v>
      </c>
      <c r="IE147" s="12">
        <v>10388.6</v>
      </c>
      <c r="IF147" s="12">
        <v>10858.2</v>
      </c>
      <c r="IG147" s="12">
        <v>11353.5</v>
      </c>
      <c r="IH147" s="12">
        <v>12007.1</v>
      </c>
      <c r="II147" s="12">
        <v>12026.5</v>
      </c>
      <c r="IJ147" s="12">
        <v>11267.6</v>
      </c>
      <c r="IK147" s="12">
        <v>11487</v>
      </c>
      <c r="IL147" s="12">
        <v>11635.8</v>
      </c>
      <c r="IM147" s="12">
        <v>11785.2</v>
      </c>
      <c r="IN147" s="12">
        <v>11827.8</v>
      </c>
      <c r="IO147" s="12">
        <v>12134.4</v>
      </c>
      <c r="IP147" s="12">
        <v>12345.7</v>
      </c>
      <c r="IQ147" s="12">
        <v>13024</v>
      </c>
      <c r="IR147" s="12">
        <v>13531.2</v>
      </c>
      <c r="IS147" s="12">
        <v>13520.2</v>
      </c>
      <c r="IT147" s="12">
        <v>13307.4</v>
      </c>
      <c r="IU147" s="12">
        <v>13258.5</v>
      </c>
      <c r="IV147" s="12">
        <v>13320.5</v>
      </c>
      <c r="IW147" s="12">
        <v>13512.9</v>
      </c>
    </row>
    <row r="148" spans="1:257">
      <c r="A148" t="s">
        <v>1088</v>
      </c>
      <c r="B148" t="s">
        <v>1089</v>
      </c>
      <c r="C148">
        <v>79.900000000000006</v>
      </c>
      <c r="D148">
        <v>80.5</v>
      </c>
      <c r="E148">
        <v>83.3</v>
      </c>
      <c r="F148">
        <v>82.3</v>
      </c>
      <c r="G148">
        <v>83.2</v>
      </c>
      <c r="H148">
        <v>85.8</v>
      </c>
      <c r="I148">
        <v>89.4</v>
      </c>
      <c r="J148">
        <v>88.3</v>
      </c>
      <c r="K148">
        <v>89.3</v>
      </c>
      <c r="L148">
        <v>90.6</v>
      </c>
      <c r="M148">
        <v>94.5</v>
      </c>
      <c r="N148">
        <v>92.8</v>
      </c>
      <c r="O148">
        <v>94.6</v>
      </c>
      <c r="P148">
        <v>96.3</v>
      </c>
      <c r="Q148">
        <v>99.4</v>
      </c>
      <c r="R148">
        <v>99.1</v>
      </c>
      <c r="S148">
        <v>100.2</v>
      </c>
      <c r="T148">
        <v>101.9</v>
      </c>
      <c r="U148">
        <v>107.3</v>
      </c>
      <c r="V148">
        <v>107.6</v>
      </c>
      <c r="W148">
        <v>110.4</v>
      </c>
      <c r="X148">
        <v>113.6</v>
      </c>
      <c r="Y148">
        <v>119.2</v>
      </c>
      <c r="Z148">
        <v>120.9</v>
      </c>
      <c r="AA148">
        <v>124.1</v>
      </c>
      <c r="AB148">
        <v>128.4</v>
      </c>
      <c r="AC148">
        <v>133.80000000000001</v>
      </c>
      <c r="AD148">
        <v>133.30000000000001</v>
      </c>
      <c r="AE148">
        <v>133.80000000000001</v>
      </c>
      <c r="AF148">
        <v>135.6</v>
      </c>
      <c r="AG148">
        <v>139.9</v>
      </c>
      <c r="AH148">
        <v>141.6</v>
      </c>
      <c r="AI148">
        <v>144.4</v>
      </c>
      <c r="AJ148">
        <v>149.69999999999999</v>
      </c>
      <c r="AK148">
        <v>156.5</v>
      </c>
      <c r="AL148">
        <v>160.1</v>
      </c>
      <c r="AM148">
        <v>165.1</v>
      </c>
      <c r="AN148">
        <v>171.4</v>
      </c>
      <c r="AO148">
        <v>179.7</v>
      </c>
      <c r="AP148">
        <v>182.9</v>
      </c>
      <c r="AQ148">
        <v>186.9</v>
      </c>
      <c r="AR148">
        <v>189.7</v>
      </c>
      <c r="AS148">
        <v>192.6</v>
      </c>
      <c r="AT148">
        <v>191.4</v>
      </c>
      <c r="AU148">
        <v>193.2</v>
      </c>
      <c r="AV148">
        <v>196.6</v>
      </c>
      <c r="AW148">
        <v>202</v>
      </c>
      <c r="AX148">
        <v>203.8</v>
      </c>
      <c r="AY148">
        <v>210.2</v>
      </c>
      <c r="AZ148">
        <v>215.5</v>
      </c>
      <c r="BA148">
        <v>223</v>
      </c>
      <c r="BB148">
        <v>230.2</v>
      </c>
      <c r="BC148">
        <v>240.4</v>
      </c>
      <c r="BD148">
        <v>251.4</v>
      </c>
      <c r="BE148">
        <v>264.10000000000002</v>
      </c>
      <c r="BF148">
        <v>269.3</v>
      </c>
      <c r="BG148">
        <v>281.89999999999998</v>
      </c>
      <c r="BH148">
        <v>297.39999999999998</v>
      </c>
      <c r="BI148">
        <v>305.3</v>
      </c>
      <c r="BJ148">
        <v>245.5</v>
      </c>
      <c r="BK148">
        <v>262.60000000000002</v>
      </c>
      <c r="BL148">
        <v>269.10000000000002</v>
      </c>
      <c r="BM148">
        <v>285</v>
      </c>
      <c r="BN148">
        <v>271.39999999999998</v>
      </c>
      <c r="BO148">
        <v>290.10000000000002</v>
      </c>
      <c r="BP148">
        <v>305.10000000000002</v>
      </c>
      <c r="BQ148">
        <v>318</v>
      </c>
      <c r="BR148">
        <v>302.39999999999998</v>
      </c>
      <c r="BS148">
        <v>325.5</v>
      </c>
      <c r="BT148">
        <v>338.4</v>
      </c>
      <c r="BU148">
        <v>355.3</v>
      </c>
      <c r="BV148">
        <v>346.4</v>
      </c>
      <c r="BW148">
        <v>366.1</v>
      </c>
      <c r="BX148">
        <v>389.3</v>
      </c>
      <c r="BY148">
        <v>415.1</v>
      </c>
      <c r="BZ148">
        <v>407.3</v>
      </c>
      <c r="CA148">
        <v>438</v>
      </c>
      <c r="CB148">
        <v>459.2</v>
      </c>
      <c r="CC148">
        <v>490.5</v>
      </c>
      <c r="CD148">
        <v>479.7</v>
      </c>
      <c r="CE148">
        <v>511.6</v>
      </c>
      <c r="CF148">
        <v>510.6</v>
      </c>
      <c r="CG148">
        <v>530.4</v>
      </c>
      <c r="CH148">
        <v>529.4</v>
      </c>
      <c r="CI148">
        <v>572</v>
      </c>
      <c r="CJ148">
        <v>588.79999999999995</v>
      </c>
      <c r="CK148">
        <v>603.4</v>
      </c>
      <c r="CL148">
        <v>574.1</v>
      </c>
      <c r="CM148">
        <v>580.79999999999995</v>
      </c>
      <c r="CN148">
        <v>587</v>
      </c>
      <c r="CO148">
        <v>598.5</v>
      </c>
      <c r="CP148">
        <v>569.1</v>
      </c>
      <c r="CQ148">
        <v>581.5</v>
      </c>
      <c r="CR148">
        <v>602.70000000000005</v>
      </c>
      <c r="CS148">
        <v>630.1</v>
      </c>
      <c r="CT148">
        <v>626.5</v>
      </c>
      <c r="CU148">
        <v>662.4</v>
      </c>
      <c r="CV148">
        <v>693.1</v>
      </c>
      <c r="CW148">
        <v>717.8</v>
      </c>
      <c r="CX148">
        <v>694.1</v>
      </c>
      <c r="CY148">
        <v>724.7</v>
      </c>
      <c r="CZ148">
        <v>736.2</v>
      </c>
      <c r="DA148">
        <v>746.3</v>
      </c>
      <c r="DB148">
        <v>739.3</v>
      </c>
      <c r="DC148">
        <v>724.9</v>
      </c>
      <c r="DD148">
        <v>739.5</v>
      </c>
      <c r="DE148">
        <v>759.2</v>
      </c>
      <c r="DF148">
        <v>741.5</v>
      </c>
      <c r="DG148">
        <v>772.2</v>
      </c>
      <c r="DH148">
        <v>789</v>
      </c>
      <c r="DI148">
        <v>811.2</v>
      </c>
      <c r="DJ148">
        <v>805.3</v>
      </c>
      <c r="DK148">
        <v>841.4</v>
      </c>
      <c r="DL148">
        <v>877</v>
      </c>
      <c r="DM148">
        <v>890.1</v>
      </c>
      <c r="DN148">
        <v>895.9</v>
      </c>
      <c r="DO148">
        <v>927</v>
      </c>
      <c r="DP148">
        <v>955.3</v>
      </c>
      <c r="DQ148">
        <v>964.7</v>
      </c>
      <c r="DR148">
        <v>938</v>
      </c>
      <c r="DS148">
        <v>943.7</v>
      </c>
      <c r="DT148">
        <v>979</v>
      </c>
      <c r="DU148">
        <v>1012.9</v>
      </c>
      <c r="DV148">
        <v>967.2</v>
      </c>
      <c r="DW148">
        <v>950.9</v>
      </c>
      <c r="DX148">
        <v>980.6</v>
      </c>
      <c r="DY148">
        <v>995.9</v>
      </c>
      <c r="DZ148">
        <v>961.4</v>
      </c>
      <c r="EA148">
        <v>977.6</v>
      </c>
      <c r="EB148">
        <v>1019.5</v>
      </c>
      <c r="EC148">
        <v>1031.4000000000001</v>
      </c>
      <c r="ED148">
        <v>988.9</v>
      </c>
      <c r="EE148">
        <v>1026</v>
      </c>
      <c r="EF148">
        <v>1057.4000000000001</v>
      </c>
      <c r="EG148">
        <v>1082.5</v>
      </c>
      <c r="EH148">
        <v>1035</v>
      </c>
      <c r="EI148">
        <v>1064.5</v>
      </c>
      <c r="EJ148">
        <v>1111.5</v>
      </c>
      <c r="EK148">
        <v>1125</v>
      </c>
      <c r="EL148">
        <v>1107</v>
      </c>
      <c r="EM148">
        <v>1131.9000000000001</v>
      </c>
      <c r="EN148">
        <v>1156.2</v>
      </c>
      <c r="EO148">
        <v>1205.8</v>
      </c>
      <c r="EP148">
        <v>1184.9000000000001</v>
      </c>
      <c r="EQ148">
        <v>1222.3</v>
      </c>
      <c r="ER148">
        <v>1269.2</v>
      </c>
      <c r="ES148">
        <v>1295.5999999999999</v>
      </c>
      <c r="ET148">
        <v>1273.0999999999999</v>
      </c>
      <c r="EU148">
        <v>1311.1</v>
      </c>
      <c r="EV148">
        <v>1365.5</v>
      </c>
      <c r="EW148">
        <v>1388.6</v>
      </c>
      <c r="EX148">
        <v>1361.1</v>
      </c>
      <c r="EY148">
        <v>1395.4</v>
      </c>
      <c r="EZ148">
        <v>1432.8</v>
      </c>
      <c r="FA148">
        <v>1480.5</v>
      </c>
      <c r="FB148">
        <v>1448.4</v>
      </c>
      <c r="FC148">
        <v>1501.9</v>
      </c>
      <c r="FD148">
        <v>1582.8</v>
      </c>
      <c r="FE148">
        <v>1659.5</v>
      </c>
      <c r="FF148">
        <v>1657.6</v>
      </c>
      <c r="FG148">
        <v>1740.2</v>
      </c>
      <c r="FH148">
        <v>1851</v>
      </c>
      <c r="FI148">
        <v>1932.4</v>
      </c>
      <c r="FJ148">
        <v>1939.2</v>
      </c>
      <c r="FK148">
        <v>1947</v>
      </c>
      <c r="FL148">
        <v>1951.7</v>
      </c>
      <c r="FM148">
        <v>1909.1</v>
      </c>
      <c r="FN148">
        <v>1817.9</v>
      </c>
      <c r="FO148">
        <v>1855.4</v>
      </c>
      <c r="FP148">
        <v>1875.5</v>
      </c>
      <c r="FQ148">
        <v>1832.5</v>
      </c>
      <c r="FR148">
        <v>1719.5</v>
      </c>
      <c r="FS148">
        <v>1799.9</v>
      </c>
      <c r="FT148">
        <v>1797.9</v>
      </c>
      <c r="FU148">
        <v>1783.5</v>
      </c>
      <c r="FV148">
        <v>1701.8</v>
      </c>
      <c r="FW148">
        <v>1805.2</v>
      </c>
      <c r="FX148">
        <v>1861</v>
      </c>
      <c r="FY148">
        <v>1883.1</v>
      </c>
      <c r="FZ148">
        <v>1830.6</v>
      </c>
      <c r="GA148">
        <v>1944.1</v>
      </c>
      <c r="GB148">
        <v>2031.1</v>
      </c>
      <c r="GC148">
        <v>2108.4</v>
      </c>
      <c r="GD148">
        <v>2108.1999999999998</v>
      </c>
      <c r="GE148">
        <v>2167.9</v>
      </c>
      <c r="GF148">
        <v>2235.1999999999998</v>
      </c>
      <c r="GG148">
        <v>2217.6999999999998</v>
      </c>
      <c r="GH148">
        <v>2099.1999999999998</v>
      </c>
      <c r="GI148">
        <v>2180.4</v>
      </c>
      <c r="GJ148">
        <v>2265.6</v>
      </c>
      <c r="GK148">
        <v>2302</v>
      </c>
      <c r="GL148">
        <v>2262.1999999999998</v>
      </c>
      <c r="GM148">
        <v>2295.1999999999998</v>
      </c>
      <c r="GN148">
        <v>2313.1999999999998</v>
      </c>
      <c r="GO148">
        <v>2245.4</v>
      </c>
      <c r="GP148">
        <v>2094</v>
      </c>
      <c r="GQ148">
        <v>2101.5</v>
      </c>
      <c r="GR148">
        <v>2121.9</v>
      </c>
      <c r="GS148">
        <v>2114.6999999999998</v>
      </c>
      <c r="GT148">
        <v>2064.5</v>
      </c>
      <c r="GU148">
        <v>2148.1999999999998</v>
      </c>
      <c r="GV148">
        <v>2215.6999999999998</v>
      </c>
      <c r="GW148">
        <v>2221.5</v>
      </c>
      <c r="GX148">
        <v>2202.6</v>
      </c>
      <c r="GY148">
        <v>2298.9</v>
      </c>
      <c r="GZ148">
        <v>2358.6999999999998</v>
      </c>
      <c r="HA148">
        <v>2331.8000000000002</v>
      </c>
      <c r="HB148">
        <v>2289.4</v>
      </c>
      <c r="HC148">
        <v>2339.6999999999998</v>
      </c>
      <c r="HD148">
        <v>2351.6</v>
      </c>
      <c r="HE148">
        <v>2377.6999999999998</v>
      </c>
      <c r="HF148">
        <v>2344.8000000000002</v>
      </c>
      <c r="HG148">
        <v>2443.1</v>
      </c>
      <c r="HH148">
        <v>2563.8000000000002</v>
      </c>
      <c r="HI148">
        <v>2614.4</v>
      </c>
      <c r="HJ148">
        <v>2616.6</v>
      </c>
      <c r="HK148">
        <v>2663.8</v>
      </c>
      <c r="HL148">
        <v>2759.4</v>
      </c>
      <c r="HM148">
        <v>2763.3</v>
      </c>
      <c r="HN148">
        <v>2720.8</v>
      </c>
      <c r="HO148">
        <v>2696.3</v>
      </c>
      <c r="HP148">
        <v>2781.4</v>
      </c>
      <c r="HQ148">
        <v>2796.1</v>
      </c>
      <c r="HR148">
        <v>2754.2</v>
      </c>
      <c r="HS148">
        <v>2766</v>
      </c>
      <c r="HT148">
        <v>2895.9</v>
      </c>
      <c r="HU148">
        <v>2914.6</v>
      </c>
      <c r="HV148">
        <v>2953</v>
      </c>
      <c r="HW148">
        <v>2944.7</v>
      </c>
      <c r="HX148">
        <v>3012.3</v>
      </c>
      <c r="HY148">
        <v>3080.5</v>
      </c>
      <c r="HZ148">
        <v>3116.4</v>
      </c>
      <c r="IA148">
        <v>3206.2</v>
      </c>
      <c r="IB148">
        <v>3364.4</v>
      </c>
      <c r="IC148">
        <v>3523.6</v>
      </c>
      <c r="ID148">
        <v>3512.7</v>
      </c>
      <c r="IE148">
        <v>3670.8</v>
      </c>
      <c r="IF148">
        <v>3856</v>
      </c>
      <c r="IG148">
        <v>3960.6</v>
      </c>
      <c r="IH148">
        <v>4053.2</v>
      </c>
      <c r="II148">
        <v>3916.9</v>
      </c>
      <c r="IJ148">
        <v>3664.3</v>
      </c>
      <c r="IK148">
        <v>3823.3</v>
      </c>
      <c r="IL148">
        <v>3916.2</v>
      </c>
      <c r="IM148">
        <v>4067.1</v>
      </c>
      <c r="IN148">
        <v>4248.3999999999996</v>
      </c>
      <c r="IO148">
        <v>4299.7</v>
      </c>
      <c r="IP148">
        <v>4414.3</v>
      </c>
      <c r="IQ148">
        <v>4592.3999999999996</v>
      </c>
      <c r="IR148">
        <v>4762.1000000000004</v>
      </c>
      <c r="IS148">
        <v>4664.3999999999996</v>
      </c>
      <c r="IT148">
        <v>4595.3</v>
      </c>
      <c r="IU148">
        <v>4564.1000000000004</v>
      </c>
      <c r="IV148">
        <v>4575.5</v>
      </c>
      <c r="IW148">
        <v>4669.1000000000004</v>
      </c>
    </row>
    <row r="149" spans="1:257">
      <c r="A149" t="s">
        <v>1090</v>
      </c>
      <c r="B149" t="s">
        <v>1091</v>
      </c>
      <c r="C149" t="s">
        <v>934</v>
      </c>
      <c r="D149" t="s">
        <v>934</v>
      </c>
      <c r="E149" t="s">
        <v>934</v>
      </c>
      <c r="F149" t="s">
        <v>934</v>
      </c>
      <c r="G149" t="s">
        <v>934</v>
      </c>
      <c r="H149" t="s">
        <v>934</v>
      </c>
      <c r="I149" t="s">
        <v>934</v>
      </c>
      <c r="J149" t="s">
        <v>934</v>
      </c>
      <c r="K149" t="s">
        <v>934</v>
      </c>
      <c r="L149" t="s">
        <v>934</v>
      </c>
      <c r="M149" t="s">
        <v>934</v>
      </c>
      <c r="N149" t="s">
        <v>934</v>
      </c>
      <c r="O149" t="s">
        <v>934</v>
      </c>
      <c r="P149" t="s">
        <v>934</v>
      </c>
      <c r="Q149" t="s">
        <v>934</v>
      </c>
      <c r="R149" t="s">
        <v>934</v>
      </c>
      <c r="S149" t="s">
        <v>934</v>
      </c>
      <c r="T149" t="s">
        <v>934</v>
      </c>
      <c r="U149" t="s">
        <v>934</v>
      </c>
      <c r="V149" t="s">
        <v>934</v>
      </c>
      <c r="W149" t="s">
        <v>934</v>
      </c>
      <c r="X149" t="s">
        <v>934</v>
      </c>
      <c r="Y149" t="s">
        <v>934</v>
      </c>
      <c r="Z149" t="s">
        <v>934</v>
      </c>
      <c r="AA149" t="s">
        <v>934</v>
      </c>
      <c r="AB149" t="s">
        <v>934</v>
      </c>
      <c r="AC149" t="s">
        <v>934</v>
      </c>
      <c r="AD149" t="s">
        <v>934</v>
      </c>
      <c r="AE149" t="s">
        <v>934</v>
      </c>
      <c r="AF149" t="s">
        <v>934</v>
      </c>
      <c r="AG149" t="s">
        <v>934</v>
      </c>
      <c r="AH149" t="s">
        <v>934</v>
      </c>
      <c r="AI149" t="s">
        <v>934</v>
      </c>
      <c r="AJ149" t="s">
        <v>934</v>
      </c>
      <c r="AK149" t="s">
        <v>934</v>
      </c>
      <c r="AL149" t="s">
        <v>934</v>
      </c>
      <c r="AM149" t="s">
        <v>934</v>
      </c>
      <c r="AN149" t="s">
        <v>934</v>
      </c>
      <c r="AO149" t="s">
        <v>934</v>
      </c>
      <c r="AP149" t="s">
        <v>934</v>
      </c>
      <c r="AQ149" t="s">
        <v>934</v>
      </c>
      <c r="AR149" t="s">
        <v>934</v>
      </c>
      <c r="AS149" t="s">
        <v>934</v>
      </c>
      <c r="AT149" t="s">
        <v>934</v>
      </c>
      <c r="AU149" t="s">
        <v>934</v>
      </c>
      <c r="AV149" t="s">
        <v>934</v>
      </c>
      <c r="AW149" t="s">
        <v>934</v>
      </c>
      <c r="AX149" t="s">
        <v>934</v>
      </c>
      <c r="AY149" t="s">
        <v>934</v>
      </c>
      <c r="AZ149" t="s">
        <v>934</v>
      </c>
      <c r="BA149" t="s">
        <v>934</v>
      </c>
      <c r="BB149" t="s">
        <v>934</v>
      </c>
      <c r="BC149" t="s">
        <v>934</v>
      </c>
      <c r="BD149" t="s">
        <v>934</v>
      </c>
      <c r="BE149" t="s">
        <v>934</v>
      </c>
      <c r="BF149" t="s">
        <v>934</v>
      </c>
      <c r="BG149" t="s">
        <v>934</v>
      </c>
      <c r="BH149" t="s">
        <v>934</v>
      </c>
      <c r="BI149" t="s">
        <v>934</v>
      </c>
      <c r="BJ149" t="s">
        <v>934</v>
      </c>
      <c r="BK149" t="s">
        <v>934</v>
      </c>
      <c r="BL149" t="s">
        <v>934</v>
      </c>
      <c r="BM149" t="s">
        <v>934</v>
      </c>
      <c r="BN149" t="s">
        <v>934</v>
      </c>
      <c r="BO149" t="s">
        <v>934</v>
      </c>
      <c r="BP149" t="s">
        <v>934</v>
      </c>
      <c r="BQ149" t="s">
        <v>934</v>
      </c>
      <c r="BR149" t="s">
        <v>934</v>
      </c>
      <c r="BS149" t="s">
        <v>934</v>
      </c>
      <c r="BT149" t="s">
        <v>934</v>
      </c>
      <c r="BU149" t="s">
        <v>934</v>
      </c>
      <c r="BV149" t="s">
        <v>934</v>
      </c>
      <c r="BW149" t="s">
        <v>934</v>
      </c>
      <c r="BX149" t="s">
        <v>934</v>
      </c>
      <c r="BY149" t="s">
        <v>934</v>
      </c>
      <c r="BZ149" t="s">
        <v>934</v>
      </c>
      <c r="CA149" t="s">
        <v>934</v>
      </c>
      <c r="CB149" t="s">
        <v>934</v>
      </c>
      <c r="CC149" t="s">
        <v>934</v>
      </c>
      <c r="CD149" t="s">
        <v>934</v>
      </c>
      <c r="CE149" t="s">
        <v>934</v>
      </c>
      <c r="CF149" t="s">
        <v>934</v>
      </c>
      <c r="CG149" t="s">
        <v>934</v>
      </c>
      <c r="CH149" t="s">
        <v>934</v>
      </c>
      <c r="CI149" t="s">
        <v>934</v>
      </c>
      <c r="CJ149" t="s">
        <v>934</v>
      </c>
      <c r="CK149" t="s">
        <v>934</v>
      </c>
      <c r="CL149" t="s">
        <v>934</v>
      </c>
      <c r="CM149" t="s">
        <v>934</v>
      </c>
      <c r="CN149" t="s">
        <v>934</v>
      </c>
      <c r="CO149" t="s">
        <v>934</v>
      </c>
      <c r="CP149" t="s">
        <v>934</v>
      </c>
      <c r="CQ149" t="s">
        <v>934</v>
      </c>
      <c r="CR149" t="s">
        <v>934</v>
      </c>
      <c r="CS149" t="s">
        <v>934</v>
      </c>
      <c r="CT149" t="s">
        <v>934</v>
      </c>
      <c r="CU149" t="s">
        <v>934</v>
      </c>
      <c r="CV149" t="s">
        <v>934</v>
      </c>
      <c r="CW149" t="s">
        <v>934</v>
      </c>
      <c r="CX149" t="s">
        <v>934</v>
      </c>
      <c r="CY149" t="s">
        <v>934</v>
      </c>
      <c r="CZ149" t="s">
        <v>934</v>
      </c>
      <c r="DA149" t="s">
        <v>934</v>
      </c>
      <c r="DB149" t="s">
        <v>934</v>
      </c>
      <c r="DC149" t="s">
        <v>934</v>
      </c>
      <c r="DD149" t="s">
        <v>934</v>
      </c>
      <c r="DE149" t="s">
        <v>934</v>
      </c>
      <c r="DF149" t="s">
        <v>934</v>
      </c>
      <c r="DG149" t="s">
        <v>934</v>
      </c>
      <c r="DH149" t="s">
        <v>934</v>
      </c>
      <c r="DI149" t="s">
        <v>934</v>
      </c>
      <c r="DJ149" t="s">
        <v>934</v>
      </c>
      <c r="DK149" t="s">
        <v>934</v>
      </c>
      <c r="DL149" t="s">
        <v>934</v>
      </c>
      <c r="DM149" t="s">
        <v>934</v>
      </c>
      <c r="DN149" t="s">
        <v>934</v>
      </c>
      <c r="DO149" t="s">
        <v>934</v>
      </c>
      <c r="DP149" t="s">
        <v>934</v>
      </c>
      <c r="DQ149" t="s">
        <v>934</v>
      </c>
      <c r="DR149" t="s">
        <v>934</v>
      </c>
      <c r="DS149" t="s">
        <v>934</v>
      </c>
      <c r="DT149" t="s">
        <v>934</v>
      </c>
      <c r="DU149" t="s">
        <v>934</v>
      </c>
      <c r="DV149" t="s">
        <v>934</v>
      </c>
      <c r="DW149" t="s">
        <v>934</v>
      </c>
      <c r="DX149" t="s">
        <v>934</v>
      </c>
      <c r="DY149" t="s">
        <v>934</v>
      </c>
      <c r="DZ149" t="s">
        <v>934</v>
      </c>
      <c r="EA149" t="s">
        <v>934</v>
      </c>
      <c r="EB149" t="s">
        <v>934</v>
      </c>
      <c r="EC149" t="s">
        <v>934</v>
      </c>
      <c r="ED149" t="s">
        <v>934</v>
      </c>
      <c r="EE149" t="s">
        <v>934</v>
      </c>
      <c r="EF149" t="s">
        <v>934</v>
      </c>
      <c r="EG149" t="s">
        <v>934</v>
      </c>
      <c r="EH149" t="s">
        <v>934</v>
      </c>
      <c r="EI149" t="s">
        <v>934</v>
      </c>
      <c r="EJ149" t="s">
        <v>934</v>
      </c>
      <c r="EK149" t="s">
        <v>934</v>
      </c>
      <c r="EL149" t="s">
        <v>934</v>
      </c>
      <c r="EM149" t="s">
        <v>934</v>
      </c>
      <c r="EN149" t="s">
        <v>934</v>
      </c>
      <c r="EO149" t="s">
        <v>934</v>
      </c>
      <c r="EP149" t="s">
        <v>934</v>
      </c>
      <c r="EQ149" t="s">
        <v>934</v>
      </c>
      <c r="ER149" t="s">
        <v>934</v>
      </c>
      <c r="ES149" t="s">
        <v>934</v>
      </c>
      <c r="ET149" t="s">
        <v>934</v>
      </c>
      <c r="EU149" t="s">
        <v>934</v>
      </c>
      <c r="EV149" t="s">
        <v>934</v>
      </c>
      <c r="EW149" t="s">
        <v>934</v>
      </c>
      <c r="EX149" t="s">
        <v>934</v>
      </c>
      <c r="EY149" t="s">
        <v>934</v>
      </c>
      <c r="EZ149" t="s">
        <v>934</v>
      </c>
      <c r="FA149" t="s">
        <v>934</v>
      </c>
      <c r="FB149" t="s">
        <v>934</v>
      </c>
      <c r="FC149" t="s">
        <v>934</v>
      </c>
      <c r="FD149" t="s">
        <v>934</v>
      </c>
      <c r="FE149" t="s">
        <v>934</v>
      </c>
      <c r="FF149" t="s">
        <v>934</v>
      </c>
      <c r="FG149" t="s">
        <v>934</v>
      </c>
      <c r="FH149" t="s">
        <v>934</v>
      </c>
      <c r="FI149" t="s">
        <v>934</v>
      </c>
      <c r="FJ149" t="s">
        <v>934</v>
      </c>
      <c r="FK149" t="s">
        <v>934</v>
      </c>
      <c r="FL149" t="s">
        <v>934</v>
      </c>
      <c r="FM149" t="s">
        <v>934</v>
      </c>
      <c r="FN149" t="s">
        <v>934</v>
      </c>
      <c r="FO149" t="s">
        <v>934</v>
      </c>
      <c r="FP149" t="s">
        <v>934</v>
      </c>
      <c r="FQ149" t="s">
        <v>934</v>
      </c>
      <c r="FR149" t="s">
        <v>934</v>
      </c>
      <c r="FS149" t="s">
        <v>934</v>
      </c>
      <c r="FT149" t="s">
        <v>934</v>
      </c>
      <c r="FU149" t="s">
        <v>934</v>
      </c>
      <c r="FV149" t="s">
        <v>934</v>
      </c>
      <c r="FW149" t="s">
        <v>934</v>
      </c>
      <c r="FX149" t="s">
        <v>934</v>
      </c>
      <c r="FY149" t="s">
        <v>934</v>
      </c>
      <c r="FZ149" t="s">
        <v>934</v>
      </c>
      <c r="GA149" t="s">
        <v>934</v>
      </c>
      <c r="GB149" t="s">
        <v>934</v>
      </c>
      <c r="GC149" t="s">
        <v>934</v>
      </c>
      <c r="GD149" t="s">
        <v>934</v>
      </c>
      <c r="GE149" t="s">
        <v>934</v>
      </c>
      <c r="GF149" t="s">
        <v>934</v>
      </c>
      <c r="GG149" t="s">
        <v>934</v>
      </c>
      <c r="GH149" t="s">
        <v>934</v>
      </c>
      <c r="GI149" t="s">
        <v>934</v>
      </c>
      <c r="GJ149" t="s">
        <v>934</v>
      </c>
      <c r="GK149" t="s">
        <v>934</v>
      </c>
      <c r="GL149" t="s">
        <v>934</v>
      </c>
      <c r="GM149" t="s">
        <v>934</v>
      </c>
      <c r="GN149" t="s">
        <v>934</v>
      </c>
      <c r="GO149" t="s">
        <v>934</v>
      </c>
      <c r="GP149" t="s">
        <v>934</v>
      </c>
      <c r="GQ149" t="s">
        <v>934</v>
      </c>
      <c r="GR149" t="s">
        <v>934</v>
      </c>
      <c r="GS149" t="s">
        <v>934</v>
      </c>
      <c r="GT149" t="s">
        <v>934</v>
      </c>
      <c r="GU149" t="s">
        <v>934</v>
      </c>
      <c r="GV149" t="s">
        <v>934</v>
      </c>
      <c r="GW149" t="s">
        <v>934</v>
      </c>
      <c r="GX149" t="s">
        <v>934</v>
      </c>
      <c r="GY149" t="s">
        <v>934</v>
      </c>
      <c r="GZ149" t="s">
        <v>934</v>
      </c>
      <c r="HA149" t="s">
        <v>934</v>
      </c>
      <c r="HB149" t="s">
        <v>934</v>
      </c>
      <c r="HC149" t="s">
        <v>934</v>
      </c>
      <c r="HD149" t="s">
        <v>934</v>
      </c>
      <c r="HE149" t="s">
        <v>934</v>
      </c>
      <c r="HF149" t="s">
        <v>934</v>
      </c>
      <c r="HG149" t="s">
        <v>934</v>
      </c>
      <c r="HH149" t="s">
        <v>934</v>
      </c>
      <c r="HI149" t="s">
        <v>934</v>
      </c>
      <c r="HJ149" t="s">
        <v>934</v>
      </c>
      <c r="HK149" t="s">
        <v>934</v>
      </c>
      <c r="HL149" t="s">
        <v>934</v>
      </c>
      <c r="HM149" t="s">
        <v>934</v>
      </c>
      <c r="HN149" t="s">
        <v>934</v>
      </c>
      <c r="HO149" t="s">
        <v>934</v>
      </c>
      <c r="HP149" t="s">
        <v>934</v>
      </c>
      <c r="HQ149" t="s">
        <v>934</v>
      </c>
      <c r="HR149" t="s">
        <v>934</v>
      </c>
      <c r="HS149" t="s">
        <v>934</v>
      </c>
      <c r="HT149" t="s">
        <v>934</v>
      </c>
      <c r="HU149" t="s">
        <v>934</v>
      </c>
      <c r="HV149" t="s">
        <v>934</v>
      </c>
      <c r="HW149" t="s">
        <v>934</v>
      </c>
      <c r="HX149" t="s">
        <v>934</v>
      </c>
      <c r="HY149" t="s">
        <v>934</v>
      </c>
      <c r="HZ149" t="s">
        <v>934</v>
      </c>
      <c r="IA149" t="s">
        <v>934</v>
      </c>
      <c r="IB149" t="s">
        <v>934</v>
      </c>
      <c r="IC149" t="s">
        <v>934</v>
      </c>
      <c r="ID149" t="s">
        <v>934</v>
      </c>
      <c r="IE149" t="s">
        <v>934</v>
      </c>
      <c r="IF149" t="s">
        <v>934</v>
      </c>
      <c r="IG149" t="s">
        <v>934</v>
      </c>
      <c r="IH149" t="s">
        <v>934</v>
      </c>
      <c r="II149" t="s">
        <v>934</v>
      </c>
      <c r="IJ149">
        <v>103.4</v>
      </c>
      <c r="IK149">
        <v>249.7</v>
      </c>
      <c r="IL149">
        <v>249.8</v>
      </c>
      <c r="IM149">
        <v>197.5</v>
      </c>
      <c r="IN149">
        <v>148.5</v>
      </c>
      <c r="IO149">
        <v>92</v>
      </c>
      <c r="IP149">
        <v>43.3</v>
      </c>
      <c r="IQ149">
        <v>16.7</v>
      </c>
      <c r="IR149">
        <v>2.2000000000000002</v>
      </c>
      <c r="IS149">
        <v>0</v>
      </c>
      <c r="IT149">
        <v>0</v>
      </c>
      <c r="IU149">
        <v>0</v>
      </c>
      <c r="IV149">
        <v>0</v>
      </c>
      <c r="IW149">
        <v>0</v>
      </c>
    </row>
    <row r="150" spans="1:257">
      <c r="A150" t="s">
        <v>1092</v>
      </c>
      <c r="B150" t="s">
        <v>1093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0.5</v>
      </c>
      <c r="BL150">
        <v>1</v>
      </c>
      <c r="BM150">
        <v>1.5</v>
      </c>
      <c r="BN150">
        <v>2</v>
      </c>
      <c r="BO150">
        <v>2.2999999999999998</v>
      </c>
      <c r="BP150">
        <v>2.5</v>
      </c>
      <c r="BQ150">
        <v>2.8</v>
      </c>
      <c r="BR150">
        <v>3</v>
      </c>
      <c r="BS150">
        <v>3.3</v>
      </c>
      <c r="BT150">
        <v>3.5</v>
      </c>
      <c r="BU150">
        <v>3.8</v>
      </c>
      <c r="BV150">
        <v>4</v>
      </c>
      <c r="BW150">
        <v>4.5</v>
      </c>
      <c r="BX150">
        <v>4.8</v>
      </c>
      <c r="BY150">
        <v>5.0999999999999996</v>
      </c>
      <c r="BZ150">
        <v>5.3</v>
      </c>
      <c r="CA150">
        <v>5.6</v>
      </c>
      <c r="CB150">
        <v>5.9</v>
      </c>
      <c r="CC150">
        <v>6.2</v>
      </c>
      <c r="CD150">
        <v>6.4</v>
      </c>
      <c r="CE150">
        <v>6.7</v>
      </c>
      <c r="CF150">
        <v>7</v>
      </c>
      <c r="CG150">
        <v>7.3</v>
      </c>
      <c r="CH150">
        <v>7.5</v>
      </c>
      <c r="CI150">
        <v>7.8</v>
      </c>
      <c r="CJ150">
        <v>8.1</v>
      </c>
      <c r="CK150">
        <v>8.4</v>
      </c>
      <c r="CL150">
        <v>8.6</v>
      </c>
      <c r="CM150">
        <v>8.9</v>
      </c>
      <c r="CN150">
        <v>9.1999999999999993</v>
      </c>
      <c r="CO150">
        <v>9.5</v>
      </c>
      <c r="CP150">
        <v>9.6999999999999993</v>
      </c>
      <c r="CQ150">
        <v>10</v>
      </c>
      <c r="CR150">
        <v>10.3</v>
      </c>
      <c r="CS150">
        <v>10.6</v>
      </c>
      <c r="CT150">
        <v>10.8</v>
      </c>
      <c r="CU150">
        <v>11.1</v>
      </c>
      <c r="CV150">
        <v>11.4</v>
      </c>
      <c r="CW150">
        <v>11.7</v>
      </c>
      <c r="CX150">
        <v>11.9</v>
      </c>
      <c r="CY150">
        <v>12.2</v>
      </c>
      <c r="CZ150">
        <v>14.2</v>
      </c>
      <c r="DA150">
        <v>14</v>
      </c>
      <c r="DB150">
        <v>16.7</v>
      </c>
      <c r="DC150">
        <v>14.9</v>
      </c>
      <c r="DD150">
        <v>19.3</v>
      </c>
      <c r="DE150">
        <v>18.5</v>
      </c>
      <c r="DF150">
        <v>18.7</v>
      </c>
      <c r="DG150">
        <v>19.100000000000001</v>
      </c>
      <c r="DH150">
        <v>14.5</v>
      </c>
      <c r="DI150">
        <v>13.8</v>
      </c>
      <c r="DJ150">
        <v>12.5</v>
      </c>
      <c r="DK150">
        <v>23.4</v>
      </c>
      <c r="DL150">
        <v>28.4</v>
      </c>
      <c r="DM150">
        <v>24.9</v>
      </c>
      <c r="DN150">
        <v>24</v>
      </c>
      <c r="DO150">
        <v>23.1</v>
      </c>
      <c r="DP150">
        <v>25.2</v>
      </c>
      <c r="DQ150">
        <v>32.299999999999997</v>
      </c>
      <c r="DR150">
        <v>34.5</v>
      </c>
      <c r="DS150">
        <v>41</v>
      </c>
      <c r="DT150">
        <v>41.2</v>
      </c>
      <c r="DU150">
        <v>44.9</v>
      </c>
      <c r="DV150">
        <v>40</v>
      </c>
      <c r="DW150">
        <v>47.4</v>
      </c>
      <c r="DX150">
        <v>51.9</v>
      </c>
      <c r="DY150">
        <v>47.7</v>
      </c>
      <c r="DZ150">
        <v>55.8</v>
      </c>
      <c r="EA150">
        <v>55.8</v>
      </c>
      <c r="EB150">
        <v>46.6</v>
      </c>
      <c r="EC150">
        <v>48.5</v>
      </c>
      <c r="ED150">
        <v>49.8</v>
      </c>
      <c r="EE150">
        <v>39.1</v>
      </c>
      <c r="EF150">
        <v>47.6</v>
      </c>
      <c r="EG150">
        <v>47.2</v>
      </c>
      <c r="EH150">
        <v>44.6</v>
      </c>
      <c r="EI150">
        <v>37</v>
      </c>
      <c r="EJ150">
        <v>33.700000000000003</v>
      </c>
      <c r="EK150">
        <v>30.8</v>
      </c>
      <c r="EL150">
        <v>28.9</v>
      </c>
      <c r="EM150">
        <v>28.8</v>
      </c>
      <c r="EN150">
        <v>33.200000000000003</v>
      </c>
      <c r="EO150">
        <v>34.5</v>
      </c>
      <c r="EP150">
        <v>29.1</v>
      </c>
      <c r="EQ150">
        <v>32.200000000000003</v>
      </c>
      <c r="ER150">
        <v>30.8</v>
      </c>
      <c r="ES150">
        <v>33.4</v>
      </c>
      <c r="ET150">
        <v>29.8</v>
      </c>
      <c r="EU150">
        <v>20.399999999999999</v>
      </c>
      <c r="EV150">
        <v>13</v>
      </c>
      <c r="EW150">
        <v>24.9</v>
      </c>
      <c r="EX150">
        <v>15.7</v>
      </c>
      <c r="EY150">
        <v>8</v>
      </c>
      <c r="EZ150">
        <v>1.6</v>
      </c>
      <c r="FA150">
        <v>10.6</v>
      </c>
      <c r="FB150">
        <v>14.8</v>
      </c>
      <c r="FC150">
        <v>13.4</v>
      </c>
      <c r="FD150">
        <v>13.2</v>
      </c>
      <c r="FE150">
        <v>17.8</v>
      </c>
      <c r="FF150">
        <v>28.6</v>
      </c>
      <c r="FG150">
        <v>28.1</v>
      </c>
      <c r="FH150">
        <v>26.3</v>
      </c>
      <c r="FI150">
        <v>28.2</v>
      </c>
      <c r="FJ150">
        <v>29.4</v>
      </c>
      <c r="FK150">
        <v>10.199999999999999</v>
      </c>
      <c r="FL150">
        <v>10.4</v>
      </c>
      <c r="FM150">
        <v>10.6</v>
      </c>
      <c r="FN150">
        <v>11.6</v>
      </c>
      <c r="FO150">
        <v>14.7</v>
      </c>
      <c r="FP150">
        <v>15.6</v>
      </c>
      <c r="FQ150">
        <v>16.7</v>
      </c>
      <c r="FR150">
        <v>18.5</v>
      </c>
      <c r="FS150">
        <v>18.5</v>
      </c>
      <c r="FT150">
        <v>20.8</v>
      </c>
      <c r="FU150">
        <v>20.5</v>
      </c>
      <c r="FV150">
        <v>21</v>
      </c>
      <c r="FW150">
        <v>19.399999999999999</v>
      </c>
      <c r="FX150">
        <v>21.5</v>
      </c>
      <c r="FY150">
        <v>22.3</v>
      </c>
      <c r="FZ150">
        <v>23.6</v>
      </c>
      <c r="GA150">
        <v>99.3</v>
      </c>
      <c r="GB150">
        <v>97.4</v>
      </c>
      <c r="GC150">
        <v>105.6</v>
      </c>
      <c r="GD150">
        <v>117</v>
      </c>
      <c r="GE150">
        <v>132</v>
      </c>
      <c r="GF150">
        <v>135.5</v>
      </c>
      <c r="GG150">
        <v>139.30000000000001</v>
      </c>
      <c r="GH150">
        <v>140.1</v>
      </c>
      <c r="GI150">
        <v>82.9</v>
      </c>
      <c r="GJ150">
        <v>87.4</v>
      </c>
      <c r="GK150">
        <v>83.1</v>
      </c>
      <c r="GL150">
        <v>81.5</v>
      </c>
      <c r="GM150">
        <v>84.5</v>
      </c>
      <c r="GN150">
        <v>82.2</v>
      </c>
      <c r="GO150">
        <v>83.5</v>
      </c>
      <c r="GP150">
        <v>80.5</v>
      </c>
      <c r="GQ150">
        <v>76.900000000000006</v>
      </c>
      <c r="GR150">
        <v>72.3</v>
      </c>
      <c r="GS150">
        <v>70.900000000000006</v>
      </c>
      <c r="GT150">
        <v>71.2</v>
      </c>
      <c r="GU150">
        <v>95.9</v>
      </c>
      <c r="GV150">
        <v>94.6</v>
      </c>
      <c r="GW150">
        <v>94.2</v>
      </c>
      <c r="GX150">
        <v>62.3</v>
      </c>
      <c r="GY150">
        <v>62.8</v>
      </c>
      <c r="GZ150">
        <v>67.3</v>
      </c>
      <c r="HA150">
        <v>69.5</v>
      </c>
      <c r="HB150">
        <v>75</v>
      </c>
      <c r="HC150">
        <v>70.599999999999994</v>
      </c>
      <c r="HD150">
        <v>65.099999999999994</v>
      </c>
      <c r="HE150">
        <v>68.5</v>
      </c>
      <c r="HF150">
        <v>78.900000000000006</v>
      </c>
      <c r="HG150">
        <v>84.1</v>
      </c>
      <c r="HH150">
        <v>89.3</v>
      </c>
      <c r="HI150">
        <v>92.1</v>
      </c>
      <c r="HJ150">
        <v>93</v>
      </c>
      <c r="HK150">
        <v>100.3</v>
      </c>
      <c r="HL150">
        <v>101.3</v>
      </c>
      <c r="HM150">
        <v>102</v>
      </c>
      <c r="HN150">
        <v>108.8</v>
      </c>
      <c r="HO150">
        <v>106.8</v>
      </c>
      <c r="HP150">
        <v>106</v>
      </c>
      <c r="HQ150">
        <v>109.9</v>
      </c>
      <c r="HR150">
        <v>111.3</v>
      </c>
      <c r="HS150">
        <v>102.9</v>
      </c>
      <c r="HT150">
        <v>103.5</v>
      </c>
      <c r="HU150">
        <v>96.4</v>
      </c>
      <c r="HV150">
        <v>98.2</v>
      </c>
      <c r="HW150">
        <v>98.2</v>
      </c>
      <c r="HX150">
        <v>102.3</v>
      </c>
      <c r="HY150">
        <v>99.9</v>
      </c>
      <c r="HZ150">
        <v>110.7</v>
      </c>
      <c r="IA150">
        <v>115.5</v>
      </c>
      <c r="IB150">
        <v>113.2</v>
      </c>
      <c r="IC150">
        <v>118.9</v>
      </c>
      <c r="ID150">
        <v>113.2</v>
      </c>
      <c r="IE150">
        <v>114.7</v>
      </c>
      <c r="IF150">
        <v>112.7</v>
      </c>
      <c r="IG150">
        <v>112.1</v>
      </c>
      <c r="IH150">
        <v>112.5</v>
      </c>
      <c r="II150">
        <v>111.3</v>
      </c>
      <c r="IJ150">
        <v>107.8</v>
      </c>
      <c r="IK150">
        <v>103.8</v>
      </c>
      <c r="IL150">
        <v>109.5</v>
      </c>
      <c r="IM150">
        <v>109.4</v>
      </c>
      <c r="IN150">
        <v>156.30000000000001</v>
      </c>
      <c r="IO150">
        <v>145.6</v>
      </c>
      <c r="IP150">
        <v>150.6</v>
      </c>
      <c r="IQ150">
        <v>147</v>
      </c>
      <c r="IR150">
        <v>156.4</v>
      </c>
      <c r="IS150">
        <v>153.6</v>
      </c>
      <c r="IT150">
        <v>144.4</v>
      </c>
      <c r="IU150">
        <v>163.9</v>
      </c>
      <c r="IV150">
        <v>148.5</v>
      </c>
      <c r="IW150">
        <v>177.6</v>
      </c>
    </row>
    <row r="151" spans="1:257">
      <c r="A151" t="s">
        <v>1094</v>
      </c>
      <c r="B151" t="s">
        <v>1095</v>
      </c>
      <c r="C151">
        <v>11.2</v>
      </c>
      <c r="D151">
        <v>10.5</v>
      </c>
      <c r="E151">
        <v>10.9</v>
      </c>
      <c r="F151">
        <v>9.8000000000000007</v>
      </c>
      <c r="G151">
        <v>10</v>
      </c>
      <c r="H151">
        <v>10.3</v>
      </c>
      <c r="I151">
        <v>9.9</v>
      </c>
      <c r="J151">
        <v>10.1</v>
      </c>
      <c r="K151">
        <v>10.8</v>
      </c>
      <c r="L151">
        <v>10.8</v>
      </c>
      <c r="M151">
        <v>10.9</v>
      </c>
      <c r="N151">
        <v>10.199999999999999</v>
      </c>
      <c r="O151">
        <v>-0.7</v>
      </c>
      <c r="P151">
        <v>-0.5</v>
      </c>
      <c r="Q151">
        <v>-0.4</v>
      </c>
      <c r="R151">
        <v>-1.5</v>
      </c>
      <c r="S151">
        <v>-1.4</v>
      </c>
      <c r="T151">
        <v>-1.4</v>
      </c>
      <c r="U151">
        <v>-1.5</v>
      </c>
      <c r="V151">
        <v>-1.9</v>
      </c>
      <c r="W151">
        <v>-1.3</v>
      </c>
      <c r="X151">
        <v>-0.6</v>
      </c>
      <c r="Y151">
        <v>-1.8</v>
      </c>
      <c r="Z151">
        <v>3.1</v>
      </c>
      <c r="AA151">
        <v>4.7</v>
      </c>
      <c r="AB151">
        <v>4.2</v>
      </c>
      <c r="AC151">
        <v>4.4000000000000004</v>
      </c>
      <c r="AD151">
        <v>-0.8</v>
      </c>
      <c r="AE151">
        <v>-2.2000000000000002</v>
      </c>
      <c r="AF151">
        <v>-2.5</v>
      </c>
      <c r="AG151">
        <v>-3.2</v>
      </c>
      <c r="AH151">
        <v>-1</v>
      </c>
      <c r="AI151">
        <v>0.4</v>
      </c>
      <c r="AJ151">
        <v>-2.7</v>
      </c>
      <c r="AK151">
        <v>-5.2</v>
      </c>
      <c r="AL151">
        <v>-3</v>
      </c>
      <c r="AM151">
        <v>-3.3</v>
      </c>
      <c r="AN151">
        <v>-4</v>
      </c>
      <c r="AO151">
        <v>-4.9000000000000004</v>
      </c>
      <c r="AP151">
        <v>-3.1</v>
      </c>
      <c r="AQ151">
        <v>-2.5</v>
      </c>
      <c r="AR151">
        <v>3.1</v>
      </c>
      <c r="AS151">
        <v>-2.2000000000000002</v>
      </c>
      <c r="AT151">
        <v>-2</v>
      </c>
      <c r="AU151">
        <v>0.1</v>
      </c>
      <c r="AV151">
        <v>0.1</v>
      </c>
      <c r="AW151">
        <v>2.2000000000000002</v>
      </c>
      <c r="AX151">
        <v>8.1</v>
      </c>
      <c r="AY151">
        <v>15.3</v>
      </c>
      <c r="AZ151">
        <v>17.5</v>
      </c>
      <c r="BA151">
        <v>17.399999999999999</v>
      </c>
      <c r="BB151">
        <v>36.5</v>
      </c>
      <c r="BC151">
        <v>56</v>
      </c>
      <c r="BD151">
        <v>55.6</v>
      </c>
      <c r="BE151">
        <v>50.7</v>
      </c>
      <c r="BF151">
        <v>62.9</v>
      </c>
      <c r="BG151">
        <v>59.2</v>
      </c>
      <c r="BH151">
        <v>54.9</v>
      </c>
      <c r="BI151">
        <v>64.900000000000006</v>
      </c>
      <c r="BJ151">
        <v>107.7</v>
      </c>
      <c r="BK151">
        <v>200.4</v>
      </c>
      <c r="BL151">
        <v>192.9</v>
      </c>
      <c r="BM151">
        <v>185.4</v>
      </c>
      <c r="BN151">
        <v>189.4</v>
      </c>
      <c r="BO151">
        <v>186</v>
      </c>
      <c r="BP151">
        <v>197.1</v>
      </c>
      <c r="BQ151">
        <v>203.3</v>
      </c>
      <c r="BR151">
        <v>203.9</v>
      </c>
      <c r="BS151">
        <v>203.4</v>
      </c>
      <c r="BT151">
        <v>201</v>
      </c>
      <c r="BU151">
        <v>206.7</v>
      </c>
      <c r="BV151">
        <v>227.3</v>
      </c>
      <c r="BW151">
        <v>241.4</v>
      </c>
      <c r="BX151">
        <v>229.9</v>
      </c>
      <c r="BY151">
        <v>234.8</v>
      </c>
      <c r="BZ151">
        <v>264.10000000000002</v>
      </c>
      <c r="CA151">
        <v>265.5</v>
      </c>
      <c r="CB151">
        <v>267.39999999999998</v>
      </c>
      <c r="CC151">
        <v>287.8</v>
      </c>
      <c r="CD151">
        <v>312.3</v>
      </c>
      <c r="CE151">
        <v>301.60000000000002</v>
      </c>
      <c r="CF151">
        <v>302.39999999999998</v>
      </c>
      <c r="CG151">
        <v>340.3</v>
      </c>
      <c r="CH151">
        <v>349.3</v>
      </c>
      <c r="CI151">
        <v>425</v>
      </c>
      <c r="CJ151">
        <v>424.7</v>
      </c>
      <c r="CK151">
        <v>437</v>
      </c>
      <c r="CL151">
        <v>466.8</v>
      </c>
      <c r="CM151">
        <v>669.2</v>
      </c>
      <c r="CN151">
        <v>670.2</v>
      </c>
      <c r="CO151">
        <v>689.2</v>
      </c>
      <c r="CP151">
        <v>695</v>
      </c>
      <c r="CQ151">
        <v>712.7</v>
      </c>
      <c r="CR151">
        <v>718</v>
      </c>
      <c r="CS151">
        <v>716.4</v>
      </c>
      <c r="CT151">
        <v>711.7</v>
      </c>
      <c r="CU151">
        <v>723.5</v>
      </c>
      <c r="CV151">
        <v>771</v>
      </c>
      <c r="CW151">
        <v>826.7</v>
      </c>
      <c r="CX151">
        <v>838.9</v>
      </c>
      <c r="CY151">
        <v>871.7</v>
      </c>
      <c r="CZ151">
        <v>871</v>
      </c>
      <c r="DA151">
        <v>911.9</v>
      </c>
      <c r="DB151">
        <v>958.5</v>
      </c>
      <c r="DC151">
        <v>949.8</v>
      </c>
      <c r="DD151">
        <v>927.6</v>
      </c>
      <c r="DE151">
        <v>987.6</v>
      </c>
      <c r="DF151">
        <v>1015.4</v>
      </c>
      <c r="DG151">
        <v>1026.8</v>
      </c>
      <c r="DH151">
        <v>1037.5999999999999</v>
      </c>
      <c r="DI151">
        <v>1046.2</v>
      </c>
      <c r="DJ151">
        <v>1129.4000000000001</v>
      </c>
      <c r="DK151">
        <v>1156.5999999999999</v>
      </c>
      <c r="DL151">
        <v>1167.7</v>
      </c>
      <c r="DM151">
        <v>1208.2</v>
      </c>
      <c r="DN151">
        <v>1400.5</v>
      </c>
      <c r="DO151">
        <v>1494</v>
      </c>
      <c r="DP151">
        <v>1469.2</v>
      </c>
      <c r="DQ151">
        <v>1457</v>
      </c>
      <c r="DR151">
        <v>1449.7</v>
      </c>
      <c r="DS151">
        <v>1482.7</v>
      </c>
      <c r="DT151">
        <v>1425.2</v>
      </c>
      <c r="DU151">
        <v>1462.4</v>
      </c>
      <c r="DV151">
        <v>1505.3</v>
      </c>
      <c r="DW151">
        <v>1526.3</v>
      </c>
      <c r="DX151">
        <v>1505.2</v>
      </c>
      <c r="DY151">
        <v>1492.6</v>
      </c>
      <c r="DZ151">
        <v>1452.2</v>
      </c>
      <c r="EA151">
        <v>1580</v>
      </c>
      <c r="EB151">
        <v>1516.2</v>
      </c>
      <c r="EC151">
        <v>1499.2</v>
      </c>
      <c r="ED151">
        <v>1513.9</v>
      </c>
      <c r="EE151">
        <v>1563</v>
      </c>
      <c r="EF151">
        <v>1563.2</v>
      </c>
      <c r="EG151">
        <v>1566.2</v>
      </c>
      <c r="EH151">
        <v>1647.5</v>
      </c>
      <c r="EI151">
        <v>1651.9</v>
      </c>
      <c r="EJ151">
        <v>1656.3</v>
      </c>
      <c r="EK151">
        <v>1672.2</v>
      </c>
      <c r="EL151">
        <v>1774.8</v>
      </c>
      <c r="EM151">
        <v>1802.3</v>
      </c>
      <c r="EN151">
        <v>1793.5</v>
      </c>
      <c r="EO151">
        <v>1839.4</v>
      </c>
      <c r="EP151">
        <v>1920</v>
      </c>
      <c r="EQ151">
        <v>1998.9</v>
      </c>
      <c r="ER151">
        <v>2004.1</v>
      </c>
      <c r="ES151">
        <v>2019.3</v>
      </c>
      <c r="ET151">
        <v>2056.8000000000002</v>
      </c>
      <c r="EU151">
        <v>2024.5</v>
      </c>
      <c r="EV151">
        <v>1915.3</v>
      </c>
      <c r="EW151">
        <v>1899</v>
      </c>
      <c r="EX151">
        <v>1920.6</v>
      </c>
      <c r="EY151">
        <v>1830.4</v>
      </c>
      <c r="EZ151">
        <v>1879.5</v>
      </c>
      <c r="FA151">
        <v>1936.7</v>
      </c>
      <c r="FB151">
        <v>2254.6999999999998</v>
      </c>
      <c r="FC151">
        <v>2239.1</v>
      </c>
      <c r="FD151">
        <v>2203.1999999999998</v>
      </c>
      <c r="FE151">
        <v>2243.8000000000002</v>
      </c>
      <c r="FF151">
        <v>2197.1</v>
      </c>
      <c r="FG151">
        <v>2360.6999999999998</v>
      </c>
      <c r="FH151">
        <v>2599.1999999999998</v>
      </c>
      <c r="FI151">
        <v>2853.1</v>
      </c>
      <c r="FJ151">
        <v>3717</v>
      </c>
      <c r="FK151">
        <v>4018.7</v>
      </c>
      <c r="FL151">
        <v>4048.3</v>
      </c>
      <c r="FM151">
        <v>4254.5</v>
      </c>
      <c r="FN151">
        <v>4251.3999999999996</v>
      </c>
      <c r="FO151">
        <v>4208.8</v>
      </c>
      <c r="FP151">
        <v>4318</v>
      </c>
      <c r="FQ151">
        <v>4463.8</v>
      </c>
      <c r="FR151">
        <v>4538.8</v>
      </c>
      <c r="FS151">
        <v>4487.5</v>
      </c>
      <c r="FT151">
        <v>4330.8999999999996</v>
      </c>
      <c r="FU151">
        <v>4279.6000000000004</v>
      </c>
      <c r="FV151">
        <v>4350</v>
      </c>
      <c r="FW151">
        <v>4321.3999999999996</v>
      </c>
      <c r="FX151">
        <v>4351.1000000000004</v>
      </c>
      <c r="FY151">
        <v>4409.5</v>
      </c>
      <c r="FZ151">
        <v>4547.3</v>
      </c>
      <c r="GA151">
        <v>4547.2</v>
      </c>
      <c r="GB151">
        <v>4691.1000000000004</v>
      </c>
      <c r="GC151">
        <v>4817.3</v>
      </c>
      <c r="GD151">
        <v>5034.7</v>
      </c>
      <c r="GE151">
        <v>5141</v>
      </c>
      <c r="GF151">
        <v>5361.9</v>
      </c>
      <c r="GG151">
        <v>5475</v>
      </c>
      <c r="GH151">
        <v>5684.7</v>
      </c>
      <c r="GI151">
        <v>5858.9</v>
      </c>
      <c r="GJ151">
        <v>5951.3</v>
      </c>
      <c r="GK151">
        <v>6067.4</v>
      </c>
      <c r="GL151">
        <v>6333.2</v>
      </c>
      <c r="GM151">
        <v>6106.8</v>
      </c>
      <c r="GN151">
        <v>5868.2</v>
      </c>
      <c r="GO151">
        <v>5748.4</v>
      </c>
      <c r="GP151">
        <v>5820.5</v>
      </c>
      <c r="GQ151">
        <v>5760.6</v>
      </c>
      <c r="GR151">
        <v>5713.2</v>
      </c>
      <c r="GS151">
        <v>5619.1</v>
      </c>
      <c r="GT151">
        <v>5748.4</v>
      </c>
      <c r="GU151">
        <v>5723.4</v>
      </c>
      <c r="GV151">
        <v>5831.8</v>
      </c>
      <c r="GW151">
        <v>5852.2</v>
      </c>
      <c r="GX151">
        <v>3991.9</v>
      </c>
      <c r="GY151">
        <v>3970.4</v>
      </c>
      <c r="GZ151">
        <v>3848.6</v>
      </c>
      <c r="HA151">
        <v>4050.2</v>
      </c>
      <c r="HB151">
        <v>3822.8</v>
      </c>
      <c r="HC151">
        <v>3832.4</v>
      </c>
      <c r="HD151">
        <v>4058.4</v>
      </c>
      <c r="HE151">
        <v>3973.2</v>
      </c>
      <c r="HF151">
        <v>3778.3</v>
      </c>
      <c r="HG151">
        <v>3713</v>
      </c>
      <c r="HH151">
        <v>3587.9</v>
      </c>
      <c r="HI151">
        <v>3640.6</v>
      </c>
      <c r="HJ151">
        <v>3677.1</v>
      </c>
      <c r="HK151">
        <v>3727.4</v>
      </c>
      <c r="HL151">
        <v>3670</v>
      </c>
      <c r="HM151">
        <v>3797.6</v>
      </c>
      <c r="HN151">
        <v>3821.8</v>
      </c>
      <c r="HO151">
        <v>4071.4</v>
      </c>
      <c r="HP151">
        <v>4359.3</v>
      </c>
      <c r="HQ151">
        <v>4678.8999999999996</v>
      </c>
      <c r="HR151">
        <v>4519.8</v>
      </c>
      <c r="HS151">
        <v>4592.3</v>
      </c>
      <c r="HT151">
        <v>4793.1000000000004</v>
      </c>
      <c r="HU151">
        <v>4808.2</v>
      </c>
      <c r="HV151">
        <v>4919.8999999999996</v>
      </c>
      <c r="HW151">
        <v>4943.1000000000004</v>
      </c>
      <c r="HX151">
        <v>4908.7</v>
      </c>
      <c r="HY151">
        <v>5028.5</v>
      </c>
      <c r="HZ151">
        <v>4942.8999999999996</v>
      </c>
      <c r="IA151">
        <v>5257.2</v>
      </c>
      <c r="IB151">
        <v>5330.3</v>
      </c>
      <c r="IC151">
        <v>5247.8</v>
      </c>
      <c r="ID151">
        <v>5891.6</v>
      </c>
      <c r="IE151">
        <v>6603.1</v>
      </c>
      <c r="IF151">
        <v>6889.5</v>
      </c>
      <c r="IG151">
        <v>7280.7</v>
      </c>
      <c r="IH151">
        <v>7841.4</v>
      </c>
      <c r="II151">
        <v>7998.3</v>
      </c>
      <c r="IJ151">
        <v>7392</v>
      </c>
      <c r="IK151">
        <v>7310.1</v>
      </c>
      <c r="IL151">
        <v>7360.3</v>
      </c>
      <c r="IM151">
        <v>7411.3</v>
      </c>
      <c r="IN151">
        <v>7274.7</v>
      </c>
      <c r="IO151">
        <v>7597.1</v>
      </c>
      <c r="IP151">
        <v>7737.5</v>
      </c>
      <c r="IQ151">
        <v>8267.7999999999993</v>
      </c>
      <c r="IR151">
        <v>8610.5</v>
      </c>
      <c r="IS151">
        <v>8702.2999999999993</v>
      </c>
      <c r="IT151">
        <v>8567.7000000000007</v>
      </c>
      <c r="IU151">
        <v>8530.4</v>
      </c>
      <c r="IV151">
        <v>8596.5</v>
      </c>
      <c r="IW151">
        <v>8666.2000000000007</v>
      </c>
    </row>
    <row r="152" spans="1:257">
      <c r="A152" t="s">
        <v>1096</v>
      </c>
      <c r="B152" s="12" t="s">
        <v>1097</v>
      </c>
      <c r="C152" s="12">
        <v>785.4</v>
      </c>
      <c r="D152" s="12">
        <v>789.6</v>
      </c>
      <c r="E152" s="12">
        <v>796.2</v>
      </c>
      <c r="F152" s="12">
        <v>798.5</v>
      </c>
      <c r="G152" s="12">
        <v>798.3</v>
      </c>
      <c r="H152" s="12">
        <v>808.3</v>
      </c>
      <c r="I152" s="12">
        <v>817.7</v>
      </c>
      <c r="J152" s="12">
        <v>828.2</v>
      </c>
      <c r="K152" s="12">
        <v>834</v>
      </c>
      <c r="L152" s="12">
        <v>842.5</v>
      </c>
      <c r="M152" s="12">
        <v>853.3</v>
      </c>
      <c r="N152" s="12">
        <v>862.7</v>
      </c>
      <c r="O152" s="12">
        <v>867.9</v>
      </c>
      <c r="P152" s="12">
        <v>878.2</v>
      </c>
      <c r="Q152" s="12">
        <v>889.6</v>
      </c>
      <c r="R152" s="12">
        <v>901.5</v>
      </c>
      <c r="S152" s="12">
        <v>907.6</v>
      </c>
      <c r="T152" s="12">
        <v>923.3</v>
      </c>
      <c r="U152" s="12">
        <v>937.5</v>
      </c>
      <c r="V152" s="12">
        <v>953</v>
      </c>
      <c r="W152" s="12">
        <v>966.8</v>
      </c>
      <c r="X152" s="12">
        <v>983.8</v>
      </c>
      <c r="Y152" s="12">
        <v>1001.3</v>
      </c>
      <c r="Z152" s="12">
        <v>1037.8</v>
      </c>
      <c r="AA152" s="12">
        <v>1051.3</v>
      </c>
      <c r="AB152" s="12">
        <v>1079.8</v>
      </c>
      <c r="AC152" s="12">
        <v>1098.8</v>
      </c>
      <c r="AD152" s="12">
        <v>1122</v>
      </c>
      <c r="AE152" s="12">
        <v>1134.3</v>
      </c>
      <c r="AF152" s="12">
        <v>1149.8</v>
      </c>
      <c r="AG152" s="12">
        <v>1172.9000000000001</v>
      </c>
      <c r="AH152" s="12">
        <v>1207.2</v>
      </c>
      <c r="AI152" s="12">
        <v>1231.2</v>
      </c>
      <c r="AJ152" s="12">
        <v>1257.3</v>
      </c>
      <c r="AK152" s="12">
        <v>1282.7</v>
      </c>
      <c r="AL152" s="12">
        <v>1325.6</v>
      </c>
      <c r="AM152" s="12">
        <v>1356.6</v>
      </c>
      <c r="AN152" s="12">
        <v>1389.8</v>
      </c>
      <c r="AO152" s="12">
        <v>1424.2</v>
      </c>
      <c r="AP152" s="12">
        <v>1467.9</v>
      </c>
      <c r="AQ152" s="12">
        <v>1495.3</v>
      </c>
      <c r="AR152" s="12">
        <v>1537.1</v>
      </c>
      <c r="AS152" s="12">
        <v>1556.5</v>
      </c>
      <c r="AT152" s="12">
        <v>1594</v>
      </c>
      <c r="AU152" s="12">
        <v>1629.4</v>
      </c>
      <c r="AV152" s="12">
        <v>1666.1</v>
      </c>
      <c r="AW152" s="12">
        <v>1704</v>
      </c>
      <c r="AX152" s="12">
        <v>1749.1</v>
      </c>
      <c r="AY152" s="12">
        <v>1794.8</v>
      </c>
      <c r="AZ152" s="12">
        <v>1831.5</v>
      </c>
      <c r="BA152" s="12">
        <v>1871.3</v>
      </c>
      <c r="BB152" s="12">
        <v>1956.7</v>
      </c>
      <c r="BC152" s="12">
        <v>2012.1</v>
      </c>
      <c r="BD152" s="12">
        <v>2080.1</v>
      </c>
      <c r="BE152" s="12">
        <v>2149.8000000000002</v>
      </c>
      <c r="BF152" s="12">
        <v>2241.1</v>
      </c>
      <c r="BG152" s="12">
        <v>2314.4</v>
      </c>
      <c r="BH152" s="12">
        <v>2414.4</v>
      </c>
      <c r="BI152" s="12">
        <v>2533.1</v>
      </c>
      <c r="BJ152" s="12">
        <v>2631.8</v>
      </c>
      <c r="BK152" s="12">
        <v>2823.4</v>
      </c>
      <c r="BL152" s="12">
        <v>2888.8</v>
      </c>
      <c r="BM152" s="12">
        <v>2924.2</v>
      </c>
      <c r="BN152" s="12">
        <v>2970.2</v>
      </c>
      <c r="BO152" s="12">
        <v>3047</v>
      </c>
      <c r="BP152" s="12">
        <v>3139</v>
      </c>
      <c r="BQ152" s="12">
        <v>3218.5</v>
      </c>
      <c r="BR152" s="12">
        <v>3340.7</v>
      </c>
      <c r="BS152" s="12">
        <v>3428.9</v>
      </c>
      <c r="BT152" s="12">
        <v>3506.9</v>
      </c>
      <c r="BU152" s="12">
        <v>3602.3</v>
      </c>
      <c r="BV152" s="12">
        <v>3716.6</v>
      </c>
      <c r="BW152" s="12">
        <v>3820.9</v>
      </c>
      <c r="BX152" s="12">
        <v>3939.2</v>
      </c>
      <c r="BY152" s="12">
        <v>4065.9</v>
      </c>
      <c r="BZ152" s="12">
        <v>4234.7</v>
      </c>
      <c r="CA152" s="12">
        <v>4390</v>
      </c>
      <c r="CB152" s="12">
        <v>4541.3</v>
      </c>
      <c r="CC152" s="12">
        <v>4726.2</v>
      </c>
      <c r="CD152" s="12">
        <v>4900.5</v>
      </c>
      <c r="CE152" s="12">
        <v>5051.5</v>
      </c>
      <c r="CF152" s="12">
        <v>5182.6000000000004</v>
      </c>
      <c r="CG152" s="12">
        <v>5382.5</v>
      </c>
      <c r="CH152" s="12">
        <v>5585.8</v>
      </c>
      <c r="CI152" s="12">
        <v>5841.3</v>
      </c>
      <c r="CJ152" s="12">
        <v>5986.4</v>
      </c>
      <c r="CK152" s="12">
        <v>6114.4</v>
      </c>
      <c r="CL152" s="12">
        <v>6268.2</v>
      </c>
      <c r="CM152" s="12">
        <v>6404</v>
      </c>
      <c r="CN152" s="12">
        <v>6464.9</v>
      </c>
      <c r="CO152" s="12">
        <v>6561.8</v>
      </c>
      <c r="CP152" s="12">
        <v>6617.9</v>
      </c>
      <c r="CQ152" s="12">
        <v>6709.7</v>
      </c>
      <c r="CR152" s="12">
        <v>6786.4</v>
      </c>
      <c r="CS152" s="12">
        <v>6854.7</v>
      </c>
      <c r="CT152" s="12">
        <v>6982.1</v>
      </c>
      <c r="CU152" s="12">
        <v>7120.1</v>
      </c>
      <c r="CV152" s="12">
        <v>7283.8</v>
      </c>
      <c r="CW152" s="12">
        <v>7459.2</v>
      </c>
      <c r="CX152" s="12">
        <v>7543.5</v>
      </c>
      <c r="CY152" s="12">
        <v>7649.7</v>
      </c>
      <c r="CZ152" s="12">
        <v>7747.7</v>
      </c>
      <c r="DA152" s="12">
        <v>7853.4</v>
      </c>
      <c r="DB152" s="12">
        <v>8139.5</v>
      </c>
      <c r="DC152" s="12">
        <v>8178.9</v>
      </c>
      <c r="DD152" s="12">
        <v>8268.5</v>
      </c>
      <c r="DE152" s="12">
        <v>8395.7999999999993</v>
      </c>
      <c r="DF152" s="12">
        <v>8601.2000000000007</v>
      </c>
      <c r="DG152" s="12">
        <v>8754.6</v>
      </c>
      <c r="DH152" s="12">
        <v>8864.4</v>
      </c>
      <c r="DI152" s="12">
        <v>8986</v>
      </c>
      <c r="DJ152" s="12">
        <v>9148.9</v>
      </c>
      <c r="DK152" s="12">
        <v>9317.7000000000007</v>
      </c>
      <c r="DL152" s="12">
        <v>9468</v>
      </c>
      <c r="DM152" s="12">
        <v>9591.7999999999993</v>
      </c>
      <c r="DN152" s="12">
        <v>9978.1</v>
      </c>
      <c r="DO152" s="12">
        <v>10384.6</v>
      </c>
      <c r="DP152" s="12">
        <v>10449.6</v>
      </c>
      <c r="DQ152" s="12">
        <v>10496</v>
      </c>
      <c r="DR152" s="12">
        <v>10591.4</v>
      </c>
      <c r="DS152" s="12">
        <v>10619.4</v>
      </c>
      <c r="DT152" s="12">
        <v>10652.5</v>
      </c>
      <c r="DU152" s="12">
        <v>10765.3</v>
      </c>
      <c r="DV152" s="12">
        <v>10734.1</v>
      </c>
      <c r="DW152" s="12">
        <v>10779.4</v>
      </c>
      <c r="DX152" s="12">
        <v>10798</v>
      </c>
      <c r="DY152" s="12">
        <v>10773.2</v>
      </c>
      <c r="DZ152" s="12">
        <v>10752.5</v>
      </c>
      <c r="EA152" s="12">
        <v>10829.4</v>
      </c>
      <c r="EB152" s="12">
        <v>10809.2</v>
      </c>
      <c r="EC152" s="12">
        <v>10779.9</v>
      </c>
      <c r="ED152" s="12">
        <v>10687.1</v>
      </c>
      <c r="EE152" s="12">
        <v>10792.5</v>
      </c>
      <c r="EF152" s="12">
        <v>10902.2</v>
      </c>
      <c r="EG152" s="12">
        <v>11012.2</v>
      </c>
      <c r="EH152" s="12">
        <v>11315.6</v>
      </c>
      <c r="EI152" s="12">
        <v>11436.5</v>
      </c>
      <c r="EJ152" s="12">
        <v>11606.1</v>
      </c>
      <c r="EK152" s="12">
        <v>11760.8</v>
      </c>
      <c r="EL152" s="12">
        <v>11998.5</v>
      </c>
      <c r="EM152" s="12">
        <v>12159.8</v>
      </c>
      <c r="EN152" s="12">
        <v>12372.7</v>
      </c>
      <c r="EO152" s="12">
        <v>12600.2</v>
      </c>
      <c r="EP152" s="12">
        <v>12998.3</v>
      </c>
      <c r="EQ152" s="12">
        <v>13209</v>
      </c>
      <c r="ER152" s="12">
        <v>13387.5</v>
      </c>
      <c r="ES152" s="12">
        <v>13548.4</v>
      </c>
      <c r="ET152" s="12">
        <v>14079.8</v>
      </c>
      <c r="EU152" s="12">
        <v>14462.2</v>
      </c>
      <c r="EV152" s="12">
        <v>14634.2</v>
      </c>
      <c r="EW152" s="12">
        <v>14999.1</v>
      </c>
      <c r="EX152" s="12">
        <v>15619.5</v>
      </c>
      <c r="EY152" s="12">
        <v>15967.7</v>
      </c>
      <c r="EZ152" s="12">
        <v>16369.2</v>
      </c>
      <c r="FA152" s="12">
        <v>16490.8</v>
      </c>
      <c r="FB152" s="12">
        <v>17461.5</v>
      </c>
      <c r="FC152" s="12">
        <v>17707.900000000001</v>
      </c>
      <c r="FD152" s="12">
        <v>18149.900000000001</v>
      </c>
      <c r="FE152" s="12">
        <v>18626.400000000001</v>
      </c>
      <c r="FF152" s="12">
        <v>19598.900000000001</v>
      </c>
      <c r="FG152" s="12">
        <v>19776.900000000001</v>
      </c>
      <c r="FH152" s="12">
        <v>20540.7</v>
      </c>
      <c r="FI152" s="12">
        <v>21324.5</v>
      </c>
      <c r="FJ152" s="12">
        <v>21989.200000000001</v>
      </c>
      <c r="FK152" s="12">
        <v>21992.2</v>
      </c>
      <c r="FL152" s="12">
        <v>22184.2</v>
      </c>
      <c r="FM152" s="12">
        <v>22204.9</v>
      </c>
      <c r="FN152" s="12">
        <v>21593.8</v>
      </c>
      <c r="FO152" s="12">
        <v>21804.400000000001</v>
      </c>
      <c r="FP152" s="12">
        <v>21777.7</v>
      </c>
      <c r="FQ152" s="12">
        <v>21833.599999999999</v>
      </c>
      <c r="FR152" s="12">
        <v>21802.2</v>
      </c>
      <c r="FS152" s="12">
        <v>22078.400000000001</v>
      </c>
      <c r="FT152" s="12">
        <v>22102.6</v>
      </c>
      <c r="FU152" s="12">
        <v>22010.5</v>
      </c>
      <c r="FV152" s="12">
        <v>22713.1</v>
      </c>
      <c r="FW152" s="12">
        <v>23365.9</v>
      </c>
      <c r="FX152" s="12">
        <v>23992.9</v>
      </c>
      <c r="FY152" s="12">
        <v>24655</v>
      </c>
      <c r="FZ152" s="12">
        <v>25310.5</v>
      </c>
      <c r="GA152" s="12">
        <v>25886.1</v>
      </c>
      <c r="GB152" s="12">
        <v>26389.1</v>
      </c>
      <c r="GC152" s="12">
        <v>27072.5</v>
      </c>
      <c r="GD152" s="12">
        <v>27911.599999999999</v>
      </c>
      <c r="GE152" s="12">
        <v>28617.3</v>
      </c>
      <c r="GF152" s="12">
        <v>29325.1</v>
      </c>
      <c r="GG152" s="12">
        <v>29953.7</v>
      </c>
      <c r="GH152" s="12">
        <v>30709.1</v>
      </c>
      <c r="GI152" s="12">
        <v>31443.7</v>
      </c>
      <c r="GJ152" s="12">
        <v>32534.5</v>
      </c>
      <c r="GK152" s="12">
        <v>33197.9</v>
      </c>
      <c r="GL152" s="12">
        <v>33438.800000000003</v>
      </c>
      <c r="GM152" s="12">
        <v>32172.9</v>
      </c>
      <c r="GN152" s="12">
        <v>32239.1</v>
      </c>
      <c r="GO152" s="12">
        <v>31151</v>
      </c>
      <c r="GP152" s="12">
        <v>29798.6</v>
      </c>
      <c r="GQ152" s="12">
        <v>28876.2</v>
      </c>
      <c r="GR152" s="12">
        <v>27911.200000000001</v>
      </c>
      <c r="GS152" s="12">
        <v>28340.9</v>
      </c>
      <c r="GT152" s="12">
        <v>28236.799999999999</v>
      </c>
      <c r="GU152" s="12">
        <v>28616</v>
      </c>
      <c r="GV152" s="12">
        <v>28883.8</v>
      </c>
      <c r="GW152" s="12">
        <v>29531.8</v>
      </c>
      <c r="GX152" s="12">
        <v>28280.5</v>
      </c>
      <c r="GY152" s="12">
        <v>29032.2</v>
      </c>
      <c r="GZ152" s="12">
        <v>29084.5</v>
      </c>
      <c r="HA152" s="12">
        <v>28287.5</v>
      </c>
      <c r="HB152" s="12">
        <v>28981</v>
      </c>
      <c r="HC152" s="12">
        <v>29557</v>
      </c>
      <c r="HD152" s="12">
        <v>29612.7</v>
      </c>
      <c r="HE152" s="12">
        <v>30270.799999999999</v>
      </c>
      <c r="HF152" s="12">
        <v>30484.7</v>
      </c>
      <c r="HG152" s="12">
        <v>31034.9</v>
      </c>
      <c r="HH152" s="12">
        <v>31573.5</v>
      </c>
      <c r="HI152" s="12">
        <v>32920.199999999997</v>
      </c>
      <c r="HJ152" s="12">
        <v>33638</v>
      </c>
      <c r="HK152" s="12">
        <v>33784.699999999997</v>
      </c>
      <c r="HL152" s="12">
        <v>34776</v>
      </c>
      <c r="HM152" s="12">
        <v>35057.300000000003</v>
      </c>
      <c r="HN152" s="12">
        <v>35545.1</v>
      </c>
      <c r="HO152" s="12">
        <v>36347.699999999997</v>
      </c>
      <c r="HP152" s="12">
        <v>37121.699999999997</v>
      </c>
      <c r="HQ152" s="12">
        <v>37002.6</v>
      </c>
      <c r="HR152" s="12">
        <v>37107.9</v>
      </c>
      <c r="HS152" s="12">
        <v>36986.1</v>
      </c>
      <c r="HT152" s="12">
        <v>37874</v>
      </c>
      <c r="HU152" s="12">
        <v>38904.1</v>
      </c>
      <c r="HV152" s="12">
        <v>39302</v>
      </c>
      <c r="HW152" s="12">
        <v>39663.9</v>
      </c>
      <c r="HX152" s="12">
        <v>41000</v>
      </c>
      <c r="HY152" s="12">
        <v>41707.1</v>
      </c>
      <c r="HZ152" s="12">
        <v>42365.4</v>
      </c>
      <c r="IA152" s="12">
        <v>42691.3</v>
      </c>
      <c r="IB152" s="12">
        <v>43122</v>
      </c>
      <c r="IC152" s="12">
        <v>43655.1</v>
      </c>
      <c r="ID152" s="12">
        <v>43073.2</v>
      </c>
      <c r="IE152" s="12">
        <v>45356.9</v>
      </c>
      <c r="IF152" s="12">
        <v>46973.4</v>
      </c>
      <c r="IG152" s="12">
        <v>47643.199999999997</v>
      </c>
      <c r="IH152" s="12">
        <v>48870.9</v>
      </c>
      <c r="II152" s="12">
        <v>47664.4</v>
      </c>
      <c r="IJ152" s="12">
        <v>48330.2</v>
      </c>
      <c r="IK152" s="12">
        <v>49388.2</v>
      </c>
      <c r="IL152" s="12">
        <v>51080</v>
      </c>
      <c r="IM152" s="12">
        <v>52376.3</v>
      </c>
      <c r="IN152" s="12">
        <v>53918.7</v>
      </c>
      <c r="IO152" s="12">
        <v>55726.3</v>
      </c>
      <c r="IP152" s="12">
        <v>57702.1</v>
      </c>
      <c r="IQ152" s="12">
        <v>57717.1</v>
      </c>
      <c r="IR152" s="12">
        <v>56748.9</v>
      </c>
      <c r="IS152" s="12">
        <v>56492.3</v>
      </c>
      <c r="IT152" s="12">
        <v>57572.9</v>
      </c>
      <c r="IU152" s="12">
        <v>58446.7</v>
      </c>
      <c r="IV152" s="12">
        <v>59489.9</v>
      </c>
      <c r="IW152" s="12">
        <v>59572</v>
      </c>
    </row>
    <row r="153" spans="1:257">
      <c r="A153" t="s">
        <v>1098</v>
      </c>
      <c r="B153" s="12" t="s">
        <v>1013</v>
      </c>
      <c r="C153" s="12">
        <v>804.8</v>
      </c>
      <c r="D153" s="12">
        <v>823.7</v>
      </c>
      <c r="E153" s="12">
        <v>773.3</v>
      </c>
      <c r="F153" s="12">
        <v>865.6</v>
      </c>
      <c r="G153" s="12">
        <v>950.6</v>
      </c>
      <c r="H153" s="12">
        <v>955.2</v>
      </c>
      <c r="I153" s="12">
        <v>981.8</v>
      </c>
      <c r="J153" s="12">
        <v>1016.8</v>
      </c>
      <c r="K153" s="12">
        <v>1006.2</v>
      </c>
      <c r="L153" s="12">
        <v>913.1</v>
      </c>
      <c r="M153" s="12">
        <v>935.7</v>
      </c>
      <c r="N153" s="12">
        <v>1018.8</v>
      </c>
      <c r="O153" s="12">
        <v>1041.2</v>
      </c>
      <c r="P153" s="12">
        <v>1066</v>
      </c>
      <c r="Q153" s="12">
        <v>1088.4000000000001</v>
      </c>
      <c r="R153" s="12">
        <v>1076.3</v>
      </c>
      <c r="S153" s="12">
        <v>1102</v>
      </c>
      <c r="T153" s="12">
        <v>1122.4000000000001</v>
      </c>
      <c r="U153" s="12">
        <v>1145.5</v>
      </c>
      <c r="V153" s="12">
        <v>1174.4000000000001</v>
      </c>
      <c r="W153" s="12">
        <v>1192.0999999999999</v>
      </c>
      <c r="X153" s="12">
        <v>1180.5</v>
      </c>
      <c r="Y153" s="12">
        <v>1234.9000000000001</v>
      </c>
      <c r="Z153" s="12">
        <v>1285.5</v>
      </c>
      <c r="AA153" s="12">
        <v>1273.2</v>
      </c>
      <c r="AB153" s="12">
        <v>1259.3</v>
      </c>
      <c r="AC153" s="12">
        <v>1214.4000000000001</v>
      </c>
      <c r="AD153" s="12">
        <v>1251.0999999999999</v>
      </c>
      <c r="AE153" s="12">
        <v>1327.2</v>
      </c>
      <c r="AF153" s="12">
        <v>1347.7</v>
      </c>
      <c r="AG153" s="12">
        <v>1391.2</v>
      </c>
      <c r="AH153" s="12">
        <v>1442.7</v>
      </c>
      <c r="AI153" s="12">
        <v>1397</v>
      </c>
      <c r="AJ153" s="12">
        <v>1480.2</v>
      </c>
      <c r="AK153" s="12">
        <v>1490.3</v>
      </c>
      <c r="AL153" s="12">
        <v>1625.8</v>
      </c>
      <c r="AM153" s="12">
        <v>1600</v>
      </c>
      <c r="AN153" s="12">
        <v>1588.8</v>
      </c>
      <c r="AO153" s="12">
        <v>1576.9</v>
      </c>
      <c r="AP153" s="12">
        <v>1559.9</v>
      </c>
      <c r="AQ153" s="12">
        <v>1546</v>
      </c>
      <c r="AR153" s="12">
        <v>1435</v>
      </c>
      <c r="AS153" s="12">
        <v>1530.5</v>
      </c>
      <c r="AT153" s="12">
        <v>1609.8</v>
      </c>
      <c r="AU153" s="12">
        <v>1685.2</v>
      </c>
      <c r="AV153" s="12">
        <v>1702</v>
      </c>
      <c r="AW153" s="12">
        <v>1700.3</v>
      </c>
      <c r="AX153" s="12">
        <v>1775.8</v>
      </c>
      <c r="AY153" s="12">
        <v>1830.6</v>
      </c>
      <c r="AZ153" s="12">
        <v>1846.7</v>
      </c>
      <c r="BA153" s="12">
        <v>1881.4</v>
      </c>
      <c r="BB153" s="12">
        <v>2046.5</v>
      </c>
      <c r="BC153" s="12">
        <v>2009.6</v>
      </c>
      <c r="BD153" s="12">
        <v>1979.5</v>
      </c>
      <c r="BE153" s="12">
        <v>2053.1999999999998</v>
      </c>
      <c r="BF153" s="12">
        <v>1960.3</v>
      </c>
      <c r="BG153" s="12">
        <v>1955.4</v>
      </c>
      <c r="BH153" s="12">
        <v>1934.5</v>
      </c>
      <c r="BI153" s="12">
        <v>1797.7</v>
      </c>
      <c r="BJ153" s="12">
        <v>1740.8</v>
      </c>
      <c r="BK153" s="12">
        <v>2125.8000000000002</v>
      </c>
      <c r="BL153" s="12">
        <v>2231</v>
      </c>
      <c r="BM153" s="12">
        <v>2168.9</v>
      </c>
      <c r="BN153" s="12">
        <v>2229.1999999999998</v>
      </c>
      <c r="BO153" s="12">
        <v>2361</v>
      </c>
      <c r="BP153" s="12">
        <v>2410.3000000000002</v>
      </c>
      <c r="BQ153" s="12">
        <v>2457.3000000000002</v>
      </c>
      <c r="BR153" s="12">
        <v>2521.3000000000002</v>
      </c>
      <c r="BS153" s="12">
        <v>2492.3000000000002</v>
      </c>
      <c r="BT153" s="12">
        <v>2539.5</v>
      </c>
      <c r="BU153" s="12">
        <v>2547.1999999999998</v>
      </c>
      <c r="BV153" s="12">
        <v>2572.6</v>
      </c>
      <c r="BW153" s="12">
        <v>2581.3000000000002</v>
      </c>
      <c r="BX153" s="12">
        <v>2672.4</v>
      </c>
      <c r="BY153" s="12">
        <v>2769.1</v>
      </c>
      <c r="BZ153" s="12">
        <v>2803.1</v>
      </c>
      <c r="CA153" s="12">
        <v>2917.3</v>
      </c>
      <c r="CB153" s="12">
        <v>2971.9</v>
      </c>
      <c r="CC153" s="12">
        <v>3099.9</v>
      </c>
      <c r="CD153" s="12">
        <v>3214.5</v>
      </c>
      <c r="CE153" s="12">
        <v>3239.8</v>
      </c>
      <c r="CF153" s="12">
        <v>3384</v>
      </c>
      <c r="CG153" s="12">
        <v>3596.1</v>
      </c>
      <c r="CH153" s="12">
        <v>3806.1</v>
      </c>
      <c r="CI153" s="12">
        <v>3966.4</v>
      </c>
      <c r="CJ153" s="12">
        <v>3983.9</v>
      </c>
      <c r="CK153" s="12">
        <v>3894.9</v>
      </c>
      <c r="CL153" s="12">
        <v>4026.3</v>
      </c>
      <c r="CM153" s="12">
        <v>3906.5</v>
      </c>
      <c r="CN153" s="12">
        <v>3911.5</v>
      </c>
      <c r="CO153" s="12">
        <v>4039.7</v>
      </c>
      <c r="CP153" s="12">
        <v>4267.6000000000004</v>
      </c>
      <c r="CQ153" s="12">
        <v>4429.8</v>
      </c>
      <c r="CR153" s="12">
        <v>4649.8</v>
      </c>
      <c r="CS153" s="12">
        <v>4686.5</v>
      </c>
      <c r="CT153" s="12">
        <v>4677.8</v>
      </c>
      <c r="CU153" s="12">
        <v>4747.8999999999996</v>
      </c>
      <c r="CV153" s="12">
        <v>4822.8</v>
      </c>
      <c r="CW153" s="12">
        <v>4975.8</v>
      </c>
      <c r="CX153" s="12">
        <v>4994</v>
      </c>
      <c r="CY153" s="12">
        <v>5210.5</v>
      </c>
      <c r="CZ153" s="12">
        <v>5345</v>
      </c>
      <c r="DA153" s="12">
        <v>5365.6</v>
      </c>
      <c r="DB153" s="12">
        <v>5654.5</v>
      </c>
      <c r="DC153" s="12">
        <v>5845.8</v>
      </c>
      <c r="DD153" s="12">
        <v>6003.6</v>
      </c>
      <c r="DE153" s="12">
        <v>5953.7</v>
      </c>
      <c r="DF153" s="12">
        <v>6254.7</v>
      </c>
      <c r="DG153" s="12">
        <v>6708.2</v>
      </c>
      <c r="DH153" s="12">
        <v>6832.6</v>
      </c>
      <c r="DI153" s="12">
        <v>7038.3</v>
      </c>
      <c r="DJ153" s="12">
        <v>6690.6</v>
      </c>
      <c r="DK153" s="12">
        <v>6946.4</v>
      </c>
      <c r="DL153" s="12">
        <v>7126.3</v>
      </c>
      <c r="DM153" s="12">
        <v>7167.3</v>
      </c>
      <c r="DN153" s="12">
        <v>7518.7</v>
      </c>
      <c r="DO153" s="12">
        <v>7801.4</v>
      </c>
      <c r="DP153" s="12">
        <v>8014.5</v>
      </c>
      <c r="DQ153" s="12">
        <v>8265.5</v>
      </c>
      <c r="DR153" s="12">
        <v>8494.5</v>
      </c>
      <c r="DS153" s="12">
        <v>8460.2999999999993</v>
      </c>
      <c r="DT153" s="12">
        <v>8586.7999999999993</v>
      </c>
      <c r="DU153" s="12">
        <v>8304.4</v>
      </c>
      <c r="DV153" s="12">
        <v>8616.7000000000007</v>
      </c>
      <c r="DW153" s="12">
        <v>9035.2000000000007</v>
      </c>
      <c r="DX153" s="12">
        <v>9018.1</v>
      </c>
      <c r="DY153" s="12">
        <v>9238.6</v>
      </c>
      <c r="DZ153" s="12">
        <v>9763.9</v>
      </c>
      <c r="EA153" s="12">
        <v>9962.1</v>
      </c>
      <c r="EB153" s="12">
        <v>9939.4</v>
      </c>
      <c r="EC153" s="12">
        <v>10066.1</v>
      </c>
      <c r="ED153" s="12">
        <v>10476.4</v>
      </c>
      <c r="EE153" s="12">
        <v>10665.2</v>
      </c>
      <c r="EF153" s="12">
        <v>10753.9</v>
      </c>
      <c r="EG153" s="12">
        <v>10909.2</v>
      </c>
      <c r="EH153" s="12">
        <v>11199.7</v>
      </c>
      <c r="EI153" s="12">
        <v>11094.5</v>
      </c>
      <c r="EJ153" s="12">
        <v>11060.3</v>
      </c>
      <c r="EK153" s="12">
        <v>11332.5</v>
      </c>
      <c r="EL153" s="12">
        <v>11396.1</v>
      </c>
      <c r="EM153" s="12">
        <v>11809.8</v>
      </c>
      <c r="EN153" s="12">
        <v>12287.9</v>
      </c>
      <c r="EO153" s="12">
        <v>12803.5</v>
      </c>
      <c r="EP153" s="12">
        <v>13470</v>
      </c>
      <c r="EQ153" s="12">
        <v>12817</v>
      </c>
      <c r="ER153" s="12">
        <v>13270.7</v>
      </c>
      <c r="ES153" s="12">
        <v>13467.2</v>
      </c>
      <c r="ET153" s="12">
        <v>14960.1</v>
      </c>
      <c r="EU153" s="12">
        <v>15121.1</v>
      </c>
      <c r="EV153" s="12">
        <v>16206.8</v>
      </c>
      <c r="EW153" s="12">
        <v>16959.2</v>
      </c>
      <c r="EX153" s="12">
        <v>17459</v>
      </c>
      <c r="EY153" s="12">
        <v>18915.900000000001</v>
      </c>
      <c r="EZ153" s="12">
        <v>19354.7</v>
      </c>
      <c r="FA153" s="12">
        <v>18587</v>
      </c>
      <c r="FB153" s="12">
        <v>21132.2</v>
      </c>
      <c r="FC153" s="12">
        <v>21636.6</v>
      </c>
      <c r="FD153" s="12">
        <v>22932.5</v>
      </c>
      <c r="FE153" s="12">
        <v>22855.7</v>
      </c>
      <c r="FF153" s="12">
        <v>25936.1</v>
      </c>
      <c r="FG153" s="12">
        <v>27071.5</v>
      </c>
      <c r="FH153" s="12">
        <v>26925.7</v>
      </c>
      <c r="FI153" s="12">
        <v>26981.3</v>
      </c>
      <c r="FJ153" s="12">
        <v>25301.599999999999</v>
      </c>
      <c r="FK153" s="12">
        <v>24068.9</v>
      </c>
      <c r="FL153" s="12">
        <v>25036.400000000001</v>
      </c>
      <c r="FM153" s="12">
        <v>23249.1</v>
      </c>
      <c r="FN153" s="12">
        <v>24218.3</v>
      </c>
      <c r="FO153" s="12">
        <v>24378.1</v>
      </c>
      <c r="FP153" s="12">
        <v>22955.8</v>
      </c>
      <c r="FQ153" s="12">
        <v>21336.799999999999</v>
      </c>
      <c r="FR153" s="12">
        <v>21436.7</v>
      </c>
      <c r="FS153" s="12">
        <v>21232.6</v>
      </c>
      <c r="FT153" s="12">
        <v>22379.4</v>
      </c>
      <c r="FU153" s="12">
        <v>22746.5</v>
      </c>
      <c r="FV153" s="12">
        <v>24112.400000000001</v>
      </c>
      <c r="FW153" s="12">
        <v>24652.400000000001</v>
      </c>
      <c r="FX153" s="12">
        <v>25089.8</v>
      </c>
      <c r="FY153" s="12">
        <v>25004.6</v>
      </c>
      <c r="FZ153" s="12">
        <v>26403.4</v>
      </c>
      <c r="GA153" s="12">
        <v>26632.799999999999</v>
      </c>
      <c r="GB153" s="12">
        <v>27135.599999999999</v>
      </c>
      <c r="GC153" s="12">
        <v>27784.6</v>
      </c>
      <c r="GD153" s="12">
        <v>27959.4</v>
      </c>
      <c r="GE153" s="12">
        <v>29233.7</v>
      </c>
      <c r="GF153" s="12">
        <v>28943.200000000001</v>
      </c>
      <c r="GG153" s="12">
        <v>29604.799999999999</v>
      </c>
      <c r="GH153" s="12">
        <v>30671.8</v>
      </c>
      <c r="GI153" s="12">
        <v>31688.9</v>
      </c>
      <c r="GJ153" s="12">
        <v>32890.6</v>
      </c>
      <c r="GK153" s="12">
        <v>33444.300000000003</v>
      </c>
      <c r="GL153" s="12">
        <v>33004.400000000001</v>
      </c>
      <c r="GM153" s="12">
        <v>31795.599999999999</v>
      </c>
      <c r="GN153" s="12">
        <v>31789.599999999999</v>
      </c>
      <c r="GO153" s="12">
        <v>30187.9</v>
      </c>
      <c r="GP153" s="12">
        <v>27291.200000000001</v>
      </c>
      <c r="GQ153" s="12">
        <v>25899.8</v>
      </c>
      <c r="GR153" s="12">
        <v>27298.6</v>
      </c>
      <c r="GS153" s="12">
        <v>28985.1</v>
      </c>
      <c r="GT153" s="12">
        <v>29696.2</v>
      </c>
      <c r="GU153" s="12">
        <v>30384.400000000001</v>
      </c>
      <c r="GV153" s="12">
        <v>28897</v>
      </c>
      <c r="GW153" s="12">
        <v>30595.1</v>
      </c>
      <c r="GX153" s="12">
        <v>32175.8</v>
      </c>
      <c r="GY153" s="12">
        <v>33393.199999999997</v>
      </c>
      <c r="GZ153" s="12">
        <v>33416</v>
      </c>
      <c r="HA153" s="12">
        <v>31073.9</v>
      </c>
      <c r="HB153" s="12">
        <v>32852.199999999997</v>
      </c>
      <c r="HC153" s="12">
        <v>34992.9</v>
      </c>
      <c r="HD153" s="12">
        <v>34684.1</v>
      </c>
      <c r="HE153" s="12">
        <v>35839.4</v>
      </c>
      <c r="HF153" s="12">
        <v>35796.699999999997</v>
      </c>
      <c r="HG153" s="12">
        <v>38396.800000000003</v>
      </c>
      <c r="HH153" s="12">
        <v>39123.4</v>
      </c>
      <c r="HI153" s="12">
        <v>40743.599999999999</v>
      </c>
      <c r="HJ153" s="12">
        <v>42814.7</v>
      </c>
      <c r="HK153" s="12">
        <v>43724.800000000003</v>
      </c>
      <c r="HL153" s="12">
        <v>45164.5</v>
      </c>
      <c r="HM153" s="12">
        <v>45375.5</v>
      </c>
      <c r="HN153" s="12">
        <v>46988.6</v>
      </c>
      <c r="HO153" s="12">
        <v>47666.5</v>
      </c>
      <c r="HP153" s="12">
        <v>47903.4</v>
      </c>
      <c r="HQ153" s="12">
        <v>46250.9</v>
      </c>
      <c r="HR153" s="12">
        <v>47672.4</v>
      </c>
      <c r="HS153" s="12">
        <v>48267.6</v>
      </c>
      <c r="HT153" s="12">
        <v>49289.7</v>
      </c>
      <c r="HU153" s="12">
        <v>50533.599999999999</v>
      </c>
      <c r="HV153" s="12">
        <v>51026.2</v>
      </c>
      <c r="HW153" s="12">
        <v>52738.5</v>
      </c>
      <c r="HX153" s="12">
        <v>53359.1</v>
      </c>
      <c r="HY153" s="12">
        <v>54677.3</v>
      </c>
      <c r="HZ153" s="12">
        <v>56434.3</v>
      </c>
      <c r="IA153" s="12">
        <v>56440.6</v>
      </c>
      <c r="IB153" s="12">
        <v>57988.2</v>
      </c>
      <c r="IC153" s="12">
        <v>60569.3</v>
      </c>
      <c r="ID153" s="12">
        <v>55469</v>
      </c>
      <c r="IE153" s="12">
        <v>61303</v>
      </c>
      <c r="IF153" s="12">
        <v>62781.599999999999</v>
      </c>
      <c r="IG153" s="12">
        <v>63655.8</v>
      </c>
      <c r="IH153" s="12">
        <v>67031.100000000006</v>
      </c>
      <c r="II153" s="12">
        <v>59122.7</v>
      </c>
      <c r="IJ153" s="12">
        <v>66341.5</v>
      </c>
      <c r="IK153" s="12">
        <v>70334.5</v>
      </c>
      <c r="IL153" s="12">
        <v>76662.399999999994</v>
      </c>
      <c r="IM153" s="12">
        <v>79980.5</v>
      </c>
      <c r="IN153" s="12">
        <v>84468</v>
      </c>
      <c r="IO153" s="12">
        <v>84519.8</v>
      </c>
      <c r="IP153" s="12">
        <v>89528.5</v>
      </c>
      <c r="IQ153" s="12">
        <v>87090.9</v>
      </c>
      <c r="IR153" s="12">
        <v>77217</v>
      </c>
      <c r="IS153" s="12">
        <v>75060.399999999994</v>
      </c>
      <c r="IT153" s="12">
        <v>77331.899999999994</v>
      </c>
      <c r="IU153" s="12">
        <v>81313</v>
      </c>
      <c r="IV153" s="12">
        <v>85862</v>
      </c>
      <c r="IW153" s="12">
        <v>83796.2</v>
      </c>
    </row>
    <row r="154" spans="1:257">
      <c r="A154" t="s">
        <v>1099</v>
      </c>
      <c r="B154" s="12" t="s">
        <v>1003</v>
      </c>
      <c r="C154" s="12">
        <v>73.599999999999994</v>
      </c>
      <c r="D154" s="12">
        <v>74.7</v>
      </c>
      <c r="E154" s="12">
        <v>75.7</v>
      </c>
      <c r="F154" s="12">
        <v>77</v>
      </c>
      <c r="G154" s="12">
        <v>77.2</v>
      </c>
      <c r="H154" s="12">
        <v>79.3</v>
      </c>
      <c r="I154" s="12">
        <v>80.3</v>
      </c>
      <c r="J154" s="12">
        <v>81.7</v>
      </c>
      <c r="K154" s="12">
        <v>82.6</v>
      </c>
      <c r="L154" s="12">
        <v>84.1</v>
      </c>
      <c r="M154" s="12">
        <v>84.9</v>
      </c>
      <c r="N154" s="12">
        <v>85.8</v>
      </c>
      <c r="O154" s="12">
        <v>86.8</v>
      </c>
      <c r="P154" s="12">
        <v>87.7</v>
      </c>
      <c r="Q154" s="12">
        <v>88.3</v>
      </c>
      <c r="R154" s="12">
        <v>89.4</v>
      </c>
      <c r="S154" s="12">
        <v>90</v>
      </c>
      <c r="T154" s="12">
        <v>91.3</v>
      </c>
      <c r="U154" s="12">
        <v>92.1</v>
      </c>
      <c r="V154" s="12">
        <v>93.5</v>
      </c>
      <c r="W154" s="12">
        <v>94.2</v>
      </c>
      <c r="X154" s="12">
        <v>95.7</v>
      </c>
      <c r="Y154" s="12">
        <v>97.6</v>
      </c>
      <c r="Z154" s="12">
        <v>98.1</v>
      </c>
      <c r="AA154" s="12">
        <v>101</v>
      </c>
      <c r="AB154" s="12">
        <v>103.7</v>
      </c>
      <c r="AC154" s="12">
        <v>106.7</v>
      </c>
      <c r="AD154" s="12">
        <v>109.1</v>
      </c>
      <c r="AE154" s="12">
        <v>113.3</v>
      </c>
      <c r="AF154" s="12">
        <v>117.5</v>
      </c>
      <c r="AG154" s="12">
        <v>122</v>
      </c>
      <c r="AH154" s="12">
        <v>125.2</v>
      </c>
      <c r="AI154" s="12">
        <v>128.19999999999999</v>
      </c>
      <c r="AJ154" s="12">
        <v>131.69999999999999</v>
      </c>
      <c r="AK154" s="12">
        <v>136.5</v>
      </c>
      <c r="AL154" s="12">
        <v>139.30000000000001</v>
      </c>
      <c r="AM154" s="12">
        <v>143.30000000000001</v>
      </c>
      <c r="AN154" s="12">
        <v>146.69999999999999</v>
      </c>
      <c r="AO154" s="12">
        <v>150.30000000000001</v>
      </c>
      <c r="AP154" s="12">
        <v>152.4</v>
      </c>
      <c r="AQ154" s="12">
        <v>157.4</v>
      </c>
      <c r="AR154" s="12">
        <v>163</v>
      </c>
      <c r="AS154" s="12">
        <v>168.8</v>
      </c>
      <c r="AT154" s="12">
        <v>174.4</v>
      </c>
      <c r="AU154" s="12">
        <v>181.1</v>
      </c>
      <c r="AV154" s="12">
        <v>185.3</v>
      </c>
      <c r="AW154" s="12">
        <v>189.4</v>
      </c>
      <c r="AX154" s="12">
        <v>192.7</v>
      </c>
      <c r="AY154" s="12">
        <v>196.9</v>
      </c>
      <c r="AZ154" s="12">
        <v>201.6</v>
      </c>
      <c r="BA154" s="12">
        <v>204.5</v>
      </c>
      <c r="BB154" s="12">
        <v>206.5</v>
      </c>
      <c r="BC154" s="12">
        <v>207.2</v>
      </c>
      <c r="BD154" s="12">
        <v>211.1</v>
      </c>
      <c r="BE154" s="12">
        <v>214.6</v>
      </c>
      <c r="BF154" s="12">
        <v>219.3</v>
      </c>
      <c r="BG154" s="12">
        <v>224.3</v>
      </c>
      <c r="BH154" s="12">
        <v>230.9</v>
      </c>
      <c r="BI154" s="12">
        <v>238</v>
      </c>
      <c r="BJ154" s="12">
        <v>244.8</v>
      </c>
      <c r="BK154" s="12">
        <v>256</v>
      </c>
      <c r="BL154" s="12">
        <v>262.5</v>
      </c>
      <c r="BM154" s="12">
        <v>266.7</v>
      </c>
      <c r="BN154" s="12">
        <v>270.89999999999998</v>
      </c>
      <c r="BO154" s="12">
        <v>278.89999999999998</v>
      </c>
      <c r="BP154" s="12">
        <v>285.3</v>
      </c>
      <c r="BQ154" s="12">
        <v>290.89999999999998</v>
      </c>
      <c r="BR154" s="12">
        <v>297.60000000000002</v>
      </c>
      <c r="BS154" s="12">
        <v>306.7</v>
      </c>
      <c r="BT154" s="12">
        <v>313.39999999999998</v>
      </c>
      <c r="BU154" s="12">
        <v>321.39999999999998</v>
      </c>
      <c r="BV154" s="12">
        <v>330.3</v>
      </c>
      <c r="BW154" s="12">
        <v>336.9</v>
      </c>
      <c r="BX154" s="12">
        <v>346.2</v>
      </c>
      <c r="BY154" s="12">
        <v>354.1</v>
      </c>
      <c r="BZ154" s="12">
        <v>361.6</v>
      </c>
      <c r="CA154" s="12">
        <v>370.5</v>
      </c>
      <c r="CB154" s="12">
        <v>381</v>
      </c>
      <c r="CC154" s="12">
        <v>390.7</v>
      </c>
      <c r="CD154" s="12">
        <v>397.9</v>
      </c>
      <c r="CE154" s="12">
        <v>412.5</v>
      </c>
      <c r="CF154" s="12">
        <v>431.9</v>
      </c>
      <c r="CG154" s="12">
        <v>437.8</v>
      </c>
      <c r="CH154" s="12">
        <v>440</v>
      </c>
      <c r="CI154" s="12">
        <v>452.9</v>
      </c>
      <c r="CJ154" s="12">
        <v>470.5</v>
      </c>
      <c r="CK154" s="12">
        <v>484.4</v>
      </c>
      <c r="CL154" s="12">
        <v>492.9</v>
      </c>
      <c r="CM154" s="12">
        <v>511.6</v>
      </c>
      <c r="CN154" s="12">
        <v>521.9</v>
      </c>
      <c r="CO154" s="12">
        <v>532.20000000000005</v>
      </c>
      <c r="CP154" s="12">
        <v>533.6</v>
      </c>
      <c r="CQ154" s="12">
        <v>545.79999999999995</v>
      </c>
      <c r="CR154" s="12">
        <v>557.5</v>
      </c>
      <c r="CS154" s="12">
        <v>565.9</v>
      </c>
      <c r="CT154" s="12">
        <v>568.20000000000005</v>
      </c>
      <c r="CU154" s="12">
        <v>584.6</v>
      </c>
      <c r="CV154" s="12">
        <v>606.6</v>
      </c>
      <c r="CW154" s="12">
        <v>630</v>
      </c>
      <c r="CX154" s="12">
        <v>660.2</v>
      </c>
      <c r="CY154" s="12">
        <v>685.1</v>
      </c>
      <c r="CZ154" s="12">
        <v>717.8</v>
      </c>
      <c r="DA154" s="12">
        <v>742.6</v>
      </c>
      <c r="DB154" s="12">
        <v>780.4</v>
      </c>
      <c r="DC154" s="12">
        <v>810.8</v>
      </c>
      <c r="DD154" s="12">
        <v>846.3</v>
      </c>
      <c r="DE154" s="12">
        <v>878</v>
      </c>
      <c r="DF154" s="12">
        <v>892</v>
      </c>
      <c r="DG154" s="12">
        <v>918.4</v>
      </c>
      <c r="DH154" s="12">
        <v>941.1</v>
      </c>
      <c r="DI154" s="12">
        <v>963.5</v>
      </c>
      <c r="DJ154" s="12">
        <v>986.2</v>
      </c>
      <c r="DK154" s="12">
        <v>1011.3</v>
      </c>
      <c r="DL154" s="12">
        <v>1047.5999999999999</v>
      </c>
      <c r="DM154" s="12">
        <v>1074.8</v>
      </c>
      <c r="DN154" s="12">
        <v>1102.8</v>
      </c>
      <c r="DO154" s="12">
        <v>1127.5999999999999</v>
      </c>
      <c r="DP154" s="12">
        <v>1162.5999999999999</v>
      </c>
      <c r="DQ154" s="12">
        <v>1181.4000000000001</v>
      </c>
      <c r="DR154" s="12">
        <v>1197.9000000000001</v>
      </c>
      <c r="DS154" s="12">
        <v>1223</v>
      </c>
      <c r="DT154" s="12">
        <v>1242.8</v>
      </c>
      <c r="DU154" s="12">
        <v>1252.4000000000001</v>
      </c>
      <c r="DV154" s="12">
        <v>1254.5</v>
      </c>
      <c r="DW154" s="12">
        <v>1276.7</v>
      </c>
      <c r="DX154" s="12">
        <v>1300.9000000000001</v>
      </c>
      <c r="DY154" s="12">
        <v>1308.2</v>
      </c>
      <c r="DZ154" s="12">
        <v>1313.6</v>
      </c>
      <c r="EA154" s="12">
        <v>1345.9</v>
      </c>
      <c r="EB154" s="12">
        <v>1366.7</v>
      </c>
      <c r="EC154" s="12">
        <v>1379.4</v>
      </c>
      <c r="ED154" s="12">
        <v>1394.3</v>
      </c>
      <c r="EE154" s="12">
        <v>1460.1</v>
      </c>
      <c r="EF154" s="12">
        <v>1517.1</v>
      </c>
      <c r="EG154" s="12">
        <v>1562</v>
      </c>
      <c r="EH154" s="12">
        <v>1593.9</v>
      </c>
      <c r="EI154" s="12">
        <v>1644</v>
      </c>
      <c r="EJ154" s="12">
        <v>1674</v>
      </c>
      <c r="EK154" s="12">
        <v>1692</v>
      </c>
      <c r="EL154" s="12">
        <v>1711.4</v>
      </c>
      <c r="EM154" s="12">
        <v>1734.2</v>
      </c>
      <c r="EN154" s="12">
        <v>1773.3</v>
      </c>
      <c r="EO154" s="12">
        <v>1784.1</v>
      </c>
      <c r="EP154" s="12">
        <v>1797.6</v>
      </c>
      <c r="EQ154" s="12">
        <v>1837.1</v>
      </c>
      <c r="ER154" s="12">
        <v>1873.2</v>
      </c>
      <c r="ES154" s="12">
        <v>1880.8</v>
      </c>
      <c r="ET154" s="12">
        <v>1889.3</v>
      </c>
      <c r="EU154" s="12">
        <v>1931.1</v>
      </c>
      <c r="EV154" s="12">
        <v>1979.8</v>
      </c>
      <c r="EW154" s="12">
        <v>2034.7</v>
      </c>
      <c r="EX154" s="12">
        <v>2046.1</v>
      </c>
      <c r="EY154" s="12">
        <v>2151.6</v>
      </c>
      <c r="EZ154" s="12">
        <v>2252.1</v>
      </c>
      <c r="FA154" s="12">
        <v>2295.1</v>
      </c>
      <c r="FB154" s="12">
        <v>2309.5</v>
      </c>
      <c r="FC154" s="12">
        <v>2395.6999999999998</v>
      </c>
      <c r="FD154" s="12">
        <v>2466.6</v>
      </c>
      <c r="FE154" s="12">
        <v>2542.9</v>
      </c>
      <c r="FF154" s="12">
        <v>2559.1</v>
      </c>
      <c r="FG154" s="12">
        <v>2634.3</v>
      </c>
      <c r="FH154" s="12">
        <v>2703.1</v>
      </c>
      <c r="FI154" s="12">
        <v>2754.2</v>
      </c>
      <c r="FJ154" s="12">
        <v>2751.4</v>
      </c>
      <c r="FK154" s="12">
        <v>2811.3</v>
      </c>
      <c r="FL154" s="12">
        <v>2902.7</v>
      </c>
      <c r="FM154" s="12">
        <v>2922.5</v>
      </c>
      <c r="FN154" s="12">
        <v>2955.5</v>
      </c>
      <c r="FO154" s="12">
        <v>2982.8</v>
      </c>
      <c r="FP154" s="12">
        <v>2995.2</v>
      </c>
      <c r="FQ154" s="12">
        <v>2979.8</v>
      </c>
      <c r="FR154" s="12">
        <v>2974.3</v>
      </c>
      <c r="FS154" s="12">
        <v>2983.5</v>
      </c>
      <c r="FT154" s="12">
        <v>3011.5</v>
      </c>
      <c r="FU154" s="12">
        <v>3045.4</v>
      </c>
      <c r="FV154" s="12">
        <v>3032.9</v>
      </c>
      <c r="FW154" s="12">
        <v>3085.2</v>
      </c>
      <c r="FX154" s="12">
        <v>3080.4</v>
      </c>
      <c r="FY154" s="12">
        <v>3087.5</v>
      </c>
      <c r="FZ154" s="12">
        <v>3084.9</v>
      </c>
      <c r="GA154" s="12">
        <v>3097.1</v>
      </c>
      <c r="GB154" s="12">
        <v>3095.1</v>
      </c>
      <c r="GC154" s="12">
        <v>3109.1</v>
      </c>
      <c r="GD154" s="12">
        <v>3092.2</v>
      </c>
      <c r="GE154" s="12">
        <v>3118.3</v>
      </c>
      <c r="GF154" s="12">
        <v>3178.1</v>
      </c>
      <c r="GG154" s="12">
        <v>3200.2</v>
      </c>
      <c r="GH154" s="12">
        <v>3246.6</v>
      </c>
      <c r="GI154" s="12">
        <v>3308.7</v>
      </c>
      <c r="GJ154" s="12">
        <v>3415.8</v>
      </c>
      <c r="GK154" s="12">
        <v>3427.6</v>
      </c>
      <c r="GL154" s="12">
        <v>3465.1</v>
      </c>
      <c r="GM154" s="12">
        <v>3510.7</v>
      </c>
      <c r="GN154" s="12">
        <v>3613.8</v>
      </c>
      <c r="GO154" s="12">
        <v>3648.4</v>
      </c>
      <c r="GP154" s="12">
        <v>3662</v>
      </c>
      <c r="GQ154" s="12">
        <v>3741.6</v>
      </c>
      <c r="GR154" s="12">
        <v>3796.9</v>
      </c>
      <c r="GS154" s="12">
        <v>3814.4</v>
      </c>
      <c r="GT154" s="12">
        <v>3841.1</v>
      </c>
      <c r="GU154" s="12">
        <v>3913.9</v>
      </c>
      <c r="GV154" s="12">
        <v>3958.8</v>
      </c>
      <c r="GW154" s="12">
        <v>4047.7</v>
      </c>
      <c r="GX154" s="12">
        <v>4088.2</v>
      </c>
      <c r="GY154" s="12">
        <v>4150.7</v>
      </c>
      <c r="GZ154" s="12">
        <v>4209.5</v>
      </c>
      <c r="HA154" s="12">
        <v>4268.5</v>
      </c>
      <c r="HB154" s="12">
        <v>4303.7</v>
      </c>
      <c r="HC154" s="12">
        <v>4401.8</v>
      </c>
      <c r="HD154" s="12">
        <v>4481.3</v>
      </c>
      <c r="HE154" s="12">
        <v>4595.1000000000004</v>
      </c>
      <c r="HF154" s="12">
        <v>4714.3999999999996</v>
      </c>
      <c r="HG154" s="12">
        <v>4773.3</v>
      </c>
      <c r="HH154" s="12">
        <v>4849.3</v>
      </c>
      <c r="HI154" s="12">
        <v>4988.3</v>
      </c>
      <c r="HJ154" s="12">
        <v>5022.8999999999996</v>
      </c>
      <c r="HK154" s="12">
        <v>5130.8</v>
      </c>
      <c r="HL154" s="12">
        <v>5226.8999999999996</v>
      </c>
      <c r="HM154" s="12">
        <v>5298.8</v>
      </c>
      <c r="HN154" s="12">
        <v>5374.2</v>
      </c>
      <c r="HO154" s="12">
        <v>5503</v>
      </c>
      <c r="HP154" s="12">
        <v>5669.8</v>
      </c>
      <c r="HQ154" s="12">
        <v>5789.6</v>
      </c>
      <c r="HR154" s="12">
        <v>5818.5</v>
      </c>
      <c r="HS154" s="12">
        <v>5965.5</v>
      </c>
      <c r="HT154" s="12">
        <v>6061.2</v>
      </c>
      <c r="HU154" s="12">
        <v>6137.3</v>
      </c>
      <c r="HV154" s="12">
        <v>6135.1</v>
      </c>
      <c r="HW154" s="12">
        <v>6275.4</v>
      </c>
      <c r="HX154" s="12">
        <v>6362.2</v>
      </c>
      <c r="HY154" s="12">
        <v>6445</v>
      </c>
      <c r="HZ154" s="12">
        <v>6502.8</v>
      </c>
      <c r="IA154" s="12">
        <v>6604</v>
      </c>
      <c r="IB154" s="12">
        <v>6612.9</v>
      </c>
      <c r="IC154" s="12">
        <v>6660.5</v>
      </c>
      <c r="ID154" s="12">
        <v>6671.9</v>
      </c>
      <c r="IE154" s="12">
        <v>6816.3</v>
      </c>
      <c r="IF154" s="12">
        <v>6903.2</v>
      </c>
      <c r="IG154" s="12">
        <v>6992.7</v>
      </c>
      <c r="IH154" s="12">
        <v>6988.2</v>
      </c>
      <c r="II154" s="12">
        <v>7233.7</v>
      </c>
      <c r="IJ154" s="12">
        <v>7637</v>
      </c>
      <c r="IK154" s="12">
        <v>7659.3</v>
      </c>
      <c r="IL154" s="12">
        <v>7684.2</v>
      </c>
      <c r="IM154" s="12">
        <v>7829.1</v>
      </c>
      <c r="IN154" s="12">
        <v>7874.6</v>
      </c>
      <c r="IO154" s="12">
        <v>7942.8</v>
      </c>
      <c r="IP154" s="12">
        <v>7932.7</v>
      </c>
      <c r="IQ154" s="12">
        <v>8033.8</v>
      </c>
      <c r="IR154" s="12">
        <v>7998.1</v>
      </c>
      <c r="IS154" s="12">
        <v>8008.9</v>
      </c>
      <c r="IT154" s="12">
        <v>8013</v>
      </c>
      <c r="IU154" s="12">
        <v>8181.1</v>
      </c>
      <c r="IV154" s="12">
        <v>8200.7000000000007</v>
      </c>
      <c r="IW154" s="12">
        <v>8219.4</v>
      </c>
    </row>
    <row r="155" spans="1:257">
      <c r="A155" t="s">
        <v>1100</v>
      </c>
      <c r="B155" t="s">
        <v>1049</v>
      </c>
      <c r="C155">
        <v>0.4</v>
      </c>
      <c r="D155">
        <v>0.5</v>
      </c>
      <c r="E155">
        <v>0.8</v>
      </c>
      <c r="F155">
        <v>0.8</v>
      </c>
      <c r="G155">
        <v>0.6</v>
      </c>
      <c r="H155">
        <v>0.7</v>
      </c>
      <c r="I155">
        <v>1</v>
      </c>
      <c r="J155">
        <v>1.1000000000000001</v>
      </c>
      <c r="K155">
        <v>1.1000000000000001</v>
      </c>
      <c r="L155">
        <v>1.1000000000000001</v>
      </c>
      <c r="M155">
        <v>1.4</v>
      </c>
      <c r="N155">
        <v>1.2</v>
      </c>
      <c r="O155">
        <v>1.2</v>
      </c>
      <c r="P155">
        <v>1</v>
      </c>
      <c r="Q155">
        <v>1.1000000000000001</v>
      </c>
      <c r="R155">
        <v>1</v>
      </c>
      <c r="S155">
        <v>0.9</v>
      </c>
      <c r="T155">
        <v>0.9</v>
      </c>
      <c r="U155">
        <v>1.1000000000000001</v>
      </c>
      <c r="V155">
        <v>1.1000000000000001</v>
      </c>
      <c r="W155">
        <v>0.8</v>
      </c>
      <c r="X155">
        <v>0.7</v>
      </c>
      <c r="Y155">
        <v>0.9</v>
      </c>
      <c r="Z155">
        <v>0.8</v>
      </c>
      <c r="AA155">
        <v>0.8</v>
      </c>
      <c r="AB155">
        <v>0.9</v>
      </c>
      <c r="AC155">
        <v>1.5</v>
      </c>
      <c r="AD155">
        <v>1.6</v>
      </c>
      <c r="AE155">
        <v>2.7</v>
      </c>
      <c r="AF155">
        <v>3.2</v>
      </c>
      <c r="AG155">
        <v>3.3</v>
      </c>
      <c r="AH155">
        <v>3</v>
      </c>
      <c r="AI155">
        <v>3.5</v>
      </c>
      <c r="AJ155">
        <v>3.4</v>
      </c>
      <c r="AK155">
        <v>4.9000000000000004</v>
      </c>
      <c r="AL155">
        <v>4.2</v>
      </c>
      <c r="AM155">
        <v>4.9000000000000004</v>
      </c>
      <c r="AN155">
        <v>4.9000000000000004</v>
      </c>
      <c r="AO155">
        <v>5.8</v>
      </c>
      <c r="AP155">
        <v>5.4</v>
      </c>
      <c r="AQ155">
        <v>7</v>
      </c>
      <c r="AR155">
        <v>6.9</v>
      </c>
      <c r="AS155">
        <v>7.4</v>
      </c>
      <c r="AT155">
        <v>7.1</v>
      </c>
      <c r="AU155">
        <v>8.3000000000000007</v>
      </c>
      <c r="AV155">
        <v>6.9</v>
      </c>
      <c r="AW155">
        <v>7.4</v>
      </c>
      <c r="AX155">
        <v>6.2</v>
      </c>
      <c r="AY155">
        <v>7.5</v>
      </c>
      <c r="AZ155">
        <v>8.1</v>
      </c>
      <c r="BA155">
        <v>7.8</v>
      </c>
      <c r="BB155">
        <v>7</v>
      </c>
      <c r="BC155">
        <v>5.9</v>
      </c>
      <c r="BD155">
        <v>6</v>
      </c>
      <c r="BE155">
        <v>6.3</v>
      </c>
      <c r="BF155">
        <v>8.4</v>
      </c>
      <c r="BG155">
        <v>9.1999999999999993</v>
      </c>
      <c r="BH155">
        <v>10</v>
      </c>
      <c r="BI155">
        <v>12.6</v>
      </c>
      <c r="BJ155">
        <v>12.5</v>
      </c>
      <c r="BK155">
        <v>14</v>
      </c>
      <c r="BL155">
        <v>11.7</v>
      </c>
      <c r="BM155">
        <v>11.8</v>
      </c>
      <c r="BN155">
        <v>9.6</v>
      </c>
      <c r="BO155">
        <v>10.9</v>
      </c>
      <c r="BP155">
        <v>11.8</v>
      </c>
      <c r="BQ155">
        <v>10.9</v>
      </c>
      <c r="BR155">
        <v>11</v>
      </c>
      <c r="BS155">
        <v>12.1</v>
      </c>
      <c r="BT155">
        <v>12.9</v>
      </c>
      <c r="BU155">
        <v>13.2</v>
      </c>
      <c r="BV155">
        <v>12.8</v>
      </c>
      <c r="BW155">
        <v>13.7</v>
      </c>
      <c r="BX155">
        <v>14.4</v>
      </c>
      <c r="BY155">
        <v>15</v>
      </c>
      <c r="BZ155">
        <v>15.5</v>
      </c>
      <c r="CA155">
        <v>17.7</v>
      </c>
      <c r="CB155">
        <v>20.6</v>
      </c>
      <c r="CC155">
        <v>23.8</v>
      </c>
      <c r="CD155">
        <v>24.5</v>
      </c>
      <c r="CE155">
        <v>31.1</v>
      </c>
      <c r="CF155">
        <v>36.299999999999997</v>
      </c>
      <c r="CG155">
        <v>32.200000000000003</v>
      </c>
      <c r="CH155">
        <v>28</v>
      </c>
      <c r="CI155">
        <v>31.8</v>
      </c>
      <c r="CJ155">
        <v>37.799999999999997</v>
      </c>
      <c r="CK155">
        <v>44.1</v>
      </c>
      <c r="CL155">
        <v>42.7</v>
      </c>
      <c r="CM155">
        <v>49.8</v>
      </c>
      <c r="CN155">
        <v>51.7</v>
      </c>
      <c r="CO155">
        <v>49.7</v>
      </c>
      <c r="CP155">
        <v>37.6</v>
      </c>
      <c r="CQ155">
        <v>41.2</v>
      </c>
      <c r="CR155">
        <v>38.799999999999997</v>
      </c>
      <c r="CS155">
        <v>40.5</v>
      </c>
      <c r="CT155">
        <v>36.799999999999997</v>
      </c>
      <c r="CU155">
        <v>42.5</v>
      </c>
      <c r="CV155">
        <v>53.5</v>
      </c>
      <c r="CW155">
        <v>60.3</v>
      </c>
      <c r="CX155">
        <v>58.5</v>
      </c>
      <c r="CY155">
        <v>63</v>
      </c>
      <c r="CZ155">
        <v>68.900000000000006</v>
      </c>
      <c r="DA155">
        <v>69</v>
      </c>
      <c r="DB155">
        <v>72.2</v>
      </c>
      <c r="DC155">
        <v>69.5</v>
      </c>
      <c r="DD155">
        <v>68.7</v>
      </c>
      <c r="DE155">
        <v>72.8</v>
      </c>
      <c r="DF155">
        <v>62.9</v>
      </c>
      <c r="DG155">
        <v>63.6</v>
      </c>
      <c r="DH155">
        <v>67.900000000000006</v>
      </c>
      <c r="DI155">
        <v>68.099999999999994</v>
      </c>
      <c r="DJ155">
        <v>73.8</v>
      </c>
      <c r="DK155">
        <v>73.5</v>
      </c>
      <c r="DL155">
        <v>77.8</v>
      </c>
      <c r="DM155">
        <v>80.3</v>
      </c>
      <c r="DN155">
        <v>85.7</v>
      </c>
      <c r="DO155">
        <v>96.1</v>
      </c>
      <c r="DP155">
        <v>110.1</v>
      </c>
      <c r="DQ155">
        <v>113.3</v>
      </c>
      <c r="DR155">
        <v>107.1</v>
      </c>
      <c r="DS155">
        <v>126</v>
      </c>
      <c r="DT155">
        <v>128.69999999999999</v>
      </c>
      <c r="DU155">
        <v>131.80000000000001</v>
      </c>
      <c r="DV155">
        <v>116.9</v>
      </c>
      <c r="DW155">
        <v>119.9</v>
      </c>
      <c r="DX155">
        <v>119.4</v>
      </c>
      <c r="DY155">
        <v>107</v>
      </c>
      <c r="DZ155">
        <v>98.5</v>
      </c>
      <c r="EA155">
        <v>110.4</v>
      </c>
      <c r="EB155">
        <v>112</v>
      </c>
      <c r="EC155">
        <v>108.2</v>
      </c>
      <c r="ED155">
        <v>107.1</v>
      </c>
      <c r="EE155">
        <v>113.9</v>
      </c>
      <c r="EF155">
        <v>124</v>
      </c>
      <c r="EG155">
        <v>123.2</v>
      </c>
      <c r="EH155">
        <v>117.8</v>
      </c>
      <c r="EI155">
        <v>129.9</v>
      </c>
      <c r="EJ155">
        <v>135.69999999999999</v>
      </c>
      <c r="EK155">
        <v>138.69999999999999</v>
      </c>
      <c r="EL155">
        <v>139.19999999999999</v>
      </c>
      <c r="EM155">
        <v>149.80000000000001</v>
      </c>
      <c r="EN155">
        <v>162.9</v>
      </c>
      <c r="EO155">
        <v>163.30000000000001</v>
      </c>
      <c r="EP155">
        <v>157.4</v>
      </c>
      <c r="EQ155">
        <v>174.2</v>
      </c>
      <c r="ER155">
        <v>181.7</v>
      </c>
      <c r="ES155">
        <v>173</v>
      </c>
      <c r="ET155">
        <v>156.4</v>
      </c>
      <c r="EU155">
        <v>168.7</v>
      </c>
      <c r="EV155">
        <v>179.3</v>
      </c>
      <c r="EW155">
        <v>176.6</v>
      </c>
      <c r="EX155">
        <v>168.6</v>
      </c>
      <c r="EY155">
        <v>193.1</v>
      </c>
      <c r="EZ155">
        <v>202.5</v>
      </c>
      <c r="FA155">
        <v>216.9</v>
      </c>
      <c r="FB155">
        <v>193</v>
      </c>
      <c r="FC155">
        <v>223.9</v>
      </c>
      <c r="FD155">
        <v>232.4</v>
      </c>
      <c r="FE155">
        <v>239.3</v>
      </c>
      <c r="FF155">
        <v>230.3</v>
      </c>
      <c r="FG155">
        <v>260.8</v>
      </c>
      <c r="FH155">
        <v>296.8</v>
      </c>
      <c r="FI155">
        <v>307</v>
      </c>
      <c r="FJ155">
        <v>278.39999999999998</v>
      </c>
      <c r="FK155">
        <v>235.6</v>
      </c>
      <c r="FL155">
        <v>206.3</v>
      </c>
      <c r="FM155">
        <v>189.6</v>
      </c>
      <c r="FN155">
        <v>177.7</v>
      </c>
      <c r="FO155">
        <v>163</v>
      </c>
      <c r="FP155">
        <v>141.5</v>
      </c>
      <c r="FQ155">
        <v>136.4</v>
      </c>
      <c r="FR155">
        <v>119.8</v>
      </c>
      <c r="FS155">
        <v>119.8</v>
      </c>
      <c r="FT155">
        <v>101</v>
      </c>
      <c r="FU155">
        <v>104</v>
      </c>
      <c r="FV155">
        <v>82.5</v>
      </c>
      <c r="FW155">
        <v>91.6</v>
      </c>
      <c r="FX155">
        <v>98.7</v>
      </c>
      <c r="FY155">
        <v>105.1</v>
      </c>
      <c r="FZ155">
        <v>97.8</v>
      </c>
      <c r="GA155">
        <v>112</v>
      </c>
      <c r="GB155">
        <v>110.7</v>
      </c>
      <c r="GC155">
        <v>116.5</v>
      </c>
      <c r="GD155">
        <v>90.1</v>
      </c>
      <c r="GE155">
        <v>96.5</v>
      </c>
      <c r="GF155">
        <v>111.7</v>
      </c>
      <c r="GG155">
        <v>110.6</v>
      </c>
      <c r="GH155">
        <v>112.5</v>
      </c>
      <c r="GI155">
        <v>126.2</v>
      </c>
      <c r="GJ155">
        <v>154.30000000000001</v>
      </c>
      <c r="GK155">
        <v>131.4</v>
      </c>
      <c r="GL155">
        <v>123.8</v>
      </c>
      <c r="GM155">
        <v>140</v>
      </c>
      <c r="GN155">
        <v>139.80000000000001</v>
      </c>
      <c r="GO155">
        <v>146.5</v>
      </c>
      <c r="GP155">
        <v>131.5</v>
      </c>
      <c r="GQ155">
        <v>106.9</v>
      </c>
      <c r="GR155">
        <v>86.2</v>
      </c>
      <c r="GS155">
        <v>72.900000000000006</v>
      </c>
      <c r="GT155">
        <v>58.4</v>
      </c>
      <c r="GU155">
        <v>73.599999999999994</v>
      </c>
      <c r="GV155">
        <v>82</v>
      </c>
      <c r="GW155">
        <v>97.9</v>
      </c>
      <c r="GX155">
        <v>82.9</v>
      </c>
      <c r="GY155">
        <v>110.5</v>
      </c>
      <c r="GZ155">
        <v>106.9</v>
      </c>
      <c r="HA155">
        <v>124.7</v>
      </c>
      <c r="HB155">
        <v>116.3</v>
      </c>
      <c r="HC155">
        <v>127.6</v>
      </c>
      <c r="HD155">
        <v>132.1</v>
      </c>
      <c r="HE155">
        <v>136</v>
      </c>
      <c r="HF155">
        <v>130.30000000000001</v>
      </c>
      <c r="HG155">
        <v>140.1</v>
      </c>
      <c r="HH155">
        <v>147.19999999999999</v>
      </c>
      <c r="HI155">
        <v>171.2</v>
      </c>
      <c r="HJ155">
        <v>144.5</v>
      </c>
      <c r="HK155">
        <v>180.2</v>
      </c>
      <c r="HL155">
        <v>185.8</v>
      </c>
      <c r="HM155">
        <v>207.1</v>
      </c>
      <c r="HN155">
        <v>182</v>
      </c>
      <c r="HO155">
        <v>188.3</v>
      </c>
      <c r="HP155">
        <v>177.6</v>
      </c>
      <c r="HQ155">
        <v>201.3</v>
      </c>
      <c r="HR155">
        <v>179</v>
      </c>
      <c r="HS155">
        <v>184.7</v>
      </c>
      <c r="HT155">
        <v>185.7</v>
      </c>
      <c r="HU155">
        <v>176.3</v>
      </c>
      <c r="HV155">
        <v>180.8</v>
      </c>
      <c r="HW155">
        <v>195.5</v>
      </c>
      <c r="HX155">
        <v>194.7</v>
      </c>
      <c r="HY155">
        <v>206.1</v>
      </c>
      <c r="HZ155">
        <v>206.7</v>
      </c>
      <c r="IA155">
        <v>242</v>
      </c>
      <c r="IB155">
        <v>240.8</v>
      </c>
      <c r="IC155">
        <v>223.6</v>
      </c>
      <c r="ID155">
        <v>196.5</v>
      </c>
      <c r="IE155">
        <v>241.1</v>
      </c>
      <c r="IF155">
        <v>236.6</v>
      </c>
      <c r="IG155">
        <v>216.3</v>
      </c>
      <c r="IH155">
        <v>194.5</v>
      </c>
      <c r="II155">
        <v>243.1</v>
      </c>
      <c r="IJ155">
        <v>166.1</v>
      </c>
      <c r="IK155">
        <v>122.2</v>
      </c>
      <c r="IL155">
        <v>132.19999999999999</v>
      </c>
      <c r="IM155">
        <v>144</v>
      </c>
      <c r="IN155">
        <v>132</v>
      </c>
      <c r="IO155">
        <v>122.4</v>
      </c>
      <c r="IP155">
        <v>138.19999999999999</v>
      </c>
      <c r="IQ155">
        <v>188.7</v>
      </c>
      <c r="IR155">
        <v>188.1</v>
      </c>
      <c r="IS155">
        <v>198.8</v>
      </c>
      <c r="IT155">
        <v>197.6</v>
      </c>
      <c r="IU155">
        <v>206.2</v>
      </c>
      <c r="IV155">
        <v>192.7</v>
      </c>
      <c r="IW155">
        <v>203.1</v>
      </c>
    </row>
    <row r="156" spans="1:257">
      <c r="A156" t="s">
        <v>1101</v>
      </c>
      <c r="B156" t="s">
        <v>1055</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0.1</v>
      </c>
      <c r="AX156">
        <v>0.1</v>
      </c>
      <c r="AY156">
        <v>0.1</v>
      </c>
      <c r="AZ156">
        <v>0.3</v>
      </c>
      <c r="BA156">
        <v>0.5</v>
      </c>
      <c r="BB156">
        <v>0.6</v>
      </c>
      <c r="BC156">
        <v>1</v>
      </c>
      <c r="BD156">
        <v>1.5</v>
      </c>
      <c r="BE156">
        <v>2</v>
      </c>
      <c r="BF156">
        <v>2.4</v>
      </c>
      <c r="BG156">
        <v>2.8</v>
      </c>
      <c r="BH156">
        <v>3.3</v>
      </c>
      <c r="BI156">
        <v>3.6</v>
      </c>
      <c r="BJ156">
        <v>4.0999999999999996</v>
      </c>
      <c r="BK156">
        <v>4.5</v>
      </c>
      <c r="BL156">
        <v>5.3</v>
      </c>
      <c r="BM156">
        <v>5.9</v>
      </c>
      <c r="BN156">
        <v>6.7</v>
      </c>
      <c r="BO156">
        <v>7</v>
      </c>
      <c r="BP156">
        <v>7.5</v>
      </c>
      <c r="BQ156">
        <v>8.4</v>
      </c>
      <c r="BR156">
        <v>9.1999999999999993</v>
      </c>
      <c r="BS156">
        <v>11.9</v>
      </c>
      <c r="BT156">
        <v>14.1</v>
      </c>
      <c r="BU156">
        <v>15.7</v>
      </c>
      <c r="BV156">
        <v>17.399999999999999</v>
      </c>
      <c r="BW156">
        <v>18.7</v>
      </c>
      <c r="BX156">
        <v>20.8</v>
      </c>
      <c r="BY156">
        <v>23</v>
      </c>
      <c r="BZ156">
        <v>25</v>
      </c>
      <c r="CA156">
        <v>27.4</v>
      </c>
      <c r="CB156">
        <v>29.7</v>
      </c>
      <c r="CC156">
        <v>32.299999999999997</v>
      </c>
      <c r="CD156">
        <v>35</v>
      </c>
      <c r="CE156">
        <v>37.1</v>
      </c>
      <c r="CF156">
        <v>40</v>
      </c>
      <c r="CG156">
        <v>42.7</v>
      </c>
      <c r="CH156">
        <v>45.9</v>
      </c>
      <c r="CI156">
        <v>48.9</v>
      </c>
      <c r="CJ156">
        <v>52.9</v>
      </c>
      <c r="CK156">
        <v>56</v>
      </c>
      <c r="CL156">
        <v>59.3</v>
      </c>
      <c r="CM156">
        <v>63</v>
      </c>
      <c r="CN156">
        <v>66.3</v>
      </c>
      <c r="CO156">
        <v>70.599999999999994</v>
      </c>
      <c r="CP156">
        <v>74.5</v>
      </c>
      <c r="CQ156">
        <v>76.900000000000006</v>
      </c>
      <c r="CR156">
        <v>79.8</v>
      </c>
      <c r="CS156">
        <v>81.900000000000006</v>
      </c>
      <c r="CT156">
        <v>83.9</v>
      </c>
      <c r="CU156">
        <v>85.9</v>
      </c>
      <c r="CV156">
        <v>88.1</v>
      </c>
      <c r="CW156">
        <v>90.5</v>
      </c>
      <c r="CX156">
        <v>104.4</v>
      </c>
      <c r="CY156">
        <v>106.1</v>
      </c>
      <c r="CZ156">
        <v>110.6</v>
      </c>
      <c r="DA156">
        <v>116</v>
      </c>
      <c r="DB156">
        <v>127</v>
      </c>
      <c r="DC156">
        <v>124</v>
      </c>
      <c r="DD156">
        <v>120.8</v>
      </c>
      <c r="DE156">
        <v>119.5</v>
      </c>
      <c r="DF156">
        <v>117.1</v>
      </c>
      <c r="DG156">
        <v>117.3</v>
      </c>
      <c r="DH156">
        <v>116.1</v>
      </c>
      <c r="DI156">
        <v>116.1</v>
      </c>
      <c r="DJ156">
        <v>116.2</v>
      </c>
      <c r="DK156">
        <v>115.8</v>
      </c>
      <c r="DL156">
        <v>116.2</v>
      </c>
      <c r="DM156">
        <v>115.9</v>
      </c>
      <c r="DN156">
        <v>116.4</v>
      </c>
      <c r="DO156">
        <v>115.6</v>
      </c>
      <c r="DP156">
        <v>115.1</v>
      </c>
      <c r="DQ156">
        <v>114.7</v>
      </c>
      <c r="DR156">
        <v>115.5</v>
      </c>
      <c r="DS156">
        <v>114.9</v>
      </c>
      <c r="DT156">
        <v>115.3</v>
      </c>
      <c r="DU156">
        <v>115</v>
      </c>
      <c r="DV156">
        <v>115.2</v>
      </c>
      <c r="DW156">
        <v>114.9</v>
      </c>
      <c r="DX156">
        <v>115.5</v>
      </c>
      <c r="DY156">
        <v>115.3</v>
      </c>
      <c r="DZ156">
        <v>114</v>
      </c>
      <c r="EA156">
        <v>114.3</v>
      </c>
      <c r="EB156">
        <v>115.1</v>
      </c>
      <c r="EC156">
        <v>116.1</v>
      </c>
      <c r="ED156">
        <v>118.3</v>
      </c>
      <c r="EE156">
        <v>119.3</v>
      </c>
      <c r="EF156">
        <v>120.7</v>
      </c>
      <c r="EG156">
        <v>122.7</v>
      </c>
      <c r="EH156">
        <v>124.9</v>
      </c>
      <c r="EI156">
        <v>126.9</v>
      </c>
      <c r="EJ156">
        <v>129.5</v>
      </c>
      <c r="EK156">
        <v>130.4</v>
      </c>
      <c r="EL156">
        <v>131.69999999999999</v>
      </c>
      <c r="EM156">
        <v>131.69999999999999</v>
      </c>
      <c r="EN156">
        <v>132.80000000000001</v>
      </c>
      <c r="EO156">
        <v>133.5</v>
      </c>
      <c r="EP156">
        <v>134.80000000000001</v>
      </c>
      <c r="EQ156">
        <v>134.9</v>
      </c>
      <c r="ER156">
        <v>137.1</v>
      </c>
      <c r="ES156">
        <v>137.1</v>
      </c>
      <c r="ET156">
        <v>137.9</v>
      </c>
      <c r="EU156">
        <v>138.69999999999999</v>
      </c>
      <c r="EV156">
        <v>139.80000000000001</v>
      </c>
      <c r="EW156">
        <v>141.69999999999999</v>
      </c>
      <c r="EX156">
        <v>142</v>
      </c>
      <c r="EY156">
        <v>143.80000000000001</v>
      </c>
      <c r="EZ156">
        <v>145.5</v>
      </c>
      <c r="FA156">
        <v>147</v>
      </c>
      <c r="FB156">
        <v>147.80000000000001</v>
      </c>
      <c r="FC156">
        <v>149.1</v>
      </c>
      <c r="FD156">
        <v>150.30000000000001</v>
      </c>
      <c r="FE156">
        <v>152</v>
      </c>
      <c r="FF156">
        <v>152.80000000000001</v>
      </c>
      <c r="FG156">
        <v>153.30000000000001</v>
      </c>
      <c r="FH156">
        <v>153.4</v>
      </c>
      <c r="FI156">
        <v>153.9</v>
      </c>
      <c r="FJ156">
        <v>154.19999999999999</v>
      </c>
      <c r="FK156">
        <v>154.69999999999999</v>
      </c>
      <c r="FL156">
        <v>155.80000000000001</v>
      </c>
      <c r="FM156">
        <v>156.4</v>
      </c>
      <c r="FN156">
        <v>157.69999999999999</v>
      </c>
      <c r="FO156">
        <v>157.5</v>
      </c>
      <c r="FP156">
        <v>158.30000000000001</v>
      </c>
      <c r="FQ156">
        <v>159.19999999999999</v>
      </c>
      <c r="FR156">
        <v>160.6</v>
      </c>
      <c r="FS156">
        <v>160.80000000000001</v>
      </c>
      <c r="FT156">
        <v>161.9</v>
      </c>
      <c r="FU156">
        <v>162.5</v>
      </c>
      <c r="FV156">
        <v>163.9</v>
      </c>
      <c r="FW156">
        <v>196.3</v>
      </c>
      <c r="FX156">
        <v>202.5</v>
      </c>
      <c r="FY156">
        <v>203.8</v>
      </c>
      <c r="FZ156">
        <v>205.3</v>
      </c>
      <c r="GA156">
        <v>208.3</v>
      </c>
      <c r="GB156">
        <v>222.3</v>
      </c>
      <c r="GC156">
        <v>233.9</v>
      </c>
      <c r="GD156">
        <v>249.9</v>
      </c>
      <c r="GE156">
        <v>257.3</v>
      </c>
      <c r="GF156">
        <v>273.89999999999998</v>
      </c>
      <c r="GG156">
        <v>281.7</v>
      </c>
      <c r="GH156">
        <v>303.89999999999998</v>
      </c>
      <c r="GI156">
        <v>318.5</v>
      </c>
      <c r="GJ156">
        <v>346.5</v>
      </c>
      <c r="GK156">
        <v>358.7</v>
      </c>
      <c r="GL156">
        <v>375.2</v>
      </c>
      <c r="GM156">
        <v>385.2</v>
      </c>
      <c r="GN156">
        <v>412.5</v>
      </c>
      <c r="GO156">
        <v>426.9</v>
      </c>
      <c r="GP156">
        <v>440</v>
      </c>
      <c r="GQ156">
        <v>447.4</v>
      </c>
      <c r="GR156">
        <v>458.2</v>
      </c>
      <c r="GS156">
        <v>466.3</v>
      </c>
      <c r="GT156">
        <v>477.4</v>
      </c>
      <c r="GU156">
        <v>486.5</v>
      </c>
      <c r="GV156">
        <v>497.2</v>
      </c>
      <c r="GW156">
        <v>499.2</v>
      </c>
      <c r="GX156">
        <v>510.6</v>
      </c>
      <c r="GY156">
        <v>513.20000000000005</v>
      </c>
      <c r="GZ156">
        <v>518</v>
      </c>
      <c r="HA156">
        <v>516.79999999999995</v>
      </c>
      <c r="HB156">
        <v>519.4</v>
      </c>
      <c r="HC156">
        <v>520.6</v>
      </c>
      <c r="HD156">
        <v>531.5</v>
      </c>
      <c r="HE156">
        <v>530.4</v>
      </c>
      <c r="HF156">
        <v>533</v>
      </c>
      <c r="HG156">
        <v>536</v>
      </c>
      <c r="HH156">
        <v>540.1</v>
      </c>
      <c r="HI156">
        <v>536.4</v>
      </c>
      <c r="HJ156">
        <v>535.20000000000005</v>
      </c>
      <c r="HK156">
        <v>534.79999999999995</v>
      </c>
      <c r="HL156">
        <v>534.4</v>
      </c>
      <c r="HM156">
        <v>532.29999999999995</v>
      </c>
      <c r="HN156">
        <v>535.1</v>
      </c>
      <c r="HO156">
        <v>541.1</v>
      </c>
      <c r="HP156">
        <v>549.6</v>
      </c>
      <c r="HQ156">
        <v>550.79999999999995</v>
      </c>
      <c r="HR156">
        <v>548.6</v>
      </c>
      <c r="HS156">
        <v>552.5</v>
      </c>
      <c r="HT156">
        <v>564.20000000000005</v>
      </c>
      <c r="HU156">
        <v>568.29999999999995</v>
      </c>
      <c r="HV156">
        <v>570</v>
      </c>
      <c r="HW156">
        <v>570.70000000000005</v>
      </c>
      <c r="HX156">
        <v>580.5</v>
      </c>
      <c r="HY156">
        <v>575</v>
      </c>
      <c r="HZ156">
        <v>587.70000000000005</v>
      </c>
      <c r="IA156">
        <v>585</v>
      </c>
      <c r="IB156">
        <v>588.6</v>
      </c>
      <c r="IC156">
        <v>583.20000000000005</v>
      </c>
      <c r="ID156">
        <v>585.4</v>
      </c>
      <c r="IE156">
        <v>588.5</v>
      </c>
      <c r="IF156">
        <v>592.20000000000005</v>
      </c>
      <c r="IG156">
        <v>593.6</v>
      </c>
      <c r="IH156">
        <v>601.20000000000005</v>
      </c>
      <c r="II156">
        <v>604.5</v>
      </c>
      <c r="IJ156">
        <v>606.1</v>
      </c>
      <c r="IK156">
        <v>607.6</v>
      </c>
      <c r="IL156">
        <v>606.70000000000005</v>
      </c>
      <c r="IM156">
        <v>608.20000000000005</v>
      </c>
      <c r="IN156">
        <v>613.1</v>
      </c>
      <c r="IO156">
        <v>615.6</v>
      </c>
      <c r="IP156">
        <v>618</v>
      </c>
      <c r="IQ156">
        <v>622.20000000000005</v>
      </c>
      <c r="IR156">
        <v>625.4</v>
      </c>
      <c r="IS156">
        <v>619.70000000000005</v>
      </c>
      <c r="IT156">
        <v>618.79999999999995</v>
      </c>
      <c r="IU156">
        <v>618.9</v>
      </c>
      <c r="IV156">
        <v>621.70000000000005</v>
      </c>
      <c r="IW156">
        <v>618.79999999999995</v>
      </c>
    </row>
    <row r="157" spans="1:257">
      <c r="A157" t="s">
        <v>1102</v>
      </c>
      <c r="B157" t="s">
        <v>1103</v>
      </c>
      <c r="C157">
        <v>73.2</v>
      </c>
      <c r="D157">
        <v>74.099999999999994</v>
      </c>
      <c r="E157">
        <v>74.900000000000006</v>
      </c>
      <c r="F157">
        <v>76.2</v>
      </c>
      <c r="G157">
        <v>76.599999999999994</v>
      </c>
      <c r="H157">
        <v>78.5</v>
      </c>
      <c r="I157">
        <v>79.2</v>
      </c>
      <c r="J157">
        <v>80.599999999999994</v>
      </c>
      <c r="K157">
        <v>81.400000000000006</v>
      </c>
      <c r="L157">
        <v>83</v>
      </c>
      <c r="M157">
        <v>83.6</v>
      </c>
      <c r="N157">
        <v>84.6</v>
      </c>
      <c r="O157">
        <v>85.6</v>
      </c>
      <c r="P157">
        <v>86.7</v>
      </c>
      <c r="Q157">
        <v>87.2</v>
      </c>
      <c r="R157">
        <v>88.4</v>
      </c>
      <c r="S157">
        <v>89.1</v>
      </c>
      <c r="T157">
        <v>90.4</v>
      </c>
      <c r="U157">
        <v>91.1</v>
      </c>
      <c r="V157">
        <v>92.4</v>
      </c>
      <c r="W157">
        <v>93.3</v>
      </c>
      <c r="X157">
        <v>94.9</v>
      </c>
      <c r="Y157">
        <v>96.6</v>
      </c>
      <c r="Z157">
        <v>97.3</v>
      </c>
      <c r="AA157">
        <v>100.2</v>
      </c>
      <c r="AB157">
        <v>102.8</v>
      </c>
      <c r="AC157">
        <v>105.2</v>
      </c>
      <c r="AD157">
        <v>107.5</v>
      </c>
      <c r="AE157">
        <v>110.6</v>
      </c>
      <c r="AF157">
        <v>114.2</v>
      </c>
      <c r="AG157">
        <v>118.7</v>
      </c>
      <c r="AH157">
        <v>122.1</v>
      </c>
      <c r="AI157">
        <v>124.7</v>
      </c>
      <c r="AJ157">
        <v>128.30000000000001</v>
      </c>
      <c r="AK157">
        <v>131.6</v>
      </c>
      <c r="AL157">
        <v>135</v>
      </c>
      <c r="AM157">
        <v>138.5</v>
      </c>
      <c r="AN157">
        <v>141.80000000000001</v>
      </c>
      <c r="AO157">
        <v>144.5</v>
      </c>
      <c r="AP157">
        <v>147.1</v>
      </c>
      <c r="AQ157">
        <v>150.30000000000001</v>
      </c>
      <c r="AR157">
        <v>156.1</v>
      </c>
      <c r="AS157">
        <v>161.5</v>
      </c>
      <c r="AT157">
        <v>167.2</v>
      </c>
      <c r="AU157">
        <v>172.8</v>
      </c>
      <c r="AV157">
        <v>178.4</v>
      </c>
      <c r="AW157">
        <v>181.9</v>
      </c>
      <c r="AX157">
        <v>186.4</v>
      </c>
      <c r="AY157">
        <v>189.2</v>
      </c>
      <c r="AZ157">
        <v>193.2</v>
      </c>
      <c r="BA157">
        <v>196.2</v>
      </c>
      <c r="BB157">
        <v>198.8</v>
      </c>
      <c r="BC157">
        <v>200.4</v>
      </c>
      <c r="BD157">
        <v>203.6</v>
      </c>
      <c r="BE157">
        <v>206.3</v>
      </c>
      <c r="BF157">
        <v>208.4</v>
      </c>
      <c r="BG157">
        <v>212.2</v>
      </c>
      <c r="BH157">
        <v>217.6</v>
      </c>
      <c r="BI157">
        <v>221.8</v>
      </c>
      <c r="BJ157">
        <v>228.2</v>
      </c>
      <c r="BK157">
        <v>237.5</v>
      </c>
      <c r="BL157">
        <v>245.5</v>
      </c>
      <c r="BM157">
        <v>249</v>
      </c>
      <c r="BN157">
        <v>254.7</v>
      </c>
      <c r="BO157">
        <v>261</v>
      </c>
      <c r="BP157">
        <v>266</v>
      </c>
      <c r="BQ157">
        <v>271.7</v>
      </c>
      <c r="BR157">
        <v>277.3</v>
      </c>
      <c r="BS157">
        <v>282.7</v>
      </c>
      <c r="BT157">
        <v>286.39999999999998</v>
      </c>
      <c r="BU157">
        <v>292.5</v>
      </c>
      <c r="BV157">
        <v>300.10000000000002</v>
      </c>
      <c r="BW157">
        <v>304.5</v>
      </c>
      <c r="BX157">
        <v>310.89999999999998</v>
      </c>
      <c r="BY157">
        <v>316.10000000000002</v>
      </c>
      <c r="BZ157">
        <v>321.10000000000002</v>
      </c>
      <c r="CA157">
        <v>325.5</v>
      </c>
      <c r="CB157">
        <v>330.8</v>
      </c>
      <c r="CC157">
        <v>334.5</v>
      </c>
      <c r="CD157">
        <v>338.4</v>
      </c>
      <c r="CE157">
        <v>344.3</v>
      </c>
      <c r="CF157">
        <v>355.6</v>
      </c>
      <c r="CG157">
        <v>362.9</v>
      </c>
      <c r="CH157">
        <v>366.1</v>
      </c>
      <c r="CI157">
        <v>372.2</v>
      </c>
      <c r="CJ157">
        <v>379.8</v>
      </c>
      <c r="CK157">
        <v>384.3</v>
      </c>
      <c r="CL157">
        <v>390.9</v>
      </c>
      <c r="CM157">
        <v>398.8</v>
      </c>
      <c r="CN157">
        <v>403.9</v>
      </c>
      <c r="CO157">
        <v>411.9</v>
      </c>
      <c r="CP157">
        <v>421.5</v>
      </c>
      <c r="CQ157">
        <v>427.7</v>
      </c>
      <c r="CR157">
        <v>438.8</v>
      </c>
      <c r="CS157">
        <v>443.5</v>
      </c>
      <c r="CT157">
        <v>447.5</v>
      </c>
      <c r="CU157">
        <v>456.1</v>
      </c>
      <c r="CV157">
        <v>465</v>
      </c>
      <c r="CW157">
        <v>479.2</v>
      </c>
      <c r="CX157">
        <v>497.3</v>
      </c>
      <c r="CY157">
        <v>516</v>
      </c>
      <c r="CZ157">
        <v>538.29999999999995</v>
      </c>
      <c r="DA157">
        <v>557.5</v>
      </c>
      <c r="DB157">
        <v>581.20000000000005</v>
      </c>
      <c r="DC157">
        <v>617.20000000000005</v>
      </c>
      <c r="DD157">
        <v>656.9</v>
      </c>
      <c r="DE157">
        <v>685.7</v>
      </c>
      <c r="DF157">
        <v>712</v>
      </c>
      <c r="DG157">
        <v>737.5</v>
      </c>
      <c r="DH157">
        <v>757.1</v>
      </c>
      <c r="DI157">
        <v>779.3</v>
      </c>
      <c r="DJ157">
        <v>796.2</v>
      </c>
      <c r="DK157">
        <v>822.1</v>
      </c>
      <c r="DL157">
        <v>853.6</v>
      </c>
      <c r="DM157">
        <v>878.6</v>
      </c>
      <c r="DN157">
        <v>900.7</v>
      </c>
      <c r="DO157">
        <v>915.9</v>
      </c>
      <c r="DP157">
        <v>937.5</v>
      </c>
      <c r="DQ157">
        <v>953.5</v>
      </c>
      <c r="DR157">
        <v>975.3</v>
      </c>
      <c r="DS157">
        <v>982</v>
      </c>
      <c r="DT157">
        <v>998.8</v>
      </c>
      <c r="DU157">
        <v>1005.6</v>
      </c>
      <c r="DV157">
        <v>1022.4</v>
      </c>
      <c r="DW157">
        <v>1042</v>
      </c>
      <c r="DX157">
        <v>1065.9000000000001</v>
      </c>
      <c r="DY157">
        <v>1085.9000000000001</v>
      </c>
      <c r="DZ157">
        <v>1101.0999999999999</v>
      </c>
      <c r="EA157">
        <v>1121.0999999999999</v>
      </c>
      <c r="EB157">
        <v>1139.5999999999999</v>
      </c>
      <c r="EC157">
        <v>1155.0999999999999</v>
      </c>
      <c r="ED157">
        <v>1168.9000000000001</v>
      </c>
      <c r="EE157">
        <v>1226.8</v>
      </c>
      <c r="EF157">
        <v>1272.4000000000001</v>
      </c>
      <c r="EG157">
        <v>1316.1</v>
      </c>
      <c r="EH157">
        <v>1351.2</v>
      </c>
      <c r="EI157">
        <v>1387.1</v>
      </c>
      <c r="EJ157">
        <v>1408.8</v>
      </c>
      <c r="EK157">
        <v>1422.8</v>
      </c>
      <c r="EL157">
        <v>1440.5</v>
      </c>
      <c r="EM157">
        <v>1452.6</v>
      </c>
      <c r="EN157">
        <v>1477.7</v>
      </c>
      <c r="EO157">
        <v>1487.3</v>
      </c>
      <c r="EP157">
        <v>1505.5</v>
      </c>
      <c r="EQ157">
        <v>1528</v>
      </c>
      <c r="ER157">
        <v>1554.4</v>
      </c>
      <c r="ES157">
        <v>1570.7</v>
      </c>
      <c r="ET157">
        <v>1595</v>
      </c>
      <c r="EU157">
        <v>1623.7</v>
      </c>
      <c r="EV157">
        <v>1660.7</v>
      </c>
      <c r="EW157">
        <v>1716.3</v>
      </c>
      <c r="EX157">
        <v>1735.5</v>
      </c>
      <c r="EY157">
        <v>1814.6</v>
      </c>
      <c r="EZ157">
        <v>1904.1</v>
      </c>
      <c r="FA157">
        <v>1931.2</v>
      </c>
      <c r="FB157">
        <v>1968.8</v>
      </c>
      <c r="FC157">
        <v>2022.7</v>
      </c>
      <c r="FD157">
        <v>2083.9</v>
      </c>
      <c r="FE157">
        <v>2151.6</v>
      </c>
      <c r="FF157">
        <v>2175.9</v>
      </c>
      <c r="FG157">
        <v>2220.1999999999998</v>
      </c>
      <c r="FH157">
        <v>2252.9</v>
      </c>
      <c r="FI157">
        <v>2293.1999999999998</v>
      </c>
      <c r="FJ157">
        <v>2318.8000000000002</v>
      </c>
      <c r="FK157">
        <v>2421</v>
      </c>
      <c r="FL157">
        <v>2540.6</v>
      </c>
      <c r="FM157">
        <v>2576.5</v>
      </c>
      <c r="FN157">
        <v>2620.1</v>
      </c>
      <c r="FO157">
        <v>2662.3</v>
      </c>
      <c r="FP157">
        <v>2695.5</v>
      </c>
      <c r="FQ157">
        <v>2684.2</v>
      </c>
      <c r="FR157">
        <v>2693.9</v>
      </c>
      <c r="FS157">
        <v>2702.9</v>
      </c>
      <c r="FT157">
        <v>2748.7</v>
      </c>
      <c r="FU157">
        <v>2778.9</v>
      </c>
      <c r="FV157">
        <v>2786.5</v>
      </c>
      <c r="FW157">
        <v>2797.2</v>
      </c>
      <c r="FX157">
        <v>2779.3</v>
      </c>
      <c r="FY157">
        <v>2778.5</v>
      </c>
      <c r="FZ157">
        <v>2781.8</v>
      </c>
      <c r="GA157">
        <v>2776.8</v>
      </c>
      <c r="GB157">
        <v>2762.1</v>
      </c>
      <c r="GC157">
        <v>2758.7</v>
      </c>
      <c r="GD157">
        <v>2752.3</v>
      </c>
      <c r="GE157">
        <v>2764.4</v>
      </c>
      <c r="GF157">
        <v>2792.6</v>
      </c>
      <c r="GG157">
        <v>2808</v>
      </c>
      <c r="GH157">
        <v>2830.1</v>
      </c>
      <c r="GI157">
        <v>2864.1</v>
      </c>
      <c r="GJ157">
        <v>2915</v>
      </c>
      <c r="GK157">
        <v>2937.5</v>
      </c>
      <c r="GL157">
        <v>2966.1</v>
      </c>
      <c r="GM157">
        <v>2985.5</v>
      </c>
      <c r="GN157">
        <v>3061.4</v>
      </c>
      <c r="GO157">
        <v>3075</v>
      </c>
      <c r="GP157">
        <v>3090.5</v>
      </c>
      <c r="GQ157">
        <v>3187.3</v>
      </c>
      <c r="GR157">
        <v>3252.5</v>
      </c>
      <c r="GS157">
        <v>3275.2</v>
      </c>
      <c r="GT157">
        <v>3305.3</v>
      </c>
      <c r="GU157">
        <v>3353.7</v>
      </c>
      <c r="GV157">
        <v>3379.6</v>
      </c>
      <c r="GW157">
        <v>3450.6</v>
      </c>
      <c r="GX157">
        <v>3494.6</v>
      </c>
      <c r="GY157">
        <v>3527</v>
      </c>
      <c r="GZ157">
        <v>3584.5</v>
      </c>
      <c r="HA157">
        <v>3627</v>
      </c>
      <c r="HB157">
        <v>3668</v>
      </c>
      <c r="HC157">
        <v>3753.7</v>
      </c>
      <c r="HD157">
        <v>3817.7</v>
      </c>
      <c r="HE157">
        <v>3928.7</v>
      </c>
      <c r="HF157">
        <v>4051.1</v>
      </c>
      <c r="HG157">
        <v>4097.2</v>
      </c>
      <c r="HH157">
        <v>4162</v>
      </c>
      <c r="HI157">
        <v>4280.7</v>
      </c>
      <c r="HJ157">
        <v>4343.2</v>
      </c>
      <c r="HK157">
        <v>4415.8999999999996</v>
      </c>
      <c r="HL157">
        <v>4506.7</v>
      </c>
      <c r="HM157">
        <v>4559.3999999999996</v>
      </c>
      <c r="HN157">
        <v>4657.1000000000004</v>
      </c>
      <c r="HO157">
        <v>4773.6000000000004</v>
      </c>
      <c r="HP157">
        <v>4942.6000000000004</v>
      </c>
      <c r="HQ157">
        <v>5037.5</v>
      </c>
      <c r="HR157">
        <v>5090.8999999999996</v>
      </c>
      <c r="HS157">
        <v>5228.3999999999996</v>
      </c>
      <c r="HT157">
        <v>5311.3</v>
      </c>
      <c r="HU157">
        <v>5392.7</v>
      </c>
      <c r="HV157">
        <v>5384.3</v>
      </c>
      <c r="HW157">
        <v>5509.2</v>
      </c>
      <c r="HX157">
        <v>5587.1</v>
      </c>
      <c r="HY157">
        <v>5663.9</v>
      </c>
      <c r="HZ157">
        <v>5708.4</v>
      </c>
      <c r="IA157">
        <v>5777</v>
      </c>
      <c r="IB157">
        <v>5783.5</v>
      </c>
      <c r="IC157">
        <v>5853.7</v>
      </c>
      <c r="ID157">
        <v>5890</v>
      </c>
      <c r="IE157">
        <v>5986.7</v>
      </c>
      <c r="IF157">
        <v>6074.5</v>
      </c>
      <c r="IG157">
        <v>6182.7</v>
      </c>
      <c r="IH157">
        <v>6192.5</v>
      </c>
      <c r="II157">
        <v>6386.1</v>
      </c>
      <c r="IJ157">
        <v>6864.8</v>
      </c>
      <c r="IK157">
        <v>6929.5</v>
      </c>
      <c r="IL157">
        <v>6945.3</v>
      </c>
      <c r="IM157">
        <v>7076.9</v>
      </c>
      <c r="IN157">
        <v>7129.5</v>
      </c>
      <c r="IO157">
        <v>7204.7</v>
      </c>
      <c r="IP157">
        <v>7176.5</v>
      </c>
      <c r="IQ157">
        <v>7222.8</v>
      </c>
      <c r="IR157">
        <v>7184.6</v>
      </c>
      <c r="IS157">
        <v>7190.4</v>
      </c>
      <c r="IT157">
        <v>7196.6</v>
      </c>
      <c r="IU157">
        <v>7356</v>
      </c>
      <c r="IV157">
        <v>7386.3</v>
      </c>
      <c r="IW157">
        <v>7397.4</v>
      </c>
    </row>
    <row r="158" spans="1:257">
      <c r="A158" t="s">
        <v>1104</v>
      </c>
      <c r="B158" s="12" t="s">
        <v>1059</v>
      </c>
      <c r="C158" s="12">
        <v>66.099999999999994</v>
      </c>
      <c r="D158" s="12">
        <v>67.8</v>
      </c>
      <c r="E158" s="12">
        <v>67.3</v>
      </c>
      <c r="F158" s="12">
        <v>69.7</v>
      </c>
      <c r="G158" s="12">
        <v>69.400000000000006</v>
      </c>
      <c r="H158" s="12">
        <v>69.5</v>
      </c>
      <c r="I158" s="12">
        <v>69.2</v>
      </c>
      <c r="J158" s="12">
        <v>72.400000000000006</v>
      </c>
      <c r="K158" s="12">
        <v>72.3</v>
      </c>
      <c r="L158" s="12">
        <v>74.3</v>
      </c>
      <c r="M158" s="12">
        <v>74.900000000000006</v>
      </c>
      <c r="N158" s="12">
        <v>78.8</v>
      </c>
      <c r="O158" s="12">
        <v>79.099999999999994</v>
      </c>
      <c r="P158" s="12">
        <v>81.099999999999994</v>
      </c>
      <c r="Q158" s="12">
        <v>81.599999999999994</v>
      </c>
      <c r="R158" s="12">
        <v>86</v>
      </c>
      <c r="S158" s="12">
        <v>86.9</v>
      </c>
      <c r="T158" s="12">
        <v>89.7</v>
      </c>
      <c r="U158" s="12">
        <v>91</v>
      </c>
      <c r="V158" s="12">
        <v>95.6</v>
      </c>
      <c r="W158" s="12">
        <v>99.4</v>
      </c>
      <c r="X158" s="12">
        <v>103.5</v>
      </c>
      <c r="Y158" s="12">
        <v>104.9</v>
      </c>
      <c r="Z158" s="12">
        <v>111.5</v>
      </c>
      <c r="AA158" s="12">
        <v>113.9</v>
      </c>
      <c r="AB158" s="12">
        <v>120</v>
      </c>
      <c r="AC158" s="12">
        <v>121.3</v>
      </c>
      <c r="AD158" s="12">
        <v>125.3</v>
      </c>
      <c r="AE158" s="12">
        <v>126.8</v>
      </c>
      <c r="AF158" s="12">
        <v>130.1</v>
      </c>
      <c r="AG158" s="12">
        <v>129.1</v>
      </c>
      <c r="AH158" s="12">
        <v>131.6</v>
      </c>
      <c r="AI158" s="12">
        <v>136.1</v>
      </c>
      <c r="AJ158" s="12">
        <v>140.5</v>
      </c>
      <c r="AK158" s="12">
        <v>141.30000000000001</v>
      </c>
      <c r="AL158" s="12">
        <v>149.19999999999999</v>
      </c>
      <c r="AM158" s="12">
        <v>152.5</v>
      </c>
      <c r="AN158" s="12">
        <v>159.9</v>
      </c>
      <c r="AO158" s="12">
        <v>162.6</v>
      </c>
      <c r="AP158" s="12">
        <v>169.8</v>
      </c>
      <c r="AQ158" s="12">
        <v>184.4</v>
      </c>
      <c r="AR158" s="12">
        <v>191.3</v>
      </c>
      <c r="AS158" s="12">
        <v>191.2</v>
      </c>
      <c r="AT158" s="12">
        <v>193.3</v>
      </c>
      <c r="AU158" s="12">
        <v>193.4</v>
      </c>
      <c r="AV158" s="12">
        <v>199</v>
      </c>
      <c r="AW158" s="12">
        <v>201.5</v>
      </c>
      <c r="AX158" s="12">
        <v>204.8</v>
      </c>
      <c r="AY158" s="12">
        <v>210.3</v>
      </c>
      <c r="AZ158" s="12">
        <v>216.3</v>
      </c>
      <c r="BA158" s="12">
        <v>219.8</v>
      </c>
      <c r="BB158" s="12">
        <v>232.8</v>
      </c>
      <c r="BC158" s="12">
        <v>246</v>
      </c>
      <c r="BD158" s="12">
        <v>260.89999999999998</v>
      </c>
      <c r="BE158" s="12">
        <v>274.60000000000002</v>
      </c>
      <c r="BF158" s="12">
        <v>290.10000000000002</v>
      </c>
      <c r="BG158" s="12">
        <v>299.2</v>
      </c>
      <c r="BH158" s="12">
        <v>313.3</v>
      </c>
      <c r="BI158" s="12">
        <v>316.7</v>
      </c>
      <c r="BJ158" s="12">
        <v>324.39999999999998</v>
      </c>
      <c r="BK158" s="12">
        <v>316.39999999999998</v>
      </c>
      <c r="BL158" s="12">
        <v>314.3</v>
      </c>
      <c r="BM158" s="12">
        <v>310.7</v>
      </c>
      <c r="BN158" s="12">
        <v>313.5</v>
      </c>
      <c r="BO158" s="12">
        <v>308.60000000000002</v>
      </c>
      <c r="BP158" s="12">
        <v>315.60000000000002</v>
      </c>
      <c r="BQ158" s="12">
        <v>318.3</v>
      </c>
      <c r="BR158" s="12">
        <v>331.6</v>
      </c>
      <c r="BS158" s="12">
        <v>338.2</v>
      </c>
      <c r="BT158" s="12">
        <v>350.5</v>
      </c>
      <c r="BU158" s="12">
        <v>356.3</v>
      </c>
      <c r="BV158" s="12">
        <v>374.6</v>
      </c>
      <c r="BW158" s="12">
        <v>386.9</v>
      </c>
      <c r="BX158" s="12">
        <v>402</v>
      </c>
      <c r="BY158" s="12">
        <v>406</v>
      </c>
      <c r="BZ158" s="12">
        <v>420.9</v>
      </c>
      <c r="CA158" s="12">
        <v>435.5</v>
      </c>
      <c r="CB158" s="12">
        <v>451.4</v>
      </c>
      <c r="CC158" s="12">
        <v>461.6</v>
      </c>
      <c r="CD158" s="12">
        <v>473.4</v>
      </c>
      <c r="CE158" s="12">
        <v>482.9</v>
      </c>
      <c r="CF158" s="12">
        <v>470</v>
      </c>
      <c r="CG158" s="12">
        <v>476.3</v>
      </c>
      <c r="CH158" s="12">
        <v>505.7</v>
      </c>
      <c r="CI158" s="12">
        <v>510.6</v>
      </c>
      <c r="CJ158" s="12">
        <v>534.1</v>
      </c>
      <c r="CK158" s="12">
        <v>558</v>
      </c>
      <c r="CL158" s="12">
        <v>578.70000000000005</v>
      </c>
      <c r="CM158" s="12">
        <v>592.9</v>
      </c>
      <c r="CN158" s="12">
        <v>613.70000000000005</v>
      </c>
      <c r="CO158" s="12">
        <v>624.70000000000005</v>
      </c>
      <c r="CP158" s="12">
        <v>626.70000000000005</v>
      </c>
      <c r="CQ158" s="12">
        <v>644.70000000000005</v>
      </c>
      <c r="CR158" s="12">
        <v>658.6</v>
      </c>
      <c r="CS158" s="12">
        <v>675.7</v>
      </c>
      <c r="CT158" s="12">
        <v>711.8</v>
      </c>
      <c r="CU158" s="12">
        <v>740.9</v>
      </c>
      <c r="CV158" s="12">
        <v>782.9</v>
      </c>
      <c r="CW158" s="12">
        <v>799.6</v>
      </c>
      <c r="CX158" s="12">
        <v>838.7</v>
      </c>
      <c r="CY158" s="12">
        <v>843.7</v>
      </c>
      <c r="CZ158" s="12">
        <v>853.9</v>
      </c>
      <c r="DA158" s="12">
        <v>861.5</v>
      </c>
      <c r="DB158" s="12">
        <v>904.8</v>
      </c>
      <c r="DC158" s="12">
        <v>920.4</v>
      </c>
      <c r="DD158" s="12">
        <v>945.9</v>
      </c>
      <c r="DE158" s="12">
        <v>961.9</v>
      </c>
      <c r="DF158" s="12">
        <v>1032.4000000000001</v>
      </c>
      <c r="DG158" s="12">
        <v>1057.3</v>
      </c>
      <c r="DH158" s="12">
        <v>1085.3</v>
      </c>
      <c r="DI158" s="12">
        <v>1114</v>
      </c>
      <c r="DJ158" s="12">
        <v>1148.3</v>
      </c>
      <c r="DK158" s="12">
        <v>1174.8</v>
      </c>
      <c r="DL158" s="12">
        <v>1200.9000000000001</v>
      </c>
      <c r="DM158" s="12">
        <v>1209.5</v>
      </c>
      <c r="DN158" s="12">
        <v>1258.5999999999999</v>
      </c>
      <c r="DO158" s="12">
        <v>1306.8</v>
      </c>
      <c r="DP158" s="12">
        <v>1338</v>
      </c>
      <c r="DQ158" s="12">
        <v>1340</v>
      </c>
      <c r="DR158" s="12">
        <v>1375.2</v>
      </c>
      <c r="DS158" s="12">
        <v>1409.6</v>
      </c>
      <c r="DT158" s="12">
        <v>1432.5</v>
      </c>
      <c r="DU158" s="12">
        <v>1443.2</v>
      </c>
      <c r="DV158" s="12">
        <v>1458.3</v>
      </c>
      <c r="DW158" s="12">
        <v>1424.2</v>
      </c>
      <c r="DX158" s="12">
        <v>1409.4</v>
      </c>
      <c r="DY158" s="12">
        <v>1376</v>
      </c>
      <c r="DZ158" s="12">
        <v>1334.8</v>
      </c>
      <c r="EA158" s="12">
        <v>1322.5</v>
      </c>
      <c r="EB158" s="12">
        <v>1306.3</v>
      </c>
      <c r="EC158" s="12">
        <v>1288.9000000000001</v>
      </c>
      <c r="ED158" s="12">
        <v>1274.0999999999999</v>
      </c>
      <c r="EE158" s="12">
        <v>1256.5999999999999</v>
      </c>
      <c r="EF158" s="12">
        <v>1246.4000000000001</v>
      </c>
      <c r="EG158" s="12">
        <v>1234.3</v>
      </c>
      <c r="EH158" s="12">
        <v>1241.3</v>
      </c>
      <c r="EI158" s="12">
        <v>1269.4000000000001</v>
      </c>
      <c r="EJ158" s="12">
        <v>1287.4000000000001</v>
      </c>
      <c r="EK158" s="12">
        <v>1306.4000000000001</v>
      </c>
      <c r="EL158" s="12">
        <v>1327.5</v>
      </c>
      <c r="EM158" s="12">
        <v>1373.4</v>
      </c>
      <c r="EN158" s="12">
        <v>1404.4</v>
      </c>
      <c r="EO158" s="12">
        <v>1415.6</v>
      </c>
      <c r="EP158" s="12">
        <v>1450.9</v>
      </c>
      <c r="EQ158" s="12">
        <v>1467.8</v>
      </c>
      <c r="ER158" s="12">
        <v>1494.5</v>
      </c>
      <c r="ES158" s="12">
        <v>1519.6</v>
      </c>
      <c r="ET158" s="12">
        <v>1533.1</v>
      </c>
      <c r="EU158" s="12">
        <v>1572.9</v>
      </c>
      <c r="EV158" s="12">
        <v>1605.4</v>
      </c>
      <c r="EW158" s="12">
        <v>1636.3</v>
      </c>
      <c r="EX158" s="12">
        <v>1711.2</v>
      </c>
      <c r="EY158" s="12">
        <v>1738.9</v>
      </c>
      <c r="EZ158" s="12">
        <v>1778.4</v>
      </c>
      <c r="FA158" s="12">
        <v>1825.4</v>
      </c>
      <c r="FB158" s="12">
        <v>1918</v>
      </c>
      <c r="FC158" s="12">
        <v>1985.6</v>
      </c>
      <c r="FD158" s="12">
        <v>1997</v>
      </c>
      <c r="FE158" s="12">
        <v>2073</v>
      </c>
      <c r="FF158" s="12">
        <v>2125.9</v>
      </c>
      <c r="FG158" s="12">
        <v>2191</v>
      </c>
      <c r="FH158" s="12">
        <v>2252.8000000000002</v>
      </c>
      <c r="FI158" s="12">
        <v>2285.3000000000002</v>
      </c>
      <c r="FJ158" s="12">
        <v>2339.8000000000002</v>
      </c>
      <c r="FK158" s="12">
        <v>2325.3000000000002</v>
      </c>
      <c r="FL158" s="12">
        <v>2334.4</v>
      </c>
      <c r="FM158" s="12">
        <v>2342.8000000000002</v>
      </c>
      <c r="FN158" s="12">
        <v>2327.9</v>
      </c>
      <c r="FO158" s="12">
        <v>2313.5</v>
      </c>
      <c r="FP158" s="12">
        <v>2281.1</v>
      </c>
      <c r="FQ158" s="12">
        <v>2275.6999999999998</v>
      </c>
      <c r="FR158" s="12">
        <v>2299.4</v>
      </c>
      <c r="FS158" s="12">
        <v>2273.1</v>
      </c>
      <c r="FT158" s="12">
        <v>2254.1</v>
      </c>
      <c r="FU158" s="12">
        <v>2228.4</v>
      </c>
      <c r="FV158" s="12">
        <v>2232.9</v>
      </c>
      <c r="FW158" s="12">
        <v>2255.4</v>
      </c>
      <c r="FX158" s="12">
        <v>2279.9</v>
      </c>
      <c r="FY158" s="12">
        <v>2322.4</v>
      </c>
      <c r="FZ158" s="12">
        <v>2403.4</v>
      </c>
      <c r="GA158" s="12">
        <v>2445.4</v>
      </c>
      <c r="GB158" s="12">
        <v>2519.4</v>
      </c>
      <c r="GC158" s="12">
        <v>2569.6999999999998</v>
      </c>
      <c r="GD158" s="12">
        <v>2704.7</v>
      </c>
      <c r="GE158" s="12">
        <v>2767.6</v>
      </c>
      <c r="GF158" s="12">
        <v>2851.8</v>
      </c>
      <c r="GG158" s="12">
        <v>2894.5</v>
      </c>
      <c r="GH158" s="12">
        <v>3006.5</v>
      </c>
      <c r="GI158" s="12">
        <v>3057</v>
      </c>
      <c r="GJ158" s="12">
        <v>3171.8</v>
      </c>
      <c r="GK158" s="12">
        <v>3375.4</v>
      </c>
      <c r="GL158" s="12">
        <v>3543.1</v>
      </c>
      <c r="GM158" s="12">
        <v>3634.5</v>
      </c>
      <c r="GN158" s="12">
        <v>3696.3</v>
      </c>
      <c r="GO158" s="12">
        <v>3710.7</v>
      </c>
      <c r="GP158" s="12">
        <v>3647.5</v>
      </c>
      <c r="GQ158" s="12">
        <v>3484.4</v>
      </c>
      <c r="GR158" s="12">
        <v>3379.7</v>
      </c>
      <c r="GS158" s="12">
        <v>3250.2</v>
      </c>
      <c r="GT158" s="12">
        <v>3049.1</v>
      </c>
      <c r="GU158" s="12">
        <v>2956.8</v>
      </c>
      <c r="GV158" s="12">
        <v>2842.2</v>
      </c>
      <c r="GW158" s="12">
        <v>2804.7</v>
      </c>
      <c r="GX158" s="12">
        <v>2701</v>
      </c>
      <c r="GY158" s="12">
        <v>2663.6</v>
      </c>
      <c r="GZ158" s="12">
        <v>2695.6</v>
      </c>
      <c r="HA158" s="12">
        <v>2751.2</v>
      </c>
      <c r="HB158" s="12">
        <v>2844</v>
      </c>
      <c r="HC158" s="12">
        <v>2779.2</v>
      </c>
      <c r="HD158" s="12">
        <v>2778.1</v>
      </c>
      <c r="HE158" s="12">
        <v>2811.8</v>
      </c>
      <c r="HF158" s="12">
        <v>2820.5</v>
      </c>
      <c r="HG158" s="12">
        <v>2811.3</v>
      </c>
      <c r="HH158" s="12">
        <v>2895</v>
      </c>
      <c r="HI158" s="12">
        <v>2917.6</v>
      </c>
      <c r="HJ158" s="12">
        <v>2988.8</v>
      </c>
      <c r="HK158" s="12">
        <v>3012.6</v>
      </c>
      <c r="HL158" s="12">
        <v>3045.6</v>
      </c>
      <c r="HM158" s="12">
        <v>3133.7</v>
      </c>
      <c r="HN158" s="12">
        <v>3225.3</v>
      </c>
      <c r="HO158" s="12">
        <v>3313.7</v>
      </c>
      <c r="HP158" s="12">
        <v>3391.6</v>
      </c>
      <c r="HQ158" s="12">
        <v>3369</v>
      </c>
      <c r="HR158" s="12">
        <v>3431.5</v>
      </c>
      <c r="HS158" s="12">
        <v>3458.5</v>
      </c>
      <c r="HT158" s="12">
        <v>3441.4</v>
      </c>
      <c r="HU158" s="12">
        <v>3393.9</v>
      </c>
      <c r="HV158" s="12">
        <v>3358.1</v>
      </c>
      <c r="HW158" s="12">
        <v>3401.5</v>
      </c>
      <c r="HX158" s="12">
        <v>3438.7</v>
      </c>
      <c r="HY158" s="12">
        <v>3411.3</v>
      </c>
      <c r="HZ158" s="12">
        <v>3543.1</v>
      </c>
      <c r="IA158" s="12">
        <v>3538.3</v>
      </c>
      <c r="IB158" s="12">
        <v>3860.4</v>
      </c>
      <c r="IC158" s="12">
        <v>3888.9</v>
      </c>
      <c r="ID158" s="12">
        <v>4005.5</v>
      </c>
      <c r="IE158" s="12">
        <v>4074.8</v>
      </c>
      <c r="IF158" s="12">
        <v>4114</v>
      </c>
      <c r="IG158" s="12">
        <v>4184.1000000000004</v>
      </c>
      <c r="IH158" s="12">
        <v>4254.8999999999996</v>
      </c>
      <c r="II158" s="12">
        <v>4802.3</v>
      </c>
      <c r="IJ158" s="12">
        <v>4841.8999999999996</v>
      </c>
      <c r="IK158" s="12">
        <v>4661.3</v>
      </c>
      <c r="IL158" s="12">
        <v>4543.2</v>
      </c>
      <c r="IM158" s="12">
        <v>4597.3</v>
      </c>
      <c r="IN158" s="12">
        <v>4718.2</v>
      </c>
      <c r="IO158" s="12">
        <v>4782.8</v>
      </c>
      <c r="IP158" s="12">
        <v>5020.3</v>
      </c>
      <c r="IQ158" s="12">
        <v>5334.5</v>
      </c>
      <c r="IR158" s="12">
        <v>5583</v>
      </c>
      <c r="IS158" s="12">
        <v>5682.2</v>
      </c>
      <c r="IT158" s="12">
        <v>5815.6</v>
      </c>
      <c r="IU158" s="12">
        <v>5835.4</v>
      </c>
      <c r="IV158" s="12">
        <v>5841.7</v>
      </c>
      <c r="IW158" s="12">
        <v>5837.6</v>
      </c>
    </row>
    <row r="159" spans="1:257">
      <c r="A159" t="s">
        <v>1105</v>
      </c>
      <c r="B159" t="s">
        <v>1061</v>
      </c>
      <c r="C159">
        <v>44.1</v>
      </c>
      <c r="D159">
        <v>45.7</v>
      </c>
      <c r="E159">
        <v>44.9</v>
      </c>
      <c r="F159">
        <v>46.8</v>
      </c>
      <c r="G159">
        <v>46.6</v>
      </c>
      <c r="H159">
        <v>46.4</v>
      </c>
      <c r="I159">
        <v>45.8</v>
      </c>
      <c r="J159">
        <v>48</v>
      </c>
      <c r="K159">
        <v>47.6</v>
      </c>
      <c r="L159">
        <v>49.2</v>
      </c>
      <c r="M159">
        <v>49.3</v>
      </c>
      <c r="N159">
        <v>52.1</v>
      </c>
      <c r="O159">
        <v>52</v>
      </c>
      <c r="P159">
        <v>53.3</v>
      </c>
      <c r="Q159">
        <v>53.2</v>
      </c>
      <c r="R159">
        <v>56.6</v>
      </c>
      <c r="S159">
        <v>56.8</v>
      </c>
      <c r="T159">
        <v>59.1</v>
      </c>
      <c r="U159">
        <v>59.6</v>
      </c>
      <c r="V159">
        <v>62.9</v>
      </c>
      <c r="W159">
        <v>65.900000000000006</v>
      </c>
      <c r="X159">
        <v>69.599999999999994</v>
      </c>
      <c r="Y159">
        <v>70.400000000000006</v>
      </c>
      <c r="Z159">
        <v>76</v>
      </c>
      <c r="AA159">
        <v>77.900000000000006</v>
      </c>
      <c r="AB159">
        <v>82.8</v>
      </c>
      <c r="AC159">
        <v>83.1</v>
      </c>
      <c r="AD159">
        <v>86.1</v>
      </c>
      <c r="AE159">
        <v>87.1</v>
      </c>
      <c r="AF159">
        <v>89.9</v>
      </c>
      <c r="AG159">
        <v>88.6</v>
      </c>
      <c r="AH159">
        <v>92.8</v>
      </c>
      <c r="AI159">
        <v>93.7</v>
      </c>
      <c r="AJ159">
        <v>97.9</v>
      </c>
      <c r="AK159">
        <v>98.1</v>
      </c>
      <c r="AL159">
        <v>104.9</v>
      </c>
      <c r="AM159">
        <v>107.2</v>
      </c>
      <c r="AN159">
        <v>115</v>
      </c>
      <c r="AO159">
        <v>117.8</v>
      </c>
      <c r="AP159">
        <v>124.1</v>
      </c>
      <c r="AQ159">
        <v>125.4</v>
      </c>
      <c r="AR159">
        <v>131.4</v>
      </c>
      <c r="AS159">
        <v>129.9</v>
      </c>
      <c r="AT159">
        <v>130.69999999999999</v>
      </c>
      <c r="AU159">
        <v>129.5</v>
      </c>
      <c r="AV159">
        <v>134</v>
      </c>
      <c r="AW159">
        <v>135.69999999999999</v>
      </c>
      <c r="AX159">
        <v>136.9</v>
      </c>
      <c r="AY159">
        <v>139.30000000000001</v>
      </c>
      <c r="AZ159">
        <v>143.6</v>
      </c>
      <c r="BA159">
        <v>145</v>
      </c>
      <c r="BB159">
        <v>155.1</v>
      </c>
      <c r="BC159">
        <v>165.7</v>
      </c>
      <c r="BD159">
        <v>173.6</v>
      </c>
      <c r="BE159">
        <v>176.3</v>
      </c>
      <c r="BF159">
        <v>180.8</v>
      </c>
      <c r="BG159">
        <v>187.5</v>
      </c>
      <c r="BH159">
        <v>200.9</v>
      </c>
      <c r="BI159">
        <v>206.7</v>
      </c>
      <c r="BJ159">
        <v>215.1</v>
      </c>
      <c r="BK159">
        <v>206.9</v>
      </c>
      <c r="BL159">
        <v>203.6</v>
      </c>
      <c r="BM159">
        <v>198.3</v>
      </c>
      <c r="BN159">
        <v>199.6</v>
      </c>
      <c r="BO159">
        <v>194.5</v>
      </c>
      <c r="BP159">
        <v>198.8</v>
      </c>
      <c r="BQ159">
        <v>198.7</v>
      </c>
      <c r="BR159">
        <v>205.8</v>
      </c>
      <c r="BS159">
        <v>211.1</v>
      </c>
      <c r="BT159">
        <v>220.4</v>
      </c>
      <c r="BU159">
        <v>221.7</v>
      </c>
      <c r="BV159">
        <v>233.2</v>
      </c>
      <c r="BW159">
        <v>242.2</v>
      </c>
      <c r="BX159">
        <v>252.3</v>
      </c>
      <c r="BY159">
        <v>252.5</v>
      </c>
      <c r="BZ159">
        <v>264.2</v>
      </c>
      <c r="CA159">
        <v>275.10000000000002</v>
      </c>
      <c r="CB159">
        <v>290</v>
      </c>
      <c r="CC159">
        <v>298.89999999999998</v>
      </c>
      <c r="CD159">
        <v>311.10000000000002</v>
      </c>
      <c r="CE159">
        <v>322.2</v>
      </c>
      <c r="CF159">
        <v>313.5</v>
      </c>
      <c r="CG159">
        <v>322</v>
      </c>
      <c r="CH159">
        <v>346.4</v>
      </c>
      <c r="CI159">
        <v>350</v>
      </c>
      <c r="CJ159">
        <v>366.7</v>
      </c>
      <c r="CK159">
        <v>384.3</v>
      </c>
      <c r="CL159">
        <v>405.5</v>
      </c>
      <c r="CM159">
        <v>419.2</v>
      </c>
      <c r="CN159">
        <v>442.4</v>
      </c>
      <c r="CO159">
        <v>459.7</v>
      </c>
      <c r="CP159">
        <v>470.2</v>
      </c>
      <c r="CQ159">
        <v>472.5</v>
      </c>
      <c r="CR159">
        <v>479.9</v>
      </c>
      <c r="CS159">
        <v>490.2</v>
      </c>
      <c r="CT159">
        <v>521.70000000000005</v>
      </c>
      <c r="CU159">
        <v>547.70000000000005</v>
      </c>
      <c r="CV159">
        <v>579</v>
      </c>
      <c r="CW159">
        <v>590.4</v>
      </c>
      <c r="CX159">
        <v>627.1</v>
      </c>
      <c r="CY159">
        <v>642</v>
      </c>
      <c r="CZ159">
        <v>647.9</v>
      </c>
      <c r="DA159">
        <v>658.5</v>
      </c>
      <c r="DB159">
        <v>692.8</v>
      </c>
      <c r="DC159">
        <v>705.5</v>
      </c>
      <c r="DD159">
        <v>725.4</v>
      </c>
      <c r="DE159">
        <v>735.7</v>
      </c>
      <c r="DF159">
        <v>794.8</v>
      </c>
      <c r="DG159">
        <v>783.9</v>
      </c>
      <c r="DH159">
        <v>799.2</v>
      </c>
      <c r="DI159">
        <v>807.6</v>
      </c>
      <c r="DJ159">
        <v>832.8</v>
      </c>
      <c r="DK159">
        <v>859.5</v>
      </c>
      <c r="DL159">
        <v>881.7</v>
      </c>
      <c r="DM159">
        <v>890.7</v>
      </c>
      <c r="DN159">
        <v>921.6</v>
      </c>
      <c r="DO159">
        <v>945.7</v>
      </c>
      <c r="DP159">
        <v>971.1</v>
      </c>
      <c r="DQ159">
        <v>971.8</v>
      </c>
      <c r="DR159">
        <v>1010.8</v>
      </c>
      <c r="DS159">
        <v>1026.9000000000001</v>
      </c>
      <c r="DT159">
        <v>1043.5</v>
      </c>
      <c r="DU159">
        <v>1049.5</v>
      </c>
      <c r="DV159">
        <v>1061.2</v>
      </c>
      <c r="DW159">
        <v>1026.3</v>
      </c>
      <c r="DX159">
        <v>1004.3</v>
      </c>
      <c r="DY159">
        <v>982.3</v>
      </c>
      <c r="DZ159">
        <v>952.6</v>
      </c>
      <c r="EA159">
        <v>947.5</v>
      </c>
      <c r="EB159">
        <v>934.4</v>
      </c>
      <c r="EC159">
        <v>927.6</v>
      </c>
      <c r="ED159">
        <v>929.4</v>
      </c>
      <c r="EE159">
        <v>917.2</v>
      </c>
      <c r="EF159">
        <v>909.7</v>
      </c>
      <c r="EG159">
        <v>894.8</v>
      </c>
      <c r="EH159">
        <v>894.6</v>
      </c>
      <c r="EI159">
        <v>926.5</v>
      </c>
      <c r="EJ159">
        <v>940.1</v>
      </c>
      <c r="EK159">
        <v>952.8</v>
      </c>
      <c r="EL159">
        <v>981.9</v>
      </c>
      <c r="EM159">
        <v>1028.4000000000001</v>
      </c>
      <c r="EN159">
        <v>1055.8</v>
      </c>
      <c r="EO159">
        <v>1065.2</v>
      </c>
      <c r="EP159">
        <v>1103.5</v>
      </c>
      <c r="EQ159">
        <v>1108.3</v>
      </c>
      <c r="ER159">
        <v>1125.5999999999999</v>
      </c>
      <c r="ES159">
        <v>1149.4000000000001</v>
      </c>
      <c r="ET159">
        <v>1154.2</v>
      </c>
      <c r="EU159">
        <v>1180</v>
      </c>
      <c r="EV159">
        <v>1196.2</v>
      </c>
      <c r="EW159">
        <v>1212.5999999999999</v>
      </c>
      <c r="EX159">
        <v>1268.2</v>
      </c>
      <c r="EY159">
        <v>1297.2</v>
      </c>
      <c r="EZ159">
        <v>1331.7</v>
      </c>
      <c r="FA159">
        <v>1366.6</v>
      </c>
      <c r="FB159">
        <v>1423.8</v>
      </c>
      <c r="FC159">
        <v>1462.8</v>
      </c>
      <c r="FD159">
        <v>1454.5</v>
      </c>
      <c r="FE159">
        <v>1470.5</v>
      </c>
      <c r="FF159">
        <v>1491.1</v>
      </c>
      <c r="FG159">
        <v>1542.6</v>
      </c>
      <c r="FH159">
        <v>1584</v>
      </c>
      <c r="FI159">
        <v>1576.1</v>
      </c>
      <c r="FJ159">
        <v>1619.8</v>
      </c>
      <c r="FK159">
        <v>1610.1</v>
      </c>
      <c r="FL159">
        <v>1596.6</v>
      </c>
      <c r="FM159">
        <v>1572.5</v>
      </c>
      <c r="FN159">
        <v>1514.2</v>
      </c>
      <c r="FO159">
        <v>1495.2</v>
      </c>
      <c r="FP159">
        <v>1466.2</v>
      </c>
      <c r="FQ159">
        <v>1456.3</v>
      </c>
      <c r="FR159">
        <v>1443.4</v>
      </c>
      <c r="FS159">
        <v>1418.2</v>
      </c>
      <c r="FT159">
        <v>1389.4</v>
      </c>
      <c r="FU159">
        <v>1359.7</v>
      </c>
      <c r="FV159">
        <v>1366.6</v>
      </c>
      <c r="FW159">
        <v>1340.7</v>
      </c>
      <c r="FX159">
        <v>1354.7</v>
      </c>
      <c r="FY159">
        <v>1369.4</v>
      </c>
      <c r="FZ159">
        <v>1428.2</v>
      </c>
      <c r="GA159">
        <v>1450.9</v>
      </c>
      <c r="GB159">
        <v>1487.3</v>
      </c>
      <c r="GC159">
        <v>1470.1</v>
      </c>
      <c r="GD159">
        <v>1516.8</v>
      </c>
      <c r="GE159">
        <v>1546.2</v>
      </c>
      <c r="GF159">
        <v>1595.3</v>
      </c>
      <c r="GG159">
        <v>1597</v>
      </c>
      <c r="GH159">
        <v>1659.7</v>
      </c>
      <c r="GI159">
        <v>1712.7</v>
      </c>
      <c r="GJ159">
        <v>1794.6</v>
      </c>
      <c r="GK159">
        <v>1942.5</v>
      </c>
      <c r="GL159">
        <v>2055.9</v>
      </c>
      <c r="GM159">
        <v>2111.6</v>
      </c>
      <c r="GN159">
        <v>2144.8000000000002</v>
      </c>
      <c r="GO159">
        <v>2202.4</v>
      </c>
      <c r="GP159">
        <v>2189.4</v>
      </c>
      <c r="GQ159">
        <v>2053</v>
      </c>
      <c r="GR159">
        <v>1962.7</v>
      </c>
      <c r="GS159">
        <v>1858.1</v>
      </c>
      <c r="GT159">
        <v>1705.8</v>
      </c>
      <c r="GU159">
        <v>1622.1</v>
      </c>
      <c r="GV159">
        <v>1554.7</v>
      </c>
      <c r="GW159">
        <v>1536.4</v>
      </c>
      <c r="GX159">
        <v>1445.3</v>
      </c>
      <c r="GY159">
        <v>1455.4</v>
      </c>
      <c r="GZ159">
        <v>1514.9</v>
      </c>
      <c r="HA159">
        <v>1576</v>
      </c>
      <c r="HB159">
        <v>1649.2</v>
      </c>
      <c r="HC159">
        <v>1637.3</v>
      </c>
      <c r="HD159">
        <v>1665.6</v>
      </c>
      <c r="HE159">
        <v>1711.8</v>
      </c>
      <c r="HF159">
        <v>1739.3</v>
      </c>
      <c r="HG159">
        <v>1739.2</v>
      </c>
      <c r="HH159">
        <v>1803.9</v>
      </c>
      <c r="HI159">
        <v>1806.4</v>
      </c>
      <c r="HJ159">
        <v>1868</v>
      </c>
      <c r="HK159">
        <v>1912.8</v>
      </c>
      <c r="HL159">
        <v>1935.8</v>
      </c>
      <c r="HM159">
        <v>1985.7</v>
      </c>
      <c r="HN159">
        <v>2057.5</v>
      </c>
      <c r="HO159">
        <v>2101.1</v>
      </c>
      <c r="HP159">
        <v>2134.6</v>
      </c>
      <c r="HQ159">
        <v>2103.4</v>
      </c>
      <c r="HR159">
        <v>2119.5</v>
      </c>
      <c r="HS159">
        <v>2172.6</v>
      </c>
      <c r="HT159">
        <v>2134.8000000000002</v>
      </c>
      <c r="HU159">
        <v>2130.9</v>
      </c>
      <c r="HV159">
        <v>2084.1</v>
      </c>
      <c r="HW159">
        <v>2148.6</v>
      </c>
      <c r="HX159">
        <v>2195</v>
      </c>
      <c r="HY159">
        <v>2193.1</v>
      </c>
      <c r="HZ159">
        <v>2292.6</v>
      </c>
      <c r="IA159">
        <v>2290.1</v>
      </c>
      <c r="IB159">
        <v>2617.3000000000002</v>
      </c>
      <c r="IC159">
        <v>2643.6</v>
      </c>
      <c r="ID159">
        <v>2744.4</v>
      </c>
      <c r="IE159">
        <v>2818.3</v>
      </c>
      <c r="IF159">
        <v>2852.1</v>
      </c>
      <c r="IG159">
        <v>2865.1</v>
      </c>
      <c r="IH159">
        <v>2896.9</v>
      </c>
      <c r="II159">
        <v>3448.9</v>
      </c>
      <c r="IJ159">
        <v>3501</v>
      </c>
      <c r="IK159">
        <v>3319.2</v>
      </c>
      <c r="IL159">
        <v>3233.4</v>
      </c>
      <c r="IM159">
        <v>3296.3</v>
      </c>
      <c r="IN159">
        <v>3425.4</v>
      </c>
      <c r="IO159">
        <v>3444.3</v>
      </c>
      <c r="IP159">
        <v>3614.3</v>
      </c>
      <c r="IQ159">
        <v>3880</v>
      </c>
      <c r="IR159">
        <v>4058.7</v>
      </c>
      <c r="IS159">
        <v>4087.3</v>
      </c>
      <c r="IT159">
        <v>4168.2</v>
      </c>
      <c r="IU159">
        <v>4175.3999999999996</v>
      </c>
      <c r="IV159">
        <v>4181.2</v>
      </c>
      <c r="IW159">
        <v>4175.5</v>
      </c>
    </row>
    <row r="160" spans="1:257">
      <c r="A160" t="s">
        <v>1106</v>
      </c>
      <c r="B160" t="s">
        <v>1107</v>
      </c>
      <c r="C160">
        <v>36</v>
      </c>
      <c r="D160">
        <v>36.9</v>
      </c>
      <c r="E160">
        <v>36.5</v>
      </c>
      <c r="F160">
        <v>37.700000000000003</v>
      </c>
      <c r="G160">
        <v>37.6</v>
      </c>
      <c r="H160">
        <v>37.299999999999997</v>
      </c>
      <c r="I160">
        <v>37.1</v>
      </c>
      <c r="J160">
        <v>38.6</v>
      </c>
      <c r="K160">
        <v>38.1</v>
      </c>
      <c r="L160">
        <v>39.5</v>
      </c>
      <c r="M160">
        <v>40</v>
      </c>
      <c r="N160">
        <v>42.2</v>
      </c>
      <c r="O160">
        <v>41.7</v>
      </c>
      <c r="P160">
        <v>42.8</v>
      </c>
      <c r="Q160">
        <v>43</v>
      </c>
      <c r="R160">
        <v>45.6</v>
      </c>
      <c r="S160">
        <v>45</v>
      </c>
      <c r="T160">
        <v>46.7</v>
      </c>
      <c r="U160">
        <v>47.3</v>
      </c>
      <c r="V160">
        <v>50.3</v>
      </c>
      <c r="W160">
        <v>52.5</v>
      </c>
      <c r="X160">
        <v>55.5</v>
      </c>
      <c r="Y160">
        <v>56.7</v>
      </c>
      <c r="Z160">
        <v>61.1</v>
      </c>
      <c r="AA160">
        <v>62.1</v>
      </c>
      <c r="AB160">
        <v>66.599999999999994</v>
      </c>
      <c r="AC160">
        <v>67.8</v>
      </c>
      <c r="AD160">
        <v>69.7</v>
      </c>
      <c r="AE160">
        <v>70.2</v>
      </c>
      <c r="AF160">
        <v>73.3</v>
      </c>
      <c r="AG160">
        <v>72.5</v>
      </c>
      <c r="AH160">
        <v>76.3</v>
      </c>
      <c r="AI160">
        <v>76.099999999999994</v>
      </c>
      <c r="AJ160">
        <v>79.900000000000006</v>
      </c>
      <c r="AK160">
        <v>80.599999999999994</v>
      </c>
      <c r="AL160">
        <v>86.6</v>
      </c>
      <c r="AM160">
        <v>87.9</v>
      </c>
      <c r="AN160">
        <v>92.4</v>
      </c>
      <c r="AO160">
        <v>91.9</v>
      </c>
      <c r="AP160">
        <v>96.5</v>
      </c>
      <c r="AQ160">
        <v>94.3</v>
      </c>
      <c r="AR160">
        <v>97.7</v>
      </c>
      <c r="AS160">
        <v>99.5</v>
      </c>
      <c r="AT160">
        <v>102.7</v>
      </c>
      <c r="AU160">
        <v>100.9</v>
      </c>
      <c r="AV160">
        <v>103.9</v>
      </c>
      <c r="AW160">
        <v>105.9</v>
      </c>
      <c r="AX160">
        <v>107.7</v>
      </c>
      <c r="AY160">
        <v>108.7</v>
      </c>
      <c r="AZ160">
        <v>112.8</v>
      </c>
      <c r="BA160">
        <v>114.6</v>
      </c>
      <c r="BB160">
        <v>121.9</v>
      </c>
      <c r="BC160">
        <v>130.4</v>
      </c>
      <c r="BD160">
        <v>136.5</v>
      </c>
      <c r="BE160">
        <v>137.19999999999999</v>
      </c>
      <c r="BF160">
        <v>140</v>
      </c>
      <c r="BG160">
        <v>144.4</v>
      </c>
      <c r="BH160">
        <v>156</v>
      </c>
      <c r="BI160">
        <v>160.19999999999999</v>
      </c>
      <c r="BJ160">
        <v>165</v>
      </c>
      <c r="BK160">
        <v>156.19999999999999</v>
      </c>
      <c r="BL160">
        <v>152.4</v>
      </c>
      <c r="BM160">
        <v>146.9</v>
      </c>
      <c r="BN160">
        <v>146.9</v>
      </c>
      <c r="BO160">
        <v>138.80000000000001</v>
      </c>
      <c r="BP160">
        <v>140.80000000000001</v>
      </c>
      <c r="BQ160">
        <v>139.5</v>
      </c>
      <c r="BR160">
        <v>141.9</v>
      </c>
      <c r="BS160">
        <v>144</v>
      </c>
      <c r="BT160">
        <v>149.4</v>
      </c>
      <c r="BU160">
        <v>150.4</v>
      </c>
      <c r="BV160">
        <v>155.5</v>
      </c>
      <c r="BW160">
        <v>163.6</v>
      </c>
      <c r="BX160">
        <v>170</v>
      </c>
      <c r="BY160">
        <v>169.1</v>
      </c>
      <c r="BZ160">
        <v>174.6</v>
      </c>
      <c r="CA160">
        <v>181.1</v>
      </c>
      <c r="CB160">
        <v>191</v>
      </c>
      <c r="CC160">
        <v>199.2</v>
      </c>
      <c r="CD160">
        <v>205.2</v>
      </c>
      <c r="CE160">
        <v>212.5</v>
      </c>
      <c r="CF160">
        <v>201.3</v>
      </c>
      <c r="CG160">
        <v>212.2</v>
      </c>
      <c r="CH160">
        <v>232.2</v>
      </c>
      <c r="CI160">
        <v>230.2</v>
      </c>
      <c r="CJ160">
        <v>240.7</v>
      </c>
      <c r="CK160">
        <v>253.9</v>
      </c>
      <c r="CL160">
        <v>264.39999999999998</v>
      </c>
      <c r="CM160">
        <v>277.3</v>
      </c>
      <c r="CN160">
        <v>298</v>
      </c>
      <c r="CO160">
        <v>314.10000000000002</v>
      </c>
      <c r="CP160">
        <v>324.3</v>
      </c>
      <c r="CQ160">
        <v>326.60000000000002</v>
      </c>
      <c r="CR160">
        <v>326.2</v>
      </c>
      <c r="CS160">
        <v>332.1</v>
      </c>
      <c r="CT160">
        <v>353</v>
      </c>
      <c r="CU160">
        <v>368.7</v>
      </c>
      <c r="CV160">
        <v>388.8</v>
      </c>
      <c r="CW160">
        <v>391.7</v>
      </c>
      <c r="CX160">
        <v>412.3</v>
      </c>
      <c r="CY160">
        <v>423.2</v>
      </c>
      <c r="CZ160">
        <v>425.6</v>
      </c>
      <c r="DA160">
        <v>434.9</v>
      </c>
      <c r="DB160">
        <v>454.6</v>
      </c>
      <c r="DC160">
        <v>461.2</v>
      </c>
      <c r="DD160">
        <v>470.5</v>
      </c>
      <c r="DE160">
        <v>472.7</v>
      </c>
      <c r="DF160">
        <v>520.6</v>
      </c>
      <c r="DG160">
        <v>505.7</v>
      </c>
      <c r="DH160">
        <v>510</v>
      </c>
      <c r="DI160">
        <v>514.1</v>
      </c>
      <c r="DJ160">
        <v>525.5</v>
      </c>
      <c r="DK160">
        <v>529</v>
      </c>
      <c r="DL160">
        <v>545.4</v>
      </c>
      <c r="DM160">
        <v>546.29999999999995</v>
      </c>
      <c r="DN160">
        <v>568.29999999999995</v>
      </c>
      <c r="DO160">
        <v>571.70000000000005</v>
      </c>
      <c r="DP160">
        <v>580.70000000000005</v>
      </c>
      <c r="DQ160">
        <v>584.29999999999995</v>
      </c>
      <c r="DR160">
        <v>608.29999999999995</v>
      </c>
      <c r="DS160">
        <v>602.1</v>
      </c>
      <c r="DT160">
        <v>604.9</v>
      </c>
      <c r="DU160">
        <v>596.29999999999995</v>
      </c>
      <c r="DV160">
        <v>598.1</v>
      </c>
      <c r="DW160">
        <v>585.5</v>
      </c>
      <c r="DX160">
        <v>569.5</v>
      </c>
      <c r="DY160">
        <v>557.1</v>
      </c>
      <c r="DZ160">
        <v>547</v>
      </c>
      <c r="EA160">
        <v>541.9</v>
      </c>
      <c r="EB160">
        <v>530.6</v>
      </c>
      <c r="EC160">
        <v>522.70000000000005</v>
      </c>
      <c r="ED160">
        <v>517.4</v>
      </c>
      <c r="EE160">
        <v>511.4</v>
      </c>
      <c r="EF160">
        <v>511.1</v>
      </c>
      <c r="EG160">
        <v>504.3</v>
      </c>
      <c r="EH160">
        <v>510</v>
      </c>
      <c r="EI160">
        <v>517.29999999999995</v>
      </c>
      <c r="EJ160">
        <v>528.5</v>
      </c>
      <c r="EK160">
        <v>540.6</v>
      </c>
      <c r="EL160">
        <v>559.79999999999995</v>
      </c>
      <c r="EM160">
        <v>589.6</v>
      </c>
      <c r="EN160">
        <v>610</v>
      </c>
      <c r="EO160">
        <v>620</v>
      </c>
      <c r="EP160">
        <v>636.20000000000005</v>
      </c>
      <c r="EQ160">
        <v>634.20000000000005</v>
      </c>
      <c r="ER160">
        <v>643.4</v>
      </c>
      <c r="ES160">
        <v>660.8</v>
      </c>
      <c r="ET160">
        <v>669.5</v>
      </c>
      <c r="EU160">
        <v>689.1</v>
      </c>
      <c r="EV160">
        <v>704.5</v>
      </c>
      <c r="EW160">
        <v>712.5</v>
      </c>
      <c r="EX160">
        <v>733.3</v>
      </c>
      <c r="EY160">
        <v>747</v>
      </c>
      <c r="EZ160">
        <v>777.8</v>
      </c>
      <c r="FA160">
        <v>807.7</v>
      </c>
      <c r="FB160">
        <v>828.7</v>
      </c>
      <c r="FC160">
        <v>834.6</v>
      </c>
      <c r="FD160">
        <v>838.4</v>
      </c>
      <c r="FE160">
        <v>854.6</v>
      </c>
      <c r="FF160">
        <v>868</v>
      </c>
      <c r="FG160">
        <v>883.5</v>
      </c>
      <c r="FH160">
        <v>903.9</v>
      </c>
      <c r="FI160">
        <v>909.3</v>
      </c>
      <c r="FJ160">
        <v>918.9</v>
      </c>
      <c r="FK160">
        <v>904.9</v>
      </c>
      <c r="FL160">
        <v>869.5</v>
      </c>
      <c r="FM160">
        <v>843.3</v>
      </c>
      <c r="FN160">
        <v>811.2</v>
      </c>
      <c r="FO160">
        <v>796.9</v>
      </c>
      <c r="FP160">
        <v>750.1</v>
      </c>
      <c r="FQ160">
        <v>730.1</v>
      </c>
      <c r="FR160">
        <v>708.5</v>
      </c>
      <c r="FS160">
        <v>684.4</v>
      </c>
      <c r="FT160">
        <v>652.29999999999995</v>
      </c>
      <c r="FU160">
        <v>636.6</v>
      </c>
      <c r="FV160">
        <v>628.79999999999995</v>
      </c>
      <c r="FW160">
        <v>594.79999999999995</v>
      </c>
      <c r="FX160">
        <v>598.5</v>
      </c>
      <c r="FY160">
        <v>610.20000000000005</v>
      </c>
      <c r="FZ160">
        <v>635</v>
      </c>
      <c r="GA160">
        <v>631.20000000000005</v>
      </c>
      <c r="GB160">
        <v>637.6</v>
      </c>
      <c r="GC160">
        <v>610.70000000000005</v>
      </c>
      <c r="GD160">
        <v>613.20000000000005</v>
      </c>
      <c r="GE160">
        <v>624.20000000000005</v>
      </c>
      <c r="GF160">
        <v>621.1</v>
      </c>
      <c r="GG160">
        <v>630</v>
      </c>
      <c r="GH160">
        <v>631.29999999999995</v>
      </c>
      <c r="GI160">
        <v>630.6</v>
      </c>
      <c r="GJ160">
        <v>634.20000000000005</v>
      </c>
      <c r="GK160">
        <v>691.9</v>
      </c>
      <c r="GL160">
        <v>739.9</v>
      </c>
      <c r="GM160">
        <v>779.3</v>
      </c>
      <c r="GN160">
        <v>782.3</v>
      </c>
      <c r="GO160">
        <v>808.6</v>
      </c>
      <c r="GP160">
        <v>805.5</v>
      </c>
      <c r="GQ160">
        <v>744.2</v>
      </c>
      <c r="GR160">
        <v>679.2</v>
      </c>
      <c r="GS160">
        <v>607.1</v>
      </c>
      <c r="GT160">
        <v>567.29999999999995</v>
      </c>
      <c r="GU160">
        <v>518.4</v>
      </c>
      <c r="GV160">
        <v>482.8</v>
      </c>
      <c r="GW160">
        <v>475.1</v>
      </c>
      <c r="GX160">
        <v>498.9</v>
      </c>
      <c r="GY160">
        <v>512.9</v>
      </c>
      <c r="GZ160">
        <v>536.5</v>
      </c>
      <c r="HA160">
        <v>588.20000000000005</v>
      </c>
      <c r="HB160">
        <v>643.1</v>
      </c>
      <c r="HC160">
        <v>645.79999999999995</v>
      </c>
      <c r="HD160">
        <v>679.4</v>
      </c>
      <c r="HE160">
        <v>684.9</v>
      </c>
      <c r="HF160">
        <v>728.5</v>
      </c>
      <c r="HG160">
        <v>705.3</v>
      </c>
      <c r="HH160">
        <v>726.9</v>
      </c>
      <c r="HI160">
        <v>738.6</v>
      </c>
      <c r="HJ160">
        <v>781.7</v>
      </c>
      <c r="HK160">
        <v>796.7</v>
      </c>
      <c r="HL160">
        <v>831.5</v>
      </c>
      <c r="HM160">
        <v>841.2</v>
      </c>
      <c r="HN160">
        <v>888.9</v>
      </c>
      <c r="HO160">
        <v>912.3</v>
      </c>
      <c r="HP160">
        <v>951.1</v>
      </c>
      <c r="HQ160">
        <v>947.9</v>
      </c>
      <c r="HR160">
        <v>988.3</v>
      </c>
      <c r="HS160">
        <v>1017.1</v>
      </c>
      <c r="HT160">
        <v>1011.3</v>
      </c>
      <c r="HU160">
        <v>1001.5</v>
      </c>
      <c r="HV160">
        <v>975</v>
      </c>
      <c r="HW160">
        <v>958.5</v>
      </c>
      <c r="HX160">
        <v>946.5</v>
      </c>
      <c r="HY160">
        <v>922.7</v>
      </c>
      <c r="HZ160">
        <v>927.7</v>
      </c>
      <c r="IA160">
        <v>931.2</v>
      </c>
      <c r="IB160">
        <v>952.4</v>
      </c>
      <c r="IC160">
        <v>941.6</v>
      </c>
      <c r="ID160">
        <v>1034.7</v>
      </c>
      <c r="IE160">
        <v>1059.7</v>
      </c>
      <c r="IF160">
        <v>1069.8</v>
      </c>
      <c r="IG160">
        <v>1055.0999999999999</v>
      </c>
      <c r="IH160">
        <v>1059.2</v>
      </c>
      <c r="II160">
        <v>1524.7</v>
      </c>
      <c r="IJ160">
        <v>1542.9</v>
      </c>
      <c r="IK160">
        <v>1325.9</v>
      </c>
      <c r="IL160">
        <v>1207.5</v>
      </c>
      <c r="IM160">
        <v>1215</v>
      </c>
      <c r="IN160">
        <v>1133.7</v>
      </c>
      <c r="IO160">
        <v>1059.4000000000001</v>
      </c>
      <c r="IP160">
        <v>1123</v>
      </c>
      <c r="IQ160">
        <v>1270.9000000000001</v>
      </c>
      <c r="IR160">
        <v>1392.9</v>
      </c>
      <c r="IS160">
        <v>1417.1</v>
      </c>
      <c r="IT160">
        <v>1475.4</v>
      </c>
      <c r="IU160">
        <v>1492.3</v>
      </c>
      <c r="IV160">
        <v>1488.1</v>
      </c>
      <c r="IW160">
        <v>1475</v>
      </c>
    </row>
    <row r="161" spans="1:258">
      <c r="A161" t="s">
        <v>1108</v>
      </c>
      <c r="B161" t="s">
        <v>1109</v>
      </c>
      <c r="C161">
        <v>8.1</v>
      </c>
      <c r="D161">
        <v>8.8000000000000007</v>
      </c>
      <c r="E161">
        <v>8.4</v>
      </c>
      <c r="F161">
        <v>9.1</v>
      </c>
      <c r="G161">
        <v>8.9</v>
      </c>
      <c r="H161">
        <v>9.1</v>
      </c>
      <c r="I161">
        <v>8.6999999999999993</v>
      </c>
      <c r="J161">
        <v>9.5</v>
      </c>
      <c r="K161">
        <v>9.5</v>
      </c>
      <c r="L161">
        <v>9.6999999999999993</v>
      </c>
      <c r="M161">
        <v>9.3000000000000007</v>
      </c>
      <c r="N161">
        <v>9.8000000000000007</v>
      </c>
      <c r="O161">
        <v>10.3</v>
      </c>
      <c r="P161">
        <v>10.6</v>
      </c>
      <c r="Q161">
        <v>10.199999999999999</v>
      </c>
      <c r="R161">
        <v>10.9</v>
      </c>
      <c r="S161">
        <v>11.8</v>
      </c>
      <c r="T161">
        <v>12.4</v>
      </c>
      <c r="U161">
        <v>12.3</v>
      </c>
      <c r="V161">
        <v>12.7</v>
      </c>
      <c r="W161">
        <v>13.4</v>
      </c>
      <c r="X161">
        <v>14.1</v>
      </c>
      <c r="Y161">
        <v>13.8</v>
      </c>
      <c r="Z161">
        <v>14.9</v>
      </c>
      <c r="AA161">
        <v>15.8</v>
      </c>
      <c r="AB161">
        <v>16.3</v>
      </c>
      <c r="AC161">
        <v>15.4</v>
      </c>
      <c r="AD161">
        <v>16.399999999999999</v>
      </c>
      <c r="AE161">
        <v>16.899999999999999</v>
      </c>
      <c r="AF161">
        <v>16.600000000000001</v>
      </c>
      <c r="AG161">
        <v>16.100000000000001</v>
      </c>
      <c r="AH161">
        <v>16.600000000000001</v>
      </c>
      <c r="AI161">
        <v>17.7</v>
      </c>
      <c r="AJ161">
        <v>18</v>
      </c>
      <c r="AK161">
        <v>17.5</v>
      </c>
      <c r="AL161">
        <v>18.3</v>
      </c>
      <c r="AM161">
        <v>19.3</v>
      </c>
      <c r="AN161">
        <v>22.5</v>
      </c>
      <c r="AO161">
        <v>25.9</v>
      </c>
      <c r="AP161">
        <v>27.6</v>
      </c>
      <c r="AQ161">
        <v>31.1</v>
      </c>
      <c r="AR161">
        <v>33.700000000000003</v>
      </c>
      <c r="AS161">
        <v>30.5</v>
      </c>
      <c r="AT161">
        <v>28</v>
      </c>
      <c r="AU161">
        <v>28.7</v>
      </c>
      <c r="AV161">
        <v>30.1</v>
      </c>
      <c r="AW161">
        <v>29.8</v>
      </c>
      <c r="AX161">
        <v>29.2</v>
      </c>
      <c r="AY161">
        <v>30.6</v>
      </c>
      <c r="AZ161">
        <v>30.8</v>
      </c>
      <c r="BA161">
        <v>30.5</v>
      </c>
      <c r="BB161">
        <v>33.1</v>
      </c>
      <c r="BC161">
        <v>35.299999999999997</v>
      </c>
      <c r="BD161">
        <v>37.1</v>
      </c>
      <c r="BE161">
        <v>39.1</v>
      </c>
      <c r="BF161">
        <v>40.799999999999997</v>
      </c>
      <c r="BG161">
        <v>43.1</v>
      </c>
      <c r="BH161">
        <v>44.9</v>
      </c>
      <c r="BI161">
        <v>46.4</v>
      </c>
      <c r="BJ161">
        <v>50.1</v>
      </c>
      <c r="BK161">
        <v>50.7</v>
      </c>
      <c r="BL161">
        <v>51.2</v>
      </c>
      <c r="BM161">
        <v>51.4</v>
      </c>
      <c r="BN161">
        <v>52.7</v>
      </c>
      <c r="BO161">
        <v>55.7</v>
      </c>
      <c r="BP161">
        <v>58</v>
      </c>
      <c r="BQ161">
        <v>59.1</v>
      </c>
      <c r="BR161">
        <v>63.9</v>
      </c>
      <c r="BS161">
        <v>67.099999999999994</v>
      </c>
      <c r="BT161">
        <v>71</v>
      </c>
      <c r="BU161">
        <v>71.3</v>
      </c>
      <c r="BV161">
        <v>77.599999999999994</v>
      </c>
      <c r="BW161">
        <v>78.5</v>
      </c>
      <c r="BX161">
        <v>82.3</v>
      </c>
      <c r="BY161">
        <v>83.4</v>
      </c>
      <c r="BZ161">
        <v>89.6</v>
      </c>
      <c r="CA161">
        <v>94</v>
      </c>
      <c r="CB161">
        <v>99</v>
      </c>
      <c r="CC161">
        <v>99.7</v>
      </c>
      <c r="CD161">
        <v>105.9</v>
      </c>
      <c r="CE161">
        <v>109.7</v>
      </c>
      <c r="CF161">
        <v>112.2</v>
      </c>
      <c r="CG161">
        <v>109.8</v>
      </c>
      <c r="CH161">
        <v>114.2</v>
      </c>
      <c r="CI161">
        <v>119.8</v>
      </c>
      <c r="CJ161">
        <v>126</v>
      </c>
      <c r="CK161">
        <v>130.4</v>
      </c>
      <c r="CL161">
        <v>141.1</v>
      </c>
      <c r="CM161">
        <v>142</v>
      </c>
      <c r="CN161">
        <v>144.4</v>
      </c>
      <c r="CO161">
        <v>145.6</v>
      </c>
      <c r="CP161">
        <v>145.9</v>
      </c>
      <c r="CQ161">
        <v>145.9</v>
      </c>
      <c r="CR161">
        <v>153.69999999999999</v>
      </c>
      <c r="CS161">
        <v>158.1</v>
      </c>
      <c r="CT161">
        <v>168.6</v>
      </c>
      <c r="CU161">
        <v>179</v>
      </c>
      <c r="CV161">
        <v>190.2</v>
      </c>
      <c r="CW161">
        <v>198.7</v>
      </c>
      <c r="CX161">
        <v>214.8</v>
      </c>
      <c r="CY161">
        <v>218.8</v>
      </c>
      <c r="CZ161">
        <v>222.2</v>
      </c>
      <c r="DA161">
        <v>223.6</v>
      </c>
      <c r="DB161">
        <v>238.2</v>
      </c>
      <c r="DC161">
        <v>244.3</v>
      </c>
      <c r="DD161">
        <v>254.9</v>
      </c>
      <c r="DE161">
        <v>263</v>
      </c>
      <c r="DF161">
        <v>274.2</v>
      </c>
      <c r="DG161">
        <v>278.2</v>
      </c>
      <c r="DH161">
        <v>289.2</v>
      </c>
      <c r="DI161">
        <v>293.5</v>
      </c>
      <c r="DJ161">
        <v>307.3</v>
      </c>
      <c r="DK161">
        <v>330.5</v>
      </c>
      <c r="DL161">
        <v>336.2</v>
      </c>
      <c r="DM161">
        <v>344.5</v>
      </c>
      <c r="DN161">
        <v>353.3</v>
      </c>
      <c r="DO161">
        <v>374</v>
      </c>
      <c r="DP161">
        <v>390.4</v>
      </c>
      <c r="DQ161">
        <v>387.5</v>
      </c>
      <c r="DR161">
        <v>402.4</v>
      </c>
      <c r="DS161">
        <v>424.8</v>
      </c>
      <c r="DT161">
        <v>438.7</v>
      </c>
      <c r="DU161">
        <v>453.2</v>
      </c>
      <c r="DV161">
        <v>463</v>
      </c>
      <c r="DW161">
        <v>440.8</v>
      </c>
      <c r="DX161">
        <v>434.8</v>
      </c>
      <c r="DY161">
        <v>425.2</v>
      </c>
      <c r="DZ161">
        <v>405.6</v>
      </c>
      <c r="EA161">
        <v>405.6</v>
      </c>
      <c r="EB161">
        <v>403.7</v>
      </c>
      <c r="EC161">
        <v>404.9</v>
      </c>
      <c r="ED161">
        <v>412</v>
      </c>
      <c r="EE161">
        <v>405.7</v>
      </c>
      <c r="EF161">
        <v>398.6</v>
      </c>
      <c r="EG161">
        <v>390.6</v>
      </c>
      <c r="EH161">
        <v>384.7</v>
      </c>
      <c r="EI161">
        <v>409.2</v>
      </c>
      <c r="EJ161">
        <v>411.6</v>
      </c>
      <c r="EK161">
        <v>412.3</v>
      </c>
      <c r="EL161">
        <v>422.1</v>
      </c>
      <c r="EM161">
        <v>438.7</v>
      </c>
      <c r="EN161">
        <v>445.8</v>
      </c>
      <c r="EO161">
        <v>445.2</v>
      </c>
      <c r="EP161">
        <v>467.3</v>
      </c>
      <c r="EQ161">
        <v>474.1</v>
      </c>
      <c r="ER161">
        <v>482.2</v>
      </c>
      <c r="ES161">
        <v>488.6</v>
      </c>
      <c r="ET161">
        <v>484.6</v>
      </c>
      <c r="EU161">
        <v>490.9</v>
      </c>
      <c r="EV161">
        <v>491.7</v>
      </c>
      <c r="EW161">
        <v>500.1</v>
      </c>
      <c r="EX161">
        <v>534.9</v>
      </c>
      <c r="EY161">
        <v>550.20000000000005</v>
      </c>
      <c r="EZ161">
        <v>553.9</v>
      </c>
      <c r="FA161">
        <v>558.9</v>
      </c>
      <c r="FB161">
        <v>595.1</v>
      </c>
      <c r="FC161">
        <v>628.20000000000005</v>
      </c>
      <c r="FD161">
        <v>616</v>
      </c>
      <c r="FE161">
        <v>615.9</v>
      </c>
      <c r="FF161">
        <v>623.20000000000005</v>
      </c>
      <c r="FG161">
        <v>659.2</v>
      </c>
      <c r="FH161">
        <v>680.1</v>
      </c>
      <c r="FI161">
        <v>666.7</v>
      </c>
      <c r="FJ161">
        <v>700.9</v>
      </c>
      <c r="FK161">
        <v>705.2</v>
      </c>
      <c r="FL161">
        <v>727.1</v>
      </c>
      <c r="FM161">
        <v>729.2</v>
      </c>
      <c r="FN161">
        <v>703</v>
      </c>
      <c r="FO161">
        <v>698.3</v>
      </c>
      <c r="FP161">
        <v>716.1</v>
      </c>
      <c r="FQ161">
        <v>726.2</v>
      </c>
      <c r="FR161">
        <v>734.9</v>
      </c>
      <c r="FS161">
        <v>733.8</v>
      </c>
      <c r="FT161">
        <v>737.1</v>
      </c>
      <c r="FU161">
        <v>723.1</v>
      </c>
      <c r="FV161">
        <v>737.8</v>
      </c>
      <c r="FW161">
        <v>745.8</v>
      </c>
      <c r="FX161">
        <v>756.2</v>
      </c>
      <c r="FY161">
        <v>759.3</v>
      </c>
      <c r="FZ161">
        <v>793.2</v>
      </c>
      <c r="GA161">
        <v>819.7</v>
      </c>
      <c r="GB161">
        <v>849.7</v>
      </c>
      <c r="GC161">
        <v>859.4</v>
      </c>
      <c r="GD161">
        <v>903.6</v>
      </c>
      <c r="GE161">
        <v>922</v>
      </c>
      <c r="GF161">
        <v>974.2</v>
      </c>
      <c r="GG161">
        <v>967</v>
      </c>
      <c r="GH161">
        <v>1028.4000000000001</v>
      </c>
      <c r="GI161">
        <v>1082.0999999999999</v>
      </c>
      <c r="GJ161">
        <v>1160.4000000000001</v>
      </c>
      <c r="GK161">
        <v>1250.5</v>
      </c>
      <c r="GL161">
        <v>1315.9</v>
      </c>
      <c r="GM161">
        <v>1332.4</v>
      </c>
      <c r="GN161">
        <v>1362.5</v>
      </c>
      <c r="GO161">
        <v>1393.8</v>
      </c>
      <c r="GP161">
        <v>1383.9</v>
      </c>
      <c r="GQ161">
        <v>1308.8</v>
      </c>
      <c r="GR161">
        <v>1283.5</v>
      </c>
      <c r="GS161">
        <v>1251.0999999999999</v>
      </c>
      <c r="GT161">
        <v>1138.5999999999999</v>
      </c>
      <c r="GU161">
        <v>1103.7</v>
      </c>
      <c r="GV161">
        <v>1071.9000000000001</v>
      </c>
      <c r="GW161">
        <v>1061.3</v>
      </c>
      <c r="GX161">
        <v>946.4</v>
      </c>
      <c r="GY161">
        <v>942.5</v>
      </c>
      <c r="GZ161">
        <v>978.3</v>
      </c>
      <c r="HA161">
        <v>987.8</v>
      </c>
      <c r="HB161">
        <v>1006.1</v>
      </c>
      <c r="HC161">
        <v>991.5</v>
      </c>
      <c r="HD161">
        <v>986.2</v>
      </c>
      <c r="HE161">
        <v>1026.9000000000001</v>
      </c>
      <c r="HF161">
        <v>1010.8</v>
      </c>
      <c r="HG161">
        <v>1033.8</v>
      </c>
      <c r="HH161">
        <v>1077</v>
      </c>
      <c r="HI161">
        <v>1067.9000000000001</v>
      </c>
      <c r="HJ161">
        <v>1086.3</v>
      </c>
      <c r="HK161">
        <v>1116.0999999999999</v>
      </c>
      <c r="HL161">
        <v>1104.2</v>
      </c>
      <c r="HM161">
        <v>1144.5</v>
      </c>
      <c r="HN161">
        <v>1168.5999999999999</v>
      </c>
      <c r="HO161">
        <v>1188.8</v>
      </c>
      <c r="HP161">
        <v>1183.5</v>
      </c>
      <c r="HQ161">
        <v>1155.5</v>
      </c>
      <c r="HR161">
        <v>1131.3</v>
      </c>
      <c r="HS161">
        <v>1155.5999999999999</v>
      </c>
      <c r="HT161">
        <v>1123.5</v>
      </c>
      <c r="HU161">
        <v>1129.4000000000001</v>
      </c>
      <c r="HV161">
        <v>1109.0999999999999</v>
      </c>
      <c r="HW161">
        <v>1190.0999999999999</v>
      </c>
      <c r="HX161">
        <v>1248.5</v>
      </c>
      <c r="HY161">
        <v>1270.4000000000001</v>
      </c>
      <c r="HZ161">
        <v>1364.9</v>
      </c>
      <c r="IA161">
        <v>1358.9</v>
      </c>
      <c r="IB161">
        <v>1665</v>
      </c>
      <c r="IC161">
        <v>1702</v>
      </c>
      <c r="ID161">
        <v>1709.7</v>
      </c>
      <c r="IE161">
        <v>1758.5</v>
      </c>
      <c r="IF161">
        <v>1782.4</v>
      </c>
      <c r="IG161">
        <v>1810</v>
      </c>
      <c r="IH161">
        <v>1837.8</v>
      </c>
      <c r="II161">
        <v>1924.1</v>
      </c>
      <c r="IJ161">
        <v>1958.1</v>
      </c>
      <c r="IK161">
        <v>1993.3</v>
      </c>
      <c r="IL161">
        <v>2025.9</v>
      </c>
      <c r="IM161">
        <v>2081.3000000000002</v>
      </c>
      <c r="IN161">
        <v>2291.6999999999998</v>
      </c>
      <c r="IO161">
        <v>2384.9</v>
      </c>
      <c r="IP161">
        <v>2491.3000000000002</v>
      </c>
      <c r="IQ161">
        <v>2609.1</v>
      </c>
      <c r="IR161">
        <v>2665.8</v>
      </c>
      <c r="IS161">
        <v>2670.2</v>
      </c>
      <c r="IT161">
        <v>2692.8</v>
      </c>
      <c r="IU161">
        <v>2683.1</v>
      </c>
      <c r="IV161">
        <v>2693.1</v>
      </c>
      <c r="IW161">
        <v>2700.5</v>
      </c>
    </row>
    <row r="162" spans="1:258">
      <c r="A162" t="s">
        <v>1110</v>
      </c>
      <c r="B162" t="s">
        <v>1067</v>
      </c>
      <c r="C162">
        <v>22</v>
      </c>
      <c r="D162">
        <v>22.1</v>
      </c>
      <c r="E162">
        <v>22.4</v>
      </c>
      <c r="F162">
        <v>22.9</v>
      </c>
      <c r="G162">
        <v>22.8</v>
      </c>
      <c r="H162">
        <v>23.1</v>
      </c>
      <c r="I162">
        <v>23.4</v>
      </c>
      <c r="J162">
        <v>24.3</v>
      </c>
      <c r="K162">
        <v>24.7</v>
      </c>
      <c r="L162">
        <v>25.1</v>
      </c>
      <c r="M162">
        <v>25.6</v>
      </c>
      <c r="N162">
        <v>26.7</v>
      </c>
      <c r="O162">
        <v>27.1</v>
      </c>
      <c r="P162">
        <v>27.7</v>
      </c>
      <c r="Q162">
        <v>28.4</v>
      </c>
      <c r="R162">
        <v>29.4</v>
      </c>
      <c r="S162">
        <v>30.1</v>
      </c>
      <c r="T162">
        <v>30.6</v>
      </c>
      <c r="U162">
        <v>31.4</v>
      </c>
      <c r="V162">
        <v>32.700000000000003</v>
      </c>
      <c r="W162">
        <v>33.5</v>
      </c>
      <c r="X162">
        <v>33.9</v>
      </c>
      <c r="Y162">
        <v>34.5</v>
      </c>
      <c r="Z162">
        <v>35.4</v>
      </c>
      <c r="AA162">
        <v>36</v>
      </c>
      <c r="AB162">
        <v>37.200000000000003</v>
      </c>
      <c r="AC162">
        <v>38.200000000000003</v>
      </c>
      <c r="AD162">
        <v>39.1</v>
      </c>
      <c r="AE162">
        <v>39.799999999999997</v>
      </c>
      <c r="AF162">
        <v>40.200000000000003</v>
      </c>
      <c r="AG162">
        <v>40.5</v>
      </c>
      <c r="AH162">
        <v>38.799999999999997</v>
      </c>
      <c r="AI162">
        <v>42.3</v>
      </c>
      <c r="AJ162">
        <v>42.6</v>
      </c>
      <c r="AK162">
        <v>43.3</v>
      </c>
      <c r="AL162">
        <v>44.3</v>
      </c>
      <c r="AM162">
        <v>45.3</v>
      </c>
      <c r="AN162">
        <v>45</v>
      </c>
      <c r="AO162">
        <v>44.8</v>
      </c>
      <c r="AP162">
        <v>45.7</v>
      </c>
      <c r="AQ162">
        <v>59</v>
      </c>
      <c r="AR162">
        <v>59.9</v>
      </c>
      <c r="AS162">
        <v>61.2</v>
      </c>
      <c r="AT162">
        <v>62.6</v>
      </c>
      <c r="AU162">
        <v>63.8</v>
      </c>
      <c r="AV162">
        <v>65</v>
      </c>
      <c r="AW162">
        <v>65.900000000000006</v>
      </c>
      <c r="AX162">
        <v>67.900000000000006</v>
      </c>
      <c r="AY162">
        <v>71</v>
      </c>
      <c r="AZ162">
        <v>72.7</v>
      </c>
      <c r="BA162">
        <v>74.7</v>
      </c>
      <c r="BB162">
        <v>77.8</v>
      </c>
      <c r="BC162">
        <v>80.3</v>
      </c>
      <c r="BD162">
        <v>87.3</v>
      </c>
      <c r="BE162">
        <v>98.3</v>
      </c>
      <c r="BF162">
        <v>109.3</v>
      </c>
      <c r="BG162">
        <v>111.7</v>
      </c>
      <c r="BH162">
        <v>112.4</v>
      </c>
      <c r="BI162">
        <v>110</v>
      </c>
      <c r="BJ162">
        <v>109.3</v>
      </c>
      <c r="BK162">
        <v>109.5</v>
      </c>
      <c r="BL162">
        <v>110.7</v>
      </c>
      <c r="BM162">
        <v>112.4</v>
      </c>
      <c r="BN162">
        <v>113.9</v>
      </c>
      <c r="BO162">
        <v>114</v>
      </c>
      <c r="BP162">
        <v>116.7</v>
      </c>
      <c r="BQ162">
        <v>119.7</v>
      </c>
      <c r="BR162">
        <v>125.8</v>
      </c>
      <c r="BS162">
        <v>127.1</v>
      </c>
      <c r="BT162">
        <v>130.1</v>
      </c>
      <c r="BU162">
        <v>134.5</v>
      </c>
      <c r="BV162">
        <v>141.4</v>
      </c>
      <c r="BW162">
        <v>144.80000000000001</v>
      </c>
      <c r="BX162">
        <v>149.69999999999999</v>
      </c>
      <c r="BY162">
        <v>153.5</v>
      </c>
      <c r="BZ162">
        <v>156.69999999999999</v>
      </c>
      <c r="CA162">
        <v>160.4</v>
      </c>
      <c r="CB162">
        <v>161.30000000000001</v>
      </c>
      <c r="CC162">
        <v>162.6</v>
      </c>
      <c r="CD162">
        <v>162.30000000000001</v>
      </c>
      <c r="CE162">
        <v>160.69999999999999</v>
      </c>
      <c r="CF162">
        <v>156.6</v>
      </c>
      <c r="CG162">
        <v>154.4</v>
      </c>
      <c r="CH162">
        <v>159.19999999999999</v>
      </c>
      <c r="CI162">
        <v>160.6</v>
      </c>
      <c r="CJ162">
        <v>167.4</v>
      </c>
      <c r="CK162">
        <v>173.7</v>
      </c>
      <c r="CL162">
        <v>173.2</v>
      </c>
      <c r="CM162">
        <v>173.6</v>
      </c>
      <c r="CN162">
        <v>171.3</v>
      </c>
      <c r="CO162">
        <v>165</v>
      </c>
      <c r="CP162">
        <v>156.5</v>
      </c>
      <c r="CQ162">
        <v>172.3</v>
      </c>
      <c r="CR162">
        <v>178.7</v>
      </c>
      <c r="CS162">
        <v>185.5</v>
      </c>
      <c r="CT162">
        <v>190.1</v>
      </c>
      <c r="CU162">
        <v>193.2</v>
      </c>
      <c r="CV162">
        <v>204</v>
      </c>
      <c r="CW162">
        <v>209.2</v>
      </c>
      <c r="CX162">
        <v>211.6</v>
      </c>
      <c r="CY162">
        <v>201.7</v>
      </c>
      <c r="CZ162">
        <v>206</v>
      </c>
      <c r="DA162">
        <v>203.1</v>
      </c>
      <c r="DB162">
        <v>212</v>
      </c>
      <c r="DC162">
        <v>215</v>
      </c>
      <c r="DD162">
        <v>220.5</v>
      </c>
      <c r="DE162">
        <v>226.2</v>
      </c>
      <c r="DF162">
        <v>237.6</v>
      </c>
      <c r="DG162">
        <v>273.39999999999998</v>
      </c>
      <c r="DH162">
        <v>286.2</v>
      </c>
      <c r="DI162">
        <v>306.39999999999998</v>
      </c>
      <c r="DJ162">
        <v>315.5</v>
      </c>
      <c r="DK162">
        <v>315.2</v>
      </c>
      <c r="DL162">
        <v>319.2</v>
      </c>
      <c r="DM162">
        <v>318.7</v>
      </c>
      <c r="DN162">
        <v>337</v>
      </c>
      <c r="DO162">
        <v>361.1</v>
      </c>
      <c r="DP162">
        <v>366.9</v>
      </c>
      <c r="DQ162">
        <v>368.3</v>
      </c>
      <c r="DR162">
        <v>364.5</v>
      </c>
      <c r="DS162">
        <v>382.7</v>
      </c>
      <c r="DT162">
        <v>389</v>
      </c>
      <c r="DU162">
        <v>393.7</v>
      </c>
      <c r="DV162">
        <v>397.2</v>
      </c>
      <c r="DW162">
        <v>397.9</v>
      </c>
      <c r="DX162">
        <v>405.1</v>
      </c>
      <c r="DY162">
        <v>393.7</v>
      </c>
      <c r="DZ162">
        <v>382.2</v>
      </c>
      <c r="EA162">
        <v>375</v>
      </c>
      <c r="EB162">
        <v>372</v>
      </c>
      <c r="EC162">
        <v>361.3</v>
      </c>
      <c r="ED162">
        <v>344.7</v>
      </c>
      <c r="EE162">
        <v>339.4</v>
      </c>
      <c r="EF162">
        <v>336.7</v>
      </c>
      <c r="EG162">
        <v>339.5</v>
      </c>
      <c r="EH162">
        <v>346.7</v>
      </c>
      <c r="EI162">
        <v>342.9</v>
      </c>
      <c r="EJ162">
        <v>347.4</v>
      </c>
      <c r="EK162">
        <v>353.6</v>
      </c>
      <c r="EL162">
        <v>345.6</v>
      </c>
      <c r="EM162">
        <v>345.1</v>
      </c>
      <c r="EN162">
        <v>348.6</v>
      </c>
      <c r="EO162">
        <v>350.4</v>
      </c>
      <c r="EP162">
        <v>347.4</v>
      </c>
      <c r="EQ162">
        <v>359.5</v>
      </c>
      <c r="ER162">
        <v>368.8</v>
      </c>
      <c r="ES162">
        <v>370.3</v>
      </c>
      <c r="ET162">
        <v>379</v>
      </c>
      <c r="EU162">
        <v>392.9</v>
      </c>
      <c r="EV162">
        <v>409.2</v>
      </c>
      <c r="EW162">
        <v>423.7</v>
      </c>
      <c r="EX162">
        <v>443</v>
      </c>
      <c r="EY162">
        <v>441.7</v>
      </c>
      <c r="EZ162">
        <v>446.7</v>
      </c>
      <c r="FA162">
        <v>458.8</v>
      </c>
      <c r="FB162">
        <v>494.1</v>
      </c>
      <c r="FC162">
        <v>522.79999999999995</v>
      </c>
      <c r="FD162">
        <v>542.5</v>
      </c>
      <c r="FE162">
        <v>602.5</v>
      </c>
      <c r="FF162">
        <v>634.70000000000005</v>
      </c>
      <c r="FG162">
        <v>648.4</v>
      </c>
      <c r="FH162">
        <v>668.8</v>
      </c>
      <c r="FI162">
        <v>709.3</v>
      </c>
      <c r="FJ162">
        <v>720</v>
      </c>
      <c r="FK162">
        <v>715.1</v>
      </c>
      <c r="FL162">
        <v>737.8</v>
      </c>
      <c r="FM162">
        <v>770.3</v>
      </c>
      <c r="FN162">
        <v>813.7</v>
      </c>
      <c r="FO162">
        <v>818.3</v>
      </c>
      <c r="FP162">
        <v>814.9</v>
      </c>
      <c r="FQ162">
        <v>819.4</v>
      </c>
      <c r="FR162">
        <v>856</v>
      </c>
      <c r="FS162">
        <v>854.9</v>
      </c>
      <c r="FT162">
        <v>864.7</v>
      </c>
      <c r="FU162">
        <v>868.6</v>
      </c>
      <c r="FV162">
        <v>866.3</v>
      </c>
      <c r="FW162">
        <v>914.7</v>
      </c>
      <c r="FX162">
        <v>925.2</v>
      </c>
      <c r="FY162">
        <v>953</v>
      </c>
      <c r="FZ162">
        <v>975.2</v>
      </c>
      <c r="GA162">
        <v>994.5</v>
      </c>
      <c r="GB162">
        <v>1032.0999999999999</v>
      </c>
      <c r="GC162">
        <v>1099.5999999999999</v>
      </c>
      <c r="GD162">
        <v>1187.9000000000001</v>
      </c>
      <c r="GE162">
        <v>1221.4000000000001</v>
      </c>
      <c r="GF162">
        <v>1256.5</v>
      </c>
      <c r="GG162">
        <v>1297.5</v>
      </c>
      <c r="GH162">
        <v>1346.8</v>
      </c>
      <c r="GI162">
        <v>1344.3</v>
      </c>
      <c r="GJ162">
        <v>1377.2</v>
      </c>
      <c r="GK162">
        <v>1432.9</v>
      </c>
      <c r="GL162">
        <v>1487.2</v>
      </c>
      <c r="GM162">
        <v>1522.9</v>
      </c>
      <c r="GN162">
        <v>1551.5</v>
      </c>
      <c r="GO162">
        <v>1508.4</v>
      </c>
      <c r="GP162">
        <v>1458.1</v>
      </c>
      <c r="GQ162">
        <v>1431.4</v>
      </c>
      <c r="GR162">
        <v>1417</v>
      </c>
      <c r="GS162">
        <v>1392.1</v>
      </c>
      <c r="GT162">
        <v>1343.3</v>
      </c>
      <c r="GU162">
        <v>1334.7</v>
      </c>
      <c r="GV162">
        <v>1287.5</v>
      </c>
      <c r="GW162">
        <v>1268.3</v>
      </c>
      <c r="GX162">
        <v>1255.7</v>
      </c>
      <c r="GY162">
        <v>1208.0999999999999</v>
      </c>
      <c r="GZ162">
        <v>1180.7</v>
      </c>
      <c r="HA162">
        <v>1175.2</v>
      </c>
      <c r="HB162">
        <v>1194.9000000000001</v>
      </c>
      <c r="HC162">
        <v>1141.9000000000001</v>
      </c>
      <c r="HD162">
        <v>1112.5</v>
      </c>
      <c r="HE162">
        <v>1099.9000000000001</v>
      </c>
      <c r="HF162">
        <v>1081.2</v>
      </c>
      <c r="HG162">
        <v>1072.0999999999999</v>
      </c>
      <c r="HH162">
        <v>1091.0999999999999</v>
      </c>
      <c r="HI162">
        <v>1111.2</v>
      </c>
      <c r="HJ162">
        <v>1120.8</v>
      </c>
      <c r="HK162">
        <v>1099.9000000000001</v>
      </c>
      <c r="HL162">
        <v>1109.9000000000001</v>
      </c>
      <c r="HM162">
        <v>1148</v>
      </c>
      <c r="HN162">
        <v>1167.8</v>
      </c>
      <c r="HO162">
        <v>1212.5999999999999</v>
      </c>
      <c r="HP162">
        <v>1256.9000000000001</v>
      </c>
      <c r="HQ162">
        <v>1265.5</v>
      </c>
      <c r="HR162">
        <v>1311.9</v>
      </c>
      <c r="HS162">
        <v>1285.9000000000001</v>
      </c>
      <c r="HT162">
        <v>1306.5999999999999</v>
      </c>
      <c r="HU162">
        <v>1263</v>
      </c>
      <c r="HV162">
        <v>1274</v>
      </c>
      <c r="HW162">
        <v>1252.9000000000001</v>
      </c>
      <c r="HX162">
        <v>1243.7</v>
      </c>
      <c r="HY162">
        <v>1218.2</v>
      </c>
      <c r="HZ162">
        <v>1250.5</v>
      </c>
      <c r="IA162">
        <v>1248.2</v>
      </c>
      <c r="IB162">
        <v>1243.0999999999999</v>
      </c>
      <c r="IC162">
        <v>1245.3</v>
      </c>
      <c r="ID162">
        <v>1261.0999999999999</v>
      </c>
      <c r="IE162">
        <v>1256.5999999999999</v>
      </c>
      <c r="IF162">
        <v>1261.8</v>
      </c>
      <c r="IG162">
        <v>1319</v>
      </c>
      <c r="IH162">
        <v>1358</v>
      </c>
      <c r="II162">
        <v>1353.5</v>
      </c>
      <c r="IJ162">
        <v>1340.9</v>
      </c>
      <c r="IK162">
        <v>1342.1</v>
      </c>
      <c r="IL162">
        <v>1309.9000000000001</v>
      </c>
      <c r="IM162">
        <v>1301</v>
      </c>
      <c r="IN162">
        <v>1292.9000000000001</v>
      </c>
      <c r="IO162">
        <v>1338.5</v>
      </c>
      <c r="IP162">
        <v>1406</v>
      </c>
      <c r="IQ162">
        <v>1454.6</v>
      </c>
      <c r="IR162">
        <v>1524.3</v>
      </c>
      <c r="IS162">
        <v>1594.9</v>
      </c>
      <c r="IT162">
        <v>1647.4</v>
      </c>
      <c r="IU162">
        <v>1660</v>
      </c>
      <c r="IV162">
        <v>1660.6</v>
      </c>
      <c r="IW162">
        <v>1662.2</v>
      </c>
    </row>
    <row r="163" spans="1:258">
      <c r="A163" t="s">
        <v>1111</v>
      </c>
      <c r="B163" t="s">
        <v>1069</v>
      </c>
      <c r="C163">
        <v>21</v>
      </c>
      <c r="D163">
        <v>21.1</v>
      </c>
      <c r="E163">
        <v>21.3</v>
      </c>
      <c r="F163">
        <v>21.8</v>
      </c>
      <c r="G163">
        <v>21.7</v>
      </c>
      <c r="H163">
        <v>22</v>
      </c>
      <c r="I163">
        <v>22.3</v>
      </c>
      <c r="J163">
        <v>23.2</v>
      </c>
      <c r="K163">
        <v>23.6</v>
      </c>
      <c r="L163">
        <v>24</v>
      </c>
      <c r="M163">
        <v>24.5</v>
      </c>
      <c r="N163">
        <v>25.6</v>
      </c>
      <c r="O163">
        <v>26</v>
      </c>
      <c r="P163">
        <v>26.5</v>
      </c>
      <c r="Q163">
        <v>27.2</v>
      </c>
      <c r="R163">
        <v>28.2</v>
      </c>
      <c r="S163">
        <v>28.8</v>
      </c>
      <c r="T163">
        <v>29.3</v>
      </c>
      <c r="U163">
        <v>30.2</v>
      </c>
      <c r="V163">
        <v>31.4</v>
      </c>
      <c r="W163">
        <v>32.200000000000003</v>
      </c>
      <c r="X163">
        <v>32.6</v>
      </c>
      <c r="Y163">
        <v>33.1</v>
      </c>
      <c r="Z163">
        <v>34.1</v>
      </c>
      <c r="AA163">
        <v>34.700000000000003</v>
      </c>
      <c r="AB163">
        <v>35.799999999999997</v>
      </c>
      <c r="AC163">
        <v>36.799999999999997</v>
      </c>
      <c r="AD163">
        <v>37.700000000000003</v>
      </c>
      <c r="AE163">
        <v>38.299999999999997</v>
      </c>
      <c r="AF163">
        <v>38.6</v>
      </c>
      <c r="AG163">
        <v>38.9</v>
      </c>
      <c r="AH163">
        <v>37.200000000000003</v>
      </c>
      <c r="AI163">
        <v>40.700000000000003</v>
      </c>
      <c r="AJ163">
        <v>41</v>
      </c>
      <c r="AK163">
        <v>41.6</v>
      </c>
      <c r="AL163">
        <v>42.6</v>
      </c>
      <c r="AM163">
        <v>43.6</v>
      </c>
      <c r="AN163">
        <v>43.1</v>
      </c>
      <c r="AO163">
        <v>43</v>
      </c>
      <c r="AP163">
        <v>43.7</v>
      </c>
      <c r="AQ163">
        <v>56.9</v>
      </c>
      <c r="AR163">
        <v>57.7</v>
      </c>
      <c r="AS163">
        <v>59</v>
      </c>
      <c r="AT163">
        <v>60.3</v>
      </c>
      <c r="AU163">
        <v>61.5</v>
      </c>
      <c r="AV163">
        <v>62.6</v>
      </c>
      <c r="AW163">
        <v>63.6</v>
      </c>
      <c r="AX163">
        <v>65.599999999999994</v>
      </c>
      <c r="AY163">
        <v>68.7</v>
      </c>
      <c r="AZ163">
        <v>70.400000000000006</v>
      </c>
      <c r="BA163">
        <v>72.400000000000006</v>
      </c>
      <c r="BB163">
        <v>75.3</v>
      </c>
      <c r="BC163">
        <v>77.7</v>
      </c>
      <c r="BD163">
        <v>84.4</v>
      </c>
      <c r="BE163">
        <v>95.3</v>
      </c>
      <c r="BF163">
        <v>106.3</v>
      </c>
      <c r="BG163">
        <v>108.3</v>
      </c>
      <c r="BH163">
        <v>108.9</v>
      </c>
      <c r="BI163">
        <v>106.2</v>
      </c>
      <c r="BJ163">
        <v>105.3</v>
      </c>
      <c r="BK163">
        <v>105.5</v>
      </c>
      <c r="BL163">
        <v>106.6</v>
      </c>
      <c r="BM163">
        <v>108.2</v>
      </c>
      <c r="BN163">
        <v>109.5</v>
      </c>
      <c r="BO163">
        <v>109.3</v>
      </c>
      <c r="BP163">
        <v>111.8</v>
      </c>
      <c r="BQ163">
        <v>114.6</v>
      </c>
      <c r="BR163">
        <v>116.9</v>
      </c>
      <c r="BS163">
        <v>118.1</v>
      </c>
      <c r="BT163">
        <v>120.9</v>
      </c>
      <c r="BU163">
        <v>125.1</v>
      </c>
      <c r="BV163">
        <v>131</v>
      </c>
      <c r="BW163">
        <v>134.1</v>
      </c>
      <c r="BX163">
        <v>138.6</v>
      </c>
      <c r="BY163">
        <v>141.9</v>
      </c>
      <c r="BZ163">
        <v>143.80000000000001</v>
      </c>
      <c r="CA163">
        <v>147.19999999999999</v>
      </c>
      <c r="CB163">
        <v>147.6</v>
      </c>
      <c r="CC163">
        <v>148.30000000000001</v>
      </c>
      <c r="CD163">
        <v>145.9</v>
      </c>
      <c r="CE163">
        <v>143.80000000000001</v>
      </c>
      <c r="CF163">
        <v>138.69999999999999</v>
      </c>
      <c r="CG163">
        <v>135.80000000000001</v>
      </c>
      <c r="CH163">
        <v>136.19999999999999</v>
      </c>
      <c r="CI163">
        <v>137</v>
      </c>
      <c r="CJ163">
        <v>143</v>
      </c>
      <c r="CK163">
        <v>148.4</v>
      </c>
      <c r="CL163">
        <v>143.30000000000001</v>
      </c>
      <c r="CM163">
        <v>141.80000000000001</v>
      </c>
      <c r="CN163">
        <v>138.30000000000001</v>
      </c>
      <c r="CO163">
        <v>131.5</v>
      </c>
      <c r="CP163">
        <v>129.19999999999999</v>
      </c>
      <c r="CQ163">
        <v>145.5</v>
      </c>
      <c r="CR163">
        <v>150.1</v>
      </c>
      <c r="CS163">
        <v>155.1</v>
      </c>
      <c r="CT163">
        <v>160.30000000000001</v>
      </c>
      <c r="CU163">
        <v>163.1</v>
      </c>
      <c r="CV163">
        <v>169.9</v>
      </c>
      <c r="CW163">
        <v>174.4</v>
      </c>
      <c r="CX163">
        <v>175.7</v>
      </c>
      <c r="CY163">
        <v>164.5</v>
      </c>
      <c r="CZ163">
        <v>167.1</v>
      </c>
      <c r="DA163">
        <v>163.19999999999999</v>
      </c>
      <c r="DB163">
        <v>171.8</v>
      </c>
      <c r="DC163">
        <v>173.1</v>
      </c>
      <c r="DD163">
        <v>177.1</v>
      </c>
      <c r="DE163">
        <v>181.7</v>
      </c>
      <c r="DF163">
        <v>188.1</v>
      </c>
      <c r="DG163">
        <v>218.1</v>
      </c>
      <c r="DH163">
        <v>229</v>
      </c>
      <c r="DI163">
        <v>238.4</v>
      </c>
      <c r="DJ163">
        <v>249.2</v>
      </c>
      <c r="DK163">
        <v>252</v>
      </c>
      <c r="DL163">
        <v>252.9</v>
      </c>
      <c r="DM163">
        <v>248.4</v>
      </c>
      <c r="DN163">
        <v>260.60000000000002</v>
      </c>
      <c r="DO163">
        <v>272.2</v>
      </c>
      <c r="DP163">
        <v>274.39999999999998</v>
      </c>
      <c r="DQ163">
        <v>275.39999999999998</v>
      </c>
      <c r="DR163">
        <v>268.3</v>
      </c>
      <c r="DS163">
        <v>283.89999999999998</v>
      </c>
      <c r="DT163">
        <v>287.39999999999998</v>
      </c>
      <c r="DU163">
        <v>291.3</v>
      </c>
      <c r="DV163">
        <v>292.39999999999998</v>
      </c>
      <c r="DW163">
        <v>298.39999999999998</v>
      </c>
      <c r="DX163">
        <v>299.39999999999998</v>
      </c>
      <c r="DY163">
        <v>292.3</v>
      </c>
      <c r="DZ163">
        <v>284.10000000000002</v>
      </c>
      <c r="EA163">
        <v>278.7</v>
      </c>
      <c r="EB163">
        <v>273.5</v>
      </c>
      <c r="EC163">
        <v>264.3</v>
      </c>
      <c r="ED163">
        <v>244.5</v>
      </c>
      <c r="EE163">
        <v>235.7</v>
      </c>
      <c r="EF163">
        <v>227.6</v>
      </c>
      <c r="EG163">
        <v>225.7</v>
      </c>
      <c r="EH163">
        <v>227.7</v>
      </c>
      <c r="EI163">
        <v>224.8</v>
      </c>
      <c r="EJ163">
        <v>228.5</v>
      </c>
      <c r="EK163">
        <v>232.4</v>
      </c>
      <c r="EL163">
        <v>231.1</v>
      </c>
      <c r="EM163">
        <v>233.3</v>
      </c>
      <c r="EN163">
        <v>234.8</v>
      </c>
      <c r="EO163">
        <v>235.3</v>
      </c>
      <c r="EP163">
        <v>234.1</v>
      </c>
      <c r="EQ163">
        <v>238.5</v>
      </c>
      <c r="ER163">
        <v>244.8</v>
      </c>
      <c r="ES163">
        <v>245.3</v>
      </c>
      <c r="ET163">
        <v>253.4</v>
      </c>
      <c r="EU163">
        <v>257.8</v>
      </c>
      <c r="EV163">
        <v>267.7</v>
      </c>
      <c r="EW163">
        <v>281.8</v>
      </c>
      <c r="EX163">
        <v>295.89999999999998</v>
      </c>
      <c r="EY163">
        <v>290.7</v>
      </c>
      <c r="EZ163">
        <v>290.60000000000002</v>
      </c>
      <c r="FA163">
        <v>297.5</v>
      </c>
      <c r="FB163">
        <v>322.2</v>
      </c>
      <c r="FC163">
        <v>335.3</v>
      </c>
      <c r="FD163">
        <v>346.3</v>
      </c>
      <c r="FE163">
        <v>392</v>
      </c>
      <c r="FF163">
        <v>410.2</v>
      </c>
      <c r="FG163">
        <v>417.6</v>
      </c>
      <c r="FH163">
        <v>428.1</v>
      </c>
      <c r="FI163">
        <v>432.3</v>
      </c>
      <c r="FJ163">
        <v>439.1</v>
      </c>
      <c r="FK163">
        <v>409.9</v>
      </c>
      <c r="FL163">
        <v>423.2</v>
      </c>
      <c r="FM163">
        <v>446.5</v>
      </c>
      <c r="FN163">
        <v>480.7</v>
      </c>
      <c r="FO163">
        <v>479.9</v>
      </c>
      <c r="FP163">
        <v>496.8</v>
      </c>
      <c r="FQ163">
        <v>513.70000000000005</v>
      </c>
      <c r="FR163">
        <v>547.9</v>
      </c>
      <c r="FS163">
        <v>557.4</v>
      </c>
      <c r="FT163">
        <v>571.1</v>
      </c>
      <c r="FU163">
        <v>590.20000000000005</v>
      </c>
      <c r="FV163">
        <v>600.1</v>
      </c>
      <c r="FW163">
        <v>641.20000000000005</v>
      </c>
      <c r="FX163">
        <v>660</v>
      </c>
      <c r="FY163">
        <v>689.4</v>
      </c>
      <c r="FZ163">
        <v>712.3</v>
      </c>
      <c r="GA163">
        <v>730.2</v>
      </c>
      <c r="GB163">
        <v>790.2</v>
      </c>
      <c r="GC163">
        <v>840.7</v>
      </c>
      <c r="GD163">
        <v>911.9</v>
      </c>
      <c r="GE163">
        <v>938.5</v>
      </c>
      <c r="GF163">
        <v>958.6</v>
      </c>
      <c r="GG163">
        <v>986.5</v>
      </c>
      <c r="GH163">
        <v>1023.8</v>
      </c>
      <c r="GI163">
        <v>1023.7</v>
      </c>
      <c r="GJ163">
        <v>1045.2</v>
      </c>
      <c r="GK163">
        <v>1084.5</v>
      </c>
      <c r="GL163">
        <v>1103.0999999999999</v>
      </c>
      <c r="GM163">
        <v>1115.5999999999999</v>
      </c>
      <c r="GN163">
        <v>1110.4000000000001</v>
      </c>
      <c r="GO163">
        <v>1074.7</v>
      </c>
      <c r="GP163">
        <v>1035.4000000000001</v>
      </c>
      <c r="GQ163">
        <v>1026.0999999999999</v>
      </c>
      <c r="GR163">
        <v>1013.5</v>
      </c>
      <c r="GS163">
        <v>978.3</v>
      </c>
      <c r="GT163">
        <v>937.8</v>
      </c>
      <c r="GU163">
        <v>918.4</v>
      </c>
      <c r="GV163">
        <v>872.9</v>
      </c>
      <c r="GW163">
        <v>850.7</v>
      </c>
      <c r="GX163">
        <v>849.4</v>
      </c>
      <c r="GY163">
        <v>810.4</v>
      </c>
      <c r="GZ163">
        <v>781.6</v>
      </c>
      <c r="HA163">
        <v>762</v>
      </c>
      <c r="HB163">
        <v>765.7</v>
      </c>
      <c r="HC163">
        <v>727.3</v>
      </c>
      <c r="HD163">
        <v>692.5</v>
      </c>
      <c r="HE163">
        <v>672.2</v>
      </c>
      <c r="HF163">
        <v>674</v>
      </c>
      <c r="HG163">
        <v>662.5</v>
      </c>
      <c r="HH163">
        <v>679.1</v>
      </c>
      <c r="HI163">
        <v>695</v>
      </c>
      <c r="HJ163">
        <v>701.8</v>
      </c>
      <c r="HK163">
        <v>687.4</v>
      </c>
      <c r="HL163">
        <v>684.1</v>
      </c>
      <c r="HM163">
        <v>682.1</v>
      </c>
      <c r="HN163">
        <v>701.9</v>
      </c>
      <c r="HO163">
        <v>715.6</v>
      </c>
      <c r="HP163">
        <v>744.7</v>
      </c>
      <c r="HQ163">
        <v>759.7</v>
      </c>
      <c r="HR163">
        <v>804.1</v>
      </c>
      <c r="HS163">
        <v>791.5</v>
      </c>
      <c r="HT163">
        <v>785</v>
      </c>
      <c r="HU163">
        <v>804.8</v>
      </c>
      <c r="HV163">
        <v>806.8</v>
      </c>
      <c r="HW163">
        <v>776.4</v>
      </c>
      <c r="HX163">
        <v>770.9</v>
      </c>
      <c r="HY163">
        <v>748.2</v>
      </c>
      <c r="HZ163">
        <v>778.6</v>
      </c>
      <c r="IA163">
        <v>786.1</v>
      </c>
      <c r="IB163">
        <v>824.2</v>
      </c>
      <c r="IC163">
        <v>827.1</v>
      </c>
      <c r="ID163">
        <v>853</v>
      </c>
      <c r="IE163">
        <v>870.1</v>
      </c>
      <c r="IF163">
        <v>879.8</v>
      </c>
      <c r="IG163">
        <v>934.2</v>
      </c>
      <c r="IH163">
        <v>965.7</v>
      </c>
      <c r="II163">
        <v>974.2</v>
      </c>
      <c r="IJ163">
        <v>977.2</v>
      </c>
      <c r="IK163">
        <v>982.3</v>
      </c>
      <c r="IL163">
        <v>988.8</v>
      </c>
      <c r="IM163">
        <v>977.3</v>
      </c>
      <c r="IN163">
        <v>998</v>
      </c>
      <c r="IO163">
        <v>1023.4</v>
      </c>
      <c r="IP163">
        <v>1094.2</v>
      </c>
      <c r="IQ163">
        <v>1134.0999999999999</v>
      </c>
      <c r="IR163">
        <v>1193.2</v>
      </c>
      <c r="IS163">
        <v>1232.5</v>
      </c>
      <c r="IT163">
        <v>1265.7</v>
      </c>
      <c r="IU163">
        <v>1286.3</v>
      </c>
      <c r="IV163">
        <v>1297.4000000000001</v>
      </c>
      <c r="IW163">
        <v>1311.6</v>
      </c>
    </row>
    <row r="164" spans="1:258">
      <c r="A164" t="s">
        <v>1112</v>
      </c>
      <c r="B164" t="s">
        <v>1113</v>
      </c>
      <c r="C164">
        <v>1</v>
      </c>
      <c r="D164">
        <v>1</v>
      </c>
      <c r="E164">
        <v>1.1000000000000001</v>
      </c>
      <c r="F164">
        <v>1.1000000000000001</v>
      </c>
      <c r="G164">
        <v>1.1000000000000001</v>
      </c>
      <c r="H164">
        <v>1.1000000000000001</v>
      </c>
      <c r="I164">
        <v>1.1000000000000001</v>
      </c>
      <c r="J164">
        <v>1.1000000000000001</v>
      </c>
      <c r="K164">
        <v>1.1000000000000001</v>
      </c>
      <c r="L164">
        <v>1.1000000000000001</v>
      </c>
      <c r="M164">
        <v>1.1000000000000001</v>
      </c>
      <c r="N164">
        <v>1.2</v>
      </c>
      <c r="O164">
        <v>1.2</v>
      </c>
      <c r="P164">
        <v>1.2</v>
      </c>
      <c r="Q164">
        <v>1.2</v>
      </c>
      <c r="R164">
        <v>1.2</v>
      </c>
      <c r="S164">
        <v>1.2</v>
      </c>
      <c r="T164">
        <v>1.2</v>
      </c>
      <c r="U164">
        <v>1.3</v>
      </c>
      <c r="V164">
        <v>1.2</v>
      </c>
      <c r="W164">
        <v>1.3</v>
      </c>
      <c r="X164">
        <v>1.3</v>
      </c>
      <c r="Y164">
        <v>1.3</v>
      </c>
      <c r="Z164">
        <v>1.3</v>
      </c>
      <c r="AA164">
        <v>1.4</v>
      </c>
      <c r="AB164">
        <v>1.4</v>
      </c>
      <c r="AC164">
        <v>1.4</v>
      </c>
      <c r="AD164">
        <v>1.4</v>
      </c>
      <c r="AE164">
        <v>1.5</v>
      </c>
      <c r="AF164">
        <v>1.5</v>
      </c>
      <c r="AG164">
        <v>1.5</v>
      </c>
      <c r="AH164">
        <v>1.6</v>
      </c>
      <c r="AI164">
        <v>1.6</v>
      </c>
      <c r="AJ164">
        <v>1.7</v>
      </c>
      <c r="AK164">
        <v>1.7</v>
      </c>
      <c r="AL164">
        <v>1.7</v>
      </c>
      <c r="AM164">
        <v>1.8</v>
      </c>
      <c r="AN164">
        <v>1.8</v>
      </c>
      <c r="AO164">
        <v>1.9</v>
      </c>
      <c r="AP164">
        <v>2</v>
      </c>
      <c r="AQ164">
        <v>2.1</v>
      </c>
      <c r="AR164">
        <v>2.1</v>
      </c>
      <c r="AS164">
        <v>2.2000000000000002</v>
      </c>
      <c r="AT164">
        <v>2.2999999999999998</v>
      </c>
      <c r="AU164">
        <v>2.2999999999999998</v>
      </c>
      <c r="AV164">
        <v>2.4</v>
      </c>
      <c r="AW164">
        <v>2.2999999999999998</v>
      </c>
      <c r="AX164">
        <v>2.2999999999999998</v>
      </c>
      <c r="AY164">
        <v>2.2999999999999998</v>
      </c>
      <c r="AZ164">
        <v>2.2999999999999998</v>
      </c>
      <c r="BA164">
        <v>2.4</v>
      </c>
      <c r="BB164">
        <v>2.5</v>
      </c>
      <c r="BC164">
        <v>2.7</v>
      </c>
      <c r="BD164">
        <v>2.9</v>
      </c>
      <c r="BE164">
        <v>3</v>
      </c>
      <c r="BF164">
        <v>3</v>
      </c>
      <c r="BG164">
        <v>3.4</v>
      </c>
      <c r="BH164">
        <v>3.5</v>
      </c>
      <c r="BI164">
        <v>3.8</v>
      </c>
      <c r="BJ164">
        <v>4</v>
      </c>
      <c r="BK164">
        <v>4</v>
      </c>
      <c r="BL164">
        <v>4.2</v>
      </c>
      <c r="BM164">
        <v>4.2</v>
      </c>
      <c r="BN164">
        <v>4.4000000000000004</v>
      </c>
      <c r="BO164">
        <v>4.7</v>
      </c>
      <c r="BP164">
        <v>4.9000000000000004</v>
      </c>
      <c r="BQ164">
        <v>5.0999999999999996</v>
      </c>
      <c r="BR164">
        <v>8.9</v>
      </c>
      <c r="BS164">
        <v>9</v>
      </c>
      <c r="BT164">
        <v>9.1999999999999993</v>
      </c>
      <c r="BU164">
        <v>9.4</v>
      </c>
      <c r="BV164">
        <v>10.4</v>
      </c>
      <c r="BW164">
        <v>10.6</v>
      </c>
      <c r="BX164">
        <v>11</v>
      </c>
      <c r="BY164">
        <v>11.5</v>
      </c>
      <c r="BZ164">
        <v>13</v>
      </c>
      <c r="CA164">
        <v>13.2</v>
      </c>
      <c r="CB164">
        <v>13.8</v>
      </c>
      <c r="CC164">
        <v>14.3</v>
      </c>
      <c r="CD164">
        <v>16.399999999999999</v>
      </c>
      <c r="CE164">
        <v>16.899999999999999</v>
      </c>
      <c r="CF164">
        <v>17.899999999999999</v>
      </c>
      <c r="CG164">
        <v>18.600000000000001</v>
      </c>
      <c r="CH164">
        <v>23</v>
      </c>
      <c r="CI164">
        <v>23.6</v>
      </c>
      <c r="CJ164">
        <v>24.4</v>
      </c>
      <c r="CK164">
        <v>25.3</v>
      </c>
      <c r="CL164">
        <v>29.9</v>
      </c>
      <c r="CM164">
        <v>31.8</v>
      </c>
      <c r="CN164">
        <v>32.9</v>
      </c>
      <c r="CO164">
        <v>33.5</v>
      </c>
      <c r="CP164">
        <v>27.3</v>
      </c>
      <c r="CQ164">
        <v>26.8</v>
      </c>
      <c r="CR164">
        <v>28.5</v>
      </c>
      <c r="CS164">
        <v>30.4</v>
      </c>
      <c r="CT164">
        <v>29.8</v>
      </c>
      <c r="CU164">
        <v>30.1</v>
      </c>
      <c r="CV164">
        <v>34.1</v>
      </c>
      <c r="CW164">
        <v>34.799999999999997</v>
      </c>
      <c r="CX164">
        <v>35.9</v>
      </c>
      <c r="CY164">
        <v>37.200000000000003</v>
      </c>
      <c r="CZ164">
        <v>38.9</v>
      </c>
      <c r="DA164">
        <v>39.9</v>
      </c>
      <c r="DB164">
        <v>40.1</v>
      </c>
      <c r="DC164">
        <v>41.8</v>
      </c>
      <c r="DD164">
        <v>43.4</v>
      </c>
      <c r="DE164">
        <v>44.5</v>
      </c>
      <c r="DF164">
        <v>49.5</v>
      </c>
      <c r="DG164">
        <v>55.3</v>
      </c>
      <c r="DH164">
        <v>57.2</v>
      </c>
      <c r="DI164">
        <v>68</v>
      </c>
      <c r="DJ164">
        <v>66.3</v>
      </c>
      <c r="DK164">
        <v>63.3</v>
      </c>
      <c r="DL164">
        <v>66.3</v>
      </c>
      <c r="DM164">
        <v>70.3</v>
      </c>
      <c r="DN164">
        <v>76.5</v>
      </c>
      <c r="DO164">
        <v>88.9</v>
      </c>
      <c r="DP164">
        <v>92.6</v>
      </c>
      <c r="DQ164">
        <v>92.9</v>
      </c>
      <c r="DR164">
        <v>96.2</v>
      </c>
      <c r="DS164">
        <v>98.8</v>
      </c>
      <c r="DT164">
        <v>101.5</v>
      </c>
      <c r="DU164">
        <v>102.4</v>
      </c>
      <c r="DV164">
        <v>104.7</v>
      </c>
      <c r="DW164">
        <v>99.4</v>
      </c>
      <c r="DX164">
        <v>105.7</v>
      </c>
      <c r="DY164">
        <v>101.4</v>
      </c>
      <c r="DZ164">
        <v>98.1</v>
      </c>
      <c r="EA164">
        <v>96.3</v>
      </c>
      <c r="EB164">
        <v>98.5</v>
      </c>
      <c r="EC164">
        <v>97.1</v>
      </c>
      <c r="ED164">
        <v>100.1</v>
      </c>
      <c r="EE164">
        <v>103.8</v>
      </c>
      <c r="EF164">
        <v>109.1</v>
      </c>
      <c r="EG164">
        <v>113.8</v>
      </c>
      <c r="EH164">
        <v>119</v>
      </c>
      <c r="EI164">
        <v>118.2</v>
      </c>
      <c r="EJ164">
        <v>118.8</v>
      </c>
      <c r="EK164">
        <v>121.2</v>
      </c>
      <c r="EL164">
        <v>114.5</v>
      </c>
      <c r="EM164">
        <v>111.8</v>
      </c>
      <c r="EN164">
        <v>113.8</v>
      </c>
      <c r="EO164">
        <v>115.2</v>
      </c>
      <c r="EP164">
        <v>113.4</v>
      </c>
      <c r="EQ164">
        <v>121</v>
      </c>
      <c r="ER164">
        <v>124.1</v>
      </c>
      <c r="ES164">
        <v>124.9</v>
      </c>
      <c r="ET164">
        <v>125.6</v>
      </c>
      <c r="EU164">
        <v>135.1</v>
      </c>
      <c r="EV164">
        <v>141.5</v>
      </c>
      <c r="EW164">
        <v>141.9</v>
      </c>
      <c r="EX164">
        <v>147</v>
      </c>
      <c r="EY164">
        <v>151</v>
      </c>
      <c r="EZ164">
        <v>156</v>
      </c>
      <c r="FA164">
        <v>161.4</v>
      </c>
      <c r="FB164">
        <v>171.9</v>
      </c>
      <c r="FC164">
        <v>187.5</v>
      </c>
      <c r="FD164">
        <v>196.2</v>
      </c>
      <c r="FE164">
        <v>210.5</v>
      </c>
      <c r="FF164">
        <v>224.6</v>
      </c>
      <c r="FG164">
        <v>230.8</v>
      </c>
      <c r="FH164">
        <v>240.7</v>
      </c>
      <c r="FI164">
        <v>277</v>
      </c>
      <c r="FJ164">
        <v>280.8</v>
      </c>
      <c r="FK164">
        <v>305.2</v>
      </c>
      <c r="FL164">
        <v>314.60000000000002</v>
      </c>
      <c r="FM164">
        <v>323.8</v>
      </c>
      <c r="FN164">
        <v>333</v>
      </c>
      <c r="FO164">
        <v>338.4</v>
      </c>
      <c r="FP164">
        <v>318.2</v>
      </c>
      <c r="FQ164">
        <v>305.7</v>
      </c>
      <c r="FR164">
        <v>308.10000000000002</v>
      </c>
      <c r="FS164">
        <v>297.5</v>
      </c>
      <c r="FT164">
        <v>293.60000000000002</v>
      </c>
      <c r="FU164">
        <v>278.5</v>
      </c>
      <c r="FV164">
        <v>266.2</v>
      </c>
      <c r="FW164">
        <v>273.5</v>
      </c>
      <c r="FX164">
        <v>265.3</v>
      </c>
      <c r="FY164">
        <v>263.60000000000002</v>
      </c>
      <c r="FZ164">
        <v>262.89999999999998</v>
      </c>
      <c r="GA164">
        <v>264.3</v>
      </c>
      <c r="GB164">
        <v>242</v>
      </c>
      <c r="GC164">
        <v>258.8</v>
      </c>
      <c r="GD164">
        <v>276</v>
      </c>
      <c r="GE164">
        <v>283</v>
      </c>
      <c r="GF164">
        <v>297.89999999999998</v>
      </c>
      <c r="GG164">
        <v>311</v>
      </c>
      <c r="GH164">
        <v>322.89999999999998</v>
      </c>
      <c r="GI164">
        <v>320.60000000000002</v>
      </c>
      <c r="GJ164">
        <v>332.1</v>
      </c>
      <c r="GK164">
        <v>348.4</v>
      </c>
      <c r="GL164">
        <v>384.2</v>
      </c>
      <c r="GM164">
        <v>407.3</v>
      </c>
      <c r="GN164">
        <v>441.1</v>
      </c>
      <c r="GO164">
        <v>433.6</v>
      </c>
      <c r="GP164">
        <v>422.7</v>
      </c>
      <c r="GQ164">
        <v>405.3</v>
      </c>
      <c r="GR164">
        <v>403.5</v>
      </c>
      <c r="GS164">
        <v>413.8</v>
      </c>
      <c r="GT164">
        <v>405.5</v>
      </c>
      <c r="GU164">
        <v>416.2</v>
      </c>
      <c r="GV164">
        <v>414.6</v>
      </c>
      <c r="GW164">
        <v>417.6</v>
      </c>
      <c r="GX164">
        <v>406.3</v>
      </c>
      <c r="GY164">
        <v>397.7</v>
      </c>
      <c r="GZ164">
        <v>399.1</v>
      </c>
      <c r="HA164">
        <v>413.2</v>
      </c>
      <c r="HB164">
        <v>429.2</v>
      </c>
      <c r="HC164">
        <v>414.6</v>
      </c>
      <c r="HD164">
        <v>420</v>
      </c>
      <c r="HE164">
        <v>427.7</v>
      </c>
      <c r="HF164">
        <v>407.2</v>
      </c>
      <c r="HG164">
        <v>409.7</v>
      </c>
      <c r="HH164">
        <v>412</v>
      </c>
      <c r="HI164">
        <v>416.2</v>
      </c>
      <c r="HJ164">
        <v>419</v>
      </c>
      <c r="HK164">
        <v>412.4</v>
      </c>
      <c r="HL164">
        <v>425.8</v>
      </c>
      <c r="HM164">
        <v>465.9</v>
      </c>
      <c r="HN164">
        <v>465.9</v>
      </c>
      <c r="HO164">
        <v>497</v>
      </c>
      <c r="HP164">
        <v>512.29999999999995</v>
      </c>
      <c r="HQ164">
        <v>505.8</v>
      </c>
      <c r="HR164">
        <v>507.9</v>
      </c>
      <c r="HS164">
        <v>494.5</v>
      </c>
      <c r="HT164">
        <v>521.6</v>
      </c>
      <c r="HU164">
        <v>458.2</v>
      </c>
      <c r="HV164">
        <v>467.2</v>
      </c>
      <c r="HW164">
        <v>476.5</v>
      </c>
      <c r="HX164">
        <v>472.8</v>
      </c>
      <c r="HY164">
        <v>470</v>
      </c>
      <c r="HZ164">
        <v>471.9</v>
      </c>
      <c r="IA164">
        <v>462</v>
      </c>
      <c r="IB164">
        <v>418.9</v>
      </c>
      <c r="IC164">
        <v>418.1</v>
      </c>
      <c r="ID164">
        <v>408.2</v>
      </c>
      <c r="IE164">
        <v>386.4</v>
      </c>
      <c r="IF164">
        <v>382</v>
      </c>
      <c r="IG164">
        <v>384.7</v>
      </c>
      <c r="IH164">
        <v>392.3</v>
      </c>
      <c r="II164">
        <v>379.2</v>
      </c>
      <c r="IJ164">
        <v>363.7</v>
      </c>
      <c r="IK164">
        <v>359.8</v>
      </c>
      <c r="IL164">
        <v>321.10000000000002</v>
      </c>
      <c r="IM164">
        <v>323.7</v>
      </c>
      <c r="IN164">
        <v>294.8</v>
      </c>
      <c r="IO164">
        <v>315.10000000000002</v>
      </c>
      <c r="IP164">
        <v>311.89999999999998</v>
      </c>
      <c r="IQ164">
        <v>320.5</v>
      </c>
      <c r="IR164">
        <v>331.1</v>
      </c>
      <c r="IS164">
        <v>362.4</v>
      </c>
      <c r="IT164">
        <v>381.7</v>
      </c>
      <c r="IU164">
        <v>373.7</v>
      </c>
      <c r="IV164">
        <v>363.2</v>
      </c>
      <c r="IW164">
        <v>350.5</v>
      </c>
    </row>
    <row r="165" spans="1:258">
      <c r="A165" t="s">
        <v>1114</v>
      </c>
      <c r="B165" s="12" t="s">
        <v>1073</v>
      </c>
      <c r="C165" s="12">
        <v>343.3</v>
      </c>
      <c r="D165" s="12">
        <v>351.6</v>
      </c>
      <c r="E165" s="12">
        <v>325.39999999999998</v>
      </c>
      <c r="F165" s="12">
        <v>369.3</v>
      </c>
      <c r="G165" s="12">
        <v>414.5</v>
      </c>
      <c r="H165" s="12">
        <v>415.8</v>
      </c>
      <c r="I165" s="12">
        <v>427.9</v>
      </c>
      <c r="J165" s="12">
        <v>441.9</v>
      </c>
      <c r="K165" s="12">
        <v>432.2</v>
      </c>
      <c r="L165" s="12">
        <v>330.9</v>
      </c>
      <c r="M165" s="12">
        <v>349.7</v>
      </c>
      <c r="N165" s="12">
        <v>428.8</v>
      </c>
      <c r="O165" s="12">
        <v>452.5</v>
      </c>
      <c r="P165" s="12">
        <v>473.7</v>
      </c>
      <c r="Q165" s="12">
        <v>492.4</v>
      </c>
      <c r="R165" s="12">
        <v>470.4</v>
      </c>
      <c r="S165" s="12">
        <v>499.7</v>
      </c>
      <c r="T165" s="12">
        <v>515.9</v>
      </c>
      <c r="U165" s="12">
        <v>533.79999999999995</v>
      </c>
      <c r="V165" s="12">
        <v>550.70000000000005</v>
      </c>
      <c r="W165" s="12">
        <v>564.79999999999995</v>
      </c>
      <c r="X165" s="12">
        <v>544.4</v>
      </c>
      <c r="Y165" s="12">
        <v>593</v>
      </c>
      <c r="Z165" s="12">
        <v>628.9</v>
      </c>
      <c r="AA165" s="12">
        <v>611.5</v>
      </c>
      <c r="AB165" s="12">
        <v>586.29999999999995</v>
      </c>
      <c r="AC165" s="12">
        <v>528.5</v>
      </c>
      <c r="AD165" s="12">
        <v>553.4</v>
      </c>
      <c r="AE165" s="12">
        <v>631.20000000000005</v>
      </c>
      <c r="AF165" s="12">
        <v>647.1</v>
      </c>
      <c r="AG165" s="12">
        <v>684.5</v>
      </c>
      <c r="AH165" s="12">
        <v>718.2</v>
      </c>
      <c r="AI165" s="12">
        <v>659</v>
      </c>
      <c r="AJ165" s="12">
        <v>737.5</v>
      </c>
      <c r="AK165" s="12">
        <v>735</v>
      </c>
      <c r="AL165" s="12">
        <v>849.7</v>
      </c>
      <c r="AM165" s="12">
        <v>810.2</v>
      </c>
      <c r="AN165" s="12">
        <v>781.4</v>
      </c>
      <c r="AO165" s="12">
        <v>751.1</v>
      </c>
      <c r="AP165" s="12">
        <v>712.7</v>
      </c>
      <c r="AQ165" s="12">
        <v>685.8</v>
      </c>
      <c r="AR165" s="12">
        <v>549.79999999999995</v>
      </c>
      <c r="AS165" s="12">
        <v>642</v>
      </c>
      <c r="AT165" s="12">
        <v>711</v>
      </c>
      <c r="AU165" s="12">
        <v>783.4</v>
      </c>
      <c r="AV165" s="12">
        <v>787.4</v>
      </c>
      <c r="AW165" s="12">
        <v>774.1</v>
      </c>
      <c r="AX165" s="12">
        <v>832.6</v>
      </c>
      <c r="AY165" s="12">
        <v>880.6</v>
      </c>
      <c r="AZ165" s="12">
        <v>883.8</v>
      </c>
      <c r="BA165" s="12">
        <v>902.6</v>
      </c>
      <c r="BB165" s="12">
        <v>1042.0999999999999</v>
      </c>
      <c r="BC165" s="12">
        <v>980.8</v>
      </c>
      <c r="BD165" s="12">
        <v>914.8</v>
      </c>
      <c r="BE165" s="12">
        <v>965</v>
      </c>
      <c r="BF165" s="12">
        <v>821</v>
      </c>
      <c r="BG165" s="12">
        <v>797.2</v>
      </c>
      <c r="BH165" s="12">
        <v>736.7</v>
      </c>
      <c r="BI165" s="12">
        <v>555.1</v>
      </c>
      <c r="BJ165" s="12">
        <v>572.9</v>
      </c>
      <c r="BK165" s="12">
        <v>700.3</v>
      </c>
      <c r="BL165" s="12">
        <v>807.6</v>
      </c>
      <c r="BM165" s="12">
        <v>717.7</v>
      </c>
      <c r="BN165" s="12">
        <v>771.9</v>
      </c>
      <c r="BO165" s="12">
        <v>886.3</v>
      </c>
      <c r="BP165" s="12">
        <v>906.5</v>
      </c>
      <c r="BQ165" s="12">
        <v>916.7</v>
      </c>
      <c r="BR165" s="12">
        <v>961.4</v>
      </c>
      <c r="BS165" s="12">
        <v>891.7</v>
      </c>
      <c r="BT165" s="12">
        <v>917.4</v>
      </c>
      <c r="BU165" s="12">
        <v>881.3</v>
      </c>
      <c r="BV165" s="12">
        <v>858.9</v>
      </c>
      <c r="BW165" s="12">
        <v>814.6</v>
      </c>
      <c r="BX165" s="12">
        <v>875.6</v>
      </c>
      <c r="BY165" s="12">
        <v>940.1</v>
      </c>
      <c r="BZ165" s="12">
        <v>906.1</v>
      </c>
      <c r="CA165" s="12">
        <v>961.6</v>
      </c>
      <c r="CB165" s="12">
        <v>973.9</v>
      </c>
      <c r="CC165" s="12">
        <v>1036</v>
      </c>
      <c r="CD165" s="12">
        <v>1077.7</v>
      </c>
      <c r="CE165" s="12">
        <v>1021.7</v>
      </c>
      <c r="CF165" s="12">
        <v>1145.0999999999999</v>
      </c>
      <c r="CG165" s="12">
        <v>1285.2</v>
      </c>
      <c r="CH165" s="12">
        <v>1434.8</v>
      </c>
      <c r="CI165" s="12">
        <v>1441.5</v>
      </c>
      <c r="CJ165" s="12">
        <v>1409.6</v>
      </c>
      <c r="CK165" s="12">
        <v>1233.4000000000001</v>
      </c>
      <c r="CL165" s="12">
        <v>1340.5</v>
      </c>
      <c r="CM165" s="12">
        <v>1162.7</v>
      </c>
      <c r="CN165" s="12">
        <v>1146.8</v>
      </c>
      <c r="CO165" s="12">
        <v>1247.7</v>
      </c>
      <c r="CP165" s="12">
        <v>1472.8</v>
      </c>
      <c r="CQ165" s="12">
        <v>1621</v>
      </c>
      <c r="CR165" s="12">
        <v>1825</v>
      </c>
      <c r="CS165" s="12">
        <v>1798.7</v>
      </c>
      <c r="CT165" s="12">
        <v>1733.1</v>
      </c>
      <c r="CU165" s="12">
        <v>1632.9</v>
      </c>
      <c r="CV165" s="12">
        <v>1565.2</v>
      </c>
      <c r="CW165" s="12">
        <v>1654.6</v>
      </c>
      <c r="CX165" s="12">
        <v>1665.3</v>
      </c>
      <c r="CY165" s="12">
        <v>1786.6</v>
      </c>
      <c r="CZ165" s="12">
        <v>1861.8</v>
      </c>
      <c r="DA165" s="12">
        <v>1762.6</v>
      </c>
      <c r="DB165" s="12">
        <v>2064.6</v>
      </c>
      <c r="DC165" s="12">
        <v>2294.1999999999998</v>
      </c>
      <c r="DD165" s="12">
        <v>2407.1</v>
      </c>
      <c r="DE165" s="12">
        <v>2200.6</v>
      </c>
      <c r="DF165" s="12">
        <v>2435.6</v>
      </c>
      <c r="DG165" s="12">
        <v>2910.9</v>
      </c>
      <c r="DH165" s="12">
        <v>2994.6</v>
      </c>
      <c r="DI165" s="12">
        <v>3164.9</v>
      </c>
      <c r="DJ165" s="12">
        <v>2521.3000000000002</v>
      </c>
      <c r="DK165" s="12">
        <v>2669.6</v>
      </c>
      <c r="DL165" s="12">
        <v>2783</v>
      </c>
      <c r="DM165" s="12">
        <v>2739.6</v>
      </c>
      <c r="DN165" s="12">
        <v>2867.2</v>
      </c>
      <c r="DO165" s="12">
        <v>2982.6</v>
      </c>
      <c r="DP165" s="12">
        <v>3158.2</v>
      </c>
      <c r="DQ165" s="12">
        <v>3392.7</v>
      </c>
      <c r="DR165" s="12">
        <v>3554.8</v>
      </c>
      <c r="DS165" s="12">
        <v>3433.9</v>
      </c>
      <c r="DT165" s="12">
        <v>3573.6</v>
      </c>
      <c r="DU165" s="12">
        <v>3110.6</v>
      </c>
      <c r="DV165" s="12">
        <v>3394.9</v>
      </c>
      <c r="DW165" s="12">
        <v>3846.3</v>
      </c>
      <c r="DX165" s="12">
        <v>3799</v>
      </c>
      <c r="DY165" s="12">
        <v>3981.3</v>
      </c>
      <c r="DZ165" s="12">
        <v>4528.8999999999996</v>
      </c>
      <c r="EA165" s="12">
        <v>4452</v>
      </c>
      <c r="EB165" s="12">
        <v>4418.6000000000004</v>
      </c>
      <c r="EC165" s="12">
        <v>4515.3999999999996</v>
      </c>
      <c r="ED165" s="12">
        <v>4920.6000000000004</v>
      </c>
      <c r="EE165" s="12">
        <v>5048.5</v>
      </c>
      <c r="EF165" s="12">
        <v>5069.6000000000004</v>
      </c>
      <c r="EG165" s="12">
        <v>5188.6000000000004</v>
      </c>
      <c r="EH165" s="12">
        <v>5413.7</v>
      </c>
      <c r="EI165" s="12">
        <v>5218</v>
      </c>
      <c r="EJ165" s="12">
        <v>5131.6000000000004</v>
      </c>
      <c r="EK165" s="12">
        <v>5408.8</v>
      </c>
      <c r="EL165" s="12">
        <v>5400.2</v>
      </c>
      <c r="EM165" s="12">
        <v>5790.4</v>
      </c>
      <c r="EN165" s="12">
        <v>6230</v>
      </c>
      <c r="EO165" s="12">
        <v>6675.5</v>
      </c>
      <c r="EP165" s="12">
        <v>7217.6</v>
      </c>
      <c r="EQ165" s="12">
        <v>6466</v>
      </c>
      <c r="ER165" s="12">
        <v>6847.7</v>
      </c>
      <c r="ES165" s="12">
        <v>6959.3</v>
      </c>
      <c r="ET165" s="12">
        <v>8389.2000000000007</v>
      </c>
      <c r="EU165" s="12">
        <v>8441</v>
      </c>
      <c r="EV165" s="12">
        <v>9589.7999999999993</v>
      </c>
      <c r="EW165" s="12">
        <v>10301.6</v>
      </c>
      <c r="EX165" s="12">
        <v>10700.4</v>
      </c>
      <c r="EY165" s="12">
        <v>12059.9</v>
      </c>
      <c r="EZ165" s="12">
        <v>12259.4</v>
      </c>
      <c r="FA165" s="12">
        <v>11188.8</v>
      </c>
      <c r="FB165" s="12">
        <v>13508.7</v>
      </c>
      <c r="FC165" s="12">
        <v>13751.6</v>
      </c>
      <c r="FD165" s="12">
        <v>14877</v>
      </c>
      <c r="FE165" s="12">
        <v>14432</v>
      </c>
      <c r="FF165" s="12">
        <v>17441.900000000001</v>
      </c>
      <c r="FG165" s="12">
        <v>18376.7</v>
      </c>
      <c r="FH165" s="12">
        <v>17807.400000000001</v>
      </c>
      <c r="FI165" s="12">
        <v>17507.599999999999</v>
      </c>
      <c r="FJ165" s="12">
        <v>15414</v>
      </c>
      <c r="FK165" s="12">
        <v>13874.7</v>
      </c>
      <c r="FL165" s="12">
        <v>14784.7</v>
      </c>
      <c r="FM165" s="12">
        <v>12774.4</v>
      </c>
      <c r="FN165" s="12">
        <v>13823.8</v>
      </c>
      <c r="FO165" s="12">
        <v>13895.3</v>
      </c>
      <c r="FP165" s="12">
        <v>12330.6</v>
      </c>
      <c r="FQ165" s="12">
        <v>10588.3</v>
      </c>
      <c r="FR165" s="12">
        <v>10686.3</v>
      </c>
      <c r="FS165" s="12">
        <v>10452.200000000001</v>
      </c>
      <c r="FT165" s="12">
        <v>11802.7</v>
      </c>
      <c r="FU165" s="12">
        <v>12216.2</v>
      </c>
      <c r="FV165" s="12">
        <v>13715.2</v>
      </c>
      <c r="FW165" s="12">
        <v>14122.9</v>
      </c>
      <c r="FX165" s="12">
        <v>14432.9</v>
      </c>
      <c r="FY165" s="12">
        <v>14177.7</v>
      </c>
      <c r="FZ165" s="12">
        <v>15472.5</v>
      </c>
      <c r="GA165" s="12">
        <v>15442.4</v>
      </c>
      <c r="GB165" s="12">
        <v>15736.9</v>
      </c>
      <c r="GC165" s="12">
        <v>16252</v>
      </c>
      <c r="GD165" s="12">
        <v>16256</v>
      </c>
      <c r="GE165" s="12">
        <v>17345.2</v>
      </c>
      <c r="GF165" s="12">
        <v>16773.3</v>
      </c>
      <c r="GG165" s="12">
        <v>17336</v>
      </c>
      <c r="GH165" s="12">
        <v>18305.900000000001</v>
      </c>
      <c r="GI165" s="12">
        <v>19059.7</v>
      </c>
      <c r="GJ165" s="12">
        <v>20006.7</v>
      </c>
      <c r="GK165" s="12">
        <v>20286.7</v>
      </c>
      <c r="GL165" s="12">
        <v>19510.400000000001</v>
      </c>
      <c r="GM165" s="12">
        <v>18031.8</v>
      </c>
      <c r="GN165" s="12">
        <v>17836.900000000001</v>
      </c>
      <c r="GO165" s="12">
        <v>16059.8</v>
      </c>
      <c r="GP165" s="12">
        <v>12763.9</v>
      </c>
      <c r="GQ165" s="12">
        <v>11449.6</v>
      </c>
      <c r="GR165" s="12">
        <v>13052.2</v>
      </c>
      <c r="GS165" s="12">
        <v>14947.1</v>
      </c>
      <c r="GT165" s="12">
        <v>15722.4</v>
      </c>
      <c r="GU165" s="12">
        <v>16367</v>
      </c>
      <c r="GV165" s="12">
        <v>14650</v>
      </c>
      <c r="GW165" s="12">
        <v>16284.6</v>
      </c>
      <c r="GX165" s="12">
        <v>17904.7</v>
      </c>
      <c r="GY165" s="12">
        <v>19014.2</v>
      </c>
      <c r="GZ165" s="12">
        <v>18930.099999999999</v>
      </c>
      <c r="HA165" s="12">
        <v>16257.9</v>
      </c>
      <c r="HB165" s="12">
        <v>17850.2</v>
      </c>
      <c r="HC165" s="12">
        <v>19901</v>
      </c>
      <c r="HD165" s="12">
        <v>19349.7</v>
      </c>
      <c r="HE165" s="12">
        <v>20329</v>
      </c>
      <c r="HF165" s="12">
        <v>20087.599999999999</v>
      </c>
      <c r="HG165" s="12">
        <v>22522.6</v>
      </c>
      <c r="HH165" s="12">
        <v>22972.799999999999</v>
      </c>
      <c r="HI165" s="12">
        <v>24243.5</v>
      </c>
      <c r="HJ165" s="12">
        <v>26140.9</v>
      </c>
      <c r="HK165" s="12">
        <v>26869.1</v>
      </c>
      <c r="HL165" s="12">
        <v>28150.3</v>
      </c>
      <c r="HM165" s="12">
        <v>28021</v>
      </c>
      <c r="HN165" s="12">
        <v>29186.1</v>
      </c>
      <c r="HO165" s="12">
        <v>29579.3</v>
      </c>
      <c r="HP165" s="12">
        <v>29293.1</v>
      </c>
      <c r="HQ165" s="12">
        <v>27106.3</v>
      </c>
      <c r="HR165" s="12">
        <v>28404.799999999999</v>
      </c>
      <c r="HS165" s="12">
        <v>28890.400000000001</v>
      </c>
      <c r="HT165" s="12">
        <v>29574.3</v>
      </c>
      <c r="HU165" s="12">
        <v>30599.3</v>
      </c>
      <c r="HV165" s="12">
        <v>30777.3</v>
      </c>
      <c r="HW165" s="12">
        <v>32559</v>
      </c>
      <c r="HX165" s="12">
        <v>33129.300000000003</v>
      </c>
      <c r="HY165" s="12">
        <v>34173.800000000003</v>
      </c>
      <c r="HZ165" s="12">
        <v>36046.400000000001</v>
      </c>
      <c r="IA165" s="12">
        <v>35697.4</v>
      </c>
      <c r="IB165" s="12">
        <v>36979.300000000003</v>
      </c>
      <c r="IC165" s="12">
        <v>39218</v>
      </c>
      <c r="ID165" s="12">
        <v>33562.5</v>
      </c>
      <c r="IE165" s="12">
        <v>38441.699999999997</v>
      </c>
      <c r="IF165" s="12">
        <v>39477.199999999997</v>
      </c>
      <c r="IG165" s="12">
        <v>39767.1</v>
      </c>
      <c r="IH165" s="12">
        <v>42648.800000000003</v>
      </c>
      <c r="II165" s="12">
        <v>34172.1</v>
      </c>
      <c r="IJ165" s="12">
        <v>41679.800000000003</v>
      </c>
      <c r="IK165" s="12">
        <v>45938.400000000001</v>
      </c>
      <c r="IL165" s="12">
        <v>52495.7</v>
      </c>
      <c r="IM165" s="12">
        <v>55581.599999999999</v>
      </c>
      <c r="IN165" s="12">
        <v>59996.1</v>
      </c>
      <c r="IO165" s="12">
        <v>59879.7</v>
      </c>
      <c r="IP165" s="12">
        <v>64515.6</v>
      </c>
      <c r="IQ165" s="12">
        <v>61315.199999999997</v>
      </c>
      <c r="IR165" s="12">
        <v>50851.199999999997</v>
      </c>
      <c r="IS165" s="12">
        <v>48448.9</v>
      </c>
      <c r="IT165" s="12">
        <v>50602.7</v>
      </c>
      <c r="IU165" s="12">
        <v>54491.5</v>
      </c>
      <c r="IV165" s="12">
        <v>58893.599999999999</v>
      </c>
      <c r="IW165" s="12">
        <v>56525.7</v>
      </c>
    </row>
    <row r="166" spans="1:258">
      <c r="A166" t="s">
        <v>1115</v>
      </c>
      <c r="B166" t="s">
        <v>1116</v>
      </c>
      <c r="C166">
        <v>339.3</v>
      </c>
      <c r="D166">
        <v>347.6</v>
      </c>
      <c r="E166">
        <v>321.3</v>
      </c>
      <c r="F166">
        <v>365.2</v>
      </c>
      <c r="G166">
        <v>410.4</v>
      </c>
      <c r="H166">
        <v>411.6</v>
      </c>
      <c r="I166">
        <v>423.6</v>
      </c>
      <c r="J166">
        <v>437.7</v>
      </c>
      <c r="K166">
        <v>427.9</v>
      </c>
      <c r="L166">
        <v>326.60000000000002</v>
      </c>
      <c r="M166">
        <v>345.4</v>
      </c>
      <c r="N166">
        <v>424.3</v>
      </c>
      <c r="O166">
        <v>448</v>
      </c>
      <c r="P166">
        <v>469</v>
      </c>
      <c r="Q166">
        <v>487.7</v>
      </c>
      <c r="R166">
        <v>465.8</v>
      </c>
      <c r="S166">
        <v>495</v>
      </c>
      <c r="T166">
        <v>511.1</v>
      </c>
      <c r="U166">
        <v>529</v>
      </c>
      <c r="V166">
        <v>546</v>
      </c>
      <c r="W166">
        <v>559.79999999999995</v>
      </c>
      <c r="X166">
        <v>539.5</v>
      </c>
      <c r="Y166">
        <v>587.9</v>
      </c>
      <c r="Z166">
        <v>623.79999999999995</v>
      </c>
      <c r="AA166">
        <v>606.29999999999995</v>
      </c>
      <c r="AB166">
        <v>581.1</v>
      </c>
      <c r="AC166">
        <v>523.20000000000005</v>
      </c>
      <c r="AD166">
        <v>547.9</v>
      </c>
      <c r="AE166">
        <v>625.6</v>
      </c>
      <c r="AF166">
        <v>641.29999999999995</v>
      </c>
      <c r="AG166">
        <v>678.6</v>
      </c>
      <c r="AH166">
        <v>712.2</v>
      </c>
      <c r="AI166">
        <v>652.70000000000005</v>
      </c>
      <c r="AJ166">
        <v>731.1</v>
      </c>
      <c r="AK166">
        <v>728.5</v>
      </c>
      <c r="AL166">
        <v>843.2</v>
      </c>
      <c r="AM166">
        <v>803.4</v>
      </c>
      <c r="AN166">
        <v>774.5</v>
      </c>
      <c r="AO166">
        <v>744</v>
      </c>
      <c r="AP166">
        <v>705.1</v>
      </c>
      <c r="AQ166">
        <v>677.8</v>
      </c>
      <c r="AR166">
        <v>541.6</v>
      </c>
      <c r="AS166">
        <v>633.5</v>
      </c>
      <c r="AT166">
        <v>702.2</v>
      </c>
      <c r="AU166">
        <v>774.5</v>
      </c>
      <c r="AV166">
        <v>778.3</v>
      </c>
      <c r="AW166">
        <v>765.3</v>
      </c>
      <c r="AX166">
        <v>823.8</v>
      </c>
      <c r="AY166">
        <v>871.9</v>
      </c>
      <c r="AZ166">
        <v>874.9</v>
      </c>
      <c r="BA166">
        <v>893.4</v>
      </c>
      <c r="BB166">
        <v>1032.7</v>
      </c>
      <c r="BC166">
        <v>970.6</v>
      </c>
      <c r="BD166">
        <v>903.6</v>
      </c>
      <c r="BE166">
        <v>953.5</v>
      </c>
      <c r="BF166">
        <v>809.4</v>
      </c>
      <c r="BG166">
        <v>784.2</v>
      </c>
      <c r="BH166">
        <v>723.3</v>
      </c>
      <c r="BI166">
        <v>540.4</v>
      </c>
      <c r="BJ166">
        <v>557.6</v>
      </c>
      <c r="BK166">
        <v>684.9</v>
      </c>
      <c r="BL166">
        <v>791.6</v>
      </c>
      <c r="BM166">
        <v>701.7</v>
      </c>
      <c r="BN166">
        <v>754.8</v>
      </c>
      <c r="BO166">
        <v>868.2</v>
      </c>
      <c r="BP166">
        <v>887.7</v>
      </c>
      <c r="BQ166">
        <v>897.3</v>
      </c>
      <c r="BR166">
        <v>927.3</v>
      </c>
      <c r="BS166">
        <v>857</v>
      </c>
      <c r="BT166">
        <v>882</v>
      </c>
      <c r="BU166">
        <v>845.2</v>
      </c>
      <c r="BV166">
        <v>819.1</v>
      </c>
      <c r="BW166">
        <v>773.8</v>
      </c>
      <c r="BX166">
        <v>833.1</v>
      </c>
      <c r="BY166">
        <v>895.7</v>
      </c>
      <c r="BZ166">
        <v>856.2</v>
      </c>
      <c r="CA166">
        <v>910.8</v>
      </c>
      <c r="CB166">
        <v>921</v>
      </c>
      <c r="CC166">
        <v>981</v>
      </c>
      <c r="CD166">
        <v>1014.6</v>
      </c>
      <c r="CE166">
        <v>956.8</v>
      </c>
      <c r="CF166">
        <v>1076.4000000000001</v>
      </c>
      <c r="CG166">
        <v>1213.8</v>
      </c>
      <c r="CH166">
        <v>1346.3</v>
      </c>
      <c r="CI166">
        <v>1350.8</v>
      </c>
      <c r="CJ166">
        <v>1315.6</v>
      </c>
      <c r="CK166">
        <v>1136</v>
      </c>
      <c r="CL166">
        <v>1225.4000000000001</v>
      </c>
      <c r="CM166">
        <v>1090.2</v>
      </c>
      <c r="CN166">
        <v>1073.5</v>
      </c>
      <c r="CO166">
        <v>1172.5999999999999</v>
      </c>
      <c r="CP166">
        <v>1386.3</v>
      </c>
      <c r="CQ166">
        <v>1533.6</v>
      </c>
      <c r="CR166">
        <v>1736.4</v>
      </c>
      <c r="CS166">
        <v>1709.2</v>
      </c>
      <c r="CT166">
        <v>1630.2</v>
      </c>
      <c r="CU166">
        <v>1527.5</v>
      </c>
      <c r="CV166">
        <v>1455.7</v>
      </c>
      <c r="CW166">
        <v>1542.9</v>
      </c>
      <c r="CX166">
        <v>1553.3</v>
      </c>
      <c r="CY166">
        <v>1671.1</v>
      </c>
      <c r="CZ166">
        <v>1743.6</v>
      </c>
      <c r="DA166">
        <v>1641.8</v>
      </c>
      <c r="DB166">
        <v>1916.9</v>
      </c>
      <c r="DC166">
        <v>2136.8000000000002</v>
      </c>
      <c r="DD166">
        <v>2244.6</v>
      </c>
      <c r="DE166">
        <v>2031.8</v>
      </c>
      <c r="DF166">
        <v>2240.8000000000002</v>
      </c>
      <c r="DG166">
        <v>2708.1</v>
      </c>
      <c r="DH166">
        <v>2783.6</v>
      </c>
      <c r="DI166">
        <v>2944.4</v>
      </c>
      <c r="DJ166">
        <v>2286.6999999999998</v>
      </c>
      <c r="DK166">
        <v>2419.1999999999998</v>
      </c>
      <c r="DL166">
        <v>2514.9</v>
      </c>
      <c r="DM166">
        <v>2459.3000000000002</v>
      </c>
      <c r="DN166">
        <v>2558.1</v>
      </c>
      <c r="DO166">
        <v>2669.4</v>
      </c>
      <c r="DP166">
        <v>2835.8</v>
      </c>
      <c r="DQ166">
        <v>3056.1</v>
      </c>
      <c r="DR166">
        <v>3138.6</v>
      </c>
      <c r="DS166">
        <v>3005.5</v>
      </c>
      <c r="DT166">
        <v>3134.9</v>
      </c>
      <c r="DU166">
        <v>2653.6</v>
      </c>
      <c r="DV166">
        <v>2955.8</v>
      </c>
      <c r="DW166">
        <v>3396.4</v>
      </c>
      <c r="DX166">
        <v>3354.3</v>
      </c>
      <c r="DY166">
        <v>3536.3</v>
      </c>
      <c r="DZ166">
        <v>3998.5</v>
      </c>
      <c r="EA166">
        <v>3908.4</v>
      </c>
      <c r="EB166">
        <v>3870.3</v>
      </c>
      <c r="EC166">
        <v>3966.3</v>
      </c>
      <c r="ED166">
        <v>4361.2</v>
      </c>
      <c r="EE166">
        <v>4481.8</v>
      </c>
      <c r="EF166">
        <v>4502.3999999999996</v>
      </c>
      <c r="EG166">
        <v>4628.3999999999996</v>
      </c>
      <c r="EH166">
        <v>4842.3</v>
      </c>
      <c r="EI166">
        <v>4630.5</v>
      </c>
      <c r="EJ166">
        <v>4541.8</v>
      </c>
      <c r="EK166">
        <v>4800.7</v>
      </c>
      <c r="EL166">
        <v>4796.8</v>
      </c>
      <c r="EM166">
        <v>5168</v>
      </c>
      <c r="EN166">
        <v>5594.4</v>
      </c>
      <c r="EO166">
        <v>6024.1</v>
      </c>
      <c r="EP166">
        <v>6406.8</v>
      </c>
      <c r="EQ166">
        <v>5639.4</v>
      </c>
      <c r="ER166">
        <v>5999.2</v>
      </c>
      <c r="ES166">
        <v>6100.9</v>
      </c>
      <c r="ET166">
        <v>7404</v>
      </c>
      <c r="EU166">
        <v>7436.3</v>
      </c>
      <c r="EV166">
        <v>8571.7999999999993</v>
      </c>
      <c r="EW166">
        <v>9281.2999999999993</v>
      </c>
      <c r="EX166">
        <v>9424.1</v>
      </c>
      <c r="EY166">
        <v>10763</v>
      </c>
      <c r="EZ166">
        <v>10953.2</v>
      </c>
      <c r="FA166">
        <v>9879.5</v>
      </c>
      <c r="FB166">
        <v>11824.7</v>
      </c>
      <c r="FC166">
        <v>12071.2</v>
      </c>
      <c r="FD166">
        <v>13119.8</v>
      </c>
      <c r="FE166">
        <v>12663.9</v>
      </c>
      <c r="FF166">
        <v>15352.7</v>
      </c>
      <c r="FG166">
        <v>16258</v>
      </c>
      <c r="FH166">
        <v>15610.9</v>
      </c>
      <c r="FI166">
        <v>15280.9</v>
      </c>
      <c r="FJ166">
        <v>13365</v>
      </c>
      <c r="FK166">
        <v>11805.3</v>
      </c>
      <c r="FL166">
        <v>12670.7</v>
      </c>
      <c r="FM166">
        <v>10649.8</v>
      </c>
      <c r="FN166">
        <v>12002.3</v>
      </c>
      <c r="FO166">
        <v>12055.5</v>
      </c>
      <c r="FP166">
        <v>10464.4</v>
      </c>
      <c r="FQ166">
        <v>8696.2999999999993</v>
      </c>
      <c r="FR166">
        <v>9287.2000000000007</v>
      </c>
      <c r="FS166">
        <v>9024.2000000000007</v>
      </c>
      <c r="FT166">
        <v>10372.6</v>
      </c>
      <c r="FU166">
        <v>10769.4</v>
      </c>
      <c r="FV166">
        <v>11935.5</v>
      </c>
      <c r="FW166">
        <v>12328.7</v>
      </c>
      <c r="FX166">
        <v>12612.2</v>
      </c>
      <c r="FY166">
        <v>12335.7</v>
      </c>
      <c r="FZ166">
        <v>13508.1</v>
      </c>
      <c r="GA166">
        <v>13451.7</v>
      </c>
      <c r="GB166">
        <v>13730.1</v>
      </c>
      <c r="GC166">
        <v>14221.7</v>
      </c>
      <c r="GD166">
        <v>14210.9</v>
      </c>
      <c r="GE166">
        <v>15217.5</v>
      </c>
      <c r="GF166">
        <v>14672.6</v>
      </c>
      <c r="GG166">
        <v>15119.6</v>
      </c>
      <c r="GH166">
        <v>15961.3</v>
      </c>
      <c r="GI166">
        <v>16633.099999999999</v>
      </c>
      <c r="GJ166">
        <v>17388.5</v>
      </c>
      <c r="GK166">
        <v>17575.099999999999</v>
      </c>
      <c r="GL166">
        <v>16882.900000000001</v>
      </c>
      <c r="GM166">
        <v>15603.3</v>
      </c>
      <c r="GN166">
        <v>15430.6</v>
      </c>
      <c r="GO166">
        <v>13820.1</v>
      </c>
      <c r="GP166">
        <v>11022.5</v>
      </c>
      <c r="GQ166">
        <v>9931.2000000000007</v>
      </c>
      <c r="GR166">
        <v>11311.3</v>
      </c>
      <c r="GS166">
        <v>12934.1</v>
      </c>
      <c r="GT166">
        <v>13601.6</v>
      </c>
      <c r="GU166">
        <v>14143.3</v>
      </c>
      <c r="GV166">
        <v>12698.7</v>
      </c>
      <c r="GW166">
        <v>14084.8</v>
      </c>
      <c r="GX166">
        <v>15481.5</v>
      </c>
      <c r="GY166">
        <v>16468.7</v>
      </c>
      <c r="GZ166">
        <v>16384</v>
      </c>
      <c r="HA166">
        <v>14060.9</v>
      </c>
      <c r="HB166">
        <v>15431.1</v>
      </c>
      <c r="HC166">
        <v>17181.099999999999</v>
      </c>
      <c r="HD166">
        <v>16700.3</v>
      </c>
      <c r="HE166">
        <v>17524.8</v>
      </c>
      <c r="HF166">
        <v>17291.599999999999</v>
      </c>
      <c r="HG166">
        <v>19444.8</v>
      </c>
      <c r="HH166">
        <v>19799</v>
      </c>
      <c r="HI166">
        <v>20888.5</v>
      </c>
      <c r="HJ166">
        <v>22437.5</v>
      </c>
      <c r="HK166">
        <v>23239.4</v>
      </c>
      <c r="HL166">
        <v>24318.2</v>
      </c>
      <c r="HM166">
        <v>24148.3</v>
      </c>
      <c r="HN166">
        <v>25106.3</v>
      </c>
      <c r="HO166">
        <v>25316.1</v>
      </c>
      <c r="HP166">
        <v>25008.799999999999</v>
      </c>
      <c r="HQ166">
        <v>23085.200000000001</v>
      </c>
      <c r="HR166">
        <v>24127.200000000001</v>
      </c>
      <c r="HS166">
        <v>24550.3</v>
      </c>
      <c r="HT166">
        <v>25039.7</v>
      </c>
      <c r="HU166">
        <v>25748.2</v>
      </c>
      <c r="HV166">
        <v>25771.3</v>
      </c>
      <c r="HW166">
        <v>27200.400000000001</v>
      </c>
      <c r="HX166">
        <v>27599.7</v>
      </c>
      <c r="HY166">
        <v>28380</v>
      </c>
      <c r="HZ166">
        <v>29892.2</v>
      </c>
      <c r="IA166">
        <v>29608.3</v>
      </c>
      <c r="IB166">
        <v>30738.1</v>
      </c>
      <c r="IC166">
        <v>32499.8</v>
      </c>
      <c r="ID166">
        <v>27749.3</v>
      </c>
      <c r="IE166">
        <v>31853.8</v>
      </c>
      <c r="IF166">
        <v>32623.7</v>
      </c>
      <c r="IG166">
        <v>32852.9</v>
      </c>
      <c r="IH166">
        <v>35151</v>
      </c>
      <c r="II166">
        <v>28171.200000000001</v>
      </c>
      <c r="IJ166">
        <v>34487</v>
      </c>
      <c r="IK166">
        <v>38128.199999999997</v>
      </c>
      <c r="IL166">
        <v>43777.5</v>
      </c>
      <c r="IM166">
        <v>46338.7</v>
      </c>
      <c r="IN166">
        <v>49939.1</v>
      </c>
      <c r="IO166">
        <v>49751.4</v>
      </c>
      <c r="IP166">
        <v>53257.4</v>
      </c>
      <c r="IQ166">
        <v>50602.7</v>
      </c>
      <c r="IR166">
        <v>41876.400000000001</v>
      </c>
      <c r="IS166">
        <v>39946.800000000003</v>
      </c>
      <c r="IT166">
        <v>41472.9</v>
      </c>
      <c r="IU166">
        <v>44667</v>
      </c>
      <c r="IV166">
        <v>48266.400000000001</v>
      </c>
      <c r="IW166">
        <v>46205.4</v>
      </c>
    </row>
    <row r="167" spans="1:258">
      <c r="A167" t="s">
        <v>1117</v>
      </c>
      <c r="B167" t="s">
        <v>956</v>
      </c>
      <c r="C167">
        <v>4</v>
      </c>
      <c r="D167">
        <v>4</v>
      </c>
      <c r="E167">
        <v>4.0999999999999996</v>
      </c>
      <c r="F167">
        <v>4.0999999999999996</v>
      </c>
      <c r="G167">
        <v>4.2</v>
      </c>
      <c r="H167">
        <v>4.2</v>
      </c>
      <c r="I167">
        <v>4.3</v>
      </c>
      <c r="J167">
        <v>4.2</v>
      </c>
      <c r="K167">
        <v>4.2</v>
      </c>
      <c r="L167">
        <v>4.3</v>
      </c>
      <c r="M167">
        <v>4.3</v>
      </c>
      <c r="N167">
        <v>4.5</v>
      </c>
      <c r="O167">
        <v>4.5999999999999996</v>
      </c>
      <c r="P167">
        <v>4.7</v>
      </c>
      <c r="Q167">
        <v>4.8</v>
      </c>
      <c r="R167">
        <v>4.5999999999999996</v>
      </c>
      <c r="S167">
        <v>4.7</v>
      </c>
      <c r="T167">
        <v>4.8</v>
      </c>
      <c r="U167">
        <v>4.8</v>
      </c>
      <c r="V167">
        <v>4.8</v>
      </c>
      <c r="W167">
        <v>4.9000000000000004</v>
      </c>
      <c r="X167">
        <v>4.9000000000000004</v>
      </c>
      <c r="Y167">
        <v>5.0999999999999996</v>
      </c>
      <c r="Z167">
        <v>5.0999999999999996</v>
      </c>
      <c r="AA167">
        <v>5.2</v>
      </c>
      <c r="AB167">
        <v>5.3</v>
      </c>
      <c r="AC167">
        <v>5.3</v>
      </c>
      <c r="AD167">
        <v>5.5</v>
      </c>
      <c r="AE167">
        <v>5.7</v>
      </c>
      <c r="AF167">
        <v>5.8</v>
      </c>
      <c r="AG167">
        <v>5.9</v>
      </c>
      <c r="AH167">
        <v>6</v>
      </c>
      <c r="AI167">
        <v>6.3</v>
      </c>
      <c r="AJ167">
        <v>6.4</v>
      </c>
      <c r="AK167">
        <v>6.5</v>
      </c>
      <c r="AL167">
        <v>6.5</v>
      </c>
      <c r="AM167">
        <v>6.8</v>
      </c>
      <c r="AN167">
        <v>7</v>
      </c>
      <c r="AO167">
        <v>7.2</v>
      </c>
      <c r="AP167">
        <v>7.6</v>
      </c>
      <c r="AQ167">
        <v>8.1</v>
      </c>
      <c r="AR167">
        <v>8.3000000000000007</v>
      </c>
      <c r="AS167">
        <v>8.5</v>
      </c>
      <c r="AT167">
        <v>8.8000000000000007</v>
      </c>
      <c r="AU167">
        <v>9</v>
      </c>
      <c r="AV167">
        <v>9.1</v>
      </c>
      <c r="AW167">
        <v>8.8000000000000007</v>
      </c>
      <c r="AX167">
        <v>8.9</v>
      </c>
      <c r="AY167">
        <v>8.6999999999999993</v>
      </c>
      <c r="AZ167">
        <v>8.9</v>
      </c>
      <c r="BA167">
        <v>9.1999999999999993</v>
      </c>
      <c r="BB167">
        <v>9.5</v>
      </c>
      <c r="BC167">
        <v>10.199999999999999</v>
      </c>
      <c r="BD167">
        <v>11.1</v>
      </c>
      <c r="BE167">
        <v>11.5</v>
      </c>
      <c r="BF167">
        <v>11.6</v>
      </c>
      <c r="BG167">
        <v>13</v>
      </c>
      <c r="BH167">
        <v>13.4</v>
      </c>
      <c r="BI167">
        <v>14.7</v>
      </c>
      <c r="BJ167">
        <v>15.3</v>
      </c>
      <c r="BK167">
        <v>15.4</v>
      </c>
      <c r="BL167">
        <v>16</v>
      </c>
      <c r="BM167">
        <v>16</v>
      </c>
      <c r="BN167">
        <v>17.100000000000001</v>
      </c>
      <c r="BO167">
        <v>18.100000000000001</v>
      </c>
      <c r="BP167">
        <v>18.8</v>
      </c>
      <c r="BQ167">
        <v>19.5</v>
      </c>
      <c r="BR167">
        <v>34.1</v>
      </c>
      <c r="BS167">
        <v>34.700000000000003</v>
      </c>
      <c r="BT167">
        <v>35.4</v>
      </c>
      <c r="BU167">
        <v>36.1</v>
      </c>
      <c r="BV167">
        <v>39.9</v>
      </c>
      <c r="BW167">
        <v>40.9</v>
      </c>
      <c r="BX167">
        <v>42.5</v>
      </c>
      <c r="BY167">
        <v>44.4</v>
      </c>
      <c r="BZ167">
        <v>49.9</v>
      </c>
      <c r="CA167">
        <v>50.8</v>
      </c>
      <c r="CB167">
        <v>52.9</v>
      </c>
      <c r="CC167">
        <v>55</v>
      </c>
      <c r="CD167">
        <v>63.1</v>
      </c>
      <c r="CE167">
        <v>64.900000000000006</v>
      </c>
      <c r="CF167">
        <v>68.7</v>
      </c>
      <c r="CG167">
        <v>71.400000000000006</v>
      </c>
      <c r="CH167">
        <v>88.4</v>
      </c>
      <c r="CI167">
        <v>90.8</v>
      </c>
      <c r="CJ167">
        <v>94</v>
      </c>
      <c r="CK167">
        <v>97.4</v>
      </c>
      <c r="CL167">
        <v>115</v>
      </c>
      <c r="CM167">
        <v>72.5</v>
      </c>
      <c r="CN167">
        <v>73.3</v>
      </c>
      <c r="CO167">
        <v>75.099999999999994</v>
      </c>
      <c r="CP167">
        <v>86.6</v>
      </c>
      <c r="CQ167">
        <v>87.4</v>
      </c>
      <c r="CR167">
        <v>88.6</v>
      </c>
      <c r="CS167">
        <v>89.4</v>
      </c>
      <c r="CT167">
        <v>102.9</v>
      </c>
      <c r="CU167">
        <v>105.4</v>
      </c>
      <c r="CV167">
        <v>109.5</v>
      </c>
      <c r="CW167">
        <v>111.7</v>
      </c>
      <c r="CX167">
        <v>112</v>
      </c>
      <c r="CY167">
        <v>115.5</v>
      </c>
      <c r="CZ167">
        <v>118.2</v>
      </c>
      <c r="DA167">
        <v>120.9</v>
      </c>
      <c r="DB167">
        <v>147.69999999999999</v>
      </c>
      <c r="DC167">
        <v>157.4</v>
      </c>
      <c r="DD167">
        <v>162.5</v>
      </c>
      <c r="DE167">
        <v>168.8</v>
      </c>
      <c r="DF167">
        <v>194.8</v>
      </c>
      <c r="DG167">
        <v>202.8</v>
      </c>
      <c r="DH167">
        <v>211</v>
      </c>
      <c r="DI167">
        <v>220.5</v>
      </c>
      <c r="DJ167">
        <v>234.6</v>
      </c>
      <c r="DK167">
        <v>250.4</v>
      </c>
      <c r="DL167">
        <v>268.10000000000002</v>
      </c>
      <c r="DM167">
        <v>280.3</v>
      </c>
      <c r="DN167">
        <v>309.2</v>
      </c>
      <c r="DO167">
        <v>313.2</v>
      </c>
      <c r="DP167">
        <v>322.39999999999998</v>
      </c>
      <c r="DQ167">
        <v>336.6</v>
      </c>
      <c r="DR167">
        <v>416.2</v>
      </c>
      <c r="DS167">
        <v>428.4</v>
      </c>
      <c r="DT167">
        <v>438.8</v>
      </c>
      <c r="DU167">
        <v>457</v>
      </c>
      <c r="DV167">
        <v>439.1</v>
      </c>
      <c r="DW167">
        <v>449.9</v>
      </c>
      <c r="DX167">
        <v>444.7</v>
      </c>
      <c r="DY167">
        <v>445</v>
      </c>
      <c r="DZ167">
        <v>530.4</v>
      </c>
      <c r="EA167">
        <v>543.6</v>
      </c>
      <c r="EB167">
        <v>548.20000000000005</v>
      </c>
      <c r="EC167">
        <v>549</v>
      </c>
      <c r="ED167">
        <v>559.4</v>
      </c>
      <c r="EE167">
        <v>566.70000000000005</v>
      </c>
      <c r="EF167">
        <v>567.1</v>
      </c>
      <c r="EG167">
        <v>560.20000000000005</v>
      </c>
      <c r="EH167">
        <v>571.29999999999995</v>
      </c>
      <c r="EI167">
        <v>587.5</v>
      </c>
      <c r="EJ167">
        <v>589.79999999999995</v>
      </c>
      <c r="EK167">
        <v>608.1</v>
      </c>
      <c r="EL167">
        <v>603.4</v>
      </c>
      <c r="EM167">
        <v>622.4</v>
      </c>
      <c r="EN167">
        <v>635.6</v>
      </c>
      <c r="EO167">
        <v>651.29999999999995</v>
      </c>
      <c r="EP167">
        <v>810.8</v>
      </c>
      <c r="EQ167">
        <v>826.7</v>
      </c>
      <c r="ER167">
        <v>848.5</v>
      </c>
      <c r="ES167">
        <v>858.3</v>
      </c>
      <c r="ET167">
        <v>985.2</v>
      </c>
      <c r="EU167">
        <v>1004.8</v>
      </c>
      <c r="EV167">
        <v>1017.9</v>
      </c>
      <c r="EW167">
        <v>1020.3</v>
      </c>
      <c r="EX167">
        <v>1276.2</v>
      </c>
      <c r="EY167">
        <v>1296.9000000000001</v>
      </c>
      <c r="EZ167">
        <v>1306.2</v>
      </c>
      <c r="FA167">
        <v>1309.3</v>
      </c>
      <c r="FB167">
        <v>1684</v>
      </c>
      <c r="FC167">
        <v>1680.4</v>
      </c>
      <c r="FD167">
        <v>1757.2</v>
      </c>
      <c r="FE167">
        <v>1768.2</v>
      </c>
      <c r="FF167">
        <v>2089.1999999999998</v>
      </c>
      <c r="FG167">
        <v>2118.6</v>
      </c>
      <c r="FH167">
        <v>2196.5</v>
      </c>
      <c r="FI167">
        <v>2226.8000000000002</v>
      </c>
      <c r="FJ167">
        <v>2049</v>
      </c>
      <c r="FK167">
        <v>2069.4</v>
      </c>
      <c r="FL167">
        <v>2114</v>
      </c>
      <c r="FM167">
        <v>2124.6</v>
      </c>
      <c r="FN167">
        <v>1821.5</v>
      </c>
      <c r="FO167">
        <v>1839.8</v>
      </c>
      <c r="FP167">
        <v>1866.2</v>
      </c>
      <c r="FQ167">
        <v>1892</v>
      </c>
      <c r="FR167">
        <v>1399</v>
      </c>
      <c r="FS167">
        <v>1428</v>
      </c>
      <c r="FT167">
        <v>1430.1</v>
      </c>
      <c r="FU167">
        <v>1446.8</v>
      </c>
      <c r="FV167">
        <v>1779.6</v>
      </c>
      <c r="FW167">
        <v>1794.3</v>
      </c>
      <c r="FX167">
        <v>1820.7</v>
      </c>
      <c r="FY167">
        <v>1842</v>
      </c>
      <c r="FZ167">
        <v>1964.4</v>
      </c>
      <c r="GA167">
        <v>1990.6</v>
      </c>
      <c r="GB167">
        <v>2006.8</v>
      </c>
      <c r="GC167">
        <v>2030.2</v>
      </c>
      <c r="GD167">
        <v>2045.1</v>
      </c>
      <c r="GE167">
        <v>2127.6999999999998</v>
      </c>
      <c r="GF167">
        <v>2100.6999999999998</v>
      </c>
      <c r="GG167">
        <v>2216.4</v>
      </c>
      <c r="GH167">
        <v>2344.6</v>
      </c>
      <c r="GI167">
        <v>2426.6</v>
      </c>
      <c r="GJ167">
        <v>2618.1999999999998</v>
      </c>
      <c r="GK167">
        <v>2711.6</v>
      </c>
      <c r="GL167">
        <v>2627.5</v>
      </c>
      <c r="GM167">
        <v>2428.5</v>
      </c>
      <c r="GN167">
        <v>2406.3000000000002</v>
      </c>
      <c r="GO167">
        <v>2239.6999999999998</v>
      </c>
      <c r="GP167">
        <v>1741.4</v>
      </c>
      <c r="GQ167">
        <v>1518.4</v>
      </c>
      <c r="GR167">
        <v>1740.8</v>
      </c>
      <c r="GS167">
        <v>2013</v>
      </c>
      <c r="GT167">
        <v>2120.9</v>
      </c>
      <c r="GU167">
        <v>2223.6999999999998</v>
      </c>
      <c r="GV167">
        <v>1951.3</v>
      </c>
      <c r="GW167">
        <v>2199.8000000000002</v>
      </c>
      <c r="GX167">
        <v>2423.1999999999998</v>
      </c>
      <c r="GY167">
        <v>2545.5</v>
      </c>
      <c r="GZ167">
        <v>2546.1</v>
      </c>
      <c r="HA167">
        <v>2196.9</v>
      </c>
      <c r="HB167">
        <v>2419.1</v>
      </c>
      <c r="HC167">
        <v>2719.9</v>
      </c>
      <c r="HD167">
        <v>2649.4</v>
      </c>
      <c r="HE167">
        <v>2804.2</v>
      </c>
      <c r="HF167">
        <v>2795.9</v>
      </c>
      <c r="HG167">
        <v>3077.8</v>
      </c>
      <c r="HH167">
        <v>3173.8</v>
      </c>
      <c r="HI167">
        <v>3355</v>
      </c>
      <c r="HJ167">
        <v>3703.4</v>
      </c>
      <c r="HK167">
        <v>3629.7</v>
      </c>
      <c r="HL167">
        <v>3832.1</v>
      </c>
      <c r="HM167">
        <v>3872.8</v>
      </c>
      <c r="HN167">
        <v>4079.8</v>
      </c>
      <c r="HO167">
        <v>4263.2</v>
      </c>
      <c r="HP167">
        <v>4284.3</v>
      </c>
      <c r="HQ167">
        <v>4021.1</v>
      </c>
      <c r="HR167">
        <v>4277.7</v>
      </c>
      <c r="HS167">
        <v>4340.1000000000004</v>
      </c>
      <c r="HT167">
        <v>4534.6000000000004</v>
      </c>
      <c r="HU167">
        <v>4851</v>
      </c>
      <c r="HV167">
        <v>5006</v>
      </c>
      <c r="HW167">
        <v>5358.6</v>
      </c>
      <c r="HX167">
        <v>5529.7</v>
      </c>
      <c r="HY167">
        <v>5793.8</v>
      </c>
      <c r="HZ167">
        <v>6154.2</v>
      </c>
      <c r="IA167">
        <v>6089.1</v>
      </c>
      <c r="IB167">
        <v>6241.2</v>
      </c>
      <c r="IC167">
        <v>6718.2</v>
      </c>
      <c r="ID167">
        <v>5813.2</v>
      </c>
      <c r="IE167">
        <v>6587.9</v>
      </c>
      <c r="IF167">
        <v>6853.5</v>
      </c>
      <c r="IG167">
        <v>6914.2</v>
      </c>
      <c r="IH167">
        <v>7497.8</v>
      </c>
      <c r="II167">
        <v>6001</v>
      </c>
      <c r="IJ167">
        <v>7192.8</v>
      </c>
      <c r="IK167">
        <v>7810.3</v>
      </c>
      <c r="IL167">
        <v>8718.2000000000007</v>
      </c>
      <c r="IM167">
        <v>9242.9</v>
      </c>
      <c r="IN167">
        <v>10057</v>
      </c>
      <c r="IO167">
        <v>10128.299999999999</v>
      </c>
      <c r="IP167">
        <v>11258.2</v>
      </c>
      <c r="IQ167">
        <v>10712.5</v>
      </c>
      <c r="IR167">
        <v>8974.7000000000007</v>
      </c>
      <c r="IS167">
        <v>8502.1</v>
      </c>
      <c r="IT167">
        <v>9129.7999999999993</v>
      </c>
      <c r="IU167">
        <v>9824.4</v>
      </c>
      <c r="IV167">
        <v>10627.1</v>
      </c>
      <c r="IW167">
        <v>10320.299999999999</v>
      </c>
    </row>
    <row r="168" spans="1:258">
      <c r="A168" t="s">
        <v>1118</v>
      </c>
      <c r="B168" s="12" t="s">
        <v>1021</v>
      </c>
      <c r="C168" s="12">
        <v>41.7</v>
      </c>
      <c r="D168" s="12">
        <v>41.6</v>
      </c>
      <c r="E168" s="12">
        <v>42.6</v>
      </c>
      <c r="F168" s="12">
        <v>41.4</v>
      </c>
      <c r="G168" s="12">
        <v>39.9</v>
      </c>
      <c r="H168" s="12">
        <v>39.700000000000003</v>
      </c>
      <c r="I168" s="12">
        <v>39.1</v>
      </c>
      <c r="J168" s="12">
        <v>37.299999999999997</v>
      </c>
      <c r="K168" s="12">
        <v>37.1</v>
      </c>
      <c r="L168" s="12">
        <v>40.799999999999997</v>
      </c>
      <c r="M168" s="12">
        <v>39.5</v>
      </c>
      <c r="N168" s="12">
        <v>37</v>
      </c>
      <c r="O168" s="12">
        <v>35.6</v>
      </c>
      <c r="P168" s="12">
        <v>34.5</v>
      </c>
      <c r="Q168" s="12">
        <v>33.5</v>
      </c>
      <c r="R168" s="12">
        <v>32.6</v>
      </c>
      <c r="S168" s="12">
        <v>31</v>
      </c>
      <c r="T168" s="12">
        <v>29.9</v>
      </c>
      <c r="U168" s="12">
        <v>29.1</v>
      </c>
      <c r="V168" s="12">
        <v>28.3</v>
      </c>
      <c r="W168" s="12">
        <v>27.9</v>
      </c>
      <c r="X168" s="12">
        <v>28.9</v>
      </c>
      <c r="Y168" s="12">
        <v>26.9</v>
      </c>
      <c r="Z168" s="12">
        <v>26.2</v>
      </c>
      <c r="AA168" s="12">
        <v>27.1</v>
      </c>
      <c r="AB168" s="12">
        <v>29.7</v>
      </c>
      <c r="AC168" s="12">
        <v>34</v>
      </c>
      <c r="AD168" s="12">
        <v>33.4</v>
      </c>
      <c r="AE168" s="12">
        <v>30.6</v>
      </c>
      <c r="AF168" s="12">
        <v>31.8</v>
      </c>
      <c r="AG168" s="12">
        <v>30.8</v>
      </c>
      <c r="AH168" s="12">
        <v>32.6</v>
      </c>
      <c r="AI168" s="12">
        <v>36.799999999999997</v>
      </c>
      <c r="AJ168" s="12">
        <v>33.200000000000003</v>
      </c>
      <c r="AK168" s="12">
        <v>33.6</v>
      </c>
      <c r="AL168" s="12">
        <v>34.799999999999997</v>
      </c>
      <c r="AM168" s="12">
        <v>39.1</v>
      </c>
      <c r="AN168" s="12">
        <v>43.3</v>
      </c>
      <c r="AO168" s="12">
        <v>48.2</v>
      </c>
      <c r="AP168" s="12">
        <v>50.9</v>
      </c>
      <c r="AQ168" s="12">
        <v>57.9</v>
      </c>
      <c r="AR168" s="12">
        <v>70.099999999999994</v>
      </c>
      <c r="AS168" s="12">
        <v>65.5</v>
      </c>
      <c r="AT168" s="12">
        <v>62.8</v>
      </c>
      <c r="AU168" s="12">
        <v>59</v>
      </c>
      <c r="AV168" s="12">
        <v>61.2</v>
      </c>
      <c r="AW168" s="12">
        <v>61.4</v>
      </c>
      <c r="AX168" s="12">
        <v>60.1</v>
      </c>
      <c r="AY168" s="12">
        <v>57</v>
      </c>
      <c r="AZ168" s="12">
        <v>58.1</v>
      </c>
      <c r="BA168" s="12">
        <v>57.6</v>
      </c>
      <c r="BB168" s="12">
        <v>53.2</v>
      </c>
      <c r="BC168" s="12">
        <v>58.9</v>
      </c>
      <c r="BD168" s="12">
        <v>66.099999999999994</v>
      </c>
      <c r="BE168" s="12">
        <v>61</v>
      </c>
      <c r="BF168" s="12">
        <v>72.400000000000006</v>
      </c>
      <c r="BG168" s="12">
        <v>73</v>
      </c>
      <c r="BH168" s="12">
        <v>82.3</v>
      </c>
      <c r="BI168" s="12">
        <v>100.7</v>
      </c>
      <c r="BJ168" s="12">
        <v>95.5</v>
      </c>
      <c r="BK168" s="12">
        <v>84.7</v>
      </c>
      <c r="BL168" s="12">
        <v>70.400000000000006</v>
      </c>
      <c r="BM168" s="12">
        <v>75.8</v>
      </c>
      <c r="BN168" s="12">
        <v>69.8</v>
      </c>
      <c r="BO168" s="12">
        <v>60.8</v>
      </c>
      <c r="BP168" s="12">
        <v>64.900000000000006</v>
      </c>
      <c r="BQ168" s="12">
        <v>69.3</v>
      </c>
      <c r="BR168" s="12">
        <v>71.400000000000006</v>
      </c>
      <c r="BS168" s="12">
        <v>77.8</v>
      </c>
      <c r="BT168" s="12">
        <v>76.099999999999994</v>
      </c>
      <c r="BU168" s="12">
        <v>79.900000000000006</v>
      </c>
      <c r="BV168" s="12">
        <v>80.400000000000006</v>
      </c>
      <c r="BW168" s="12">
        <v>84</v>
      </c>
      <c r="BX168" s="12">
        <v>75.900000000000006</v>
      </c>
      <c r="BY168" s="12">
        <v>64.599999999999994</v>
      </c>
      <c r="BZ168" s="12">
        <v>67</v>
      </c>
      <c r="CA168" s="12">
        <v>59</v>
      </c>
      <c r="CB168" s="12">
        <v>52.6</v>
      </c>
      <c r="CC168" s="12">
        <v>43</v>
      </c>
      <c r="CD168" s="12">
        <v>49.5</v>
      </c>
      <c r="CE168" s="12">
        <v>59.2</v>
      </c>
      <c r="CF168" s="12">
        <v>55.6</v>
      </c>
      <c r="CG168" s="12">
        <v>55.4</v>
      </c>
      <c r="CH168" s="12">
        <v>59.9</v>
      </c>
      <c r="CI168" s="12">
        <v>69.599999999999994</v>
      </c>
      <c r="CJ168" s="12">
        <v>80.2</v>
      </c>
      <c r="CK168" s="12">
        <v>98.8</v>
      </c>
      <c r="CL168" s="12">
        <v>90.3</v>
      </c>
      <c r="CM168" s="12">
        <v>84.4</v>
      </c>
      <c r="CN168" s="12">
        <v>79.099999999999994</v>
      </c>
      <c r="CO168" s="12">
        <v>52.8</v>
      </c>
      <c r="CP168" s="12">
        <v>49.1</v>
      </c>
      <c r="CQ168" s="12">
        <v>31.8</v>
      </c>
      <c r="CR168" s="12">
        <v>11.6</v>
      </c>
      <c r="CS168" s="12">
        <v>30.7</v>
      </c>
      <c r="CT168" s="12">
        <v>45.5</v>
      </c>
      <c r="CU168" s="12">
        <v>105</v>
      </c>
      <c r="CV168" s="12">
        <v>146</v>
      </c>
      <c r="CW168" s="12">
        <v>123.3</v>
      </c>
      <c r="CX168" s="12">
        <v>108.7</v>
      </c>
      <c r="CY168" s="12">
        <v>99.4</v>
      </c>
      <c r="CZ168" s="12">
        <v>87.5</v>
      </c>
      <c r="DA168" s="12">
        <v>127.7</v>
      </c>
      <c r="DB168" s="12">
        <v>-5.3</v>
      </c>
      <c r="DC168" s="12">
        <v>-44.8</v>
      </c>
      <c r="DD168" s="12">
        <v>-36.9</v>
      </c>
      <c r="DE168" s="12">
        <v>21.2</v>
      </c>
      <c r="DF168" s="12">
        <v>28.8</v>
      </c>
      <c r="DG168" s="12">
        <v>-68.8</v>
      </c>
      <c r="DH168" s="12">
        <v>-80.900000000000006</v>
      </c>
      <c r="DI168" s="12">
        <v>-96.5</v>
      </c>
      <c r="DJ168" s="12">
        <v>103.5</v>
      </c>
      <c r="DK168" s="12">
        <v>119.5</v>
      </c>
      <c r="DL168" s="12">
        <v>116.7</v>
      </c>
      <c r="DM168" s="12">
        <v>148.69999999999999</v>
      </c>
      <c r="DN168" s="12">
        <v>161.5</v>
      </c>
      <c r="DO168" s="12">
        <v>148.80000000000001</v>
      </c>
      <c r="DP168" s="12">
        <v>133</v>
      </c>
      <c r="DQ168" s="12">
        <v>97.5</v>
      </c>
      <c r="DR168" s="12">
        <v>115.3</v>
      </c>
      <c r="DS168" s="12">
        <v>154.1</v>
      </c>
      <c r="DT168" s="12">
        <v>127.5</v>
      </c>
      <c r="DU168" s="12">
        <v>217.2</v>
      </c>
      <c r="DV168" s="12">
        <v>206.9</v>
      </c>
      <c r="DW168" s="12">
        <v>153.19999999999999</v>
      </c>
      <c r="DX168" s="12">
        <v>169</v>
      </c>
      <c r="DY168" s="12">
        <v>149.6</v>
      </c>
      <c r="DZ168" s="12">
        <v>129.6</v>
      </c>
      <c r="EA168" s="12">
        <v>178.3</v>
      </c>
      <c r="EB168" s="12">
        <v>183.2</v>
      </c>
      <c r="EC168" s="12">
        <v>197.7</v>
      </c>
      <c r="ED168" s="12">
        <v>177.2</v>
      </c>
      <c r="EE168" s="12">
        <v>141.1</v>
      </c>
      <c r="EF168" s="12">
        <v>155.4</v>
      </c>
      <c r="EG168" s="12">
        <v>145</v>
      </c>
      <c r="EH168" s="12">
        <v>137.6</v>
      </c>
      <c r="EI168" s="12">
        <v>188</v>
      </c>
      <c r="EJ168" s="12">
        <v>182.5</v>
      </c>
      <c r="EK168" s="12">
        <v>136.30000000000001</v>
      </c>
      <c r="EL168" s="12">
        <v>116</v>
      </c>
      <c r="EM168" s="12">
        <v>73</v>
      </c>
      <c r="EN168" s="12">
        <v>28.3</v>
      </c>
      <c r="EO168" s="12">
        <v>-1.2</v>
      </c>
      <c r="EP168" s="12">
        <v>-10.4</v>
      </c>
      <c r="EQ168" s="12">
        <v>-23.5</v>
      </c>
      <c r="ER168" s="12">
        <v>-36.5</v>
      </c>
      <c r="ES168" s="12">
        <v>-42</v>
      </c>
      <c r="ET168" s="12">
        <v>-70.8</v>
      </c>
      <c r="EU168" s="12">
        <v>-36</v>
      </c>
      <c r="EV168" s="12">
        <v>-149.9</v>
      </c>
      <c r="EW168" s="12">
        <v>-206.7</v>
      </c>
      <c r="EX168" s="12">
        <v>-176.9</v>
      </c>
      <c r="EY168" s="12">
        <v>-256.10000000000002</v>
      </c>
      <c r="EZ168" s="12">
        <v>-188.2</v>
      </c>
      <c r="FA168" s="12">
        <v>-12.6</v>
      </c>
      <c r="FB168" s="12">
        <v>-187.3</v>
      </c>
      <c r="FC168" s="12">
        <v>-176.2</v>
      </c>
      <c r="FD168" s="12">
        <v>-222.1</v>
      </c>
      <c r="FE168" s="12">
        <v>-112.9</v>
      </c>
      <c r="FF168" s="12">
        <v>-284.60000000000002</v>
      </c>
      <c r="FG168" s="12">
        <v>-364.3</v>
      </c>
      <c r="FH168" s="12">
        <v>-290.39999999999998</v>
      </c>
      <c r="FI168" s="12">
        <v>-269.8</v>
      </c>
      <c r="FJ168" s="12">
        <v>-120.5</v>
      </c>
      <c r="FK168" s="12">
        <v>72.599999999999994</v>
      </c>
      <c r="FL168" s="12">
        <v>46.7</v>
      </c>
      <c r="FM168" s="12">
        <v>250.6</v>
      </c>
      <c r="FN168" s="12">
        <v>160.19999999999999</v>
      </c>
      <c r="FO168" s="12">
        <v>184.9</v>
      </c>
      <c r="FP168" s="12">
        <v>300.10000000000002</v>
      </c>
      <c r="FQ168" s="12">
        <v>444.9</v>
      </c>
      <c r="FR168" s="12">
        <v>389.7</v>
      </c>
      <c r="FS168" s="12">
        <v>412.6</v>
      </c>
      <c r="FT168" s="12">
        <v>235.4</v>
      </c>
      <c r="FU168" s="12">
        <v>202.7</v>
      </c>
      <c r="FV168" s="12">
        <v>78</v>
      </c>
      <c r="FW168" s="12">
        <v>65.8</v>
      </c>
      <c r="FX168" s="12">
        <v>95.4</v>
      </c>
      <c r="FY168" s="12">
        <v>155.6</v>
      </c>
      <c r="FZ168" s="12">
        <v>80.900000000000006</v>
      </c>
      <c r="GA168" s="12">
        <v>112.8</v>
      </c>
      <c r="GB168" s="12">
        <v>90.5</v>
      </c>
      <c r="GC168" s="12">
        <v>43.4</v>
      </c>
      <c r="GD168" s="12">
        <v>14.6</v>
      </c>
      <c r="GE168" s="12">
        <v>69.599999999999994</v>
      </c>
      <c r="GF168" s="12">
        <v>135.30000000000001</v>
      </c>
      <c r="GG168" s="12">
        <v>99.4</v>
      </c>
      <c r="GH168" s="12">
        <v>48.5</v>
      </c>
      <c r="GI168" s="12">
        <v>46.3</v>
      </c>
      <c r="GJ168" s="12">
        <v>-11.3</v>
      </c>
      <c r="GK168" s="12">
        <v>-24.7</v>
      </c>
      <c r="GL168" s="12">
        <v>41</v>
      </c>
      <c r="GM168" s="12">
        <v>217.5</v>
      </c>
      <c r="GN168" s="12">
        <v>290.10000000000002</v>
      </c>
      <c r="GO168" s="12">
        <v>472</v>
      </c>
      <c r="GP168" s="12">
        <v>771.7</v>
      </c>
      <c r="GQ168" s="12">
        <v>884.5</v>
      </c>
      <c r="GR168" s="12">
        <v>745.6</v>
      </c>
      <c r="GS168" s="12">
        <v>585</v>
      </c>
      <c r="GT168" s="12">
        <v>541.6</v>
      </c>
      <c r="GU168" s="12">
        <v>520.79999999999995</v>
      </c>
      <c r="GV168" s="12">
        <v>682.8</v>
      </c>
      <c r="GW168" s="12">
        <v>594.5</v>
      </c>
      <c r="GX168" s="12">
        <v>528.29999999999995</v>
      </c>
      <c r="GY168" s="12">
        <v>473.1</v>
      </c>
      <c r="GZ168" s="12">
        <v>486.9</v>
      </c>
      <c r="HA168" s="12">
        <v>695</v>
      </c>
      <c r="HB168" s="12">
        <v>591.70000000000005</v>
      </c>
      <c r="HC168" s="12">
        <v>461.7</v>
      </c>
      <c r="HD168" s="12">
        <v>515.70000000000005</v>
      </c>
      <c r="HE168" s="12">
        <v>447</v>
      </c>
      <c r="HF168" s="12">
        <v>459.3</v>
      </c>
      <c r="HG168" s="12">
        <v>470.6</v>
      </c>
      <c r="HH168" s="12">
        <v>603.9</v>
      </c>
      <c r="HI168" s="12">
        <v>657.6</v>
      </c>
      <c r="HJ168" s="12">
        <v>671</v>
      </c>
      <c r="HK168" s="12">
        <v>652.70000000000005</v>
      </c>
      <c r="HL168" s="12">
        <v>597</v>
      </c>
      <c r="HM168" s="12">
        <v>630.1</v>
      </c>
      <c r="HN168" s="12">
        <v>580.20000000000005</v>
      </c>
      <c r="HO168" s="12">
        <v>570.70000000000005</v>
      </c>
      <c r="HP168" s="12">
        <v>610.9</v>
      </c>
      <c r="HQ168" s="12">
        <v>740.4</v>
      </c>
      <c r="HR168" s="12">
        <v>700.3</v>
      </c>
      <c r="HS168" s="12">
        <v>694.3</v>
      </c>
      <c r="HT168" s="12">
        <v>679.6</v>
      </c>
      <c r="HU168" s="12">
        <v>656.1</v>
      </c>
      <c r="HV168" s="12">
        <v>682.4</v>
      </c>
      <c r="HW168" s="12">
        <v>612.6</v>
      </c>
      <c r="HX168" s="12">
        <v>571.6</v>
      </c>
      <c r="HY168" s="12">
        <v>517.6</v>
      </c>
      <c r="HZ168" s="12">
        <v>446</v>
      </c>
      <c r="IA168" s="12">
        <v>508.6</v>
      </c>
      <c r="IB168" s="12">
        <v>499.3</v>
      </c>
      <c r="IC168" s="12">
        <v>432.3</v>
      </c>
      <c r="ID168" s="12">
        <v>686.4</v>
      </c>
      <c r="IE168" s="12">
        <v>537.9</v>
      </c>
      <c r="IF168" s="12">
        <v>515.70000000000005</v>
      </c>
      <c r="IG168" s="12">
        <v>549.1</v>
      </c>
      <c r="IH168" s="12">
        <v>494.6</v>
      </c>
      <c r="II168" s="12">
        <v>828.1</v>
      </c>
      <c r="IJ168" s="12">
        <v>528.5</v>
      </c>
      <c r="IK168" s="12">
        <v>417.7</v>
      </c>
      <c r="IL168" s="12">
        <v>205.7</v>
      </c>
      <c r="IM168" s="12">
        <v>225</v>
      </c>
      <c r="IN168" s="12">
        <v>122</v>
      </c>
      <c r="IO168" s="12">
        <v>196.6</v>
      </c>
      <c r="IP168" s="12">
        <v>126.3</v>
      </c>
      <c r="IQ168" s="12">
        <v>350.4</v>
      </c>
      <c r="IR168" s="12">
        <v>727.6</v>
      </c>
      <c r="IS168" s="12">
        <v>875.8</v>
      </c>
      <c r="IT168" s="12">
        <v>789.6</v>
      </c>
      <c r="IU168" s="12">
        <v>682.6</v>
      </c>
      <c r="IV168" s="12">
        <v>604.4</v>
      </c>
      <c r="IW168" s="12">
        <v>714.6</v>
      </c>
    </row>
    <row r="169" spans="1:258">
      <c r="A169" t="s">
        <v>1119</v>
      </c>
      <c r="B169" t="s">
        <v>1120</v>
      </c>
      <c r="C169">
        <v>0.5</v>
      </c>
      <c r="D169">
        <v>0.6</v>
      </c>
      <c r="E169">
        <v>0.6</v>
      </c>
      <c r="F169">
        <v>0.6</v>
      </c>
      <c r="G169">
        <v>0.7</v>
      </c>
      <c r="H169">
        <v>0.7</v>
      </c>
      <c r="I169">
        <v>0.7</v>
      </c>
      <c r="J169">
        <v>0.7</v>
      </c>
      <c r="K169">
        <v>0.7</v>
      </c>
      <c r="L169">
        <v>0.7</v>
      </c>
      <c r="M169">
        <v>0.7</v>
      </c>
      <c r="N169">
        <v>0.8</v>
      </c>
      <c r="O169">
        <v>0.8</v>
      </c>
      <c r="P169">
        <v>0.8</v>
      </c>
      <c r="Q169">
        <v>0.9</v>
      </c>
      <c r="R169">
        <v>0.9</v>
      </c>
      <c r="S169">
        <v>0.9</v>
      </c>
      <c r="T169">
        <v>1</v>
      </c>
      <c r="U169">
        <v>1</v>
      </c>
      <c r="V169">
        <v>1</v>
      </c>
      <c r="W169">
        <v>1.1000000000000001</v>
      </c>
      <c r="X169">
        <v>1.1000000000000001</v>
      </c>
      <c r="Y169">
        <v>1.2</v>
      </c>
      <c r="Z169">
        <v>1.2</v>
      </c>
      <c r="AA169">
        <v>1.2</v>
      </c>
      <c r="AB169">
        <v>1.2</v>
      </c>
      <c r="AC169">
        <v>1.2</v>
      </c>
      <c r="AD169">
        <v>1.2</v>
      </c>
      <c r="AE169">
        <v>1.4</v>
      </c>
      <c r="AF169">
        <v>1.4</v>
      </c>
      <c r="AG169">
        <v>1.5</v>
      </c>
      <c r="AH169">
        <v>1.5</v>
      </c>
      <c r="AI169">
        <v>1.4</v>
      </c>
      <c r="AJ169">
        <v>1.6</v>
      </c>
      <c r="AK169">
        <v>1.6</v>
      </c>
      <c r="AL169">
        <v>1.7</v>
      </c>
      <c r="AM169">
        <v>1.7</v>
      </c>
      <c r="AN169">
        <v>1.7</v>
      </c>
      <c r="AO169">
        <v>1.7</v>
      </c>
      <c r="AP169">
        <v>1.7</v>
      </c>
      <c r="AQ169">
        <v>1.7</v>
      </c>
      <c r="AR169">
        <v>1.6</v>
      </c>
      <c r="AS169">
        <v>1.7</v>
      </c>
      <c r="AT169">
        <v>1.9</v>
      </c>
      <c r="AU169">
        <v>2</v>
      </c>
      <c r="AV169">
        <v>2</v>
      </c>
      <c r="AW169">
        <v>2.1</v>
      </c>
      <c r="AX169">
        <v>2.2000000000000002</v>
      </c>
      <c r="AY169">
        <v>2.4</v>
      </c>
      <c r="AZ169">
        <v>2.4</v>
      </c>
      <c r="BA169">
        <v>2.5</v>
      </c>
      <c r="BB169">
        <v>2.7</v>
      </c>
      <c r="BC169">
        <v>2.7</v>
      </c>
      <c r="BD169">
        <v>2.6</v>
      </c>
      <c r="BE169">
        <v>2.8</v>
      </c>
      <c r="BF169">
        <v>2.7</v>
      </c>
      <c r="BG169">
        <v>2.8</v>
      </c>
      <c r="BH169">
        <v>2.7</v>
      </c>
      <c r="BI169">
        <v>2.5</v>
      </c>
      <c r="BJ169">
        <v>2.7</v>
      </c>
      <c r="BK169">
        <v>3</v>
      </c>
      <c r="BL169">
        <v>3.4</v>
      </c>
      <c r="BM169">
        <v>3.4</v>
      </c>
      <c r="BN169">
        <v>3.7</v>
      </c>
      <c r="BO169">
        <v>4</v>
      </c>
      <c r="BP169">
        <v>4</v>
      </c>
      <c r="BQ169">
        <v>4</v>
      </c>
      <c r="BR169">
        <v>4.0999999999999996</v>
      </c>
      <c r="BS169">
        <v>4.0999999999999996</v>
      </c>
      <c r="BT169">
        <v>4.3</v>
      </c>
      <c r="BU169">
        <v>4.3</v>
      </c>
      <c r="BV169">
        <v>4.5</v>
      </c>
      <c r="BW169">
        <v>4.5999999999999996</v>
      </c>
      <c r="BX169">
        <v>4.8</v>
      </c>
      <c r="BY169">
        <v>5.2</v>
      </c>
      <c r="BZ169">
        <v>5.3</v>
      </c>
      <c r="CA169">
        <v>5.6</v>
      </c>
      <c r="CB169">
        <v>5.8</v>
      </c>
      <c r="CC169">
        <v>6.1</v>
      </c>
      <c r="CD169">
        <v>6.2</v>
      </c>
      <c r="CE169">
        <v>6.2</v>
      </c>
      <c r="CF169">
        <v>6.8</v>
      </c>
      <c r="CG169">
        <v>7.2</v>
      </c>
      <c r="CH169">
        <v>7.6</v>
      </c>
      <c r="CI169">
        <v>7.7</v>
      </c>
      <c r="CJ169">
        <v>7.8</v>
      </c>
      <c r="CK169">
        <v>7.6</v>
      </c>
      <c r="CL169">
        <v>8</v>
      </c>
      <c r="CM169">
        <v>8.1999999999999993</v>
      </c>
      <c r="CN169">
        <v>8.5</v>
      </c>
      <c r="CO169">
        <v>9.4</v>
      </c>
      <c r="CP169">
        <v>9.9</v>
      </c>
      <c r="CQ169">
        <v>10.7</v>
      </c>
      <c r="CR169">
        <v>11.7</v>
      </c>
      <c r="CS169">
        <v>11.9</v>
      </c>
      <c r="CT169">
        <v>12</v>
      </c>
      <c r="CU169">
        <v>11.6</v>
      </c>
      <c r="CV169">
        <v>11.3</v>
      </c>
      <c r="CW169">
        <v>12.2</v>
      </c>
      <c r="CX169">
        <v>12.9</v>
      </c>
      <c r="CY169">
        <v>13.8</v>
      </c>
      <c r="CZ169">
        <v>14.7</v>
      </c>
      <c r="DA169">
        <v>14.5</v>
      </c>
      <c r="DB169">
        <v>18.7</v>
      </c>
      <c r="DC169">
        <v>18.7</v>
      </c>
      <c r="DD169">
        <v>18.7</v>
      </c>
      <c r="DE169">
        <v>18.7</v>
      </c>
      <c r="DF169">
        <v>18.7</v>
      </c>
      <c r="DG169">
        <v>19</v>
      </c>
      <c r="DH169">
        <v>19.5</v>
      </c>
      <c r="DI169">
        <v>20.100000000000001</v>
      </c>
      <c r="DJ169">
        <v>20.3</v>
      </c>
      <c r="DK169">
        <v>19.8</v>
      </c>
      <c r="DL169">
        <v>19.100000000000001</v>
      </c>
      <c r="DM169">
        <v>17.8</v>
      </c>
      <c r="DN169">
        <v>19</v>
      </c>
      <c r="DO169">
        <v>20.7</v>
      </c>
      <c r="DP169">
        <v>22.6</v>
      </c>
      <c r="DQ169">
        <v>24.5</v>
      </c>
      <c r="DR169">
        <v>26.3</v>
      </c>
      <c r="DS169">
        <v>28</v>
      </c>
      <c r="DT169">
        <v>29.3</v>
      </c>
      <c r="DU169">
        <v>30.6</v>
      </c>
      <c r="DV169">
        <v>32.299999999999997</v>
      </c>
      <c r="DW169">
        <v>35</v>
      </c>
      <c r="DX169">
        <v>38.5</v>
      </c>
      <c r="DY169">
        <v>41.7</v>
      </c>
      <c r="DZ169">
        <v>44.4</v>
      </c>
      <c r="EA169">
        <v>46.8</v>
      </c>
      <c r="EB169">
        <v>49.2</v>
      </c>
      <c r="EC169">
        <v>51.7</v>
      </c>
      <c r="ED169">
        <v>54.3</v>
      </c>
      <c r="EE169">
        <v>57</v>
      </c>
      <c r="EF169">
        <v>59.8</v>
      </c>
      <c r="EG169">
        <v>62.9</v>
      </c>
      <c r="EH169">
        <v>66.599999999999994</v>
      </c>
      <c r="EI169">
        <v>70</v>
      </c>
      <c r="EJ169">
        <v>73.099999999999994</v>
      </c>
      <c r="EK169">
        <v>75.900000000000006</v>
      </c>
      <c r="EL169">
        <v>78.3</v>
      </c>
      <c r="EM169">
        <v>79.7</v>
      </c>
      <c r="EN169">
        <v>81</v>
      </c>
      <c r="EO169">
        <v>82.4</v>
      </c>
      <c r="EP169">
        <v>83.8</v>
      </c>
      <c r="EQ169">
        <v>85.1</v>
      </c>
      <c r="ER169">
        <v>86.5</v>
      </c>
      <c r="ES169">
        <v>87.8</v>
      </c>
      <c r="ET169">
        <v>89.2</v>
      </c>
      <c r="EU169">
        <v>91.6</v>
      </c>
      <c r="EV169">
        <v>93.1</v>
      </c>
      <c r="EW169">
        <v>94.5</v>
      </c>
      <c r="EX169">
        <v>97.6</v>
      </c>
      <c r="EY169">
        <v>101.9</v>
      </c>
      <c r="EZ169">
        <v>106.4</v>
      </c>
      <c r="FA169">
        <v>111</v>
      </c>
      <c r="FB169">
        <v>110.5</v>
      </c>
      <c r="FC169">
        <v>107.3</v>
      </c>
      <c r="FD169">
        <v>103.4</v>
      </c>
      <c r="FE169">
        <v>98.3</v>
      </c>
      <c r="FF169">
        <v>92.1</v>
      </c>
      <c r="FG169">
        <v>90.1</v>
      </c>
      <c r="FH169">
        <v>83.3</v>
      </c>
      <c r="FI169">
        <v>78</v>
      </c>
      <c r="FJ169">
        <v>73</v>
      </c>
      <c r="FK169">
        <v>70.8</v>
      </c>
      <c r="FL169">
        <v>64.3</v>
      </c>
      <c r="FM169">
        <v>57.2</v>
      </c>
      <c r="FN169">
        <v>48.4</v>
      </c>
      <c r="FO169">
        <v>53.4</v>
      </c>
      <c r="FP169">
        <v>51</v>
      </c>
      <c r="FQ169">
        <v>55.3</v>
      </c>
      <c r="FR169">
        <v>49.9</v>
      </c>
      <c r="FS169">
        <v>53.5</v>
      </c>
      <c r="FT169">
        <v>49.9</v>
      </c>
      <c r="FU169">
        <v>48.6</v>
      </c>
      <c r="FV169">
        <v>49.8</v>
      </c>
      <c r="FW169">
        <v>47.5</v>
      </c>
      <c r="FX169">
        <v>50.9</v>
      </c>
      <c r="FY169">
        <v>47.9</v>
      </c>
      <c r="FZ169">
        <v>46.6</v>
      </c>
      <c r="GA169">
        <v>45.5</v>
      </c>
      <c r="GB169">
        <v>43.9</v>
      </c>
      <c r="GC169">
        <v>46.2</v>
      </c>
      <c r="GD169">
        <v>44.8</v>
      </c>
      <c r="GE169">
        <v>63.3</v>
      </c>
      <c r="GF169">
        <v>63.8</v>
      </c>
      <c r="GG169">
        <v>64.2</v>
      </c>
      <c r="GH169">
        <v>64.7</v>
      </c>
      <c r="GI169">
        <v>65.900000000000006</v>
      </c>
      <c r="GJ169">
        <v>67</v>
      </c>
      <c r="GK169">
        <v>68.2</v>
      </c>
      <c r="GL169">
        <v>69.3</v>
      </c>
      <c r="GM169">
        <v>73</v>
      </c>
      <c r="GN169">
        <v>76.7</v>
      </c>
      <c r="GO169">
        <v>80.3</v>
      </c>
      <c r="GP169">
        <v>84</v>
      </c>
      <c r="GQ169">
        <v>81.900000000000006</v>
      </c>
      <c r="GR169">
        <v>79.7</v>
      </c>
      <c r="GS169">
        <v>77.599999999999994</v>
      </c>
      <c r="GT169">
        <v>75.400000000000006</v>
      </c>
      <c r="GU169">
        <v>79.3</v>
      </c>
      <c r="GV169">
        <v>83.1</v>
      </c>
      <c r="GW169">
        <v>87</v>
      </c>
      <c r="GX169">
        <v>90.8</v>
      </c>
      <c r="GY169">
        <v>91.5</v>
      </c>
      <c r="GZ169">
        <v>92.3</v>
      </c>
      <c r="HA169">
        <v>93</v>
      </c>
      <c r="HB169">
        <v>93.8</v>
      </c>
      <c r="HC169">
        <v>90.7</v>
      </c>
      <c r="HD169">
        <v>87.6</v>
      </c>
      <c r="HE169">
        <v>84.5</v>
      </c>
      <c r="HF169">
        <v>81.400000000000006</v>
      </c>
      <c r="HG169">
        <v>80.8</v>
      </c>
      <c r="HH169">
        <v>80.2</v>
      </c>
      <c r="HI169">
        <v>79.599999999999994</v>
      </c>
      <c r="HJ169">
        <v>79</v>
      </c>
      <c r="HK169">
        <v>78.3</v>
      </c>
      <c r="HL169">
        <v>77.5</v>
      </c>
      <c r="HM169">
        <v>76.8</v>
      </c>
      <c r="HN169">
        <v>76.099999999999994</v>
      </c>
      <c r="HO169">
        <v>79.900000000000006</v>
      </c>
      <c r="HP169">
        <v>83.7</v>
      </c>
      <c r="HQ169">
        <v>87.5</v>
      </c>
      <c r="HR169">
        <v>91.3</v>
      </c>
      <c r="HS169">
        <v>93.5</v>
      </c>
      <c r="HT169">
        <v>95.7</v>
      </c>
      <c r="HU169">
        <v>97.9</v>
      </c>
      <c r="HV169">
        <v>100.1</v>
      </c>
      <c r="HW169">
        <v>104.9</v>
      </c>
      <c r="HX169">
        <v>109.7</v>
      </c>
      <c r="HY169">
        <v>114.5</v>
      </c>
      <c r="HZ169">
        <v>119.3</v>
      </c>
      <c r="IA169">
        <v>110.6</v>
      </c>
      <c r="IB169">
        <v>102</v>
      </c>
      <c r="IC169">
        <v>93.3</v>
      </c>
      <c r="ID169">
        <v>84.7</v>
      </c>
      <c r="IE169">
        <v>83.6</v>
      </c>
      <c r="IF169">
        <v>82.4</v>
      </c>
      <c r="IG169">
        <v>81.3</v>
      </c>
      <c r="IH169">
        <v>80.099999999999994</v>
      </c>
      <c r="II169">
        <v>79.400000000000006</v>
      </c>
      <c r="IJ169">
        <v>78.8</v>
      </c>
      <c r="IK169">
        <v>78.099999999999994</v>
      </c>
      <c r="IL169">
        <v>77.400000000000006</v>
      </c>
      <c r="IM169">
        <v>75.8</v>
      </c>
      <c r="IN169">
        <v>74.099999999999994</v>
      </c>
      <c r="IO169">
        <v>72.5</v>
      </c>
      <c r="IP169">
        <v>70.900000000000006</v>
      </c>
      <c r="IQ169">
        <v>70.3</v>
      </c>
      <c r="IR169">
        <v>69.8</v>
      </c>
      <c r="IS169">
        <v>69.599999999999994</v>
      </c>
      <c r="IT169">
        <v>69.5</v>
      </c>
      <c r="IU169">
        <v>68.3</v>
      </c>
      <c r="IV169">
        <v>67.099999999999994</v>
      </c>
      <c r="IW169">
        <v>66.7</v>
      </c>
    </row>
    <row r="170" spans="1:258">
      <c r="A170" t="s">
        <v>1121</v>
      </c>
      <c r="B170" t="s">
        <v>1122</v>
      </c>
      <c r="C170">
        <v>41.1</v>
      </c>
      <c r="D170">
        <v>41.1</v>
      </c>
      <c r="E170">
        <v>42</v>
      </c>
      <c r="F170">
        <v>40.799999999999997</v>
      </c>
      <c r="G170">
        <v>39.299999999999997</v>
      </c>
      <c r="H170">
        <v>39.1</v>
      </c>
      <c r="I170">
        <v>38.4</v>
      </c>
      <c r="J170">
        <v>36.5</v>
      </c>
      <c r="K170">
        <v>36.4</v>
      </c>
      <c r="L170">
        <v>40.1</v>
      </c>
      <c r="M170">
        <v>38.700000000000003</v>
      </c>
      <c r="N170">
        <v>36.299999999999997</v>
      </c>
      <c r="O170">
        <v>34.799999999999997</v>
      </c>
      <c r="P170">
        <v>33.6</v>
      </c>
      <c r="Q170">
        <v>32.6</v>
      </c>
      <c r="R170">
        <v>31.7</v>
      </c>
      <c r="S170">
        <v>30.1</v>
      </c>
      <c r="T170">
        <v>29</v>
      </c>
      <c r="U170">
        <v>28</v>
      </c>
      <c r="V170">
        <v>27.3</v>
      </c>
      <c r="W170">
        <v>26.8</v>
      </c>
      <c r="X170">
        <v>27.9</v>
      </c>
      <c r="Y170">
        <v>25.7</v>
      </c>
      <c r="Z170">
        <v>25</v>
      </c>
      <c r="AA170">
        <v>25.9</v>
      </c>
      <c r="AB170">
        <v>28.5</v>
      </c>
      <c r="AC170">
        <v>32.799999999999997</v>
      </c>
      <c r="AD170">
        <v>32.200000000000003</v>
      </c>
      <c r="AE170">
        <v>29.2</v>
      </c>
      <c r="AF170">
        <v>30.5</v>
      </c>
      <c r="AG170">
        <v>29.4</v>
      </c>
      <c r="AH170">
        <v>31.1</v>
      </c>
      <c r="AI170">
        <v>35.299999999999997</v>
      </c>
      <c r="AJ170">
        <v>31.6</v>
      </c>
      <c r="AK170">
        <v>32</v>
      </c>
      <c r="AL170">
        <v>33.1</v>
      </c>
      <c r="AM170">
        <v>37.5</v>
      </c>
      <c r="AN170">
        <v>41.7</v>
      </c>
      <c r="AO170">
        <v>46.5</v>
      </c>
      <c r="AP170">
        <v>49.2</v>
      </c>
      <c r="AQ170">
        <v>56.2</v>
      </c>
      <c r="AR170">
        <v>68.5</v>
      </c>
      <c r="AS170">
        <v>63.8</v>
      </c>
      <c r="AT170">
        <v>60.9</v>
      </c>
      <c r="AU170">
        <v>57</v>
      </c>
      <c r="AV170">
        <v>59.1</v>
      </c>
      <c r="AW170">
        <v>59.3</v>
      </c>
      <c r="AX170">
        <v>57.9</v>
      </c>
      <c r="AY170">
        <v>54.6</v>
      </c>
      <c r="AZ170">
        <v>55.6</v>
      </c>
      <c r="BA170">
        <v>55</v>
      </c>
      <c r="BB170">
        <v>50.5</v>
      </c>
      <c r="BC170">
        <v>56.2</v>
      </c>
      <c r="BD170">
        <v>63.5</v>
      </c>
      <c r="BE170">
        <v>58.2</v>
      </c>
      <c r="BF170">
        <v>69.7</v>
      </c>
      <c r="BG170">
        <v>70.3</v>
      </c>
      <c r="BH170">
        <v>79.599999999999994</v>
      </c>
      <c r="BI170">
        <v>98.3</v>
      </c>
      <c r="BJ170">
        <v>92.8</v>
      </c>
      <c r="BK170">
        <v>81.7</v>
      </c>
      <c r="BL170">
        <v>67</v>
      </c>
      <c r="BM170">
        <v>72.400000000000006</v>
      </c>
      <c r="BN170">
        <v>66.099999999999994</v>
      </c>
      <c r="BO170">
        <v>56.9</v>
      </c>
      <c r="BP170">
        <v>60.9</v>
      </c>
      <c r="BQ170">
        <v>65.2</v>
      </c>
      <c r="BR170">
        <v>67.3</v>
      </c>
      <c r="BS170">
        <v>73.599999999999994</v>
      </c>
      <c r="BT170">
        <v>71.900000000000006</v>
      </c>
      <c r="BU170">
        <v>75.599999999999994</v>
      </c>
      <c r="BV170">
        <v>76</v>
      </c>
      <c r="BW170">
        <v>79.5</v>
      </c>
      <c r="BX170">
        <v>71.099999999999994</v>
      </c>
      <c r="BY170">
        <v>59.4</v>
      </c>
      <c r="BZ170">
        <v>61.7</v>
      </c>
      <c r="CA170">
        <v>53.4</v>
      </c>
      <c r="CB170">
        <v>46.8</v>
      </c>
      <c r="CC170">
        <v>36.9</v>
      </c>
      <c r="CD170">
        <v>43.3</v>
      </c>
      <c r="CE170">
        <v>52.9</v>
      </c>
      <c r="CF170">
        <v>48.8</v>
      </c>
      <c r="CG170">
        <v>48.1</v>
      </c>
      <c r="CH170">
        <v>52.3</v>
      </c>
      <c r="CI170">
        <v>61.9</v>
      </c>
      <c r="CJ170">
        <v>72.400000000000006</v>
      </c>
      <c r="CK170">
        <v>91.2</v>
      </c>
      <c r="CL170">
        <v>82.4</v>
      </c>
      <c r="CM170">
        <v>76.2</v>
      </c>
      <c r="CN170">
        <v>70.5</v>
      </c>
      <c r="CO170">
        <v>43.4</v>
      </c>
      <c r="CP170">
        <v>39.200000000000003</v>
      </c>
      <c r="CQ170">
        <v>21.1</v>
      </c>
      <c r="CR170">
        <v>-0.1</v>
      </c>
      <c r="CS170">
        <v>18.8</v>
      </c>
      <c r="CT170">
        <v>33.4</v>
      </c>
      <c r="CU170">
        <v>93.4</v>
      </c>
      <c r="CV170">
        <v>134.69999999999999</v>
      </c>
      <c r="CW170">
        <v>111.1</v>
      </c>
      <c r="CX170">
        <v>95.8</v>
      </c>
      <c r="CY170">
        <v>85.6</v>
      </c>
      <c r="CZ170">
        <v>72.8</v>
      </c>
      <c r="DA170">
        <v>113.2</v>
      </c>
      <c r="DB170">
        <v>-24</v>
      </c>
      <c r="DC170">
        <v>-63.5</v>
      </c>
      <c r="DD170">
        <v>-55.6</v>
      </c>
      <c r="DE170">
        <v>2.4</v>
      </c>
      <c r="DF170">
        <v>10</v>
      </c>
      <c r="DG170">
        <v>-87.9</v>
      </c>
      <c r="DH170">
        <v>-100.4</v>
      </c>
      <c r="DI170">
        <v>-116.6</v>
      </c>
      <c r="DJ170">
        <v>83.3</v>
      </c>
      <c r="DK170">
        <v>99.7</v>
      </c>
      <c r="DL170">
        <v>97.6</v>
      </c>
      <c r="DM170">
        <v>130.9</v>
      </c>
      <c r="DN170">
        <v>142.5</v>
      </c>
      <c r="DO170">
        <v>128.1</v>
      </c>
      <c r="DP170">
        <v>110.4</v>
      </c>
      <c r="DQ170">
        <v>73.099999999999994</v>
      </c>
      <c r="DR170">
        <v>89</v>
      </c>
      <c r="DS170">
        <v>126.1</v>
      </c>
      <c r="DT170">
        <v>98.3</v>
      </c>
      <c r="DU170">
        <v>186.6</v>
      </c>
      <c r="DV170">
        <v>174.6</v>
      </c>
      <c r="DW170">
        <v>118.2</v>
      </c>
      <c r="DX170">
        <v>130.5</v>
      </c>
      <c r="DY170">
        <v>107.9</v>
      </c>
      <c r="DZ170">
        <v>85.2</v>
      </c>
      <c r="EA170">
        <v>131.4</v>
      </c>
      <c r="EB170">
        <v>134</v>
      </c>
      <c r="EC170">
        <v>146</v>
      </c>
      <c r="ED170">
        <v>122.9</v>
      </c>
      <c r="EE170">
        <v>84.1</v>
      </c>
      <c r="EF170">
        <v>95.6</v>
      </c>
      <c r="EG170">
        <v>82.1</v>
      </c>
      <c r="EH170">
        <v>71</v>
      </c>
      <c r="EI170">
        <v>118</v>
      </c>
      <c r="EJ170">
        <v>109.5</v>
      </c>
      <c r="EK170">
        <v>60.4</v>
      </c>
      <c r="EL170">
        <v>37.700000000000003</v>
      </c>
      <c r="EM170">
        <v>-6.7</v>
      </c>
      <c r="EN170">
        <v>-52.7</v>
      </c>
      <c r="EO170">
        <v>-83.6</v>
      </c>
      <c r="EP170">
        <v>-94.2</v>
      </c>
      <c r="EQ170">
        <v>-108.6</v>
      </c>
      <c r="ER170">
        <v>-123</v>
      </c>
      <c r="ES170">
        <v>-129.80000000000001</v>
      </c>
      <c r="ET170">
        <v>-160</v>
      </c>
      <c r="EU170">
        <v>-127.6</v>
      </c>
      <c r="EV170">
        <v>-243</v>
      </c>
      <c r="EW170">
        <v>-301.2</v>
      </c>
      <c r="EX170">
        <v>-274.5</v>
      </c>
      <c r="EY170">
        <v>-358</v>
      </c>
      <c r="EZ170">
        <v>-294.60000000000002</v>
      </c>
      <c r="FA170">
        <v>-123.6</v>
      </c>
      <c r="FB170">
        <v>-297.7</v>
      </c>
      <c r="FC170">
        <v>-283.60000000000002</v>
      </c>
      <c r="FD170">
        <v>-325.5</v>
      </c>
      <c r="FE170">
        <v>-211.2</v>
      </c>
      <c r="FF170">
        <v>-376.6</v>
      </c>
      <c r="FG170">
        <v>-454.4</v>
      </c>
      <c r="FH170">
        <v>-373.7</v>
      </c>
      <c r="FI170">
        <v>-347.8</v>
      </c>
      <c r="FJ170">
        <v>-193.5</v>
      </c>
      <c r="FK170">
        <v>1.8</v>
      </c>
      <c r="FL170">
        <v>-17.600000000000001</v>
      </c>
      <c r="FM170">
        <v>193.4</v>
      </c>
      <c r="FN170">
        <v>111.7</v>
      </c>
      <c r="FO170">
        <v>131.5</v>
      </c>
      <c r="FP170">
        <v>249.1</v>
      </c>
      <c r="FQ170">
        <v>389.6</v>
      </c>
      <c r="FR170">
        <v>339.8</v>
      </c>
      <c r="FS170">
        <v>359.1</v>
      </c>
      <c r="FT170">
        <v>185.5</v>
      </c>
      <c r="FU170">
        <v>154.1</v>
      </c>
      <c r="FV170">
        <v>28.2</v>
      </c>
      <c r="FW170">
        <v>18.3</v>
      </c>
      <c r="FX170">
        <v>44.5</v>
      </c>
      <c r="FY170">
        <v>107.7</v>
      </c>
      <c r="FZ170">
        <v>34.299999999999997</v>
      </c>
      <c r="GA170">
        <v>67.3</v>
      </c>
      <c r="GB170">
        <v>46.6</v>
      </c>
      <c r="GC170">
        <v>-2.8</v>
      </c>
      <c r="GD170">
        <v>-30.1</v>
      </c>
      <c r="GE170">
        <v>6.4</v>
      </c>
      <c r="GF170">
        <v>71.5</v>
      </c>
      <c r="GG170">
        <v>35.1</v>
      </c>
      <c r="GH170">
        <v>-16.2</v>
      </c>
      <c r="GI170">
        <v>-19.600000000000001</v>
      </c>
      <c r="GJ170">
        <v>-78.3</v>
      </c>
      <c r="GK170">
        <v>-92.8</v>
      </c>
      <c r="GL170">
        <v>-28.3</v>
      </c>
      <c r="GM170">
        <v>144.5</v>
      </c>
      <c r="GN170">
        <v>213.4</v>
      </c>
      <c r="GO170">
        <v>391.7</v>
      </c>
      <c r="GP170">
        <v>687.7</v>
      </c>
      <c r="GQ170">
        <v>802.7</v>
      </c>
      <c r="GR170">
        <v>665.9</v>
      </c>
      <c r="GS170">
        <v>507.4</v>
      </c>
      <c r="GT170">
        <v>466.2</v>
      </c>
      <c r="GU170">
        <v>441.5</v>
      </c>
      <c r="GV170">
        <v>599.70000000000005</v>
      </c>
      <c r="GW170">
        <v>507.5</v>
      </c>
      <c r="GX170">
        <v>437.5</v>
      </c>
      <c r="GY170">
        <v>381.5</v>
      </c>
      <c r="GZ170">
        <v>394.7</v>
      </c>
      <c r="HA170">
        <v>602</v>
      </c>
      <c r="HB170">
        <v>497.9</v>
      </c>
      <c r="HC170">
        <v>371</v>
      </c>
      <c r="HD170">
        <v>428.1</v>
      </c>
      <c r="HE170">
        <v>362.5</v>
      </c>
      <c r="HF170">
        <v>377.9</v>
      </c>
      <c r="HG170">
        <v>389.8</v>
      </c>
      <c r="HH170">
        <v>523.70000000000005</v>
      </c>
      <c r="HI170">
        <v>578</v>
      </c>
      <c r="HJ170">
        <v>592</v>
      </c>
      <c r="HK170">
        <v>574.5</v>
      </c>
      <c r="HL170">
        <v>519.5</v>
      </c>
      <c r="HM170">
        <v>553.29999999999995</v>
      </c>
      <c r="HN170">
        <v>504.1</v>
      </c>
      <c r="HO170">
        <v>490.8</v>
      </c>
      <c r="HP170">
        <v>527.29999999999995</v>
      </c>
      <c r="HQ170">
        <v>652.9</v>
      </c>
      <c r="HR170">
        <v>609</v>
      </c>
      <c r="HS170">
        <v>600.79999999999995</v>
      </c>
      <c r="HT170">
        <v>583.9</v>
      </c>
      <c r="HU170">
        <v>558.20000000000005</v>
      </c>
      <c r="HV170">
        <v>582.29999999999995</v>
      </c>
      <c r="HW170">
        <v>507.7</v>
      </c>
      <c r="HX170">
        <v>461.9</v>
      </c>
      <c r="HY170">
        <v>403.2</v>
      </c>
      <c r="HZ170">
        <v>326.7</v>
      </c>
      <c r="IA170">
        <v>398</v>
      </c>
      <c r="IB170">
        <v>397.3</v>
      </c>
      <c r="IC170">
        <v>339</v>
      </c>
      <c r="ID170">
        <v>601.70000000000005</v>
      </c>
      <c r="IE170">
        <v>454.4</v>
      </c>
      <c r="IF170">
        <v>433.3</v>
      </c>
      <c r="IG170">
        <v>467.8</v>
      </c>
      <c r="IH170">
        <v>414.5</v>
      </c>
      <c r="II170">
        <v>748.6</v>
      </c>
      <c r="IJ170">
        <v>449.8</v>
      </c>
      <c r="IK170">
        <v>339.6</v>
      </c>
      <c r="IL170">
        <v>128.30000000000001</v>
      </c>
      <c r="IM170">
        <v>149.19999999999999</v>
      </c>
      <c r="IN170">
        <v>47.8</v>
      </c>
      <c r="IO170">
        <v>124</v>
      </c>
      <c r="IP170">
        <v>55.4</v>
      </c>
      <c r="IQ170">
        <v>280.10000000000002</v>
      </c>
      <c r="IR170">
        <v>657.8</v>
      </c>
      <c r="IS170">
        <v>806.2</v>
      </c>
      <c r="IT170">
        <v>720</v>
      </c>
      <c r="IU170">
        <v>614.29999999999995</v>
      </c>
      <c r="IV170">
        <v>537.29999999999995</v>
      </c>
      <c r="IW170">
        <v>647.9</v>
      </c>
    </row>
    <row r="171" spans="1:258">
      <c r="A171" t="s">
        <v>1123</v>
      </c>
      <c r="B171" s="12" t="s">
        <v>1124</v>
      </c>
      <c r="C171" s="12">
        <v>280</v>
      </c>
      <c r="D171" s="12">
        <v>288</v>
      </c>
      <c r="E171" s="12">
        <v>262.3</v>
      </c>
      <c r="F171" s="12">
        <v>308.2</v>
      </c>
      <c r="G171" s="12">
        <v>349.5</v>
      </c>
      <c r="H171" s="12">
        <v>350.9</v>
      </c>
      <c r="I171" s="12">
        <v>365.4</v>
      </c>
      <c r="J171" s="12">
        <v>383.6</v>
      </c>
      <c r="K171" s="12">
        <v>382.1</v>
      </c>
      <c r="L171" s="12">
        <v>383.1</v>
      </c>
      <c r="M171" s="12">
        <v>386.7</v>
      </c>
      <c r="N171" s="12">
        <v>388.3</v>
      </c>
      <c r="O171" s="12">
        <v>387.2</v>
      </c>
      <c r="P171" s="12">
        <v>389.1</v>
      </c>
      <c r="Q171" s="12">
        <v>392.6</v>
      </c>
      <c r="R171" s="12">
        <v>397.9</v>
      </c>
      <c r="S171" s="12">
        <v>394.3</v>
      </c>
      <c r="T171" s="12">
        <v>395.6</v>
      </c>
      <c r="U171" s="12">
        <v>399.5</v>
      </c>
      <c r="V171" s="12">
        <v>406.1</v>
      </c>
      <c r="W171" s="12">
        <v>405.9</v>
      </c>
      <c r="X171" s="12">
        <v>408</v>
      </c>
      <c r="Y171" s="12">
        <v>412.6</v>
      </c>
      <c r="Z171" s="12">
        <v>420.8</v>
      </c>
      <c r="AA171" s="12">
        <v>419.7</v>
      </c>
      <c r="AB171" s="12">
        <v>419.6</v>
      </c>
      <c r="AC171" s="12">
        <v>423.9</v>
      </c>
      <c r="AD171" s="12">
        <v>429.9</v>
      </c>
      <c r="AE171" s="12">
        <v>425.3</v>
      </c>
      <c r="AF171" s="12">
        <v>421.2</v>
      </c>
      <c r="AG171" s="12">
        <v>424.7</v>
      </c>
      <c r="AH171" s="12">
        <v>435.1</v>
      </c>
      <c r="AI171" s="12">
        <v>436.9</v>
      </c>
      <c r="AJ171" s="12">
        <v>437.3</v>
      </c>
      <c r="AK171" s="12">
        <v>443.8</v>
      </c>
      <c r="AL171" s="12">
        <v>452.8</v>
      </c>
      <c r="AM171" s="12">
        <v>454.9</v>
      </c>
      <c r="AN171" s="12">
        <v>457.4</v>
      </c>
      <c r="AO171" s="12">
        <v>464.7</v>
      </c>
      <c r="AP171" s="12">
        <v>474.1</v>
      </c>
      <c r="AQ171" s="12">
        <v>460.6</v>
      </c>
      <c r="AR171" s="12">
        <v>460.8</v>
      </c>
      <c r="AS171" s="12">
        <v>463</v>
      </c>
      <c r="AT171" s="12">
        <v>468.4</v>
      </c>
      <c r="AU171" s="12">
        <v>468.3</v>
      </c>
      <c r="AV171" s="12">
        <v>469.1</v>
      </c>
      <c r="AW171" s="12">
        <v>473.9</v>
      </c>
      <c r="AX171" s="12">
        <v>485.5</v>
      </c>
      <c r="AY171" s="12">
        <v>485.8</v>
      </c>
      <c r="AZ171" s="12">
        <v>486.9</v>
      </c>
      <c r="BA171" s="12">
        <v>497</v>
      </c>
      <c r="BB171" s="12">
        <v>511.9</v>
      </c>
      <c r="BC171" s="12">
        <v>516.70000000000005</v>
      </c>
      <c r="BD171" s="12">
        <v>526.6</v>
      </c>
      <c r="BE171" s="12">
        <v>538</v>
      </c>
      <c r="BF171" s="12">
        <v>557.70000000000005</v>
      </c>
      <c r="BG171" s="12">
        <v>561.70000000000005</v>
      </c>
      <c r="BH171" s="12">
        <v>571.20000000000005</v>
      </c>
      <c r="BI171" s="12">
        <v>587.29999999999995</v>
      </c>
      <c r="BJ171" s="12">
        <v>503.2</v>
      </c>
      <c r="BK171" s="12">
        <v>768.5</v>
      </c>
      <c r="BL171" s="12">
        <v>776.2</v>
      </c>
      <c r="BM171" s="12">
        <v>798</v>
      </c>
      <c r="BN171" s="12">
        <v>803.1</v>
      </c>
      <c r="BO171" s="12">
        <v>826.3</v>
      </c>
      <c r="BP171" s="12">
        <v>838.1</v>
      </c>
      <c r="BQ171" s="12">
        <v>862</v>
      </c>
      <c r="BR171" s="12">
        <v>859.4</v>
      </c>
      <c r="BS171" s="12">
        <v>877.8</v>
      </c>
      <c r="BT171" s="12">
        <v>882.1</v>
      </c>
      <c r="BU171" s="12">
        <v>908.4</v>
      </c>
      <c r="BV171" s="12">
        <v>928.3</v>
      </c>
      <c r="BW171" s="12">
        <v>958.8</v>
      </c>
      <c r="BX171" s="12">
        <v>972.7</v>
      </c>
      <c r="BY171" s="12">
        <v>1004.3</v>
      </c>
      <c r="BZ171" s="12">
        <v>1047.4000000000001</v>
      </c>
      <c r="CA171" s="12">
        <v>1090.8</v>
      </c>
      <c r="CB171" s="12">
        <v>1113</v>
      </c>
      <c r="CC171" s="12">
        <v>1168.5999999999999</v>
      </c>
      <c r="CD171" s="12">
        <v>1216</v>
      </c>
      <c r="CE171" s="12">
        <v>1263.5</v>
      </c>
      <c r="CF171" s="12">
        <v>1281.3</v>
      </c>
      <c r="CG171" s="12">
        <v>1341.4</v>
      </c>
      <c r="CH171" s="12">
        <v>1365.8</v>
      </c>
      <c r="CI171" s="12">
        <v>1491.7</v>
      </c>
      <c r="CJ171" s="12">
        <v>1489.5</v>
      </c>
      <c r="CK171" s="12">
        <v>1520.4</v>
      </c>
      <c r="CL171" s="12">
        <v>1523.9</v>
      </c>
      <c r="CM171" s="12">
        <v>1554.9</v>
      </c>
      <c r="CN171" s="12">
        <v>1550</v>
      </c>
      <c r="CO171" s="12">
        <v>1582.3</v>
      </c>
      <c r="CP171" s="12">
        <v>1585.4</v>
      </c>
      <c r="CQ171" s="12">
        <v>1586.4</v>
      </c>
      <c r="CR171" s="12">
        <v>1597.1</v>
      </c>
      <c r="CS171" s="12">
        <v>1615.5</v>
      </c>
      <c r="CT171" s="12">
        <v>1619.3</v>
      </c>
      <c r="CU171" s="12">
        <v>1684.4</v>
      </c>
      <c r="CV171" s="12">
        <v>1722.1</v>
      </c>
      <c r="CW171" s="12">
        <v>1768.2</v>
      </c>
      <c r="CX171" s="12">
        <v>1721</v>
      </c>
      <c r="CY171" s="12">
        <v>1795.7</v>
      </c>
      <c r="CZ171" s="12">
        <v>1824</v>
      </c>
      <c r="DA171" s="12">
        <v>1871.2</v>
      </c>
      <c r="DB171" s="12">
        <v>1910</v>
      </c>
      <c r="DC171" s="12">
        <v>1865.3</v>
      </c>
      <c r="DD171" s="12">
        <v>1841.2</v>
      </c>
      <c r="DE171" s="12">
        <v>1891.9</v>
      </c>
      <c r="DF171" s="12">
        <v>1865.9</v>
      </c>
      <c r="DG171" s="12">
        <v>1890.4</v>
      </c>
      <c r="DH171" s="12">
        <v>1892.5</v>
      </c>
      <c r="DI171" s="12">
        <v>1892.3</v>
      </c>
      <c r="DJ171" s="12">
        <v>1931.4</v>
      </c>
      <c r="DK171" s="12">
        <v>1971.2</v>
      </c>
      <c r="DL171" s="12">
        <v>1978.2</v>
      </c>
      <c r="DM171" s="12">
        <v>1994.7</v>
      </c>
      <c r="DN171" s="12">
        <v>2128.5</v>
      </c>
      <c r="DO171" s="12">
        <v>2235.6</v>
      </c>
      <c r="DP171" s="12">
        <v>2222.6999999999998</v>
      </c>
      <c r="DQ171" s="12">
        <v>2253.8000000000002</v>
      </c>
      <c r="DR171" s="12">
        <v>2251.1999999999998</v>
      </c>
      <c r="DS171" s="12">
        <v>2239.6999999999998</v>
      </c>
      <c r="DT171" s="12">
        <v>2210.4</v>
      </c>
      <c r="DU171" s="12">
        <v>2280.9</v>
      </c>
      <c r="DV171" s="12">
        <v>2302.1</v>
      </c>
      <c r="DW171" s="12">
        <v>2334.9</v>
      </c>
      <c r="DX171" s="12">
        <v>2339.9</v>
      </c>
      <c r="DY171" s="12">
        <v>2423.5</v>
      </c>
      <c r="DZ171" s="12">
        <v>2457.1</v>
      </c>
      <c r="EA171" s="12">
        <v>2663.5</v>
      </c>
      <c r="EB171" s="12">
        <v>2664.5</v>
      </c>
      <c r="EC171" s="12">
        <v>2684.7</v>
      </c>
      <c r="ED171" s="12">
        <v>2710.2</v>
      </c>
      <c r="EE171" s="12">
        <v>2758.9</v>
      </c>
      <c r="EF171" s="12">
        <v>2765.4</v>
      </c>
      <c r="EG171" s="12">
        <v>2779.3</v>
      </c>
      <c r="EH171" s="12">
        <v>2813.3</v>
      </c>
      <c r="EI171" s="12">
        <v>2775.1</v>
      </c>
      <c r="EJ171" s="12">
        <v>2784.8</v>
      </c>
      <c r="EK171" s="12">
        <v>2789</v>
      </c>
      <c r="EL171" s="12">
        <v>2840.9</v>
      </c>
      <c r="EM171" s="12">
        <v>2838.8</v>
      </c>
      <c r="EN171" s="12">
        <v>2852</v>
      </c>
      <c r="EO171" s="12">
        <v>2929.6</v>
      </c>
      <c r="EP171" s="12">
        <v>3014.4</v>
      </c>
      <c r="EQ171" s="12">
        <v>3069.6</v>
      </c>
      <c r="ER171" s="12">
        <v>3091.9</v>
      </c>
      <c r="ES171" s="12">
        <v>3149.6</v>
      </c>
      <c r="ET171" s="12">
        <v>3219.4</v>
      </c>
      <c r="EU171" s="12">
        <v>3212.1</v>
      </c>
      <c r="EV171" s="12">
        <v>3181.8</v>
      </c>
      <c r="EW171" s="12">
        <v>3193.3</v>
      </c>
      <c r="EX171" s="12">
        <v>3178.3</v>
      </c>
      <c r="EY171" s="12">
        <v>3221.7</v>
      </c>
      <c r="EZ171" s="12">
        <v>3253</v>
      </c>
      <c r="FA171" s="12">
        <v>3290.3</v>
      </c>
      <c r="FB171" s="12">
        <v>3583.3</v>
      </c>
      <c r="FC171" s="12">
        <v>3680</v>
      </c>
      <c r="FD171" s="12">
        <v>3814.1</v>
      </c>
      <c r="FE171" s="12">
        <v>3920.7</v>
      </c>
      <c r="FF171" s="12">
        <v>4093.8</v>
      </c>
      <c r="FG171" s="12">
        <v>4233.8999999999996</v>
      </c>
      <c r="FH171" s="12">
        <v>4452.8</v>
      </c>
      <c r="FI171" s="12">
        <v>4704</v>
      </c>
      <c r="FJ171" s="12">
        <v>4916.8999999999996</v>
      </c>
      <c r="FK171" s="12">
        <v>4985.1000000000004</v>
      </c>
      <c r="FL171" s="12">
        <v>4967.8999999999996</v>
      </c>
      <c r="FM171" s="12">
        <v>4958.8</v>
      </c>
      <c r="FN171" s="12">
        <v>4951</v>
      </c>
      <c r="FO171" s="12">
        <v>5001.6000000000004</v>
      </c>
      <c r="FP171" s="12">
        <v>5048.7</v>
      </c>
      <c r="FQ171" s="12">
        <v>5048.1000000000004</v>
      </c>
      <c r="FR171" s="12">
        <v>5087</v>
      </c>
      <c r="FS171" s="12">
        <v>5111.2</v>
      </c>
      <c r="FT171" s="12">
        <v>5075.6000000000004</v>
      </c>
      <c r="FU171" s="12">
        <v>5053.8</v>
      </c>
      <c r="FV171" s="12">
        <v>5053.3999999999996</v>
      </c>
      <c r="FW171" s="12">
        <v>5123.1000000000004</v>
      </c>
      <c r="FX171" s="12">
        <v>5201.1000000000004</v>
      </c>
      <c r="FY171" s="12">
        <v>5261.5</v>
      </c>
      <c r="FZ171" s="12">
        <v>5361.6</v>
      </c>
      <c r="GA171" s="12">
        <v>5535.1</v>
      </c>
      <c r="GB171" s="12">
        <v>5693.6</v>
      </c>
      <c r="GC171" s="12">
        <v>5810.4</v>
      </c>
      <c r="GD171" s="12">
        <v>5891.8</v>
      </c>
      <c r="GE171" s="12">
        <v>5933.1</v>
      </c>
      <c r="GF171" s="12">
        <v>6004.7</v>
      </c>
      <c r="GG171" s="12">
        <v>6074.8</v>
      </c>
      <c r="GH171" s="12">
        <v>6064.2</v>
      </c>
      <c r="GI171" s="12">
        <v>6217.1</v>
      </c>
      <c r="GJ171" s="12">
        <v>6307.5</v>
      </c>
      <c r="GK171" s="12">
        <v>6379.2</v>
      </c>
      <c r="GL171" s="12">
        <v>6444.7</v>
      </c>
      <c r="GM171" s="12">
        <v>6401.2</v>
      </c>
      <c r="GN171" s="12">
        <v>6352.6</v>
      </c>
      <c r="GO171" s="12">
        <v>6297.1</v>
      </c>
      <c r="GP171" s="12">
        <v>6446.1</v>
      </c>
      <c r="GQ171" s="12">
        <v>6339.7</v>
      </c>
      <c r="GR171" s="12">
        <v>6324.3</v>
      </c>
      <c r="GS171" s="12">
        <v>6388.5</v>
      </c>
      <c r="GT171" s="12">
        <v>6541.9</v>
      </c>
      <c r="GU171" s="12">
        <v>6626</v>
      </c>
      <c r="GV171" s="12">
        <v>6763.2</v>
      </c>
      <c r="GW171" s="12">
        <v>6863.6</v>
      </c>
      <c r="GX171" s="12">
        <v>6953.6</v>
      </c>
      <c r="GY171" s="12">
        <v>7091.7</v>
      </c>
      <c r="GZ171" s="12">
        <v>7093.9</v>
      </c>
      <c r="HA171" s="12">
        <v>7101.3</v>
      </c>
      <c r="HB171" s="12">
        <v>7262.6</v>
      </c>
      <c r="HC171" s="12">
        <v>7449.3</v>
      </c>
      <c r="HD171" s="12">
        <v>7559.3</v>
      </c>
      <c r="HE171" s="12">
        <v>7656.5</v>
      </c>
      <c r="HF171" s="12">
        <v>7714.9</v>
      </c>
      <c r="HG171" s="12">
        <v>7819</v>
      </c>
      <c r="HH171" s="12">
        <v>7802.4</v>
      </c>
      <c r="HI171" s="12">
        <v>7936.7</v>
      </c>
      <c r="HJ171" s="12">
        <v>7991.1</v>
      </c>
      <c r="HK171" s="12">
        <v>8059.5</v>
      </c>
      <c r="HL171" s="12">
        <v>8144.7</v>
      </c>
      <c r="HM171" s="12">
        <v>8291.7999999999993</v>
      </c>
      <c r="HN171" s="12">
        <v>8622.7999999999993</v>
      </c>
      <c r="HO171" s="12">
        <v>8699.7000000000007</v>
      </c>
      <c r="HP171" s="12">
        <v>8938.1</v>
      </c>
      <c r="HQ171" s="12">
        <v>9245.7999999999993</v>
      </c>
      <c r="HR171" s="12">
        <v>9317.4</v>
      </c>
      <c r="HS171" s="12">
        <v>9258.7999999999993</v>
      </c>
      <c r="HT171" s="12">
        <v>9533.1</v>
      </c>
      <c r="HU171" s="12">
        <v>9747.1</v>
      </c>
      <c r="HV171" s="12">
        <v>10073.200000000001</v>
      </c>
      <c r="HW171" s="12">
        <v>9890</v>
      </c>
      <c r="HX171" s="12">
        <v>9857.2000000000007</v>
      </c>
      <c r="HY171" s="12">
        <v>10129.6</v>
      </c>
      <c r="HZ171" s="12">
        <v>9896</v>
      </c>
      <c r="IA171" s="12">
        <v>10092.299999999999</v>
      </c>
      <c r="IB171" s="12">
        <v>10036.299999999999</v>
      </c>
      <c r="IC171" s="12">
        <v>10369.6</v>
      </c>
      <c r="ID171" s="12">
        <v>10542.7</v>
      </c>
      <c r="IE171" s="12">
        <v>11432.2</v>
      </c>
      <c r="IF171" s="12">
        <v>11771.6</v>
      </c>
      <c r="IG171" s="12">
        <v>12162.8</v>
      </c>
      <c r="IH171" s="12">
        <v>12644.6</v>
      </c>
      <c r="II171" s="12">
        <v>12086.5</v>
      </c>
      <c r="IJ171" s="12">
        <v>11654.2</v>
      </c>
      <c r="IK171" s="12">
        <v>11657.8</v>
      </c>
      <c r="IL171" s="12">
        <v>11733.5</v>
      </c>
      <c r="IM171" s="12">
        <v>11747.6</v>
      </c>
      <c r="IN171" s="12">
        <v>11757</v>
      </c>
      <c r="IO171" s="12">
        <v>11717.9</v>
      </c>
      <c r="IP171" s="12">
        <v>11933.6</v>
      </c>
      <c r="IQ171" s="12">
        <v>12056.9</v>
      </c>
      <c r="IR171" s="12">
        <v>12057.1</v>
      </c>
      <c r="IS171" s="12">
        <v>12044.6</v>
      </c>
      <c r="IT171" s="12">
        <v>12111</v>
      </c>
      <c r="IU171" s="12">
        <v>12122.4</v>
      </c>
      <c r="IV171" s="12">
        <v>12321.6</v>
      </c>
      <c r="IW171" s="12">
        <v>12498.8</v>
      </c>
    </row>
    <row r="172" spans="1:258">
      <c r="A172" t="s">
        <v>1125</v>
      </c>
      <c r="B172" t="s">
        <v>1126</v>
      </c>
      <c r="C172">
        <v>58.5</v>
      </c>
      <c r="D172">
        <v>59.4</v>
      </c>
      <c r="E172">
        <v>60.4</v>
      </c>
      <c r="F172">
        <v>61.9</v>
      </c>
      <c r="G172">
        <v>60.3</v>
      </c>
      <c r="H172">
        <v>61.7</v>
      </c>
      <c r="I172">
        <v>63.4</v>
      </c>
      <c r="J172">
        <v>65.7</v>
      </c>
      <c r="K172">
        <v>64.3</v>
      </c>
      <c r="L172">
        <v>65</v>
      </c>
      <c r="M172">
        <v>67.5</v>
      </c>
      <c r="N172">
        <v>68.599999999999994</v>
      </c>
      <c r="O172">
        <v>68</v>
      </c>
      <c r="P172">
        <v>69.599999999999994</v>
      </c>
      <c r="Q172">
        <v>71.900000000000006</v>
      </c>
      <c r="R172">
        <v>76</v>
      </c>
      <c r="S172">
        <v>72.8</v>
      </c>
      <c r="T172">
        <v>74.400000000000006</v>
      </c>
      <c r="U172">
        <v>77.400000000000006</v>
      </c>
      <c r="V172">
        <v>82.9</v>
      </c>
      <c r="W172">
        <v>82.8</v>
      </c>
      <c r="X172">
        <v>85.3</v>
      </c>
      <c r="Y172">
        <v>88.5</v>
      </c>
      <c r="Z172">
        <v>94.6</v>
      </c>
      <c r="AA172">
        <v>93.4</v>
      </c>
      <c r="AB172">
        <v>95.7</v>
      </c>
      <c r="AC172">
        <v>98.9</v>
      </c>
      <c r="AD172">
        <v>103.8</v>
      </c>
      <c r="AE172">
        <v>99.7</v>
      </c>
      <c r="AF172">
        <v>101</v>
      </c>
      <c r="AG172">
        <v>103.6</v>
      </c>
      <c r="AH172">
        <v>109.7</v>
      </c>
      <c r="AI172">
        <v>108.8</v>
      </c>
      <c r="AJ172">
        <v>113.4</v>
      </c>
      <c r="AK172">
        <v>119.3</v>
      </c>
      <c r="AL172">
        <v>126.2</v>
      </c>
      <c r="AM172">
        <v>126.2</v>
      </c>
      <c r="AN172">
        <v>131.30000000000001</v>
      </c>
      <c r="AO172">
        <v>137.5</v>
      </c>
      <c r="AP172">
        <v>145.69999999999999</v>
      </c>
      <c r="AQ172">
        <v>143.5</v>
      </c>
      <c r="AR172">
        <v>146.4</v>
      </c>
      <c r="AS172">
        <v>148.30000000000001</v>
      </c>
      <c r="AT172">
        <v>153.6</v>
      </c>
      <c r="AU172">
        <v>151.69999999999999</v>
      </c>
      <c r="AV172">
        <v>153.69999999999999</v>
      </c>
      <c r="AW172">
        <v>157</v>
      </c>
      <c r="AX172">
        <v>167.2</v>
      </c>
      <c r="AY172">
        <v>166.1</v>
      </c>
      <c r="AZ172">
        <v>168.8</v>
      </c>
      <c r="BA172">
        <v>177.3</v>
      </c>
      <c r="BB172">
        <v>190.4</v>
      </c>
      <c r="BC172">
        <v>191.9</v>
      </c>
      <c r="BD172">
        <v>203</v>
      </c>
      <c r="BE172">
        <v>211.5</v>
      </c>
      <c r="BF172">
        <v>228.4</v>
      </c>
      <c r="BG172">
        <v>228.3</v>
      </c>
      <c r="BH172">
        <v>239</v>
      </c>
      <c r="BI172">
        <v>248.8</v>
      </c>
      <c r="BJ172">
        <v>165.2</v>
      </c>
      <c r="BK172">
        <v>153.1</v>
      </c>
      <c r="BL172">
        <v>153.4</v>
      </c>
      <c r="BM172">
        <v>163.6</v>
      </c>
      <c r="BN172">
        <v>176.4</v>
      </c>
      <c r="BO172">
        <v>168</v>
      </c>
      <c r="BP172">
        <v>176.2</v>
      </c>
      <c r="BQ172">
        <v>182.6</v>
      </c>
      <c r="BR172">
        <v>195.2</v>
      </c>
      <c r="BS172">
        <v>196.6</v>
      </c>
      <c r="BT172">
        <v>204.5</v>
      </c>
      <c r="BU172">
        <v>210.1</v>
      </c>
      <c r="BV172">
        <v>227</v>
      </c>
      <c r="BW172">
        <v>229.7</v>
      </c>
      <c r="BX172">
        <v>241.5</v>
      </c>
      <c r="BY172">
        <v>247.8</v>
      </c>
      <c r="BZ172">
        <v>271.8</v>
      </c>
      <c r="CA172">
        <v>275.2</v>
      </c>
      <c r="CB172">
        <v>289.10000000000002</v>
      </c>
      <c r="CC172">
        <v>305.39999999999998</v>
      </c>
      <c r="CD172">
        <v>327.39999999999998</v>
      </c>
      <c r="CE172">
        <v>328.4</v>
      </c>
      <c r="CF172">
        <v>321.60000000000002</v>
      </c>
      <c r="CG172">
        <v>328.7</v>
      </c>
      <c r="CH172">
        <v>356.5</v>
      </c>
      <c r="CI172">
        <v>374.6</v>
      </c>
      <c r="CJ172">
        <v>381.7</v>
      </c>
      <c r="CK172">
        <v>378.1</v>
      </c>
      <c r="CL172">
        <v>383.4</v>
      </c>
      <c r="CM172">
        <v>372</v>
      </c>
      <c r="CN172">
        <v>374.9</v>
      </c>
      <c r="CO172">
        <v>377.2</v>
      </c>
      <c r="CP172">
        <v>394.2</v>
      </c>
      <c r="CQ172">
        <v>376.8</v>
      </c>
      <c r="CR172">
        <v>380.1</v>
      </c>
      <c r="CS172">
        <v>376.9</v>
      </c>
      <c r="CT172">
        <v>402</v>
      </c>
      <c r="CU172">
        <v>410.7</v>
      </c>
      <c r="CV172">
        <v>429.1</v>
      </c>
      <c r="CW172">
        <v>428.2</v>
      </c>
      <c r="CX172">
        <v>436.7</v>
      </c>
      <c r="CY172">
        <v>433.9</v>
      </c>
      <c r="CZ172">
        <v>437.6</v>
      </c>
      <c r="DA172">
        <v>434.6</v>
      </c>
      <c r="DB172">
        <v>479.7</v>
      </c>
      <c r="DC172">
        <v>444.6</v>
      </c>
      <c r="DD172">
        <v>439.2</v>
      </c>
      <c r="DE172">
        <v>445.5</v>
      </c>
      <c r="DF172">
        <v>478</v>
      </c>
      <c r="DG172">
        <v>477.7</v>
      </c>
      <c r="DH172">
        <v>473.4</v>
      </c>
      <c r="DI172">
        <v>483</v>
      </c>
      <c r="DJ172">
        <v>522.4</v>
      </c>
      <c r="DK172">
        <v>524.79999999999995</v>
      </c>
      <c r="DL172">
        <v>534.5</v>
      </c>
      <c r="DM172">
        <v>531.20000000000005</v>
      </c>
      <c r="DN172">
        <v>576.1</v>
      </c>
      <c r="DO172">
        <v>577.29999999999995</v>
      </c>
      <c r="DP172">
        <v>581.9</v>
      </c>
      <c r="DQ172">
        <v>577.6</v>
      </c>
      <c r="DR172">
        <v>597.9</v>
      </c>
      <c r="DS172">
        <v>588.29999999999995</v>
      </c>
      <c r="DT172">
        <v>593.5</v>
      </c>
      <c r="DU172">
        <v>616.29999999999995</v>
      </c>
      <c r="DV172">
        <v>626.29999999999995</v>
      </c>
      <c r="DW172">
        <v>587.70000000000005</v>
      </c>
      <c r="DX172">
        <v>600.70000000000005</v>
      </c>
      <c r="DY172">
        <v>616.20000000000005</v>
      </c>
      <c r="DZ172">
        <v>649.4</v>
      </c>
      <c r="EA172">
        <v>627.6</v>
      </c>
      <c r="EB172">
        <v>646.79999999999995</v>
      </c>
      <c r="EC172">
        <v>655.4</v>
      </c>
      <c r="ED172">
        <v>682.8</v>
      </c>
      <c r="EE172">
        <v>666.4</v>
      </c>
      <c r="EF172">
        <v>668.9</v>
      </c>
      <c r="EG172">
        <v>678</v>
      </c>
      <c r="EH172">
        <v>719.3</v>
      </c>
      <c r="EI172">
        <v>701.1</v>
      </c>
      <c r="EJ172">
        <v>728.1</v>
      </c>
      <c r="EK172">
        <v>743</v>
      </c>
      <c r="EL172">
        <v>796.5</v>
      </c>
      <c r="EM172">
        <v>786.5</v>
      </c>
      <c r="EN172">
        <v>799.4</v>
      </c>
      <c r="EO172">
        <v>832.9</v>
      </c>
      <c r="EP172">
        <v>877.5</v>
      </c>
      <c r="EQ172">
        <v>863.8</v>
      </c>
      <c r="ER172">
        <v>889.4</v>
      </c>
      <c r="ES172">
        <v>876.7</v>
      </c>
      <c r="ET172">
        <v>927</v>
      </c>
      <c r="EU172">
        <v>905</v>
      </c>
      <c r="EV172">
        <v>917.9</v>
      </c>
      <c r="EW172">
        <v>938.2</v>
      </c>
      <c r="EX172">
        <v>992.1</v>
      </c>
      <c r="EY172">
        <v>1004</v>
      </c>
      <c r="EZ172">
        <v>1000.6</v>
      </c>
      <c r="FA172">
        <v>1022.8</v>
      </c>
      <c r="FB172">
        <v>1049.7</v>
      </c>
      <c r="FC172">
        <v>1052.4000000000001</v>
      </c>
      <c r="FD172">
        <v>1094</v>
      </c>
      <c r="FE172">
        <v>1163.2</v>
      </c>
      <c r="FF172">
        <v>1228.2</v>
      </c>
      <c r="FG172">
        <v>1276.5</v>
      </c>
      <c r="FH172">
        <v>1359.5</v>
      </c>
      <c r="FI172">
        <v>1447.7</v>
      </c>
      <c r="FJ172">
        <v>1541.4</v>
      </c>
      <c r="FK172">
        <v>1506.2</v>
      </c>
      <c r="FL172">
        <v>1479.8</v>
      </c>
      <c r="FM172">
        <v>1451</v>
      </c>
      <c r="FN172">
        <v>1437.7</v>
      </c>
      <c r="FO172">
        <v>1440.8</v>
      </c>
      <c r="FP172">
        <v>1441.3</v>
      </c>
      <c r="FQ172">
        <v>1441.9</v>
      </c>
      <c r="FR172">
        <v>1457.4</v>
      </c>
      <c r="FS172">
        <v>1417.6</v>
      </c>
      <c r="FT172">
        <v>1395.5</v>
      </c>
      <c r="FU172">
        <v>1391.5</v>
      </c>
      <c r="FV172">
        <v>1402.7</v>
      </c>
      <c r="FW172">
        <v>1436.1</v>
      </c>
      <c r="FX172">
        <v>1443.4</v>
      </c>
      <c r="FY172">
        <v>1471.1</v>
      </c>
      <c r="FZ172">
        <v>1499.9</v>
      </c>
      <c r="GA172">
        <v>1536</v>
      </c>
      <c r="GB172">
        <v>1589.5</v>
      </c>
      <c r="GC172">
        <v>1655.7</v>
      </c>
      <c r="GD172">
        <v>1699.4</v>
      </c>
      <c r="GE172">
        <v>1708.7</v>
      </c>
      <c r="GF172">
        <v>1760.8</v>
      </c>
      <c r="GG172">
        <v>1777.2</v>
      </c>
      <c r="GH172">
        <v>1813</v>
      </c>
      <c r="GI172">
        <v>1825.1</v>
      </c>
      <c r="GJ172">
        <v>1859.5</v>
      </c>
      <c r="GK172">
        <v>1864.3</v>
      </c>
      <c r="GL172">
        <v>1898.9</v>
      </c>
      <c r="GM172">
        <v>1856.8</v>
      </c>
      <c r="GN172">
        <v>1817.6</v>
      </c>
      <c r="GO172">
        <v>1745.7</v>
      </c>
      <c r="GP172">
        <v>1669</v>
      </c>
      <c r="GQ172">
        <v>1581.8</v>
      </c>
      <c r="GR172">
        <v>1560.6</v>
      </c>
      <c r="GS172">
        <v>1549.2</v>
      </c>
      <c r="GT172">
        <v>1582</v>
      </c>
      <c r="GU172">
        <v>1619.2</v>
      </c>
      <c r="GV172">
        <v>1660.5</v>
      </c>
      <c r="GW172">
        <v>1689.2</v>
      </c>
      <c r="GX172">
        <v>1738.9</v>
      </c>
      <c r="GY172">
        <v>1768.7</v>
      </c>
      <c r="GZ172">
        <v>1788.1</v>
      </c>
      <c r="HA172">
        <v>1772.9</v>
      </c>
      <c r="HB172">
        <v>1762.6</v>
      </c>
      <c r="HC172">
        <v>1791.2</v>
      </c>
      <c r="HD172">
        <v>1778.9</v>
      </c>
      <c r="HE172">
        <v>1833.5</v>
      </c>
      <c r="HF172">
        <v>1830.7</v>
      </c>
      <c r="HG172">
        <v>1831.5</v>
      </c>
      <c r="HH172">
        <v>1858</v>
      </c>
      <c r="HI172">
        <v>1923.2</v>
      </c>
      <c r="HJ172">
        <v>1931.2</v>
      </c>
      <c r="HK172">
        <v>1970.8</v>
      </c>
      <c r="HL172">
        <v>2016.7</v>
      </c>
      <c r="HM172">
        <v>2082</v>
      </c>
      <c r="HN172">
        <v>2079.8000000000002</v>
      </c>
      <c r="HO172">
        <v>2033.3</v>
      </c>
      <c r="HP172">
        <v>2079.9</v>
      </c>
      <c r="HQ172">
        <v>2117.1</v>
      </c>
      <c r="HR172">
        <v>2104.1</v>
      </c>
      <c r="HS172">
        <v>2083.4</v>
      </c>
      <c r="HT172">
        <v>2159.5</v>
      </c>
      <c r="HU172">
        <v>2240.4</v>
      </c>
      <c r="HV172">
        <v>2288.3000000000002</v>
      </c>
      <c r="HW172">
        <v>2232.6</v>
      </c>
      <c r="HX172">
        <v>2256.1999999999998</v>
      </c>
      <c r="HY172">
        <v>2319.4</v>
      </c>
      <c r="HZ172">
        <v>2369.6999999999998</v>
      </c>
      <c r="IA172">
        <v>2386.8000000000002</v>
      </c>
      <c r="IB172">
        <v>2503.1</v>
      </c>
      <c r="IC172">
        <v>2653.1</v>
      </c>
      <c r="ID172">
        <v>2690.4</v>
      </c>
      <c r="IE172">
        <v>2709.8</v>
      </c>
      <c r="IF172">
        <v>2791.5</v>
      </c>
      <c r="IG172">
        <v>2881.9</v>
      </c>
      <c r="IH172">
        <v>2920.5</v>
      </c>
      <c r="II172">
        <v>2754.8</v>
      </c>
      <c r="IJ172">
        <v>2567.5</v>
      </c>
      <c r="IK172">
        <v>2699.9</v>
      </c>
      <c r="IL172">
        <v>2764.6</v>
      </c>
      <c r="IM172">
        <v>2806</v>
      </c>
      <c r="IN172">
        <v>2904.1</v>
      </c>
      <c r="IO172">
        <v>2995.3</v>
      </c>
      <c r="IP172">
        <v>3194.4</v>
      </c>
      <c r="IQ172">
        <v>3281.9</v>
      </c>
      <c r="IR172">
        <v>3430.6</v>
      </c>
      <c r="IS172">
        <v>3436.7</v>
      </c>
      <c r="IT172">
        <v>3442.7</v>
      </c>
      <c r="IU172">
        <v>3324.7</v>
      </c>
      <c r="IV172">
        <v>3346.8</v>
      </c>
      <c r="IW172">
        <v>3465.8</v>
      </c>
    </row>
    <row r="173" spans="1:258">
      <c r="A173" t="s">
        <v>1127</v>
      </c>
      <c r="B173" t="s">
        <v>1128</v>
      </c>
      <c r="C173">
        <v>12.8</v>
      </c>
      <c r="D173">
        <v>11.9</v>
      </c>
      <c r="E173">
        <v>11.8</v>
      </c>
      <c r="F173">
        <v>12.6</v>
      </c>
      <c r="G173">
        <v>10.9</v>
      </c>
      <c r="H173">
        <v>10.6</v>
      </c>
      <c r="I173">
        <v>11.6</v>
      </c>
      <c r="J173">
        <v>13.3</v>
      </c>
      <c r="K173">
        <v>12.9</v>
      </c>
      <c r="L173">
        <v>13</v>
      </c>
      <c r="M173">
        <v>14</v>
      </c>
      <c r="N173">
        <v>14.4</v>
      </c>
      <c r="O173">
        <v>13.6</v>
      </c>
      <c r="P173">
        <v>13.7</v>
      </c>
      <c r="Q173">
        <v>14.7</v>
      </c>
      <c r="R173">
        <v>15.7</v>
      </c>
      <c r="S173">
        <v>15.1</v>
      </c>
      <c r="T173">
        <v>14.7</v>
      </c>
      <c r="U173">
        <v>15.3</v>
      </c>
      <c r="V173">
        <v>16.2</v>
      </c>
      <c r="W173">
        <v>15.9</v>
      </c>
      <c r="X173">
        <v>15.3</v>
      </c>
      <c r="Y173">
        <v>16.3</v>
      </c>
      <c r="Z173">
        <v>18.3</v>
      </c>
      <c r="AA173">
        <v>18.100000000000001</v>
      </c>
      <c r="AB173">
        <v>15.6</v>
      </c>
      <c r="AC173">
        <v>16.600000000000001</v>
      </c>
      <c r="AD173">
        <v>17.399999999999999</v>
      </c>
      <c r="AE173">
        <v>16.7</v>
      </c>
      <c r="AF173">
        <v>11.3</v>
      </c>
      <c r="AG173">
        <v>11.9</v>
      </c>
      <c r="AH173">
        <v>13.2</v>
      </c>
      <c r="AI173">
        <v>17.7</v>
      </c>
      <c r="AJ173">
        <v>13</v>
      </c>
      <c r="AK173">
        <v>12.9</v>
      </c>
      <c r="AL173">
        <v>14.3</v>
      </c>
      <c r="AM173">
        <v>15.5</v>
      </c>
      <c r="AN173">
        <v>12.2</v>
      </c>
      <c r="AO173">
        <v>12.5</v>
      </c>
      <c r="AP173">
        <v>12.6</v>
      </c>
      <c r="AQ173">
        <v>12.8</v>
      </c>
      <c r="AR173">
        <v>10.1</v>
      </c>
      <c r="AS173">
        <v>10.199999999999999</v>
      </c>
      <c r="AT173">
        <v>10</v>
      </c>
      <c r="AU173">
        <v>11.7</v>
      </c>
      <c r="AV173">
        <v>10.8</v>
      </c>
      <c r="AW173">
        <v>12.1</v>
      </c>
      <c r="AX173">
        <v>13.1</v>
      </c>
      <c r="AY173">
        <v>14.4</v>
      </c>
      <c r="AZ173">
        <v>12.3</v>
      </c>
      <c r="BA173">
        <v>13.8</v>
      </c>
      <c r="BB173">
        <v>15.5</v>
      </c>
      <c r="BC173">
        <v>17.600000000000001</v>
      </c>
      <c r="BD173">
        <v>15.8</v>
      </c>
      <c r="BE173">
        <v>17.600000000000001</v>
      </c>
      <c r="BF173">
        <v>19.3</v>
      </c>
      <c r="BG173">
        <v>22.3</v>
      </c>
      <c r="BH173">
        <v>21.3</v>
      </c>
      <c r="BI173">
        <v>25.4</v>
      </c>
      <c r="BJ173">
        <v>24.5</v>
      </c>
      <c r="BK173">
        <v>22.9</v>
      </c>
      <c r="BL173">
        <v>18.600000000000001</v>
      </c>
      <c r="BM173">
        <v>20.9</v>
      </c>
      <c r="BN173">
        <v>22.3</v>
      </c>
      <c r="BO173">
        <v>25.6</v>
      </c>
      <c r="BP173">
        <v>22.9</v>
      </c>
      <c r="BQ173">
        <v>26</v>
      </c>
      <c r="BR173">
        <v>27.8</v>
      </c>
      <c r="BS173">
        <v>29.2</v>
      </c>
      <c r="BT173">
        <v>23.5</v>
      </c>
      <c r="BU173">
        <v>26.8</v>
      </c>
      <c r="BV173">
        <v>29.1</v>
      </c>
      <c r="BW173">
        <v>32.1</v>
      </c>
      <c r="BX173">
        <v>27.1</v>
      </c>
      <c r="BY173">
        <v>30.6</v>
      </c>
      <c r="BZ173">
        <v>34.1</v>
      </c>
      <c r="CA173">
        <v>38.9</v>
      </c>
      <c r="CB173">
        <v>34.1</v>
      </c>
      <c r="CC173">
        <v>38.700000000000003</v>
      </c>
      <c r="CD173">
        <v>41</v>
      </c>
      <c r="CE173">
        <v>46</v>
      </c>
      <c r="CF173">
        <v>39.6</v>
      </c>
      <c r="CG173">
        <v>42.4</v>
      </c>
      <c r="CH173">
        <v>43.9</v>
      </c>
      <c r="CI173">
        <v>47</v>
      </c>
      <c r="CJ173">
        <v>41.5</v>
      </c>
      <c r="CK173">
        <v>44</v>
      </c>
      <c r="CL173">
        <v>39.9</v>
      </c>
      <c r="CM173">
        <v>39.200000000000003</v>
      </c>
      <c r="CN173">
        <v>33.1</v>
      </c>
      <c r="CO173">
        <v>34.799999999999997</v>
      </c>
      <c r="CP173">
        <v>35.6</v>
      </c>
      <c r="CQ173">
        <v>41.4</v>
      </c>
      <c r="CR173">
        <v>37.4</v>
      </c>
      <c r="CS173">
        <v>41</v>
      </c>
      <c r="CT173">
        <v>38.6</v>
      </c>
      <c r="CU173">
        <v>43.2</v>
      </c>
      <c r="CV173">
        <v>39.6</v>
      </c>
      <c r="CW173">
        <v>40.1</v>
      </c>
      <c r="CX173">
        <v>42.2</v>
      </c>
      <c r="CY173">
        <v>42.6</v>
      </c>
      <c r="CZ173">
        <v>38.5</v>
      </c>
      <c r="DA173">
        <v>41.3</v>
      </c>
      <c r="DB173">
        <v>39</v>
      </c>
      <c r="DC173">
        <v>40.299999999999997</v>
      </c>
      <c r="DD173">
        <v>39.6</v>
      </c>
      <c r="DE173">
        <v>41.3</v>
      </c>
      <c r="DF173">
        <v>42.8</v>
      </c>
      <c r="DG173">
        <v>43.9</v>
      </c>
      <c r="DH173">
        <v>46.9</v>
      </c>
      <c r="DI173">
        <v>47.8</v>
      </c>
      <c r="DJ173">
        <v>47.9</v>
      </c>
      <c r="DK173">
        <v>48.8</v>
      </c>
      <c r="DL173">
        <v>46.3</v>
      </c>
      <c r="DM173">
        <v>45.1</v>
      </c>
      <c r="DN173">
        <v>44.4</v>
      </c>
      <c r="DO173">
        <v>49.1</v>
      </c>
      <c r="DP173">
        <v>43.4</v>
      </c>
      <c r="DQ173">
        <v>42.1</v>
      </c>
      <c r="DR173">
        <v>38.299999999999997</v>
      </c>
      <c r="DS173">
        <v>42.3</v>
      </c>
      <c r="DT173">
        <v>37.1</v>
      </c>
      <c r="DU173">
        <v>40.9</v>
      </c>
      <c r="DV173">
        <v>38.299999999999997</v>
      </c>
      <c r="DW173">
        <v>34.6</v>
      </c>
      <c r="DX173">
        <v>27.4</v>
      </c>
      <c r="DY173">
        <v>31.4</v>
      </c>
      <c r="DZ173">
        <v>28.9</v>
      </c>
      <c r="EA173">
        <v>34.5</v>
      </c>
      <c r="EB173">
        <v>31.4</v>
      </c>
      <c r="EC173">
        <v>35.4</v>
      </c>
      <c r="ED173">
        <v>35.299999999999997</v>
      </c>
      <c r="EE173">
        <v>41.7</v>
      </c>
      <c r="EF173">
        <v>38.299999999999997</v>
      </c>
      <c r="EG173">
        <v>41.4</v>
      </c>
      <c r="EH173">
        <v>40.700000000000003</v>
      </c>
      <c r="EI173">
        <v>45.5</v>
      </c>
      <c r="EJ173">
        <v>41.3</v>
      </c>
      <c r="EK173">
        <v>42.7</v>
      </c>
      <c r="EL173">
        <v>40.299999999999997</v>
      </c>
      <c r="EM173">
        <v>49.5</v>
      </c>
      <c r="EN173">
        <v>40.9</v>
      </c>
      <c r="EO173">
        <v>42.4</v>
      </c>
      <c r="EP173">
        <v>40.299999999999997</v>
      </c>
      <c r="EQ173">
        <v>49.3</v>
      </c>
      <c r="ER173">
        <v>45.6</v>
      </c>
      <c r="ES173">
        <v>49.1</v>
      </c>
      <c r="ET173">
        <v>49.9</v>
      </c>
      <c r="EU173">
        <v>62.1</v>
      </c>
      <c r="EV173">
        <v>57.2</v>
      </c>
      <c r="EW173">
        <v>64.400000000000006</v>
      </c>
      <c r="EX173">
        <v>59.2</v>
      </c>
      <c r="EY173">
        <v>69</v>
      </c>
      <c r="EZ173">
        <v>59.9</v>
      </c>
      <c r="FA173">
        <v>68.599999999999994</v>
      </c>
      <c r="FB173">
        <v>64.099999999999994</v>
      </c>
      <c r="FC173">
        <v>69.3</v>
      </c>
      <c r="FD173">
        <v>70.900000000000006</v>
      </c>
      <c r="FE173">
        <v>73.599999999999994</v>
      </c>
      <c r="FF173">
        <v>71</v>
      </c>
      <c r="FG173">
        <v>82.8</v>
      </c>
      <c r="FH173">
        <v>80.2</v>
      </c>
      <c r="FI173">
        <v>80.400000000000006</v>
      </c>
      <c r="FJ173">
        <v>78</v>
      </c>
      <c r="FK173">
        <v>82.9</v>
      </c>
      <c r="FL173">
        <v>77.599999999999994</v>
      </c>
      <c r="FM173">
        <v>103.1</v>
      </c>
      <c r="FN173">
        <v>81</v>
      </c>
      <c r="FO173">
        <v>85.1</v>
      </c>
      <c r="FP173">
        <v>88.6</v>
      </c>
      <c r="FQ173">
        <v>101.1</v>
      </c>
      <c r="FR173">
        <v>93</v>
      </c>
      <c r="FS173">
        <v>97.2</v>
      </c>
      <c r="FT173">
        <v>96.4</v>
      </c>
      <c r="FU173">
        <v>99</v>
      </c>
      <c r="FV173">
        <v>81.2</v>
      </c>
      <c r="FW173">
        <v>90.7</v>
      </c>
      <c r="FX173">
        <v>92.2</v>
      </c>
      <c r="FY173">
        <v>100.4</v>
      </c>
      <c r="FZ173">
        <v>88</v>
      </c>
      <c r="GA173">
        <v>99.7</v>
      </c>
      <c r="GB173">
        <v>98.1</v>
      </c>
      <c r="GC173">
        <v>96.9</v>
      </c>
      <c r="GD173">
        <v>86.2</v>
      </c>
      <c r="GE173">
        <v>98.1</v>
      </c>
      <c r="GF173">
        <v>95.1</v>
      </c>
      <c r="GG173">
        <v>94.5</v>
      </c>
      <c r="GH173">
        <v>85.4</v>
      </c>
      <c r="GI173">
        <v>73.2</v>
      </c>
      <c r="GJ173">
        <v>63.1</v>
      </c>
      <c r="GK173">
        <v>51.9</v>
      </c>
      <c r="GL173">
        <v>35.799999999999997</v>
      </c>
      <c r="GM173">
        <v>55</v>
      </c>
      <c r="GN173">
        <v>37.9</v>
      </c>
      <c r="GO173">
        <v>54.1</v>
      </c>
      <c r="GP173">
        <v>39</v>
      </c>
      <c r="GQ173">
        <v>40.200000000000003</v>
      </c>
      <c r="GR173">
        <v>34.6</v>
      </c>
      <c r="GS173">
        <v>41.7</v>
      </c>
      <c r="GT173">
        <v>35.700000000000003</v>
      </c>
      <c r="GU173">
        <v>49.5</v>
      </c>
      <c r="GV173">
        <v>43.9</v>
      </c>
      <c r="GW173">
        <v>47.1</v>
      </c>
      <c r="GX173">
        <v>78.400000000000006</v>
      </c>
      <c r="GY173">
        <v>102.7</v>
      </c>
      <c r="GZ173">
        <v>86.9</v>
      </c>
      <c r="HA173">
        <v>99.9</v>
      </c>
      <c r="HB173">
        <v>91.7</v>
      </c>
      <c r="HC173">
        <v>110.8</v>
      </c>
      <c r="HD173">
        <v>100</v>
      </c>
      <c r="HE173">
        <v>99.3</v>
      </c>
      <c r="HF173">
        <v>93.1</v>
      </c>
      <c r="HG173">
        <v>106.3</v>
      </c>
      <c r="HH173">
        <v>83.7</v>
      </c>
      <c r="HI173">
        <v>80.599999999999994</v>
      </c>
      <c r="HJ173">
        <v>83.2</v>
      </c>
      <c r="HK173">
        <v>98.5</v>
      </c>
      <c r="HL173">
        <v>84.8</v>
      </c>
      <c r="HM173">
        <v>104.9</v>
      </c>
      <c r="HN173">
        <v>95.4</v>
      </c>
      <c r="HO173">
        <v>110.5</v>
      </c>
      <c r="HP173">
        <v>101.5</v>
      </c>
      <c r="HQ173">
        <v>93.9</v>
      </c>
      <c r="HR173">
        <v>74.2</v>
      </c>
      <c r="HS173">
        <v>79.2</v>
      </c>
      <c r="HT173">
        <v>61.8</v>
      </c>
      <c r="HU173">
        <v>64.099999999999994</v>
      </c>
      <c r="HV173">
        <v>66.099999999999994</v>
      </c>
      <c r="HW173">
        <v>90</v>
      </c>
      <c r="HX173">
        <v>74.400000000000006</v>
      </c>
      <c r="HY173">
        <v>69.599999999999994</v>
      </c>
      <c r="HZ173">
        <v>286.60000000000002</v>
      </c>
      <c r="IA173">
        <v>294.10000000000002</v>
      </c>
      <c r="IB173">
        <v>266.39999999999998</v>
      </c>
      <c r="IC173">
        <v>275.2</v>
      </c>
      <c r="ID173">
        <v>275.3</v>
      </c>
      <c r="IE173">
        <v>301.8</v>
      </c>
      <c r="IF173">
        <v>260.3</v>
      </c>
      <c r="IG173">
        <v>270.3</v>
      </c>
      <c r="IH173">
        <v>267.7</v>
      </c>
      <c r="II173">
        <v>291.8</v>
      </c>
      <c r="IJ173">
        <v>318.7</v>
      </c>
      <c r="IK173">
        <v>271.2</v>
      </c>
      <c r="IL173">
        <v>275.39999999999998</v>
      </c>
      <c r="IM173">
        <v>277.10000000000002</v>
      </c>
      <c r="IN173">
        <v>253.3</v>
      </c>
      <c r="IO173">
        <v>252.2</v>
      </c>
      <c r="IP173">
        <v>249.8</v>
      </c>
      <c r="IQ173">
        <v>306</v>
      </c>
      <c r="IR173">
        <v>277.39999999999998</v>
      </c>
      <c r="IS173">
        <v>280.3</v>
      </c>
      <c r="IT173">
        <v>277.5</v>
      </c>
      <c r="IU173">
        <v>309</v>
      </c>
      <c r="IV173">
        <v>268.60000000000002</v>
      </c>
      <c r="IW173">
        <v>274.10000000000002</v>
      </c>
    </row>
    <row r="174" spans="1:258">
      <c r="A174" t="s">
        <v>1129</v>
      </c>
      <c r="B174" t="s">
        <v>1130</v>
      </c>
      <c r="C174">
        <v>208.7</v>
      </c>
      <c r="D174">
        <v>216.7</v>
      </c>
      <c r="E174">
        <v>190.1</v>
      </c>
      <c r="F174">
        <v>233.7</v>
      </c>
      <c r="G174">
        <v>278.39999999999998</v>
      </c>
      <c r="H174">
        <v>278.60000000000002</v>
      </c>
      <c r="I174">
        <v>290.39999999999998</v>
      </c>
      <c r="J174">
        <v>304.7</v>
      </c>
      <c r="K174">
        <v>304.8</v>
      </c>
      <c r="L174">
        <v>305.10000000000002</v>
      </c>
      <c r="M174">
        <v>305.2</v>
      </c>
      <c r="N174">
        <v>305.3</v>
      </c>
      <c r="O174">
        <v>305.5</v>
      </c>
      <c r="P174">
        <v>305.7</v>
      </c>
      <c r="Q174">
        <v>306</v>
      </c>
      <c r="R174">
        <v>306.2</v>
      </c>
      <c r="S174">
        <v>306.39999999999998</v>
      </c>
      <c r="T174">
        <v>306.60000000000002</v>
      </c>
      <c r="U174">
        <v>306.8</v>
      </c>
      <c r="V174">
        <v>307</v>
      </c>
      <c r="W174">
        <v>307.3</v>
      </c>
      <c r="X174">
        <v>307.39999999999998</v>
      </c>
      <c r="Y174">
        <v>307.7</v>
      </c>
      <c r="Z174">
        <v>307.89999999999998</v>
      </c>
      <c r="AA174">
        <v>308.2</v>
      </c>
      <c r="AB174">
        <v>308.39999999999998</v>
      </c>
      <c r="AC174">
        <v>308.39999999999998</v>
      </c>
      <c r="AD174">
        <v>308.7</v>
      </c>
      <c r="AE174">
        <v>308.8</v>
      </c>
      <c r="AF174">
        <v>308.89999999999998</v>
      </c>
      <c r="AG174">
        <v>309.2</v>
      </c>
      <c r="AH174">
        <v>312.10000000000002</v>
      </c>
      <c r="AI174">
        <v>310.39999999999998</v>
      </c>
      <c r="AJ174">
        <v>310.8</v>
      </c>
      <c r="AK174">
        <v>311.5</v>
      </c>
      <c r="AL174">
        <v>312.3</v>
      </c>
      <c r="AM174">
        <v>313.10000000000002</v>
      </c>
      <c r="AN174">
        <v>313.89999999999998</v>
      </c>
      <c r="AO174">
        <v>314.7</v>
      </c>
      <c r="AP174">
        <v>315.7</v>
      </c>
      <c r="AQ174">
        <v>304.2</v>
      </c>
      <c r="AR174">
        <v>304.39999999999998</v>
      </c>
      <c r="AS174">
        <v>304.60000000000002</v>
      </c>
      <c r="AT174">
        <v>304.8</v>
      </c>
      <c r="AU174">
        <v>304.89999999999998</v>
      </c>
      <c r="AV174">
        <v>304.60000000000002</v>
      </c>
      <c r="AW174">
        <v>304.7</v>
      </c>
      <c r="AX174">
        <v>305.2</v>
      </c>
      <c r="AY174">
        <v>305.39999999999998</v>
      </c>
      <c r="AZ174">
        <v>305.8</v>
      </c>
      <c r="BA174">
        <v>305.89999999999998</v>
      </c>
      <c r="BB174">
        <v>306</v>
      </c>
      <c r="BC174">
        <v>307.2</v>
      </c>
      <c r="BD174">
        <v>307.8</v>
      </c>
      <c r="BE174">
        <v>308.89999999999998</v>
      </c>
      <c r="BF174">
        <v>310</v>
      </c>
      <c r="BG174">
        <v>311</v>
      </c>
      <c r="BH174">
        <v>310.89999999999998</v>
      </c>
      <c r="BI174">
        <v>313.10000000000002</v>
      </c>
      <c r="BJ174">
        <v>313.5</v>
      </c>
      <c r="BK174">
        <v>592.5</v>
      </c>
      <c r="BL174">
        <v>604.20000000000005</v>
      </c>
      <c r="BM174">
        <v>613.5</v>
      </c>
      <c r="BN174">
        <v>604.5</v>
      </c>
      <c r="BO174">
        <v>632.79999999999995</v>
      </c>
      <c r="BP174">
        <v>639</v>
      </c>
      <c r="BQ174">
        <v>653.4</v>
      </c>
      <c r="BR174">
        <v>636.4</v>
      </c>
      <c r="BS174">
        <v>652.1</v>
      </c>
      <c r="BT174">
        <v>654.1</v>
      </c>
      <c r="BU174">
        <v>671.5</v>
      </c>
      <c r="BV174">
        <v>672.1</v>
      </c>
      <c r="BW174">
        <v>697</v>
      </c>
      <c r="BX174">
        <v>704.1</v>
      </c>
      <c r="BY174">
        <v>725.9</v>
      </c>
      <c r="BZ174">
        <v>741.5</v>
      </c>
      <c r="CA174">
        <v>776.7</v>
      </c>
      <c r="CB174">
        <v>789.8</v>
      </c>
      <c r="CC174">
        <v>824.5</v>
      </c>
      <c r="CD174">
        <v>847.6</v>
      </c>
      <c r="CE174">
        <v>889.1</v>
      </c>
      <c r="CF174">
        <v>920.1</v>
      </c>
      <c r="CG174">
        <v>970.4</v>
      </c>
      <c r="CH174">
        <v>965.4</v>
      </c>
      <c r="CI174">
        <v>1070.2</v>
      </c>
      <c r="CJ174">
        <v>1066.3</v>
      </c>
      <c r="CK174">
        <v>1098.3</v>
      </c>
      <c r="CL174">
        <v>1100.5999999999999</v>
      </c>
      <c r="CM174">
        <v>1143.5999999999999</v>
      </c>
      <c r="CN174">
        <v>1142</v>
      </c>
      <c r="CO174">
        <v>1170.3</v>
      </c>
      <c r="CP174">
        <v>1155.7</v>
      </c>
      <c r="CQ174">
        <v>1168.2</v>
      </c>
      <c r="CR174">
        <v>1179.5999999999999</v>
      </c>
      <c r="CS174">
        <v>1197.5999999999999</v>
      </c>
      <c r="CT174">
        <v>1178.5999999999999</v>
      </c>
      <c r="CU174">
        <v>1230.5</v>
      </c>
      <c r="CV174">
        <v>1253.4000000000001</v>
      </c>
      <c r="CW174">
        <v>1299.9000000000001</v>
      </c>
      <c r="CX174">
        <v>1242.2</v>
      </c>
      <c r="CY174">
        <v>1319.3</v>
      </c>
      <c r="CZ174">
        <v>1347.9</v>
      </c>
      <c r="DA174">
        <v>1395.3</v>
      </c>
      <c r="DB174">
        <v>1391.3</v>
      </c>
      <c r="DC174">
        <v>1380.4</v>
      </c>
      <c r="DD174">
        <v>1362.4</v>
      </c>
      <c r="DE174">
        <v>1405.2</v>
      </c>
      <c r="DF174">
        <v>1345.1</v>
      </c>
      <c r="DG174">
        <v>1368.7</v>
      </c>
      <c r="DH174">
        <v>1372.2</v>
      </c>
      <c r="DI174">
        <v>1361.6</v>
      </c>
      <c r="DJ174">
        <v>1361.1</v>
      </c>
      <c r="DK174">
        <v>1397.6</v>
      </c>
      <c r="DL174">
        <v>1397.4</v>
      </c>
      <c r="DM174">
        <v>1418.4</v>
      </c>
      <c r="DN174">
        <v>1508</v>
      </c>
      <c r="DO174">
        <v>1609.1</v>
      </c>
      <c r="DP174">
        <v>1597.4</v>
      </c>
      <c r="DQ174">
        <v>1634.2</v>
      </c>
      <c r="DR174">
        <v>1615</v>
      </c>
      <c r="DS174">
        <v>1609.1</v>
      </c>
      <c r="DT174">
        <v>1579.8</v>
      </c>
      <c r="DU174">
        <v>1623.6</v>
      </c>
      <c r="DV174">
        <v>1637.4</v>
      </c>
      <c r="DW174">
        <v>1712.6</v>
      </c>
      <c r="DX174">
        <v>1711.8</v>
      </c>
      <c r="DY174">
        <v>1776</v>
      </c>
      <c r="DZ174">
        <v>1778.7</v>
      </c>
      <c r="EA174">
        <v>2001.3</v>
      </c>
      <c r="EB174">
        <v>1986.3</v>
      </c>
      <c r="EC174">
        <v>1994</v>
      </c>
      <c r="ED174">
        <v>1992.1</v>
      </c>
      <c r="EE174">
        <v>2050.6999999999998</v>
      </c>
      <c r="EF174">
        <v>2058.1999999999998</v>
      </c>
      <c r="EG174">
        <v>2059.9</v>
      </c>
      <c r="EH174">
        <v>2053.3000000000002</v>
      </c>
      <c r="EI174">
        <v>2028.5</v>
      </c>
      <c r="EJ174">
        <v>2015.5</v>
      </c>
      <c r="EK174">
        <v>2003.3</v>
      </c>
      <c r="EL174">
        <v>2004.1</v>
      </c>
      <c r="EM174">
        <v>2002.9</v>
      </c>
      <c r="EN174">
        <v>2011.7</v>
      </c>
      <c r="EO174">
        <v>2054.3000000000002</v>
      </c>
      <c r="EP174">
        <v>2096.6</v>
      </c>
      <c r="EQ174">
        <v>2156.4</v>
      </c>
      <c r="ER174">
        <v>2156.8000000000002</v>
      </c>
      <c r="ES174">
        <v>2223.8000000000002</v>
      </c>
      <c r="ET174">
        <v>2242.5</v>
      </c>
      <c r="EU174">
        <v>2244.9</v>
      </c>
      <c r="EV174">
        <v>2206.6999999999998</v>
      </c>
      <c r="EW174">
        <v>2190.6999999999998</v>
      </c>
      <c r="EX174">
        <v>2127</v>
      </c>
      <c r="EY174">
        <v>2148.6999999999998</v>
      </c>
      <c r="EZ174">
        <v>2192.5</v>
      </c>
      <c r="FA174">
        <v>2198.9</v>
      </c>
      <c r="FB174">
        <v>2469.5</v>
      </c>
      <c r="FC174">
        <v>2558.3000000000002</v>
      </c>
      <c r="FD174">
        <v>2649.1</v>
      </c>
      <c r="FE174">
        <v>2683.9</v>
      </c>
      <c r="FF174">
        <v>2794.6</v>
      </c>
      <c r="FG174">
        <v>2874.6</v>
      </c>
      <c r="FH174">
        <v>3013</v>
      </c>
      <c r="FI174">
        <v>3176</v>
      </c>
      <c r="FJ174">
        <v>3297.5</v>
      </c>
      <c r="FK174">
        <v>3396</v>
      </c>
      <c r="FL174">
        <v>3410.5</v>
      </c>
      <c r="FM174">
        <v>3404.7</v>
      </c>
      <c r="FN174">
        <v>3432.2</v>
      </c>
      <c r="FO174">
        <v>3475.7</v>
      </c>
      <c r="FP174">
        <v>3518.9</v>
      </c>
      <c r="FQ174">
        <v>3505.1</v>
      </c>
      <c r="FR174">
        <v>3536.7</v>
      </c>
      <c r="FS174">
        <v>3596.4</v>
      </c>
      <c r="FT174">
        <v>3583.7</v>
      </c>
      <c r="FU174">
        <v>3563.3</v>
      </c>
      <c r="FV174">
        <v>3569.5</v>
      </c>
      <c r="FW174">
        <v>3596.2</v>
      </c>
      <c r="FX174">
        <v>3665.6</v>
      </c>
      <c r="FY174">
        <v>3690</v>
      </c>
      <c r="FZ174">
        <v>3773.7</v>
      </c>
      <c r="GA174">
        <v>3899.4</v>
      </c>
      <c r="GB174">
        <v>4006.1</v>
      </c>
      <c r="GC174">
        <v>4057.8</v>
      </c>
      <c r="GD174">
        <v>4106.2</v>
      </c>
      <c r="GE174">
        <v>4126.2</v>
      </c>
      <c r="GF174">
        <v>4148.7</v>
      </c>
      <c r="GG174">
        <v>4203.1000000000004</v>
      </c>
      <c r="GH174">
        <v>4165.8</v>
      </c>
      <c r="GI174">
        <v>4318.8</v>
      </c>
      <c r="GJ174">
        <v>4384.8999999999996</v>
      </c>
      <c r="GK174">
        <v>4463.1000000000004</v>
      </c>
      <c r="GL174">
        <v>4510</v>
      </c>
      <c r="GM174">
        <v>4489.3999999999996</v>
      </c>
      <c r="GN174">
        <v>4497.1000000000004</v>
      </c>
      <c r="GO174">
        <v>4497.3</v>
      </c>
      <c r="GP174">
        <v>4738.2</v>
      </c>
      <c r="GQ174">
        <v>4717.7</v>
      </c>
      <c r="GR174">
        <v>4729</v>
      </c>
      <c r="GS174">
        <v>4797.5</v>
      </c>
      <c r="GT174">
        <v>4924.2</v>
      </c>
      <c r="GU174">
        <v>4957.3999999999996</v>
      </c>
      <c r="GV174">
        <v>5058.7</v>
      </c>
      <c r="GW174">
        <v>5127.3999999999996</v>
      </c>
      <c r="GX174">
        <v>5136.3</v>
      </c>
      <c r="GY174">
        <v>5220.3999999999996</v>
      </c>
      <c r="GZ174">
        <v>5218.8999999999996</v>
      </c>
      <c r="HA174">
        <v>5228.3999999999996</v>
      </c>
      <c r="HB174">
        <v>5408.2</v>
      </c>
      <c r="HC174">
        <v>5547.2</v>
      </c>
      <c r="HD174">
        <v>5680.4</v>
      </c>
      <c r="HE174">
        <v>5723.7</v>
      </c>
      <c r="HF174">
        <v>5791.1</v>
      </c>
      <c r="HG174">
        <v>5881.2</v>
      </c>
      <c r="HH174">
        <v>5860.8</v>
      </c>
      <c r="HI174">
        <v>5932.8</v>
      </c>
      <c r="HJ174">
        <v>5976.7</v>
      </c>
      <c r="HK174">
        <v>5990.2</v>
      </c>
      <c r="HL174">
        <v>6043.2</v>
      </c>
      <c r="HM174">
        <v>6105</v>
      </c>
      <c r="HN174">
        <v>6447.6</v>
      </c>
      <c r="HO174">
        <v>6556</v>
      </c>
      <c r="HP174">
        <v>6756.7</v>
      </c>
      <c r="HQ174">
        <v>7034.8</v>
      </c>
      <c r="HR174">
        <v>7139.1</v>
      </c>
      <c r="HS174">
        <v>7096.2</v>
      </c>
      <c r="HT174">
        <v>7311.8</v>
      </c>
      <c r="HU174">
        <v>7442.5</v>
      </c>
      <c r="HV174">
        <v>7718.7</v>
      </c>
      <c r="HW174">
        <v>7567.3</v>
      </c>
      <c r="HX174">
        <v>7526.6</v>
      </c>
      <c r="HY174">
        <v>7740.6</v>
      </c>
      <c r="HZ174">
        <v>7239.8</v>
      </c>
      <c r="IA174">
        <v>7411.4</v>
      </c>
      <c r="IB174">
        <v>7266.8</v>
      </c>
      <c r="IC174">
        <v>7441.3</v>
      </c>
      <c r="ID174">
        <v>7577.1</v>
      </c>
      <c r="IE174">
        <v>8420.6</v>
      </c>
      <c r="IF174">
        <v>8719.7999999999993</v>
      </c>
      <c r="IG174">
        <v>9010.7000000000007</v>
      </c>
      <c r="IH174">
        <v>9456.4</v>
      </c>
      <c r="II174">
        <v>9039.7999999999993</v>
      </c>
      <c r="IJ174">
        <v>8768.1</v>
      </c>
      <c r="IK174">
        <v>8686.7999999999993</v>
      </c>
      <c r="IL174">
        <v>8693.5</v>
      </c>
      <c r="IM174">
        <v>8664.4</v>
      </c>
      <c r="IN174">
        <v>8599.7000000000007</v>
      </c>
      <c r="IO174">
        <v>8470.4</v>
      </c>
      <c r="IP174">
        <v>8489.4</v>
      </c>
      <c r="IQ174">
        <v>8469</v>
      </c>
      <c r="IR174">
        <v>8349.1</v>
      </c>
      <c r="IS174">
        <v>8327.6</v>
      </c>
      <c r="IT174">
        <v>8390.9</v>
      </c>
      <c r="IU174">
        <v>8488.6</v>
      </c>
      <c r="IV174">
        <v>8706.2000000000007</v>
      </c>
      <c r="IW174">
        <v>8758.9</v>
      </c>
    </row>
    <row r="175" spans="1:258">
      <c r="A175" t="s">
        <v>1131</v>
      </c>
      <c r="B175" s="12" t="s">
        <v>1132</v>
      </c>
      <c r="C175" s="12">
        <v>-19.399999999999999</v>
      </c>
      <c r="D175" s="12">
        <v>-34.1</v>
      </c>
      <c r="E175" s="12">
        <v>22.9</v>
      </c>
      <c r="F175" s="12">
        <v>-67.099999999999994</v>
      </c>
      <c r="G175" s="12">
        <v>-152.30000000000001</v>
      </c>
      <c r="H175" s="12">
        <v>-146.9</v>
      </c>
      <c r="I175" s="12">
        <v>-164.1</v>
      </c>
      <c r="J175" s="12">
        <v>-188.6</v>
      </c>
      <c r="K175" s="12">
        <v>-172.2</v>
      </c>
      <c r="L175" s="12">
        <v>-70.599999999999994</v>
      </c>
      <c r="M175" s="12">
        <v>-82.5</v>
      </c>
      <c r="N175" s="12">
        <v>-156.1</v>
      </c>
      <c r="O175" s="12">
        <v>-173.3</v>
      </c>
      <c r="P175" s="12">
        <v>-187.8</v>
      </c>
      <c r="Q175" s="12">
        <v>-198.9</v>
      </c>
      <c r="R175" s="12">
        <v>-174.8</v>
      </c>
      <c r="S175" s="12">
        <v>-194.4</v>
      </c>
      <c r="T175" s="12">
        <v>-199.2</v>
      </c>
      <c r="U175" s="12">
        <v>-208.1</v>
      </c>
      <c r="V175" s="12">
        <v>-221.4</v>
      </c>
      <c r="W175" s="12">
        <v>-225.3</v>
      </c>
      <c r="X175" s="12">
        <v>-196.7</v>
      </c>
      <c r="Y175" s="12">
        <v>-233.6</v>
      </c>
      <c r="Z175" s="12">
        <v>-247.6</v>
      </c>
      <c r="AA175" s="12">
        <v>-222</v>
      </c>
      <c r="AB175" s="12">
        <v>-179.5</v>
      </c>
      <c r="AC175" s="12">
        <v>-115.6</v>
      </c>
      <c r="AD175" s="12">
        <v>-129.1</v>
      </c>
      <c r="AE175" s="12">
        <v>-192.8</v>
      </c>
      <c r="AF175" s="12">
        <v>-197.9</v>
      </c>
      <c r="AG175" s="12">
        <v>-218.3</v>
      </c>
      <c r="AH175" s="12">
        <v>-235.5</v>
      </c>
      <c r="AI175" s="12">
        <v>-165.8</v>
      </c>
      <c r="AJ175" s="12">
        <v>-222.8</v>
      </c>
      <c r="AK175" s="12">
        <v>-207.6</v>
      </c>
      <c r="AL175" s="12">
        <v>-300.2</v>
      </c>
      <c r="AM175" s="12">
        <v>-243.4</v>
      </c>
      <c r="AN175" s="12">
        <v>-199</v>
      </c>
      <c r="AO175" s="12">
        <v>-152.69999999999999</v>
      </c>
      <c r="AP175" s="12">
        <v>-92</v>
      </c>
      <c r="AQ175" s="12">
        <v>-50.7</v>
      </c>
      <c r="AR175" s="12">
        <v>102.1</v>
      </c>
      <c r="AS175" s="12">
        <v>26</v>
      </c>
      <c r="AT175" s="12">
        <v>-15.8</v>
      </c>
      <c r="AU175" s="12">
        <v>-55.7</v>
      </c>
      <c r="AV175" s="12">
        <v>-35.9</v>
      </c>
      <c r="AW175" s="12">
        <v>3.7</v>
      </c>
      <c r="AX175" s="12">
        <v>-26.6</v>
      </c>
      <c r="AY175" s="12">
        <v>-35.799999999999997</v>
      </c>
      <c r="AZ175" s="12">
        <v>-15.2</v>
      </c>
      <c r="BA175" s="12">
        <v>-10.1</v>
      </c>
      <c r="BB175" s="12">
        <v>-89.9</v>
      </c>
      <c r="BC175" s="12">
        <v>2.4</v>
      </c>
      <c r="BD175" s="12">
        <v>100.6</v>
      </c>
      <c r="BE175" s="12">
        <v>96.6</v>
      </c>
      <c r="BF175" s="12">
        <v>280.7</v>
      </c>
      <c r="BG175" s="12">
        <v>359</v>
      </c>
      <c r="BH175" s="12">
        <v>479.9</v>
      </c>
      <c r="BI175" s="12">
        <v>735.3</v>
      </c>
      <c r="BJ175" s="12">
        <v>891</v>
      </c>
      <c r="BK175" s="12">
        <v>697.5</v>
      </c>
      <c r="BL175" s="12">
        <v>657.7</v>
      </c>
      <c r="BM175" s="12">
        <v>755.3</v>
      </c>
      <c r="BN175" s="12">
        <v>741</v>
      </c>
      <c r="BO175" s="12">
        <v>686</v>
      </c>
      <c r="BP175" s="12">
        <v>728.6</v>
      </c>
      <c r="BQ175" s="12">
        <v>761.2</v>
      </c>
      <c r="BR175" s="12">
        <v>819.3</v>
      </c>
      <c r="BS175" s="12">
        <v>936.6</v>
      </c>
      <c r="BT175" s="12">
        <v>967.5</v>
      </c>
      <c r="BU175" s="12">
        <v>1055.0999999999999</v>
      </c>
      <c r="BV175" s="12">
        <v>1144.0999999999999</v>
      </c>
      <c r="BW175" s="12">
        <v>1239.5999999999999</v>
      </c>
      <c r="BX175" s="12">
        <v>1266.8</v>
      </c>
      <c r="BY175" s="12">
        <v>1296.8</v>
      </c>
      <c r="BZ175" s="12">
        <v>1431.5</v>
      </c>
      <c r="CA175" s="12">
        <v>1472.7</v>
      </c>
      <c r="CB175" s="12">
        <v>1569.5</v>
      </c>
      <c r="CC175" s="12">
        <v>1626.4</v>
      </c>
      <c r="CD175" s="12">
        <v>1686</v>
      </c>
      <c r="CE175" s="12">
        <v>1811.7</v>
      </c>
      <c r="CF175" s="12">
        <v>1798.6</v>
      </c>
      <c r="CG175" s="12">
        <v>1786.4</v>
      </c>
      <c r="CH175" s="12">
        <v>1779.8</v>
      </c>
      <c r="CI175" s="12">
        <v>1874.8</v>
      </c>
      <c r="CJ175" s="12">
        <v>2002.4</v>
      </c>
      <c r="CK175" s="12">
        <v>2219.5</v>
      </c>
      <c r="CL175" s="12">
        <v>2241.9</v>
      </c>
      <c r="CM175" s="12">
        <v>2497.5</v>
      </c>
      <c r="CN175" s="12">
        <v>2553.4</v>
      </c>
      <c r="CO175" s="12">
        <v>2522.1999999999998</v>
      </c>
      <c r="CP175" s="12">
        <v>2350.1999999999998</v>
      </c>
      <c r="CQ175" s="12">
        <v>2279.9</v>
      </c>
      <c r="CR175" s="12">
        <v>2136.5</v>
      </c>
      <c r="CS175" s="12">
        <v>2168.1999999999998</v>
      </c>
      <c r="CT175" s="12">
        <v>2304.3000000000002</v>
      </c>
      <c r="CU175" s="12">
        <v>2372.3000000000002</v>
      </c>
      <c r="CV175" s="12">
        <v>2461</v>
      </c>
      <c r="CW175" s="12">
        <v>2483.4</v>
      </c>
      <c r="CX175" s="12">
        <v>2549.5</v>
      </c>
      <c r="CY175" s="12">
        <v>2439.1999999999998</v>
      </c>
      <c r="CZ175" s="12">
        <v>2402.6999999999998</v>
      </c>
      <c r="DA175" s="12">
        <v>2487.8000000000002</v>
      </c>
      <c r="DB175" s="12">
        <v>2485</v>
      </c>
      <c r="DC175" s="12">
        <v>2333.1</v>
      </c>
      <c r="DD175" s="12">
        <v>2264.8000000000002</v>
      </c>
      <c r="DE175" s="12">
        <v>2442.1</v>
      </c>
      <c r="DF175" s="12">
        <v>2346.5</v>
      </c>
      <c r="DG175" s="12">
        <v>2046.4</v>
      </c>
      <c r="DH175" s="12">
        <v>2031.7</v>
      </c>
      <c r="DI175" s="12">
        <v>1947.7</v>
      </c>
      <c r="DJ175" s="12">
        <v>2458.3000000000002</v>
      </c>
      <c r="DK175" s="12">
        <v>2371.3000000000002</v>
      </c>
      <c r="DL175" s="12">
        <v>2341.6</v>
      </c>
      <c r="DM175" s="12">
        <v>2424.4</v>
      </c>
      <c r="DN175" s="12">
        <v>2459.4</v>
      </c>
      <c r="DO175" s="12">
        <v>2583.1999999999998</v>
      </c>
      <c r="DP175" s="12">
        <v>2435.1</v>
      </c>
      <c r="DQ175" s="12">
        <v>2230.5</v>
      </c>
      <c r="DR175" s="12">
        <v>2096.9</v>
      </c>
      <c r="DS175" s="12">
        <v>2159</v>
      </c>
      <c r="DT175" s="12">
        <v>2065.6</v>
      </c>
      <c r="DU175" s="12">
        <v>2460.9</v>
      </c>
      <c r="DV175" s="12">
        <v>2117.4</v>
      </c>
      <c r="DW175" s="12">
        <v>1744.2</v>
      </c>
      <c r="DX175" s="12">
        <v>1779.9</v>
      </c>
      <c r="DY175" s="12">
        <v>1534.5</v>
      </c>
      <c r="DZ175" s="12">
        <v>988.6</v>
      </c>
      <c r="EA175" s="12">
        <v>867.3</v>
      </c>
      <c r="EB175" s="12">
        <v>869.9</v>
      </c>
      <c r="EC175" s="12">
        <v>713.7</v>
      </c>
      <c r="ED175" s="12">
        <v>210.7</v>
      </c>
      <c r="EE175" s="12">
        <v>127.4</v>
      </c>
      <c r="EF175" s="12">
        <v>148.30000000000001</v>
      </c>
      <c r="EG175" s="12">
        <v>102.9</v>
      </c>
      <c r="EH175" s="12">
        <v>115.9</v>
      </c>
      <c r="EI175" s="12">
        <v>342</v>
      </c>
      <c r="EJ175" s="12">
        <v>545.9</v>
      </c>
      <c r="EK175" s="12">
        <v>428.3</v>
      </c>
      <c r="EL175" s="12">
        <v>602.5</v>
      </c>
      <c r="EM175" s="12">
        <v>350</v>
      </c>
      <c r="EN175" s="12">
        <v>84.8</v>
      </c>
      <c r="EO175" s="12">
        <v>-203.3</v>
      </c>
      <c r="EP175" s="12">
        <v>-471.7</v>
      </c>
      <c r="EQ175" s="12">
        <v>391.9</v>
      </c>
      <c r="ER175" s="12">
        <v>116.8</v>
      </c>
      <c r="ES175" s="12">
        <v>81.2</v>
      </c>
      <c r="ET175" s="12">
        <v>-880.3</v>
      </c>
      <c r="EU175" s="12">
        <v>-658.9</v>
      </c>
      <c r="EV175" s="12">
        <v>-1572.6</v>
      </c>
      <c r="EW175" s="12">
        <v>-1960.1</v>
      </c>
      <c r="EX175" s="12">
        <v>-1839.5</v>
      </c>
      <c r="EY175" s="12">
        <v>-2948.2</v>
      </c>
      <c r="EZ175" s="12">
        <v>-2985.5</v>
      </c>
      <c r="FA175" s="12">
        <v>-2096.1999999999998</v>
      </c>
      <c r="FB175" s="12">
        <v>-3670.6</v>
      </c>
      <c r="FC175" s="12">
        <v>-3928.7</v>
      </c>
      <c r="FD175" s="12">
        <v>-4782.6000000000004</v>
      </c>
      <c r="FE175" s="12">
        <v>-4229.3</v>
      </c>
      <c r="FF175" s="12">
        <v>-6337.2</v>
      </c>
      <c r="FG175" s="12">
        <v>-7294.6</v>
      </c>
      <c r="FH175" s="12">
        <v>-6385.1</v>
      </c>
      <c r="FI175" s="12">
        <v>-5656.9</v>
      </c>
      <c r="FJ175" s="12">
        <v>-3312.5</v>
      </c>
      <c r="FK175" s="12">
        <v>-2076.6999999999998</v>
      </c>
      <c r="FL175" s="12">
        <v>-2852.2</v>
      </c>
      <c r="FM175" s="12">
        <v>-1044.2</v>
      </c>
      <c r="FN175" s="12">
        <v>-2624.5</v>
      </c>
      <c r="FO175" s="12">
        <v>-2573.6</v>
      </c>
      <c r="FP175" s="12">
        <v>-1178.0999999999999</v>
      </c>
      <c r="FQ175" s="12">
        <v>496.8</v>
      </c>
      <c r="FR175" s="12">
        <v>365.5</v>
      </c>
      <c r="FS175" s="12">
        <v>845.8</v>
      </c>
      <c r="FT175" s="12">
        <v>-276.8</v>
      </c>
      <c r="FU175" s="12">
        <v>-736</v>
      </c>
      <c r="FV175" s="12">
        <v>-1399.3</v>
      </c>
      <c r="FW175" s="12">
        <v>-1286.5999999999999</v>
      </c>
      <c r="FX175" s="12">
        <v>-1096.9000000000001</v>
      </c>
      <c r="FY175" s="12">
        <v>-349.6</v>
      </c>
      <c r="FZ175" s="12">
        <v>-1092.9000000000001</v>
      </c>
      <c r="GA175" s="12">
        <v>-746.6</v>
      </c>
      <c r="GB175" s="12">
        <v>-746.5</v>
      </c>
      <c r="GC175" s="12">
        <v>-712.1</v>
      </c>
      <c r="GD175" s="12">
        <v>-47.8</v>
      </c>
      <c r="GE175" s="12">
        <v>-616.4</v>
      </c>
      <c r="GF175" s="12">
        <v>382</v>
      </c>
      <c r="GG175" s="12">
        <v>348.8</v>
      </c>
      <c r="GH175" s="12">
        <v>37.299999999999997</v>
      </c>
      <c r="GI175" s="12">
        <v>-245.2</v>
      </c>
      <c r="GJ175" s="12">
        <v>-356.1</v>
      </c>
      <c r="GK175" s="12">
        <v>-246.3</v>
      </c>
      <c r="GL175" s="12">
        <v>434.5</v>
      </c>
      <c r="GM175" s="12">
        <v>377.3</v>
      </c>
      <c r="GN175" s="12">
        <v>449.4</v>
      </c>
      <c r="GO175" s="12">
        <v>963</v>
      </c>
      <c r="GP175" s="12">
        <v>2507.4</v>
      </c>
      <c r="GQ175" s="12">
        <v>2976.4</v>
      </c>
      <c r="GR175" s="12">
        <v>612.6</v>
      </c>
      <c r="GS175" s="12">
        <v>-644.20000000000005</v>
      </c>
      <c r="GT175" s="12">
        <v>-1459.4</v>
      </c>
      <c r="GU175" s="12">
        <v>-1768.4</v>
      </c>
      <c r="GV175" s="12">
        <v>-13.2</v>
      </c>
      <c r="GW175" s="12">
        <v>-1063.4000000000001</v>
      </c>
      <c r="GX175" s="12">
        <v>-3895.3</v>
      </c>
      <c r="GY175" s="12">
        <v>-4361</v>
      </c>
      <c r="GZ175" s="12">
        <v>-4331.5</v>
      </c>
      <c r="HA175" s="12">
        <v>-2786.4</v>
      </c>
      <c r="HB175" s="12">
        <v>-3871.2</v>
      </c>
      <c r="HC175" s="12">
        <v>-5435.9</v>
      </c>
      <c r="HD175" s="12">
        <v>-5071.3999999999996</v>
      </c>
      <c r="HE175" s="12">
        <v>-5568.6</v>
      </c>
      <c r="HF175" s="12">
        <v>-5312</v>
      </c>
      <c r="HG175" s="12">
        <v>-7361.9</v>
      </c>
      <c r="HH175" s="12">
        <v>-7549.9</v>
      </c>
      <c r="HI175" s="12">
        <v>-7823.4</v>
      </c>
      <c r="HJ175" s="12">
        <v>-9176.7000000000007</v>
      </c>
      <c r="HK175" s="12">
        <v>-9940.1</v>
      </c>
      <c r="HL175" s="12">
        <v>-10388.5</v>
      </c>
      <c r="HM175" s="12">
        <v>-10318.200000000001</v>
      </c>
      <c r="HN175" s="12">
        <v>-11443.5</v>
      </c>
      <c r="HO175" s="12">
        <v>-11318.8</v>
      </c>
      <c r="HP175" s="12">
        <v>-10781.7</v>
      </c>
      <c r="HQ175" s="12">
        <v>-9248.2999999999993</v>
      </c>
      <c r="HR175" s="12">
        <v>-10564.5</v>
      </c>
      <c r="HS175" s="12">
        <v>-11281.5</v>
      </c>
      <c r="HT175" s="12">
        <v>-11415.7</v>
      </c>
      <c r="HU175" s="12">
        <v>-11629.5</v>
      </c>
      <c r="HV175" s="12">
        <v>-11724.1</v>
      </c>
      <c r="HW175" s="12">
        <v>-13074.6</v>
      </c>
      <c r="HX175" s="12">
        <v>-12359.1</v>
      </c>
      <c r="HY175" s="12">
        <v>-12970.2</v>
      </c>
      <c r="HZ175" s="12">
        <v>-14068.9</v>
      </c>
      <c r="IA175" s="12">
        <v>-13749.2</v>
      </c>
      <c r="IB175" s="12">
        <v>-14866.1</v>
      </c>
      <c r="IC175" s="12">
        <v>-16914.2</v>
      </c>
      <c r="ID175" s="12">
        <v>-12395.8</v>
      </c>
      <c r="IE175" s="12">
        <v>-15946.1</v>
      </c>
      <c r="IF175" s="12">
        <v>-15808.2</v>
      </c>
      <c r="IG175" s="12">
        <v>-16012.6</v>
      </c>
      <c r="IH175" s="12">
        <v>-18160.099999999999</v>
      </c>
      <c r="II175" s="12">
        <v>-11458.3</v>
      </c>
      <c r="IJ175" s="12">
        <v>-18011.3</v>
      </c>
      <c r="IK175" s="12">
        <v>-20946.3</v>
      </c>
      <c r="IL175" s="12">
        <v>-25582.400000000001</v>
      </c>
      <c r="IM175" s="12">
        <v>-27604.2</v>
      </c>
      <c r="IN175" s="12">
        <v>-30549.200000000001</v>
      </c>
      <c r="IO175" s="12">
        <v>-28793.5</v>
      </c>
      <c r="IP175" s="12">
        <v>-31826.400000000001</v>
      </c>
      <c r="IQ175" s="12">
        <v>-29373.7</v>
      </c>
      <c r="IR175" s="12">
        <v>-20468.099999999999</v>
      </c>
      <c r="IS175" s="12">
        <v>-18568</v>
      </c>
      <c r="IT175" s="12">
        <v>-19759</v>
      </c>
      <c r="IU175" s="12">
        <v>-22866.3</v>
      </c>
      <c r="IV175" s="12">
        <v>-26372.1</v>
      </c>
      <c r="IW175" s="12">
        <v>-24224.2</v>
      </c>
    </row>
    <row r="176" spans="1:258" ht="15.75">
      <c r="A176" s="103" t="s">
        <v>1133</v>
      </c>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c r="IW176" s="102"/>
      <c r="IX176" s="102"/>
    </row>
    <row r="177" spans="1:258">
      <c r="A177" s="101" t="s">
        <v>1134</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c r="IW177" s="102"/>
      <c r="IX177" s="102"/>
    </row>
    <row r="178" spans="1:258">
      <c r="A178" s="101" t="s">
        <v>1135</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c r="IW178" s="102"/>
      <c r="IX178" s="102"/>
    </row>
    <row r="179" spans="1:258">
      <c r="A179" s="101" t="s">
        <v>1136</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c r="IW179" s="102"/>
      <c r="IX179" s="102"/>
    </row>
    <row r="180" spans="1:258">
      <c r="A180" s="101" t="s">
        <v>1137</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c r="IW180" s="102"/>
      <c r="IX180" s="102"/>
    </row>
    <row r="181" spans="1:258">
      <c r="A181" s="101" t="s">
        <v>1138</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c r="IW181" s="102"/>
      <c r="IX181" s="102"/>
    </row>
    <row r="182" spans="1:258">
      <c r="A182" s="101" t="s">
        <v>1139</v>
      </c>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c r="IW182" s="102"/>
      <c r="IX182" s="102"/>
    </row>
    <row r="183" spans="1:258">
      <c r="A183" s="101" t="s">
        <v>1140</v>
      </c>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c r="IW183" s="102"/>
      <c r="IX183" s="102"/>
    </row>
    <row r="184" spans="1:258">
      <c r="A184" s="101" t="s">
        <v>1141</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c r="IW184" s="102"/>
      <c r="IX184" s="102"/>
    </row>
  </sheetData>
  <mergeCells count="79">
    <mergeCell ref="A1:IW1"/>
    <mergeCell ref="A2:IW2"/>
    <mergeCell ref="A3:IW3"/>
    <mergeCell ref="A4:IW4"/>
    <mergeCell ref="A6:A7"/>
    <mergeCell ref="B6:B7"/>
    <mergeCell ref="C6:F6"/>
    <mergeCell ref="G6:J6"/>
    <mergeCell ref="K6:N6"/>
    <mergeCell ref="O6:R6"/>
    <mergeCell ref="BK6:BN6"/>
    <mergeCell ref="S6:V6"/>
    <mergeCell ref="W6:Z6"/>
    <mergeCell ref="AA6:AD6"/>
    <mergeCell ref="AE6:AH6"/>
    <mergeCell ref="AI6:AL6"/>
    <mergeCell ref="AM6:AP6"/>
    <mergeCell ref="AQ6:AT6"/>
    <mergeCell ref="AU6:AX6"/>
    <mergeCell ref="AY6:BB6"/>
    <mergeCell ref="BC6:BF6"/>
    <mergeCell ref="BG6:BJ6"/>
    <mergeCell ref="DG6:DJ6"/>
    <mergeCell ref="BO6:BR6"/>
    <mergeCell ref="BS6:BV6"/>
    <mergeCell ref="BW6:BZ6"/>
    <mergeCell ref="CA6:CD6"/>
    <mergeCell ref="CE6:CH6"/>
    <mergeCell ref="CI6:CL6"/>
    <mergeCell ref="CM6:CP6"/>
    <mergeCell ref="CQ6:CT6"/>
    <mergeCell ref="CU6:CX6"/>
    <mergeCell ref="CY6:DB6"/>
    <mergeCell ref="DC6:DF6"/>
    <mergeCell ref="FC6:FF6"/>
    <mergeCell ref="DK6:DN6"/>
    <mergeCell ref="DO6:DR6"/>
    <mergeCell ref="DS6:DV6"/>
    <mergeCell ref="DW6:DZ6"/>
    <mergeCell ref="EA6:ED6"/>
    <mergeCell ref="EE6:EH6"/>
    <mergeCell ref="EI6:EL6"/>
    <mergeCell ref="EM6:EP6"/>
    <mergeCell ref="EQ6:ET6"/>
    <mergeCell ref="EU6:EX6"/>
    <mergeCell ref="EY6:FB6"/>
    <mergeCell ref="GY6:HB6"/>
    <mergeCell ref="FG6:FJ6"/>
    <mergeCell ref="FK6:FN6"/>
    <mergeCell ref="FO6:FR6"/>
    <mergeCell ref="FS6:FV6"/>
    <mergeCell ref="FW6:FZ6"/>
    <mergeCell ref="GA6:GD6"/>
    <mergeCell ref="GE6:GH6"/>
    <mergeCell ref="GI6:GL6"/>
    <mergeCell ref="GM6:GP6"/>
    <mergeCell ref="GQ6:GT6"/>
    <mergeCell ref="GU6:GX6"/>
    <mergeCell ref="IU6:IW6"/>
    <mergeCell ref="HC6:HF6"/>
    <mergeCell ref="HG6:HJ6"/>
    <mergeCell ref="HK6:HN6"/>
    <mergeCell ref="HO6:HR6"/>
    <mergeCell ref="HS6:HV6"/>
    <mergeCell ref="HW6:HZ6"/>
    <mergeCell ref="IA6:ID6"/>
    <mergeCell ref="IE6:IH6"/>
    <mergeCell ref="II6:IL6"/>
    <mergeCell ref="IM6:IP6"/>
    <mergeCell ref="IQ6:IT6"/>
    <mergeCell ref="A182:IX182"/>
    <mergeCell ref="A183:IX183"/>
    <mergeCell ref="A184:IX184"/>
    <mergeCell ref="A176:IX176"/>
    <mergeCell ref="A177:IX177"/>
    <mergeCell ref="A178:IX178"/>
    <mergeCell ref="A179:IX179"/>
    <mergeCell ref="A180:IX180"/>
    <mergeCell ref="A181:IX18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91"/>
  <sheetViews>
    <sheetView workbookViewId="0">
      <selection activeCell="P9" sqref="P9"/>
    </sheetView>
  </sheetViews>
  <sheetFormatPr defaultRowHeight="15"/>
  <cols>
    <col min="2" max="2" width="50.28515625" customWidth="1"/>
  </cols>
  <sheetData>
    <row r="1" spans="1:38" ht="18.75">
      <c r="A1" s="108" t="s">
        <v>1456</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33"/>
    </row>
    <row r="2" spans="1:38" ht="17.25">
      <c r="A2" s="109" t="s">
        <v>1457</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33"/>
    </row>
    <row r="3" spans="1:38">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33"/>
    </row>
    <row r="4" spans="1:38">
      <c r="A4" s="102" t="s">
        <v>1458</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33"/>
    </row>
    <row r="5" spans="1:38">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c r="A6" s="34" t="s">
        <v>726</v>
      </c>
      <c r="B6" s="34" t="s">
        <v>7</v>
      </c>
      <c r="C6" s="34" t="s">
        <v>769</v>
      </c>
      <c r="D6" s="34" t="s">
        <v>770</v>
      </c>
      <c r="E6" s="34" t="s">
        <v>771</v>
      </c>
      <c r="F6" s="34" t="s">
        <v>772</v>
      </c>
      <c r="G6" s="34" t="s">
        <v>773</v>
      </c>
      <c r="H6" s="34" t="s">
        <v>774</v>
      </c>
      <c r="I6" s="34" t="s">
        <v>775</v>
      </c>
      <c r="J6" s="34" t="s">
        <v>776</v>
      </c>
      <c r="K6" s="34" t="s">
        <v>777</v>
      </c>
      <c r="L6" s="34" t="s">
        <v>778</v>
      </c>
      <c r="M6" s="34" t="s">
        <v>779</v>
      </c>
      <c r="N6" s="34" t="s">
        <v>780</v>
      </c>
      <c r="O6" s="34" t="s">
        <v>781</v>
      </c>
      <c r="P6" s="34" t="s">
        <v>782</v>
      </c>
      <c r="Q6" s="34" t="s">
        <v>783</v>
      </c>
      <c r="R6" s="34" t="s">
        <v>784</v>
      </c>
      <c r="S6" s="34" t="s">
        <v>785</v>
      </c>
      <c r="T6" s="34" t="s">
        <v>786</v>
      </c>
      <c r="U6" s="34" t="s">
        <v>787</v>
      </c>
      <c r="V6" s="34" t="s">
        <v>788</v>
      </c>
      <c r="W6" s="34" t="s">
        <v>789</v>
      </c>
      <c r="X6" s="34" t="s">
        <v>790</v>
      </c>
      <c r="Y6" s="34" t="s">
        <v>791</v>
      </c>
      <c r="Z6" s="34" t="s">
        <v>792</v>
      </c>
      <c r="AA6" s="34" t="s">
        <v>793</v>
      </c>
      <c r="AB6" s="34" t="s">
        <v>794</v>
      </c>
      <c r="AC6" s="34" t="s">
        <v>795</v>
      </c>
      <c r="AD6" s="34" t="s">
        <v>796</v>
      </c>
      <c r="AE6" s="34" t="s">
        <v>797</v>
      </c>
      <c r="AF6" s="34" t="s">
        <v>798</v>
      </c>
      <c r="AG6" s="34" t="s">
        <v>799</v>
      </c>
      <c r="AH6" s="34" t="s">
        <v>800</v>
      </c>
      <c r="AI6" s="34" t="s">
        <v>801</v>
      </c>
      <c r="AJ6" s="34" t="s">
        <v>802</v>
      </c>
      <c r="AK6" s="34" t="s">
        <v>803</v>
      </c>
      <c r="AL6" s="33"/>
    </row>
    <row r="7" spans="1:38">
      <c r="A7" s="33" t="s">
        <v>7</v>
      </c>
      <c r="B7" s="33" t="s">
        <v>7</v>
      </c>
      <c r="C7" s="33" t="s">
        <v>7</v>
      </c>
      <c r="D7" s="33" t="s">
        <v>7</v>
      </c>
      <c r="E7" s="33" t="s">
        <v>7</v>
      </c>
      <c r="F7" s="33" t="s">
        <v>7</v>
      </c>
      <c r="G7" s="33" t="s">
        <v>7</v>
      </c>
      <c r="H7" s="33" t="s">
        <v>7</v>
      </c>
      <c r="I7" s="33" t="s">
        <v>7</v>
      </c>
      <c r="J7" s="33" t="s">
        <v>7</v>
      </c>
      <c r="K7" s="33" t="s">
        <v>7</v>
      </c>
      <c r="L7" s="33" t="s">
        <v>7</v>
      </c>
      <c r="M7" s="33" t="s">
        <v>7</v>
      </c>
      <c r="N7" s="33" t="s">
        <v>7</v>
      </c>
      <c r="O7" s="33" t="s">
        <v>7</v>
      </c>
      <c r="P7" s="33" t="s">
        <v>7</v>
      </c>
      <c r="Q7" s="33" t="s">
        <v>7</v>
      </c>
      <c r="R7" s="33" t="s">
        <v>7</v>
      </c>
      <c r="S7" s="33" t="s">
        <v>7</v>
      </c>
      <c r="T7" s="33" t="s">
        <v>7</v>
      </c>
      <c r="U7" s="33" t="s">
        <v>7</v>
      </c>
      <c r="V7" s="33" t="s">
        <v>7</v>
      </c>
      <c r="W7" s="33" t="s">
        <v>7</v>
      </c>
      <c r="X7" s="33" t="s">
        <v>7</v>
      </c>
      <c r="Y7" s="33" t="s">
        <v>7</v>
      </c>
      <c r="Z7" s="33" t="s">
        <v>7</v>
      </c>
      <c r="AA7" s="33" t="s">
        <v>7</v>
      </c>
      <c r="AB7" s="33" t="s">
        <v>7</v>
      </c>
      <c r="AC7" s="33" t="s">
        <v>7</v>
      </c>
      <c r="AD7" s="33" t="s">
        <v>7</v>
      </c>
      <c r="AE7" s="33" t="s">
        <v>7</v>
      </c>
      <c r="AF7" s="33" t="s">
        <v>7</v>
      </c>
      <c r="AG7" s="33" t="s">
        <v>7</v>
      </c>
      <c r="AH7" s="33" t="s">
        <v>7</v>
      </c>
      <c r="AI7" s="33" t="s">
        <v>7</v>
      </c>
      <c r="AJ7" s="33" t="s">
        <v>7</v>
      </c>
      <c r="AK7" s="33" t="s">
        <v>7</v>
      </c>
      <c r="AL7" s="33"/>
    </row>
    <row r="8" spans="1:38">
      <c r="A8" s="33" t="s">
        <v>7</v>
      </c>
      <c r="B8" s="19" t="s">
        <v>860</v>
      </c>
      <c r="C8" s="19" t="s">
        <v>7</v>
      </c>
      <c r="D8" s="19" t="s">
        <v>7</v>
      </c>
      <c r="E8" s="19" t="s">
        <v>7</v>
      </c>
      <c r="F8" s="19" t="s">
        <v>7</v>
      </c>
      <c r="G8" s="19" t="s">
        <v>7</v>
      </c>
      <c r="H8" s="19" t="s">
        <v>7</v>
      </c>
      <c r="I8" s="19" t="s">
        <v>7</v>
      </c>
      <c r="J8" s="19" t="s">
        <v>7</v>
      </c>
      <c r="K8" s="19" t="s">
        <v>7</v>
      </c>
      <c r="L8" s="19" t="s">
        <v>7</v>
      </c>
      <c r="M8" s="19" t="s">
        <v>7</v>
      </c>
      <c r="N8" s="19" t="s">
        <v>7</v>
      </c>
      <c r="O8" s="19" t="s">
        <v>7</v>
      </c>
      <c r="P8" s="19" t="s">
        <v>7</v>
      </c>
      <c r="Q8" s="19" t="s">
        <v>7</v>
      </c>
      <c r="R8" s="19" t="s">
        <v>7</v>
      </c>
      <c r="S8" s="19" t="s">
        <v>7</v>
      </c>
      <c r="T8" s="19" t="s">
        <v>7</v>
      </c>
      <c r="U8" s="19" t="s">
        <v>7</v>
      </c>
      <c r="V8" s="19" t="s">
        <v>7</v>
      </c>
      <c r="W8" s="19" t="s">
        <v>7</v>
      </c>
      <c r="X8" s="19" t="s">
        <v>7</v>
      </c>
      <c r="Y8" s="19" t="s">
        <v>7</v>
      </c>
      <c r="Z8" s="19" t="s">
        <v>7</v>
      </c>
      <c r="AA8" s="19" t="s">
        <v>7</v>
      </c>
      <c r="AB8" s="19" t="s">
        <v>7</v>
      </c>
      <c r="AC8" s="19" t="s">
        <v>7</v>
      </c>
      <c r="AD8" s="19" t="s">
        <v>7</v>
      </c>
      <c r="AE8" s="19" t="s">
        <v>7</v>
      </c>
      <c r="AF8" s="19" t="s">
        <v>7</v>
      </c>
      <c r="AG8" s="19" t="s">
        <v>7</v>
      </c>
      <c r="AH8" s="19" t="s">
        <v>7</v>
      </c>
      <c r="AI8" s="19" t="s">
        <v>7</v>
      </c>
      <c r="AJ8" s="19" t="s">
        <v>7</v>
      </c>
      <c r="AK8" s="19" t="s">
        <v>7</v>
      </c>
      <c r="AL8" s="33"/>
    </row>
    <row r="9" spans="1:38">
      <c r="A9" s="33" t="s">
        <v>808</v>
      </c>
      <c r="B9" s="19" t="s">
        <v>861</v>
      </c>
      <c r="C9" s="19">
        <v>3020.2</v>
      </c>
      <c r="D9" s="19">
        <v>3160.7</v>
      </c>
      <c r="E9" s="19">
        <v>3231.2</v>
      </c>
      <c r="F9" s="19">
        <v>3376.5</v>
      </c>
      <c r="G9" s="19">
        <v>3534.9</v>
      </c>
      <c r="H9" s="19">
        <v>3816.6</v>
      </c>
      <c r="I9" s="19">
        <v>4041.5</v>
      </c>
      <c r="J9" s="19">
        <v>4296.3999999999996</v>
      </c>
      <c r="K9" s="19">
        <v>4609.3999999999996</v>
      </c>
      <c r="L9" s="19">
        <v>4875.2</v>
      </c>
      <c r="M9" s="19">
        <v>5168.3</v>
      </c>
      <c r="N9" s="19">
        <v>5510.8</v>
      </c>
      <c r="O9" s="19">
        <v>5470.2</v>
      </c>
      <c r="P9" s="19">
        <v>5543.6</v>
      </c>
      <c r="Q9" s="19">
        <v>5733.7</v>
      </c>
      <c r="R9" s="19">
        <v>6133.6</v>
      </c>
      <c r="S9" s="19">
        <v>6575.5</v>
      </c>
      <c r="T9" s="19">
        <v>7021.6</v>
      </c>
      <c r="U9" s="19">
        <v>7257.4</v>
      </c>
      <c r="V9" s="19">
        <v>7327.7</v>
      </c>
      <c r="W9" s="19">
        <v>6904</v>
      </c>
      <c r="X9" s="19">
        <v>7287.2</v>
      </c>
      <c r="Y9" s="19">
        <v>7661.1</v>
      </c>
      <c r="Z9" s="19">
        <v>8110.9</v>
      </c>
      <c r="AA9" s="19">
        <v>8417.7999999999993</v>
      </c>
      <c r="AB9" s="19">
        <v>8851.7000000000007</v>
      </c>
      <c r="AC9" s="19">
        <v>9222.2999999999993</v>
      </c>
      <c r="AD9" s="19">
        <v>9346.4</v>
      </c>
      <c r="AE9" s="19">
        <v>9771.4</v>
      </c>
      <c r="AF9" s="19">
        <v>10337.799999999999</v>
      </c>
      <c r="AG9" s="19">
        <v>10801</v>
      </c>
      <c r="AH9" s="19">
        <v>10500</v>
      </c>
      <c r="AI9" s="19">
        <v>11995.9</v>
      </c>
      <c r="AJ9" s="19">
        <v>13300.8</v>
      </c>
      <c r="AK9" s="19" t="s">
        <v>934</v>
      </c>
      <c r="AL9" s="33"/>
    </row>
    <row r="10" spans="1:38">
      <c r="A10" s="33" t="s">
        <v>810</v>
      </c>
      <c r="B10" s="19" t="s">
        <v>862</v>
      </c>
      <c r="C10" s="19">
        <v>380.2</v>
      </c>
      <c r="D10" s="19">
        <v>402.6</v>
      </c>
      <c r="E10" s="19">
        <v>423.6</v>
      </c>
      <c r="F10" s="19">
        <v>436.3</v>
      </c>
      <c r="G10" s="19">
        <v>455.8</v>
      </c>
      <c r="H10" s="19">
        <v>482.3</v>
      </c>
      <c r="I10" s="19">
        <v>520.79999999999995</v>
      </c>
      <c r="J10" s="19">
        <v>554.20000000000005</v>
      </c>
      <c r="K10" s="19">
        <v>594.6</v>
      </c>
      <c r="L10" s="19">
        <v>634.1</v>
      </c>
      <c r="M10" s="19">
        <v>679.1</v>
      </c>
      <c r="N10" s="19">
        <v>737.5</v>
      </c>
      <c r="O10" s="19">
        <v>781.5</v>
      </c>
      <c r="P10" s="19">
        <v>805</v>
      </c>
      <c r="Q10" s="19">
        <v>818.2</v>
      </c>
      <c r="R10" s="19">
        <v>852</v>
      </c>
      <c r="S10" s="19">
        <v>913.6</v>
      </c>
      <c r="T10" s="19">
        <v>984.4</v>
      </c>
      <c r="U10" s="19">
        <v>1047.2</v>
      </c>
      <c r="V10" s="19">
        <v>1108.8</v>
      </c>
      <c r="W10" s="19">
        <v>1114.5999999999999</v>
      </c>
      <c r="X10" s="19">
        <v>1123.5</v>
      </c>
      <c r="Y10" s="19">
        <v>1173.5</v>
      </c>
      <c r="Z10" s="19">
        <v>1234.8</v>
      </c>
      <c r="AA10" s="19">
        <v>1282.8</v>
      </c>
      <c r="AB10" s="19">
        <v>1352.7</v>
      </c>
      <c r="AC10" s="19">
        <v>1408.3</v>
      </c>
      <c r="AD10" s="19">
        <v>1441</v>
      </c>
      <c r="AE10" s="19">
        <v>1509.4</v>
      </c>
      <c r="AF10" s="19">
        <v>1582.1</v>
      </c>
      <c r="AG10" s="19">
        <v>1666.2</v>
      </c>
      <c r="AH10" s="19">
        <v>1730.2</v>
      </c>
      <c r="AI10" s="19">
        <v>1818.3</v>
      </c>
      <c r="AJ10" s="19">
        <v>2004.7</v>
      </c>
      <c r="AK10" s="19">
        <v>2165.1</v>
      </c>
      <c r="AL10" s="33"/>
    </row>
    <row r="11" spans="1:38">
      <c r="A11" s="33" t="s">
        <v>812</v>
      </c>
      <c r="B11" s="19" t="s">
        <v>863</v>
      </c>
      <c r="C11" s="19">
        <v>2640.1</v>
      </c>
      <c r="D11" s="19">
        <v>2758.1</v>
      </c>
      <c r="E11" s="19">
        <v>2807.7</v>
      </c>
      <c r="F11" s="19">
        <v>2940.2</v>
      </c>
      <c r="G11" s="19">
        <v>3079.1</v>
      </c>
      <c r="H11" s="19">
        <v>3334.2</v>
      </c>
      <c r="I11" s="19">
        <v>3520.7</v>
      </c>
      <c r="J11" s="19">
        <v>3742.2</v>
      </c>
      <c r="K11" s="19">
        <v>4014.7</v>
      </c>
      <c r="L11" s="19">
        <v>4241.1000000000004</v>
      </c>
      <c r="M11" s="19">
        <v>4489.2</v>
      </c>
      <c r="N11" s="19">
        <v>4773.3</v>
      </c>
      <c r="O11" s="19">
        <v>4688.7</v>
      </c>
      <c r="P11" s="19">
        <v>4738.5</v>
      </c>
      <c r="Q11" s="19">
        <v>4915.6000000000004</v>
      </c>
      <c r="R11" s="19">
        <v>5281.7</v>
      </c>
      <c r="S11" s="19">
        <v>5661.9</v>
      </c>
      <c r="T11" s="19">
        <v>6037.1</v>
      </c>
      <c r="U11" s="19">
        <v>6210.1</v>
      </c>
      <c r="V11" s="19">
        <v>6219</v>
      </c>
      <c r="W11" s="19">
        <v>5789.4</v>
      </c>
      <c r="X11" s="19">
        <v>6163.7</v>
      </c>
      <c r="Y11" s="19">
        <v>6487.6</v>
      </c>
      <c r="Z11" s="19">
        <v>6876.1</v>
      </c>
      <c r="AA11" s="19">
        <v>7135</v>
      </c>
      <c r="AB11" s="19">
        <v>7499</v>
      </c>
      <c r="AC11" s="19">
        <v>7814.1</v>
      </c>
      <c r="AD11" s="19">
        <v>7905.4</v>
      </c>
      <c r="AE11" s="19">
        <v>8262</v>
      </c>
      <c r="AF11" s="19">
        <v>8755.7000000000007</v>
      </c>
      <c r="AG11" s="19">
        <v>9134.7999999999993</v>
      </c>
      <c r="AH11" s="19">
        <v>8769.9</v>
      </c>
      <c r="AI11" s="19">
        <v>10177.6</v>
      </c>
      <c r="AJ11" s="19">
        <v>11296.1</v>
      </c>
      <c r="AK11" s="19" t="s">
        <v>934</v>
      </c>
      <c r="AL11" s="33"/>
    </row>
    <row r="12" spans="1:38">
      <c r="A12" s="33" t="s">
        <v>814</v>
      </c>
      <c r="B12" s="33" t="s">
        <v>864</v>
      </c>
      <c r="C12" s="33">
        <v>1934.8</v>
      </c>
      <c r="D12" s="33">
        <v>2037.5</v>
      </c>
      <c r="E12" s="33">
        <v>2071.1</v>
      </c>
      <c r="F12" s="33">
        <v>2188.6999999999998</v>
      </c>
      <c r="G12" s="33">
        <v>2271</v>
      </c>
      <c r="H12" s="33">
        <v>2398.6999999999998</v>
      </c>
      <c r="I12" s="33">
        <v>2524.6</v>
      </c>
      <c r="J12" s="33">
        <v>2667.7</v>
      </c>
      <c r="K12" s="33">
        <v>2862.6</v>
      </c>
      <c r="L12" s="33">
        <v>3093.8</v>
      </c>
      <c r="M12" s="33">
        <v>3310</v>
      </c>
      <c r="N12" s="33">
        <v>3597.3</v>
      </c>
      <c r="O12" s="33">
        <v>3582.3</v>
      </c>
      <c r="P12" s="33">
        <v>3540.5</v>
      </c>
      <c r="Q12" s="33">
        <v>3594.3</v>
      </c>
      <c r="R12" s="33">
        <v>3761.3</v>
      </c>
      <c r="S12" s="33">
        <v>3928.7</v>
      </c>
      <c r="T12" s="33">
        <v>4127.5</v>
      </c>
      <c r="U12" s="33">
        <v>4307.1000000000004</v>
      </c>
      <c r="V12" s="33">
        <v>4364.3</v>
      </c>
      <c r="W12" s="33">
        <v>4094.9</v>
      </c>
      <c r="X12" s="33">
        <v>4166.6000000000004</v>
      </c>
      <c r="Y12" s="33">
        <v>4372.7</v>
      </c>
      <c r="Z12" s="33">
        <v>4608.3</v>
      </c>
      <c r="AA12" s="33">
        <v>4773.8</v>
      </c>
      <c r="AB12" s="33">
        <v>5032.8999999999996</v>
      </c>
      <c r="AC12" s="33">
        <v>5303.9</v>
      </c>
      <c r="AD12" s="33">
        <v>5448.4</v>
      </c>
      <c r="AE12" s="33">
        <v>5727.6</v>
      </c>
      <c r="AF12" s="33">
        <v>6047</v>
      </c>
      <c r="AG12" s="33">
        <v>6343.8</v>
      </c>
      <c r="AH12" s="33">
        <v>6349</v>
      </c>
      <c r="AI12" s="33">
        <v>6987.8</v>
      </c>
      <c r="AJ12" s="33">
        <v>7580.2</v>
      </c>
      <c r="AK12" s="33">
        <v>8063.6</v>
      </c>
      <c r="AL12" s="33"/>
    </row>
    <row r="13" spans="1:38">
      <c r="A13" s="33" t="s">
        <v>816</v>
      </c>
      <c r="B13" s="33" t="s">
        <v>865</v>
      </c>
      <c r="C13" s="33">
        <v>1600.1</v>
      </c>
      <c r="D13" s="33">
        <v>1682.9</v>
      </c>
      <c r="E13" s="33">
        <v>1701.7</v>
      </c>
      <c r="F13" s="33">
        <v>1783.9</v>
      </c>
      <c r="G13" s="33">
        <v>1845.5</v>
      </c>
      <c r="H13" s="33">
        <v>1952.8</v>
      </c>
      <c r="I13" s="33">
        <v>2076.9</v>
      </c>
      <c r="J13" s="33">
        <v>2206.9</v>
      </c>
      <c r="K13" s="33">
        <v>2384.1999999999998</v>
      </c>
      <c r="L13" s="33">
        <v>2582.6</v>
      </c>
      <c r="M13" s="33">
        <v>2771.1</v>
      </c>
      <c r="N13" s="33">
        <v>3008.4</v>
      </c>
      <c r="O13" s="33">
        <v>2991.5</v>
      </c>
      <c r="P13" s="33">
        <v>2937.4</v>
      </c>
      <c r="Q13" s="33">
        <v>2960.8</v>
      </c>
      <c r="R13" s="33">
        <v>3098.3</v>
      </c>
      <c r="S13" s="33">
        <v>3236.3</v>
      </c>
      <c r="T13" s="33">
        <v>3418.9</v>
      </c>
      <c r="U13" s="33">
        <v>3573.4</v>
      </c>
      <c r="V13" s="33">
        <v>3624.7</v>
      </c>
      <c r="W13" s="33">
        <v>3382.8</v>
      </c>
      <c r="X13" s="33">
        <v>3452.3</v>
      </c>
      <c r="Y13" s="33">
        <v>3630.6</v>
      </c>
      <c r="Z13" s="33">
        <v>3839.2</v>
      </c>
      <c r="AA13" s="33">
        <v>3971.1</v>
      </c>
      <c r="AB13" s="33">
        <v>4202.5</v>
      </c>
      <c r="AC13" s="33">
        <v>4439.7</v>
      </c>
      <c r="AD13" s="33">
        <v>4574.3999999999996</v>
      </c>
      <c r="AE13" s="33">
        <v>4804.8999999999996</v>
      </c>
      <c r="AF13" s="33">
        <v>5068.5</v>
      </c>
      <c r="AG13" s="33">
        <v>5322.9</v>
      </c>
      <c r="AH13" s="33">
        <v>5351</v>
      </c>
      <c r="AI13" s="33">
        <v>5915.6</v>
      </c>
      <c r="AJ13" s="33">
        <v>6441.1</v>
      </c>
      <c r="AK13" s="33">
        <v>6859.3</v>
      </c>
      <c r="AL13" s="33"/>
    </row>
    <row r="14" spans="1:38">
      <c r="A14" s="33" t="s">
        <v>818</v>
      </c>
      <c r="B14" s="33" t="s">
        <v>866</v>
      </c>
      <c r="C14" s="33">
        <v>334.7</v>
      </c>
      <c r="D14" s="33">
        <v>354.6</v>
      </c>
      <c r="E14" s="33">
        <v>369.4</v>
      </c>
      <c r="F14" s="33">
        <v>404.8</v>
      </c>
      <c r="G14" s="33">
        <v>425.6</v>
      </c>
      <c r="H14" s="33">
        <v>445.9</v>
      </c>
      <c r="I14" s="33">
        <v>447.7</v>
      </c>
      <c r="J14" s="33">
        <v>460.8</v>
      </c>
      <c r="K14" s="33">
        <v>478.3</v>
      </c>
      <c r="L14" s="33">
        <v>511.2</v>
      </c>
      <c r="M14" s="33">
        <v>538.9</v>
      </c>
      <c r="N14" s="33">
        <v>588.9</v>
      </c>
      <c r="O14" s="33">
        <v>590.79999999999995</v>
      </c>
      <c r="P14" s="33">
        <v>603</v>
      </c>
      <c r="Q14" s="33">
        <v>633.5</v>
      </c>
      <c r="R14" s="33">
        <v>663</v>
      </c>
      <c r="S14" s="33">
        <v>692.5</v>
      </c>
      <c r="T14" s="33">
        <v>708.6</v>
      </c>
      <c r="U14" s="33">
        <v>733.7</v>
      </c>
      <c r="V14" s="33">
        <v>739.6</v>
      </c>
      <c r="W14" s="33">
        <v>712.1</v>
      </c>
      <c r="X14" s="33">
        <v>714.3</v>
      </c>
      <c r="Y14" s="33">
        <v>742.1</v>
      </c>
      <c r="Z14" s="33">
        <v>769.1</v>
      </c>
      <c r="AA14" s="33">
        <v>802.7</v>
      </c>
      <c r="AB14" s="33">
        <v>830.4</v>
      </c>
      <c r="AC14" s="33">
        <v>864.2</v>
      </c>
      <c r="AD14" s="33">
        <v>874</v>
      </c>
      <c r="AE14" s="33">
        <v>922.7</v>
      </c>
      <c r="AF14" s="33">
        <v>978.6</v>
      </c>
      <c r="AG14" s="33">
        <v>1020.8</v>
      </c>
      <c r="AH14" s="33">
        <v>998.1</v>
      </c>
      <c r="AI14" s="33">
        <v>1072.2</v>
      </c>
      <c r="AJ14" s="33">
        <v>1139.0999999999999</v>
      </c>
      <c r="AK14" s="33">
        <v>1204.3</v>
      </c>
      <c r="AL14" s="33"/>
    </row>
    <row r="15" spans="1:38">
      <c r="A15" s="33" t="s">
        <v>820</v>
      </c>
      <c r="B15" s="33" t="s">
        <v>867</v>
      </c>
      <c r="C15" s="33">
        <v>248.2</v>
      </c>
      <c r="D15" s="33">
        <v>263.5</v>
      </c>
      <c r="E15" s="33">
        <v>285.7</v>
      </c>
      <c r="F15" s="33">
        <v>302.5</v>
      </c>
      <c r="G15" s="33">
        <v>319.3</v>
      </c>
      <c r="H15" s="33">
        <v>350.7</v>
      </c>
      <c r="I15" s="33">
        <v>358.7</v>
      </c>
      <c r="J15" s="33">
        <v>371.7</v>
      </c>
      <c r="K15" s="33">
        <v>388.9</v>
      </c>
      <c r="L15" s="33">
        <v>402.9</v>
      </c>
      <c r="M15" s="33">
        <v>424.6</v>
      </c>
      <c r="N15" s="33">
        <v>449.9</v>
      </c>
      <c r="O15" s="33">
        <v>441.5</v>
      </c>
      <c r="P15" s="33">
        <v>467</v>
      </c>
      <c r="Q15" s="33">
        <v>491.1</v>
      </c>
      <c r="R15" s="33">
        <v>531.70000000000005</v>
      </c>
      <c r="S15" s="33">
        <v>575.70000000000005</v>
      </c>
      <c r="T15" s="33">
        <v>611.79999999999995</v>
      </c>
      <c r="U15" s="33">
        <v>631.29999999999995</v>
      </c>
      <c r="V15" s="33">
        <v>637.4</v>
      </c>
      <c r="W15" s="33">
        <v>608.5</v>
      </c>
      <c r="X15" s="33">
        <v>638.20000000000005</v>
      </c>
      <c r="Y15" s="33">
        <v>670.8</v>
      </c>
      <c r="Z15" s="33">
        <v>695.1</v>
      </c>
      <c r="AA15" s="33">
        <v>726.7</v>
      </c>
      <c r="AB15" s="33">
        <v>754.7</v>
      </c>
      <c r="AC15" s="33">
        <v>771.2</v>
      </c>
      <c r="AD15" s="33">
        <v>785.2</v>
      </c>
      <c r="AE15" s="33">
        <v>825.9</v>
      </c>
      <c r="AF15" s="33">
        <v>873.5</v>
      </c>
      <c r="AG15" s="33">
        <v>928.3</v>
      </c>
      <c r="AH15" s="33">
        <v>537.20000000000005</v>
      </c>
      <c r="AI15" s="33">
        <v>795.2</v>
      </c>
      <c r="AJ15" s="33">
        <v>1092.0999999999999</v>
      </c>
      <c r="AK15" s="33">
        <v>1114.7</v>
      </c>
      <c r="AL15" s="33"/>
    </row>
    <row r="16" spans="1:38">
      <c r="A16" s="33" t="s">
        <v>822</v>
      </c>
      <c r="B16" s="33" t="s">
        <v>868</v>
      </c>
      <c r="C16" s="33">
        <v>457.1</v>
      </c>
      <c r="D16" s="33">
        <v>457</v>
      </c>
      <c r="E16" s="33">
        <v>450.8</v>
      </c>
      <c r="F16" s="33">
        <v>449.1</v>
      </c>
      <c r="G16" s="33">
        <v>488.8</v>
      </c>
      <c r="H16" s="33">
        <v>584.79999999999995</v>
      </c>
      <c r="I16" s="33">
        <v>637.4</v>
      </c>
      <c r="J16" s="33">
        <v>702.8</v>
      </c>
      <c r="K16" s="33">
        <v>763.3</v>
      </c>
      <c r="L16" s="33">
        <v>744.3</v>
      </c>
      <c r="M16" s="33">
        <v>754.6</v>
      </c>
      <c r="N16" s="33">
        <v>726.1</v>
      </c>
      <c r="O16" s="33">
        <v>664.9</v>
      </c>
      <c r="P16" s="33">
        <v>731</v>
      </c>
      <c r="Q16" s="33">
        <v>830.1</v>
      </c>
      <c r="R16" s="33">
        <v>988.6</v>
      </c>
      <c r="S16" s="33">
        <v>1157.5</v>
      </c>
      <c r="T16" s="33">
        <v>1297.8</v>
      </c>
      <c r="U16" s="33">
        <v>1271.8</v>
      </c>
      <c r="V16" s="33">
        <v>1217.2</v>
      </c>
      <c r="W16" s="33">
        <v>1086</v>
      </c>
      <c r="X16" s="33">
        <v>1358.9</v>
      </c>
      <c r="Y16" s="33">
        <v>1444</v>
      </c>
      <c r="Z16" s="33">
        <v>1572.7</v>
      </c>
      <c r="AA16" s="33">
        <v>1634.5</v>
      </c>
      <c r="AB16" s="33">
        <v>1711.4</v>
      </c>
      <c r="AC16" s="33">
        <v>1739</v>
      </c>
      <c r="AD16" s="33">
        <v>1671.8</v>
      </c>
      <c r="AE16" s="33">
        <v>1708.5</v>
      </c>
      <c r="AF16" s="33">
        <v>1835.1</v>
      </c>
      <c r="AG16" s="33">
        <v>1862.7</v>
      </c>
      <c r="AH16" s="33">
        <v>1883.7</v>
      </c>
      <c r="AI16" s="33">
        <v>2394.6</v>
      </c>
      <c r="AJ16" s="33">
        <v>2623.8</v>
      </c>
      <c r="AK16" s="33" t="s">
        <v>934</v>
      </c>
      <c r="AL16" s="33"/>
    </row>
    <row r="17" spans="1:38">
      <c r="A17" s="33" t="s">
        <v>824</v>
      </c>
      <c r="B17" s="19" t="s">
        <v>869</v>
      </c>
      <c r="C17" s="19">
        <v>224.4</v>
      </c>
      <c r="D17" s="19">
        <v>215.5</v>
      </c>
      <c r="E17" s="19">
        <v>216.5</v>
      </c>
      <c r="F17" s="19">
        <v>224</v>
      </c>
      <c r="G17" s="19">
        <v>271.2</v>
      </c>
      <c r="H17" s="19">
        <v>343.3</v>
      </c>
      <c r="I17" s="19">
        <v>384.7</v>
      </c>
      <c r="J17" s="19">
        <v>438.7</v>
      </c>
      <c r="K17" s="19">
        <v>471.2</v>
      </c>
      <c r="L17" s="19">
        <v>407.9</v>
      </c>
      <c r="M17" s="19">
        <v>442</v>
      </c>
      <c r="N17" s="19">
        <v>381.3</v>
      </c>
      <c r="O17" s="19">
        <v>307.10000000000002</v>
      </c>
      <c r="P17" s="19">
        <v>371.4</v>
      </c>
      <c r="Q17" s="19">
        <v>471.1</v>
      </c>
      <c r="R17" s="19">
        <v>573.5</v>
      </c>
      <c r="S17" s="19">
        <v>778.3</v>
      </c>
      <c r="T17" s="19">
        <v>780.2</v>
      </c>
      <c r="U17" s="19">
        <v>692.2</v>
      </c>
      <c r="V17" s="19">
        <v>572.4</v>
      </c>
      <c r="W17" s="19">
        <v>603</v>
      </c>
      <c r="X17" s="19">
        <v>882.4</v>
      </c>
      <c r="Y17" s="19">
        <v>889.3</v>
      </c>
      <c r="Z17" s="19">
        <v>911.9</v>
      </c>
      <c r="AA17" s="19">
        <v>1000.2</v>
      </c>
      <c r="AB17" s="19">
        <v>982</v>
      </c>
      <c r="AC17" s="19">
        <v>926.5</v>
      </c>
      <c r="AD17" s="19">
        <v>800.1</v>
      </c>
      <c r="AE17" s="19">
        <v>833.7</v>
      </c>
      <c r="AF17" s="19">
        <v>871</v>
      </c>
      <c r="AG17" s="19">
        <v>864.7</v>
      </c>
      <c r="AH17" s="19">
        <v>825.3</v>
      </c>
      <c r="AI17" s="19">
        <v>1058.0999999999999</v>
      </c>
      <c r="AJ17" s="19">
        <v>1215.7</v>
      </c>
      <c r="AK17" s="19" t="s">
        <v>934</v>
      </c>
      <c r="AL17" s="33"/>
    </row>
    <row r="18" spans="1:38">
      <c r="A18" s="33" t="s">
        <v>826</v>
      </c>
      <c r="B18" s="33" t="s">
        <v>868</v>
      </c>
      <c r="C18" s="33">
        <v>457.1</v>
      </c>
      <c r="D18" s="33">
        <v>457</v>
      </c>
      <c r="E18" s="33">
        <v>450.8</v>
      </c>
      <c r="F18" s="33">
        <v>449.1</v>
      </c>
      <c r="G18" s="33">
        <v>488.8</v>
      </c>
      <c r="H18" s="33">
        <v>584.79999999999995</v>
      </c>
      <c r="I18" s="33">
        <v>637.4</v>
      </c>
      <c r="J18" s="33">
        <v>702.8</v>
      </c>
      <c r="K18" s="33">
        <v>763.3</v>
      </c>
      <c r="L18" s="33">
        <v>744.3</v>
      </c>
      <c r="M18" s="33">
        <v>754.6</v>
      </c>
      <c r="N18" s="33">
        <v>726.1</v>
      </c>
      <c r="O18" s="33">
        <v>664.9</v>
      </c>
      <c r="P18" s="33">
        <v>731</v>
      </c>
      <c r="Q18" s="33">
        <v>830.1</v>
      </c>
      <c r="R18" s="33">
        <v>988.6</v>
      </c>
      <c r="S18" s="33">
        <v>1157.5</v>
      </c>
      <c r="T18" s="33">
        <v>1297.8</v>
      </c>
      <c r="U18" s="33">
        <v>1271.8</v>
      </c>
      <c r="V18" s="33">
        <v>1217.2</v>
      </c>
      <c r="W18" s="33">
        <v>1086</v>
      </c>
      <c r="X18" s="33">
        <v>1358.9</v>
      </c>
      <c r="Y18" s="33">
        <v>1444</v>
      </c>
      <c r="Z18" s="33">
        <v>1572.7</v>
      </c>
      <c r="AA18" s="33">
        <v>1634.5</v>
      </c>
      <c r="AB18" s="33">
        <v>1711.4</v>
      </c>
      <c r="AC18" s="33">
        <v>1739</v>
      </c>
      <c r="AD18" s="33">
        <v>1671.8</v>
      </c>
      <c r="AE18" s="33">
        <v>1708.5</v>
      </c>
      <c r="AF18" s="33">
        <v>1835.1</v>
      </c>
      <c r="AG18" s="33">
        <v>1862.7</v>
      </c>
      <c r="AH18" s="33">
        <v>1883.7</v>
      </c>
      <c r="AI18" s="33">
        <v>2394.6</v>
      </c>
      <c r="AJ18" s="33">
        <v>2623.8</v>
      </c>
      <c r="AK18" s="33" t="s">
        <v>934</v>
      </c>
      <c r="AL18" s="33"/>
    </row>
    <row r="19" spans="1:38">
      <c r="A19" s="33" t="s">
        <v>828</v>
      </c>
      <c r="B19" s="33" t="s">
        <v>1459</v>
      </c>
      <c r="C19" s="33">
        <v>245.5</v>
      </c>
      <c r="D19" s="33">
        <v>255.4</v>
      </c>
      <c r="E19" s="33">
        <v>247.1</v>
      </c>
      <c r="F19" s="33">
        <v>234.4</v>
      </c>
      <c r="G19" s="33">
        <v>233.7</v>
      </c>
      <c r="H19" s="33">
        <v>248.5</v>
      </c>
      <c r="I19" s="33">
        <v>298.60000000000002</v>
      </c>
      <c r="J19" s="33">
        <v>329.9</v>
      </c>
      <c r="K19" s="33">
        <v>364.1</v>
      </c>
      <c r="L19" s="33">
        <v>340.2</v>
      </c>
      <c r="M19" s="33">
        <v>373.6</v>
      </c>
      <c r="N19" s="33">
        <v>448</v>
      </c>
      <c r="O19" s="33">
        <v>405.9</v>
      </c>
      <c r="P19" s="33">
        <v>392.8</v>
      </c>
      <c r="Q19" s="33">
        <v>414.7</v>
      </c>
      <c r="R19" s="33">
        <v>476.4</v>
      </c>
      <c r="S19" s="33">
        <v>609.79999999999995</v>
      </c>
      <c r="T19" s="33">
        <v>646.9</v>
      </c>
      <c r="U19" s="33">
        <v>676.5</v>
      </c>
      <c r="V19" s="33">
        <v>613.29999999999995</v>
      </c>
      <c r="W19" s="33">
        <v>556.9</v>
      </c>
      <c r="X19" s="33">
        <v>573.1</v>
      </c>
      <c r="Y19" s="33">
        <v>545.4</v>
      </c>
      <c r="Z19" s="33">
        <v>528</v>
      </c>
      <c r="AA19" s="33">
        <v>537</v>
      </c>
      <c r="AB19" s="33">
        <v>537</v>
      </c>
      <c r="AC19" s="33">
        <v>543.70000000000005</v>
      </c>
      <c r="AD19" s="33">
        <v>520.6</v>
      </c>
      <c r="AE19" s="33">
        <v>595.79999999999995</v>
      </c>
      <c r="AF19" s="33">
        <v>913.3</v>
      </c>
      <c r="AG19" s="33">
        <v>767.3</v>
      </c>
      <c r="AH19" s="33">
        <v>541.70000000000005</v>
      </c>
      <c r="AI19" s="33">
        <v>501.9</v>
      </c>
      <c r="AJ19" s="33">
        <v>574.1</v>
      </c>
      <c r="AK19" s="33" t="s">
        <v>934</v>
      </c>
      <c r="AL19" s="33"/>
    </row>
    <row r="20" spans="1:38">
      <c r="A20" s="33" t="s">
        <v>830</v>
      </c>
      <c r="B20" s="33" t="s">
        <v>1383</v>
      </c>
      <c r="C20" s="33">
        <v>178.4</v>
      </c>
      <c r="D20" s="33">
        <v>182.5</v>
      </c>
      <c r="E20" s="33">
        <v>179.9</v>
      </c>
      <c r="F20" s="33">
        <v>164.3</v>
      </c>
      <c r="G20" s="33">
        <v>155</v>
      </c>
      <c r="H20" s="33">
        <v>169.4</v>
      </c>
      <c r="I20" s="33">
        <v>193</v>
      </c>
      <c r="J20" s="33">
        <v>215.5</v>
      </c>
      <c r="K20" s="33">
        <v>235.8</v>
      </c>
      <c r="L20" s="33">
        <v>226.2</v>
      </c>
      <c r="M20" s="33">
        <v>240.4</v>
      </c>
      <c r="N20" s="33">
        <v>284.10000000000002</v>
      </c>
      <c r="O20" s="33">
        <v>267.8</v>
      </c>
      <c r="P20" s="33">
        <v>244.2</v>
      </c>
      <c r="Q20" s="33">
        <v>231.9</v>
      </c>
      <c r="R20" s="33">
        <v>250</v>
      </c>
      <c r="S20" s="33">
        <v>300</v>
      </c>
      <c r="T20" s="33">
        <v>368.2</v>
      </c>
      <c r="U20" s="33">
        <v>373.6</v>
      </c>
      <c r="V20" s="33">
        <v>293.5</v>
      </c>
      <c r="W20" s="33">
        <v>206.9</v>
      </c>
      <c r="X20" s="33">
        <v>172.3</v>
      </c>
      <c r="Y20" s="33">
        <v>172.8</v>
      </c>
      <c r="Z20" s="33">
        <v>159</v>
      </c>
      <c r="AA20" s="33">
        <v>147.19999999999999</v>
      </c>
      <c r="AB20" s="33">
        <v>147.5</v>
      </c>
      <c r="AC20" s="33">
        <v>150.80000000000001</v>
      </c>
      <c r="AD20" s="33">
        <v>151.4</v>
      </c>
      <c r="AE20" s="33">
        <v>166.4</v>
      </c>
      <c r="AF20" s="33">
        <v>188.8</v>
      </c>
      <c r="AG20" s="33">
        <v>239.5</v>
      </c>
      <c r="AH20" s="33">
        <v>172</v>
      </c>
      <c r="AI20" s="33">
        <v>145.4</v>
      </c>
      <c r="AJ20" s="33">
        <v>179.7</v>
      </c>
      <c r="AK20" s="33" t="s">
        <v>934</v>
      </c>
      <c r="AL20" s="33"/>
    </row>
    <row r="21" spans="1:38">
      <c r="A21" s="33" t="s">
        <v>832</v>
      </c>
      <c r="B21" s="33" t="s">
        <v>1460</v>
      </c>
      <c r="C21" s="33">
        <v>42.5</v>
      </c>
      <c r="D21" s="33">
        <v>40.200000000000003</v>
      </c>
      <c r="E21" s="33">
        <v>37.299999999999997</v>
      </c>
      <c r="F21" s="33">
        <v>40.700000000000003</v>
      </c>
      <c r="G21" s="33">
        <v>36.1</v>
      </c>
      <c r="H21" s="33">
        <v>40.799999999999997</v>
      </c>
      <c r="I21" s="33">
        <v>45.4</v>
      </c>
      <c r="J21" s="33">
        <v>52.7</v>
      </c>
      <c r="K21" s="33">
        <v>62.3</v>
      </c>
      <c r="L21" s="33">
        <v>58.2</v>
      </c>
      <c r="M21" s="33">
        <v>59.7</v>
      </c>
      <c r="N21" s="33">
        <v>62</v>
      </c>
      <c r="O21" s="33">
        <v>53.9</v>
      </c>
      <c r="P21" s="33">
        <v>50.3</v>
      </c>
      <c r="Q21" s="33">
        <v>55.8</v>
      </c>
      <c r="R21" s="33">
        <v>66.3</v>
      </c>
      <c r="S21" s="33">
        <v>300.3</v>
      </c>
      <c r="T21" s="33">
        <v>79.7</v>
      </c>
      <c r="U21" s="33">
        <v>92.3</v>
      </c>
      <c r="V21" s="33">
        <v>108.1</v>
      </c>
      <c r="W21" s="33">
        <v>139</v>
      </c>
      <c r="X21" s="33">
        <v>134.5</v>
      </c>
      <c r="Y21" s="33">
        <v>94.9</v>
      </c>
      <c r="Z21" s="33">
        <v>107</v>
      </c>
      <c r="AA21" s="33">
        <v>100.6</v>
      </c>
      <c r="AB21" s="33">
        <v>103</v>
      </c>
      <c r="AC21" s="33">
        <v>125.5</v>
      </c>
      <c r="AD21" s="33">
        <v>102.5</v>
      </c>
      <c r="AE21" s="33">
        <v>102</v>
      </c>
      <c r="AF21" s="33">
        <v>947.2</v>
      </c>
      <c r="AG21" s="33">
        <v>379.1</v>
      </c>
      <c r="AH21" s="33">
        <v>197.1</v>
      </c>
      <c r="AI21" s="33">
        <v>91.7</v>
      </c>
      <c r="AJ21" s="33">
        <v>95.4</v>
      </c>
      <c r="AK21" s="33" t="s">
        <v>934</v>
      </c>
      <c r="AL21" s="33"/>
    </row>
    <row r="22" spans="1:38">
      <c r="A22" s="33" t="s">
        <v>834</v>
      </c>
      <c r="B22" s="33" t="s">
        <v>1385</v>
      </c>
      <c r="C22" s="33">
        <v>24.6</v>
      </c>
      <c r="D22" s="33">
        <v>32.700000000000003</v>
      </c>
      <c r="E22" s="33">
        <v>29.9</v>
      </c>
      <c r="F22" s="33">
        <v>29.4</v>
      </c>
      <c r="G22" s="33">
        <v>42.5</v>
      </c>
      <c r="H22" s="33">
        <v>38.299999999999997</v>
      </c>
      <c r="I22" s="33">
        <v>60.2</v>
      </c>
      <c r="J22" s="33">
        <v>61.8</v>
      </c>
      <c r="K22" s="33">
        <v>66</v>
      </c>
      <c r="L22" s="33">
        <v>55.7</v>
      </c>
      <c r="M22" s="33">
        <v>73.599999999999994</v>
      </c>
      <c r="N22" s="33">
        <v>101.9</v>
      </c>
      <c r="O22" s="33">
        <v>84.3</v>
      </c>
      <c r="P22" s="33">
        <v>98.3</v>
      </c>
      <c r="Q22" s="33">
        <v>127</v>
      </c>
      <c r="R22" s="33">
        <v>160.1</v>
      </c>
      <c r="S22" s="33">
        <v>9.6</v>
      </c>
      <c r="T22" s="33">
        <v>199</v>
      </c>
      <c r="U22" s="33">
        <v>210.5</v>
      </c>
      <c r="V22" s="33">
        <v>211.7</v>
      </c>
      <c r="W22" s="33">
        <v>211</v>
      </c>
      <c r="X22" s="33">
        <v>266.39999999999998</v>
      </c>
      <c r="Y22" s="33">
        <v>277.7</v>
      </c>
      <c r="Z22" s="33">
        <v>262</v>
      </c>
      <c r="AA22" s="33">
        <v>289.2</v>
      </c>
      <c r="AB22" s="33">
        <v>286.39999999999998</v>
      </c>
      <c r="AC22" s="33">
        <v>267.39999999999998</v>
      </c>
      <c r="AD22" s="33">
        <v>266.7</v>
      </c>
      <c r="AE22" s="33">
        <v>327.3</v>
      </c>
      <c r="AF22" s="33">
        <v>-222.6</v>
      </c>
      <c r="AG22" s="33">
        <v>148.80000000000001</v>
      </c>
      <c r="AH22" s="33">
        <v>172.6</v>
      </c>
      <c r="AI22" s="33">
        <v>264.8</v>
      </c>
      <c r="AJ22" s="33">
        <v>299</v>
      </c>
      <c r="AK22" s="33" t="s">
        <v>934</v>
      </c>
      <c r="AL22" s="33"/>
    </row>
    <row r="23" spans="1:38">
      <c r="A23" s="33" t="s">
        <v>836</v>
      </c>
      <c r="B23" s="33" t="s">
        <v>1461</v>
      </c>
      <c r="C23" s="33">
        <v>478.1</v>
      </c>
      <c r="D23" s="33">
        <v>496.9</v>
      </c>
      <c r="E23" s="33">
        <v>481.5</v>
      </c>
      <c r="F23" s="33">
        <v>459.4</v>
      </c>
      <c r="G23" s="33">
        <v>451.2</v>
      </c>
      <c r="H23" s="33">
        <v>490</v>
      </c>
      <c r="I23" s="33">
        <v>551.29999999999995</v>
      </c>
      <c r="J23" s="33">
        <v>594</v>
      </c>
      <c r="K23" s="33">
        <v>656.2</v>
      </c>
      <c r="L23" s="33">
        <v>676.6</v>
      </c>
      <c r="M23" s="33">
        <v>686.2</v>
      </c>
      <c r="N23" s="33">
        <v>792.8</v>
      </c>
      <c r="O23" s="33">
        <v>763.8</v>
      </c>
      <c r="P23" s="33">
        <v>752.4</v>
      </c>
      <c r="Q23" s="33">
        <v>773.7</v>
      </c>
      <c r="R23" s="33">
        <v>891.5</v>
      </c>
      <c r="S23" s="33">
        <v>989.1</v>
      </c>
      <c r="T23" s="33">
        <v>1164.5</v>
      </c>
      <c r="U23" s="33">
        <v>1256.0999999999999</v>
      </c>
      <c r="V23" s="33">
        <v>1258.0999999999999</v>
      </c>
      <c r="W23" s="33">
        <v>1039.9000000000001</v>
      </c>
      <c r="X23" s="33">
        <v>1049.5999999999999</v>
      </c>
      <c r="Y23" s="33">
        <v>1100.0999999999999</v>
      </c>
      <c r="Z23" s="33">
        <v>1188.8</v>
      </c>
      <c r="AA23" s="33">
        <v>1171.3</v>
      </c>
      <c r="AB23" s="33">
        <v>1266.4000000000001</v>
      </c>
      <c r="AC23" s="33">
        <v>1356.2</v>
      </c>
      <c r="AD23" s="33">
        <v>1392.3</v>
      </c>
      <c r="AE23" s="33">
        <v>1470.6</v>
      </c>
      <c r="AF23" s="33">
        <v>1877.5</v>
      </c>
      <c r="AG23" s="33">
        <v>1765.4</v>
      </c>
      <c r="AH23" s="33">
        <v>1600.1</v>
      </c>
      <c r="AI23" s="33">
        <v>1838.4</v>
      </c>
      <c r="AJ23" s="33">
        <v>1982.2</v>
      </c>
      <c r="AK23" s="33" t="s">
        <v>934</v>
      </c>
      <c r="AL23" s="33"/>
    </row>
    <row r="24" spans="1:38">
      <c r="A24" s="33" t="s">
        <v>838</v>
      </c>
      <c r="B24" s="33" t="s">
        <v>1383</v>
      </c>
      <c r="C24" s="33">
        <v>330.9</v>
      </c>
      <c r="D24" s="33">
        <v>344.5</v>
      </c>
      <c r="E24" s="33">
        <v>328.3</v>
      </c>
      <c r="F24" s="33">
        <v>287.39999999999998</v>
      </c>
      <c r="G24" s="33">
        <v>264.2</v>
      </c>
      <c r="H24" s="33">
        <v>278.3</v>
      </c>
      <c r="I24" s="33">
        <v>312</v>
      </c>
      <c r="J24" s="33">
        <v>326.7</v>
      </c>
      <c r="K24" s="33">
        <v>354.4</v>
      </c>
      <c r="L24" s="33">
        <v>365.6</v>
      </c>
      <c r="M24" s="33">
        <v>389.5</v>
      </c>
      <c r="N24" s="33">
        <v>467.8</v>
      </c>
      <c r="O24" s="33">
        <v>477</v>
      </c>
      <c r="P24" s="33">
        <v>431.5</v>
      </c>
      <c r="Q24" s="33">
        <v>391.4</v>
      </c>
      <c r="R24" s="33">
        <v>395.2</v>
      </c>
      <c r="S24" s="33">
        <v>455.5</v>
      </c>
      <c r="T24" s="33">
        <v>530.79999999999995</v>
      </c>
      <c r="U24" s="33">
        <v>612.70000000000005</v>
      </c>
      <c r="V24" s="33">
        <v>593.20000000000005</v>
      </c>
      <c r="W24" s="33">
        <v>490.2</v>
      </c>
      <c r="X24" s="33">
        <v>456.9</v>
      </c>
      <c r="Y24" s="33">
        <v>452.5</v>
      </c>
      <c r="Z24" s="33">
        <v>444.2</v>
      </c>
      <c r="AA24" s="33">
        <v>427</v>
      </c>
      <c r="AB24" s="33">
        <v>435.9</v>
      </c>
      <c r="AC24" s="33">
        <v>457.5</v>
      </c>
      <c r="AD24" s="33">
        <v>479.7</v>
      </c>
      <c r="AE24" s="33">
        <v>501.6</v>
      </c>
      <c r="AF24" s="33">
        <v>527.70000000000005</v>
      </c>
      <c r="AG24" s="33">
        <v>593.9</v>
      </c>
      <c r="AH24" s="33">
        <v>482.1</v>
      </c>
      <c r="AI24" s="33">
        <v>427.7</v>
      </c>
      <c r="AJ24" s="33">
        <v>432.1</v>
      </c>
      <c r="AK24" s="33" t="s">
        <v>934</v>
      </c>
      <c r="AL24" s="33"/>
    </row>
    <row r="25" spans="1:38">
      <c r="A25" s="33" t="s">
        <v>840</v>
      </c>
      <c r="B25" s="33" t="s">
        <v>1460</v>
      </c>
      <c r="C25" s="33">
        <v>147.9</v>
      </c>
      <c r="D25" s="33">
        <v>158.5</v>
      </c>
      <c r="E25" s="33">
        <v>162.80000000000001</v>
      </c>
      <c r="F25" s="33">
        <v>174.9</v>
      </c>
      <c r="G25" s="33">
        <v>185.3</v>
      </c>
      <c r="H25" s="33">
        <v>198.8</v>
      </c>
      <c r="I25" s="33">
        <v>223.4</v>
      </c>
      <c r="J25" s="33">
        <v>250.2</v>
      </c>
      <c r="K25" s="33">
        <v>278.3</v>
      </c>
      <c r="L25" s="33">
        <v>299.2</v>
      </c>
      <c r="M25" s="33">
        <v>284.39999999999998</v>
      </c>
      <c r="N25" s="33">
        <v>313.39999999999998</v>
      </c>
      <c r="O25" s="33">
        <v>299.3</v>
      </c>
      <c r="P25" s="33">
        <v>305</v>
      </c>
      <c r="Q25" s="33">
        <v>350.7</v>
      </c>
      <c r="R25" s="33">
        <v>433.3</v>
      </c>
      <c r="S25" s="33">
        <v>476.3</v>
      </c>
      <c r="T25" s="33">
        <v>552.5</v>
      </c>
      <c r="U25" s="33">
        <v>575.70000000000005</v>
      </c>
      <c r="V25" s="33">
        <v>599.20000000000005</v>
      </c>
      <c r="W25" s="33">
        <v>506.8</v>
      </c>
      <c r="X25" s="33">
        <v>516.6</v>
      </c>
      <c r="Y25" s="33">
        <v>555.70000000000005</v>
      </c>
      <c r="Z25" s="33">
        <v>646.9</v>
      </c>
      <c r="AA25" s="33">
        <v>650.70000000000005</v>
      </c>
      <c r="AB25" s="33">
        <v>729.4</v>
      </c>
      <c r="AC25" s="33">
        <v>809.2</v>
      </c>
      <c r="AD25" s="33">
        <v>832</v>
      </c>
      <c r="AE25" s="33">
        <v>871.6</v>
      </c>
      <c r="AF25" s="33">
        <v>1229.5999999999999</v>
      </c>
      <c r="AG25" s="33">
        <v>1046.9000000000001</v>
      </c>
      <c r="AH25" s="33">
        <v>1029.7</v>
      </c>
      <c r="AI25" s="33">
        <v>1201.3</v>
      </c>
      <c r="AJ25" s="33">
        <v>1328.7</v>
      </c>
      <c r="AK25" s="33" t="s">
        <v>934</v>
      </c>
      <c r="AL25" s="33"/>
    </row>
    <row r="26" spans="1:38">
      <c r="A26" s="33" t="s">
        <v>842</v>
      </c>
      <c r="B26" s="33" t="s">
        <v>1462</v>
      </c>
      <c r="C26" s="33">
        <v>-7.7</v>
      </c>
      <c r="D26" s="33">
        <v>-13.8</v>
      </c>
      <c r="E26" s="33">
        <v>-17.899999999999999</v>
      </c>
      <c r="F26" s="33">
        <v>-11.1</v>
      </c>
      <c r="G26" s="33">
        <v>-6.7</v>
      </c>
      <c r="H26" s="33">
        <v>4.8</v>
      </c>
      <c r="I26" s="33">
        <v>8.4</v>
      </c>
      <c r="J26" s="33">
        <v>8.3000000000000007</v>
      </c>
      <c r="K26" s="33">
        <v>14.2</v>
      </c>
      <c r="L26" s="33">
        <v>2.8</v>
      </c>
      <c r="M26" s="33">
        <v>3.2</v>
      </c>
      <c r="N26" s="33">
        <v>-0.9</v>
      </c>
      <c r="O26" s="33">
        <v>-27.4</v>
      </c>
      <c r="P26" s="33">
        <v>2.8</v>
      </c>
      <c r="Q26" s="33">
        <v>16.899999999999999</v>
      </c>
      <c r="R26" s="33">
        <v>45.9</v>
      </c>
      <c r="S26" s="33">
        <v>37.799999999999997</v>
      </c>
      <c r="T26" s="33">
        <v>60.8</v>
      </c>
      <c r="U26" s="33">
        <v>44.9</v>
      </c>
      <c r="V26" s="33">
        <v>39.799999999999997</v>
      </c>
      <c r="W26" s="33">
        <v>24.7</v>
      </c>
      <c r="X26" s="33">
        <v>56.7</v>
      </c>
      <c r="Y26" s="33">
        <v>69.8</v>
      </c>
      <c r="Z26" s="33">
        <v>75</v>
      </c>
      <c r="AA26" s="33">
        <v>72.099999999999994</v>
      </c>
      <c r="AB26" s="33">
        <v>78.900000000000006</v>
      </c>
      <c r="AC26" s="33">
        <v>71.599999999999994</v>
      </c>
      <c r="AD26" s="33">
        <v>65</v>
      </c>
      <c r="AE26" s="33">
        <v>80.599999999999994</v>
      </c>
      <c r="AF26" s="33">
        <v>100.8</v>
      </c>
      <c r="AG26" s="33">
        <v>104.7</v>
      </c>
      <c r="AH26" s="33">
        <v>71.900000000000006</v>
      </c>
      <c r="AI26" s="33">
        <v>188.6</v>
      </c>
      <c r="AJ26" s="33">
        <v>192.2</v>
      </c>
      <c r="AK26" s="33" t="s">
        <v>934</v>
      </c>
      <c r="AL26" s="33"/>
    </row>
    <row r="27" spans="1:38">
      <c r="A27" s="33" t="s">
        <v>844</v>
      </c>
      <c r="B27" s="33" t="s">
        <v>1463</v>
      </c>
      <c r="C27" s="33">
        <v>7.1</v>
      </c>
      <c r="D27" s="33">
        <v>7.6</v>
      </c>
      <c r="E27" s="33">
        <v>8.3000000000000007</v>
      </c>
      <c r="F27" s="33">
        <v>8.1999999999999993</v>
      </c>
      <c r="G27" s="33">
        <v>8.3000000000000007</v>
      </c>
      <c r="H27" s="33">
        <v>8.1</v>
      </c>
      <c r="I27" s="33">
        <v>7.5</v>
      </c>
      <c r="J27" s="33">
        <v>8.6999999999999993</v>
      </c>
      <c r="K27" s="33">
        <v>9.3000000000000007</v>
      </c>
      <c r="L27" s="33">
        <v>8.9</v>
      </c>
      <c r="M27" s="33">
        <v>9.1999999999999993</v>
      </c>
      <c r="N27" s="33">
        <v>12.5</v>
      </c>
      <c r="O27" s="33">
        <v>14.9</v>
      </c>
      <c r="P27" s="33">
        <v>13.1</v>
      </c>
      <c r="Q27" s="33">
        <v>14.6</v>
      </c>
      <c r="R27" s="33">
        <v>17.100000000000001</v>
      </c>
      <c r="S27" s="33">
        <v>19.399999999999999</v>
      </c>
      <c r="T27" s="33">
        <v>20.399999999999999</v>
      </c>
      <c r="U27" s="33">
        <v>22.8</v>
      </c>
      <c r="V27" s="33">
        <v>25.9</v>
      </c>
      <c r="W27" s="33">
        <v>18.2</v>
      </c>
      <c r="X27" s="33">
        <v>19.399999999999999</v>
      </c>
      <c r="Y27" s="33">
        <v>22.2</v>
      </c>
      <c r="Z27" s="33">
        <v>22.7</v>
      </c>
      <c r="AA27" s="33">
        <v>21.5</v>
      </c>
      <c r="AB27" s="33">
        <v>22.3</v>
      </c>
      <c r="AC27" s="33">
        <v>17.8</v>
      </c>
      <c r="AD27" s="33">
        <v>15.6</v>
      </c>
      <c r="AE27" s="33">
        <v>16.8</v>
      </c>
      <c r="AF27" s="33">
        <v>19.399999999999999</v>
      </c>
      <c r="AG27" s="33">
        <v>19.899999999999999</v>
      </c>
      <c r="AH27" s="33">
        <v>16.3</v>
      </c>
      <c r="AI27" s="33">
        <v>20.8</v>
      </c>
      <c r="AJ27" s="33">
        <v>29.2</v>
      </c>
      <c r="AK27" s="33" t="s">
        <v>934</v>
      </c>
      <c r="AL27" s="33"/>
    </row>
    <row r="28" spans="1:38">
      <c r="A28" s="33" t="s">
        <v>846</v>
      </c>
      <c r="B28" s="19" t="s">
        <v>869</v>
      </c>
      <c r="C28" s="19">
        <v>224.4</v>
      </c>
      <c r="D28" s="19">
        <v>215.5</v>
      </c>
      <c r="E28" s="19">
        <v>216.5</v>
      </c>
      <c r="F28" s="19">
        <v>224</v>
      </c>
      <c r="G28" s="19">
        <v>271.2</v>
      </c>
      <c r="H28" s="19">
        <v>343.3</v>
      </c>
      <c r="I28" s="19">
        <v>384.7</v>
      </c>
      <c r="J28" s="19">
        <v>438.7</v>
      </c>
      <c r="K28" s="19">
        <v>471.2</v>
      </c>
      <c r="L28" s="19">
        <v>407.9</v>
      </c>
      <c r="M28" s="19">
        <v>442</v>
      </c>
      <c r="N28" s="19">
        <v>381.3</v>
      </c>
      <c r="O28" s="19">
        <v>307.10000000000002</v>
      </c>
      <c r="P28" s="19">
        <v>371.4</v>
      </c>
      <c r="Q28" s="19">
        <v>471.1</v>
      </c>
      <c r="R28" s="19">
        <v>573.5</v>
      </c>
      <c r="S28" s="19">
        <v>778.3</v>
      </c>
      <c r="T28" s="19">
        <v>780.2</v>
      </c>
      <c r="U28" s="19">
        <v>692.2</v>
      </c>
      <c r="V28" s="19">
        <v>572.4</v>
      </c>
      <c r="W28" s="19">
        <v>603</v>
      </c>
      <c r="X28" s="19">
        <v>882.4</v>
      </c>
      <c r="Y28" s="19">
        <v>889.3</v>
      </c>
      <c r="Z28" s="19">
        <v>911.9</v>
      </c>
      <c r="AA28" s="19">
        <v>1000.2</v>
      </c>
      <c r="AB28" s="19">
        <v>982</v>
      </c>
      <c r="AC28" s="19">
        <v>926.5</v>
      </c>
      <c r="AD28" s="19">
        <v>800.1</v>
      </c>
      <c r="AE28" s="19">
        <v>833.7</v>
      </c>
      <c r="AF28" s="19">
        <v>871</v>
      </c>
      <c r="AG28" s="19">
        <v>864.7</v>
      </c>
      <c r="AH28" s="19">
        <v>825.3</v>
      </c>
      <c r="AI28" s="19">
        <v>1058.0999999999999</v>
      </c>
      <c r="AJ28" s="19">
        <v>1215.7</v>
      </c>
      <c r="AK28" s="19" t="s">
        <v>934</v>
      </c>
      <c r="AL28" s="33"/>
    </row>
    <row r="29" spans="1:38">
      <c r="A29" s="33" t="s">
        <v>847</v>
      </c>
      <c r="B29" s="33" t="s">
        <v>871</v>
      </c>
      <c r="C29" s="33">
        <v>101.2</v>
      </c>
      <c r="D29" s="33">
        <v>98.5</v>
      </c>
      <c r="E29" s="33">
        <v>88.6</v>
      </c>
      <c r="F29" s="33">
        <v>94.4</v>
      </c>
      <c r="G29" s="33">
        <v>108</v>
      </c>
      <c r="H29" s="33">
        <v>132.4</v>
      </c>
      <c r="I29" s="33">
        <v>140.30000000000001</v>
      </c>
      <c r="J29" s="33">
        <v>152.9</v>
      </c>
      <c r="K29" s="33">
        <v>161.4</v>
      </c>
      <c r="L29" s="33">
        <v>158.69999999999999</v>
      </c>
      <c r="M29" s="33">
        <v>166.5</v>
      </c>
      <c r="N29" s="33">
        <v>165.1</v>
      </c>
      <c r="O29" s="33">
        <v>106.2</v>
      </c>
      <c r="P29" s="33">
        <v>91.1</v>
      </c>
      <c r="Q29" s="33">
        <v>126.5</v>
      </c>
      <c r="R29" s="33">
        <v>179.2</v>
      </c>
      <c r="S29" s="33">
        <v>262.5</v>
      </c>
      <c r="T29" s="33">
        <v>296.10000000000002</v>
      </c>
      <c r="U29" s="33">
        <v>277.60000000000002</v>
      </c>
      <c r="V29" s="33">
        <v>207.2</v>
      </c>
      <c r="W29" s="33">
        <v>161.4</v>
      </c>
      <c r="X29" s="33">
        <v>203.8</v>
      </c>
      <c r="Y29" s="33">
        <v>209.2</v>
      </c>
      <c r="Z29" s="33">
        <v>245.8</v>
      </c>
      <c r="AA29" s="33">
        <v>264</v>
      </c>
      <c r="AB29" s="33">
        <v>290.60000000000002</v>
      </c>
      <c r="AC29" s="33">
        <v>283.89999999999998</v>
      </c>
      <c r="AD29" s="33">
        <v>262.10000000000002</v>
      </c>
      <c r="AE29" s="33">
        <v>213.8</v>
      </c>
      <c r="AF29" s="33">
        <v>212.9</v>
      </c>
      <c r="AG29" s="33">
        <v>196.9</v>
      </c>
      <c r="AH29" s="33">
        <v>208.6</v>
      </c>
      <c r="AI29" s="33">
        <v>298</v>
      </c>
      <c r="AJ29" s="33">
        <v>416.9</v>
      </c>
      <c r="AK29" s="33" t="s">
        <v>934</v>
      </c>
      <c r="AL29" s="33"/>
    </row>
    <row r="30" spans="1:38">
      <c r="A30" s="33" t="s">
        <v>848</v>
      </c>
      <c r="B30" s="33" t="s">
        <v>872</v>
      </c>
      <c r="C30" s="33">
        <v>23.5</v>
      </c>
      <c r="D30" s="33">
        <v>24.9</v>
      </c>
      <c r="E30" s="33">
        <v>26.1</v>
      </c>
      <c r="F30" s="33">
        <v>30.7</v>
      </c>
      <c r="G30" s="33">
        <v>29.5</v>
      </c>
      <c r="H30" s="33">
        <v>34.700000000000003</v>
      </c>
      <c r="I30" s="33">
        <v>30.2</v>
      </c>
      <c r="J30" s="33">
        <v>37.299999999999997</v>
      </c>
      <c r="K30" s="33">
        <v>38.5</v>
      </c>
      <c r="L30" s="33">
        <v>34.1</v>
      </c>
      <c r="M30" s="33">
        <v>45.6</v>
      </c>
      <c r="N30" s="33">
        <v>45.4</v>
      </c>
      <c r="O30" s="33">
        <v>55.2</v>
      </c>
      <c r="P30" s="33">
        <v>52</v>
      </c>
      <c r="Q30" s="33">
        <v>61.6</v>
      </c>
      <c r="R30" s="33">
        <v>62.5</v>
      </c>
      <c r="S30" s="33">
        <v>79.3</v>
      </c>
      <c r="T30" s="33">
        <v>68.5</v>
      </c>
      <c r="U30" s="33">
        <v>59.1</v>
      </c>
      <c r="V30" s="33">
        <v>46.3</v>
      </c>
      <c r="W30" s="33">
        <v>60.5</v>
      </c>
      <c r="X30" s="33">
        <v>71.8</v>
      </c>
      <c r="Y30" s="33">
        <v>79.900000000000006</v>
      </c>
      <c r="Z30" s="33">
        <v>82.4</v>
      </c>
      <c r="AA30" s="33">
        <v>84.2</v>
      </c>
      <c r="AB30" s="33">
        <v>82.2</v>
      </c>
      <c r="AC30" s="33">
        <v>99.8</v>
      </c>
      <c r="AD30" s="33">
        <v>73.3</v>
      </c>
      <c r="AE30" s="33">
        <v>92.9</v>
      </c>
      <c r="AF30" s="33">
        <v>97.8</v>
      </c>
      <c r="AG30" s="33">
        <v>89.9</v>
      </c>
      <c r="AH30" s="33">
        <v>90.9</v>
      </c>
      <c r="AI30" s="33">
        <v>121.5</v>
      </c>
      <c r="AJ30" s="33">
        <v>124.6</v>
      </c>
      <c r="AK30" s="33">
        <v>136.9</v>
      </c>
      <c r="AL30" s="33"/>
    </row>
    <row r="31" spans="1:38">
      <c r="A31" s="33" t="s">
        <v>850</v>
      </c>
      <c r="B31" s="19" t="s">
        <v>873</v>
      </c>
      <c r="C31" s="19">
        <v>99.7</v>
      </c>
      <c r="D31" s="19">
        <v>92.2</v>
      </c>
      <c r="E31" s="19">
        <v>101.8</v>
      </c>
      <c r="F31" s="19">
        <v>98.9</v>
      </c>
      <c r="G31" s="19">
        <v>133.69999999999999</v>
      </c>
      <c r="H31" s="19">
        <v>176.3</v>
      </c>
      <c r="I31" s="19">
        <v>214.2</v>
      </c>
      <c r="J31" s="19">
        <v>248.5</v>
      </c>
      <c r="K31" s="19">
        <v>271.3</v>
      </c>
      <c r="L31" s="19">
        <v>215.2</v>
      </c>
      <c r="M31" s="19">
        <v>230</v>
      </c>
      <c r="N31" s="19">
        <v>170.8</v>
      </c>
      <c r="O31" s="19">
        <v>145.6</v>
      </c>
      <c r="P31" s="19">
        <v>228.4</v>
      </c>
      <c r="Q31" s="19">
        <v>282.89999999999998</v>
      </c>
      <c r="R31" s="19">
        <v>331.7</v>
      </c>
      <c r="S31" s="19">
        <v>436.4</v>
      </c>
      <c r="T31" s="19">
        <v>415.6</v>
      </c>
      <c r="U31" s="19">
        <v>355.5</v>
      </c>
      <c r="V31" s="19">
        <v>318.89999999999998</v>
      </c>
      <c r="W31" s="19">
        <v>381</v>
      </c>
      <c r="X31" s="19">
        <v>606.79999999999995</v>
      </c>
      <c r="Y31" s="19">
        <v>600.20000000000005</v>
      </c>
      <c r="Z31" s="19">
        <v>583.70000000000005</v>
      </c>
      <c r="AA31" s="19">
        <v>652</v>
      </c>
      <c r="AB31" s="19">
        <v>609.1</v>
      </c>
      <c r="AC31" s="19">
        <v>542.79999999999995</v>
      </c>
      <c r="AD31" s="19">
        <v>464.7</v>
      </c>
      <c r="AE31" s="19">
        <v>527</v>
      </c>
      <c r="AF31" s="19">
        <v>560.29999999999995</v>
      </c>
      <c r="AG31" s="19">
        <v>577.9</v>
      </c>
      <c r="AH31" s="19">
        <v>525.79999999999995</v>
      </c>
      <c r="AI31" s="19">
        <v>638.6</v>
      </c>
      <c r="AJ31" s="19">
        <v>674.2</v>
      </c>
      <c r="AK31" s="19" t="s">
        <v>934</v>
      </c>
      <c r="AL31" s="33"/>
    </row>
    <row r="32" spans="1:38">
      <c r="A32" s="33" t="s">
        <v>852</v>
      </c>
      <c r="B32" s="19" t="s">
        <v>874</v>
      </c>
      <c r="C32" s="19">
        <v>99.7</v>
      </c>
      <c r="D32" s="19">
        <v>92.2</v>
      </c>
      <c r="E32" s="19">
        <v>101.8</v>
      </c>
      <c r="F32" s="19">
        <v>98.9</v>
      </c>
      <c r="G32" s="19">
        <v>133.69999999999999</v>
      </c>
      <c r="H32" s="19">
        <v>176.3</v>
      </c>
      <c r="I32" s="19">
        <v>214.2</v>
      </c>
      <c r="J32" s="19">
        <v>248.5</v>
      </c>
      <c r="K32" s="19">
        <v>271.3</v>
      </c>
      <c r="L32" s="19">
        <v>215.2</v>
      </c>
      <c r="M32" s="19">
        <v>230</v>
      </c>
      <c r="N32" s="19">
        <v>170.8</v>
      </c>
      <c r="O32" s="19">
        <v>145.6</v>
      </c>
      <c r="P32" s="19">
        <v>228.4</v>
      </c>
      <c r="Q32" s="19">
        <v>282.89999999999998</v>
      </c>
      <c r="R32" s="19">
        <v>331.7</v>
      </c>
      <c r="S32" s="19">
        <v>436.4</v>
      </c>
      <c r="T32" s="19">
        <v>415.6</v>
      </c>
      <c r="U32" s="19">
        <v>355.5</v>
      </c>
      <c r="V32" s="19">
        <v>318.89999999999998</v>
      </c>
      <c r="W32" s="19">
        <v>381</v>
      </c>
      <c r="X32" s="19">
        <v>606.79999999999995</v>
      </c>
      <c r="Y32" s="19">
        <v>600.20000000000005</v>
      </c>
      <c r="Z32" s="19">
        <v>583.70000000000005</v>
      </c>
      <c r="AA32" s="19">
        <v>652</v>
      </c>
      <c r="AB32" s="19">
        <v>609.1</v>
      </c>
      <c r="AC32" s="19">
        <v>542.79999999999995</v>
      </c>
      <c r="AD32" s="19">
        <v>464.7</v>
      </c>
      <c r="AE32" s="19">
        <v>527</v>
      </c>
      <c r="AF32" s="19">
        <v>560.29999999999995</v>
      </c>
      <c r="AG32" s="19">
        <v>577.9</v>
      </c>
      <c r="AH32" s="19">
        <v>525.79999999999995</v>
      </c>
      <c r="AI32" s="19">
        <v>638.6</v>
      </c>
      <c r="AJ32" s="19">
        <v>674.2</v>
      </c>
      <c r="AK32" s="19" t="s">
        <v>934</v>
      </c>
      <c r="AL32" s="33"/>
    </row>
    <row r="33" spans="1:38">
      <c r="A33" s="33" t="s">
        <v>7</v>
      </c>
      <c r="B33" s="19" t="s">
        <v>875</v>
      </c>
      <c r="C33" s="19" t="s">
        <v>7</v>
      </c>
      <c r="D33" s="19" t="s">
        <v>7</v>
      </c>
      <c r="E33" s="19" t="s">
        <v>7</v>
      </c>
      <c r="F33" s="19" t="s">
        <v>7</v>
      </c>
      <c r="G33" s="19" t="s">
        <v>7</v>
      </c>
      <c r="H33" s="19" t="s">
        <v>7</v>
      </c>
      <c r="I33" s="19" t="s">
        <v>7</v>
      </c>
      <c r="J33" s="19" t="s">
        <v>7</v>
      </c>
      <c r="K33" s="19" t="s">
        <v>7</v>
      </c>
      <c r="L33" s="19" t="s">
        <v>7</v>
      </c>
      <c r="M33" s="19" t="s">
        <v>7</v>
      </c>
      <c r="N33" s="19" t="s">
        <v>7</v>
      </c>
      <c r="O33" s="19" t="s">
        <v>7</v>
      </c>
      <c r="P33" s="19" t="s">
        <v>7</v>
      </c>
      <c r="Q33" s="19" t="s">
        <v>7</v>
      </c>
      <c r="R33" s="19" t="s">
        <v>7</v>
      </c>
      <c r="S33" s="19" t="s">
        <v>7</v>
      </c>
      <c r="T33" s="19" t="s">
        <v>7</v>
      </c>
      <c r="U33" s="19" t="s">
        <v>7</v>
      </c>
      <c r="V33" s="19" t="s">
        <v>7</v>
      </c>
      <c r="W33" s="19" t="s">
        <v>7</v>
      </c>
      <c r="X33" s="19" t="s">
        <v>7</v>
      </c>
      <c r="Y33" s="19" t="s">
        <v>7</v>
      </c>
      <c r="Z33" s="19" t="s">
        <v>7</v>
      </c>
      <c r="AA33" s="19" t="s">
        <v>7</v>
      </c>
      <c r="AB33" s="19" t="s">
        <v>7</v>
      </c>
      <c r="AC33" s="19" t="s">
        <v>7</v>
      </c>
      <c r="AD33" s="19" t="s">
        <v>7</v>
      </c>
      <c r="AE33" s="19" t="s">
        <v>7</v>
      </c>
      <c r="AF33" s="19" t="s">
        <v>7</v>
      </c>
      <c r="AG33" s="19" t="s">
        <v>7</v>
      </c>
      <c r="AH33" s="19" t="s">
        <v>7</v>
      </c>
      <c r="AI33" s="19" t="s">
        <v>7</v>
      </c>
      <c r="AJ33" s="19" t="s">
        <v>7</v>
      </c>
      <c r="AK33" s="19" t="s">
        <v>7</v>
      </c>
      <c r="AL33" s="33"/>
    </row>
    <row r="34" spans="1:38">
      <c r="A34" s="33" t="s">
        <v>854</v>
      </c>
      <c r="B34" s="19" t="s">
        <v>876</v>
      </c>
      <c r="C34" s="19">
        <v>100.9</v>
      </c>
      <c r="D34" s="19">
        <v>92.2</v>
      </c>
      <c r="E34" s="19">
        <v>101.8</v>
      </c>
      <c r="F34" s="19">
        <v>105.9</v>
      </c>
      <c r="G34" s="19">
        <v>134.30000000000001</v>
      </c>
      <c r="H34" s="19">
        <v>179.5</v>
      </c>
      <c r="I34" s="19">
        <v>214.7</v>
      </c>
      <c r="J34" s="19">
        <v>248.5</v>
      </c>
      <c r="K34" s="19">
        <v>271.3</v>
      </c>
      <c r="L34" s="19">
        <v>215.2</v>
      </c>
      <c r="M34" s="19">
        <v>230.8</v>
      </c>
      <c r="N34" s="19">
        <v>170.8</v>
      </c>
      <c r="O34" s="19">
        <v>158.19999999999999</v>
      </c>
      <c r="P34" s="19">
        <v>228.4</v>
      </c>
      <c r="Q34" s="19">
        <v>283</v>
      </c>
      <c r="R34" s="19">
        <v>338.3</v>
      </c>
      <c r="S34" s="19">
        <v>452</v>
      </c>
      <c r="T34" s="19">
        <v>415.7</v>
      </c>
      <c r="U34" s="19">
        <v>355.5</v>
      </c>
      <c r="V34" s="19">
        <v>322.60000000000002</v>
      </c>
      <c r="W34" s="19">
        <v>342.7</v>
      </c>
      <c r="X34" s="19">
        <v>585.9</v>
      </c>
      <c r="Y34" s="19">
        <v>606.6</v>
      </c>
      <c r="Z34" s="19">
        <v>600.70000000000005</v>
      </c>
      <c r="AA34" s="19">
        <v>657.8</v>
      </c>
      <c r="AB34" s="19">
        <v>615.79999999999995</v>
      </c>
      <c r="AC34" s="19">
        <v>546.1</v>
      </c>
      <c r="AD34" s="19">
        <v>462.1</v>
      </c>
      <c r="AE34" s="19">
        <v>326.10000000000002</v>
      </c>
      <c r="AF34" s="19">
        <v>566.5</v>
      </c>
      <c r="AG34" s="19">
        <v>590.4</v>
      </c>
      <c r="AH34" s="19">
        <v>512.1</v>
      </c>
      <c r="AI34" s="19">
        <v>648.5</v>
      </c>
      <c r="AJ34" s="19">
        <v>643.9</v>
      </c>
      <c r="AK34" s="19" t="s">
        <v>934</v>
      </c>
      <c r="AL34" s="33"/>
    </row>
    <row r="35" spans="1:38">
      <c r="A35" s="33" t="s">
        <v>856</v>
      </c>
      <c r="B35" s="33" t="s">
        <v>877</v>
      </c>
      <c r="C35" s="33">
        <v>99.7</v>
      </c>
      <c r="D35" s="33">
        <v>92.2</v>
      </c>
      <c r="E35" s="33">
        <v>101.8</v>
      </c>
      <c r="F35" s="33">
        <v>98.9</v>
      </c>
      <c r="G35" s="33">
        <v>133.69999999999999</v>
      </c>
      <c r="H35" s="33">
        <v>176.3</v>
      </c>
      <c r="I35" s="33">
        <v>214.2</v>
      </c>
      <c r="J35" s="33">
        <v>248.5</v>
      </c>
      <c r="K35" s="33">
        <v>271.3</v>
      </c>
      <c r="L35" s="33">
        <v>215.2</v>
      </c>
      <c r="M35" s="33">
        <v>230</v>
      </c>
      <c r="N35" s="33">
        <v>170.8</v>
      </c>
      <c r="O35" s="33">
        <v>145.6</v>
      </c>
      <c r="P35" s="33">
        <v>228.4</v>
      </c>
      <c r="Q35" s="33">
        <v>282.89999999999998</v>
      </c>
      <c r="R35" s="33">
        <v>331.7</v>
      </c>
      <c r="S35" s="33">
        <v>436.4</v>
      </c>
      <c r="T35" s="33">
        <v>415.6</v>
      </c>
      <c r="U35" s="33">
        <v>355.5</v>
      </c>
      <c r="V35" s="33">
        <v>318.89999999999998</v>
      </c>
      <c r="W35" s="33">
        <v>381</v>
      </c>
      <c r="X35" s="33">
        <v>606.79999999999995</v>
      </c>
      <c r="Y35" s="33">
        <v>600.20000000000005</v>
      </c>
      <c r="Z35" s="33">
        <v>583.70000000000005</v>
      </c>
      <c r="AA35" s="33">
        <v>652</v>
      </c>
      <c r="AB35" s="33">
        <v>609.1</v>
      </c>
      <c r="AC35" s="33">
        <v>542.79999999999995</v>
      </c>
      <c r="AD35" s="33">
        <v>464.7</v>
      </c>
      <c r="AE35" s="33">
        <v>527</v>
      </c>
      <c r="AF35" s="33">
        <v>560.29999999999995</v>
      </c>
      <c r="AG35" s="33">
        <v>577.9</v>
      </c>
      <c r="AH35" s="33">
        <v>525.79999999999995</v>
      </c>
      <c r="AI35" s="33">
        <v>638.6</v>
      </c>
      <c r="AJ35" s="33">
        <v>674.2</v>
      </c>
      <c r="AK35" s="33" t="s">
        <v>934</v>
      </c>
      <c r="AL35" s="33"/>
    </row>
    <row r="36" spans="1:38">
      <c r="A36" s="33" t="s">
        <v>886</v>
      </c>
      <c r="B36" s="33" t="s">
        <v>878</v>
      </c>
      <c r="C36" s="33">
        <v>-1.2</v>
      </c>
      <c r="D36" s="33">
        <v>0</v>
      </c>
      <c r="E36" s="33">
        <v>0</v>
      </c>
      <c r="F36" s="33">
        <v>-7</v>
      </c>
      <c r="G36" s="33">
        <v>-0.6</v>
      </c>
      <c r="H36" s="33">
        <v>-3.3</v>
      </c>
      <c r="I36" s="33">
        <v>-0.4</v>
      </c>
      <c r="J36" s="33">
        <v>0</v>
      </c>
      <c r="K36" s="33">
        <v>0</v>
      </c>
      <c r="L36" s="33">
        <v>0</v>
      </c>
      <c r="M36" s="33">
        <v>-0.9</v>
      </c>
      <c r="N36" s="33">
        <v>0</v>
      </c>
      <c r="O36" s="33">
        <v>-12.5</v>
      </c>
      <c r="P36" s="33">
        <v>0</v>
      </c>
      <c r="Q36" s="33">
        <v>-0.1</v>
      </c>
      <c r="R36" s="33">
        <v>-6.7</v>
      </c>
      <c r="S36" s="33">
        <v>-15.5</v>
      </c>
      <c r="T36" s="33">
        <v>0</v>
      </c>
      <c r="U36" s="33">
        <v>0</v>
      </c>
      <c r="V36" s="33">
        <v>-3.7</v>
      </c>
      <c r="W36" s="33">
        <v>38.299999999999997</v>
      </c>
      <c r="X36" s="33">
        <v>20.9</v>
      </c>
      <c r="Y36" s="33">
        <v>-6.4</v>
      </c>
      <c r="Z36" s="33">
        <v>-17</v>
      </c>
      <c r="AA36" s="33">
        <v>-5.7</v>
      </c>
      <c r="AB36" s="33">
        <v>-6.7</v>
      </c>
      <c r="AC36" s="33">
        <v>-3.2</v>
      </c>
      <c r="AD36" s="33">
        <v>2.6</v>
      </c>
      <c r="AE36" s="33">
        <v>200.8</v>
      </c>
      <c r="AF36" s="33">
        <v>-6.2</v>
      </c>
      <c r="AG36" s="33">
        <v>-12.4</v>
      </c>
      <c r="AH36" s="33">
        <v>13.6</v>
      </c>
      <c r="AI36" s="33">
        <v>-9.8000000000000007</v>
      </c>
      <c r="AJ36" s="33">
        <v>30.3</v>
      </c>
      <c r="AK36" s="33">
        <v>-0.5</v>
      </c>
      <c r="AL36" s="33"/>
    </row>
    <row r="37" spans="1:38">
      <c r="A37" s="33" t="s">
        <v>888</v>
      </c>
      <c r="B37" s="19" t="s">
        <v>879</v>
      </c>
      <c r="C37" s="19">
        <v>135.5</v>
      </c>
      <c r="D37" s="19">
        <v>133.4</v>
      </c>
      <c r="E37" s="19">
        <v>98.3</v>
      </c>
      <c r="F37" s="19">
        <v>115.6</v>
      </c>
      <c r="G37" s="19">
        <v>150.4</v>
      </c>
      <c r="H37" s="19">
        <v>202.8</v>
      </c>
      <c r="I37" s="19">
        <v>242.7</v>
      </c>
      <c r="J37" s="19">
        <v>250.5</v>
      </c>
      <c r="K37" s="19">
        <v>333.9</v>
      </c>
      <c r="L37" s="19">
        <v>343</v>
      </c>
      <c r="M37" s="19">
        <v>371.9</v>
      </c>
      <c r="N37" s="19">
        <v>413.1</v>
      </c>
      <c r="O37" s="19">
        <v>248.8</v>
      </c>
      <c r="P37" s="19">
        <v>168.7</v>
      </c>
      <c r="Q37" s="19">
        <v>168.5</v>
      </c>
      <c r="R37" s="19">
        <v>226.7</v>
      </c>
      <c r="S37" s="19">
        <v>294.60000000000002</v>
      </c>
      <c r="T37" s="19">
        <v>380.6</v>
      </c>
      <c r="U37" s="19">
        <v>367.3</v>
      </c>
      <c r="V37" s="19">
        <v>306</v>
      </c>
      <c r="W37" s="19">
        <v>-36.700000000000003</v>
      </c>
      <c r="X37" s="19">
        <v>180.9</v>
      </c>
      <c r="Y37" s="19">
        <v>258</v>
      </c>
      <c r="Z37" s="19">
        <v>382</v>
      </c>
      <c r="AA37" s="19">
        <v>393.4</v>
      </c>
      <c r="AB37" s="19">
        <v>491.2</v>
      </c>
      <c r="AC37" s="19">
        <v>542.70000000000005</v>
      </c>
      <c r="AD37" s="19">
        <v>429.6</v>
      </c>
      <c r="AE37" s="19">
        <v>441.9</v>
      </c>
      <c r="AF37" s="19">
        <v>550</v>
      </c>
      <c r="AG37" s="19">
        <v>531.20000000000005</v>
      </c>
      <c r="AH37" s="19">
        <v>291.5</v>
      </c>
      <c r="AI37" s="19">
        <v>413.3</v>
      </c>
      <c r="AJ37" s="19">
        <v>726.9</v>
      </c>
      <c r="AK37" s="19" t="s">
        <v>934</v>
      </c>
      <c r="AL37" s="33"/>
    </row>
    <row r="38" spans="1:38">
      <c r="A38" s="33" t="s">
        <v>890</v>
      </c>
      <c r="B38" s="33" t="s">
        <v>880</v>
      </c>
      <c r="C38" s="33">
        <v>489.8</v>
      </c>
      <c r="D38" s="33">
        <v>525</v>
      </c>
      <c r="E38" s="33">
        <v>522.9</v>
      </c>
      <c r="F38" s="33">
        <v>543.6</v>
      </c>
      <c r="G38" s="33">
        <v>583</v>
      </c>
      <c r="H38" s="33">
        <v>637</v>
      </c>
      <c r="I38" s="33">
        <v>719.1</v>
      </c>
      <c r="J38" s="33">
        <v>779.8</v>
      </c>
      <c r="K38" s="33">
        <v>858.5</v>
      </c>
      <c r="L38" s="33">
        <v>915.6</v>
      </c>
      <c r="M38" s="33">
        <v>994.7</v>
      </c>
      <c r="N38" s="33">
        <v>1101.4000000000001</v>
      </c>
      <c r="O38" s="33">
        <v>1065.4000000000001</v>
      </c>
      <c r="P38" s="33">
        <v>956.6</v>
      </c>
      <c r="Q38" s="33">
        <v>976.3</v>
      </c>
      <c r="R38" s="33">
        <v>1029.8</v>
      </c>
      <c r="S38" s="33">
        <v>1156.3</v>
      </c>
      <c r="T38" s="33">
        <v>1287.7</v>
      </c>
      <c r="U38" s="33">
        <v>1384.6</v>
      </c>
      <c r="V38" s="33">
        <v>1422.6</v>
      </c>
      <c r="W38" s="33">
        <v>1201.5</v>
      </c>
      <c r="X38" s="33">
        <v>1251.0999999999999</v>
      </c>
      <c r="Y38" s="33">
        <v>1391</v>
      </c>
      <c r="Z38" s="33">
        <v>1543.1</v>
      </c>
      <c r="AA38" s="33">
        <v>1590.9</v>
      </c>
      <c r="AB38" s="33">
        <v>1767.6</v>
      </c>
      <c r="AC38" s="33">
        <v>1801.9</v>
      </c>
      <c r="AD38" s="33">
        <v>1826.8</v>
      </c>
      <c r="AE38" s="33">
        <v>1919.8</v>
      </c>
      <c r="AF38" s="33">
        <v>2080.1999999999998</v>
      </c>
      <c r="AG38" s="33">
        <v>2126.3000000000002</v>
      </c>
      <c r="AH38" s="33">
        <v>2047.6</v>
      </c>
      <c r="AI38" s="33">
        <v>2215.1</v>
      </c>
      <c r="AJ38" s="33">
        <v>2483.1999999999998</v>
      </c>
      <c r="AK38" s="33">
        <v>2687.2</v>
      </c>
      <c r="AL38" s="33"/>
    </row>
    <row r="39" spans="1:38">
      <c r="A39" s="33" t="s">
        <v>892</v>
      </c>
      <c r="B39" s="33" t="s">
        <v>881</v>
      </c>
      <c r="C39" s="33">
        <v>380.2</v>
      </c>
      <c r="D39" s="33">
        <v>402.6</v>
      </c>
      <c r="E39" s="33">
        <v>423.6</v>
      </c>
      <c r="F39" s="33">
        <v>436.3</v>
      </c>
      <c r="G39" s="33">
        <v>455.8</v>
      </c>
      <c r="H39" s="33">
        <v>482.3</v>
      </c>
      <c r="I39" s="33">
        <v>520.79999999999995</v>
      </c>
      <c r="J39" s="33">
        <v>554.20000000000005</v>
      </c>
      <c r="K39" s="33">
        <v>594.6</v>
      </c>
      <c r="L39" s="33">
        <v>634.1</v>
      </c>
      <c r="M39" s="33">
        <v>679.1</v>
      </c>
      <c r="N39" s="33">
        <v>737.5</v>
      </c>
      <c r="O39" s="33">
        <v>781.5</v>
      </c>
      <c r="P39" s="33">
        <v>805</v>
      </c>
      <c r="Q39" s="33">
        <v>818.2</v>
      </c>
      <c r="R39" s="33">
        <v>852</v>
      </c>
      <c r="S39" s="33">
        <v>913.6</v>
      </c>
      <c r="T39" s="33">
        <v>984.4</v>
      </c>
      <c r="U39" s="33">
        <v>1047.2</v>
      </c>
      <c r="V39" s="33">
        <v>1108.8</v>
      </c>
      <c r="W39" s="33">
        <v>1114.5999999999999</v>
      </c>
      <c r="X39" s="33">
        <v>1123.5</v>
      </c>
      <c r="Y39" s="33">
        <v>1173.5</v>
      </c>
      <c r="Z39" s="33">
        <v>1234.8</v>
      </c>
      <c r="AA39" s="33">
        <v>1282.8</v>
      </c>
      <c r="AB39" s="33">
        <v>1352.7</v>
      </c>
      <c r="AC39" s="33">
        <v>1408.3</v>
      </c>
      <c r="AD39" s="33">
        <v>1441</v>
      </c>
      <c r="AE39" s="33">
        <v>1509.4</v>
      </c>
      <c r="AF39" s="33">
        <v>1582.1</v>
      </c>
      <c r="AG39" s="33">
        <v>1666.2</v>
      </c>
      <c r="AH39" s="33">
        <v>1730.2</v>
      </c>
      <c r="AI39" s="33">
        <v>1818.3</v>
      </c>
      <c r="AJ39" s="33">
        <v>2004.7</v>
      </c>
      <c r="AK39" s="33">
        <v>2165.1</v>
      </c>
      <c r="AL39" s="33"/>
    </row>
    <row r="40" spans="1:38">
      <c r="A40" s="33" t="s">
        <v>894</v>
      </c>
      <c r="B40" s="33" t="s">
        <v>882</v>
      </c>
      <c r="C40" s="33">
        <v>-0.3</v>
      </c>
      <c r="D40" s="33">
        <v>-0.7</v>
      </c>
      <c r="E40" s="33">
        <v>-1.7</v>
      </c>
      <c r="F40" s="33">
        <v>-1.7</v>
      </c>
      <c r="G40" s="33">
        <v>-1.7</v>
      </c>
      <c r="H40" s="33">
        <v>-1.7</v>
      </c>
      <c r="I40" s="33">
        <v>5.9</v>
      </c>
      <c r="J40" s="33">
        <v>3.4</v>
      </c>
      <c r="K40" s="33">
        <v>7.9</v>
      </c>
      <c r="L40" s="33">
        <v>4.3</v>
      </c>
      <c r="M40" s="33">
        <v>-0.8</v>
      </c>
      <c r="N40" s="33">
        <v>-1.2</v>
      </c>
      <c r="O40" s="33">
        <v>-0.9</v>
      </c>
      <c r="P40" s="33">
        <v>-2.6</v>
      </c>
      <c r="Q40" s="33">
        <v>-2.2000000000000002</v>
      </c>
      <c r="R40" s="33">
        <v>-2</v>
      </c>
      <c r="S40" s="33">
        <v>0.8</v>
      </c>
      <c r="T40" s="33">
        <v>13.3</v>
      </c>
      <c r="U40" s="33">
        <v>0.2</v>
      </c>
      <c r="V40" s="33">
        <v>17.899999999999999</v>
      </c>
      <c r="W40" s="33">
        <v>6.6</v>
      </c>
      <c r="X40" s="33">
        <v>-1.1000000000000001</v>
      </c>
      <c r="Y40" s="33">
        <v>-1</v>
      </c>
      <c r="Z40" s="33">
        <v>0.2</v>
      </c>
      <c r="AA40" s="33">
        <v>1.4</v>
      </c>
      <c r="AB40" s="33">
        <v>1.6</v>
      </c>
      <c r="AC40" s="33">
        <v>29.5</v>
      </c>
      <c r="AD40" s="33">
        <v>7.3</v>
      </c>
      <c r="AE40" s="33">
        <v>0.2</v>
      </c>
      <c r="AF40" s="33">
        <v>-1</v>
      </c>
      <c r="AG40" s="33">
        <v>-0.8</v>
      </c>
      <c r="AH40" s="33">
        <v>-0.3</v>
      </c>
      <c r="AI40" s="33">
        <v>5.8</v>
      </c>
      <c r="AJ40" s="33">
        <v>104.8</v>
      </c>
      <c r="AK40" s="33" t="s">
        <v>934</v>
      </c>
      <c r="AL40" s="33"/>
    </row>
    <row r="41" spans="1:38">
      <c r="A41" s="33" t="s">
        <v>896</v>
      </c>
      <c r="B41" s="33" t="s">
        <v>835</v>
      </c>
      <c r="C41" s="33">
        <v>26.2</v>
      </c>
      <c r="D41" s="33">
        <v>11.7</v>
      </c>
      <c r="E41" s="33">
        <v>0.7</v>
      </c>
      <c r="F41" s="33">
        <v>10</v>
      </c>
      <c r="G41" s="33">
        <v>24.9</v>
      </c>
      <c r="H41" s="33">
        <v>49.9</v>
      </c>
      <c r="I41" s="33">
        <v>38.5</v>
      </c>
      <c r="J41" s="33">
        <v>21.5</v>
      </c>
      <c r="K41" s="33">
        <v>62.2</v>
      </c>
      <c r="L41" s="33">
        <v>57.1</v>
      </c>
      <c r="M41" s="33">
        <v>57.2</v>
      </c>
      <c r="N41" s="33">
        <v>50.3</v>
      </c>
      <c r="O41" s="33">
        <v>-34.299999999999997</v>
      </c>
      <c r="P41" s="33">
        <v>19.7</v>
      </c>
      <c r="Q41" s="33">
        <v>12.5</v>
      </c>
      <c r="R41" s="33">
        <v>50.9</v>
      </c>
      <c r="S41" s="33">
        <v>51.1</v>
      </c>
      <c r="T41" s="33">
        <v>64</v>
      </c>
      <c r="U41" s="33">
        <v>29.8</v>
      </c>
      <c r="V41" s="33">
        <v>-25.8</v>
      </c>
      <c r="W41" s="33">
        <v>-130.19999999999999</v>
      </c>
      <c r="X41" s="33">
        <v>54.4</v>
      </c>
      <c r="Y41" s="33">
        <v>41.5</v>
      </c>
      <c r="Z41" s="33">
        <v>73.5</v>
      </c>
      <c r="AA41" s="33">
        <v>83.9</v>
      </c>
      <c r="AB41" s="33">
        <v>74.7</v>
      </c>
      <c r="AC41" s="33">
        <v>119.6</v>
      </c>
      <c r="AD41" s="33">
        <v>36.6</v>
      </c>
      <c r="AE41" s="33">
        <v>31.3</v>
      </c>
      <c r="AF41" s="33">
        <v>53</v>
      </c>
      <c r="AG41" s="33">
        <v>71.900000000000006</v>
      </c>
      <c r="AH41" s="33">
        <v>-25.6</v>
      </c>
      <c r="AI41" s="33">
        <v>10.7</v>
      </c>
      <c r="AJ41" s="33">
        <v>143.6</v>
      </c>
      <c r="AK41" s="33">
        <v>48.7</v>
      </c>
      <c r="AL41" s="33"/>
    </row>
    <row r="42" spans="1:38">
      <c r="A42" s="33" t="s">
        <v>898</v>
      </c>
      <c r="B42" s="19" t="s">
        <v>1464</v>
      </c>
      <c r="C42" s="19">
        <v>-34.6</v>
      </c>
      <c r="D42" s="19">
        <v>-41.2</v>
      </c>
      <c r="E42" s="19">
        <v>3.4</v>
      </c>
      <c r="F42" s="19">
        <v>-9.6999999999999993</v>
      </c>
      <c r="G42" s="19">
        <v>-16.100000000000001</v>
      </c>
      <c r="H42" s="19">
        <v>-23.3</v>
      </c>
      <c r="I42" s="19">
        <v>-28</v>
      </c>
      <c r="J42" s="19">
        <v>-2.1</v>
      </c>
      <c r="K42" s="19">
        <v>-62.5</v>
      </c>
      <c r="L42" s="19">
        <v>-127.8</v>
      </c>
      <c r="M42" s="19">
        <v>-141.1</v>
      </c>
      <c r="N42" s="19">
        <v>-242.3</v>
      </c>
      <c r="O42" s="19">
        <v>-90.6</v>
      </c>
      <c r="P42" s="19">
        <v>59.7</v>
      </c>
      <c r="Q42" s="19">
        <v>114.5</v>
      </c>
      <c r="R42" s="19">
        <v>111.6</v>
      </c>
      <c r="S42" s="19">
        <v>157.4</v>
      </c>
      <c r="T42" s="19">
        <v>35.1</v>
      </c>
      <c r="U42" s="19">
        <v>-11.8</v>
      </c>
      <c r="V42" s="19">
        <v>16.600000000000001</v>
      </c>
      <c r="W42" s="19">
        <v>379.5</v>
      </c>
      <c r="X42" s="19">
        <v>405</v>
      </c>
      <c r="Y42" s="19">
        <v>348.6</v>
      </c>
      <c r="Z42" s="19">
        <v>218.7</v>
      </c>
      <c r="AA42" s="19">
        <v>264.39999999999998</v>
      </c>
      <c r="AB42" s="19">
        <v>124.6</v>
      </c>
      <c r="AC42" s="19">
        <v>3.4</v>
      </c>
      <c r="AD42" s="19">
        <v>32.4</v>
      </c>
      <c r="AE42" s="19">
        <v>-115.8</v>
      </c>
      <c r="AF42" s="19">
        <v>16.5</v>
      </c>
      <c r="AG42" s="19">
        <v>59.1</v>
      </c>
      <c r="AH42" s="19">
        <v>220.6</v>
      </c>
      <c r="AI42" s="19">
        <v>235.1</v>
      </c>
      <c r="AJ42" s="19">
        <v>-83</v>
      </c>
      <c r="AK42" s="19" t="s">
        <v>934</v>
      </c>
      <c r="AL42" s="33"/>
    </row>
    <row r="43" spans="1:38">
      <c r="A43" s="33" t="s">
        <v>7</v>
      </c>
      <c r="B43" s="19" t="s">
        <v>884</v>
      </c>
      <c r="C43" s="19" t="s">
        <v>7</v>
      </c>
      <c r="D43" s="19" t="s">
        <v>7</v>
      </c>
      <c r="E43" s="19" t="s">
        <v>7</v>
      </c>
      <c r="F43" s="19" t="s">
        <v>7</v>
      </c>
      <c r="G43" s="19" t="s">
        <v>7</v>
      </c>
      <c r="H43" s="19" t="s">
        <v>7</v>
      </c>
      <c r="I43" s="19" t="s">
        <v>7</v>
      </c>
      <c r="J43" s="19" t="s">
        <v>7</v>
      </c>
      <c r="K43" s="19" t="s">
        <v>7</v>
      </c>
      <c r="L43" s="19" t="s">
        <v>7</v>
      </c>
      <c r="M43" s="19" t="s">
        <v>7</v>
      </c>
      <c r="N43" s="19" t="s">
        <v>7</v>
      </c>
      <c r="O43" s="19" t="s">
        <v>7</v>
      </c>
      <c r="P43" s="19" t="s">
        <v>7</v>
      </c>
      <c r="Q43" s="19" t="s">
        <v>7</v>
      </c>
      <c r="R43" s="19" t="s">
        <v>7</v>
      </c>
      <c r="S43" s="19" t="s">
        <v>7</v>
      </c>
      <c r="T43" s="19" t="s">
        <v>7</v>
      </c>
      <c r="U43" s="19" t="s">
        <v>7</v>
      </c>
      <c r="V43" s="19" t="s">
        <v>7</v>
      </c>
      <c r="W43" s="19" t="s">
        <v>7</v>
      </c>
      <c r="X43" s="19" t="s">
        <v>7</v>
      </c>
      <c r="Y43" s="19" t="s">
        <v>7</v>
      </c>
      <c r="Z43" s="19" t="s">
        <v>7</v>
      </c>
      <c r="AA43" s="19" t="s">
        <v>7</v>
      </c>
      <c r="AB43" s="19" t="s">
        <v>7</v>
      </c>
      <c r="AC43" s="19" t="s">
        <v>7</v>
      </c>
      <c r="AD43" s="19" t="s">
        <v>7</v>
      </c>
      <c r="AE43" s="19" t="s">
        <v>7</v>
      </c>
      <c r="AF43" s="19" t="s">
        <v>7</v>
      </c>
      <c r="AG43" s="19" t="s">
        <v>7</v>
      </c>
      <c r="AH43" s="19" t="s">
        <v>7</v>
      </c>
      <c r="AI43" s="19" t="s">
        <v>7</v>
      </c>
      <c r="AJ43" s="19" t="s">
        <v>7</v>
      </c>
      <c r="AK43" s="19" t="s">
        <v>7</v>
      </c>
      <c r="AL43" s="33"/>
    </row>
    <row r="44" spans="1:38">
      <c r="A44" s="33" t="s">
        <v>900</v>
      </c>
      <c r="B44" s="19" t="s">
        <v>1465</v>
      </c>
      <c r="C44" s="19">
        <v>-34.6</v>
      </c>
      <c r="D44" s="19">
        <v>-41.2</v>
      </c>
      <c r="E44" s="19">
        <v>3.4</v>
      </c>
      <c r="F44" s="19">
        <v>-9.6999999999999993</v>
      </c>
      <c r="G44" s="19">
        <v>-16.100000000000001</v>
      </c>
      <c r="H44" s="19">
        <v>-23.3</v>
      </c>
      <c r="I44" s="19">
        <v>-28</v>
      </c>
      <c r="J44" s="19">
        <v>-2.1</v>
      </c>
      <c r="K44" s="19">
        <v>-62.5</v>
      </c>
      <c r="L44" s="19">
        <v>-127.8</v>
      </c>
      <c r="M44" s="19">
        <v>-141.1</v>
      </c>
      <c r="N44" s="19">
        <v>-242.3</v>
      </c>
      <c r="O44" s="19">
        <v>-90.6</v>
      </c>
      <c r="P44" s="19">
        <v>59.7</v>
      </c>
      <c r="Q44" s="19">
        <v>114.5</v>
      </c>
      <c r="R44" s="19">
        <v>111.6</v>
      </c>
      <c r="S44" s="19">
        <v>157.4</v>
      </c>
      <c r="T44" s="19">
        <v>35.1</v>
      </c>
      <c r="U44" s="19">
        <v>-11.8</v>
      </c>
      <c r="V44" s="19">
        <v>16.600000000000001</v>
      </c>
      <c r="W44" s="19">
        <v>379.5</v>
      </c>
      <c r="X44" s="19">
        <v>405</v>
      </c>
      <c r="Y44" s="19">
        <v>348.6</v>
      </c>
      <c r="Z44" s="19">
        <v>218.7</v>
      </c>
      <c r="AA44" s="19">
        <v>264.39999999999998</v>
      </c>
      <c r="AB44" s="19">
        <v>124.6</v>
      </c>
      <c r="AC44" s="19">
        <v>3.4</v>
      </c>
      <c r="AD44" s="19">
        <v>32.4</v>
      </c>
      <c r="AE44" s="19">
        <v>-115.8</v>
      </c>
      <c r="AF44" s="19">
        <v>16.5</v>
      </c>
      <c r="AG44" s="19">
        <v>59.1</v>
      </c>
      <c r="AH44" s="19">
        <v>220.6</v>
      </c>
      <c r="AI44" s="19">
        <v>235.1</v>
      </c>
      <c r="AJ44" s="19">
        <v>-83</v>
      </c>
      <c r="AK44" s="19" t="s">
        <v>934</v>
      </c>
      <c r="AL44" s="33"/>
    </row>
    <row r="45" spans="1:38">
      <c r="A45" s="33" t="s">
        <v>902</v>
      </c>
      <c r="B45" s="19" t="s">
        <v>887</v>
      </c>
      <c r="C45" s="19">
        <v>166</v>
      </c>
      <c r="D45" s="19">
        <v>126.4</v>
      </c>
      <c r="E45" s="19">
        <v>51.9</v>
      </c>
      <c r="F45" s="19">
        <v>147.9</v>
      </c>
      <c r="G45" s="19">
        <v>324.7</v>
      </c>
      <c r="H45" s="19">
        <v>278</v>
      </c>
      <c r="I45" s="19">
        <v>347.4</v>
      </c>
      <c r="J45" s="19">
        <v>392.9</v>
      </c>
      <c r="K45" s="19">
        <v>157.9</v>
      </c>
      <c r="L45" s="19">
        <v>743.5</v>
      </c>
      <c r="M45" s="19">
        <v>958.5</v>
      </c>
      <c r="N45" s="19">
        <v>1484.1</v>
      </c>
      <c r="O45" s="19">
        <v>368.6</v>
      </c>
      <c r="P45" s="19">
        <v>377.7</v>
      </c>
      <c r="Q45" s="19">
        <v>-73.7</v>
      </c>
      <c r="R45" s="19">
        <v>721.5</v>
      </c>
      <c r="S45" s="19">
        <v>934.9</v>
      </c>
      <c r="T45" s="19">
        <v>623.6</v>
      </c>
      <c r="U45" s="19">
        <v>1051</v>
      </c>
      <c r="V45" s="19">
        <v>-331.2</v>
      </c>
      <c r="W45" s="19">
        <v>237.4</v>
      </c>
      <c r="X45" s="19">
        <v>553.9</v>
      </c>
      <c r="Y45" s="19">
        <v>376.7</v>
      </c>
      <c r="Z45" s="19">
        <v>321.3</v>
      </c>
      <c r="AA45" s="19">
        <v>727.6</v>
      </c>
      <c r="AB45" s="19">
        <v>686.1</v>
      </c>
      <c r="AC45" s="19">
        <v>1143.3</v>
      </c>
      <c r="AD45" s="19">
        <v>960.2</v>
      </c>
      <c r="AE45" s="19">
        <v>578.5</v>
      </c>
      <c r="AF45" s="19">
        <v>855.3</v>
      </c>
      <c r="AG45" s="19">
        <v>2404.6</v>
      </c>
      <c r="AH45" s="19">
        <v>432.7</v>
      </c>
      <c r="AI45" s="19">
        <v>1334.6</v>
      </c>
      <c r="AJ45" s="19">
        <v>1169.4000000000001</v>
      </c>
      <c r="AK45" s="19">
        <v>1036.5</v>
      </c>
      <c r="AL45" s="33"/>
    </row>
    <row r="46" spans="1:38">
      <c r="A46" s="33" t="s">
        <v>904</v>
      </c>
      <c r="B46" s="19" t="s">
        <v>889</v>
      </c>
      <c r="C46" s="19">
        <v>0</v>
      </c>
      <c r="D46" s="19">
        <v>-0.8</v>
      </c>
      <c r="E46" s="19">
        <v>10.1</v>
      </c>
      <c r="F46" s="19">
        <v>-8.1</v>
      </c>
      <c r="G46" s="19">
        <v>34</v>
      </c>
      <c r="H46" s="19">
        <v>13</v>
      </c>
      <c r="I46" s="19">
        <v>7.6</v>
      </c>
      <c r="J46" s="19">
        <v>42</v>
      </c>
      <c r="K46" s="19">
        <v>19.100000000000001</v>
      </c>
      <c r="L46" s="19">
        <v>20</v>
      </c>
      <c r="M46" s="19">
        <v>74.8</v>
      </c>
      <c r="N46" s="19">
        <v>62.9</v>
      </c>
      <c r="O46" s="19">
        <v>-52.9</v>
      </c>
      <c r="P46" s="19">
        <v>2.2999999999999998</v>
      </c>
      <c r="Q46" s="19">
        <v>131.9</v>
      </c>
      <c r="R46" s="19">
        <v>54.3</v>
      </c>
      <c r="S46" s="19">
        <v>120.4</v>
      </c>
      <c r="T46" s="19">
        <v>-81.2</v>
      </c>
      <c r="U46" s="19">
        <v>-75.7</v>
      </c>
      <c r="V46" s="19">
        <v>-267.2</v>
      </c>
      <c r="W46" s="19">
        <v>268.39999999999998</v>
      </c>
      <c r="X46" s="19">
        <v>145.30000000000001</v>
      </c>
      <c r="Y46" s="19">
        <v>41.8</v>
      </c>
      <c r="Z46" s="19">
        <v>58.7</v>
      </c>
      <c r="AA46" s="19">
        <v>152.1</v>
      </c>
      <c r="AB46" s="19">
        <v>22.9</v>
      </c>
      <c r="AC46" s="19">
        <v>39</v>
      </c>
      <c r="AD46" s="19">
        <v>178.2</v>
      </c>
      <c r="AE46" s="19">
        <v>66.8</v>
      </c>
      <c r="AF46" s="19">
        <v>145.80000000000001</v>
      </c>
      <c r="AG46" s="19">
        <v>179.5</v>
      </c>
      <c r="AH46" s="19">
        <v>525</v>
      </c>
      <c r="AI46" s="19">
        <v>301.60000000000002</v>
      </c>
      <c r="AJ46" s="19">
        <v>-1.8</v>
      </c>
      <c r="AK46" s="19">
        <v>108.9</v>
      </c>
      <c r="AL46" s="33"/>
    </row>
    <row r="47" spans="1:38">
      <c r="A47" s="33" t="s">
        <v>906</v>
      </c>
      <c r="B47" s="33" t="s">
        <v>891</v>
      </c>
      <c r="C47" s="33">
        <v>8.5</v>
      </c>
      <c r="D47" s="33">
        <v>5.2</v>
      </c>
      <c r="E47" s="33">
        <v>5.3</v>
      </c>
      <c r="F47" s="33">
        <v>-5.8</v>
      </c>
      <c r="G47" s="33">
        <v>19.3</v>
      </c>
      <c r="H47" s="33">
        <v>7.5</v>
      </c>
      <c r="I47" s="33">
        <v>2.6</v>
      </c>
      <c r="J47" s="33">
        <v>1.2</v>
      </c>
      <c r="K47" s="33">
        <v>-10.5</v>
      </c>
      <c r="L47" s="33">
        <v>-15.6</v>
      </c>
      <c r="M47" s="33">
        <v>29.6</v>
      </c>
      <c r="N47" s="33">
        <v>34.9</v>
      </c>
      <c r="O47" s="33">
        <v>-53.1</v>
      </c>
      <c r="P47" s="33">
        <v>-13</v>
      </c>
      <c r="Q47" s="33">
        <v>42.9</v>
      </c>
      <c r="R47" s="33">
        <v>31.1</v>
      </c>
      <c r="S47" s="33">
        <v>100.7</v>
      </c>
      <c r="T47" s="33">
        <v>-73.599999999999994</v>
      </c>
      <c r="U47" s="33">
        <v>49</v>
      </c>
      <c r="V47" s="33">
        <v>-132.19999999999999</v>
      </c>
      <c r="W47" s="33">
        <v>184.6</v>
      </c>
      <c r="X47" s="33">
        <v>125.7</v>
      </c>
      <c r="Y47" s="33">
        <v>93.1</v>
      </c>
      <c r="Z47" s="33">
        <v>43.9</v>
      </c>
      <c r="AA47" s="33">
        <v>44.4</v>
      </c>
      <c r="AB47" s="33">
        <v>119.7</v>
      </c>
      <c r="AC47" s="33">
        <v>47.1</v>
      </c>
      <c r="AD47" s="33">
        <v>157</v>
      </c>
      <c r="AE47" s="33">
        <v>-44.4</v>
      </c>
      <c r="AF47" s="33">
        <v>250.2</v>
      </c>
      <c r="AG47" s="33">
        <v>140.6</v>
      </c>
      <c r="AH47" s="33">
        <v>444.2</v>
      </c>
      <c r="AI47" s="33">
        <v>264.8</v>
      </c>
      <c r="AJ47" s="33">
        <v>-39.5</v>
      </c>
      <c r="AK47" s="33">
        <v>-11.9</v>
      </c>
      <c r="AL47" s="33"/>
    </row>
    <row r="48" spans="1:38">
      <c r="A48" s="33" t="s">
        <v>908</v>
      </c>
      <c r="B48" s="33" t="s">
        <v>893</v>
      </c>
      <c r="C48" s="33">
        <v>-1.7</v>
      </c>
      <c r="D48" s="33">
        <v>-6</v>
      </c>
      <c r="E48" s="33">
        <v>3</v>
      </c>
      <c r="F48" s="33">
        <v>-1.6</v>
      </c>
      <c r="G48" s="33">
        <v>16</v>
      </c>
      <c r="H48" s="33">
        <v>4.4000000000000004</v>
      </c>
      <c r="I48" s="33">
        <v>3.3</v>
      </c>
      <c r="J48" s="33">
        <v>30</v>
      </c>
      <c r="K48" s="33">
        <v>34.700000000000003</v>
      </c>
      <c r="L48" s="33">
        <v>28.2</v>
      </c>
      <c r="M48" s="33">
        <v>44.3</v>
      </c>
      <c r="N48" s="33">
        <v>35.5</v>
      </c>
      <c r="O48" s="33">
        <v>8.8000000000000007</v>
      </c>
      <c r="P48" s="33">
        <v>10.199999999999999</v>
      </c>
      <c r="Q48" s="33">
        <v>71.5</v>
      </c>
      <c r="R48" s="33">
        <v>7.7</v>
      </c>
      <c r="S48" s="33">
        <v>9.9</v>
      </c>
      <c r="T48" s="33">
        <v>6.6</v>
      </c>
      <c r="U48" s="33">
        <v>-125.7</v>
      </c>
      <c r="V48" s="33">
        <v>-109.4</v>
      </c>
      <c r="W48" s="33">
        <v>76.900000000000006</v>
      </c>
      <c r="X48" s="33">
        <v>6.4</v>
      </c>
      <c r="Y48" s="33">
        <v>-39.9</v>
      </c>
      <c r="Z48" s="33">
        <v>13.7</v>
      </c>
      <c r="AA48" s="33">
        <v>39.200000000000003</v>
      </c>
      <c r="AB48" s="33">
        <v>-87.6</v>
      </c>
      <c r="AC48" s="33">
        <v>10.9</v>
      </c>
      <c r="AD48" s="33">
        <v>17.5</v>
      </c>
      <c r="AE48" s="33">
        <v>-7.7</v>
      </c>
      <c r="AF48" s="33">
        <v>5.8</v>
      </c>
      <c r="AG48" s="33">
        <v>14.3</v>
      </c>
      <c r="AH48" s="33">
        <v>76.7</v>
      </c>
      <c r="AI48" s="33">
        <v>5.6</v>
      </c>
      <c r="AJ48" s="33">
        <v>13.3</v>
      </c>
      <c r="AK48" s="33">
        <v>99.1</v>
      </c>
      <c r="AL48" s="33"/>
    </row>
    <row r="49" spans="1:38">
      <c r="A49" s="33" t="s">
        <v>910</v>
      </c>
      <c r="B49" s="33" t="s">
        <v>895</v>
      </c>
      <c r="C49" s="33">
        <v>-6.8</v>
      </c>
      <c r="D49" s="33">
        <v>0</v>
      </c>
      <c r="E49" s="33">
        <v>1.7</v>
      </c>
      <c r="F49" s="33">
        <v>-0.6</v>
      </c>
      <c r="G49" s="33">
        <v>-1.3</v>
      </c>
      <c r="H49" s="33">
        <v>1.2</v>
      </c>
      <c r="I49" s="33">
        <v>1.7</v>
      </c>
      <c r="J49" s="33">
        <v>10.8</v>
      </c>
      <c r="K49" s="33">
        <v>-5.0999999999999996</v>
      </c>
      <c r="L49" s="33">
        <v>7.4</v>
      </c>
      <c r="M49" s="33">
        <v>0.9</v>
      </c>
      <c r="N49" s="33">
        <v>-7.4</v>
      </c>
      <c r="O49" s="33">
        <v>-8.5</v>
      </c>
      <c r="P49" s="33">
        <v>5.0999999999999996</v>
      </c>
      <c r="Q49" s="33">
        <v>17.600000000000001</v>
      </c>
      <c r="R49" s="33">
        <v>15.6</v>
      </c>
      <c r="S49" s="33">
        <v>9.9</v>
      </c>
      <c r="T49" s="33">
        <v>-14.2</v>
      </c>
      <c r="U49" s="33">
        <v>0.9</v>
      </c>
      <c r="V49" s="33">
        <v>-25.5</v>
      </c>
      <c r="W49" s="33">
        <v>6.8</v>
      </c>
      <c r="X49" s="33">
        <v>13.2</v>
      </c>
      <c r="Y49" s="33">
        <v>-11.5</v>
      </c>
      <c r="Z49" s="33">
        <v>1.1000000000000001</v>
      </c>
      <c r="AA49" s="33">
        <v>68.599999999999994</v>
      </c>
      <c r="AB49" s="33">
        <v>-9.3000000000000007</v>
      </c>
      <c r="AC49" s="33">
        <v>-19</v>
      </c>
      <c r="AD49" s="33">
        <v>3.7</v>
      </c>
      <c r="AE49" s="33">
        <v>119</v>
      </c>
      <c r="AF49" s="33">
        <v>-110.3</v>
      </c>
      <c r="AG49" s="33">
        <v>24.7</v>
      </c>
      <c r="AH49" s="33">
        <v>4</v>
      </c>
      <c r="AI49" s="33">
        <v>31.3</v>
      </c>
      <c r="AJ49" s="33">
        <v>24.4</v>
      </c>
      <c r="AK49" s="33">
        <v>21.8</v>
      </c>
      <c r="AL49" s="33"/>
    </row>
    <row r="50" spans="1:38">
      <c r="A50" s="33" t="s">
        <v>912</v>
      </c>
      <c r="B50" s="19" t="s">
        <v>897</v>
      </c>
      <c r="C50" s="19">
        <v>42.8</v>
      </c>
      <c r="D50" s="19">
        <v>-27.8</v>
      </c>
      <c r="E50" s="19">
        <v>28.6</v>
      </c>
      <c r="F50" s="19">
        <v>24.1</v>
      </c>
      <c r="G50" s="19">
        <v>10</v>
      </c>
      <c r="H50" s="19">
        <v>4.4000000000000004</v>
      </c>
      <c r="I50" s="19">
        <v>-8.6999999999999993</v>
      </c>
      <c r="J50" s="19">
        <v>0.9</v>
      </c>
      <c r="K50" s="19">
        <v>-39.5</v>
      </c>
      <c r="L50" s="19">
        <v>1</v>
      </c>
      <c r="M50" s="19">
        <v>5.3</v>
      </c>
      <c r="N50" s="19">
        <v>19.2</v>
      </c>
      <c r="O50" s="19">
        <v>0.2</v>
      </c>
      <c r="P50" s="19">
        <v>21</v>
      </c>
      <c r="Q50" s="19">
        <v>11.1</v>
      </c>
      <c r="R50" s="19">
        <v>16.5</v>
      </c>
      <c r="S50" s="19">
        <v>41.6</v>
      </c>
      <c r="T50" s="19">
        <v>-1.2</v>
      </c>
      <c r="U50" s="19">
        <v>-61.4</v>
      </c>
      <c r="V50" s="19">
        <v>-25.2</v>
      </c>
      <c r="W50" s="19">
        <v>17.7</v>
      </c>
      <c r="X50" s="19">
        <v>-5.3</v>
      </c>
      <c r="Y50" s="19">
        <v>-13.9</v>
      </c>
      <c r="Z50" s="19">
        <v>-16.2</v>
      </c>
      <c r="AA50" s="19">
        <v>-3.5</v>
      </c>
      <c r="AB50" s="19">
        <v>26.1</v>
      </c>
      <c r="AC50" s="19">
        <v>3.6</v>
      </c>
      <c r="AD50" s="19">
        <v>-3.8</v>
      </c>
      <c r="AE50" s="19">
        <v>30.8</v>
      </c>
      <c r="AF50" s="19">
        <v>22.3</v>
      </c>
      <c r="AG50" s="19">
        <v>69.400000000000006</v>
      </c>
      <c r="AH50" s="19">
        <v>37.1</v>
      </c>
      <c r="AI50" s="19">
        <v>37.799999999999997</v>
      </c>
      <c r="AJ50" s="19">
        <v>-18.5</v>
      </c>
      <c r="AK50" s="19">
        <v>71.8</v>
      </c>
      <c r="AL50" s="33"/>
    </row>
    <row r="51" spans="1:38">
      <c r="A51" s="33" t="s">
        <v>914</v>
      </c>
      <c r="B51" s="33" t="s">
        <v>899</v>
      </c>
      <c r="C51" s="33">
        <v>0.6</v>
      </c>
      <c r="D51" s="33">
        <v>-0.5</v>
      </c>
      <c r="E51" s="33">
        <v>0.9</v>
      </c>
      <c r="F51" s="33">
        <v>2.2999999999999998</v>
      </c>
      <c r="G51" s="33">
        <v>2.4</v>
      </c>
      <c r="H51" s="33">
        <v>-0.6</v>
      </c>
      <c r="I51" s="33">
        <v>1.3</v>
      </c>
      <c r="J51" s="33">
        <v>11.4</v>
      </c>
      <c r="K51" s="33">
        <v>4.5999999999999996</v>
      </c>
      <c r="L51" s="33">
        <v>3.3</v>
      </c>
      <c r="M51" s="33">
        <v>8.1999999999999993</v>
      </c>
      <c r="N51" s="33">
        <v>10.199999999999999</v>
      </c>
      <c r="O51" s="33">
        <v>2.4</v>
      </c>
      <c r="P51" s="33">
        <v>4.5999999999999996</v>
      </c>
      <c r="Q51" s="33">
        <v>10.9</v>
      </c>
      <c r="R51" s="33">
        <v>19.3</v>
      </c>
      <c r="S51" s="33">
        <v>16</v>
      </c>
      <c r="T51" s="33">
        <v>11.7</v>
      </c>
      <c r="U51" s="33">
        <v>-53.2</v>
      </c>
      <c r="V51" s="33">
        <v>-12.2</v>
      </c>
      <c r="W51" s="33">
        <v>-1.3</v>
      </c>
      <c r="X51" s="33">
        <v>-12.5</v>
      </c>
      <c r="Y51" s="33">
        <v>0.1</v>
      </c>
      <c r="Z51" s="33">
        <v>-11.5</v>
      </c>
      <c r="AA51" s="33">
        <v>-5.6</v>
      </c>
      <c r="AB51" s="33">
        <v>25.1</v>
      </c>
      <c r="AC51" s="33">
        <v>7.8</v>
      </c>
      <c r="AD51" s="33">
        <v>-6.9</v>
      </c>
      <c r="AE51" s="33">
        <v>-8.8000000000000007</v>
      </c>
      <c r="AF51" s="33">
        <v>38.4</v>
      </c>
      <c r="AG51" s="33">
        <v>55.4</v>
      </c>
      <c r="AH51" s="33">
        <v>33.299999999999997</v>
      </c>
      <c r="AI51" s="33">
        <v>5.4</v>
      </c>
      <c r="AJ51" s="33">
        <v>-51.5</v>
      </c>
      <c r="AK51" s="33">
        <v>28.5</v>
      </c>
      <c r="AL51" s="33"/>
    </row>
    <row r="52" spans="1:38">
      <c r="A52" s="33" t="s">
        <v>916</v>
      </c>
      <c r="B52" s="33" t="s">
        <v>901</v>
      </c>
      <c r="C52" s="33">
        <v>23.5</v>
      </c>
      <c r="D52" s="33">
        <v>-13.8</v>
      </c>
      <c r="E52" s="33">
        <v>5.8</v>
      </c>
      <c r="F52" s="33">
        <v>17.2</v>
      </c>
      <c r="G52" s="33">
        <v>-11.8</v>
      </c>
      <c r="H52" s="33">
        <v>2</v>
      </c>
      <c r="I52" s="33">
        <v>6.3</v>
      </c>
      <c r="J52" s="33">
        <v>-10</v>
      </c>
      <c r="K52" s="33">
        <v>-20.2</v>
      </c>
      <c r="L52" s="33">
        <v>-3.2</v>
      </c>
      <c r="M52" s="33">
        <v>-4.2</v>
      </c>
      <c r="N52" s="33">
        <v>-1.3</v>
      </c>
      <c r="O52" s="33">
        <v>-1.3</v>
      </c>
      <c r="P52" s="33">
        <v>14.5</v>
      </c>
      <c r="Q52" s="33">
        <v>2.2999999999999998</v>
      </c>
      <c r="R52" s="33">
        <v>0.3</v>
      </c>
      <c r="S52" s="33">
        <v>18.100000000000001</v>
      </c>
      <c r="T52" s="33">
        <v>-6.7</v>
      </c>
      <c r="U52" s="33">
        <v>-7.1</v>
      </c>
      <c r="V52" s="33">
        <v>-7.9</v>
      </c>
      <c r="W52" s="33">
        <v>12.5</v>
      </c>
      <c r="X52" s="33">
        <v>6.9</v>
      </c>
      <c r="Y52" s="33">
        <v>-7.8</v>
      </c>
      <c r="Z52" s="33">
        <v>-2.8</v>
      </c>
      <c r="AA52" s="33">
        <v>1.7</v>
      </c>
      <c r="AB52" s="33">
        <v>1.6</v>
      </c>
      <c r="AC52" s="33">
        <v>-3.8</v>
      </c>
      <c r="AD52" s="33">
        <v>4.2</v>
      </c>
      <c r="AE52" s="33">
        <v>30.1</v>
      </c>
      <c r="AF52" s="33">
        <v>-15.6</v>
      </c>
      <c r="AG52" s="33">
        <v>6.7</v>
      </c>
      <c r="AH52" s="33">
        <v>7.4</v>
      </c>
      <c r="AI52" s="33">
        <v>10.7</v>
      </c>
      <c r="AJ52" s="33">
        <v>24</v>
      </c>
      <c r="AK52" s="33">
        <v>37.700000000000003</v>
      </c>
      <c r="AL52" s="33"/>
    </row>
    <row r="53" spans="1:38">
      <c r="A53" s="33" t="s">
        <v>918</v>
      </c>
      <c r="B53" s="33" t="s">
        <v>1466</v>
      </c>
      <c r="C53" s="33">
        <v>3.1</v>
      </c>
      <c r="D53" s="33">
        <v>-5.9</v>
      </c>
      <c r="E53" s="33">
        <v>1.8</v>
      </c>
      <c r="F53" s="33">
        <v>3.5</v>
      </c>
      <c r="G53" s="33">
        <v>10.5</v>
      </c>
      <c r="H53" s="33">
        <v>0.8</v>
      </c>
      <c r="I53" s="33">
        <v>3.5</v>
      </c>
      <c r="J53" s="33">
        <v>5.0999999999999996</v>
      </c>
      <c r="K53" s="33">
        <v>-20.5</v>
      </c>
      <c r="L53" s="33">
        <v>2.6</v>
      </c>
      <c r="M53" s="33">
        <v>1.8</v>
      </c>
      <c r="N53" s="33">
        <v>3</v>
      </c>
      <c r="O53" s="33">
        <v>2.1</v>
      </c>
      <c r="P53" s="33">
        <v>-0.7</v>
      </c>
      <c r="Q53" s="33">
        <v>-5.7</v>
      </c>
      <c r="R53" s="33">
        <v>0.1</v>
      </c>
      <c r="S53" s="33">
        <v>6</v>
      </c>
      <c r="T53" s="33">
        <v>-2.2000000000000002</v>
      </c>
      <c r="U53" s="33">
        <v>-2.4</v>
      </c>
      <c r="V53" s="33">
        <v>-2.6</v>
      </c>
      <c r="W53" s="33">
        <v>4.2</v>
      </c>
      <c r="X53" s="33">
        <v>2</v>
      </c>
      <c r="Y53" s="33">
        <v>-2.2000000000000002</v>
      </c>
      <c r="Z53" s="33">
        <v>-1.3</v>
      </c>
      <c r="AA53" s="33">
        <v>0.3</v>
      </c>
      <c r="AB53" s="33">
        <v>0.6</v>
      </c>
      <c r="AC53" s="33">
        <v>-1.3</v>
      </c>
      <c r="AD53" s="33">
        <v>1.3</v>
      </c>
      <c r="AE53" s="33">
        <v>10</v>
      </c>
      <c r="AF53" s="33">
        <v>-5.5</v>
      </c>
      <c r="AG53" s="33">
        <v>2.4</v>
      </c>
      <c r="AH53" s="33">
        <v>3.6</v>
      </c>
      <c r="AI53" s="33">
        <v>2.9</v>
      </c>
      <c r="AJ53" s="33">
        <v>6.7</v>
      </c>
      <c r="AK53" s="33">
        <v>6.8</v>
      </c>
      <c r="AL53" s="33"/>
    </row>
    <row r="54" spans="1:38">
      <c r="A54" s="33" t="s">
        <v>920</v>
      </c>
      <c r="B54" s="33" t="s">
        <v>905</v>
      </c>
      <c r="C54" s="33">
        <v>15.6</v>
      </c>
      <c r="D54" s="33">
        <v>-7.7</v>
      </c>
      <c r="E54" s="33">
        <v>20.100000000000001</v>
      </c>
      <c r="F54" s="33">
        <v>1</v>
      </c>
      <c r="G54" s="33">
        <v>8.9</v>
      </c>
      <c r="H54" s="33">
        <v>2</v>
      </c>
      <c r="I54" s="33">
        <v>-19.899999999999999</v>
      </c>
      <c r="J54" s="33">
        <v>-5.8</v>
      </c>
      <c r="K54" s="33">
        <v>-3.6</v>
      </c>
      <c r="L54" s="33">
        <v>-1.6</v>
      </c>
      <c r="M54" s="33">
        <v>-0.7</v>
      </c>
      <c r="N54" s="33">
        <v>6.9</v>
      </c>
      <c r="O54" s="33">
        <v>-2.6</v>
      </c>
      <c r="P54" s="33">
        <v>2.8</v>
      </c>
      <c r="Q54" s="33">
        <v>3.3</v>
      </c>
      <c r="R54" s="33">
        <v>-3.6</v>
      </c>
      <c r="S54" s="33">
        <v>0.3</v>
      </c>
      <c r="T54" s="33">
        <v>-4</v>
      </c>
      <c r="U54" s="33">
        <v>1.1000000000000001</v>
      </c>
      <c r="V54" s="33">
        <v>-3</v>
      </c>
      <c r="W54" s="33">
        <v>0.9</v>
      </c>
      <c r="X54" s="33">
        <v>-1.9</v>
      </c>
      <c r="Y54" s="33">
        <v>-3.4</v>
      </c>
      <c r="Z54" s="33">
        <v>-0.2</v>
      </c>
      <c r="AA54" s="33">
        <v>-0.2</v>
      </c>
      <c r="AB54" s="33">
        <v>-1.6</v>
      </c>
      <c r="AC54" s="33">
        <v>1</v>
      </c>
      <c r="AD54" s="33">
        <v>-2.7</v>
      </c>
      <c r="AE54" s="33">
        <v>-2.5</v>
      </c>
      <c r="AF54" s="33">
        <v>1.7</v>
      </c>
      <c r="AG54" s="33">
        <v>4.8</v>
      </c>
      <c r="AH54" s="33">
        <v>-8.4</v>
      </c>
      <c r="AI54" s="33">
        <v>11.2</v>
      </c>
      <c r="AJ54" s="33">
        <v>-0.2</v>
      </c>
      <c r="AK54" s="33">
        <v>0</v>
      </c>
      <c r="AL54" s="33"/>
    </row>
    <row r="55" spans="1:38">
      <c r="A55" s="33" t="s">
        <v>922</v>
      </c>
      <c r="B55" s="33" t="s">
        <v>907</v>
      </c>
      <c r="C55" s="33">
        <v>0</v>
      </c>
      <c r="D55" s="33">
        <v>0</v>
      </c>
      <c r="E55" s="33">
        <v>0</v>
      </c>
      <c r="F55" s="33">
        <v>0.1</v>
      </c>
      <c r="G55" s="33">
        <v>0</v>
      </c>
      <c r="H55" s="33">
        <v>0.2</v>
      </c>
      <c r="I55" s="33">
        <v>0.1</v>
      </c>
      <c r="J55" s="33">
        <v>0.2</v>
      </c>
      <c r="K55" s="33">
        <v>0.3</v>
      </c>
      <c r="L55" s="33">
        <v>-0.1</v>
      </c>
      <c r="M55" s="33">
        <v>0.3</v>
      </c>
      <c r="N55" s="33">
        <v>0.4</v>
      </c>
      <c r="O55" s="33">
        <v>-0.5</v>
      </c>
      <c r="P55" s="33">
        <v>-0.3</v>
      </c>
      <c r="Q55" s="33">
        <v>0.3</v>
      </c>
      <c r="R55" s="33">
        <v>0.4</v>
      </c>
      <c r="S55" s="33">
        <v>1.2</v>
      </c>
      <c r="T55" s="33">
        <v>0</v>
      </c>
      <c r="U55" s="33">
        <v>0.3</v>
      </c>
      <c r="V55" s="33">
        <v>0.5</v>
      </c>
      <c r="W55" s="33">
        <v>1.4</v>
      </c>
      <c r="X55" s="33">
        <v>0.2</v>
      </c>
      <c r="Y55" s="33">
        <v>-0.7</v>
      </c>
      <c r="Z55" s="33">
        <v>-0.4</v>
      </c>
      <c r="AA55" s="33">
        <v>0.4</v>
      </c>
      <c r="AB55" s="33">
        <v>0.4</v>
      </c>
      <c r="AC55" s="33">
        <v>-0.1</v>
      </c>
      <c r="AD55" s="33">
        <v>0.4</v>
      </c>
      <c r="AE55" s="33">
        <v>2</v>
      </c>
      <c r="AF55" s="33">
        <v>3.2</v>
      </c>
      <c r="AG55" s="33">
        <v>0</v>
      </c>
      <c r="AH55" s="33">
        <v>1.2</v>
      </c>
      <c r="AI55" s="33">
        <v>7.7</v>
      </c>
      <c r="AJ55" s="33">
        <v>2.6</v>
      </c>
      <c r="AK55" s="33">
        <v>-1.3</v>
      </c>
      <c r="AL55" s="33"/>
    </row>
    <row r="56" spans="1:38">
      <c r="A56" s="33" t="s">
        <v>924</v>
      </c>
      <c r="B56" s="19" t="s">
        <v>909</v>
      </c>
      <c r="C56" s="19">
        <v>-1.9</v>
      </c>
      <c r="D56" s="19">
        <v>-2.7</v>
      </c>
      <c r="E56" s="19">
        <v>-0.6</v>
      </c>
      <c r="F56" s="19">
        <v>13.5</v>
      </c>
      <c r="G56" s="19">
        <v>14.3</v>
      </c>
      <c r="H56" s="19">
        <v>29.4</v>
      </c>
      <c r="I56" s="19">
        <v>4.0999999999999996</v>
      </c>
      <c r="J56" s="19">
        <v>-1.9</v>
      </c>
      <c r="K56" s="19">
        <v>40.200000000000003</v>
      </c>
      <c r="L56" s="19">
        <v>5.6</v>
      </c>
      <c r="M56" s="19">
        <v>28.8</v>
      </c>
      <c r="N56" s="19">
        <v>-6.5</v>
      </c>
      <c r="O56" s="19">
        <v>3.9</v>
      </c>
      <c r="P56" s="19">
        <v>26.8</v>
      </c>
      <c r="Q56" s="19">
        <v>-21.4</v>
      </c>
      <c r="R56" s="19">
        <v>31.5</v>
      </c>
      <c r="S56" s="19">
        <v>-2.8</v>
      </c>
      <c r="T56" s="19">
        <v>-31.2</v>
      </c>
      <c r="U56" s="19">
        <v>-39.9</v>
      </c>
      <c r="V56" s="19">
        <v>-36.200000000000003</v>
      </c>
      <c r="W56" s="19">
        <v>33.6</v>
      </c>
      <c r="X56" s="19">
        <v>-37.5</v>
      </c>
      <c r="Y56" s="19">
        <v>21.9</v>
      </c>
      <c r="Z56" s="19">
        <v>9.6999999999999993</v>
      </c>
      <c r="AA56" s="19">
        <v>-0.7</v>
      </c>
      <c r="AB56" s="19">
        <v>24.6</v>
      </c>
      <c r="AC56" s="19">
        <v>26.5</v>
      </c>
      <c r="AD56" s="19">
        <v>-14.1</v>
      </c>
      <c r="AE56" s="19">
        <v>-70.599999999999994</v>
      </c>
      <c r="AF56" s="19">
        <v>53.2</v>
      </c>
      <c r="AG56" s="19">
        <v>-96.4</v>
      </c>
      <c r="AH56" s="19">
        <v>4.3</v>
      </c>
      <c r="AI56" s="19">
        <v>-48.5</v>
      </c>
      <c r="AJ56" s="19">
        <v>-3.7</v>
      </c>
      <c r="AK56" s="19">
        <v>58.9</v>
      </c>
      <c r="AL56" s="33"/>
    </row>
    <row r="57" spans="1:38">
      <c r="A57" s="33" t="s">
        <v>926</v>
      </c>
      <c r="B57" s="33" t="s">
        <v>911</v>
      </c>
      <c r="C57" s="33">
        <v>0.9</v>
      </c>
      <c r="D57" s="33">
        <v>2.7</v>
      </c>
      <c r="E57" s="33">
        <v>-4.7</v>
      </c>
      <c r="F57" s="33">
        <v>6.2</v>
      </c>
      <c r="G57" s="33">
        <v>4.4000000000000004</v>
      </c>
      <c r="H57" s="33">
        <v>9.1</v>
      </c>
      <c r="I57" s="33">
        <v>-1.3</v>
      </c>
      <c r="J57" s="33">
        <v>-5.9</v>
      </c>
      <c r="K57" s="33">
        <v>7.3</v>
      </c>
      <c r="L57" s="33">
        <v>-5.4</v>
      </c>
      <c r="M57" s="33">
        <v>-1.6</v>
      </c>
      <c r="N57" s="33">
        <v>3.8</v>
      </c>
      <c r="O57" s="33">
        <v>-8.6999999999999993</v>
      </c>
      <c r="P57" s="33">
        <v>3.9</v>
      </c>
      <c r="Q57" s="33">
        <v>-15.9</v>
      </c>
      <c r="R57" s="33">
        <v>0.6</v>
      </c>
      <c r="S57" s="33">
        <v>8.5</v>
      </c>
      <c r="T57" s="33">
        <v>-4.5999999999999996</v>
      </c>
      <c r="U57" s="33">
        <v>-6.4</v>
      </c>
      <c r="V57" s="33">
        <v>-3.4</v>
      </c>
      <c r="W57" s="33">
        <v>-3</v>
      </c>
      <c r="X57" s="33">
        <v>-2.6</v>
      </c>
      <c r="Y57" s="33">
        <v>1.5</v>
      </c>
      <c r="Z57" s="33">
        <v>-5.4</v>
      </c>
      <c r="AA57" s="33">
        <v>-1.7</v>
      </c>
      <c r="AB57" s="33">
        <v>27.4</v>
      </c>
      <c r="AC57" s="33">
        <v>13.6</v>
      </c>
      <c r="AD57" s="33">
        <v>26.8</v>
      </c>
      <c r="AE57" s="33">
        <v>-52.7</v>
      </c>
      <c r="AF57" s="33">
        <v>-24.7</v>
      </c>
      <c r="AG57" s="33">
        <v>-1.9</v>
      </c>
      <c r="AH57" s="33">
        <v>23.6</v>
      </c>
      <c r="AI57" s="33">
        <v>-10.3</v>
      </c>
      <c r="AJ57" s="33">
        <v>1.7</v>
      </c>
      <c r="AK57" s="33">
        <v>0.6</v>
      </c>
      <c r="AL57" s="33"/>
    </row>
    <row r="58" spans="1:38">
      <c r="A58" s="33" t="s">
        <v>928</v>
      </c>
      <c r="B58" s="33" t="s">
        <v>913</v>
      </c>
      <c r="C58" s="33">
        <v>-2.7</v>
      </c>
      <c r="D58" s="33">
        <v>-5.4</v>
      </c>
      <c r="E58" s="33">
        <v>4.0999999999999996</v>
      </c>
      <c r="F58" s="33">
        <v>7.3</v>
      </c>
      <c r="G58" s="33">
        <v>10</v>
      </c>
      <c r="H58" s="33">
        <v>20.3</v>
      </c>
      <c r="I58" s="33">
        <v>5.4</v>
      </c>
      <c r="J58" s="33">
        <v>3.9</v>
      </c>
      <c r="K58" s="33">
        <v>32.9</v>
      </c>
      <c r="L58" s="33">
        <v>11.1</v>
      </c>
      <c r="M58" s="33">
        <v>30.5</v>
      </c>
      <c r="N58" s="33">
        <v>-10.3</v>
      </c>
      <c r="O58" s="33">
        <v>12.5</v>
      </c>
      <c r="P58" s="33">
        <v>22.9</v>
      </c>
      <c r="Q58" s="33">
        <v>-5.5</v>
      </c>
      <c r="R58" s="33">
        <v>30.9</v>
      </c>
      <c r="S58" s="33">
        <v>-11.3</v>
      </c>
      <c r="T58" s="33">
        <v>-26.6</v>
      </c>
      <c r="U58" s="33">
        <v>-33.5</v>
      </c>
      <c r="V58" s="33">
        <v>-32.799999999999997</v>
      </c>
      <c r="W58" s="33">
        <v>36.700000000000003</v>
      </c>
      <c r="X58" s="33">
        <v>-34.9</v>
      </c>
      <c r="Y58" s="33">
        <v>20.399999999999999</v>
      </c>
      <c r="Z58" s="33">
        <v>15.1</v>
      </c>
      <c r="AA58" s="33">
        <v>1</v>
      </c>
      <c r="AB58" s="33">
        <v>-2.8</v>
      </c>
      <c r="AC58" s="33">
        <v>13</v>
      </c>
      <c r="AD58" s="33">
        <v>-40.9</v>
      </c>
      <c r="AE58" s="33">
        <v>-18</v>
      </c>
      <c r="AF58" s="33">
        <v>78</v>
      </c>
      <c r="AG58" s="33">
        <v>-94.6</v>
      </c>
      <c r="AH58" s="33">
        <v>-19.3</v>
      </c>
      <c r="AI58" s="33">
        <v>-38.299999999999997</v>
      </c>
      <c r="AJ58" s="33">
        <v>-5.4</v>
      </c>
      <c r="AK58" s="33">
        <v>58.2</v>
      </c>
      <c r="AL58" s="33"/>
    </row>
    <row r="59" spans="1:38">
      <c r="A59" s="33" t="s">
        <v>930</v>
      </c>
      <c r="B59" s="19" t="s">
        <v>915</v>
      </c>
      <c r="C59" s="19">
        <v>8.9</v>
      </c>
      <c r="D59" s="19">
        <v>54.1</v>
      </c>
      <c r="E59" s="19">
        <v>54.7</v>
      </c>
      <c r="F59" s="19">
        <v>21.4</v>
      </c>
      <c r="G59" s="19">
        <v>91</v>
      </c>
      <c r="H59" s="19">
        <v>41.7</v>
      </c>
      <c r="I59" s="19">
        <v>112.5</v>
      </c>
      <c r="J59" s="19">
        <v>123.6</v>
      </c>
      <c r="K59" s="19">
        <v>198.3</v>
      </c>
      <c r="L59" s="19">
        <v>294</v>
      </c>
      <c r="M59" s="19">
        <v>665.1</v>
      </c>
      <c r="N59" s="19">
        <v>6</v>
      </c>
      <c r="O59" s="19">
        <v>11.6</v>
      </c>
      <c r="P59" s="19">
        <v>113.5</v>
      </c>
      <c r="Q59" s="19">
        <v>-10.3</v>
      </c>
      <c r="R59" s="19">
        <v>271.3</v>
      </c>
      <c r="S59" s="19">
        <v>-103</v>
      </c>
      <c r="T59" s="19">
        <v>94.3</v>
      </c>
      <c r="U59" s="19">
        <v>483.5</v>
      </c>
      <c r="V59" s="19">
        <v>700.3</v>
      </c>
      <c r="W59" s="19">
        <v>93.7</v>
      </c>
      <c r="X59" s="19">
        <v>118.5</v>
      </c>
      <c r="Y59" s="19">
        <v>352.2</v>
      </c>
      <c r="Z59" s="19">
        <v>259.5</v>
      </c>
      <c r="AA59" s="19">
        <v>343.6</v>
      </c>
      <c r="AB59" s="19">
        <v>408</v>
      </c>
      <c r="AC59" s="19">
        <v>259</v>
      </c>
      <c r="AD59" s="19">
        <v>222.4</v>
      </c>
      <c r="AE59" s="19">
        <v>330.4</v>
      </c>
      <c r="AF59" s="19">
        <v>-316.8</v>
      </c>
      <c r="AG59" s="19">
        <v>231.3</v>
      </c>
      <c r="AH59" s="19">
        <v>247.2</v>
      </c>
      <c r="AI59" s="19">
        <v>314.8</v>
      </c>
      <c r="AJ59" s="19">
        <v>143.80000000000001</v>
      </c>
      <c r="AK59" s="19">
        <v>270.3</v>
      </c>
      <c r="AL59" s="33"/>
    </row>
    <row r="60" spans="1:38">
      <c r="A60" s="33" t="s">
        <v>932</v>
      </c>
      <c r="B60" s="33" t="s">
        <v>917</v>
      </c>
      <c r="C60" s="33">
        <v>0.6</v>
      </c>
      <c r="D60" s="33">
        <v>10.1</v>
      </c>
      <c r="E60" s="33">
        <v>6</v>
      </c>
      <c r="F60" s="33">
        <v>15</v>
      </c>
      <c r="G60" s="33">
        <v>-2.5</v>
      </c>
      <c r="H60" s="33">
        <v>7.4</v>
      </c>
      <c r="I60" s="33">
        <v>24.8</v>
      </c>
      <c r="J60" s="33">
        <v>17.7</v>
      </c>
      <c r="K60" s="33">
        <v>24.2</v>
      </c>
      <c r="L60" s="33">
        <v>42.9</v>
      </c>
      <c r="M60" s="33">
        <v>35.1</v>
      </c>
      <c r="N60" s="33">
        <v>17.100000000000001</v>
      </c>
      <c r="O60" s="33">
        <v>100.2</v>
      </c>
      <c r="P60" s="33">
        <v>5.7</v>
      </c>
      <c r="Q60" s="33">
        <v>-26.2</v>
      </c>
      <c r="R60" s="33">
        <v>12.4</v>
      </c>
      <c r="S60" s="33">
        <v>53.1</v>
      </c>
      <c r="T60" s="33">
        <v>69</v>
      </c>
      <c r="U60" s="33">
        <v>137.6</v>
      </c>
      <c r="V60" s="33">
        <v>233.4</v>
      </c>
      <c r="W60" s="33">
        <v>-73.900000000000006</v>
      </c>
      <c r="X60" s="33">
        <v>-169.9</v>
      </c>
      <c r="Y60" s="33">
        <v>-39.299999999999997</v>
      </c>
      <c r="Z60" s="33">
        <v>-10.9</v>
      </c>
      <c r="AA60" s="33">
        <v>30.6</v>
      </c>
      <c r="AB60" s="33">
        <v>21.9</v>
      </c>
      <c r="AC60" s="33">
        <v>19</v>
      </c>
      <c r="AD60" s="33">
        <v>-112.5</v>
      </c>
      <c r="AE60" s="33">
        <v>68.7</v>
      </c>
      <c r="AF60" s="33">
        <v>-51</v>
      </c>
      <c r="AG60" s="33">
        <v>108.4</v>
      </c>
      <c r="AH60" s="33">
        <v>122.2</v>
      </c>
      <c r="AI60" s="33">
        <v>101</v>
      </c>
      <c r="AJ60" s="33">
        <v>-73.5</v>
      </c>
      <c r="AK60" s="33">
        <v>176</v>
      </c>
      <c r="AL60" s="33"/>
    </row>
    <row r="61" spans="1:38">
      <c r="A61" s="33" t="s">
        <v>935</v>
      </c>
      <c r="B61" s="33" t="s">
        <v>919</v>
      </c>
      <c r="C61" s="33">
        <v>-5.0999999999999996</v>
      </c>
      <c r="D61" s="33">
        <v>5.9</v>
      </c>
      <c r="E61" s="33">
        <v>6.5</v>
      </c>
      <c r="F61" s="33">
        <v>-32.6</v>
      </c>
      <c r="G61" s="33">
        <v>46.8</v>
      </c>
      <c r="H61" s="33">
        <v>-31.2</v>
      </c>
      <c r="I61" s="33">
        <v>-3</v>
      </c>
      <c r="J61" s="33">
        <v>28.3</v>
      </c>
      <c r="K61" s="33">
        <v>93.2</v>
      </c>
      <c r="L61" s="33">
        <v>129.80000000000001</v>
      </c>
      <c r="M61" s="33">
        <v>476.4</v>
      </c>
      <c r="N61" s="33">
        <v>-159</v>
      </c>
      <c r="O61" s="33">
        <v>-206</v>
      </c>
      <c r="P61" s="33">
        <v>-1.9</v>
      </c>
      <c r="Q61" s="33">
        <v>-121.5</v>
      </c>
      <c r="R61" s="33">
        <v>7.4</v>
      </c>
      <c r="S61" s="33">
        <v>-185.9</v>
      </c>
      <c r="T61" s="33">
        <v>-224</v>
      </c>
      <c r="U61" s="33">
        <v>35.4</v>
      </c>
      <c r="V61" s="33">
        <v>201.8</v>
      </c>
      <c r="W61" s="33">
        <v>-99.5</v>
      </c>
      <c r="X61" s="33">
        <v>-51.5</v>
      </c>
      <c r="Y61" s="33">
        <v>23.4</v>
      </c>
      <c r="Z61" s="33">
        <v>-26.3</v>
      </c>
      <c r="AA61" s="33">
        <v>10.7</v>
      </c>
      <c r="AB61" s="33">
        <v>37.299999999999997</v>
      </c>
      <c r="AC61" s="33">
        <v>-42.1</v>
      </c>
      <c r="AD61" s="33">
        <v>66.900000000000006</v>
      </c>
      <c r="AE61" s="33">
        <v>-89.9</v>
      </c>
      <c r="AF61" s="33">
        <v>-40.700000000000003</v>
      </c>
      <c r="AG61" s="33">
        <v>10.199999999999999</v>
      </c>
      <c r="AH61" s="33">
        <v>-136</v>
      </c>
      <c r="AI61" s="33">
        <v>-101.4</v>
      </c>
      <c r="AJ61" s="33">
        <v>-136.19999999999999</v>
      </c>
      <c r="AK61" s="33">
        <v>-136.19999999999999</v>
      </c>
      <c r="AL61" s="33"/>
    </row>
    <row r="62" spans="1:38">
      <c r="A62" s="33" t="s">
        <v>937</v>
      </c>
      <c r="B62" s="33" t="s">
        <v>921</v>
      </c>
      <c r="C62" s="33">
        <v>-1.4</v>
      </c>
      <c r="D62" s="33">
        <v>-1</v>
      </c>
      <c r="E62" s="33">
        <v>2.4</v>
      </c>
      <c r="F62" s="33">
        <v>5</v>
      </c>
      <c r="G62" s="33">
        <v>6.8</v>
      </c>
      <c r="H62" s="33">
        <v>2.1</v>
      </c>
      <c r="I62" s="33">
        <v>4.5999999999999996</v>
      </c>
      <c r="J62" s="33">
        <v>9.1</v>
      </c>
      <c r="K62" s="33">
        <v>1.7</v>
      </c>
      <c r="L62" s="33">
        <v>14.6</v>
      </c>
      <c r="M62" s="33">
        <v>9.8000000000000007</v>
      </c>
      <c r="N62" s="33">
        <v>0.3</v>
      </c>
      <c r="O62" s="33">
        <v>4.3</v>
      </c>
      <c r="P62" s="33">
        <v>-0.2</v>
      </c>
      <c r="Q62" s="33">
        <v>5.8</v>
      </c>
      <c r="R62" s="33">
        <v>-1.3</v>
      </c>
      <c r="S62" s="33">
        <v>0.7</v>
      </c>
      <c r="T62" s="33">
        <v>23.6</v>
      </c>
      <c r="U62" s="33">
        <v>-4.9000000000000004</v>
      </c>
      <c r="V62" s="33">
        <v>-16.5</v>
      </c>
      <c r="W62" s="33">
        <v>35.299999999999997</v>
      </c>
      <c r="X62" s="33">
        <v>7.5</v>
      </c>
      <c r="Y62" s="33">
        <v>-13.8</v>
      </c>
      <c r="Z62" s="33">
        <v>-5.8</v>
      </c>
      <c r="AA62" s="33">
        <v>2.5</v>
      </c>
      <c r="AB62" s="33">
        <v>24</v>
      </c>
      <c r="AC62" s="33">
        <v>12.2</v>
      </c>
      <c r="AD62" s="33">
        <v>-5.4</v>
      </c>
      <c r="AE62" s="33">
        <v>7.9</v>
      </c>
      <c r="AF62" s="33">
        <v>-8.9</v>
      </c>
      <c r="AG62" s="33">
        <v>5.3</v>
      </c>
      <c r="AH62" s="33">
        <v>9.9</v>
      </c>
      <c r="AI62" s="33">
        <v>22</v>
      </c>
      <c r="AJ62" s="33">
        <v>-4.4000000000000004</v>
      </c>
      <c r="AK62" s="33">
        <v>-4.4000000000000004</v>
      </c>
      <c r="AL62" s="33"/>
    </row>
    <row r="63" spans="1:38">
      <c r="A63" s="33" t="s">
        <v>939</v>
      </c>
      <c r="B63" s="33" t="s">
        <v>923</v>
      </c>
      <c r="C63" s="33">
        <v>14.9</v>
      </c>
      <c r="D63" s="33">
        <v>39</v>
      </c>
      <c r="E63" s="33">
        <v>39.799999999999997</v>
      </c>
      <c r="F63" s="33">
        <v>33.9</v>
      </c>
      <c r="G63" s="33">
        <v>39.9</v>
      </c>
      <c r="H63" s="33">
        <v>63.4</v>
      </c>
      <c r="I63" s="33">
        <v>86.1</v>
      </c>
      <c r="J63" s="33">
        <v>68.599999999999994</v>
      </c>
      <c r="K63" s="33">
        <v>79.099999999999994</v>
      </c>
      <c r="L63" s="33">
        <v>106.8</v>
      </c>
      <c r="M63" s="33">
        <v>143.80000000000001</v>
      </c>
      <c r="N63" s="33">
        <v>147.5</v>
      </c>
      <c r="O63" s="33">
        <v>113</v>
      </c>
      <c r="P63" s="33">
        <v>109.8</v>
      </c>
      <c r="Q63" s="33">
        <v>131.5</v>
      </c>
      <c r="R63" s="33">
        <v>252.7</v>
      </c>
      <c r="S63" s="33">
        <v>29.1</v>
      </c>
      <c r="T63" s="33">
        <v>225.6</v>
      </c>
      <c r="U63" s="33">
        <v>315.3</v>
      </c>
      <c r="V63" s="33">
        <v>281.8</v>
      </c>
      <c r="W63" s="33">
        <v>231.8</v>
      </c>
      <c r="X63" s="33">
        <v>332.3</v>
      </c>
      <c r="Y63" s="33">
        <v>382</v>
      </c>
      <c r="Z63" s="33">
        <v>302.60000000000002</v>
      </c>
      <c r="AA63" s="33">
        <v>299.8</v>
      </c>
      <c r="AB63" s="33">
        <v>324.60000000000002</v>
      </c>
      <c r="AC63" s="33">
        <v>269.8</v>
      </c>
      <c r="AD63" s="33">
        <v>273.39999999999998</v>
      </c>
      <c r="AE63" s="33">
        <v>343.4</v>
      </c>
      <c r="AF63" s="33">
        <v>-216.3</v>
      </c>
      <c r="AG63" s="33">
        <v>107.4</v>
      </c>
      <c r="AH63" s="33">
        <v>251</v>
      </c>
      <c r="AI63" s="33">
        <v>293.10000000000002</v>
      </c>
      <c r="AJ63" s="33">
        <v>357.7</v>
      </c>
      <c r="AK63" s="33">
        <v>234.7</v>
      </c>
      <c r="AL63" s="33"/>
    </row>
    <row r="64" spans="1:38">
      <c r="A64" s="33" t="s">
        <v>941</v>
      </c>
      <c r="B64" s="33" t="s">
        <v>1467</v>
      </c>
      <c r="C64" s="33">
        <v>-0.1</v>
      </c>
      <c r="D64" s="33">
        <v>0</v>
      </c>
      <c r="E64" s="33">
        <v>0</v>
      </c>
      <c r="F64" s="33">
        <v>0</v>
      </c>
      <c r="G64" s="33">
        <v>0</v>
      </c>
      <c r="H64" s="33">
        <v>0</v>
      </c>
      <c r="I64" s="33">
        <v>0</v>
      </c>
      <c r="J64" s="33">
        <v>-0.1</v>
      </c>
      <c r="K64" s="33">
        <v>0</v>
      </c>
      <c r="L64" s="33">
        <v>0</v>
      </c>
      <c r="M64" s="33">
        <v>0</v>
      </c>
      <c r="N64" s="33">
        <v>0</v>
      </c>
      <c r="O64" s="33">
        <v>0.1</v>
      </c>
      <c r="P64" s="33">
        <v>0</v>
      </c>
      <c r="Q64" s="33">
        <v>0.1</v>
      </c>
      <c r="R64" s="33">
        <v>0.1</v>
      </c>
      <c r="S64" s="33">
        <v>0</v>
      </c>
      <c r="T64" s="33">
        <v>0.1</v>
      </c>
      <c r="U64" s="33">
        <v>0.1</v>
      </c>
      <c r="V64" s="33">
        <v>-0.1</v>
      </c>
      <c r="W64" s="33">
        <v>0</v>
      </c>
      <c r="X64" s="33">
        <v>0.1</v>
      </c>
      <c r="Y64" s="33">
        <v>0</v>
      </c>
      <c r="Z64" s="33">
        <v>0</v>
      </c>
      <c r="AA64" s="33">
        <v>0</v>
      </c>
      <c r="AB64" s="33">
        <v>0.1</v>
      </c>
      <c r="AC64" s="33">
        <v>0.1</v>
      </c>
      <c r="AD64" s="33">
        <v>0.1</v>
      </c>
      <c r="AE64" s="33">
        <v>0.3</v>
      </c>
      <c r="AF64" s="33">
        <v>0.1</v>
      </c>
      <c r="AG64" s="33">
        <v>0.1</v>
      </c>
      <c r="AH64" s="33">
        <v>0.1</v>
      </c>
      <c r="AI64" s="33">
        <v>0.2</v>
      </c>
      <c r="AJ64" s="33">
        <v>0.1</v>
      </c>
      <c r="AK64" s="33">
        <v>0.2</v>
      </c>
      <c r="AL64" s="33"/>
    </row>
    <row r="65" spans="1:38">
      <c r="A65" s="33" t="s">
        <v>942</v>
      </c>
      <c r="B65" s="19" t="s">
        <v>1468</v>
      </c>
      <c r="C65" s="19">
        <v>14.3</v>
      </c>
      <c r="D65" s="19">
        <v>13.4</v>
      </c>
      <c r="E65" s="19">
        <v>2.2000000000000002</v>
      </c>
      <c r="F65" s="19">
        <v>13.7</v>
      </c>
      <c r="G65" s="19">
        <v>6.9</v>
      </c>
      <c r="H65" s="19">
        <v>5.9</v>
      </c>
      <c r="I65" s="19">
        <v>8.5</v>
      </c>
      <c r="J65" s="19">
        <v>2.8</v>
      </c>
      <c r="K65" s="19">
        <v>2.1</v>
      </c>
      <c r="L65" s="19">
        <v>2.2999999999999998</v>
      </c>
      <c r="M65" s="19">
        <v>1.4</v>
      </c>
      <c r="N65" s="19">
        <v>0</v>
      </c>
      <c r="O65" s="19">
        <v>10.8</v>
      </c>
      <c r="P65" s="19">
        <v>18.100000000000001</v>
      </c>
      <c r="Q65" s="19">
        <v>19</v>
      </c>
      <c r="R65" s="19">
        <v>19.7</v>
      </c>
      <c r="S65" s="19">
        <v>21.2</v>
      </c>
      <c r="T65" s="19">
        <v>7.6</v>
      </c>
      <c r="U65" s="19">
        <v>8.3000000000000007</v>
      </c>
      <c r="V65" s="19">
        <v>10.9</v>
      </c>
      <c r="W65" s="19">
        <v>-4</v>
      </c>
      <c r="X65" s="19">
        <v>11.6</v>
      </c>
      <c r="Y65" s="19">
        <v>12.2</v>
      </c>
      <c r="Z65" s="19">
        <v>7.8</v>
      </c>
      <c r="AA65" s="19">
        <v>-5.9</v>
      </c>
      <c r="AB65" s="19">
        <v>10.199999999999999</v>
      </c>
      <c r="AC65" s="19">
        <v>2.2999999999999998</v>
      </c>
      <c r="AD65" s="19">
        <v>6.6</v>
      </c>
      <c r="AE65" s="19">
        <v>14</v>
      </c>
      <c r="AF65" s="19">
        <v>11.4</v>
      </c>
      <c r="AG65" s="19">
        <v>15</v>
      </c>
      <c r="AH65" s="19">
        <v>22</v>
      </c>
      <c r="AI65" s="19">
        <v>36.1</v>
      </c>
      <c r="AJ65" s="19">
        <v>33.1</v>
      </c>
      <c r="AK65" s="19">
        <v>45.1</v>
      </c>
      <c r="AL65" s="33"/>
    </row>
    <row r="66" spans="1:38">
      <c r="A66" s="33" t="s">
        <v>943</v>
      </c>
      <c r="B66" s="19" t="s">
        <v>929</v>
      </c>
      <c r="C66" s="19">
        <v>101.7</v>
      </c>
      <c r="D66" s="19">
        <v>90.3</v>
      </c>
      <c r="E66" s="19">
        <v>-43.1</v>
      </c>
      <c r="F66" s="19">
        <v>83.4</v>
      </c>
      <c r="G66" s="19">
        <v>168.5</v>
      </c>
      <c r="H66" s="19">
        <v>183.5</v>
      </c>
      <c r="I66" s="19">
        <v>223.4</v>
      </c>
      <c r="J66" s="19">
        <v>225.5</v>
      </c>
      <c r="K66" s="19">
        <v>-62.3</v>
      </c>
      <c r="L66" s="19">
        <v>420.5</v>
      </c>
      <c r="M66" s="19">
        <v>183.1</v>
      </c>
      <c r="N66" s="19">
        <v>1402.4</v>
      </c>
      <c r="O66" s="19">
        <v>395</v>
      </c>
      <c r="P66" s="19">
        <v>196</v>
      </c>
      <c r="Q66" s="19">
        <v>-204.1</v>
      </c>
      <c r="R66" s="19">
        <v>328.1</v>
      </c>
      <c r="S66" s="19">
        <v>857.5</v>
      </c>
      <c r="T66" s="19">
        <v>635.20000000000005</v>
      </c>
      <c r="U66" s="19">
        <v>736.1</v>
      </c>
      <c r="V66" s="19">
        <v>-713.8</v>
      </c>
      <c r="W66" s="19">
        <v>-172</v>
      </c>
      <c r="X66" s="19">
        <v>321.3</v>
      </c>
      <c r="Y66" s="19">
        <v>-37.5</v>
      </c>
      <c r="Z66" s="19">
        <v>1.8</v>
      </c>
      <c r="AA66" s="19">
        <v>242.1</v>
      </c>
      <c r="AB66" s="19">
        <v>194.4</v>
      </c>
      <c r="AC66" s="19">
        <v>812.9</v>
      </c>
      <c r="AD66" s="19">
        <v>570.9</v>
      </c>
      <c r="AE66" s="19">
        <v>207.1</v>
      </c>
      <c r="AF66" s="19">
        <v>939.4</v>
      </c>
      <c r="AG66" s="19">
        <v>2005.9</v>
      </c>
      <c r="AH66" s="19">
        <v>-402.9</v>
      </c>
      <c r="AI66" s="19">
        <v>692.7</v>
      </c>
      <c r="AJ66" s="19">
        <v>1016.5</v>
      </c>
      <c r="AK66" s="19">
        <v>481.4</v>
      </c>
      <c r="AL66" s="33"/>
    </row>
    <row r="67" spans="1:38">
      <c r="A67" s="33" t="s">
        <v>944</v>
      </c>
      <c r="B67" s="33" t="s">
        <v>931</v>
      </c>
      <c r="C67" s="33">
        <v>42.1</v>
      </c>
      <c r="D67" s="33">
        <v>29.2</v>
      </c>
      <c r="E67" s="33">
        <v>-5.8</v>
      </c>
      <c r="F67" s="33">
        <v>27.6</v>
      </c>
      <c r="G67" s="33">
        <v>50.7</v>
      </c>
      <c r="H67" s="33">
        <v>71.900000000000006</v>
      </c>
      <c r="I67" s="33">
        <v>78</v>
      </c>
      <c r="J67" s="33">
        <v>88.1</v>
      </c>
      <c r="K67" s="33">
        <v>88</v>
      </c>
      <c r="L67" s="33">
        <v>87.3</v>
      </c>
      <c r="M67" s="33">
        <v>209.2</v>
      </c>
      <c r="N67" s="33">
        <v>281.60000000000002</v>
      </c>
      <c r="O67" s="33">
        <v>-121.3</v>
      </c>
      <c r="P67" s="33">
        <v>-98.4</v>
      </c>
      <c r="Q67" s="33">
        <v>-17.7</v>
      </c>
      <c r="R67" s="33">
        <v>128.9</v>
      </c>
      <c r="S67" s="33">
        <v>277.60000000000002</v>
      </c>
      <c r="T67" s="33">
        <v>-14.8</v>
      </c>
      <c r="U67" s="33">
        <v>163</v>
      </c>
      <c r="V67" s="33">
        <v>-168.2</v>
      </c>
      <c r="W67" s="33">
        <v>-29.5</v>
      </c>
      <c r="X67" s="33">
        <v>141.80000000000001</v>
      </c>
      <c r="Y67" s="33">
        <v>86.8</v>
      </c>
      <c r="Z67" s="33">
        <v>55.4</v>
      </c>
      <c r="AA67" s="33">
        <v>271.8</v>
      </c>
      <c r="AB67" s="33">
        <v>104.1</v>
      </c>
      <c r="AC67" s="33">
        <v>33.4</v>
      </c>
      <c r="AD67" s="33">
        <v>198.8</v>
      </c>
      <c r="AE67" s="33">
        <v>163.4</v>
      </c>
      <c r="AF67" s="33">
        <v>396.3</v>
      </c>
      <c r="AG67" s="33">
        <v>540.5</v>
      </c>
      <c r="AH67" s="33">
        <v>-137</v>
      </c>
      <c r="AI67" s="33">
        <v>498.1</v>
      </c>
      <c r="AJ67" s="33">
        <v>181.1</v>
      </c>
      <c r="AK67" s="33">
        <v>201.5</v>
      </c>
      <c r="AL67" s="33"/>
    </row>
    <row r="68" spans="1:38">
      <c r="A68" s="33" t="s">
        <v>946</v>
      </c>
      <c r="B68" s="33" t="s">
        <v>933</v>
      </c>
      <c r="C68" s="33" t="s">
        <v>934</v>
      </c>
      <c r="D68" s="33" t="s">
        <v>934</v>
      </c>
      <c r="E68" s="33" t="s">
        <v>934</v>
      </c>
      <c r="F68" s="33" t="s">
        <v>934</v>
      </c>
      <c r="G68" s="33" t="s">
        <v>934</v>
      </c>
      <c r="H68" s="33" t="s">
        <v>934</v>
      </c>
      <c r="I68" s="33" t="s">
        <v>934</v>
      </c>
      <c r="J68" s="33" t="s">
        <v>934</v>
      </c>
      <c r="K68" s="33" t="s">
        <v>934</v>
      </c>
      <c r="L68" s="33" t="s">
        <v>934</v>
      </c>
      <c r="M68" s="33" t="s">
        <v>934</v>
      </c>
      <c r="N68" s="33" t="s">
        <v>934</v>
      </c>
      <c r="O68" s="33" t="s">
        <v>934</v>
      </c>
      <c r="P68" s="33" t="s">
        <v>934</v>
      </c>
      <c r="Q68" s="33" t="s">
        <v>934</v>
      </c>
      <c r="R68" s="33" t="s">
        <v>934</v>
      </c>
      <c r="S68" s="33" t="s">
        <v>934</v>
      </c>
      <c r="T68" s="33" t="s">
        <v>934</v>
      </c>
      <c r="U68" s="33" t="s">
        <v>934</v>
      </c>
      <c r="V68" s="33" t="s">
        <v>934</v>
      </c>
      <c r="W68" s="33" t="s">
        <v>934</v>
      </c>
      <c r="X68" s="33" t="s">
        <v>934</v>
      </c>
      <c r="Y68" s="33" t="s">
        <v>934</v>
      </c>
      <c r="Z68" s="33" t="s">
        <v>934</v>
      </c>
      <c r="AA68" s="33" t="s">
        <v>934</v>
      </c>
      <c r="AB68" s="33" t="s">
        <v>934</v>
      </c>
      <c r="AC68" s="33" t="s">
        <v>934</v>
      </c>
      <c r="AD68" s="33" t="s">
        <v>934</v>
      </c>
      <c r="AE68" s="33" t="s">
        <v>934</v>
      </c>
      <c r="AF68" s="33" t="s">
        <v>934</v>
      </c>
      <c r="AG68" s="33" t="s">
        <v>934</v>
      </c>
      <c r="AH68" s="33">
        <v>249.8</v>
      </c>
      <c r="AI68" s="33">
        <v>-206.4</v>
      </c>
      <c r="AJ68" s="33">
        <v>-43.3</v>
      </c>
      <c r="AK68" s="33">
        <v>0</v>
      </c>
      <c r="AL68" s="33"/>
    </row>
    <row r="69" spans="1:38">
      <c r="A69" s="33" t="s">
        <v>947</v>
      </c>
      <c r="B69" s="33" t="s">
        <v>936</v>
      </c>
      <c r="C69" s="33">
        <v>10.5</v>
      </c>
      <c r="D69" s="33">
        <v>5.5</v>
      </c>
      <c r="E69" s="33">
        <v>15.7</v>
      </c>
      <c r="F69" s="33">
        <v>-5.9</v>
      </c>
      <c r="G69" s="33">
        <v>-5.2</v>
      </c>
      <c r="H69" s="33">
        <v>-15.7</v>
      </c>
      <c r="I69" s="33">
        <v>0.2</v>
      </c>
      <c r="J69" s="33">
        <v>0.7</v>
      </c>
      <c r="K69" s="33">
        <v>-14.1</v>
      </c>
      <c r="L69" s="33">
        <v>-0.9</v>
      </c>
      <c r="M69" s="33">
        <v>13.8</v>
      </c>
      <c r="N69" s="33">
        <v>65.2</v>
      </c>
      <c r="O69" s="33">
        <v>-17.8</v>
      </c>
      <c r="P69" s="33">
        <v>6.9</v>
      </c>
      <c r="Q69" s="33">
        <v>2.6</v>
      </c>
      <c r="R69" s="33">
        <v>2.6</v>
      </c>
      <c r="S69" s="33">
        <v>64.400000000000006</v>
      </c>
      <c r="T69" s="33">
        <v>22.9</v>
      </c>
      <c r="U69" s="33">
        <v>-54.8</v>
      </c>
      <c r="V69" s="33">
        <v>-1.1000000000000001</v>
      </c>
      <c r="W69" s="33">
        <v>-9.3000000000000007</v>
      </c>
      <c r="X69" s="33">
        <v>28.3</v>
      </c>
      <c r="Y69" s="33">
        <v>12.6</v>
      </c>
      <c r="Z69" s="33">
        <v>3.9</v>
      </c>
      <c r="AA69" s="33">
        <v>14.1</v>
      </c>
      <c r="AB69" s="33">
        <v>15.8</v>
      </c>
      <c r="AC69" s="33">
        <v>2.2000000000000002</v>
      </c>
      <c r="AD69" s="33">
        <v>-13.1</v>
      </c>
      <c r="AE69" s="33">
        <v>12.5</v>
      </c>
      <c r="AF69" s="33">
        <v>2.5</v>
      </c>
      <c r="AG69" s="33">
        <v>-0.6</v>
      </c>
      <c r="AH69" s="33">
        <v>-3</v>
      </c>
      <c r="AI69" s="33">
        <v>-15.6</v>
      </c>
      <c r="AJ69" s="33">
        <v>-6.2</v>
      </c>
      <c r="AK69" s="33">
        <v>7.1</v>
      </c>
      <c r="AL69" s="33"/>
    </row>
    <row r="70" spans="1:38">
      <c r="A70" s="33" t="s">
        <v>948</v>
      </c>
      <c r="B70" s="33" t="s">
        <v>938</v>
      </c>
      <c r="C70" s="33">
        <v>49.2</v>
      </c>
      <c r="D70" s="33">
        <v>55.6</v>
      </c>
      <c r="E70" s="33">
        <v>-53</v>
      </c>
      <c r="F70" s="33">
        <v>61.7</v>
      </c>
      <c r="G70" s="33">
        <v>123</v>
      </c>
      <c r="H70" s="33">
        <v>127.3</v>
      </c>
      <c r="I70" s="33">
        <v>145.30000000000001</v>
      </c>
      <c r="J70" s="33">
        <v>136.69999999999999</v>
      </c>
      <c r="K70" s="33">
        <v>-136.19999999999999</v>
      </c>
      <c r="L70" s="33">
        <v>334.1</v>
      </c>
      <c r="M70" s="33">
        <v>-39.9</v>
      </c>
      <c r="N70" s="33">
        <v>1055.5999999999999</v>
      </c>
      <c r="O70" s="33">
        <v>534.1</v>
      </c>
      <c r="P70" s="33">
        <v>287.5</v>
      </c>
      <c r="Q70" s="33">
        <v>-189</v>
      </c>
      <c r="R70" s="33">
        <v>196.6</v>
      </c>
      <c r="S70" s="33">
        <v>515.5</v>
      </c>
      <c r="T70" s="33">
        <v>627</v>
      </c>
      <c r="U70" s="33">
        <v>628</v>
      </c>
      <c r="V70" s="33">
        <v>-544.5</v>
      </c>
      <c r="W70" s="33">
        <v>-133.30000000000001</v>
      </c>
      <c r="X70" s="33">
        <v>151.19999999999999</v>
      </c>
      <c r="Y70" s="33">
        <v>-137</v>
      </c>
      <c r="Z70" s="33">
        <v>-57.5</v>
      </c>
      <c r="AA70" s="33">
        <v>-43.8</v>
      </c>
      <c r="AB70" s="33">
        <v>74.5</v>
      </c>
      <c r="AC70" s="33">
        <v>777.2</v>
      </c>
      <c r="AD70" s="33">
        <v>385.2</v>
      </c>
      <c r="AE70" s="33">
        <v>31.2</v>
      </c>
      <c r="AF70" s="33">
        <v>540.70000000000005</v>
      </c>
      <c r="AG70" s="33">
        <v>1466</v>
      </c>
      <c r="AH70" s="33">
        <v>-512.6</v>
      </c>
      <c r="AI70" s="33">
        <v>416.6</v>
      </c>
      <c r="AJ70" s="33">
        <v>884.9</v>
      </c>
      <c r="AK70" s="33">
        <v>272.8</v>
      </c>
      <c r="AL70" s="33"/>
    </row>
    <row r="71" spans="1:38">
      <c r="A71" s="33" t="s">
        <v>950</v>
      </c>
      <c r="B71" s="19" t="s">
        <v>940</v>
      </c>
      <c r="C71" s="19">
        <v>283</v>
      </c>
      <c r="D71" s="19">
        <v>239</v>
      </c>
      <c r="E71" s="19">
        <v>151.5</v>
      </c>
      <c r="F71" s="19">
        <v>390.3</v>
      </c>
      <c r="G71" s="19">
        <v>325.8</v>
      </c>
      <c r="H71" s="19">
        <v>241.4</v>
      </c>
      <c r="I71" s="19">
        <v>472.4</v>
      </c>
      <c r="J71" s="19">
        <v>481.8</v>
      </c>
      <c r="K71" s="19">
        <v>400.8</v>
      </c>
      <c r="L71" s="19">
        <v>894.2</v>
      </c>
      <c r="M71" s="19">
        <v>1106</v>
      </c>
      <c r="N71" s="19">
        <v>1484.6</v>
      </c>
      <c r="O71" s="19">
        <v>415.2</v>
      </c>
      <c r="P71" s="19">
        <v>302.2</v>
      </c>
      <c r="Q71" s="19">
        <v>100.3</v>
      </c>
      <c r="R71" s="19">
        <v>651</v>
      </c>
      <c r="S71" s="19">
        <v>778.2</v>
      </c>
      <c r="T71" s="19">
        <v>433.5</v>
      </c>
      <c r="U71" s="19">
        <v>751.3</v>
      </c>
      <c r="V71" s="19">
        <v>209.3</v>
      </c>
      <c r="W71" s="19">
        <v>-247.8</v>
      </c>
      <c r="X71" s="19">
        <v>340.5</v>
      </c>
      <c r="Y71" s="19">
        <v>549.20000000000005</v>
      </c>
      <c r="Z71" s="19">
        <v>825.3</v>
      </c>
      <c r="AA71" s="19">
        <v>880.3</v>
      </c>
      <c r="AB71" s="19">
        <v>1145.5999999999999</v>
      </c>
      <c r="AC71" s="19">
        <v>1343.5</v>
      </c>
      <c r="AD71" s="19">
        <v>1162.3</v>
      </c>
      <c r="AE71" s="19">
        <v>354.3</v>
      </c>
      <c r="AF71" s="19">
        <v>941.3</v>
      </c>
      <c r="AG71" s="19">
        <v>2217.6</v>
      </c>
      <c r="AH71" s="19">
        <v>301.7</v>
      </c>
      <c r="AI71" s="19">
        <v>1222.8</v>
      </c>
      <c r="AJ71" s="19">
        <v>838.8</v>
      </c>
      <c r="AK71" s="19">
        <v>601.79999999999995</v>
      </c>
      <c r="AL71" s="33"/>
    </row>
    <row r="72" spans="1:38">
      <c r="A72" s="33" t="s">
        <v>952</v>
      </c>
      <c r="B72" s="19" t="s">
        <v>897</v>
      </c>
      <c r="C72" s="19">
        <v>95.1</v>
      </c>
      <c r="D72" s="19">
        <v>56.5</v>
      </c>
      <c r="E72" s="19">
        <v>59.1</v>
      </c>
      <c r="F72" s="19">
        <v>80.7</v>
      </c>
      <c r="G72" s="19">
        <v>198.9</v>
      </c>
      <c r="H72" s="19">
        <v>117.6</v>
      </c>
      <c r="I72" s="19">
        <v>86.1</v>
      </c>
      <c r="J72" s="19">
        <v>91.7</v>
      </c>
      <c r="K72" s="19">
        <v>158.30000000000001</v>
      </c>
      <c r="L72" s="19">
        <v>263.39999999999998</v>
      </c>
      <c r="M72" s="19">
        <v>249.6</v>
      </c>
      <c r="N72" s="19">
        <v>192.3</v>
      </c>
      <c r="O72" s="19">
        <v>221.6</v>
      </c>
      <c r="P72" s="19">
        <v>18.899999999999999</v>
      </c>
      <c r="Q72" s="19">
        <v>58.6</v>
      </c>
      <c r="R72" s="19">
        <v>28</v>
      </c>
      <c r="S72" s="19">
        <v>7.3</v>
      </c>
      <c r="T72" s="19">
        <v>154.30000000000001</v>
      </c>
      <c r="U72" s="19">
        <v>218.5</v>
      </c>
      <c r="V72" s="19">
        <v>197</v>
      </c>
      <c r="W72" s="19">
        <v>179.1</v>
      </c>
      <c r="X72" s="19">
        <v>247.1</v>
      </c>
      <c r="Y72" s="19">
        <v>215.5</v>
      </c>
      <c r="Z72" s="19">
        <v>410.6</v>
      </c>
      <c r="AA72" s="19">
        <v>308.5</v>
      </c>
      <c r="AB72" s="19">
        <v>350.9</v>
      </c>
      <c r="AC72" s="19">
        <v>444.3</v>
      </c>
      <c r="AD72" s="19">
        <v>316.7</v>
      </c>
      <c r="AE72" s="19">
        <v>367.7</v>
      </c>
      <c r="AF72" s="19">
        <v>169</v>
      </c>
      <c r="AG72" s="19">
        <v>316.3</v>
      </c>
      <c r="AH72" s="19">
        <v>696</v>
      </c>
      <c r="AI72" s="19">
        <v>252.8</v>
      </c>
      <c r="AJ72" s="19">
        <v>78.900000000000006</v>
      </c>
      <c r="AK72" s="19">
        <v>236.7</v>
      </c>
      <c r="AL72" s="33"/>
    </row>
    <row r="73" spans="1:38">
      <c r="A73" s="33" t="s">
        <v>953</v>
      </c>
      <c r="B73" s="33" t="s">
        <v>899</v>
      </c>
      <c r="C73" s="33">
        <v>21.4</v>
      </c>
      <c r="D73" s="33">
        <v>9.6999999999999993</v>
      </c>
      <c r="E73" s="33">
        <v>-18.399999999999999</v>
      </c>
      <c r="F73" s="33">
        <v>8.6</v>
      </c>
      <c r="G73" s="33">
        <v>10</v>
      </c>
      <c r="H73" s="33">
        <v>21.4</v>
      </c>
      <c r="I73" s="33">
        <v>18.100000000000001</v>
      </c>
      <c r="J73" s="33">
        <v>-0.9</v>
      </c>
      <c r="K73" s="33">
        <v>13.7</v>
      </c>
      <c r="L73" s="33">
        <v>24.4</v>
      </c>
      <c r="M73" s="33">
        <v>37.4</v>
      </c>
      <c r="N73" s="33">
        <v>48.1</v>
      </c>
      <c r="O73" s="33">
        <v>-83.1</v>
      </c>
      <c r="P73" s="33">
        <v>-57.9</v>
      </c>
      <c r="Q73" s="33">
        <v>-37.299999999999997</v>
      </c>
      <c r="R73" s="33">
        <v>15.3</v>
      </c>
      <c r="S73" s="33">
        <v>-7.7</v>
      </c>
      <c r="T73" s="33">
        <v>22.4</v>
      </c>
      <c r="U73" s="33">
        <v>11.3</v>
      </c>
      <c r="V73" s="33">
        <v>7.7</v>
      </c>
      <c r="W73" s="33">
        <v>-73.099999999999994</v>
      </c>
      <c r="X73" s="33">
        <v>24.5</v>
      </c>
      <c r="Y73" s="33">
        <v>33.4</v>
      </c>
      <c r="Z73" s="33">
        <v>14</v>
      </c>
      <c r="AA73" s="33">
        <v>14.2</v>
      </c>
      <c r="AB73" s="33">
        <v>37.5</v>
      </c>
      <c r="AC73" s="33">
        <v>-3</v>
      </c>
      <c r="AD73" s="33">
        <v>1.8</v>
      </c>
      <c r="AE73" s="33">
        <v>25.9</v>
      </c>
      <c r="AF73" s="33">
        <v>-10.199999999999999</v>
      </c>
      <c r="AG73" s="33">
        <v>-1.9</v>
      </c>
      <c r="AH73" s="33">
        <v>-62.3</v>
      </c>
      <c r="AI73" s="33">
        <v>6</v>
      </c>
      <c r="AJ73" s="33">
        <v>59.3</v>
      </c>
      <c r="AK73" s="33">
        <v>20.2</v>
      </c>
      <c r="AL73" s="33"/>
    </row>
    <row r="74" spans="1:38">
      <c r="A74" s="33" t="s">
        <v>955</v>
      </c>
      <c r="B74" s="33" t="s">
        <v>905</v>
      </c>
      <c r="C74" s="33">
        <v>-0.9</v>
      </c>
      <c r="D74" s="33">
        <v>-0.3</v>
      </c>
      <c r="E74" s="33">
        <v>-1.2</v>
      </c>
      <c r="F74" s="33">
        <v>4.3</v>
      </c>
      <c r="G74" s="33">
        <v>6.6</v>
      </c>
      <c r="H74" s="33">
        <v>6.8</v>
      </c>
      <c r="I74" s="33">
        <v>3.1</v>
      </c>
      <c r="J74" s="33">
        <v>3.1</v>
      </c>
      <c r="K74" s="33">
        <v>4.2</v>
      </c>
      <c r="L74" s="33">
        <v>5.8</v>
      </c>
      <c r="M74" s="33">
        <v>5.0999999999999996</v>
      </c>
      <c r="N74" s="33">
        <v>1.4</v>
      </c>
      <c r="O74" s="33">
        <v>3.5</v>
      </c>
      <c r="P74" s="33">
        <v>2.9</v>
      </c>
      <c r="Q74" s="33">
        <v>3.3</v>
      </c>
      <c r="R74" s="33">
        <v>17.5</v>
      </c>
      <c r="S74" s="33">
        <v>44.6</v>
      </c>
      <c r="T74" s="33">
        <v>54</v>
      </c>
      <c r="U74" s="33">
        <v>71.3</v>
      </c>
      <c r="V74" s="33">
        <v>64.900000000000006</v>
      </c>
      <c r="W74" s="33">
        <v>37.4</v>
      </c>
      <c r="X74" s="33">
        <v>33.200000000000003</v>
      </c>
      <c r="Y74" s="33">
        <v>8.6999999999999993</v>
      </c>
      <c r="Z74" s="33">
        <v>13.5</v>
      </c>
      <c r="AA74" s="33">
        <v>2.2000000000000002</v>
      </c>
      <c r="AB74" s="33">
        <v>0</v>
      </c>
      <c r="AC74" s="33">
        <v>13.5</v>
      </c>
      <c r="AD74" s="33">
        <v>21.5</v>
      </c>
      <c r="AE74" s="33">
        <v>17.8</v>
      </c>
      <c r="AF74" s="33">
        <v>-2.5</v>
      </c>
      <c r="AG74" s="33">
        <v>15.8</v>
      </c>
      <c r="AH74" s="33">
        <v>5.5</v>
      </c>
      <c r="AI74" s="33">
        <v>11.5</v>
      </c>
      <c r="AJ74" s="33">
        <v>0.7</v>
      </c>
      <c r="AK74" s="33">
        <v>-1.4</v>
      </c>
      <c r="AL74" s="33"/>
    </row>
    <row r="75" spans="1:38">
      <c r="A75" s="33" t="s">
        <v>957</v>
      </c>
      <c r="B75" s="33" t="s">
        <v>945</v>
      </c>
      <c r="C75" s="33">
        <v>74.599999999999994</v>
      </c>
      <c r="D75" s="33">
        <v>47.1</v>
      </c>
      <c r="E75" s="33">
        <v>78.7</v>
      </c>
      <c r="F75" s="33">
        <v>67.8</v>
      </c>
      <c r="G75" s="33">
        <v>182.3</v>
      </c>
      <c r="H75" s="33">
        <v>89.3</v>
      </c>
      <c r="I75" s="33">
        <v>65</v>
      </c>
      <c r="J75" s="33">
        <v>89.5</v>
      </c>
      <c r="K75" s="33">
        <v>140.5</v>
      </c>
      <c r="L75" s="33">
        <v>233.3</v>
      </c>
      <c r="M75" s="33">
        <v>207.2</v>
      </c>
      <c r="N75" s="33">
        <v>142.9</v>
      </c>
      <c r="O75" s="33">
        <v>301.2</v>
      </c>
      <c r="P75" s="33">
        <v>73.8</v>
      </c>
      <c r="Q75" s="33">
        <v>92.7</v>
      </c>
      <c r="R75" s="33">
        <v>-4.7</v>
      </c>
      <c r="S75" s="33">
        <v>-29.6</v>
      </c>
      <c r="T75" s="33">
        <v>77.900000000000006</v>
      </c>
      <c r="U75" s="33">
        <v>136</v>
      </c>
      <c r="V75" s="33">
        <v>124.4</v>
      </c>
      <c r="W75" s="33">
        <v>214.8</v>
      </c>
      <c r="X75" s="33">
        <v>189.3</v>
      </c>
      <c r="Y75" s="33">
        <v>173.5</v>
      </c>
      <c r="Z75" s="33">
        <v>383.1</v>
      </c>
      <c r="AA75" s="33">
        <v>292.10000000000002</v>
      </c>
      <c r="AB75" s="33">
        <v>313.39999999999998</v>
      </c>
      <c r="AC75" s="33">
        <v>433.8</v>
      </c>
      <c r="AD75" s="33">
        <v>293.39999999999998</v>
      </c>
      <c r="AE75" s="33">
        <v>324.10000000000002</v>
      </c>
      <c r="AF75" s="33">
        <v>181.6</v>
      </c>
      <c r="AG75" s="33">
        <v>302.5</v>
      </c>
      <c r="AH75" s="33">
        <v>752.7</v>
      </c>
      <c r="AI75" s="33">
        <v>235.2</v>
      </c>
      <c r="AJ75" s="33">
        <v>18.8</v>
      </c>
      <c r="AK75" s="33">
        <v>217.9</v>
      </c>
      <c r="AL75" s="33"/>
    </row>
    <row r="76" spans="1:38">
      <c r="A76" s="33" t="s">
        <v>958</v>
      </c>
      <c r="B76" s="19" t="s">
        <v>909</v>
      </c>
      <c r="C76" s="19">
        <v>92.2</v>
      </c>
      <c r="D76" s="19">
        <v>85.7</v>
      </c>
      <c r="E76" s="19">
        <v>-118.6</v>
      </c>
      <c r="F76" s="19">
        <v>-65.3</v>
      </c>
      <c r="G76" s="19">
        <v>-44.7</v>
      </c>
      <c r="H76" s="19">
        <v>91.2</v>
      </c>
      <c r="I76" s="19">
        <v>108.2</v>
      </c>
      <c r="J76" s="19">
        <v>94.2</v>
      </c>
      <c r="K76" s="19">
        <v>179.2</v>
      </c>
      <c r="L76" s="19">
        <v>207.6</v>
      </c>
      <c r="M76" s="19">
        <v>173.9</v>
      </c>
      <c r="N76" s="19">
        <v>213.6</v>
      </c>
      <c r="O76" s="19">
        <v>-12.8</v>
      </c>
      <c r="P76" s="19">
        <v>-21</v>
      </c>
      <c r="Q76" s="19">
        <v>-79</v>
      </c>
      <c r="R76" s="19">
        <v>173.3</v>
      </c>
      <c r="S76" s="19">
        <v>287.89999999999998</v>
      </c>
      <c r="T76" s="19">
        <v>298.39999999999998</v>
      </c>
      <c r="U76" s="19">
        <v>509</v>
      </c>
      <c r="V76" s="19">
        <v>94.9</v>
      </c>
      <c r="W76" s="19">
        <v>-508.1</v>
      </c>
      <c r="X76" s="19">
        <v>-308.5</v>
      </c>
      <c r="Y76" s="19">
        <v>155.5</v>
      </c>
      <c r="Z76" s="19">
        <v>34.9</v>
      </c>
      <c r="AA76" s="19">
        <v>181.9</v>
      </c>
      <c r="AB76" s="19">
        <v>244.5</v>
      </c>
      <c r="AC76" s="19">
        <v>240.7</v>
      </c>
      <c r="AD76" s="19">
        <v>-28.5</v>
      </c>
      <c r="AE76" s="19">
        <v>34.5</v>
      </c>
      <c r="AF76" s="19">
        <v>128.30000000000001</v>
      </c>
      <c r="AG76" s="19">
        <v>311.60000000000002</v>
      </c>
      <c r="AH76" s="19">
        <v>274.89999999999998</v>
      </c>
      <c r="AI76" s="19">
        <v>287.89999999999998</v>
      </c>
      <c r="AJ76" s="19">
        <v>692.9</v>
      </c>
      <c r="AK76" s="19">
        <v>51.3</v>
      </c>
      <c r="AL76" s="33"/>
    </row>
    <row r="77" spans="1:38">
      <c r="A77" s="33" t="s">
        <v>959</v>
      </c>
      <c r="B77" s="33" t="s">
        <v>911</v>
      </c>
      <c r="C77" s="33">
        <v>71.5</v>
      </c>
      <c r="D77" s="33">
        <v>51.7</v>
      </c>
      <c r="E77" s="33">
        <v>-104</v>
      </c>
      <c r="F77" s="33">
        <v>-26.4</v>
      </c>
      <c r="G77" s="33">
        <v>-34.799999999999997</v>
      </c>
      <c r="H77" s="33">
        <v>80.900000000000006</v>
      </c>
      <c r="I77" s="33">
        <v>105.3</v>
      </c>
      <c r="J77" s="33">
        <v>63.7</v>
      </c>
      <c r="K77" s="33">
        <v>114.5</v>
      </c>
      <c r="L77" s="33">
        <v>155.69999999999999</v>
      </c>
      <c r="M77" s="33">
        <v>67.3</v>
      </c>
      <c r="N77" s="33">
        <v>128.69999999999999</v>
      </c>
      <c r="O77" s="33">
        <v>-106.2</v>
      </c>
      <c r="P77" s="33">
        <v>-70.8</v>
      </c>
      <c r="Q77" s="33">
        <v>-88.9</v>
      </c>
      <c r="R77" s="33">
        <v>61.6</v>
      </c>
      <c r="S77" s="33">
        <v>88.6</v>
      </c>
      <c r="T77" s="33">
        <v>137.1</v>
      </c>
      <c r="U77" s="33">
        <v>389.6</v>
      </c>
      <c r="V77" s="33">
        <v>133.5</v>
      </c>
      <c r="W77" s="33">
        <v>-399.2</v>
      </c>
      <c r="X77" s="33">
        <v>-195.6</v>
      </c>
      <c r="Y77" s="33">
        <v>203.9</v>
      </c>
      <c r="Z77" s="33">
        <v>122.9</v>
      </c>
      <c r="AA77" s="33">
        <v>140.19999999999999</v>
      </c>
      <c r="AB77" s="33">
        <v>189.6</v>
      </c>
      <c r="AC77" s="33">
        <v>103.7</v>
      </c>
      <c r="AD77" s="33">
        <v>-35.5</v>
      </c>
      <c r="AE77" s="33">
        <v>70.7</v>
      </c>
      <c r="AF77" s="33">
        <v>117.8</v>
      </c>
      <c r="AG77" s="33">
        <v>152.5</v>
      </c>
      <c r="AH77" s="33">
        <v>336.4</v>
      </c>
      <c r="AI77" s="33">
        <v>214.8</v>
      </c>
      <c r="AJ77" s="33">
        <v>468</v>
      </c>
      <c r="AK77" s="33">
        <v>-8.6999999999999993</v>
      </c>
      <c r="AL77" s="33"/>
    </row>
    <row r="78" spans="1:38">
      <c r="A78" s="33" t="s">
        <v>961</v>
      </c>
      <c r="B78" s="33" t="s">
        <v>949</v>
      </c>
      <c r="C78" s="33">
        <v>22.5</v>
      </c>
      <c r="D78" s="33">
        <v>-10.199999999999999</v>
      </c>
      <c r="E78" s="33">
        <v>-46.8</v>
      </c>
      <c r="F78" s="33">
        <v>-32.700000000000003</v>
      </c>
      <c r="G78" s="33">
        <v>-7.5</v>
      </c>
      <c r="H78" s="33">
        <v>49.8</v>
      </c>
      <c r="I78" s="33">
        <v>76.400000000000006</v>
      </c>
      <c r="J78" s="33">
        <v>46.4</v>
      </c>
      <c r="K78" s="33">
        <v>64.3</v>
      </c>
      <c r="L78" s="33">
        <v>95.5</v>
      </c>
      <c r="M78" s="33">
        <v>39.200000000000003</v>
      </c>
      <c r="N78" s="33">
        <v>51</v>
      </c>
      <c r="O78" s="33">
        <v>-108.3</v>
      </c>
      <c r="P78" s="33">
        <v>-102.7</v>
      </c>
      <c r="Q78" s="33">
        <v>-91.7</v>
      </c>
      <c r="R78" s="33">
        <v>6.2</v>
      </c>
      <c r="S78" s="33">
        <v>-21.7</v>
      </c>
      <c r="T78" s="33">
        <v>18.100000000000001</v>
      </c>
      <c r="U78" s="33">
        <v>102.1</v>
      </c>
      <c r="V78" s="33">
        <v>65.599999999999994</v>
      </c>
      <c r="W78" s="33">
        <v>-238.2</v>
      </c>
      <c r="X78" s="33">
        <v>-86.7</v>
      </c>
      <c r="Y78" s="33">
        <v>144.19999999999999</v>
      </c>
      <c r="Z78" s="33">
        <v>103.9</v>
      </c>
      <c r="AA78" s="33">
        <v>53.3</v>
      </c>
      <c r="AB78" s="33">
        <v>107.3</v>
      </c>
      <c r="AC78" s="33">
        <v>111.2</v>
      </c>
      <c r="AD78" s="33">
        <v>-13.3</v>
      </c>
      <c r="AE78" s="33">
        <v>-47.3</v>
      </c>
      <c r="AF78" s="33">
        <v>107</v>
      </c>
      <c r="AG78" s="33">
        <v>24.5</v>
      </c>
      <c r="AH78" s="33">
        <v>148.4</v>
      </c>
      <c r="AI78" s="33">
        <v>-83.3</v>
      </c>
      <c r="AJ78" s="33">
        <v>265.7</v>
      </c>
      <c r="AK78" s="33">
        <v>9.1999999999999993</v>
      </c>
      <c r="AL78" s="33"/>
    </row>
    <row r="79" spans="1:38">
      <c r="A79" s="33" t="s">
        <v>963</v>
      </c>
      <c r="B79" s="33" t="s">
        <v>951</v>
      </c>
      <c r="C79" s="33">
        <v>49</v>
      </c>
      <c r="D79" s="33">
        <v>61.9</v>
      </c>
      <c r="E79" s="33">
        <v>-57.2</v>
      </c>
      <c r="F79" s="33">
        <v>6.3</v>
      </c>
      <c r="G79" s="33">
        <v>-27.3</v>
      </c>
      <c r="H79" s="33">
        <v>31.1</v>
      </c>
      <c r="I79" s="33">
        <v>28.9</v>
      </c>
      <c r="J79" s="33">
        <v>17.3</v>
      </c>
      <c r="K79" s="33">
        <v>50.3</v>
      </c>
      <c r="L79" s="33">
        <v>60.2</v>
      </c>
      <c r="M79" s="33">
        <v>28.1</v>
      </c>
      <c r="N79" s="33">
        <v>77.8</v>
      </c>
      <c r="O79" s="33">
        <v>2.1</v>
      </c>
      <c r="P79" s="33">
        <v>31.9</v>
      </c>
      <c r="Q79" s="33">
        <v>2.9</v>
      </c>
      <c r="R79" s="33">
        <v>55.4</v>
      </c>
      <c r="S79" s="33">
        <v>110.3</v>
      </c>
      <c r="T79" s="33">
        <v>119</v>
      </c>
      <c r="U79" s="33">
        <v>287.5</v>
      </c>
      <c r="V79" s="33">
        <v>68</v>
      </c>
      <c r="W79" s="33">
        <v>-161</v>
      </c>
      <c r="X79" s="33">
        <v>-108.9</v>
      </c>
      <c r="Y79" s="33">
        <v>59.7</v>
      </c>
      <c r="Z79" s="33">
        <v>19</v>
      </c>
      <c r="AA79" s="33">
        <v>86.9</v>
      </c>
      <c r="AB79" s="33">
        <v>82.3</v>
      </c>
      <c r="AC79" s="33">
        <v>-7.5</v>
      </c>
      <c r="AD79" s="33">
        <v>-22.2</v>
      </c>
      <c r="AE79" s="33">
        <v>118</v>
      </c>
      <c r="AF79" s="33">
        <v>10.9</v>
      </c>
      <c r="AG79" s="33">
        <v>128</v>
      </c>
      <c r="AH79" s="33">
        <v>188.1</v>
      </c>
      <c r="AI79" s="33">
        <v>298.10000000000002</v>
      </c>
      <c r="AJ79" s="33">
        <v>202.3</v>
      </c>
      <c r="AK79" s="33">
        <v>-17.8</v>
      </c>
      <c r="AL79" s="33"/>
    </row>
    <row r="80" spans="1:38">
      <c r="A80" s="33" t="s">
        <v>965</v>
      </c>
      <c r="B80" s="33" t="s">
        <v>913</v>
      </c>
      <c r="C80" s="33">
        <v>20.7</v>
      </c>
      <c r="D80" s="33">
        <v>34</v>
      </c>
      <c r="E80" s="33">
        <v>-14.6</v>
      </c>
      <c r="F80" s="33">
        <v>-38.9</v>
      </c>
      <c r="G80" s="33">
        <v>-9.9</v>
      </c>
      <c r="H80" s="33">
        <v>10.199999999999999</v>
      </c>
      <c r="I80" s="33">
        <v>2.9</v>
      </c>
      <c r="J80" s="33">
        <v>30.4</v>
      </c>
      <c r="K80" s="33">
        <v>64.599999999999994</v>
      </c>
      <c r="L80" s="33">
        <v>51.8</v>
      </c>
      <c r="M80" s="33">
        <v>106.6</v>
      </c>
      <c r="N80" s="33">
        <v>84.9</v>
      </c>
      <c r="O80" s="33">
        <v>93.4</v>
      </c>
      <c r="P80" s="33">
        <v>49.8</v>
      </c>
      <c r="Q80" s="33">
        <v>9.8000000000000007</v>
      </c>
      <c r="R80" s="33">
        <v>111.7</v>
      </c>
      <c r="S80" s="33">
        <v>199.3</v>
      </c>
      <c r="T80" s="33">
        <v>161.30000000000001</v>
      </c>
      <c r="U80" s="33">
        <v>119.3</v>
      </c>
      <c r="V80" s="33">
        <v>-38.6</v>
      </c>
      <c r="W80" s="33">
        <v>-108.9</v>
      </c>
      <c r="X80" s="33">
        <v>-112.9</v>
      </c>
      <c r="Y80" s="33">
        <v>-48.4</v>
      </c>
      <c r="Z80" s="33">
        <v>-88.1</v>
      </c>
      <c r="AA80" s="33">
        <v>41.7</v>
      </c>
      <c r="AB80" s="33">
        <v>54.9</v>
      </c>
      <c r="AC80" s="33">
        <v>137</v>
      </c>
      <c r="AD80" s="33">
        <v>7</v>
      </c>
      <c r="AE80" s="33">
        <v>-36.200000000000003</v>
      </c>
      <c r="AF80" s="33">
        <v>10.5</v>
      </c>
      <c r="AG80" s="33">
        <v>159.1</v>
      </c>
      <c r="AH80" s="33">
        <v>-61.5</v>
      </c>
      <c r="AI80" s="33">
        <v>73.2</v>
      </c>
      <c r="AJ80" s="33">
        <v>224.9</v>
      </c>
      <c r="AK80" s="33">
        <v>59.9</v>
      </c>
      <c r="AL80" s="33"/>
    </row>
    <row r="81" spans="1:38">
      <c r="A81" s="33" t="s">
        <v>967</v>
      </c>
      <c r="B81" s="33" t="s">
        <v>954</v>
      </c>
      <c r="C81" s="33">
        <v>0.9</v>
      </c>
      <c r="D81" s="33">
        <v>25.4</v>
      </c>
      <c r="E81" s="33">
        <v>-8</v>
      </c>
      <c r="F81" s="33">
        <v>-39.6</v>
      </c>
      <c r="G81" s="33">
        <v>-28.8</v>
      </c>
      <c r="H81" s="33">
        <v>3.2</v>
      </c>
      <c r="I81" s="33">
        <v>4.0999999999999996</v>
      </c>
      <c r="J81" s="33">
        <v>18.2</v>
      </c>
      <c r="K81" s="33">
        <v>42.1</v>
      </c>
      <c r="L81" s="33">
        <v>27</v>
      </c>
      <c r="M81" s="33">
        <v>54</v>
      </c>
      <c r="N81" s="33">
        <v>28.6</v>
      </c>
      <c r="O81" s="33">
        <v>41.3</v>
      </c>
      <c r="P81" s="33">
        <v>67.599999999999994</v>
      </c>
      <c r="Q81" s="33">
        <v>50.8</v>
      </c>
      <c r="R81" s="33">
        <v>112.4</v>
      </c>
      <c r="S81" s="33">
        <v>198.9</v>
      </c>
      <c r="T81" s="33">
        <v>118</v>
      </c>
      <c r="U81" s="33">
        <v>79.400000000000006</v>
      </c>
      <c r="V81" s="33">
        <v>-62.8</v>
      </c>
      <c r="W81" s="33">
        <v>-97.2</v>
      </c>
      <c r="X81" s="33">
        <v>-105.1</v>
      </c>
      <c r="Y81" s="33">
        <v>-83.7</v>
      </c>
      <c r="Z81" s="33">
        <v>-90.8</v>
      </c>
      <c r="AA81" s="33">
        <v>29.7</v>
      </c>
      <c r="AB81" s="33">
        <v>-0.3</v>
      </c>
      <c r="AC81" s="33">
        <v>97</v>
      </c>
      <c r="AD81" s="33">
        <v>9.3000000000000007</v>
      </c>
      <c r="AE81" s="33">
        <v>-27.6</v>
      </c>
      <c r="AF81" s="33">
        <v>83.4</v>
      </c>
      <c r="AG81" s="33">
        <v>166.3</v>
      </c>
      <c r="AH81" s="33">
        <v>3.9</v>
      </c>
      <c r="AI81" s="33">
        <v>74.3</v>
      </c>
      <c r="AJ81" s="33">
        <v>155.4</v>
      </c>
      <c r="AK81" s="33">
        <v>58.2</v>
      </c>
      <c r="AL81" s="33"/>
    </row>
    <row r="82" spans="1:38">
      <c r="A82" s="33" t="s">
        <v>969</v>
      </c>
      <c r="B82" s="33" t="s">
        <v>956</v>
      </c>
      <c r="C82" s="33">
        <v>19.7</v>
      </c>
      <c r="D82" s="33">
        <v>8.5</v>
      </c>
      <c r="E82" s="33">
        <v>-6.6</v>
      </c>
      <c r="F82" s="33">
        <v>0.7</v>
      </c>
      <c r="G82" s="33">
        <v>18.899999999999999</v>
      </c>
      <c r="H82" s="33">
        <v>7.1</v>
      </c>
      <c r="I82" s="33">
        <v>-1.1000000000000001</v>
      </c>
      <c r="J82" s="33">
        <v>12.2</v>
      </c>
      <c r="K82" s="33">
        <v>22.6</v>
      </c>
      <c r="L82" s="33">
        <v>24.8</v>
      </c>
      <c r="M82" s="33">
        <v>52.7</v>
      </c>
      <c r="N82" s="33">
        <v>56.3</v>
      </c>
      <c r="O82" s="33">
        <v>52.2</v>
      </c>
      <c r="P82" s="33">
        <v>-17.8</v>
      </c>
      <c r="Q82" s="33">
        <v>-41</v>
      </c>
      <c r="R82" s="33">
        <v>-0.7</v>
      </c>
      <c r="S82" s="33">
        <v>0.5</v>
      </c>
      <c r="T82" s="33">
        <v>43.3</v>
      </c>
      <c r="U82" s="33">
        <v>39.9</v>
      </c>
      <c r="V82" s="33">
        <v>24.2</v>
      </c>
      <c r="W82" s="33">
        <v>-11.7</v>
      </c>
      <c r="X82" s="33">
        <v>-7.9</v>
      </c>
      <c r="Y82" s="33">
        <v>35.299999999999997</v>
      </c>
      <c r="Z82" s="33">
        <v>2.7</v>
      </c>
      <c r="AA82" s="33">
        <v>12</v>
      </c>
      <c r="AB82" s="33">
        <v>55.2</v>
      </c>
      <c r="AC82" s="33">
        <v>40</v>
      </c>
      <c r="AD82" s="33">
        <v>-2.2999999999999998</v>
      </c>
      <c r="AE82" s="33">
        <v>-8.5</v>
      </c>
      <c r="AF82" s="33">
        <v>-72.900000000000006</v>
      </c>
      <c r="AG82" s="33">
        <v>-7.2</v>
      </c>
      <c r="AH82" s="33">
        <v>-65.400000000000006</v>
      </c>
      <c r="AI82" s="33">
        <v>-1.1000000000000001</v>
      </c>
      <c r="AJ82" s="33">
        <v>69.5</v>
      </c>
      <c r="AK82" s="33">
        <v>1.8</v>
      </c>
      <c r="AL82" s="33"/>
    </row>
    <row r="83" spans="1:38">
      <c r="A83" s="33" t="s">
        <v>971</v>
      </c>
      <c r="B83" s="19" t="s">
        <v>915</v>
      </c>
      <c r="C83" s="19">
        <v>-81.3</v>
      </c>
      <c r="D83" s="19">
        <v>-12.7</v>
      </c>
      <c r="E83" s="19">
        <v>24.2</v>
      </c>
      <c r="F83" s="19">
        <v>35</v>
      </c>
      <c r="G83" s="19">
        <v>36</v>
      </c>
      <c r="H83" s="19">
        <v>5.2</v>
      </c>
      <c r="I83" s="19">
        <v>4.2</v>
      </c>
      <c r="J83" s="19">
        <v>14.5</v>
      </c>
      <c r="K83" s="19">
        <v>1.6</v>
      </c>
      <c r="L83" s="19">
        <v>-90.3</v>
      </c>
      <c r="M83" s="19">
        <v>32.799999999999997</v>
      </c>
      <c r="N83" s="19">
        <v>156.4</v>
      </c>
      <c r="O83" s="19">
        <v>86.7</v>
      </c>
      <c r="P83" s="19">
        <v>86.4</v>
      </c>
      <c r="Q83" s="19">
        <v>84.6</v>
      </c>
      <c r="R83" s="19">
        <v>36.4</v>
      </c>
      <c r="S83" s="19">
        <v>-139.19999999999999</v>
      </c>
      <c r="T83" s="19">
        <v>-264.10000000000002</v>
      </c>
      <c r="U83" s="19">
        <v>-361.7</v>
      </c>
      <c r="V83" s="19">
        <v>-196.2</v>
      </c>
      <c r="W83" s="19">
        <v>40.5</v>
      </c>
      <c r="X83" s="19">
        <v>43.3</v>
      </c>
      <c r="Y83" s="19">
        <v>-129.4</v>
      </c>
      <c r="Z83" s="19">
        <v>-37.9</v>
      </c>
      <c r="AA83" s="19">
        <v>3.6</v>
      </c>
      <c r="AB83" s="19">
        <v>-111.3</v>
      </c>
      <c r="AC83" s="19">
        <v>-74.2</v>
      </c>
      <c r="AD83" s="19">
        <v>60.2</v>
      </c>
      <c r="AE83" s="19">
        <v>39.9</v>
      </c>
      <c r="AF83" s="19">
        <v>-368.9</v>
      </c>
      <c r="AG83" s="19">
        <v>-94</v>
      </c>
      <c r="AH83" s="19">
        <v>56.9</v>
      </c>
      <c r="AI83" s="19">
        <v>171.2</v>
      </c>
      <c r="AJ83" s="19">
        <v>-271.5</v>
      </c>
      <c r="AK83" s="19">
        <v>-321.10000000000002</v>
      </c>
      <c r="AL83" s="33"/>
    </row>
    <row r="84" spans="1:38">
      <c r="A84" s="33" t="s">
        <v>973</v>
      </c>
      <c r="B84" s="33" t="s">
        <v>919</v>
      </c>
      <c r="C84" s="33">
        <v>-124</v>
      </c>
      <c r="D84" s="33">
        <v>-63.2</v>
      </c>
      <c r="E84" s="33">
        <v>18.899999999999999</v>
      </c>
      <c r="F84" s="33">
        <v>29</v>
      </c>
      <c r="G84" s="33">
        <v>34.5</v>
      </c>
      <c r="H84" s="33">
        <v>-33.799999999999997</v>
      </c>
      <c r="I84" s="33">
        <v>-51.8</v>
      </c>
      <c r="J84" s="33">
        <v>-44.8</v>
      </c>
      <c r="K84" s="33">
        <v>-74.8</v>
      </c>
      <c r="L84" s="33">
        <v>-210.3</v>
      </c>
      <c r="M84" s="33">
        <v>-97.3</v>
      </c>
      <c r="N84" s="33">
        <v>-35.9</v>
      </c>
      <c r="O84" s="33">
        <v>-3.5</v>
      </c>
      <c r="P84" s="33">
        <v>-7.5</v>
      </c>
      <c r="Q84" s="33">
        <v>-2.2000000000000002</v>
      </c>
      <c r="R84" s="33">
        <v>-66.099999999999994</v>
      </c>
      <c r="S84" s="33">
        <v>-241.4</v>
      </c>
      <c r="T84" s="33">
        <v>-417</v>
      </c>
      <c r="U84" s="33">
        <v>-541</v>
      </c>
      <c r="V84" s="33">
        <v>-370.6</v>
      </c>
      <c r="W84" s="33">
        <v>-83.7</v>
      </c>
      <c r="X84" s="33">
        <v>-126.9</v>
      </c>
      <c r="Y84" s="33">
        <v>-293.39999999999998</v>
      </c>
      <c r="Z84" s="33">
        <v>-225.1</v>
      </c>
      <c r="AA84" s="33">
        <v>-172.1</v>
      </c>
      <c r="AB84" s="33">
        <v>-241.6</v>
      </c>
      <c r="AC84" s="33">
        <v>-449.8</v>
      </c>
      <c r="AD84" s="33">
        <v>-353</v>
      </c>
      <c r="AE84" s="33">
        <v>-258.60000000000002</v>
      </c>
      <c r="AF84" s="33">
        <v>-604.79999999999995</v>
      </c>
      <c r="AG84" s="33">
        <v>-324.8</v>
      </c>
      <c r="AH84" s="33">
        <v>-106.6</v>
      </c>
      <c r="AI84" s="33">
        <v>-214.6</v>
      </c>
      <c r="AJ84" s="33">
        <v>-536.20000000000005</v>
      </c>
      <c r="AK84" s="33">
        <v>-611.70000000000005</v>
      </c>
      <c r="AL84" s="33"/>
    </row>
    <row r="85" spans="1:38">
      <c r="A85" s="33" t="s">
        <v>976</v>
      </c>
      <c r="B85" s="33" t="s">
        <v>960</v>
      </c>
      <c r="C85" s="33">
        <v>42.6</v>
      </c>
      <c r="D85" s="33">
        <v>50.6</v>
      </c>
      <c r="E85" s="33">
        <v>5.3</v>
      </c>
      <c r="F85" s="33">
        <v>6</v>
      </c>
      <c r="G85" s="33">
        <v>1.5</v>
      </c>
      <c r="H85" s="33">
        <v>39</v>
      </c>
      <c r="I85" s="33">
        <v>56</v>
      </c>
      <c r="J85" s="33">
        <v>59.3</v>
      </c>
      <c r="K85" s="33">
        <v>76.400000000000006</v>
      </c>
      <c r="L85" s="33">
        <v>120.1</v>
      </c>
      <c r="M85" s="33">
        <v>130.1</v>
      </c>
      <c r="N85" s="33">
        <v>192.3</v>
      </c>
      <c r="O85" s="33">
        <v>90.2</v>
      </c>
      <c r="P85" s="33">
        <v>93.8</v>
      </c>
      <c r="Q85" s="33">
        <v>86.8</v>
      </c>
      <c r="R85" s="33">
        <v>102.5</v>
      </c>
      <c r="S85" s="33">
        <v>102.3</v>
      </c>
      <c r="T85" s="33">
        <v>152.9</v>
      </c>
      <c r="U85" s="33">
        <v>179.3</v>
      </c>
      <c r="V85" s="33">
        <v>174.4</v>
      </c>
      <c r="W85" s="33">
        <v>124.2</v>
      </c>
      <c r="X85" s="33">
        <v>170.2</v>
      </c>
      <c r="Y85" s="33">
        <v>164.1</v>
      </c>
      <c r="Z85" s="33">
        <v>187.1</v>
      </c>
      <c r="AA85" s="33">
        <v>175.8</v>
      </c>
      <c r="AB85" s="33">
        <v>130.19999999999999</v>
      </c>
      <c r="AC85" s="33">
        <v>375.7</v>
      </c>
      <c r="AD85" s="33">
        <v>413.3</v>
      </c>
      <c r="AE85" s="33">
        <v>298.39999999999998</v>
      </c>
      <c r="AF85" s="33">
        <v>235.9</v>
      </c>
      <c r="AG85" s="33">
        <v>230.7</v>
      </c>
      <c r="AH85" s="33">
        <v>163.5</v>
      </c>
      <c r="AI85" s="33">
        <v>385.8</v>
      </c>
      <c r="AJ85" s="33">
        <v>264.7</v>
      </c>
      <c r="AK85" s="33">
        <v>290.60000000000002</v>
      </c>
      <c r="AL85" s="33"/>
    </row>
    <row r="86" spans="1:38">
      <c r="A86" s="33" t="s">
        <v>979</v>
      </c>
      <c r="B86" s="19" t="s">
        <v>962</v>
      </c>
      <c r="C86" s="19">
        <v>29.9</v>
      </c>
      <c r="D86" s="19">
        <v>61.2</v>
      </c>
      <c r="E86" s="19">
        <v>36.700000000000003</v>
      </c>
      <c r="F86" s="19">
        <v>83.5</v>
      </c>
      <c r="G86" s="19">
        <v>20</v>
      </c>
      <c r="H86" s="19">
        <v>-6.7</v>
      </c>
      <c r="I86" s="19">
        <v>85.2</v>
      </c>
      <c r="J86" s="19">
        <v>88.4</v>
      </c>
      <c r="K86" s="19">
        <v>104.2</v>
      </c>
      <c r="L86" s="19">
        <v>109.4</v>
      </c>
      <c r="M86" s="19">
        <v>96.9</v>
      </c>
      <c r="N86" s="19">
        <v>98.8</v>
      </c>
      <c r="O86" s="19">
        <v>102.3</v>
      </c>
      <c r="P86" s="19">
        <v>82.4</v>
      </c>
      <c r="Q86" s="19">
        <v>56.4</v>
      </c>
      <c r="R86" s="19">
        <v>81.2</v>
      </c>
      <c r="S86" s="19">
        <v>91.2</v>
      </c>
      <c r="T86" s="19">
        <v>54.6</v>
      </c>
      <c r="U86" s="19">
        <v>-1.3</v>
      </c>
      <c r="V86" s="19">
        <v>117.2</v>
      </c>
      <c r="W86" s="19">
        <v>29.6</v>
      </c>
      <c r="X86" s="19">
        <v>-5.5</v>
      </c>
      <c r="Y86" s="19">
        <v>-1.3</v>
      </c>
      <c r="Z86" s="19">
        <v>-1.5</v>
      </c>
      <c r="AA86" s="19">
        <v>123.4</v>
      </c>
      <c r="AB86" s="19">
        <v>39.299999999999997</v>
      </c>
      <c r="AC86" s="19">
        <v>74.599999999999994</v>
      </c>
      <c r="AD86" s="19">
        <v>64.7</v>
      </c>
      <c r="AE86" s="19">
        <v>-47.9</v>
      </c>
      <c r="AF86" s="19">
        <v>41.2</v>
      </c>
      <c r="AG86" s="19">
        <v>68.8</v>
      </c>
      <c r="AH86" s="19">
        <v>-9.1999999999999993</v>
      </c>
      <c r="AI86" s="19">
        <v>143.1</v>
      </c>
      <c r="AJ86" s="19">
        <v>56.7</v>
      </c>
      <c r="AK86" s="19">
        <v>63</v>
      </c>
      <c r="AL86" s="33"/>
    </row>
    <row r="87" spans="1:38">
      <c r="A87" s="33" t="s">
        <v>981</v>
      </c>
      <c r="B87" s="33" t="s">
        <v>964</v>
      </c>
      <c r="C87" s="33">
        <v>7.3</v>
      </c>
      <c r="D87" s="33">
        <v>6.1</v>
      </c>
      <c r="E87" s="33">
        <v>12.1</v>
      </c>
      <c r="F87" s="33">
        <v>9.9</v>
      </c>
      <c r="G87" s="33">
        <v>12.3</v>
      </c>
      <c r="H87" s="33">
        <v>11.7</v>
      </c>
      <c r="I87" s="33">
        <v>5.4</v>
      </c>
      <c r="J87" s="33">
        <v>5.4</v>
      </c>
      <c r="K87" s="33">
        <v>8.4</v>
      </c>
      <c r="L87" s="33">
        <v>12.9</v>
      </c>
      <c r="M87" s="33">
        <v>-18.399999999999999</v>
      </c>
      <c r="N87" s="33">
        <v>-19.100000000000001</v>
      </c>
      <c r="O87" s="33">
        <v>-24.6</v>
      </c>
      <c r="P87" s="33">
        <v>1.5</v>
      </c>
      <c r="Q87" s="33">
        <v>-0.2</v>
      </c>
      <c r="R87" s="33">
        <v>-3.1</v>
      </c>
      <c r="S87" s="33">
        <v>-1.9</v>
      </c>
      <c r="T87" s="33">
        <v>2</v>
      </c>
      <c r="U87" s="33">
        <v>4.5</v>
      </c>
      <c r="V87" s="33">
        <v>14.7</v>
      </c>
      <c r="W87" s="33">
        <v>-8.6</v>
      </c>
      <c r="X87" s="33">
        <v>15.4</v>
      </c>
      <c r="Y87" s="33">
        <v>3</v>
      </c>
      <c r="Z87" s="33">
        <v>-12.3</v>
      </c>
      <c r="AA87" s="33">
        <v>-2.5</v>
      </c>
      <c r="AB87" s="33">
        <v>-2.9</v>
      </c>
      <c r="AC87" s="33">
        <v>15.2</v>
      </c>
      <c r="AD87" s="33">
        <v>8.8000000000000007</v>
      </c>
      <c r="AE87" s="33">
        <v>19.2</v>
      </c>
      <c r="AF87" s="33">
        <v>-34.6</v>
      </c>
      <c r="AG87" s="33">
        <v>-4.5999999999999996</v>
      </c>
      <c r="AH87" s="33">
        <v>-2.7</v>
      </c>
      <c r="AI87" s="33">
        <v>-6.5</v>
      </c>
      <c r="AJ87" s="33">
        <v>-1.9</v>
      </c>
      <c r="AK87" s="33">
        <v>-2.9</v>
      </c>
      <c r="AL87" s="33"/>
    </row>
    <row r="88" spans="1:38">
      <c r="A88" s="33" t="s">
        <v>983</v>
      </c>
      <c r="B88" s="33" t="s">
        <v>966</v>
      </c>
      <c r="C88" s="33">
        <v>22.6</v>
      </c>
      <c r="D88" s="33">
        <v>55.2</v>
      </c>
      <c r="E88" s="33">
        <v>24.7</v>
      </c>
      <c r="F88" s="33">
        <v>73.5</v>
      </c>
      <c r="G88" s="33">
        <v>7.7</v>
      </c>
      <c r="H88" s="33">
        <v>-18.399999999999999</v>
      </c>
      <c r="I88" s="33">
        <v>79.7</v>
      </c>
      <c r="J88" s="33">
        <v>83</v>
      </c>
      <c r="K88" s="33">
        <v>95.8</v>
      </c>
      <c r="L88" s="33">
        <v>96.5</v>
      </c>
      <c r="M88" s="33">
        <v>115.3</v>
      </c>
      <c r="N88" s="33">
        <v>117.9</v>
      </c>
      <c r="O88" s="33">
        <v>126.9</v>
      </c>
      <c r="P88" s="33">
        <v>80.8</v>
      </c>
      <c r="Q88" s="33">
        <v>56.6</v>
      </c>
      <c r="R88" s="33">
        <v>84.3</v>
      </c>
      <c r="S88" s="33">
        <v>93.1</v>
      </c>
      <c r="T88" s="33">
        <v>52.6</v>
      </c>
      <c r="U88" s="33">
        <v>-5.9</v>
      </c>
      <c r="V88" s="33">
        <v>102.5</v>
      </c>
      <c r="W88" s="33">
        <v>38.200000000000003</v>
      </c>
      <c r="X88" s="33">
        <v>-20.9</v>
      </c>
      <c r="Y88" s="33">
        <v>-4.3</v>
      </c>
      <c r="Z88" s="33">
        <v>10.8</v>
      </c>
      <c r="AA88" s="33">
        <v>125.9</v>
      </c>
      <c r="AB88" s="33">
        <v>42.2</v>
      </c>
      <c r="AC88" s="33">
        <v>59.4</v>
      </c>
      <c r="AD88" s="33">
        <v>55.9</v>
      </c>
      <c r="AE88" s="33">
        <v>-67</v>
      </c>
      <c r="AF88" s="33">
        <v>75.7</v>
      </c>
      <c r="AG88" s="33">
        <v>73.400000000000006</v>
      </c>
      <c r="AH88" s="33">
        <v>-6.5</v>
      </c>
      <c r="AI88" s="33">
        <v>149.6</v>
      </c>
      <c r="AJ88" s="33">
        <v>58.7</v>
      </c>
      <c r="AK88" s="33">
        <v>65.900000000000006</v>
      </c>
      <c r="AL88" s="33"/>
    </row>
    <row r="89" spans="1:38">
      <c r="A89" s="33" t="s">
        <v>985</v>
      </c>
      <c r="B89" s="19" t="s">
        <v>968</v>
      </c>
      <c r="C89" s="19">
        <v>147.1</v>
      </c>
      <c r="D89" s="19">
        <v>48.2</v>
      </c>
      <c r="E89" s="19">
        <v>150.1</v>
      </c>
      <c r="F89" s="19">
        <v>256.39999999999998</v>
      </c>
      <c r="G89" s="19">
        <v>115.7</v>
      </c>
      <c r="H89" s="19">
        <v>34.200000000000003</v>
      </c>
      <c r="I89" s="19">
        <v>188.7</v>
      </c>
      <c r="J89" s="19">
        <v>193.1</v>
      </c>
      <c r="K89" s="19">
        <v>-42.6</v>
      </c>
      <c r="L89" s="19">
        <v>404.2</v>
      </c>
      <c r="M89" s="19">
        <v>552.79999999999995</v>
      </c>
      <c r="N89" s="19">
        <v>823.4</v>
      </c>
      <c r="O89" s="19">
        <v>17.399999999999999</v>
      </c>
      <c r="P89" s="19">
        <v>135.69999999999999</v>
      </c>
      <c r="Q89" s="19">
        <v>-20.3</v>
      </c>
      <c r="R89" s="19">
        <v>332</v>
      </c>
      <c r="S89" s="19">
        <v>530.9</v>
      </c>
      <c r="T89" s="19">
        <v>190.2</v>
      </c>
      <c r="U89" s="19">
        <v>386.8</v>
      </c>
      <c r="V89" s="19">
        <v>-3.6</v>
      </c>
      <c r="W89" s="19">
        <v>11.1</v>
      </c>
      <c r="X89" s="19">
        <v>364.1</v>
      </c>
      <c r="Y89" s="19">
        <v>308.89999999999998</v>
      </c>
      <c r="Z89" s="19">
        <v>419.2</v>
      </c>
      <c r="AA89" s="19">
        <v>262.89999999999998</v>
      </c>
      <c r="AB89" s="19">
        <v>622.20000000000005</v>
      </c>
      <c r="AC89" s="19">
        <v>658.1</v>
      </c>
      <c r="AD89" s="19">
        <v>749.2</v>
      </c>
      <c r="AE89" s="19">
        <v>-40</v>
      </c>
      <c r="AF89" s="19">
        <v>971.8</v>
      </c>
      <c r="AG89" s="19">
        <v>1614.8</v>
      </c>
      <c r="AH89" s="19">
        <v>-716.9</v>
      </c>
      <c r="AI89" s="19">
        <v>367.8</v>
      </c>
      <c r="AJ89" s="19">
        <v>281.89999999999998</v>
      </c>
      <c r="AK89" s="19">
        <v>571.9</v>
      </c>
      <c r="AL89" s="33"/>
    </row>
    <row r="90" spans="1:38">
      <c r="A90" s="33" t="s">
        <v>987</v>
      </c>
      <c r="B90" s="33" t="s">
        <v>970</v>
      </c>
      <c r="C90" s="33">
        <v>21.8</v>
      </c>
      <c r="D90" s="33">
        <v>28.4</v>
      </c>
      <c r="E90" s="33">
        <v>23.1</v>
      </c>
      <c r="F90" s="33">
        <v>33.4</v>
      </c>
      <c r="G90" s="33">
        <v>36.4</v>
      </c>
      <c r="H90" s="33">
        <v>77.3</v>
      </c>
      <c r="I90" s="33">
        <v>81</v>
      </c>
      <c r="J90" s="33">
        <v>49.5</v>
      </c>
      <c r="K90" s="33">
        <v>65.099999999999994</v>
      </c>
      <c r="L90" s="33">
        <v>57.6</v>
      </c>
      <c r="M90" s="33">
        <v>178.5</v>
      </c>
      <c r="N90" s="33">
        <v>313.3</v>
      </c>
      <c r="O90" s="33">
        <v>-103.7</v>
      </c>
      <c r="P90" s="33">
        <v>19.7</v>
      </c>
      <c r="Q90" s="33">
        <v>-54.7</v>
      </c>
      <c r="R90" s="33">
        <v>97.3</v>
      </c>
      <c r="S90" s="33">
        <v>199.4</v>
      </c>
      <c r="T90" s="33">
        <v>110.3</v>
      </c>
      <c r="U90" s="33">
        <v>85.9</v>
      </c>
      <c r="V90" s="33">
        <v>-229.9</v>
      </c>
      <c r="W90" s="33">
        <v>-86.9</v>
      </c>
      <c r="X90" s="33">
        <v>156.9</v>
      </c>
      <c r="Y90" s="33">
        <v>23.7</v>
      </c>
      <c r="Z90" s="33">
        <v>68.099999999999994</v>
      </c>
      <c r="AA90" s="33">
        <v>100.5</v>
      </c>
      <c r="AB90" s="33">
        <v>148.5</v>
      </c>
      <c r="AC90" s="33">
        <v>24.3</v>
      </c>
      <c r="AD90" s="33">
        <v>184.2</v>
      </c>
      <c r="AE90" s="33">
        <v>81.3</v>
      </c>
      <c r="AF90" s="33">
        <v>320.7</v>
      </c>
      <c r="AG90" s="33">
        <v>230.1</v>
      </c>
      <c r="AH90" s="33">
        <v>-155.9</v>
      </c>
      <c r="AI90" s="33">
        <v>429.8</v>
      </c>
      <c r="AJ90" s="33">
        <v>248.3</v>
      </c>
      <c r="AK90" s="33">
        <v>112.3</v>
      </c>
      <c r="AL90" s="33"/>
    </row>
    <row r="91" spans="1:38">
      <c r="A91" s="33" t="s">
        <v>990</v>
      </c>
      <c r="B91" s="33" t="s">
        <v>972</v>
      </c>
      <c r="C91" s="33">
        <v>-6.1</v>
      </c>
      <c r="D91" s="33">
        <v>0</v>
      </c>
      <c r="E91" s="33">
        <v>-9.4</v>
      </c>
      <c r="F91" s="33">
        <v>6.5</v>
      </c>
      <c r="G91" s="33">
        <v>5.4</v>
      </c>
      <c r="H91" s="33">
        <v>-0.4</v>
      </c>
      <c r="I91" s="33">
        <v>0</v>
      </c>
      <c r="J91" s="33">
        <v>9.6</v>
      </c>
      <c r="K91" s="33">
        <v>9.3000000000000007</v>
      </c>
      <c r="L91" s="33">
        <v>4.8</v>
      </c>
      <c r="M91" s="33">
        <v>7</v>
      </c>
      <c r="N91" s="33">
        <v>7</v>
      </c>
      <c r="O91" s="33">
        <v>3.1</v>
      </c>
      <c r="P91" s="33">
        <v>11.9</v>
      </c>
      <c r="Q91" s="33">
        <v>-11.7</v>
      </c>
      <c r="R91" s="33">
        <v>6.8</v>
      </c>
      <c r="S91" s="33">
        <v>-1.8</v>
      </c>
      <c r="T91" s="33">
        <v>-0.8</v>
      </c>
      <c r="U91" s="33">
        <v>-49.6</v>
      </c>
      <c r="V91" s="33">
        <v>3.1</v>
      </c>
      <c r="W91" s="33">
        <v>-3.3</v>
      </c>
      <c r="X91" s="33">
        <v>42.7</v>
      </c>
      <c r="Y91" s="33">
        <v>13.3</v>
      </c>
      <c r="Z91" s="33">
        <v>1.4</v>
      </c>
      <c r="AA91" s="33">
        <v>-9.9</v>
      </c>
      <c r="AB91" s="33">
        <v>12.2</v>
      </c>
      <c r="AC91" s="33">
        <v>-21.2</v>
      </c>
      <c r="AD91" s="33">
        <v>-8.1</v>
      </c>
      <c r="AE91" s="33">
        <v>220.4</v>
      </c>
      <c r="AF91" s="33">
        <v>-11.3</v>
      </c>
      <c r="AG91" s="33">
        <v>-7.5</v>
      </c>
      <c r="AH91" s="33">
        <v>7.7</v>
      </c>
      <c r="AI91" s="33">
        <v>-25.5</v>
      </c>
      <c r="AJ91" s="33">
        <v>27.6</v>
      </c>
      <c r="AK91" s="33">
        <v>-6.2</v>
      </c>
      <c r="AL91" s="33"/>
    </row>
    <row r="92" spans="1:38">
      <c r="A92" s="33" t="s">
        <v>992</v>
      </c>
      <c r="B92" s="33" t="s">
        <v>974</v>
      </c>
      <c r="C92" s="33">
        <v>131.4</v>
      </c>
      <c r="D92" s="33">
        <v>19.8</v>
      </c>
      <c r="E92" s="33">
        <v>136.4</v>
      </c>
      <c r="F92" s="33">
        <v>216.6</v>
      </c>
      <c r="G92" s="33">
        <v>73.900000000000006</v>
      </c>
      <c r="H92" s="33">
        <v>-42.7</v>
      </c>
      <c r="I92" s="33">
        <v>107.7</v>
      </c>
      <c r="J92" s="33">
        <v>134</v>
      </c>
      <c r="K92" s="33">
        <v>-117</v>
      </c>
      <c r="L92" s="33">
        <v>341.7</v>
      </c>
      <c r="M92" s="33">
        <v>367.4</v>
      </c>
      <c r="N92" s="33">
        <v>503.2</v>
      </c>
      <c r="O92" s="33">
        <v>118</v>
      </c>
      <c r="P92" s="33">
        <v>104</v>
      </c>
      <c r="Q92" s="33">
        <v>46.2</v>
      </c>
      <c r="R92" s="33">
        <v>228</v>
      </c>
      <c r="S92" s="33">
        <v>333.3</v>
      </c>
      <c r="T92" s="33">
        <v>80.7</v>
      </c>
      <c r="U92" s="33">
        <v>350.5</v>
      </c>
      <c r="V92" s="33">
        <v>223.2</v>
      </c>
      <c r="W92" s="33">
        <v>101.3</v>
      </c>
      <c r="X92" s="33">
        <v>164.5</v>
      </c>
      <c r="Y92" s="33">
        <v>271.89999999999998</v>
      </c>
      <c r="Z92" s="33">
        <v>349.8</v>
      </c>
      <c r="AA92" s="33">
        <v>172.3</v>
      </c>
      <c r="AB92" s="33">
        <v>461.4</v>
      </c>
      <c r="AC92" s="33">
        <v>654.9</v>
      </c>
      <c r="AD92" s="33">
        <v>573.1</v>
      </c>
      <c r="AE92" s="33">
        <v>-341.7</v>
      </c>
      <c r="AF92" s="33">
        <v>662.4</v>
      </c>
      <c r="AG92" s="33">
        <v>1392.2</v>
      </c>
      <c r="AH92" s="33">
        <v>-568.6</v>
      </c>
      <c r="AI92" s="33">
        <v>-36.4</v>
      </c>
      <c r="AJ92" s="33">
        <v>5.9</v>
      </c>
      <c r="AK92" s="33">
        <v>465.8</v>
      </c>
      <c r="AL92" s="33"/>
    </row>
    <row r="93" spans="1:38">
      <c r="A93" s="33" t="s">
        <v>7</v>
      </c>
      <c r="B93" s="33" t="s">
        <v>975</v>
      </c>
      <c r="C93" s="33" t="s">
        <v>7</v>
      </c>
      <c r="D93" s="33" t="s">
        <v>7</v>
      </c>
      <c r="E93" s="33" t="s">
        <v>7</v>
      </c>
      <c r="F93" s="33" t="s">
        <v>7</v>
      </c>
      <c r="G93" s="33" t="s">
        <v>7</v>
      </c>
      <c r="H93" s="33" t="s">
        <v>7</v>
      </c>
      <c r="I93" s="33" t="s">
        <v>7</v>
      </c>
      <c r="J93" s="33" t="s">
        <v>7</v>
      </c>
      <c r="K93" s="33" t="s">
        <v>7</v>
      </c>
      <c r="L93" s="33" t="s">
        <v>7</v>
      </c>
      <c r="M93" s="33" t="s">
        <v>7</v>
      </c>
      <c r="N93" s="33" t="s">
        <v>7</v>
      </c>
      <c r="O93" s="33" t="s">
        <v>7</v>
      </c>
      <c r="P93" s="33" t="s">
        <v>7</v>
      </c>
      <c r="Q93" s="33" t="s">
        <v>7</v>
      </c>
      <c r="R93" s="33" t="s">
        <v>7</v>
      </c>
      <c r="S93" s="33" t="s">
        <v>7</v>
      </c>
      <c r="T93" s="33" t="s">
        <v>7</v>
      </c>
      <c r="U93" s="33" t="s">
        <v>7</v>
      </c>
      <c r="V93" s="33" t="s">
        <v>7</v>
      </c>
      <c r="W93" s="33" t="s">
        <v>7</v>
      </c>
      <c r="X93" s="33" t="s">
        <v>7</v>
      </c>
      <c r="Y93" s="33" t="s">
        <v>7</v>
      </c>
      <c r="Z93" s="33" t="s">
        <v>7</v>
      </c>
      <c r="AA93" s="33" t="s">
        <v>7</v>
      </c>
      <c r="AB93" s="33" t="s">
        <v>7</v>
      </c>
      <c r="AC93" s="33" t="s">
        <v>7</v>
      </c>
      <c r="AD93" s="33" t="s">
        <v>7</v>
      </c>
      <c r="AE93" s="33" t="s">
        <v>7</v>
      </c>
      <c r="AF93" s="33" t="s">
        <v>7</v>
      </c>
      <c r="AG93" s="33" t="s">
        <v>7</v>
      </c>
      <c r="AH93" s="33" t="s">
        <v>7</v>
      </c>
      <c r="AI93" s="33" t="s">
        <v>7</v>
      </c>
      <c r="AJ93" s="33" t="s">
        <v>7</v>
      </c>
      <c r="AK93" s="33" t="s">
        <v>7</v>
      </c>
      <c r="AL93" s="33"/>
    </row>
    <row r="94" spans="1:38">
      <c r="A94" s="33" t="s">
        <v>994</v>
      </c>
      <c r="B94" s="33" t="s">
        <v>1469</v>
      </c>
      <c r="C94" s="33">
        <v>-117</v>
      </c>
      <c r="D94" s="33">
        <v>-112.6</v>
      </c>
      <c r="E94" s="33">
        <v>-99.6</v>
      </c>
      <c r="F94" s="33">
        <v>-242.4</v>
      </c>
      <c r="G94" s="33">
        <v>-1.1000000000000001</v>
      </c>
      <c r="H94" s="33">
        <v>36.5</v>
      </c>
      <c r="I94" s="33">
        <v>-125</v>
      </c>
      <c r="J94" s="33">
        <v>-88.9</v>
      </c>
      <c r="K94" s="33">
        <v>-242.8</v>
      </c>
      <c r="L94" s="33">
        <v>-150.80000000000001</v>
      </c>
      <c r="M94" s="33">
        <v>-147.6</v>
      </c>
      <c r="N94" s="33">
        <v>-0.6</v>
      </c>
      <c r="O94" s="33">
        <v>-46.7</v>
      </c>
      <c r="P94" s="33">
        <v>75.5</v>
      </c>
      <c r="Q94" s="33">
        <v>-174</v>
      </c>
      <c r="R94" s="33">
        <v>70.5</v>
      </c>
      <c r="S94" s="33">
        <v>156.80000000000001</v>
      </c>
      <c r="T94" s="33">
        <v>190.1</v>
      </c>
      <c r="U94" s="33">
        <v>299.60000000000002</v>
      </c>
      <c r="V94" s="33">
        <v>-540.5</v>
      </c>
      <c r="W94" s="33">
        <v>485.2</v>
      </c>
      <c r="X94" s="33">
        <v>213.4</v>
      </c>
      <c r="Y94" s="33">
        <v>-172.5</v>
      </c>
      <c r="Z94" s="33">
        <v>-504</v>
      </c>
      <c r="AA94" s="33">
        <v>-152.69999999999999</v>
      </c>
      <c r="AB94" s="33">
        <v>-459.5</v>
      </c>
      <c r="AC94" s="33">
        <v>-200.2</v>
      </c>
      <c r="AD94" s="33">
        <v>-202.1</v>
      </c>
      <c r="AE94" s="33">
        <v>224.2</v>
      </c>
      <c r="AF94" s="33">
        <v>-86</v>
      </c>
      <c r="AG94" s="33">
        <v>187.1</v>
      </c>
      <c r="AH94" s="33">
        <v>131</v>
      </c>
      <c r="AI94" s="33">
        <v>111.8</v>
      </c>
      <c r="AJ94" s="33">
        <v>330.5</v>
      </c>
      <c r="AK94" s="33">
        <v>434.7</v>
      </c>
      <c r="AL94" s="33"/>
    </row>
    <row r="95" spans="1:38">
      <c r="A95" s="33" t="s">
        <v>7</v>
      </c>
      <c r="B95" s="19" t="s">
        <v>978</v>
      </c>
      <c r="C95" s="19" t="s">
        <v>7</v>
      </c>
      <c r="D95" s="19" t="s">
        <v>7</v>
      </c>
      <c r="E95" s="19" t="s">
        <v>7</v>
      </c>
      <c r="F95" s="19" t="s">
        <v>7</v>
      </c>
      <c r="G95" s="19" t="s">
        <v>7</v>
      </c>
      <c r="H95" s="19" t="s">
        <v>7</v>
      </c>
      <c r="I95" s="19" t="s">
        <v>7</v>
      </c>
      <c r="J95" s="19" t="s">
        <v>7</v>
      </c>
      <c r="K95" s="19" t="s">
        <v>7</v>
      </c>
      <c r="L95" s="19" t="s">
        <v>7</v>
      </c>
      <c r="M95" s="19" t="s">
        <v>7</v>
      </c>
      <c r="N95" s="19" t="s">
        <v>7</v>
      </c>
      <c r="O95" s="19" t="s">
        <v>7</v>
      </c>
      <c r="P95" s="19" t="s">
        <v>7</v>
      </c>
      <c r="Q95" s="19" t="s">
        <v>7</v>
      </c>
      <c r="R95" s="19" t="s">
        <v>7</v>
      </c>
      <c r="S95" s="19" t="s">
        <v>7</v>
      </c>
      <c r="T95" s="19" t="s">
        <v>7</v>
      </c>
      <c r="U95" s="19" t="s">
        <v>7</v>
      </c>
      <c r="V95" s="19" t="s">
        <v>7</v>
      </c>
      <c r="W95" s="19" t="s">
        <v>7</v>
      </c>
      <c r="X95" s="19" t="s">
        <v>7</v>
      </c>
      <c r="Y95" s="19" t="s">
        <v>7</v>
      </c>
      <c r="Z95" s="19" t="s">
        <v>7</v>
      </c>
      <c r="AA95" s="19" t="s">
        <v>7</v>
      </c>
      <c r="AB95" s="19" t="s">
        <v>7</v>
      </c>
      <c r="AC95" s="19" t="s">
        <v>7</v>
      </c>
      <c r="AD95" s="19" t="s">
        <v>7</v>
      </c>
      <c r="AE95" s="19" t="s">
        <v>7</v>
      </c>
      <c r="AF95" s="19" t="s">
        <v>7</v>
      </c>
      <c r="AG95" s="19" t="s">
        <v>7</v>
      </c>
      <c r="AH95" s="19" t="s">
        <v>7</v>
      </c>
      <c r="AI95" s="19" t="s">
        <v>7</v>
      </c>
      <c r="AJ95" s="19" t="s">
        <v>7</v>
      </c>
      <c r="AK95" s="19" t="s">
        <v>7</v>
      </c>
      <c r="AL95" s="33"/>
    </row>
    <row r="96" spans="1:38">
      <c r="A96" s="33" t="s">
        <v>996</v>
      </c>
      <c r="B96" s="19" t="s">
        <v>980</v>
      </c>
      <c r="C96" s="19">
        <v>-81</v>
      </c>
      <c r="D96" s="19">
        <v>-60.3</v>
      </c>
      <c r="E96" s="19">
        <v>-118.9</v>
      </c>
      <c r="F96" s="19">
        <v>-267.89999999999998</v>
      </c>
      <c r="G96" s="19">
        <v>7.6</v>
      </c>
      <c r="H96" s="19">
        <v>53.8</v>
      </c>
      <c r="I96" s="19">
        <v>-96.8</v>
      </c>
      <c r="J96" s="19">
        <v>-110.4</v>
      </c>
      <c r="K96" s="19">
        <v>-195.3</v>
      </c>
      <c r="L96" s="19">
        <v>-119.8</v>
      </c>
      <c r="M96" s="19">
        <v>-61</v>
      </c>
      <c r="N96" s="19">
        <v>632.20000000000005</v>
      </c>
      <c r="O96" s="19">
        <v>-56.4</v>
      </c>
      <c r="P96" s="19">
        <v>-0.2</v>
      </c>
      <c r="Q96" s="19">
        <v>-273.8</v>
      </c>
      <c r="R96" s="19">
        <v>-94.5</v>
      </c>
      <c r="S96" s="19">
        <v>13</v>
      </c>
      <c r="T96" s="19">
        <v>91.3</v>
      </c>
      <c r="U96" s="19">
        <v>247.9</v>
      </c>
      <c r="V96" s="19">
        <v>-701.2</v>
      </c>
      <c r="W96" s="19">
        <v>138.30000000000001</v>
      </c>
      <c r="X96" s="19">
        <v>-2138.6</v>
      </c>
      <c r="Y96" s="19">
        <v>-462.3</v>
      </c>
      <c r="Z96" s="19">
        <v>-790.8</v>
      </c>
      <c r="AA96" s="19">
        <v>-899.9</v>
      </c>
      <c r="AB96" s="19">
        <v>-613</v>
      </c>
      <c r="AC96" s="19">
        <v>-312.89999999999998</v>
      </c>
      <c r="AD96" s="19">
        <v>-354.8</v>
      </c>
      <c r="AE96" s="19">
        <v>231.7</v>
      </c>
      <c r="AF96" s="19">
        <v>265.10000000000002</v>
      </c>
      <c r="AG96" s="19">
        <v>-32.700000000000003</v>
      </c>
      <c r="AH96" s="19">
        <v>-47.8</v>
      </c>
      <c r="AI96" s="19">
        <v>-11.5</v>
      </c>
      <c r="AJ96" s="19">
        <v>207.5</v>
      </c>
      <c r="AK96" s="19" t="s">
        <v>934</v>
      </c>
      <c r="AL96" s="33"/>
    </row>
    <row r="97" spans="1:38">
      <c r="A97" s="33" t="s">
        <v>998</v>
      </c>
      <c r="B97" s="33" t="s">
        <v>982</v>
      </c>
      <c r="C97" s="33">
        <v>-2.4</v>
      </c>
      <c r="D97" s="33">
        <v>0.7</v>
      </c>
      <c r="E97" s="33">
        <v>1.7</v>
      </c>
      <c r="F97" s="33">
        <v>-2.1</v>
      </c>
      <c r="G97" s="33">
        <v>0.2</v>
      </c>
      <c r="H97" s="33">
        <v>-4</v>
      </c>
      <c r="I97" s="33">
        <v>-6.6</v>
      </c>
      <c r="J97" s="33">
        <v>-3.4</v>
      </c>
      <c r="K97" s="33">
        <v>-7.9</v>
      </c>
      <c r="L97" s="33">
        <v>-4.3</v>
      </c>
      <c r="M97" s="33">
        <v>-0.5</v>
      </c>
      <c r="N97" s="33">
        <v>1.2</v>
      </c>
      <c r="O97" s="33">
        <v>-10.199999999999999</v>
      </c>
      <c r="P97" s="33">
        <v>2.6</v>
      </c>
      <c r="Q97" s="33">
        <v>2.2000000000000002</v>
      </c>
      <c r="R97" s="33">
        <v>-7.1</v>
      </c>
      <c r="S97" s="33">
        <v>-23.5</v>
      </c>
      <c r="T97" s="33">
        <v>-13.3</v>
      </c>
      <c r="U97" s="33">
        <v>-0.2</v>
      </c>
      <c r="V97" s="33">
        <v>-23.7</v>
      </c>
      <c r="W97" s="33">
        <v>-6.6</v>
      </c>
      <c r="X97" s="33">
        <v>1.1000000000000001</v>
      </c>
      <c r="Y97" s="33">
        <v>1</v>
      </c>
      <c r="Z97" s="33">
        <v>-7.3</v>
      </c>
      <c r="AA97" s="33">
        <v>-1.4</v>
      </c>
      <c r="AB97" s="33">
        <v>-1.6</v>
      </c>
      <c r="AC97" s="33">
        <v>-29.5</v>
      </c>
      <c r="AD97" s="33">
        <v>-7.3</v>
      </c>
      <c r="AE97" s="33">
        <v>-19.899999999999999</v>
      </c>
      <c r="AF97" s="33">
        <v>-4.5</v>
      </c>
      <c r="AG97" s="33">
        <v>0.8</v>
      </c>
      <c r="AH97" s="33">
        <v>0.3</v>
      </c>
      <c r="AI97" s="33">
        <v>-30.5</v>
      </c>
      <c r="AJ97" s="33">
        <v>-117.8</v>
      </c>
      <c r="AK97" s="33">
        <v>2.9</v>
      </c>
      <c r="AL97" s="33"/>
    </row>
    <row r="98" spans="1:38">
      <c r="A98" s="33" t="s">
        <v>1000</v>
      </c>
      <c r="B98" s="33" t="s">
        <v>984</v>
      </c>
      <c r="C98" s="33">
        <v>-12.5</v>
      </c>
      <c r="D98" s="33">
        <v>-2.4</v>
      </c>
      <c r="E98" s="33">
        <v>-12.6</v>
      </c>
      <c r="F98" s="33">
        <v>-36</v>
      </c>
      <c r="G98" s="33">
        <v>-11.6</v>
      </c>
      <c r="H98" s="33">
        <v>-14.4</v>
      </c>
      <c r="I98" s="33">
        <v>-11.4</v>
      </c>
      <c r="J98" s="33">
        <v>-17.100000000000001</v>
      </c>
      <c r="K98" s="33">
        <v>6.9</v>
      </c>
      <c r="L98" s="33">
        <v>-76.8</v>
      </c>
      <c r="M98" s="33">
        <v>-57.9</v>
      </c>
      <c r="N98" s="33">
        <v>372.5</v>
      </c>
      <c r="O98" s="33">
        <v>-82.1</v>
      </c>
      <c r="P98" s="33">
        <v>-9.6999999999999993</v>
      </c>
      <c r="Q98" s="33">
        <v>-2</v>
      </c>
      <c r="R98" s="33">
        <v>-86.4</v>
      </c>
      <c r="S98" s="33">
        <v>1.1000000000000001</v>
      </c>
      <c r="T98" s="33">
        <v>-82.4</v>
      </c>
      <c r="U98" s="33">
        <v>-107</v>
      </c>
      <c r="V98" s="33">
        <v>-155.19999999999999</v>
      </c>
      <c r="W98" s="33">
        <v>41.7</v>
      </c>
      <c r="X98" s="33">
        <v>-1995.7</v>
      </c>
      <c r="Y98" s="33">
        <v>-10.1</v>
      </c>
      <c r="Z98" s="33">
        <v>-72.2</v>
      </c>
      <c r="AA98" s="33">
        <v>-467.5</v>
      </c>
      <c r="AB98" s="33">
        <v>-25.5</v>
      </c>
      <c r="AC98" s="33">
        <v>-22</v>
      </c>
      <c r="AD98" s="33">
        <v>-107.8</v>
      </c>
      <c r="AE98" s="33">
        <v>-135.9</v>
      </c>
      <c r="AF98" s="33">
        <v>321.10000000000002</v>
      </c>
      <c r="AG98" s="33">
        <v>-159.80000000000001</v>
      </c>
      <c r="AH98" s="33">
        <v>24.8</v>
      </c>
      <c r="AI98" s="33">
        <v>-114.8</v>
      </c>
      <c r="AJ98" s="33">
        <v>-184.5</v>
      </c>
      <c r="AK98" s="33">
        <v>-32.200000000000003</v>
      </c>
      <c r="AL98" s="33"/>
    </row>
    <row r="99" spans="1:38">
      <c r="A99" s="33" t="s">
        <v>1002</v>
      </c>
      <c r="B99" s="33" t="s">
        <v>1470</v>
      </c>
      <c r="C99" s="33">
        <v>82.4</v>
      </c>
      <c r="D99" s="33">
        <v>71.400000000000006</v>
      </c>
      <c r="E99" s="33">
        <v>103.1</v>
      </c>
      <c r="F99" s="33">
        <v>232.7</v>
      </c>
      <c r="G99" s="33">
        <v>-15</v>
      </c>
      <c r="H99" s="33">
        <v>-59.8</v>
      </c>
      <c r="I99" s="33">
        <v>97</v>
      </c>
      <c r="J99" s="33">
        <v>86.8</v>
      </c>
      <c r="K99" s="33">
        <v>180.3</v>
      </c>
      <c r="L99" s="33">
        <v>22.9</v>
      </c>
      <c r="M99" s="33">
        <v>6.5</v>
      </c>
      <c r="N99" s="33">
        <v>-241.7</v>
      </c>
      <c r="O99" s="33">
        <v>-43.9</v>
      </c>
      <c r="P99" s="33">
        <v>-15.8</v>
      </c>
      <c r="Q99" s="33">
        <v>288.5</v>
      </c>
      <c r="R99" s="33">
        <v>41.1</v>
      </c>
      <c r="S99" s="33">
        <v>0.6</v>
      </c>
      <c r="T99" s="33">
        <v>-155</v>
      </c>
      <c r="U99" s="33">
        <v>-311.5</v>
      </c>
      <c r="V99" s="33">
        <v>557.1</v>
      </c>
      <c r="W99" s="33">
        <v>-105.7</v>
      </c>
      <c r="X99" s="33">
        <v>191.6</v>
      </c>
      <c r="Y99" s="33">
        <v>521.20000000000005</v>
      </c>
      <c r="Z99" s="33">
        <v>722.7</v>
      </c>
      <c r="AA99" s="33">
        <v>417.1</v>
      </c>
      <c r="AB99" s="33">
        <v>584.1</v>
      </c>
      <c r="AC99" s="33">
        <v>203.5</v>
      </c>
      <c r="AD99" s="33">
        <v>234.5</v>
      </c>
      <c r="AE99" s="33">
        <v>-339.9</v>
      </c>
      <c r="AF99" s="33">
        <v>102.5</v>
      </c>
      <c r="AG99" s="33">
        <v>-128</v>
      </c>
      <c r="AH99" s="33">
        <v>89.6</v>
      </c>
      <c r="AI99" s="33">
        <v>123.4</v>
      </c>
      <c r="AJ99" s="33">
        <v>-413.6</v>
      </c>
      <c r="AK99" s="33" t="s">
        <v>934</v>
      </c>
      <c r="AL99" s="33"/>
    </row>
    <row r="100" spans="1:38">
      <c r="A100" s="33" t="s">
        <v>1004</v>
      </c>
      <c r="B100" s="33" t="s">
        <v>988</v>
      </c>
      <c r="C100" s="33">
        <v>-16.3</v>
      </c>
      <c r="D100" s="33">
        <v>-12.9</v>
      </c>
      <c r="E100" s="33">
        <v>4.9000000000000004</v>
      </c>
      <c r="F100" s="33">
        <v>-2.8</v>
      </c>
      <c r="G100" s="33">
        <v>-4</v>
      </c>
      <c r="H100" s="33">
        <v>-12.4</v>
      </c>
      <c r="I100" s="33">
        <v>-18.3</v>
      </c>
      <c r="J100" s="33">
        <v>3.1</v>
      </c>
      <c r="K100" s="33">
        <v>14.1</v>
      </c>
      <c r="L100" s="33">
        <v>15.7</v>
      </c>
      <c r="M100" s="33">
        <v>-4</v>
      </c>
      <c r="N100" s="33">
        <v>-16.8</v>
      </c>
      <c r="O100" s="33">
        <v>8</v>
      </c>
      <c r="P100" s="33">
        <v>8.9</v>
      </c>
      <c r="Q100" s="33">
        <v>-14.5</v>
      </c>
      <c r="R100" s="33">
        <v>-40.200000000000003</v>
      </c>
      <c r="S100" s="33">
        <v>-36</v>
      </c>
      <c r="T100" s="33">
        <v>-31.9</v>
      </c>
      <c r="U100" s="33">
        <v>-43.6</v>
      </c>
      <c r="V100" s="33">
        <v>-34.799999999999997</v>
      </c>
      <c r="W100" s="33">
        <v>2.6</v>
      </c>
      <c r="X100" s="33">
        <v>-47.6</v>
      </c>
      <c r="Y100" s="33">
        <v>-68</v>
      </c>
      <c r="Z100" s="33">
        <v>-11.4</v>
      </c>
      <c r="AA100" s="33">
        <v>13.9</v>
      </c>
      <c r="AB100" s="33">
        <v>1.8</v>
      </c>
      <c r="AC100" s="33">
        <v>57.9</v>
      </c>
      <c r="AD100" s="33">
        <v>5.2</v>
      </c>
      <c r="AE100" s="33">
        <v>-47.6</v>
      </c>
      <c r="AF100" s="33">
        <v>-51</v>
      </c>
      <c r="AG100" s="33">
        <v>1.7</v>
      </c>
      <c r="AH100" s="33">
        <v>-16.7</v>
      </c>
      <c r="AI100" s="33">
        <v>-257.10000000000002</v>
      </c>
      <c r="AJ100" s="33">
        <v>-96.2</v>
      </c>
      <c r="AK100" s="33">
        <v>18.8</v>
      </c>
      <c r="AL100" s="33"/>
    </row>
    <row r="101" spans="1:38">
      <c r="A101" s="33" t="s">
        <v>7</v>
      </c>
      <c r="B101" s="19" t="s">
        <v>989</v>
      </c>
      <c r="C101" s="19" t="s">
        <v>7</v>
      </c>
      <c r="D101" s="19" t="s">
        <v>7</v>
      </c>
      <c r="E101" s="19" t="s">
        <v>7</v>
      </c>
      <c r="F101" s="19" t="s">
        <v>7</v>
      </c>
      <c r="G101" s="19" t="s">
        <v>7</v>
      </c>
      <c r="H101" s="19" t="s">
        <v>7</v>
      </c>
      <c r="I101" s="19" t="s">
        <v>7</v>
      </c>
      <c r="J101" s="19" t="s">
        <v>7</v>
      </c>
      <c r="K101" s="19" t="s">
        <v>7</v>
      </c>
      <c r="L101" s="19" t="s">
        <v>7</v>
      </c>
      <c r="M101" s="19" t="s">
        <v>7</v>
      </c>
      <c r="N101" s="19" t="s">
        <v>7</v>
      </c>
      <c r="O101" s="19" t="s">
        <v>7</v>
      </c>
      <c r="P101" s="19" t="s">
        <v>7</v>
      </c>
      <c r="Q101" s="19" t="s">
        <v>7</v>
      </c>
      <c r="R101" s="19" t="s">
        <v>7</v>
      </c>
      <c r="S101" s="19" t="s">
        <v>7</v>
      </c>
      <c r="T101" s="19" t="s">
        <v>7</v>
      </c>
      <c r="U101" s="19" t="s">
        <v>7</v>
      </c>
      <c r="V101" s="19" t="s">
        <v>7</v>
      </c>
      <c r="W101" s="19" t="s">
        <v>7</v>
      </c>
      <c r="X101" s="19" t="s">
        <v>7</v>
      </c>
      <c r="Y101" s="19" t="s">
        <v>7</v>
      </c>
      <c r="Z101" s="19" t="s">
        <v>7</v>
      </c>
      <c r="AA101" s="19" t="s">
        <v>7</v>
      </c>
      <c r="AB101" s="19" t="s">
        <v>7</v>
      </c>
      <c r="AC101" s="19" t="s">
        <v>7</v>
      </c>
      <c r="AD101" s="19" t="s">
        <v>7</v>
      </c>
      <c r="AE101" s="19" t="s">
        <v>7</v>
      </c>
      <c r="AF101" s="19" t="s">
        <v>7</v>
      </c>
      <c r="AG101" s="19" t="s">
        <v>7</v>
      </c>
      <c r="AH101" s="19" t="s">
        <v>7</v>
      </c>
      <c r="AI101" s="19" t="s">
        <v>7</v>
      </c>
      <c r="AJ101" s="19" t="s">
        <v>7</v>
      </c>
      <c r="AK101" s="19" t="s">
        <v>7</v>
      </c>
      <c r="AL101" s="33"/>
    </row>
    <row r="102" spans="1:38">
      <c r="A102" s="33" t="s">
        <v>1006</v>
      </c>
      <c r="B102" s="19" t="s">
        <v>991</v>
      </c>
      <c r="C102" s="19">
        <v>161.1</v>
      </c>
      <c r="D102" s="19">
        <v>1.5</v>
      </c>
      <c r="E102" s="19">
        <v>-247.8</v>
      </c>
      <c r="F102" s="19">
        <v>-256.8</v>
      </c>
      <c r="G102" s="19">
        <v>-20.6</v>
      </c>
      <c r="H102" s="19">
        <v>196.7</v>
      </c>
      <c r="I102" s="19">
        <v>126.1</v>
      </c>
      <c r="J102" s="19">
        <v>205.3</v>
      </c>
      <c r="K102" s="19">
        <v>711.1</v>
      </c>
      <c r="L102" s="19">
        <v>295.89999999999998</v>
      </c>
      <c r="M102" s="19">
        <v>186.2</v>
      </c>
      <c r="N102" s="19">
        <v>554.6</v>
      </c>
      <c r="O102" s="19">
        <v>-293.7</v>
      </c>
      <c r="P102" s="19">
        <v>419.4</v>
      </c>
      <c r="Q102" s="19">
        <v>105.2</v>
      </c>
      <c r="R102" s="19">
        <v>1258</v>
      </c>
      <c r="S102" s="19">
        <v>1098.8</v>
      </c>
      <c r="T102" s="19">
        <v>1119.3</v>
      </c>
      <c r="U102" s="19">
        <v>887</v>
      </c>
      <c r="V102" s="19">
        <v>-1082.4000000000001</v>
      </c>
      <c r="W102" s="19">
        <v>-2668.6</v>
      </c>
      <c r="X102" s="19">
        <v>843</v>
      </c>
      <c r="Y102" s="19">
        <v>567.79999999999995</v>
      </c>
      <c r="Z102" s="19">
        <v>345.3</v>
      </c>
      <c r="AA102" s="19">
        <v>1126.5999999999999</v>
      </c>
      <c r="AB102" s="19">
        <v>785.6</v>
      </c>
      <c r="AC102" s="19">
        <v>471.5</v>
      </c>
      <c r="AD102" s="19">
        <v>666.6</v>
      </c>
      <c r="AE102" s="19">
        <v>727.9</v>
      </c>
      <c r="AF102" s="19">
        <v>176.8</v>
      </c>
      <c r="AG102" s="19">
        <v>947.3</v>
      </c>
      <c r="AH102" s="19">
        <v>848.9</v>
      </c>
      <c r="AI102" s="19">
        <v>2943.9</v>
      </c>
      <c r="AJ102" s="19">
        <v>513.20000000000005</v>
      </c>
      <c r="AK102" s="19">
        <v>-844.6</v>
      </c>
      <c r="AL102" s="33"/>
    </row>
    <row r="103" spans="1:38">
      <c r="A103" s="33" t="s">
        <v>1007</v>
      </c>
      <c r="B103" s="33" t="s">
        <v>993</v>
      </c>
      <c r="C103" s="33">
        <v>98.6</v>
      </c>
      <c r="D103" s="33">
        <v>-79.3</v>
      </c>
      <c r="E103" s="33">
        <v>-273.89999999999998</v>
      </c>
      <c r="F103" s="33">
        <v>-288.7</v>
      </c>
      <c r="G103" s="33">
        <v>-51.8</v>
      </c>
      <c r="H103" s="33">
        <v>138.4</v>
      </c>
      <c r="I103" s="33">
        <v>68.3</v>
      </c>
      <c r="J103" s="33">
        <v>188.7</v>
      </c>
      <c r="K103" s="33">
        <v>728.5</v>
      </c>
      <c r="L103" s="33">
        <v>333.9</v>
      </c>
      <c r="M103" s="33">
        <v>155.4</v>
      </c>
      <c r="N103" s="33">
        <v>522.5</v>
      </c>
      <c r="O103" s="33">
        <v>-223.4</v>
      </c>
      <c r="P103" s="33">
        <v>434.1</v>
      </c>
      <c r="Q103" s="33">
        <v>107.3</v>
      </c>
      <c r="R103" s="33">
        <v>1135</v>
      </c>
      <c r="S103" s="33">
        <v>1007.1</v>
      </c>
      <c r="T103" s="33">
        <v>1019.5</v>
      </c>
      <c r="U103" s="33">
        <v>780.9</v>
      </c>
      <c r="V103" s="33">
        <v>-1119.8</v>
      </c>
      <c r="W103" s="33">
        <v>-2664.2</v>
      </c>
      <c r="X103" s="33">
        <v>741.9</v>
      </c>
      <c r="Y103" s="33">
        <v>446</v>
      </c>
      <c r="Z103" s="33">
        <v>294.5</v>
      </c>
      <c r="AA103" s="33">
        <v>1073.9000000000001</v>
      </c>
      <c r="AB103" s="33">
        <v>800.5</v>
      </c>
      <c r="AC103" s="33">
        <v>596.1</v>
      </c>
      <c r="AD103" s="33">
        <v>610</v>
      </c>
      <c r="AE103" s="33">
        <v>626.6</v>
      </c>
      <c r="AF103" s="33">
        <v>63.5</v>
      </c>
      <c r="AG103" s="33">
        <v>908.3</v>
      </c>
      <c r="AH103" s="33">
        <v>628.6</v>
      </c>
      <c r="AI103" s="33">
        <v>2308.6999999999998</v>
      </c>
      <c r="AJ103" s="33">
        <v>-40.299999999999997</v>
      </c>
      <c r="AK103" s="33">
        <v>-1107</v>
      </c>
      <c r="AL103" s="33"/>
    </row>
    <row r="104" spans="1:38">
      <c r="A104" s="33" t="s">
        <v>1008</v>
      </c>
      <c r="B104" s="33" t="s">
        <v>995</v>
      </c>
      <c r="C104" s="33">
        <v>48.7</v>
      </c>
      <c r="D104" s="33">
        <v>60.2</v>
      </c>
      <c r="E104" s="33">
        <v>24.9</v>
      </c>
      <c r="F104" s="33">
        <v>19.899999999999999</v>
      </c>
      <c r="G104" s="33">
        <v>20.3</v>
      </c>
      <c r="H104" s="33">
        <v>29.6</v>
      </c>
      <c r="I104" s="33">
        <v>34.799999999999997</v>
      </c>
      <c r="J104" s="33">
        <v>1.5</v>
      </c>
      <c r="K104" s="33">
        <v>-25.2</v>
      </c>
      <c r="L104" s="33">
        <v>-34.200000000000003</v>
      </c>
      <c r="M104" s="33">
        <v>-19.8</v>
      </c>
      <c r="N104" s="33">
        <v>-5.6</v>
      </c>
      <c r="O104" s="33">
        <v>-32</v>
      </c>
      <c r="P104" s="33">
        <v>-39.4</v>
      </c>
      <c r="Q104" s="33">
        <v>-47.8</v>
      </c>
      <c r="R104" s="33">
        <v>73.5</v>
      </c>
      <c r="S104" s="33">
        <v>24</v>
      </c>
      <c r="T104" s="33">
        <v>74.8</v>
      </c>
      <c r="U104" s="33">
        <v>11.4</v>
      </c>
      <c r="V104" s="33">
        <v>83.3</v>
      </c>
      <c r="W104" s="33">
        <v>-31.4</v>
      </c>
      <c r="X104" s="33">
        <v>21.3</v>
      </c>
      <c r="Y104" s="33">
        <v>59.8</v>
      </c>
      <c r="Z104" s="33">
        <v>19.399999999999999</v>
      </c>
      <c r="AA104" s="33">
        <v>-25.8</v>
      </c>
      <c r="AB104" s="33">
        <v>-17.5</v>
      </c>
      <c r="AC104" s="33">
        <v>-65.5</v>
      </c>
      <c r="AD104" s="33">
        <v>-28.8</v>
      </c>
      <c r="AE104" s="33">
        <v>22.8</v>
      </c>
      <c r="AF104" s="33">
        <v>57.4</v>
      </c>
      <c r="AG104" s="33">
        <v>13.7</v>
      </c>
      <c r="AH104" s="33">
        <v>38.4</v>
      </c>
      <c r="AI104" s="33">
        <v>341.1</v>
      </c>
      <c r="AJ104" s="33">
        <v>339.4</v>
      </c>
      <c r="AK104" s="33">
        <v>162.9</v>
      </c>
      <c r="AL104" s="33"/>
    </row>
    <row r="105" spans="1:38">
      <c r="A105" s="33" t="s">
        <v>1010</v>
      </c>
      <c r="B105" s="33" t="s">
        <v>997</v>
      </c>
      <c r="C105" s="33">
        <v>12.8</v>
      </c>
      <c r="D105" s="33">
        <v>12.2</v>
      </c>
      <c r="E105" s="33">
        <v>11.9</v>
      </c>
      <c r="F105" s="33">
        <v>9.4</v>
      </c>
      <c r="G105" s="33">
        <v>7.5</v>
      </c>
      <c r="H105" s="33">
        <v>17.7</v>
      </c>
      <c r="I105" s="33">
        <v>17</v>
      </c>
      <c r="J105" s="33">
        <v>8</v>
      </c>
      <c r="K105" s="33">
        <v>12.6</v>
      </c>
      <c r="L105" s="33">
        <v>11.1</v>
      </c>
      <c r="M105" s="33">
        <v>27.5</v>
      </c>
      <c r="N105" s="33">
        <v>23.4</v>
      </c>
      <c r="O105" s="33">
        <v>-13.6</v>
      </c>
      <c r="P105" s="33">
        <v>-4.3</v>
      </c>
      <c r="Q105" s="33">
        <v>21.5</v>
      </c>
      <c r="R105" s="33">
        <v>10.8</v>
      </c>
      <c r="S105" s="33">
        <v>29.8</v>
      </c>
      <c r="T105" s="33">
        <v>19.600000000000001</v>
      </c>
      <c r="U105" s="33">
        <v>32.299999999999997</v>
      </c>
      <c r="V105" s="33">
        <v>13.1</v>
      </c>
      <c r="W105" s="33">
        <v>-1.9</v>
      </c>
      <c r="X105" s="33">
        <v>23.6</v>
      </c>
      <c r="Y105" s="33">
        <v>31.1</v>
      </c>
      <c r="Z105" s="33">
        <v>18</v>
      </c>
      <c r="AA105" s="33">
        <v>42.8</v>
      </c>
      <c r="AB105" s="33">
        <v>20.6</v>
      </c>
      <c r="AC105" s="33">
        <v>-8.1</v>
      </c>
      <c r="AD105" s="33">
        <v>30</v>
      </c>
      <c r="AE105" s="33">
        <v>63.2</v>
      </c>
      <c r="AF105" s="33">
        <v>31.8</v>
      </c>
      <c r="AG105" s="33">
        <v>32.4</v>
      </c>
      <c r="AH105" s="33">
        <v>142.6</v>
      </c>
      <c r="AI105" s="33">
        <v>74.3</v>
      </c>
      <c r="AJ105" s="33">
        <v>123</v>
      </c>
      <c r="AK105" s="33">
        <v>150.4</v>
      </c>
      <c r="AL105" s="33"/>
    </row>
    <row r="106" spans="1:38">
      <c r="A106" s="33" t="s">
        <v>1012</v>
      </c>
      <c r="B106" s="33" t="s">
        <v>999</v>
      </c>
      <c r="C106" s="33">
        <v>1</v>
      </c>
      <c r="D106" s="33">
        <v>8.4</v>
      </c>
      <c r="E106" s="33">
        <v>-10.7</v>
      </c>
      <c r="F106" s="33">
        <v>2.7</v>
      </c>
      <c r="G106" s="33">
        <v>3.5</v>
      </c>
      <c r="H106" s="33">
        <v>10.9</v>
      </c>
      <c r="I106" s="33">
        <v>6</v>
      </c>
      <c r="J106" s="33">
        <v>7.1</v>
      </c>
      <c r="K106" s="33">
        <v>-4.8</v>
      </c>
      <c r="L106" s="33">
        <v>-14.9</v>
      </c>
      <c r="M106" s="33">
        <v>23.1</v>
      </c>
      <c r="N106" s="33">
        <v>14.3</v>
      </c>
      <c r="O106" s="33">
        <v>-24.7</v>
      </c>
      <c r="P106" s="33">
        <v>28.9</v>
      </c>
      <c r="Q106" s="33">
        <v>24.2</v>
      </c>
      <c r="R106" s="33">
        <v>38.6</v>
      </c>
      <c r="S106" s="33">
        <v>37.9</v>
      </c>
      <c r="T106" s="33">
        <v>5.4</v>
      </c>
      <c r="U106" s="33">
        <v>62.4</v>
      </c>
      <c r="V106" s="33">
        <v>-59</v>
      </c>
      <c r="W106" s="33">
        <v>28.9</v>
      </c>
      <c r="X106" s="33">
        <v>56.3</v>
      </c>
      <c r="Y106" s="33">
        <v>31</v>
      </c>
      <c r="Z106" s="33">
        <v>13.4</v>
      </c>
      <c r="AA106" s="33">
        <v>35.6</v>
      </c>
      <c r="AB106" s="33">
        <v>-17.899999999999999</v>
      </c>
      <c r="AC106" s="33">
        <v>-51.1</v>
      </c>
      <c r="AD106" s="33">
        <v>55.4</v>
      </c>
      <c r="AE106" s="33">
        <v>15.3</v>
      </c>
      <c r="AF106" s="33">
        <v>24</v>
      </c>
      <c r="AG106" s="33">
        <v>-7.1</v>
      </c>
      <c r="AH106" s="33">
        <v>39.299999999999997</v>
      </c>
      <c r="AI106" s="33">
        <v>219.9</v>
      </c>
      <c r="AJ106" s="33">
        <v>91</v>
      </c>
      <c r="AK106" s="33">
        <v>-50.9</v>
      </c>
      <c r="AL106" s="33"/>
    </row>
    <row r="107" spans="1:38">
      <c r="A107" s="33" t="s">
        <v>1014</v>
      </c>
      <c r="B107" s="19" t="s">
        <v>1001</v>
      </c>
      <c r="C107" s="19">
        <v>134.19999999999999</v>
      </c>
      <c r="D107" s="19">
        <v>-139.4</v>
      </c>
      <c r="E107" s="19">
        <v>122.3</v>
      </c>
      <c r="F107" s="19">
        <v>-63.6</v>
      </c>
      <c r="G107" s="19">
        <v>166.1</v>
      </c>
      <c r="H107" s="19">
        <v>-5.0999999999999996</v>
      </c>
      <c r="I107" s="19">
        <v>273</v>
      </c>
      <c r="J107" s="19">
        <v>241.6</v>
      </c>
      <c r="K107" s="19">
        <v>361.1</v>
      </c>
      <c r="L107" s="19">
        <v>478.7</v>
      </c>
      <c r="M107" s="19">
        <v>644.79999999999995</v>
      </c>
      <c r="N107" s="19">
        <v>-476.7</v>
      </c>
      <c r="O107" s="19">
        <v>-700.2</v>
      </c>
      <c r="P107" s="19">
        <v>-736.4</v>
      </c>
      <c r="Q107" s="19">
        <v>714.9</v>
      </c>
      <c r="R107" s="19">
        <v>357.7</v>
      </c>
      <c r="S107" s="19">
        <v>242.3</v>
      </c>
      <c r="T107" s="19">
        <v>644.29999999999995</v>
      </c>
      <c r="U107" s="19">
        <v>353.9</v>
      </c>
      <c r="V107" s="19">
        <v>-2541</v>
      </c>
      <c r="W107" s="19">
        <v>930.5</v>
      </c>
      <c r="X107" s="19">
        <v>271.39999999999998</v>
      </c>
      <c r="Y107" s="19">
        <v>-575.70000000000005</v>
      </c>
      <c r="Z107" s="19">
        <v>450.6</v>
      </c>
      <c r="AA107" s="19">
        <v>935.4</v>
      </c>
      <c r="AB107" s="19">
        <v>-72.599999999999994</v>
      </c>
      <c r="AC107" s="19">
        <v>-466.7</v>
      </c>
      <c r="AD107" s="19">
        <v>184.1</v>
      </c>
      <c r="AE107" s="19">
        <v>1317.3</v>
      </c>
      <c r="AF107" s="19">
        <v>-1308.4000000000001</v>
      </c>
      <c r="AG107" s="19">
        <v>1526.2</v>
      </c>
      <c r="AH107" s="19">
        <v>727.6</v>
      </c>
      <c r="AI107" s="19">
        <v>1676.3</v>
      </c>
      <c r="AJ107" s="19">
        <v>-2418</v>
      </c>
      <c r="AK107" s="19">
        <v>1493.9</v>
      </c>
      <c r="AL107" s="33"/>
    </row>
    <row r="108" spans="1:38">
      <c r="A108" s="33" t="s">
        <v>1016</v>
      </c>
      <c r="B108" s="33" t="s">
        <v>1003</v>
      </c>
      <c r="C108" s="33">
        <v>0</v>
      </c>
      <c r="D108" s="33">
        <v>0</v>
      </c>
      <c r="E108" s="33">
        <v>0</v>
      </c>
      <c r="F108" s="33">
        <v>0</v>
      </c>
      <c r="G108" s="33">
        <v>0</v>
      </c>
      <c r="H108" s="33">
        <v>0</v>
      </c>
      <c r="I108" s="33">
        <v>0</v>
      </c>
      <c r="J108" s="33">
        <v>0</v>
      </c>
      <c r="K108" s="33">
        <v>0</v>
      </c>
      <c r="L108" s="33">
        <v>0</v>
      </c>
      <c r="M108" s="33">
        <v>-0.1</v>
      </c>
      <c r="N108" s="33">
        <v>0</v>
      </c>
      <c r="O108" s="33">
        <v>0.1</v>
      </c>
      <c r="P108" s="33">
        <v>0</v>
      </c>
      <c r="Q108" s="33">
        <v>0</v>
      </c>
      <c r="R108" s="33">
        <v>0</v>
      </c>
      <c r="S108" s="33">
        <v>-0.1</v>
      </c>
      <c r="T108" s="33">
        <v>-0.1</v>
      </c>
      <c r="U108" s="33">
        <v>0</v>
      </c>
      <c r="V108" s="33">
        <v>-0.3</v>
      </c>
      <c r="W108" s="33">
        <v>0.7</v>
      </c>
      <c r="X108" s="33">
        <v>-3.3</v>
      </c>
      <c r="Y108" s="33">
        <v>5</v>
      </c>
      <c r="Z108" s="33">
        <v>0.4</v>
      </c>
      <c r="AA108" s="33">
        <v>-4.5999999999999996</v>
      </c>
      <c r="AB108" s="33">
        <v>3.4</v>
      </c>
      <c r="AC108" s="33">
        <v>-0.9</v>
      </c>
      <c r="AD108" s="33">
        <v>-0.7</v>
      </c>
      <c r="AE108" s="33">
        <v>0.6</v>
      </c>
      <c r="AF108" s="33">
        <v>-2.4</v>
      </c>
      <c r="AG108" s="33">
        <v>5.0999999999999996</v>
      </c>
      <c r="AH108" s="33">
        <v>2.5</v>
      </c>
      <c r="AI108" s="33">
        <v>-5.5</v>
      </c>
      <c r="AJ108" s="33">
        <v>-22</v>
      </c>
      <c r="AK108" s="33">
        <v>5.2</v>
      </c>
      <c r="AL108" s="33"/>
    </row>
    <row r="109" spans="1:38">
      <c r="A109" s="33" t="s">
        <v>1018</v>
      </c>
      <c r="B109" s="33" t="s">
        <v>1005</v>
      </c>
      <c r="C109" s="33">
        <v>0.1</v>
      </c>
      <c r="D109" s="33">
        <v>-1.2</v>
      </c>
      <c r="E109" s="33">
        <v>-0.2</v>
      </c>
      <c r="F109" s="33">
        <v>0.6</v>
      </c>
      <c r="G109" s="33">
        <v>-0.1</v>
      </c>
      <c r="H109" s="33">
        <v>-11.8</v>
      </c>
      <c r="I109" s="33">
        <v>-5.9</v>
      </c>
      <c r="J109" s="33">
        <v>0</v>
      </c>
      <c r="K109" s="33">
        <v>0</v>
      </c>
      <c r="L109" s="33">
        <v>0</v>
      </c>
      <c r="M109" s="33">
        <v>-0.6</v>
      </c>
      <c r="N109" s="33">
        <v>0</v>
      </c>
      <c r="O109" s="33">
        <v>-3.5</v>
      </c>
      <c r="P109" s="33">
        <v>0</v>
      </c>
      <c r="Q109" s="33">
        <v>4.2</v>
      </c>
      <c r="R109" s="33">
        <v>-7.2</v>
      </c>
      <c r="S109" s="33">
        <v>10</v>
      </c>
      <c r="T109" s="33">
        <v>7.4</v>
      </c>
      <c r="U109" s="33">
        <v>21.1</v>
      </c>
      <c r="V109" s="33">
        <v>17.5</v>
      </c>
      <c r="W109" s="33">
        <v>2.1</v>
      </c>
      <c r="X109" s="33">
        <v>4.5999999999999996</v>
      </c>
      <c r="Y109" s="33">
        <v>-9.6</v>
      </c>
      <c r="Z109" s="33">
        <v>22.7</v>
      </c>
      <c r="AA109" s="33">
        <v>-1</v>
      </c>
      <c r="AB109" s="33">
        <v>6.6</v>
      </c>
      <c r="AC109" s="33">
        <v>3.7</v>
      </c>
      <c r="AD109" s="33">
        <v>-14.6</v>
      </c>
      <c r="AE109" s="33">
        <v>8.9</v>
      </c>
      <c r="AF109" s="33">
        <v>-0.7</v>
      </c>
      <c r="AG109" s="33">
        <v>-24.2</v>
      </c>
      <c r="AH109" s="33">
        <v>-6.1</v>
      </c>
      <c r="AI109" s="33">
        <v>-10.7</v>
      </c>
      <c r="AJ109" s="33">
        <v>41.9</v>
      </c>
      <c r="AK109" s="33">
        <v>-17.100000000000001</v>
      </c>
      <c r="AL109" s="33"/>
    </row>
    <row r="110" spans="1:38">
      <c r="A110" s="33" t="s">
        <v>1020</v>
      </c>
      <c r="B110" s="33" t="s">
        <v>919</v>
      </c>
      <c r="C110" s="33">
        <v>62.4</v>
      </c>
      <c r="D110" s="33">
        <v>-18.899999999999999</v>
      </c>
      <c r="E110" s="33">
        <v>72.7</v>
      </c>
      <c r="F110" s="33">
        <v>14.3</v>
      </c>
      <c r="G110" s="33">
        <v>24.7</v>
      </c>
      <c r="H110" s="33">
        <v>-6.7</v>
      </c>
      <c r="I110" s="33">
        <v>125.6</v>
      </c>
      <c r="J110" s="33">
        <v>101.9</v>
      </c>
      <c r="K110" s="33">
        <v>201.3</v>
      </c>
      <c r="L110" s="33">
        <v>257</v>
      </c>
      <c r="M110" s="33">
        <v>295.5</v>
      </c>
      <c r="N110" s="33">
        <v>-198.4</v>
      </c>
      <c r="O110" s="33">
        <v>-224.8</v>
      </c>
      <c r="P110" s="33">
        <v>-300.5</v>
      </c>
      <c r="Q110" s="33">
        <v>243.7</v>
      </c>
      <c r="R110" s="33">
        <v>99.9</v>
      </c>
      <c r="S110" s="33">
        <v>30.9</v>
      </c>
      <c r="T110" s="33">
        <v>129.30000000000001</v>
      </c>
      <c r="U110" s="33">
        <v>33.799999999999997</v>
      </c>
      <c r="V110" s="33">
        <v>-443.4</v>
      </c>
      <c r="W110" s="33">
        <v>171.1</v>
      </c>
      <c r="X110" s="33">
        <v>105.5</v>
      </c>
      <c r="Y110" s="33">
        <v>-0.1</v>
      </c>
      <c r="Z110" s="33">
        <v>125.9</v>
      </c>
      <c r="AA110" s="33">
        <v>309</v>
      </c>
      <c r="AB110" s="33">
        <v>156.69999999999999</v>
      </c>
      <c r="AC110" s="33">
        <v>-11.7</v>
      </c>
      <c r="AD110" s="33">
        <v>146.1</v>
      </c>
      <c r="AE110" s="33">
        <v>326.2</v>
      </c>
      <c r="AF110" s="33">
        <v>-118.7</v>
      </c>
      <c r="AG110" s="33">
        <v>517.70000000000005</v>
      </c>
      <c r="AH110" s="33">
        <v>361.4</v>
      </c>
      <c r="AI110" s="33">
        <v>703.1</v>
      </c>
      <c r="AJ110" s="33">
        <v>-611.1</v>
      </c>
      <c r="AK110" s="33">
        <v>569.20000000000005</v>
      </c>
      <c r="AL110" s="33"/>
    </row>
    <row r="111" spans="1:38">
      <c r="A111" s="33" t="s">
        <v>1022</v>
      </c>
      <c r="B111" s="33" t="s">
        <v>921</v>
      </c>
      <c r="C111" s="33">
        <v>2.5</v>
      </c>
      <c r="D111" s="33">
        <v>-1</v>
      </c>
      <c r="E111" s="33">
        <v>2.7</v>
      </c>
      <c r="F111" s="33">
        <v>1.3</v>
      </c>
      <c r="G111" s="33">
        <v>1.8</v>
      </c>
      <c r="H111" s="33">
        <v>-0.8</v>
      </c>
      <c r="I111" s="33">
        <v>10</v>
      </c>
      <c r="J111" s="33">
        <v>7.8</v>
      </c>
      <c r="K111" s="33">
        <v>10.199999999999999</v>
      </c>
      <c r="L111" s="33">
        <v>8.6</v>
      </c>
      <c r="M111" s="33">
        <v>19.8</v>
      </c>
      <c r="N111" s="33">
        <v>-9.6</v>
      </c>
      <c r="O111" s="33">
        <v>-13.4</v>
      </c>
      <c r="P111" s="33">
        <v>-17.899999999999999</v>
      </c>
      <c r="Q111" s="33">
        <v>18.2</v>
      </c>
      <c r="R111" s="33">
        <v>11.9</v>
      </c>
      <c r="S111" s="33">
        <v>8.1</v>
      </c>
      <c r="T111" s="33">
        <v>15.2</v>
      </c>
      <c r="U111" s="33">
        <v>9.6999999999999993</v>
      </c>
      <c r="V111" s="33">
        <v>-55.2</v>
      </c>
      <c r="W111" s="33">
        <v>20.399999999999999</v>
      </c>
      <c r="X111" s="33">
        <v>16.2</v>
      </c>
      <c r="Y111" s="33">
        <v>-5.9</v>
      </c>
      <c r="Z111" s="33">
        <v>19.2</v>
      </c>
      <c r="AA111" s="33">
        <v>28.1</v>
      </c>
      <c r="AB111" s="33">
        <v>8.6</v>
      </c>
      <c r="AC111" s="33">
        <v>-6.5</v>
      </c>
      <c r="AD111" s="33">
        <v>13.3</v>
      </c>
      <c r="AE111" s="33">
        <v>37</v>
      </c>
      <c r="AF111" s="33">
        <v>-22.1</v>
      </c>
      <c r="AG111" s="33">
        <v>51.2</v>
      </c>
      <c r="AH111" s="33">
        <v>39.4</v>
      </c>
      <c r="AI111" s="33">
        <v>46.7</v>
      </c>
      <c r="AJ111" s="33">
        <v>-81.5</v>
      </c>
      <c r="AK111" s="33">
        <v>53.1</v>
      </c>
      <c r="AL111" s="33"/>
    </row>
    <row r="112" spans="1:38">
      <c r="A112" s="33" t="s">
        <v>1024</v>
      </c>
      <c r="B112" s="33" t="s">
        <v>1009</v>
      </c>
      <c r="C112" s="33">
        <v>69.2</v>
      </c>
      <c r="D112" s="33">
        <v>-118.3</v>
      </c>
      <c r="E112" s="33">
        <v>47.1</v>
      </c>
      <c r="F112" s="33">
        <v>-79.7</v>
      </c>
      <c r="G112" s="33">
        <v>139.69999999999999</v>
      </c>
      <c r="H112" s="33">
        <v>14.2</v>
      </c>
      <c r="I112" s="33">
        <v>143.4</v>
      </c>
      <c r="J112" s="33">
        <v>131.9</v>
      </c>
      <c r="K112" s="33">
        <v>149.69999999999999</v>
      </c>
      <c r="L112" s="33">
        <v>213.2</v>
      </c>
      <c r="M112" s="33">
        <v>330.1</v>
      </c>
      <c r="N112" s="33">
        <v>-268.60000000000002</v>
      </c>
      <c r="O112" s="33">
        <v>-458.4</v>
      </c>
      <c r="P112" s="33">
        <v>-418</v>
      </c>
      <c r="Q112" s="33">
        <v>448.9</v>
      </c>
      <c r="R112" s="33">
        <v>253.1</v>
      </c>
      <c r="S112" s="33">
        <v>193.3</v>
      </c>
      <c r="T112" s="33">
        <v>492.5</v>
      </c>
      <c r="U112" s="33">
        <v>289.39999999999998</v>
      </c>
      <c r="V112" s="33">
        <v>-2059.9</v>
      </c>
      <c r="W112" s="33">
        <v>736.9</v>
      </c>
      <c r="X112" s="33">
        <v>148.5</v>
      </c>
      <c r="Y112" s="33">
        <v>-565.1</v>
      </c>
      <c r="Z112" s="33">
        <v>282.60000000000002</v>
      </c>
      <c r="AA112" s="33">
        <v>603.70000000000005</v>
      </c>
      <c r="AB112" s="33">
        <v>-247.7</v>
      </c>
      <c r="AC112" s="33">
        <v>-451.7</v>
      </c>
      <c r="AD112" s="33">
        <v>40.1</v>
      </c>
      <c r="AE112" s="33">
        <v>944.7</v>
      </c>
      <c r="AF112" s="33">
        <v>-1164.9000000000001</v>
      </c>
      <c r="AG112" s="33">
        <v>977.4</v>
      </c>
      <c r="AH112" s="33">
        <v>331.1</v>
      </c>
      <c r="AI112" s="33">
        <v>942</v>
      </c>
      <c r="AJ112" s="33">
        <v>-1749.4</v>
      </c>
      <c r="AK112" s="33">
        <v>884.4</v>
      </c>
      <c r="AL112" s="33"/>
    </row>
    <row r="113" spans="1:38">
      <c r="A113" s="33" t="s">
        <v>1027</v>
      </c>
      <c r="B113" s="33" t="s">
        <v>1011</v>
      </c>
      <c r="C113" s="33">
        <v>0</v>
      </c>
      <c r="D113" s="33">
        <v>0</v>
      </c>
      <c r="E113" s="33">
        <v>0</v>
      </c>
      <c r="F113" s="33">
        <v>0</v>
      </c>
      <c r="G113" s="33">
        <v>0</v>
      </c>
      <c r="H113" s="33">
        <v>0</v>
      </c>
      <c r="I113" s="33">
        <v>0</v>
      </c>
      <c r="J113" s="33">
        <v>0</v>
      </c>
      <c r="K113" s="33">
        <v>0</v>
      </c>
      <c r="L113" s="33">
        <v>0</v>
      </c>
      <c r="M113" s="33">
        <v>0.1</v>
      </c>
      <c r="N113" s="33">
        <v>0</v>
      </c>
      <c r="O113" s="33">
        <v>-0.1</v>
      </c>
      <c r="P113" s="33">
        <v>0</v>
      </c>
      <c r="Q113" s="33">
        <v>0</v>
      </c>
      <c r="R113" s="33">
        <v>0</v>
      </c>
      <c r="S113" s="33">
        <v>0</v>
      </c>
      <c r="T113" s="33">
        <v>0.1</v>
      </c>
      <c r="U113" s="33">
        <v>0</v>
      </c>
      <c r="V113" s="33">
        <v>0.3</v>
      </c>
      <c r="W113" s="33">
        <v>-0.7</v>
      </c>
      <c r="X113" s="33">
        <v>-0.1</v>
      </c>
      <c r="Y113" s="33">
        <v>-0.1</v>
      </c>
      <c r="Z113" s="33">
        <v>-0.2</v>
      </c>
      <c r="AA113" s="33">
        <v>0.3</v>
      </c>
      <c r="AB113" s="33">
        <v>-0.1</v>
      </c>
      <c r="AC113" s="33">
        <v>0.3</v>
      </c>
      <c r="AD113" s="33">
        <v>-0.1</v>
      </c>
      <c r="AE113" s="33">
        <v>-0.1</v>
      </c>
      <c r="AF113" s="33">
        <v>0.5</v>
      </c>
      <c r="AG113" s="33">
        <v>-1</v>
      </c>
      <c r="AH113" s="33">
        <v>-0.7</v>
      </c>
      <c r="AI113" s="33">
        <v>0.8</v>
      </c>
      <c r="AJ113" s="33">
        <v>4.0999999999999996</v>
      </c>
      <c r="AK113" s="33">
        <v>-0.9</v>
      </c>
      <c r="AL113" s="33"/>
    </row>
    <row r="114" spans="1:38">
      <c r="A114" s="33" t="s">
        <v>1030</v>
      </c>
      <c r="B114" s="19" t="s">
        <v>1013</v>
      </c>
      <c r="C114" s="19">
        <v>677.8</v>
      </c>
      <c r="D114" s="19">
        <v>-126.7</v>
      </c>
      <c r="E114" s="19">
        <v>987</v>
      </c>
      <c r="F114" s="19">
        <v>301.60000000000002</v>
      </c>
      <c r="G114" s="19">
        <v>397.2</v>
      </c>
      <c r="H114" s="19">
        <v>-50</v>
      </c>
      <c r="I114" s="19">
        <v>1599.7</v>
      </c>
      <c r="J114" s="19">
        <v>950</v>
      </c>
      <c r="K114" s="19">
        <v>2099.8000000000002</v>
      </c>
      <c r="L114" s="19">
        <v>2708.2</v>
      </c>
      <c r="M114" s="19">
        <v>3669</v>
      </c>
      <c r="N114" s="19">
        <v>-2148.1</v>
      </c>
      <c r="O114" s="19">
        <v>-1574</v>
      </c>
      <c r="P114" s="19">
        <v>-3063.4</v>
      </c>
      <c r="Q114" s="19">
        <v>2595.3000000000002</v>
      </c>
      <c r="R114" s="19">
        <v>1560.6</v>
      </c>
      <c r="S114" s="19">
        <v>767.4</v>
      </c>
      <c r="T114" s="19">
        <v>2193.3000000000002</v>
      </c>
      <c r="U114" s="19">
        <v>1431</v>
      </c>
      <c r="V114" s="19">
        <v>-6082.2</v>
      </c>
      <c r="W114" s="19">
        <v>2723.2</v>
      </c>
      <c r="X114" s="19">
        <v>2027.6</v>
      </c>
      <c r="Y114" s="19">
        <v>151.30000000000001</v>
      </c>
      <c r="Z114" s="19">
        <v>2060.4</v>
      </c>
      <c r="AA114" s="19">
        <v>5696.6</v>
      </c>
      <c r="AB114" s="19">
        <v>2993.8</v>
      </c>
      <c r="AC114" s="19">
        <v>-599.70000000000005</v>
      </c>
      <c r="AD114" s="19">
        <v>1987.3</v>
      </c>
      <c r="AE114" s="19">
        <v>4977.1000000000004</v>
      </c>
      <c r="AF114" s="19">
        <v>-1985.4</v>
      </c>
      <c r="AG114" s="19">
        <v>8731</v>
      </c>
      <c r="AH114" s="19">
        <v>9549.2000000000007</v>
      </c>
      <c r="AI114" s="19">
        <v>11713.9</v>
      </c>
      <c r="AJ114" s="19">
        <v>-13251.8</v>
      </c>
      <c r="AK114" s="19">
        <v>12327.6</v>
      </c>
      <c r="AL114" s="33"/>
    </row>
    <row r="115" spans="1:38">
      <c r="A115" s="33" t="s">
        <v>1032</v>
      </c>
      <c r="B115" s="33" t="s">
        <v>1015</v>
      </c>
      <c r="C115" s="33">
        <v>0</v>
      </c>
      <c r="D115" s="33">
        <v>0</v>
      </c>
      <c r="E115" s="33">
        <v>0</v>
      </c>
      <c r="F115" s="33">
        <v>1.3</v>
      </c>
      <c r="G115" s="33">
        <v>0</v>
      </c>
      <c r="H115" s="33">
        <v>-11.5</v>
      </c>
      <c r="I115" s="33">
        <v>0</v>
      </c>
      <c r="J115" s="33">
        <v>0</v>
      </c>
      <c r="K115" s="33">
        <v>-1.1000000000000001</v>
      </c>
      <c r="L115" s="33">
        <v>0</v>
      </c>
      <c r="M115" s="33">
        <v>0</v>
      </c>
      <c r="N115" s="33">
        <v>0</v>
      </c>
      <c r="O115" s="33">
        <v>0</v>
      </c>
      <c r="P115" s="33">
        <v>-7.1</v>
      </c>
      <c r="Q115" s="33">
        <v>-0.8</v>
      </c>
      <c r="R115" s="33">
        <v>-2.7</v>
      </c>
      <c r="S115" s="33">
        <v>12.7</v>
      </c>
      <c r="T115" s="33">
        <v>3.6</v>
      </c>
      <c r="U115" s="33">
        <v>21.3</v>
      </c>
      <c r="V115" s="33">
        <v>14.4</v>
      </c>
      <c r="W115" s="33">
        <v>-5.5</v>
      </c>
      <c r="X115" s="33">
        <v>8.6</v>
      </c>
      <c r="Y115" s="33">
        <v>-12.4</v>
      </c>
      <c r="Z115" s="33">
        <v>-24.7</v>
      </c>
      <c r="AA115" s="33">
        <v>-0.2</v>
      </c>
      <c r="AB115" s="33">
        <v>-8.3000000000000007</v>
      </c>
      <c r="AC115" s="33">
        <v>2</v>
      </c>
      <c r="AD115" s="33">
        <v>-38.299999999999997</v>
      </c>
      <c r="AE115" s="33">
        <v>13.2</v>
      </c>
      <c r="AF115" s="33">
        <v>9.1</v>
      </c>
      <c r="AG115" s="33">
        <v>-8.6999999999999993</v>
      </c>
      <c r="AH115" s="33">
        <v>-5.8</v>
      </c>
      <c r="AI115" s="33">
        <v>-8.1</v>
      </c>
      <c r="AJ115" s="33">
        <v>0.3</v>
      </c>
      <c r="AK115" s="33">
        <v>-5.4</v>
      </c>
      <c r="AL115" s="33"/>
    </row>
    <row r="116" spans="1:38">
      <c r="A116" s="33" t="s">
        <v>1034</v>
      </c>
      <c r="B116" s="33" t="s">
        <v>1017</v>
      </c>
      <c r="C116" s="33">
        <v>704.7</v>
      </c>
      <c r="D116" s="33">
        <v>-119.8</v>
      </c>
      <c r="E116" s="33">
        <v>1024.5</v>
      </c>
      <c r="F116" s="33">
        <v>336</v>
      </c>
      <c r="G116" s="33">
        <v>461.6</v>
      </c>
      <c r="H116" s="33">
        <v>0</v>
      </c>
      <c r="I116" s="33">
        <v>1670.2</v>
      </c>
      <c r="J116" s="33">
        <v>998.4</v>
      </c>
      <c r="K116" s="33">
        <v>2086</v>
      </c>
      <c r="L116" s="33">
        <v>2617.3000000000002</v>
      </c>
      <c r="M116" s="33">
        <v>3628</v>
      </c>
      <c r="N116" s="33">
        <v>-1958.3</v>
      </c>
      <c r="O116" s="33">
        <v>-1350.7</v>
      </c>
      <c r="P116" s="33">
        <v>-2691.8</v>
      </c>
      <c r="Q116" s="33">
        <v>2650.6</v>
      </c>
      <c r="R116" s="33">
        <v>1645.4</v>
      </c>
      <c r="S116" s="33">
        <v>951.6</v>
      </c>
      <c r="T116" s="33">
        <v>2177.3000000000002</v>
      </c>
      <c r="U116" s="33">
        <v>1439.4</v>
      </c>
      <c r="V116" s="33">
        <v>-5495.1</v>
      </c>
      <c r="W116" s="33">
        <v>2674.5</v>
      </c>
      <c r="X116" s="33">
        <v>2035.5</v>
      </c>
      <c r="Y116" s="33">
        <v>294.8</v>
      </c>
      <c r="Z116" s="33">
        <v>2070.1999999999998</v>
      </c>
      <c r="AA116" s="33">
        <v>5331.4</v>
      </c>
      <c r="AB116" s="33">
        <v>2899.7</v>
      </c>
      <c r="AC116" s="33">
        <v>-472.1</v>
      </c>
      <c r="AD116" s="33">
        <v>1870.7</v>
      </c>
      <c r="AE116" s="33">
        <v>4400.6000000000004</v>
      </c>
      <c r="AF116" s="33">
        <v>-1559.1</v>
      </c>
      <c r="AG116" s="33">
        <v>7695</v>
      </c>
      <c r="AH116" s="33">
        <v>8789.5</v>
      </c>
      <c r="AI116" s="33">
        <v>9868</v>
      </c>
      <c r="AJ116" s="33">
        <v>-11348.8</v>
      </c>
      <c r="AK116" s="33">
        <v>10541.1</v>
      </c>
      <c r="AL116" s="33"/>
    </row>
    <row r="117" spans="1:38">
      <c r="A117" s="33" t="s">
        <v>1035</v>
      </c>
      <c r="B117" s="33" t="s">
        <v>1019</v>
      </c>
      <c r="C117" s="33">
        <v>64.400000000000006</v>
      </c>
      <c r="D117" s="33">
        <v>-27.6</v>
      </c>
      <c r="E117" s="33">
        <v>86.1</v>
      </c>
      <c r="F117" s="33">
        <v>13.6</v>
      </c>
      <c r="G117" s="33">
        <v>5.0999999999999996</v>
      </c>
      <c r="H117" s="33">
        <v>-14.7</v>
      </c>
      <c r="I117" s="33">
        <v>149.5</v>
      </c>
      <c r="J117" s="33">
        <v>115.1</v>
      </c>
      <c r="K117" s="33">
        <v>234.3</v>
      </c>
      <c r="L117" s="33">
        <v>287.7</v>
      </c>
      <c r="M117" s="33">
        <v>275.2</v>
      </c>
      <c r="N117" s="33">
        <v>-232.5</v>
      </c>
      <c r="O117" s="33">
        <v>-317.7</v>
      </c>
      <c r="P117" s="33">
        <v>-516.29999999999995</v>
      </c>
      <c r="Q117" s="33">
        <v>293.8</v>
      </c>
      <c r="R117" s="33">
        <v>82.4</v>
      </c>
      <c r="S117" s="33">
        <v>-21.6</v>
      </c>
      <c r="T117" s="33">
        <v>170.4</v>
      </c>
      <c r="U117" s="33">
        <v>41.8</v>
      </c>
      <c r="V117" s="33">
        <v>-1193.2</v>
      </c>
      <c r="W117" s="33">
        <v>301.3</v>
      </c>
      <c r="X117" s="33">
        <v>163.19999999999999</v>
      </c>
      <c r="Y117" s="33">
        <v>-130.69999999999999</v>
      </c>
      <c r="Z117" s="33">
        <v>195</v>
      </c>
      <c r="AA117" s="33">
        <v>691.4</v>
      </c>
      <c r="AB117" s="33">
        <v>255.2</v>
      </c>
      <c r="AC117" s="33">
        <v>-173.1</v>
      </c>
      <c r="AD117" s="33">
        <v>297.3</v>
      </c>
      <c r="AE117" s="33">
        <v>833.5</v>
      </c>
      <c r="AF117" s="33">
        <v>-587.6</v>
      </c>
      <c r="AG117" s="33">
        <v>1479.3</v>
      </c>
      <c r="AH117" s="33">
        <v>1076</v>
      </c>
      <c r="AI117" s="33">
        <v>2148.5</v>
      </c>
      <c r="AJ117" s="33">
        <v>-2476.3000000000002</v>
      </c>
      <c r="AK117" s="33">
        <v>2119.9</v>
      </c>
      <c r="AL117" s="33"/>
    </row>
    <row r="118" spans="1:38">
      <c r="A118" s="33" t="s">
        <v>1036</v>
      </c>
      <c r="B118" s="33" t="s">
        <v>1021</v>
      </c>
      <c r="C118" s="33">
        <v>-91.2</v>
      </c>
      <c r="D118" s="33">
        <v>20.7</v>
      </c>
      <c r="E118" s="33">
        <v>-123.6</v>
      </c>
      <c r="F118" s="33">
        <v>-49.3</v>
      </c>
      <c r="G118" s="33">
        <v>-69.5</v>
      </c>
      <c r="H118" s="33">
        <v>-23.7</v>
      </c>
      <c r="I118" s="33">
        <v>-220</v>
      </c>
      <c r="J118" s="33">
        <v>-163.4</v>
      </c>
      <c r="K118" s="33">
        <v>-219.4</v>
      </c>
      <c r="L118" s="33">
        <v>-196.8</v>
      </c>
      <c r="M118" s="33">
        <v>-234.1</v>
      </c>
      <c r="N118" s="33">
        <v>42.7</v>
      </c>
      <c r="O118" s="33">
        <v>94.4</v>
      </c>
      <c r="P118" s="33">
        <v>151.69999999999999</v>
      </c>
      <c r="Q118" s="33">
        <v>-348.3</v>
      </c>
      <c r="R118" s="33">
        <v>-164.6</v>
      </c>
      <c r="S118" s="33">
        <v>-175.2</v>
      </c>
      <c r="T118" s="33">
        <v>-158</v>
      </c>
      <c r="U118" s="33">
        <v>-71.5</v>
      </c>
      <c r="V118" s="33">
        <v>591.79999999999995</v>
      </c>
      <c r="W118" s="33">
        <v>-247</v>
      </c>
      <c r="X118" s="33">
        <v>-179.8</v>
      </c>
      <c r="Y118" s="33">
        <v>-0.3</v>
      </c>
      <c r="Z118" s="33">
        <v>-180.2</v>
      </c>
      <c r="AA118" s="33">
        <v>-326.10000000000002</v>
      </c>
      <c r="AB118" s="33">
        <v>-152.9</v>
      </c>
      <c r="AC118" s="33">
        <v>43.5</v>
      </c>
      <c r="AD118" s="33">
        <v>-142.4</v>
      </c>
      <c r="AE118" s="33">
        <v>-270.2</v>
      </c>
      <c r="AF118" s="33">
        <v>152.1</v>
      </c>
      <c r="AG118" s="33">
        <v>-434.6</v>
      </c>
      <c r="AH118" s="33">
        <v>-310.5</v>
      </c>
      <c r="AI118" s="33">
        <v>-294.5</v>
      </c>
      <c r="AJ118" s="33">
        <v>573</v>
      </c>
      <c r="AK118" s="33">
        <v>-328</v>
      </c>
      <c r="AL118" s="33"/>
    </row>
    <row r="119" spans="1:38">
      <c r="A119" s="33" t="s">
        <v>1037</v>
      </c>
      <c r="B119" s="33" t="s">
        <v>1023</v>
      </c>
      <c r="C119" s="33">
        <v>0</v>
      </c>
      <c r="D119" s="33">
        <v>0</v>
      </c>
      <c r="E119" s="33">
        <v>0</v>
      </c>
      <c r="F119" s="33">
        <v>0</v>
      </c>
      <c r="G119" s="33">
        <v>0</v>
      </c>
      <c r="H119" s="33">
        <v>0</v>
      </c>
      <c r="I119" s="33">
        <v>0</v>
      </c>
      <c r="J119" s="33">
        <v>0</v>
      </c>
      <c r="K119" s="33">
        <v>0</v>
      </c>
      <c r="L119" s="33">
        <v>0</v>
      </c>
      <c r="M119" s="33">
        <v>0</v>
      </c>
      <c r="N119" s="33">
        <v>0</v>
      </c>
      <c r="O119" s="33">
        <v>0</v>
      </c>
      <c r="P119" s="33">
        <v>0</v>
      </c>
      <c r="Q119" s="33">
        <v>0</v>
      </c>
      <c r="R119" s="33">
        <v>0</v>
      </c>
      <c r="S119" s="33">
        <v>0</v>
      </c>
      <c r="T119" s="33">
        <v>0</v>
      </c>
      <c r="U119" s="33">
        <v>0</v>
      </c>
      <c r="V119" s="33">
        <v>0</v>
      </c>
      <c r="W119" s="33">
        <v>0</v>
      </c>
      <c r="X119" s="33">
        <v>0</v>
      </c>
      <c r="Y119" s="33">
        <v>0</v>
      </c>
      <c r="Z119" s="33">
        <v>0</v>
      </c>
      <c r="AA119" s="33">
        <v>0</v>
      </c>
      <c r="AB119" s="33">
        <v>0</v>
      </c>
      <c r="AC119" s="33">
        <v>0</v>
      </c>
      <c r="AD119" s="33">
        <v>0</v>
      </c>
      <c r="AE119" s="33">
        <v>0</v>
      </c>
      <c r="AF119" s="33">
        <v>0</v>
      </c>
      <c r="AG119" s="33">
        <v>0</v>
      </c>
      <c r="AH119" s="33">
        <v>0</v>
      </c>
      <c r="AI119" s="33">
        <v>0</v>
      </c>
      <c r="AJ119" s="33">
        <v>0</v>
      </c>
      <c r="AK119" s="33">
        <v>0</v>
      </c>
      <c r="AL119" s="33"/>
    </row>
    <row r="120" spans="1:38">
      <c r="A120" s="33" t="s">
        <v>1038</v>
      </c>
      <c r="B120" s="19" t="s">
        <v>1025</v>
      </c>
      <c r="C120" s="19">
        <v>-382.6</v>
      </c>
      <c r="D120" s="19">
        <v>-11.2</v>
      </c>
      <c r="E120" s="19">
        <v>-1112.5</v>
      </c>
      <c r="F120" s="19">
        <v>-621.9</v>
      </c>
      <c r="G120" s="19">
        <v>-251.7</v>
      </c>
      <c r="H120" s="19">
        <v>241.6</v>
      </c>
      <c r="I120" s="19">
        <v>-1200.5</v>
      </c>
      <c r="J120" s="19">
        <v>-503.1</v>
      </c>
      <c r="K120" s="19">
        <v>-1027.5999999999999</v>
      </c>
      <c r="L120" s="19">
        <v>-1933.6</v>
      </c>
      <c r="M120" s="19">
        <v>-2838</v>
      </c>
      <c r="N120" s="19">
        <v>2226</v>
      </c>
      <c r="O120" s="19">
        <v>580.1</v>
      </c>
      <c r="P120" s="19">
        <v>2746.4</v>
      </c>
      <c r="Q120" s="19">
        <v>-1775.1</v>
      </c>
      <c r="R120" s="19">
        <v>55.1</v>
      </c>
      <c r="S120" s="19">
        <v>573.70000000000005</v>
      </c>
      <c r="T120" s="19">
        <v>-429.7</v>
      </c>
      <c r="U120" s="19">
        <v>-190</v>
      </c>
      <c r="V120" s="19">
        <v>2458.8000000000002</v>
      </c>
      <c r="W120" s="19">
        <v>-4461.3</v>
      </c>
      <c r="X120" s="19">
        <v>-913.2</v>
      </c>
      <c r="Y120" s="19">
        <v>-159.19999999999999</v>
      </c>
      <c r="Z120" s="19">
        <v>-1264.4000000000001</v>
      </c>
      <c r="AA120" s="19">
        <v>-3634.6</v>
      </c>
      <c r="AB120" s="19">
        <v>-2280.6999999999998</v>
      </c>
      <c r="AC120" s="19">
        <v>604.5</v>
      </c>
      <c r="AD120" s="19">
        <v>-1136.5999999999999</v>
      </c>
      <c r="AE120" s="19">
        <v>-2931.9</v>
      </c>
      <c r="AF120" s="19">
        <v>853.9</v>
      </c>
      <c r="AG120" s="19">
        <v>-6257.6</v>
      </c>
      <c r="AH120" s="19">
        <v>-7972.7</v>
      </c>
      <c r="AI120" s="19">
        <v>-7093.7</v>
      </c>
      <c r="AJ120" s="19">
        <v>11347</v>
      </c>
      <c r="AK120" s="19">
        <v>-11678.4</v>
      </c>
      <c r="AL120" s="33"/>
    </row>
    <row r="121" spans="1:38">
      <c r="A121" s="33" t="s">
        <v>7</v>
      </c>
      <c r="B121" s="19" t="s">
        <v>1026</v>
      </c>
      <c r="C121" s="19" t="s">
        <v>7</v>
      </c>
      <c r="D121" s="19" t="s">
        <v>7</v>
      </c>
      <c r="E121" s="19" t="s">
        <v>7</v>
      </c>
      <c r="F121" s="19" t="s">
        <v>7</v>
      </c>
      <c r="G121" s="19" t="s">
        <v>7</v>
      </c>
      <c r="H121" s="19" t="s">
        <v>7</v>
      </c>
      <c r="I121" s="19" t="s">
        <v>7</v>
      </c>
      <c r="J121" s="19" t="s">
        <v>7</v>
      </c>
      <c r="K121" s="19" t="s">
        <v>7</v>
      </c>
      <c r="L121" s="19" t="s">
        <v>7</v>
      </c>
      <c r="M121" s="19" t="s">
        <v>7</v>
      </c>
      <c r="N121" s="19" t="s">
        <v>7</v>
      </c>
      <c r="O121" s="19" t="s">
        <v>7</v>
      </c>
      <c r="P121" s="19" t="s">
        <v>7</v>
      </c>
      <c r="Q121" s="19" t="s">
        <v>7</v>
      </c>
      <c r="R121" s="19" t="s">
        <v>7</v>
      </c>
      <c r="S121" s="19" t="s">
        <v>7</v>
      </c>
      <c r="T121" s="19" t="s">
        <v>7</v>
      </c>
      <c r="U121" s="19" t="s">
        <v>7</v>
      </c>
      <c r="V121" s="19" t="s">
        <v>7</v>
      </c>
      <c r="W121" s="19" t="s">
        <v>7</v>
      </c>
      <c r="X121" s="19" t="s">
        <v>7</v>
      </c>
      <c r="Y121" s="19" t="s">
        <v>7</v>
      </c>
      <c r="Z121" s="19" t="s">
        <v>7</v>
      </c>
      <c r="AA121" s="19" t="s">
        <v>7</v>
      </c>
      <c r="AB121" s="19" t="s">
        <v>7</v>
      </c>
      <c r="AC121" s="19" t="s">
        <v>7</v>
      </c>
      <c r="AD121" s="19" t="s">
        <v>7</v>
      </c>
      <c r="AE121" s="19" t="s">
        <v>7</v>
      </c>
      <c r="AF121" s="19" t="s">
        <v>7</v>
      </c>
      <c r="AG121" s="19" t="s">
        <v>7</v>
      </c>
      <c r="AH121" s="19" t="s">
        <v>7</v>
      </c>
      <c r="AI121" s="19" t="s">
        <v>7</v>
      </c>
      <c r="AJ121" s="19" t="s">
        <v>7</v>
      </c>
      <c r="AK121" s="19" t="s">
        <v>7</v>
      </c>
      <c r="AL121" s="33"/>
    </row>
    <row r="122" spans="1:38">
      <c r="A122" s="33" t="s">
        <v>1039</v>
      </c>
      <c r="B122" s="19" t="s">
        <v>1471</v>
      </c>
      <c r="C122" s="19">
        <v>-362.6</v>
      </c>
      <c r="D122" s="19">
        <v>20.7</v>
      </c>
      <c r="E122" s="19">
        <v>-1129.5999999999999</v>
      </c>
      <c r="F122" s="19">
        <v>-784</v>
      </c>
      <c r="G122" s="19">
        <v>-109.8</v>
      </c>
      <c r="H122" s="19">
        <v>474.9</v>
      </c>
      <c r="I122" s="19">
        <v>-1082.5999999999999</v>
      </c>
      <c r="J122" s="19">
        <v>-365.1</v>
      </c>
      <c r="K122" s="19">
        <v>-951.6</v>
      </c>
      <c r="L122" s="19">
        <v>-1838.2</v>
      </c>
      <c r="M122" s="19">
        <v>-2668.1</v>
      </c>
      <c r="N122" s="19">
        <v>3029</v>
      </c>
      <c r="O122" s="19">
        <v>681.9</v>
      </c>
      <c r="P122" s="19">
        <v>2974.5</v>
      </c>
      <c r="Q122" s="19">
        <v>-1765.9</v>
      </c>
      <c r="R122" s="19">
        <v>298.89999999999998</v>
      </c>
      <c r="S122" s="19">
        <v>1038.5999999999999</v>
      </c>
      <c r="T122" s="19">
        <v>77.2</v>
      </c>
      <c r="U122" s="19">
        <v>413.4</v>
      </c>
      <c r="V122" s="19">
        <v>2080.1</v>
      </c>
      <c r="W122" s="19">
        <v>-3980.3</v>
      </c>
      <c r="X122" s="19">
        <v>-2466</v>
      </c>
      <c r="Y122" s="19">
        <v>-14.8</v>
      </c>
      <c r="Z122" s="19">
        <v>-1454.5</v>
      </c>
      <c r="AA122" s="19">
        <v>-3876.7</v>
      </c>
      <c r="AB122" s="19">
        <v>-2277.9</v>
      </c>
      <c r="AC122" s="19">
        <v>837.7</v>
      </c>
      <c r="AD122" s="19">
        <v>-1029.3</v>
      </c>
      <c r="AE122" s="19">
        <v>-2374</v>
      </c>
      <c r="AF122" s="19">
        <v>1685.5</v>
      </c>
      <c r="AG122" s="19">
        <v>-5700</v>
      </c>
      <c r="AH122" s="19">
        <v>-7508.3</v>
      </c>
      <c r="AI122" s="19">
        <v>-6456.8</v>
      </c>
      <c r="AJ122" s="19">
        <v>12198.4</v>
      </c>
      <c r="AK122" s="19">
        <v>-10723.8</v>
      </c>
      <c r="AL122" s="33"/>
    </row>
    <row r="123" spans="1:38">
      <c r="A123" s="33" t="s">
        <v>7</v>
      </c>
      <c r="B123" s="19" t="s">
        <v>1029</v>
      </c>
      <c r="C123" s="19" t="s">
        <v>7</v>
      </c>
      <c r="D123" s="19" t="s">
        <v>7</v>
      </c>
      <c r="E123" s="19" t="s">
        <v>7</v>
      </c>
      <c r="F123" s="19" t="s">
        <v>7</v>
      </c>
      <c r="G123" s="19" t="s">
        <v>7</v>
      </c>
      <c r="H123" s="19" t="s">
        <v>7</v>
      </c>
      <c r="I123" s="19" t="s">
        <v>7</v>
      </c>
      <c r="J123" s="19" t="s">
        <v>7</v>
      </c>
      <c r="K123" s="19" t="s">
        <v>7</v>
      </c>
      <c r="L123" s="19" t="s">
        <v>7</v>
      </c>
      <c r="M123" s="19" t="s">
        <v>7</v>
      </c>
      <c r="N123" s="19" t="s">
        <v>7</v>
      </c>
      <c r="O123" s="19" t="s">
        <v>7</v>
      </c>
      <c r="P123" s="19" t="s">
        <v>7</v>
      </c>
      <c r="Q123" s="19" t="s">
        <v>7</v>
      </c>
      <c r="R123" s="19" t="s">
        <v>7</v>
      </c>
      <c r="S123" s="19" t="s">
        <v>7</v>
      </c>
      <c r="T123" s="19" t="s">
        <v>7</v>
      </c>
      <c r="U123" s="19" t="s">
        <v>7</v>
      </c>
      <c r="V123" s="19" t="s">
        <v>7</v>
      </c>
      <c r="W123" s="19" t="s">
        <v>7</v>
      </c>
      <c r="X123" s="19" t="s">
        <v>7</v>
      </c>
      <c r="Y123" s="19" t="s">
        <v>7</v>
      </c>
      <c r="Z123" s="19" t="s">
        <v>7</v>
      </c>
      <c r="AA123" s="19" t="s">
        <v>7</v>
      </c>
      <c r="AB123" s="19" t="s">
        <v>7</v>
      </c>
      <c r="AC123" s="19" t="s">
        <v>7</v>
      </c>
      <c r="AD123" s="19" t="s">
        <v>7</v>
      </c>
      <c r="AE123" s="19" t="s">
        <v>7</v>
      </c>
      <c r="AF123" s="19" t="s">
        <v>7</v>
      </c>
      <c r="AG123" s="19" t="s">
        <v>7</v>
      </c>
      <c r="AH123" s="19" t="s">
        <v>7</v>
      </c>
      <c r="AI123" s="19" t="s">
        <v>7</v>
      </c>
      <c r="AJ123" s="19" t="s">
        <v>7</v>
      </c>
      <c r="AK123" s="19" t="s">
        <v>7</v>
      </c>
      <c r="AL123" s="33"/>
    </row>
    <row r="124" spans="1:38">
      <c r="A124" s="33" t="s">
        <v>1041</v>
      </c>
      <c r="B124" s="19" t="s">
        <v>1031</v>
      </c>
      <c r="C124" s="19">
        <v>10591.4</v>
      </c>
      <c r="D124" s="19">
        <v>10734.1</v>
      </c>
      <c r="E124" s="19">
        <v>10752.5</v>
      </c>
      <c r="F124" s="19">
        <v>10687.1</v>
      </c>
      <c r="G124" s="19">
        <v>11315.6</v>
      </c>
      <c r="H124" s="19">
        <v>11998.5</v>
      </c>
      <c r="I124" s="19">
        <v>12998.3</v>
      </c>
      <c r="J124" s="19">
        <v>14079.7</v>
      </c>
      <c r="K124" s="19">
        <v>15618</v>
      </c>
      <c r="L124" s="19">
        <v>17459.400000000001</v>
      </c>
      <c r="M124" s="19">
        <v>19597.900000000001</v>
      </c>
      <c r="N124" s="19">
        <v>21985.9</v>
      </c>
      <c r="O124" s="19">
        <v>21593</v>
      </c>
      <c r="P124" s="19">
        <v>21801.8</v>
      </c>
      <c r="Q124" s="19">
        <v>22711.7</v>
      </c>
      <c r="R124" s="19">
        <v>25308.5</v>
      </c>
      <c r="S124" s="19">
        <v>27910.5</v>
      </c>
      <c r="T124" s="19">
        <v>30710</v>
      </c>
      <c r="U124" s="19">
        <v>33432.800000000003</v>
      </c>
      <c r="V124" s="19">
        <v>29794.400000000001</v>
      </c>
      <c r="W124" s="19">
        <v>28230.7</v>
      </c>
      <c r="X124" s="19">
        <v>28273.599999999999</v>
      </c>
      <c r="Y124" s="19">
        <v>28986.799999999999</v>
      </c>
      <c r="Z124" s="19">
        <v>30485</v>
      </c>
      <c r="AA124" s="19">
        <v>33639.699999999997</v>
      </c>
      <c r="AB124" s="19">
        <v>35525.1</v>
      </c>
      <c r="AC124" s="19">
        <v>37103.699999999997</v>
      </c>
      <c r="AD124" s="19">
        <v>39301.5</v>
      </c>
      <c r="AE124" s="19">
        <v>42356.7</v>
      </c>
      <c r="AF124" s="19">
        <v>43056.1</v>
      </c>
      <c r="AG124" s="19">
        <v>48886.7</v>
      </c>
      <c r="AH124" s="19">
        <v>51066.1</v>
      </c>
      <c r="AI124" s="19">
        <v>57647.6</v>
      </c>
      <c r="AJ124" s="19">
        <v>57551.199999999997</v>
      </c>
      <c r="AK124" s="19">
        <v>59751.3</v>
      </c>
      <c r="AL124" s="33"/>
    </row>
    <row r="125" spans="1:38">
      <c r="A125" s="33" t="s">
        <v>1043</v>
      </c>
      <c r="B125" s="19" t="s">
        <v>1164</v>
      </c>
      <c r="C125" s="19">
        <v>6493.9</v>
      </c>
      <c r="D125" s="19">
        <v>6649.6</v>
      </c>
      <c r="E125" s="19">
        <v>6493.8</v>
      </c>
      <c r="F125" s="19">
        <v>6344</v>
      </c>
      <c r="G125" s="19">
        <v>6481.7</v>
      </c>
      <c r="H125" s="19">
        <v>6891.8</v>
      </c>
      <c r="I125" s="19">
        <v>7271.1</v>
      </c>
      <c r="J125" s="19">
        <v>7717.9</v>
      </c>
      <c r="K125" s="19">
        <v>8737.2999999999993</v>
      </c>
      <c r="L125" s="19">
        <v>9356.4</v>
      </c>
      <c r="M125" s="19">
        <v>9909.4</v>
      </c>
      <c r="N125" s="19">
        <v>10890.1</v>
      </c>
      <c r="O125" s="19">
        <v>10828.5</v>
      </c>
      <c r="P125" s="19">
        <v>11396</v>
      </c>
      <c r="Q125" s="19">
        <v>11664.7</v>
      </c>
      <c r="R125" s="19">
        <v>13181.7</v>
      </c>
      <c r="S125" s="19">
        <v>14605.5</v>
      </c>
      <c r="T125" s="19">
        <v>16137.2</v>
      </c>
      <c r="U125" s="19">
        <v>17455.099999999999</v>
      </c>
      <c r="V125" s="19">
        <v>16688.8</v>
      </c>
      <c r="W125" s="19">
        <v>13957.2</v>
      </c>
      <c r="X125" s="19">
        <v>15068.3</v>
      </c>
      <c r="Y125" s="19">
        <v>15980.5</v>
      </c>
      <c r="Z125" s="19">
        <v>16706.8</v>
      </c>
      <c r="AA125" s="19">
        <v>18198.5</v>
      </c>
      <c r="AB125" s="19">
        <v>19465.7</v>
      </c>
      <c r="AC125" s="19">
        <v>20367.8</v>
      </c>
      <c r="AD125" s="19">
        <v>21425.8</v>
      </c>
      <c r="AE125" s="19">
        <v>22585.200000000001</v>
      </c>
      <c r="AF125" s="19">
        <v>23337.7</v>
      </c>
      <c r="AG125" s="19">
        <v>24837.5</v>
      </c>
      <c r="AH125" s="19">
        <v>25856.6</v>
      </c>
      <c r="AI125" s="19">
        <v>29412.400000000001</v>
      </c>
      <c r="AJ125" s="19">
        <v>30549.9</v>
      </c>
      <c r="AK125" s="19">
        <v>30219.599999999999</v>
      </c>
      <c r="AL125" s="33"/>
    </row>
    <row r="126" spans="1:38">
      <c r="A126" s="33" t="s">
        <v>1045</v>
      </c>
      <c r="B126" s="33" t="s">
        <v>993</v>
      </c>
      <c r="C126" s="33">
        <v>3446.5</v>
      </c>
      <c r="D126" s="33">
        <v>3436.6</v>
      </c>
      <c r="E126" s="33">
        <v>3209.6</v>
      </c>
      <c r="F126" s="33">
        <v>2955.1</v>
      </c>
      <c r="G126" s="33">
        <v>2947.2</v>
      </c>
      <c r="H126" s="33">
        <v>3127.5</v>
      </c>
      <c r="I126" s="33">
        <v>3249.7</v>
      </c>
      <c r="J126" s="33">
        <v>3497.3</v>
      </c>
      <c r="K126" s="33">
        <v>4292.8999999999996</v>
      </c>
      <c r="L126" s="33">
        <v>4709</v>
      </c>
      <c r="M126" s="33">
        <v>4941.2</v>
      </c>
      <c r="N126" s="33">
        <v>5571.4</v>
      </c>
      <c r="O126" s="33">
        <v>5457.6</v>
      </c>
      <c r="P126" s="33">
        <v>5945.1</v>
      </c>
      <c r="Q126" s="33">
        <v>6094.9</v>
      </c>
      <c r="R126" s="33">
        <v>7280.2</v>
      </c>
      <c r="S126" s="33">
        <v>8359</v>
      </c>
      <c r="T126" s="33">
        <v>9481.1</v>
      </c>
      <c r="U126" s="33">
        <v>10406.700000000001</v>
      </c>
      <c r="V126" s="33">
        <v>9425.6</v>
      </c>
      <c r="W126" s="33">
        <v>6820</v>
      </c>
      <c r="X126" s="33">
        <v>7623</v>
      </c>
      <c r="Y126" s="33">
        <v>8125.1</v>
      </c>
      <c r="Z126" s="33">
        <v>8500.5</v>
      </c>
      <c r="AA126" s="33">
        <v>9658.4</v>
      </c>
      <c r="AB126" s="33">
        <v>10592.4</v>
      </c>
      <c r="AC126" s="33">
        <v>11297.1</v>
      </c>
      <c r="AD126" s="33">
        <v>12009.2</v>
      </c>
      <c r="AE126" s="33">
        <v>12715.7</v>
      </c>
      <c r="AF126" s="33">
        <v>12929.2</v>
      </c>
      <c r="AG126" s="33">
        <v>14044.2</v>
      </c>
      <c r="AH126" s="33">
        <v>14672.8</v>
      </c>
      <c r="AI126" s="33">
        <v>17064.8</v>
      </c>
      <c r="AJ126" s="33">
        <v>17088.7</v>
      </c>
      <c r="AK126" s="33">
        <v>16166.3</v>
      </c>
      <c r="AL126" s="33"/>
    </row>
    <row r="127" spans="1:38">
      <c r="A127" s="33" t="s">
        <v>1047</v>
      </c>
      <c r="B127" s="33" t="s">
        <v>995</v>
      </c>
      <c r="C127" s="33">
        <v>1721.5</v>
      </c>
      <c r="D127" s="33">
        <v>1816</v>
      </c>
      <c r="E127" s="33">
        <v>1864.1</v>
      </c>
      <c r="F127" s="33">
        <v>1918.3</v>
      </c>
      <c r="G127" s="33">
        <v>1997.1</v>
      </c>
      <c r="H127" s="33">
        <v>2109.1999999999998</v>
      </c>
      <c r="I127" s="33">
        <v>2251.8000000000002</v>
      </c>
      <c r="J127" s="33">
        <v>2371.5</v>
      </c>
      <c r="K127" s="33">
        <v>2480.4</v>
      </c>
      <c r="L127" s="33">
        <v>2586.1</v>
      </c>
      <c r="M127" s="33">
        <v>2724.8</v>
      </c>
      <c r="N127" s="33">
        <v>2893.6</v>
      </c>
      <c r="O127" s="33">
        <v>2967.4</v>
      </c>
      <c r="P127" s="33">
        <v>2973.7</v>
      </c>
      <c r="Q127" s="33">
        <v>2980.2</v>
      </c>
      <c r="R127" s="33">
        <v>3129.2</v>
      </c>
      <c r="S127" s="33">
        <v>3262.6</v>
      </c>
      <c r="T127" s="33">
        <v>3486.1</v>
      </c>
      <c r="U127" s="33">
        <v>3640.1</v>
      </c>
      <c r="V127" s="33">
        <v>3825.5</v>
      </c>
      <c r="W127" s="33">
        <v>3765.5</v>
      </c>
      <c r="X127" s="33">
        <v>3844.1</v>
      </c>
      <c r="Y127" s="33">
        <v>4023.2</v>
      </c>
      <c r="Z127" s="33">
        <v>4199.8</v>
      </c>
      <c r="AA127" s="33">
        <v>4321.5</v>
      </c>
      <c r="AB127" s="33">
        <v>4497.2</v>
      </c>
      <c r="AC127" s="33">
        <v>4615.8999999999996</v>
      </c>
      <c r="AD127" s="33">
        <v>4734.5</v>
      </c>
      <c r="AE127" s="33">
        <v>4921.6000000000004</v>
      </c>
      <c r="AF127" s="33">
        <v>5167.6000000000004</v>
      </c>
      <c r="AG127" s="33">
        <v>5323.3</v>
      </c>
      <c r="AH127" s="33">
        <v>5403.7</v>
      </c>
      <c r="AI127" s="33">
        <v>5827.3</v>
      </c>
      <c r="AJ127" s="33">
        <v>6282.6</v>
      </c>
      <c r="AK127" s="33">
        <v>6540.6</v>
      </c>
      <c r="AL127" s="33"/>
    </row>
    <row r="128" spans="1:38">
      <c r="A128" s="33" t="s">
        <v>1048</v>
      </c>
      <c r="B128" s="33" t="s">
        <v>997</v>
      </c>
      <c r="C128" s="33">
        <v>449.1</v>
      </c>
      <c r="D128" s="33">
        <v>487.1</v>
      </c>
      <c r="E128" s="33">
        <v>525.1</v>
      </c>
      <c r="F128" s="33">
        <v>560.20000000000005</v>
      </c>
      <c r="G128" s="33">
        <v>594.5</v>
      </c>
      <c r="H128" s="33">
        <v>638.9</v>
      </c>
      <c r="I128" s="33">
        <v>690.6</v>
      </c>
      <c r="J128" s="33">
        <v>744.7</v>
      </c>
      <c r="K128" s="33">
        <v>816.1</v>
      </c>
      <c r="L128" s="33">
        <v>886.9</v>
      </c>
      <c r="M128" s="33">
        <v>984.8</v>
      </c>
      <c r="N128" s="33">
        <v>1085.2</v>
      </c>
      <c r="O128" s="33">
        <v>1130.5</v>
      </c>
      <c r="P128" s="33">
        <v>1164.5</v>
      </c>
      <c r="Q128" s="33">
        <v>1225.7</v>
      </c>
      <c r="R128" s="33">
        <v>1278.7</v>
      </c>
      <c r="S128" s="33">
        <v>1365.2</v>
      </c>
      <c r="T128" s="33">
        <v>1450</v>
      </c>
      <c r="U128" s="33">
        <v>1552.4</v>
      </c>
      <c r="V128" s="33">
        <v>1631.7</v>
      </c>
      <c r="W128" s="33">
        <v>1669.6</v>
      </c>
      <c r="X128" s="33">
        <v>1740.9</v>
      </c>
      <c r="Y128" s="33">
        <v>1831.5</v>
      </c>
      <c r="Z128" s="33">
        <v>1907.3</v>
      </c>
      <c r="AA128" s="33">
        <v>2013.7</v>
      </c>
      <c r="AB128" s="33">
        <v>2116.3000000000002</v>
      </c>
      <c r="AC128" s="33">
        <v>2184.3000000000002</v>
      </c>
      <c r="AD128" s="33">
        <v>2325</v>
      </c>
      <c r="AE128" s="33">
        <v>2496.5</v>
      </c>
      <c r="AF128" s="33">
        <v>2661.4</v>
      </c>
      <c r="AG128" s="33">
        <v>2827.4</v>
      </c>
      <c r="AH128" s="33">
        <v>3107</v>
      </c>
      <c r="AI128" s="33">
        <v>3359.4</v>
      </c>
      <c r="AJ128" s="33">
        <v>3686.9</v>
      </c>
      <c r="AK128" s="33">
        <v>4042.1</v>
      </c>
      <c r="AL128" s="33"/>
    </row>
    <row r="129" spans="1:38">
      <c r="A129" s="33" t="s">
        <v>1050</v>
      </c>
      <c r="B129" s="33" t="s">
        <v>999</v>
      </c>
      <c r="C129" s="33">
        <v>876.8</v>
      </c>
      <c r="D129" s="33">
        <v>909.8</v>
      </c>
      <c r="E129" s="33">
        <v>894.9</v>
      </c>
      <c r="F129" s="33">
        <v>910.4</v>
      </c>
      <c r="G129" s="33">
        <v>942.9</v>
      </c>
      <c r="H129" s="33">
        <v>1016.2</v>
      </c>
      <c r="I129" s="33">
        <v>1079</v>
      </c>
      <c r="J129" s="33">
        <v>1104.5</v>
      </c>
      <c r="K129" s="33">
        <v>1147.8</v>
      </c>
      <c r="L129" s="33">
        <v>1174.3</v>
      </c>
      <c r="M129" s="33">
        <v>1258.5</v>
      </c>
      <c r="N129" s="33">
        <v>1340</v>
      </c>
      <c r="O129" s="33">
        <v>1273</v>
      </c>
      <c r="P129" s="33">
        <v>1312.7</v>
      </c>
      <c r="Q129" s="33">
        <v>1363.9</v>
      </c>
      <c r="R129" s="33">
        <v>1493.6</v>
      </c>
      <c r="S129" s="33">
        <v>1618.7</v>
      </c>
      <c r="T129" s="33">
        <v>1720</v>
      </c>
      <c r="U129" s="33">
        <v>1855.9</v>
      </c>
      <c r="V129" s="33">
        <v>1806</v>
      </c>
      <c r="W129" s="33">
        <v>1702.1</v>
      </c>
      <c r="X129" s="33">
        <v>1860.4</v>
      </c>
      <c r="Y129" s="33">
        <v>2000.8</v>
      </c>
      <c r="Z129" s="33">
        <v>2099.1999999999998</v>
      </c>
      <c r="AA129" s="33">
        <v>2204.9</v>
      </c>
      <c r="AB129" s="33">
        <v>2259.8000000000002</v>
      </c>
      <c r="AC129" s="33">
        <v>2270.5</v>
      </c>
      <c r="AD129" s="33">
        <v>2357.1999999999998</v>
      </c>
      <c r="AE129" s="33">
        <v>2451.5</v>
      </c>
      <c r="AF129" s="33">
        <v>2579.5</v>
      </c>
      <c r="AG129" s="33">
        <v>2642.7</v>
      </c>
      <c r="AH129" s="33">
        <v>2673.1</v>
      </c>
      <c r="AI129" s="33">
        <v>3160.8</v>
      </c>
      <c r="AJ129" s="33">
        <v>3491.6</v>
      </c>
      <c r="AK129" s="33">
        <v>3470.6</v>
      </c>
      <c r="AL129" s="33"/>
    </row>
    <row r="130" spans="1:38">
      <c r="A130" s="33" t="s">
        <v>1052</v>
      </c>
      <c r="B130" s="19" t="s">
        <v>1001</v>
      </c>
      <c r="C130" s="19">
        <v>4097.6000000000004</v>
      </c>
      <c r="D130" s="19">
        <v>4084.5</v>
      </c>
      <c r="E130" s="19">
        <v>4258.8</v>
      </c>
      <c r="F130" s="19">
        <v>4343.1000000000004</v>
      </c>
      <c r="G130" s="19">
        <v>4833.8999999999996</v>
      </c>
      <c r="H130" s="19">
        <v>5106.8</v>
      </c>
      <c r="I130" s="19">
        <v>5727.2</v>
      </c>
      <c r="J130" s="19">
        <v>6361.7</v>
      </c>
      <c r="K130" s="19">
        <v>6880.8</v>
      </c>
      <c r="L130" s="19">
        <v>8103</v>
      </c>
      <c r="M130" s="19">
        <v>9688.5</v>
      </c>
      <c r="N130" s="19">
        <v>11095.9</v>
      </c>
      <c r="O130" s="19">
        <v>10764.6</v>
      </c>
      <c r="P130" s="19">
        <v>10405.799999999999</v>
      </c>
      <c r="Q130" s="19">
        <v>11047</v>
      </c>
      <c r="R130" s="19">
        <v>12126.8</v>
      </c>
      <c r="S130" s="19">
        <v>13304.9</v>
      </c>
      <c r="T130" s="19">
        <v>14572.8</v>
      </c>
      <c r="U130" s="19">
        <v>15977.7</v>
      </c>
      <c r="V130" s="19">
        <v>13105.6</v>
      </c>
      <c r="W130" s="19">
        <v>14273.5</v>
      </c>
      <c r="X130" s="19">
        <v>13205.2</v>
      </c>
      <c r="Y130" s="19">
        <v>13006.3</v>
      </c>
      <c r="Z130" s="19">
        <v>13778.2</v>
      </c>
      <c r="AA130" s="19">
        <v>15441.2</v>
      </c>
      <c r="AB130" s="19">
        <v>16059.4</v>
      </c>
      <c r="AC130" s="19">
        <v>16736</v>
      </c>
      <c r="AD130" s="19">
        <v>17875.7</v>
      </c>
      <c r="AE130" s="19">
        <v>19771.400000000001</v>
      </c>
      <c r="AF130" s="19">
        <v>19718.400000000001</v>
      </c>
      <c r="AG130" s="19">
        <v>24049.200000000001</v>
      </c>
      <c r="AH130" s="19">
        <v>25209.5</v>
      </c>
      <c r="AI130" s="19">
        <v>28235.3</v>
      </c>
      <c r="AJ130" s="19">
        <v>27001.3</v>
      </c>
      <c r="AK130" s="19">
        <v>29531.7</v>
      </c>
      <c r="AL130" s="33"/>
    </row>
    <row r="131" spans="1:38">
      <c r="A131" s="33" t="s">
        <v>1054</v>
      </c>
      <c r="B131" s="19" t="s">
        <v>1040</v>
      </c>
      <c r="C131" s="19">
        <v>249.2</v>
      </c>
      <c r="D131" s="19">
        <v>248.4</v>
      </c>
      <c r="E131" s="19">
        <v>258.5</v>
      </c>
      <c r="F131" s="19">
        <v>250.5</v>
      </c>
      <c r="G131" s="19">
        <v>284.5</v>
      </c>
      <c r="H131" s="19">
        <v>297.5</v>
      </c>
      <c r="I131" s="19">
        <v>305.2</v>
      </c>
      <c r="J131" s="19">
        <v>347.2</v>
      </c>
      <c r="K131" s="19">
        <v>366.3</v>
      </c>
      <c r="L131" s="19">
        <v>386.3</v>
      </c>
      <c r="M131" s="19">
        <v>461.1</v>
      </c>
      <c r="N131" s="19">
        <v>524.1</v>
      </c>
      <c r="O131" s="19">
        <v>471.2</v>
      </c>
      <c r="P131" s="19">
        <v>473.5</v>
      </c>
      <c r="Q131" s="19">
        <v>605.4</v>
      </c>
      <c r="R131" s="19">
        <v>659.7</v>
      </c>
      <c r="S131" s="19">
        <v>780.1</v>
      </c>
      <c r="T131" s="19">
        <v>698.9</v>
      </c>
      <c r="U131" s="19">
        <v>623.20000000000005</v>
      </c>
      <c r="V131" s="19">
        <v>356</v>
      </c>
      <c r="W131" s="19">
        <v>624.29999999999995</v>
      </c>
      <c r="X131" s="19">
        <v>788.9</v>
      </c>
      <c r="Y131" s="19">
        <v>830.7</v>
      </c>
      <c r="Z131" s="19">
        <v>889.4</v>
      </c>
      <c r="AA131" s="19">
        <v>1041.5</v>
      </c>
      <c r="AB131" s="19">
        <v>1064.3</v>
      </c>
      <c r="AC131" s="19">
        <v>1103.3</v>
      </c>
      <c r="AD131" s="19">
        <v>1281.5</v>
      </c>
      <c r="AE131" s="19">
        <v>1348.3</v>
      </c>
      <c r="AF131" s="19">
        <v>1494.1</v>
      </c>
      <c r="AG131" s="19">
        <v>1673.7</v>
      </c>
      <c r="AH131" s="19">
        <v>2198.6</v>
      </c>
      <c r="AI131" s="19">
        <v>2499.8000000000002</v>
      </c>
      <c r="AJ131" s="19">
        <v>2498</v>
      </c>
      <c r="AK131" s="19">
        <v>2606.9</v>
      </c>
      <c r="AL131" s="33"/>
    </row>
    <row r="132" spans="1:38">
      <c r="A132" s="33" t="s">
        <v>1056</v>
      </c>
      <c r="B132" s="33" t="s">
        <v>1042</v>
      </c>
      <c r="C132" s="33">
        <v>153.9</v>
      </c>
      <c r="D132" s="33">
        <v>159.19999999999999</v>
      </c>
      <c r="E132" s="33">
        <v>164.5</v>
      </c>
      <c r="F132" s="33">
        <v>158.69999999999999</v>
      </c>
      <c r="G132" s="33">
        <v>178</v>
      </c>
      <c r="H132" s="33">
        <v>185.5</v>
      </c>
      <c r="I132" s="33">
        <v>188.1</v>
      </c>
      <c r="J132" s="33">
        <v>189.3</v>
      </c>
      <c r="K132" s="33">
        <v>178.8</v>
      </c>
      <c r="L132" s="33">
        <v>163.19999999999999</v>
      </c>
      <c r="M132" s="33">
        <v>192.8</v>
      </c>
      <c r="N132" s="33">
        <v>227.7</v>
      </c>
      <c r="O132" s="33">
        <v>174.6</v>
      </c>
      <c r="P132" s="33">
        <v>161.6</v>
      </c>
      <c r="Q132" s="33">
        <v>204.5</v>
      </c>
      <c r="R132" s="33">
        <v>235.5</v>
      </c>
      <c r="S132" s="33">
        <v>336.2</v>
      </c>
      <c r="T132" s="33">
        <v>262.60000000000002</v>
      </c>
      <c r="U132" s="33">
        <v>311.60000000000002</v>
      </c>
      <c r="V132" s="33">
        <v>179.4</v>
      </c>
      <c r="W132" s="33">
        <v>364</v>
      </c>
      <c r="X132" s="33">
        <v>489.7</v>
      </c>
      <c r="Y132" s="33">
        <v>582.79999999999995</v>
      </c>
      <c r="Z132" s="33">
        <v>626.70000000000005</v>
      </c>
      <c r="AA132" s="33">
        <v>671.1</v>
      </c>
      <c r="AB132" s="33">
        <v>790.8</v>
      </c>
      <c r="AC132" s="33">
        <v>837.9</v>
      </c>
      <c r="AD132" s="33">
        <v>994.8</v>
      </c>
      <c r="AE132" s="33">
        <v>950.4</v>
      </c>
      <c r="AF132" s="33">
        <v>1200.7</v>
      </c>
      <c r="AG132" s="33">
        <v>1341.2</v>
      </c>
      <c r="AH132" s="33">
        <v>1785.5</v>
      </c>
      <c r="AI132" s="33">
        <v>2049.8000000000002</v>
      </c>
      <c r="AJ132" s="33">
        <v>2010.3</v>
      </c>
      <c r="AK132" s="33">
        <v>1998.4</v>
      </c>
      <c r="AL132" s="33"/>
    </row>
    <row r="133" spans="1:38">
      <c r="A133" s="33" t="s">
        <v>1058</v>
      </c>
      <c r="B133" s="33" t="s">
        <v>1044</v>
      </c>
      <c r="C133" s="33">
        <v>80.599999999999994</v>
      </c>
      <c r="D133" s="33">
        <v>74.599999999999994</v>
      </c>
      <c r="E133" s="33">
        <v>77.599999999999994</v>
      </c>
      <c r="F133" s="33">
        <v>76</v>
      </c>
      <c r="G133" s="33">
        <v>92</v>
      </c>
      <c r="H133" s="33">
        <v>96.4</v>
      </c>
      <c r="I133" s="33">
        <v>99.7</v>
      </c>
      <c r="J133" s="33">
        <v>129.69999999999999</v>
      </c>
      <c r="K133" s="33">
        <v>164.4</v>
      </c>
      <c r="L133" s="33">
        <v>192.6</v>
      </c>
      <c r="M133" s="33">
        <v>236.9</v>
      </c>
      <c r="N133" s="33">
        <v>272.3</v>
      </c>
      <c r="O133" s="33">
        <v>281.10000000000002</v>
      </c>
      <c r="P133" s="33">
        <v>291.3</v>
      </c>
      <c r="Q133" s="33">
        <v>362.8</v>
      </c>
      <c r="R133" s="33">
        <v>370.5</v>
      </c>
      <c r="S133" s="33">
        <v>380.4</v>
      </c>
      <c r="T133" s="33">
        <v>387</v>
      </c>
      <c r="U133" s="33">
        <v>261.3</v>
      </c>
      <c r="V133" s="33">
        <v>151.9</v>
      </c>
      <c r="W133" s="33">
        <v>228.8</v>
      </c>
      <c r="X133" s="33">
        <v>235.2</v>
      </c>
      <c r="Y133" s="33">
        <v>195.4</v>
      </c>
      <c r="Z133" s="33">
        <v>209.1</v>
      </c>
      <c r="AA133" s="33">
        <v>248.2</v>
      </c>
      <c r="AB133" s="33">
        <v>160.69999999999999</v>
      </c>
      <c r="AC133" s="33">
        <v>171.6</v>
      </c>
      <c r="AD133" s="33">
        <v>189</v>
      </c>
      <c r="AE133" s="33">
        <v>181.3</v>
      </c>
      <c r="AF133" s="33">
        <v>187.2</v>
      </c>
      <c r="AG133" s="33">
        <v>201.5</v>
      </c>
      <c r="AH133" s="33">
        <v>278.10000000000002</v>
      </c>
      <c r="AI133" s="33">
        <v>283.7</v>
      </c>
      <c r="AJ133" s="33">
        <v>297.10000000000002</v>
      </c>
      <c r="AK133" s="33">
        <v>396.1</v>
      </c>
      <c r="AL133" s="33"/>
    </row>
    <row r="134" spans="1:38">
      <c r="A134" s="33" t="s">
        <v>1060</v>
      </c>
      <c r="B134" s="33" t="s">
        <v>1046</v>
      </c>
      <c r="C134" s="33">
        <v>14.7</v>
      </c>
      <c r="D134" s="33">
        <v>14.7</v>
      </c>
      <c r="E134" s="33">
        <v>16.399999999999999</v>
      </c>
      <c r="F134" s="33">
        <v>15.8</v>
      </c>
      <c r="G134" s="33">
        <v>14.5</v>
      </c>
      <c r="H134" s="33">
        <v>15.7</v>
      </c>
      <c r="I134" s="33">
        <v>17.399999999999999</v>
      </c>
      <c r="J134" s="33">
        <v>28.2</v>
      </c>
      <c r="K134" s="33">
        <v>23.1</v>
      </c>
      <c r="L134" s="33">
        <v>30.5</v>
      </c>
      <c r="M134" s="33">
        <v>31.5</v>
      </c>
      <c r="N134" s="33">
        <v>24</v>
      </c>
      <c r="O134" s="33">
        <v>15.5</v>
      </c>
      <c r="P134" s="33">
        <v>20.6</v>
      </c>
      <c r="Q134" s="33">
        <v>38.1</v>
      </c>
      <c r="R134" s="33">
        <v>53.7</v>
      </c>
      <c r="S134" s="33">
        <v>63.6</v>
      </c>
      <c r="T134" s="33">
        <v>49.3</v>
      </c>
      <c r="U134" s="33">
        <v>50.3</v>
      </c>
      <c r="V134" s="33">
        <v>24.7</v>
      </c>
      <c r="W134" s="33">
        <v>31.5</v>
      </c>
      <c r="X134" s="33">
        <v>64</v>
      </c>
      <c r="Y134" s="33">
        <v>52.5</v>
      </c>
      <c r="Z134" s="33">
        <v>53.6</v>
      </c>
      <c r="AA134" s="33">
        <v>122.2</v>
      </c>
      <c r="AB134" s="33">
        <v>112.9</v>
      </c>
      <c r="AC134" s="33">
        <v>93.9</v>
      </c>
      <c r="AD134" s="33">
        <v>97.6</v>
      </c>
      <c r="AE134" s="33">
        <v>216.6</v>
      </c>
      <c r="AF134" s="33">
        <v>106.3</v>
      </c>
      <c r="AG134" s="33">
        <v>131</v>
      </c>
      <c r="AH134" s="33">
        <v>135</v>
      </c>
      <c r="AI134" s="33">
        <v>166.3</v>
      </c>
      <c r="AJ134" s="33">
        <v>190.6</v>
      </c>
      <c r="AK134" s="33">
        <v>212.4</v>
      </c>
      <c r="AL134" s="33"/>
    </row>
    <row r="135" spans="1:38">
      <c r="A135" s="33" t="s">
        <v>1062</v>
      </c>
      <c r="B135" s="19" t="s">
        <v>1003</v>
      </c>
      <c r="C135" s="19">
        <v>107.2</v>
      </c>
      <c r="D135" s="19">
        <v>79.400000000000006</v>
      </c>
      <c r="E135" s="19">
        <v>108.1</v>
      </c>
      <c r="F135" s="19">
        <v>132.19999999999999</v>
      </c>
      <c r="G135" s="19">
        <v>142.19999999999999</v>
      </c>
      <c r="H135" s="19">
        <v>146.5</v>
      </c>
      <c r="I135" s="19">
        <v>137.9</v>
      </c>
      <c r="J135" s="19">
        <v>138.69999999999999</v>
      </c>
      <c r="K135" s="19">
        <v>99.2</v>
      </c>
      <c r="L135" s="19">
        <v>100.3</v>
      </c>
      <c r="M135" s="19">
        <v>105.5</v>
      </c>
      <c r="N135" s="19">
        <v>124.7</v>
      </c>
      <c r="O135" s="19">
        <v>124.9</v>
      </c>
      <c r="P135" s="19">
        <v>145.9</v>
      </c>
      <c r="Q135" s="19">
        <v>157</v>
      </c>
      <c r="R135" s="19">
        <v>173.6</v>
      </c>
      <c r="S135" s="19">
        <v>215.1</v>
      </c>
      <c r="T135" s="19">
        <v>213.9</v>
      </c>
      <c r="U135" s="19">
        <v>152.5</v>
      </c>
      <c r="V135" s="19">
        <v>127</v>
      </c>
      <c r="W135" s="19">
        <v>145.4</v>
      </c>
      <c r="X135" s="19">
        <v>216.9</v>
      </c>
      <c r="Y135" s="19">
        <v>208</v>
      </c>
      <c r="Z135" s="19">
        <v>192.2</v>
      </c>
      <c r="AA135" s="19">
        <v>184.2</v>
      </c>
      <c r="AB135" s="19">
        <v>213.6</v>
      </c>
      <c r="AC135" s="19">
        <v>216.4</v>
      </c>
      <c r="AD135" s="19">
        <v>211.9</v>
      </c>
      <c r="AE135" s="19">
        <v>243.4</v>
      </c>
      <c r="AF135" s="19">
        <v>263.2</v>
      </c>
      <c r="AG135" s="19">
        <v>337.6</v>
      </c>
      <c r="AH135" s="19">
        <v>377.2</v>
      </c>
      <c r="AI135" s="19">
        <v>409.6</v>
      </c>
      <c r="AJ135" s="19">
        <v>369.1</v>
      </c>
      <c r="AK135" s="19">
        <v>446.1</v>
      </c>
      <c r="AL135" s="33"/>
    </row>
    <row r="136" spans="1:38">
      <c r="A136" s="33" t="s">
        <v>1064</v>
      </c>
      <c r="B136" s="33" t="s">
        <v>1049</v>
      </c>
      <c r="C136" s="33">
        <v>14.3</v>
      </c>
      <c r="D136" s="33">
        <v>13.8</v>
      </c>
      <c r="E136" s="33">
        <v>14.7</v>
      </c>
      <c r="F136" s="33">
        <v>17</v>
      </c>
      <c r="G136" s="33">
        <v>19.399999999999999</v>
      </c>
      <c r="H136" s="33">
        <v>18.8</v>
      </c>
      <c r="I136" s="33">
        <v>20.100000000000001</v>
      </c>
      <c r="J136" s="33">
        <v>31.5</v>
      </c>
      <c r="K136" s="33">
        <v>36.1</v>
      </c>
      <c r="L136" s="33">
        <v>39.4</v>
      </c>
      <c r="M136" s="33">
        <v>47.6</v>
      </c>
      <c r="N136" s="33">
        <v>57.8</v>
      </c>
      <c r="O136" s="33">
        <v>60.2</v>
      </c>
      <c r="P136" s="33">
        <v>64.8</v>
      </c>
      <c r="Q136" s="33">
        <v>75.7</v>
      </c>
      <c r="R136" s="33">
        <v>95</v>
      </c>
      <c r="S136" s="33">
        <v>111</v>
      </c>
      <c r="T136" s="33">
        <v>122.7</v>
      </c>
      <c r="U136" s="33">
        <v>69.5</v>
      </c>
      <c r="V136" s="33">
        <v>57.3</v>
      </c>
      <c r="W136" s="33">
        <v>56</v>
      </c>
      <c r="X136" s="33">
        <v>123.5</v>
      </c>
      <c r="Y136" s="33">
        <v>123.6</v>
      </c>
      <c r="Z136" s="33">
        <v>112.1</v>
      </c>
      <c r="AA136" s="33">
        <v>106.5</v>
      </c>
      <c r="AB136" s="33">
        <v>131.6</v>
      </c>
      <c r="AC136" s="33">
        <v>139.4</v>
      </c>
      <c r="AD136" s="33">
        <v>132.5</v>
      </c>
      <c r="AE136" s="33">
        <v>123.7</v>
      </c>
      <c r="AF136" s="33">
        <v>162.1</v>
      </c>
      <c r="AG136" s="33">
        <v>217.6</v>
      </c>
      <c r="AH136" s="33">
        <v>250.9</v>
      </c>
      <c r="AI136" s="33">
        <v>256.3</v>
      </c>
      <c r="AJ136" s="33">
        <v>204.8</v>
      </c>
      <c r="AK136" s="33">
        <v>233.3</v>
      </c>
      <c r="AL136" s="33"/>
    </row>
    <row r="137" spans="1:38">
      <c r="A137" s="33" t="s">
        <v>1066</v>
      </c>
      <c r="B137" s="33" t="s">
        <v>1051</v>
      </c>
      <c r="C137" s="33">
        <v>51.4</v>
      </c>
      <c r="D137" s="33">
        <v>37.6</v>
      </c>
      <c r="E137" s="33">
        <v>43.4</v>
      </c>
      <c r="F137" s="33">
        <v>60.6</v>
      </c>
      <c r="G137" s="33">
        <v>48.8</v>
      </c>
      <c r="H137" s="33">
        <v>50.8</v>
      </c>
      <c r="I137" s="33">
        <v>57.1</v>
      </c>
      <c r="J137" s="33">
        <v>47.1</v>
      </c>
      <c r="K137" s="33">
        <v>26.8</v>
      </c>
      <c r="L137" s="33">
        <v>23.6</v>
      </c>
      <c r="M137" s="33">
        <v>19.399999999999999</v>
      </c>
      <c r="N137" s="33">
        <v>18.100000000000001</v>
      </c>
      <c r="O137" s="33">
        <v>16.899999999999999</v>
      </c>
      <c r="P137" s="33">
        <v>31.4</v>
      </c>
      <c r="Q137" s="33">
        <v>33.700000000000003</v>
      </c>
      <c r="R137" s="33">
        <v>34</v>
      </c>
      <c r="S137" s="33">
        <v>52.1</v>
      </c>
      <c r="T137" s="33">
        <v>45.5</v>
      </c>
      <c r="U137" s="33">
        <v>38.299999999999997</v>
      </c>
      <c r="V137" s="33">
        <v>30.5</v>
      </c>
      <c r="W137" s="33">
        <v>43</v>
      </c>
      <c r="X137" s="33">
        <v>48</v>
      </c>
      <c r="Y137" s="33">
        <v>43</v>
      </c>
      <c r="Z137" s="33">
        <v>39.4</v>
      </c>
      <c r="AA137" s="33">
        <v>38.799999999999997</v>
      </c>
      <c r="AB137" s="33">
        <v>41.7</v>
      </c>
      <c r="AC137" s="33">
        <v>37.4</v>
      </c>
      <c r="AD137" s="33">
        <v>41.2</v>
      </c>
      <c r="AE137" s="33">
        <v>71.3</v>
      </c>
      <c r="AF137" s="33">
        <v>54.4</v>
      </c>
      <c r="AG137" s="33">
        <v>63.6</v>
      </c>
      <c r="AH137" s="33">
        <v>72.900000000000006</v>
      </c>
      <c r="AI137" s="33">
        <v>79.7</v>
      </c>
      <c r="AJ137" s="33">
        <v>91.7</v>
      </c>
      <c r="AK137" s="33">
        <v>132</v>
      </c>
      <c r="AL137" s="33"/>
    </row>
    <row r="138" spans="1:38">
      <c r="A138" s="33" t="s">
        <v>1068</v>
      </c>
      <c r="B138" s="33" t="s">
        <v>1472</v>
      </c>
      <c r="C138" s="33">
        <v>9.1999999999999993</v>
      </c>
      <c r="D138" s="33">
        <v>3.3</v>
      </c>
      <c r="E138" s="33">
        <v>5.0999999999999996</v>
      </c>
      <c r="F138" s="33">
        <v>8.6</v>
      </c>
      <c r="G138" s="33">
        <v>19.100000000000001</v>
      </c>
      <c r="H138" s="33">
        <v>19.899999999999999</v>
      </c>
      <c r="I138" s="33">
        <v>23.4</v>
      </c>
      <c r="J138" s="33">
        <v>28.5</v>
      </c>
      <c r="K138" s="33">
        <v>8</v>
      </c>
      <c r="L138" s="33">
        <v>10.6</v>
      </c>
      <c r="M138" s="33">
        <v>12.4</v>
      </c>
      <c r="N138" s="33">
        <v>15.4</v>
      </c>
      <c r="O138" s="33">
        <v>17.5</v>
      </c>
      <c r="P138" s="33">
        <v>16.899999999999999</v>
      </c>
      <c r="Q138" s="33">
        <v>11.2</v>
      </c>
      <c r="R138" s="33">
        <v>11.3</v>
      </c>
      <c r="S138" s="33">
        <v>17.399999999999999</v>
      </c>
      <c r="T138" s="33">
        <v>15.2</v>
      </c>
      <c r="U138" s="33">
        <v>12.8</v>
      </c>
      <c r="V138" s="33">
        <v>10.199999999999999</v>
      </c>
      <c r="W138" s="33">
        <v>14.3</v>
      </c>
      <c r="X138" s="33">
        <v>16</v>
      </c>
      <c r="Y138" s="33">
        <v>14.3</v>
      </c>
      <c r="Z138" s="33">
        <v>13.1</v>
      </c>
      <c r="AA138" s="33">
        <v>12.9</v>
      </c>
      <c r="AB138" s="33">
        <v>13.9</v>
      </c>
      <c r="AC138" s="33">
        <v>12.5</v>
      </c>
      <c r="AD138" s="33">
        <v>13.7</v>
      </c>
      <c r="AE138" s="33">
        <v>23.8</v>
      </c>
      <c r="AF138" s="33">
        <v>18.100000000000001</v>
      </c>
      <c r="AG138" s="33">
        <v>21.2</v>
      </c>
      <c r="AH138" s="33">
        <v>24.3</v>
      </c>
      <c r="AI138" s="33">
        <v>26.6</v>
      </c>
      <c r="AJ138" s="33">
        <v>30.6</v>
      </c>
      <c r="AK138" s="33">
        <v>38.299999999999997</v>
      </c>
      <c r="AL138" s="33"/>
    </row>
    <row r="139" spans="1:38">
      <c r="A139" s="33" t="s">
        <v>1070</v>
      </c>
      <c r="B139" s="33" t="s">
        <v>1055</v>
      </c>
      <c r="C139" s="33">
        <v>32.4</v>
      </c>
      <c r="D139" s="33">
        <v>24.7</v>
      </c>
      <c r="E139" s="33">
        <v>44.8</v>
      </c>
      <c r="F139" s="33">
        <v>45.8</v>
      </c>
      <c r="G139" s="33">
        <v>54.7</v>
      </c>
      <c r="H139" s="33">
        <v>56.7</v>
      </c>
      <c r="I139" s="33">
        <v>36.799999999999997</v>
      </c>
      <c r="J139" s="33">
        <v>31</v>
      </c>
      <c r="K139" s="33">
        <v>27.4</v>
      </c>
      <c r="L139" s="33">
        <v>25.7</v>
      </c>
      <c r="M139" s="33">
        <v>25</v>
      </c>
      <c r="N139" s="33">
        <v>31.9</v>
      </c>
      <c r="O139" s="33">
        <v>29.3</v>
      </c>
      <c r="P139" s="33">
        <v>32.1</v>
      </c>
      <c r="Q139" s="33">
        <v>35.4</v>
      </c>
      <c r="R139" s="33">
        <v>31.8</v>
      </c>
      <c r="S139" s="33">
        <v>32.1</v>
      </c>
      <c r="T139" s="33">
        <v>28.1</v>
      </c>
      <c r="U139" s="33">
        <v>29.2</v>
      </c>
      <c r="V139" s="33">
        <v>26.2</v>
      </c>
      <c r="W139" s="33">
        <v>27.1</v>
      </c>
      <c r="X139" s="33">
        <v>23.9</v>
      </c>
      <c r="Y139" s="33">
        <v>22.3</v>
      </c>
      <c r="Z139" s="33">
        <v>22.9</v>
      </c>
      <c r="AA139" s="33">
        <v>21.2</v>
      </c>
      <c r="AB139" s="33">
        <v>21.2</v>
      </c>
      <c r="AC139" s="33">
        <v>22.3</v>
      </c>
      <c r="AD139" s="33">
        <v>19.3</v>
      </c>
      <c r="AE139" s="33">
        <v>17.2</v>
      </c>
      <c r="AF139" s="33">
        <v>18.5</v>
      </c>
      <c r="AG139" s="33">
        <v>24.2</v>
      </c>
      <c r="AH139" s="33">
        <v>16.3</v>
      </c>
      <c r="AI139" s="33">
        <v>27.3</v>
      </c>
      <c r="AJ139" s="33">
        <v>23.8</v>
      </c>
      <c r="AK139" s="33">
        <v>24.6</v>
      </c>
      <c r="AL139" s="33"/>
    </row>
    <row r="140" spans="1:38">
      <c r="A140" s="33" t="s">
        <v>1072</v>
      </c>
      <c r="B140" s="33" t="s">
        <v>1057</v>
      </c>
      <c r="C140" s="33">
        <v>0</v>
      </c>
      <c r="D140" s="33">
        <v>0</v>
      </c>
      <c r="E140" s="33">
        <v>0</v>
      </c>
      <c r="F140" s="33">
        <v>0.1</v>
      </c>
      <c r="G140" s="33">
        <v>0.2</v>
      </c>
      <c r="H140" s="33">
        <v>0.3</v>
      </c>
      <c r="I140" s="33">
        <v>0.4</v>
      </c>
      <c r="J140" s="33">
        <v>0.6</v>
      </c>
      <c r="K140" s="33">
        <v>0.9</v>
      </c>
      <c r="L140" s="33">
        <v>0.9</v>
      </c>
      <c r="M140" s="33">
        <v>1</v>
      </c>
      <c r="N140" s="33">
        <v>1.4</v>
      </c>
      <c r="O140" s="33">
        <v>1</v>
      </c>
      <c r="P140" s="33">
        <v>0.8</v>
      </c>
      <c r="Q140" s="33">
        <v>1</v>
      </c>
      <c r="R140" s="33">
        <v>1.4</v>
      </c>
      <c r="S140" s="33">
        <v>2.5</v>
      </c>
      <c r="T140" s="33">
        <v>2.5</v>
      </c>
      <c r="U140" s="33">
        <v>2.7</v>
      </c>
      <c r="V140" s="33">
        <v>2.9</v>
      </c>
      <c r="W140" s="33">
        <v>5</v>
      </c>
      <c r="X140" s="33">
        <v>5.4</v>
      </c>
      <c r="Y140" s="33">
        <v>4.8</v>
      </c>
      <c r="Z140" s="33">
        <v>4.5999999999999996</v>
      </c>
      <c r="AA140" s="33">
        <v>4.8</v>
      </c>
      <c r="AB140" s="33">
        <v>5.2</v>
      </c>
      <c r="AC140" s="33">
        <v>4.8</v>
      </c>
      <c r="AD140" s="33">
        <v>5.2</v>
      </c>
      <c r="AE140" s="33">
        <v>7.3</v>
      </c>
      <c r="AF140" s="33">
        <v>10</v>
      </c>
      <c r="AG140" s="33">
        <v>11</v>
      </c>
      <c r="AH140" s="33">
        <v>12.9</v>
      </c>
      <c r="AI140" s="33">
        <v>19.8</v>
      </c>
      <c r="AJ140" s="33">
        <v>18.3</v>
      </c>
      <c r="AK140" s="33">
        <v>18</v>
      </c>
      <c r="AL140" s="33"/>
    </row>
    <row r="141" spans="1:38">
      <c r="A141" s="33" t="s">
        <v>1074</v>
      </c>
      <c r="B141" s="19" t="s">
        <v>1059</v>
      </c>
      <c r="C141" s="19">
        <v>167.4</v>
      </c>
      <c r="D141" s="19">
        <v>163.5</v>
      </c>
      <c r="E141" s="19">
        <v>162.69999999999999</v>
      </c>
      <c r="F141" s="19">
        <v>176.8</v>
      </c>
      <c r="G141" s="19">
        <v>185.1</v>
      </c>
      <c r="H141" s="19">
        <v>202.6</v>
      </c>
      <c r="I141" s="19">
        <v>200.8</v>
      </c>
      <c r="J141" s="19">
        <v>198.9</v>
      </c>
      <c r="K141" s="19">
        <v>239</v>
      </c>
      <c r="L141" s="19">
        <v>244.7</v>
      </c>
      <c r="M141" s="19">
        <v>272.89999999999998</v>
      </c>
      <c r="N141" s="19">
        <v>266.39999999999998</v>
      </c>
      <c r="O141" s="19">
        <v>266.7</v>
      </c>
      <c r="P141" s="19">
        <v>293.5</v>
      </c>
      <c r="Q141" s="19">
        <v>276.3</v>
      </c>
      <c r="R141" s="19">
        <v>300.60000000000002</v>
      </c>
      <c r="S141" s="19">
        <v>307.8</v>
      </c>
      <c r="T141" s="19">
        <v>278.3</v>
      </c>
      <c r="U141" s="19">
        <v>259.5</v>
      </c>
      <c r="V141" s="19">
        <v>240.8</v>
      </c>
      <c r="W141" s="19">
        <v>276.5</v>
      </c>
      <c r="X141" s="19">
        <v>261.60000000000002</v>
      </c>
      <c r="Y141" s="19">
        <v>273.89999999999998</v>
      </c>
      <c r="Z141" s="19">
        <v>306.2</v>
      </c>
      <c r="AA141" s="19">
        <v>279.5</v>
      </c>
      <c r="AB141" s="19">
        <v>360.7</v>
      </c>
      <c r="AC141" s="19">
        <v>390.9</v>
      </c>
      <c r="AD141" s="19">
        <v>357.7</v>
      </c>
      <c r="AE141" s="19">
        <v>295.89999999999998</v>
      </c>
      <c r="AF141" s="19">
        <v>309.39999999999998</v>
      </c>
      <c r="AG141" s="19">
        <v>188.7</v>
      </c>
      <c r="AH141" s="19">
        <v>188.3</v>
      </c>
      <c r="AI141" s="19">
        <v>146</v>
      </c>
      <c r="AJ141" s="19">
        <v>153.5</v>
      </c>
      <c r="AK141" s="19">
        <v>195.3</v>
      </c>
      <c r="AL141" s="33"/>
    </row>
    <row r="142" spans="1:38">
      <c r="A142" s="33" t="s">
        <v>1076</v>
      </c>
      <c r="B142" s="33" t="s">
        <v>1061</v>
      </c>
      <c r="C142" s="33">
        <v>66.599999999999994</v>
      </c>
      <c r="D142" s="33">
        <v>69.3</v>
      </c>
      <c r="E142" s="33">
        <v>64.599999999999994</v>
      </c>
      <c r="F142" s="33">
        <v>70.8</v>
      </c>
      <c r="G142" s="33">
        <v>79.7</v>
      </c>
      <c r="H142" s="33">
        <v>88.8</v>
      </c>
      <c r="I142" s="33">
        <v>87.5</v>
      </c>
      <c r="J142" s="33">
        <v>81.599999999999994</v>
      </c>
      <c r="K142" s="33">
        <v>89</v>
      </c>
      <c r="L142" s="33">
        <v>83.6</v>
      </c>
      <c r="M142" s="33">
        <v>81.900000000000006</v>
      </c>
      <c r="N142" s="33">
        <v>85.7</v>
      </c>
      <c r="O142" s="33">
        <v>77</v>
      </c>
      <c r="P142" s="33">
        <v>81</v>
      </c>
      <c r="Q142" s="33">
        <v>65.099999999999994</v>
      </c>
      <c r="R142" s="33">
        <v>65.599999999999994</v>
      </c>
      <c r="S142" s="33">
        <v>74.099999999999994</v>
      </c>
      <c r="T142" s="33">
        <v>63.8</v>
      </c>
      <c r="U142" s="33">
        <v>57.5</v>
      </c>
      <c r="V142" s="33">
        <v>54.1</v>
      </c>
      <c r="W142" s="33">
        <v>51.1</v>
      </c>
      <c r="X142" s="33">
        <v>66.400000000000006</v>
      </c>
      <c r="Y142" s="33">
        <v>67.900000000000006</v>
      </c>
      <c r="Z142" s="33">
        <v>62.5</v>
      </c>
      <c r="AA142" s="33">
        <v>60.8</v>
      </c>
      <c r="AB142" s="33">
        <v>88.1</v>
      </c>
      <c r="AC142" s="33">
        <v>101.7</v>
      </c>
      <c r="AD142" s="33">
        <v>128.5</v>
      </c>
      <c r="AE142" s="33">
        <v>75.8</v>
      </c>
      <c r="AF142" s="33">
        <v>51.1</v>
      </c>
      <c r="AG142" s="33">
        <v>49.2</v>
      </c>
      <c r="AH142" s="33">
        <v>72.8</v>
      </c>
      <c r="AI142" s="33">
        <v>62.5</v>
      </c>
      <c r="AJ142" s="33">
        <v>64.3</v>
      </c>
      <c r="AK142" s="33">
        <v>64.900000000000006</v>
      </c>
      <c r="AL142" s="33"/>
    </row>
    <row r="143" spans="1:38">
      <c r="A143" s="33" t="s">
        <v>1078</v>
      </c>
      <c r="B143" s="33" t="s">
        <v>1063</v>
      </c>
      <c r="C143" s="33">
        <v>2.8</v>
      </c>
      <c r="D143" s="33">
        <v>2.1</v>
      </c>
      <c r="E143" s="33">
        <v>1.6</v>
      </c>
      <c r="F143" s="33">
        <v>5.0999999999999996</v>
      </c>
      <c r="G143" s="33">
        <v>2.5</v>
      </c>
      <c r="H143" s="33">
        <v>2.2000000000000002</v>
      </c>
      <c r="I143" s="33">
        <v>2.4</v>
      </c>
      <c r="J143" s="33">
        <v>3.9</v>
      </c>
      <c r="K143" s="33">
        <v>4.5999999999999996</v>
      </c>
      <c r="L143" s="33">
        <v>4.2</v>
      </c>
      <c r="M143" s="33">
        <v>5.8</v>
      </c>
      <c r="N143" s="33">
        <v>4.2</v>
      </c>
      <c r="O143" s="33">
        <v>4</v>
      </c>
      <c r="P143" s="33">
        <v>6.2</v>
      </c>
      <c r="Q143" s="33">
        <v>6</v>
      </c>
      <c r="R143" s="33">
        <v>6.4</v>
      </c>
      <c r="S143" s="33">
        <v>14.6</v>
      </c>
      <c r="T143" s="33">
        <v>15.5</v>
      </c>
      <c r="U143" s="33">
        <v>8.1</v>
      </c>
      <c r="V143" s="33">
        <v>7.2</v>
      </c>
      <c r="W143" s="33">
        <v>7.9</v>
      </c>
      <c r="X143" s="33">
        <v>22</v>
      </c>
      <c r="Y143" s="33">
        <v>22.9</v>
      </c>
      <c r="Z143" s="33">
        <v>18.3</v>
      </c>
      <c r="AA143" s="33">
        <v>22.6</v>
      </c>
      <c r="AB143" s="33">
        <v>50.4</v>
      </c>
      <c r="AC143" s="33">
        <v>64.599999999999994</v>
      </c>
      <c r="AD143" s="33">
        <v>90.3</v>
      </c>
      <c r="AE143" s="33">
        <v>39.6</v>
      </c>
      <c r="AF143" s="33">
        <v>14.6</v>
      </c>
      <c r="AG143" s="33">
        <v>13.4</v>
      </c>
      <c r="AH143" s="33">
        <v>37</v>
      </c>
      <c r="AI143" s="33">
        <v>26.7</v>
      </c>
      <c r="AJ143" s="33">
        <v>28.5</v>
      </c>
      <c r="AK143" s="33">
        <v>29.1</v>
      </c>
      <c r="AL143" s="33"/>
    </row>
    <row r="144" spans="1:38">
      <c r="A144" s="33" t="s">
        <v>1080</v>
      </c>
      <c r="B144" s="33" t="s">
        <v>1065</v>
      </c>
      <c r="C144" s="33">
        <v>63.8</v>
      </c>
      <c r="D144" s="33">
        <v>67.099999999999994</v>
      </c>
      <c r="E144" s="33">
        <v>63</v>
      </c>
      <c r="F144" s="33">
        <v>65.7</v>
      </c>
      <c r="G144" s="33">
        <v>77.2</v>
      </c>
      <c r="H144" s="33">
        <v>86.6</v>
      </c>
      <c r="I144" s="33">
        <v>85.1</v>
      </c>
      <c r="J144" s="33">
        <v>77.7</v>
      </c>
      <c r="K144" s="33">
        <v>84.4</v>
      </c>
      <c r="L144" s="33">
        <v>79.3</v>
      </c>
      <c r="M144" s="33">
        <v>76.099999999999994</v>
      </c>
      <c r="N144" s="33">
        <v>81.5</v>
      </c>
      <c r="O144" s="33">
        <v>73.099999999999994</v>
      </c>
      <c r="P144" s="33">
        <v>74.8</v>
      </c>
      <c r="Q144" s="33">
        <v>59.1</v>
      </c>
      <c r="R144" s="33">
        <v>59.2</v>
      </c>
      <c r="S144" s="33">
        <v>59.6</v>
      </c>
      <c r="T144" s="33">
        <v>48.3</v>
      </c>
      <c r="U144" s="33">
        <v>49.4</v>
      </c>
      <c r="V144" s="33">
        <v>46.9</v>
      </c>
      <c r="W144" s="33">
        <v>43.2</v>
      </c>
      <c r="X144" s="33">
        <v>44.4</v>
      </c>
      <c r="Y144" s="33">
        <v>45</v>
      </c>
      <c r="Z144" s="33">
        <v>44.2</v>
      </c>
      <c r="AA144" s="33">
        <v>38.1</v>
      </c>
      <c r="AB144" s="33">
        <v>37.700000000000003</v>
      </c>
      <c r="AC144" s="33">
        <v>37.1</v>
      </c>
      <c r="AD144" s="33">
        <v>38.200000000000003</v>
      </c>
      <c r="AE144" s="33">
        <v>36.200000000000003</v>
      </c>
      <c r="AF144" s="33">
        <v>36.5</v>
      </c>
      <c r="AG144" s="33">
        <v>35.799999999999997</v>
      </c>
      <c r="AH144" s="33">
        <v>35.799999999999997</v>
      </c>
      <c r="AI144" s="33">
        <v>35.799999999999997</v>
      </c>
      <c r="AJ144" s="33">
        <v>35.799999999999997</v>
      </c>
      <c r="AK144" s="33">
        <v>35.799999999999997</v>
      </c>
      <c r="AL144" s="33"/>
    </row>
    <row r="145" spans="1:38">
      <c r="A145" s="33" t="s">
        <v>1082</v>
      </c>
      <c r="B145" s="33" t="s">
        <v>1067</v>
      </c>
      <c r="C145" s="33">
        <v>100.8</v>
      </c>
      <c r="D145" s="33">
        <v>94.2</v>
      </c>
      <c r="E145" s="33">
        <v>98.1</v>
      </c>
      <c r="F145" s="33">
        <v>106</v>
      </c>
      <c r="G145" s="33">
        <v>105.3</v>
      </c>
      <c r="H145" s="33">
        <v>113.8</v>
      </c>
      <c r="I145" s="33">
        <v>113.3</v>
      </c>
      <c r="J145" s="33">
        <v>117.2</v>
      </c>
      <c r="K145" s="33">
        <v>150.1</v>
      </c>
      <c r="L145" s="33">
        <v>161.1</v>
      </c>
      <c r="M145" s="33">
        <v>191</v>
      </c>
      <c r="N145" s="33">
        <v>180.7</v>
      </c>
      <c r="O145" s="33">
        <v>189.7</v>
      </c>
      <c r="P145" s="33">
        <v>212.5</v>
      </c>
      <c r="Q145" s="33">
        <v>211.3</v>
      </c>
      <c r="R145" s="33">
        <v>235</v>
      </c>
      <c r="S145" s="33">
        <v>233.7</v>
      </c>
      <c r="T145" s="33">
        <v>214.5</v>
      </c>
      <c r="U145" s="33">
        <v>202</v>
      </c>
      <c r="V145" s="33">
        <v>186.7</v>
      </c>
      <c r="W145" s="33">
        <v>225.5</v>
      </c>
      <c r="X145" s="33">
        <v>195.2</v>
      </c>
      <c r="Y145" s="33">
        <v>206</v>
      </c>
      <c r="Z145" s="33">
        <v>243.7</v>
      </c>
      <c r="AA145" s="33">
        <v>218.7</v>
      </c>
      <c r="AB145" s="33">
        <v>272.5</v>
      </c>
      <c r="AC145" s="33">
        <v>289.2</v>
      </c>
      <c r="AD145" s="33">
        <v>229.2</v>
      </c>
      <c r="AE145" s="33">
        <v>220.1</v>
      </c>
      <c r="AF145" s="33">
        <v>258.3</v>
      </c>
      <c r="AG145" s="33">
        <v>139.5</v>
      </c>
      <c r="AH145" s="33">
        <v>115.4</v>
      </c>
      <c r="AI145" s="33">
        <v>83.5</v>
      </c>
      <c r="AJ145" s="33">
        <v>89.2</v>
      </c>
      <c r="AK145" s="33">
        <v>130.4</v>
      </c>
      <c r="AL145" s="33"/>
    </row>
    <row r="146" spans="1:38">
      <c r="A146" s="33" t="s">
        <v>1084</v>
      </c>
      <c r="B146" s="33" t="s">
        <v>1069</v>
      </c>
      <c r="C146" s="33">
        <v>58.7</v>
      </c>
      <c r="D146" s="33">
        <v>56.8</v>
      </c>
      <c r="E146" s="33">
        <v>62.6</v>
      </c>
      <c r="F146" s="33">
        <v>63.8</v>
      </c>
      <c r="G146" s="33">
        <v>55.8</v>
      </c>
      <c r="H146" s="33">
        <v>61.1</v>
      </c>
      <c r="I146" s="33">
        <v>62.2</v>
      </c>
      <c r="J146" s="33">
        <v>57.9</v>
      </c>
      <c r="K146" s="33">
        <v>85.6</v>
      </c>
      <c r="L146" s="33">
        <v>74.2</v>
      </c>
      <c r="M146" s="33">
        <v>48.6</v>
      </c>
      <c r="N146" s="33">
        <v>49.5</v>
      </c>
      <c r="O146" s="33">
        <v>52</v>
      </c>
      <c r="P146" s="33">
        <v>54.2</v>
      </c>
      <c r="Q146" s="33">
        <v>56.9</v>
      </c>
      <c r="R146" s="33">
        <v>72.3</v>
      </c>
      <c r="S146" s="33">
        <v>74.8</v>
      </c>
      <c r="T146" s="33">
        <v>66.900000000000006</v>
      </c>
      <c r="U146" s="33">
        <v>50.6</v>
      </c>
      <c r="V146" s="33">
        <v>45.1</v>
      </c>
      <c r="W146" s="33">
        <v>45.1</v>
      </c>
      <c r="X146" s="33">
        <v>43.9</v>
      </c>
      <c r="Y146" s="33">
        <v>46.2</v>
      </c>
      <c r="Z146" s="33">
        <v>45.9</v>
      </c>
      <c r="AA146" s="33">
        <v>49.9</v>
      </c>
      <c r="AB146" s="33">
        <v>54.5</v>
      </c>
      <c r="AC146" s="33">
        <v>78.099999999999994</v>
      </c>
      <c r="AD146" s="33">
        <v>50.7</v>
      </c>
      <c r="AE146" s="33">
        <v>65.3</v>
      </c>
      <c r="AF146" s="33">
        <v>61.5</v>
      </c>
      <c r="AG146" s="33">
        <v>67.400000000000006</v>
      </c>
      <c r="AH146" s="33">
        <v>81.8</v>
      </c>
      <c r="AI146" s="33">
        <v>113.2</v>
      </c>
      <c r="AJ146" s="33">
        <v>149.1</v>
      </c>
      <c r="AK146" s="33">
        <v>170.5</v>
      </c>
      <c r="AL146" s="33"/>
    </row>
    <row r="147" spans="1:38">
      <c r="A147" s="33" t="s">
        <v>1086</v>
      </c>
      <c r="B147" s="33" t="s">
        <v>1071</v>
      </c>
      <c r="C147" s="33">
        <v>42.1</v>
      </c>
      <c r="D147" s="33">
        <v>37.5</v>
      </c>
      <c r="E147" s="33">
        <v>35.6</v>
      </c>
      <c r="F147" s="33">
        <v>42.2</v>
      </c>
      <c r="G147" s="33">
        <v>49.5</v>
      </c>
      <c r="H147" s="33">
        <v>52.8</v>
      </c>
      <c r="I147" s="33">
        <v>51.1</v>
      </c>
      <c r="J147" s="33">
        <v>59.4</v>
      </c>
      <c r="K147" s="33">
        <v>64.5</v>
      </c>
      <c r="L147" s="33">
        <v>86.9</v>
      </c>
      <c r="M147" s="33">
        <v>142.4</v>
      </c>
      <c r="N147" s="33">
        <v>131.19999999999999</v>
      </c>
      <c r="O147" s="33">
        <v>137.69999999999999</v>
      </c>
      <c r="P147" s="33">
        <v>158.30000000000001</v>
      </c>
      <c r="Q147" s="33">
        <v>154.4</v>
      </c>
      <c r="R147" s="33">
        <v>162.69999999999999</v>
      </c>
      <c r="S147" s="33">
        <v>158.9</v>
      </c>
      <c r="T147" s="33">
        <v>147.6</v>
      </c>
      <c r="U147" s="33">
        <v>151.4</v>
      </c>
      <c r="V147" s="33">
        <v>141.6</v>
      </c>
      <c r="W147" s="33">
        <v>180.4</v>
      </c>
      <c r="X147" s="33">
        <v>151.30000000000001</v>
      </c>
      <c r="Y147" s="33">
        <v>159.80000000000001</v>
      </c>
      <c r="Z147" s="33">
        <v>197.8</v>
      </c>
      <c r="AA147" s="33">
        <v>168.8</v>
      </c>
      <c r="AB147" s="33">
        <v>218.1</v>
      </c>
      <c r="AC147" s="33">
        <v>211.1</v>
      </c>
      <c r="AD147" s="33">
        <v>178.5</v>
      </c>
      <c r="AE147" s="33">
        <v>154.80000000000001</v>
      </c>
      <c r="AF147" s="33">
        <v>196.8</v>
      </c>
      <c r="AG147" s="33">
        <v>72.099999999999994</v>
      </c>
      <c r="AH147" s="33">
        <v>33.6</v>
      </c>
      <c r="AI147" s="33">
        <v>-29.7</v>
      </c>
      <c r="AJ147" s="33">
        <v>-59.9</v>
      </c>
      <c r="AK147" s="33">
        <v>-40.1</v>
      </c>
      <c r="AL147" s="33"/>
    </row>
    <row r="148" spans="1:38">
      <c r="A148" s="33" t="s">
        <v>1088</v>
      </c>
      <c r="B148" s="19" t="s">
        <v>1073</v>
      </c>
      <c r="C148" s="19">
        <v>1015.5</v>
      </c>
      <c r="D148" s="19">
        <v>931.3</v>
      </c>
      <c r="E148" s="19">
        <v>1108.5999999999999</v>
      </c>
      <c r="F148" s="19">
        <v>1065.8</v>
      </c>
      <c r="G148" s="19">
        <v>1322.9</v>
      </c>
      <c r="H148" s="19">
        <v>1371.4</v>
      </c>
      <c r="I148" s="19">
        <v>1762.8</v>
      </c>
      <c r="J148" s="19">
        <v>2128</v>
      </c>
      <c r="K148" s="19">
        <v>2687.4</v>
      </c>
      <c r="L148" s="19">
        <v>3460.2</v>
      </c>
      <c r="M148" s="19">
        <v>4770.8</v>
      </c>
      <c r="N148" s="19">
        <v>4300</v>
      </c>
      <c r="O148" s="19">
        <v>3615</v>
      </c>
      <c r="P148" s="19">
        <v>2992</v>
      </c>
      <c r="Q148" s="19">
        <v>3692.5</v>
      </c>
      <c r="R148" s="19">
        <v>4328.7</v>
      </c>
      <c r="S148" s="19">
        <v>4458.1000000000004</v>
      </c>
      <c r="T148" s="19">
        <v>5166.2</v>
      </c>
      <c r="U148" s="19">
        <v>5965.8</v>
      </c>
      <c r="V148" s="19">
        <v>4076</v>
      </c>
      <c r="W148" s="19">
        <v>5036.2</v>
      </c>
      <c r="X148" s="19">
        <v>5362.5</v>
      </c>
      <c r="Y148" s="19">
        <v>5175.8</v>
      </c>
      <c r="Z148" s="19">
        <v>5849.7</v>
      </c>
      <c r="AA148" s="19">
        <v>7216.7</v>
      </c>
      <c r="AB148" s="19">
        <v>7426.6</v>
      </c>
      <c r="AC148" s="19">
        <v>7295</v>
      </c>
      <c r="AD148" s="19">
        <v>7701.8</v>
      </c>
      <c r="AE148" s="19">
        <v>9348.2000000000007</v>
      </c>
      <c r="AF148" s="19">
        <v>7757.1</v>
      </c>
      <c r="AG148" s="19">
        <v>9449.9</v>
      </c>
      <c r="AH148" s="19">
        <v>10395.5</v>
      </c>
      <c r="AI148" s="19">
        <v>12383.9</v>
      </c>
      <c r="AJ148" s="19">
        <v>10191.1</v>
      </c>
      <c r="AK148" s="19">
        <v>11935.2</v>
      </c>
      <c r="AL148" s="33"/>
    </row>
    <row r="149" spans="1:38">
      <c r="A149" s="33" t="s">
        <v>1090</v>
      </c>
      <c r="B149" s="33" t="s">
        <v>1075</v>
      </c>
      <c r="C149" s="33">
        <v>16.2</v>
      </c>
      <c r="D149" s="33">
        <v>26.3</v>
      </c>
      <c r="E149" s="33">
        <v>32.299999999999997</v>
      </c>
      <c r="F149" s="33">
        <v>47.3</v>
      </c>
      <c r="G149" s="33">
        <v>44.8</v>
      </c>
      <c r="H149" s="33">
        <v>52.2</v>
      </c>
      <c r="I149" s="33">
        <v>77</v>
      </c>
      <c r="J149" s="33">
        <v>94.6</v>
      </c>
      <c r="K149" s="33">
        <v>118.8</v>
      </c>
      <c r="L149" s="33">
        <v>161.69999999999999</v>
      </c>
      <c r="M149" s="33">
        <v>196.8</v>
      </c>
      <c r="N149" s="33">
        <v>213.9</v>
      </c>
      <c r="O149" s="33">
        <v>314.10000000000002</v>
      </c>
      <c r="P149" s="33">
        <v>319.7</v>
      </c>
      <c r="Q149" s="33">
        <v>293.60000000000002</v>
      </c>
      <c r="R149" s="33">
        <v>306</v>
      </c>
      <c r="S149" s="33">
        <v>359</v>
      </c>
      <c r="T149" s="33">
        <v>428</v>
      </c>
      <c r="U149" s="33">
        <v>565.6</v>
      </c>
      <c r="V149" s="33">
        <v>799</v>
      </c>
      <c r="W149" s="33">
        <v>725.1</v>
      </c>
      <c r="X149" s="33">
        <v>555.1</v>
      </c>
      <c r="Y149" s="33">
        <v>515.79999999999995</v>
      </c>
      <c r="Z149" s="33">
        <v>504.9</v>
      </c>
      <c r="AA149" s="33">
        <v>535.5</v>
      </c>
      <c r="AB149" s="33">
        <v>557.4</v>
      </c>
      <c r="AC149" s="33">
        <v>576.4</v>
      </c>
      <c r="AD149" s="33">
        <v>463.8</v>
      </c>
      <c r="AE149" s="33">
        <v>532.5</v>
      </c>
      <c r="AF149" s="33">
        <v>481.5</v>
      </c>
      <c r="AG149" s="33">
        <v>589.9</v>
      </c>
      <c r="AH149" s="33">
        <v>712.1</v>
      </c>
      <c r="AI149" s="33">
        <v>813.1</v>
      </c>
      <c r="AJ149" s="33">
        <v>739.5</v>
      </c>
      <c r="AK149" s="33">
        <v>915.5</v>
      </c>
      <c r="AL149" s="33"/>
    </row>
    <row r="150" spans="1:38">
      <c r="A150" s="33" t="s">
        <v>1092</v>
      </c>
      <c r="B150" s="33" t="s">
        <v>1077</v>
      </c>
      <c r="C150" s="33">
        <v>287.7</v>
      </c>
      <c r="D150" s="33">
        <v>274.7</v>
      </c>
      <c r="E150" s="33">
        <v>353.9</v>
      </c>
      <c r="F150" s="33">
        <v>335.6</v>
      </c>
      <c r="G150" s="33">
        <v>407</v>
      </c>
      <c r="H150" s="33">
        <v>369.1</v>
      </c>
      <c r="I150" s="33">
        <v>491.7</v>
      </c>
      <c r="J150" s="33">
        <v>621.9</v>
      </c>
      <c r="K150" s="33">
        <v>916.4</v>
      </c>
      <c r="L150" s="33">
        <v>1303.0999999999999</v>
      </c>
      <c r="M150" s="33">
        <v>2075</v>
      </c>
      <c r="N150" s="33">
        <v>1717.5</v>
      </c>
      <c r="O150" s="33">
        <v>1286.7</v>
      </c>
      <c r="P150" s="33">
        <v>984.3</v>
      </c>
      <c r="Q150" s="33">
        <v>1106.5</v>
      </c>
      <c r="R150" s="33">
        <v>1213.8</v>
      </c>
      <c r="S150" s="33">
        <v>1058.8</v>
      </c>
      <c r="T150" s="33">
        <v>964.1</v>
      </c>
      <c r="U150" s="33">
        <v>1033.2</v>
      </c>
      <c r="V150" s="33">
        <v>791.6</v>
      </c>
      <c r="W150" s="33">
        <v>863.2</v>
      </c>
      <c r="X150" s="33">
        <v>917.2</v>
      </c>
      <c r="Y150" s="33">
        <v>940.6</v>
      </c>
      <c r="Z150" s="33">
        <v>1040.0999999999999</v>
      </c>
      <c r="AA150" s="33">
        <v>1359.8</v>
      </c>
      <c r="AB150" s="33">
        <v>1553.8</v>
      </c>
      <c r="AC150" s="33">
        <v>1499.9</v>
      </c>
      <c r="AD150" s="33">
        <v>1712.9</v>
      </c>
      <c r="AE150" s="33">
        <v>1949.3</v>
      </c>
      <c r="AF150" s="33">
        <v>1789.9</v>
      </c>
      <c r="AG150" s="33">
        <v>2317.6999999999998</v>
      </c>
      <c r="AH150" s="33">
        <v>2543.1999999999998</v>
      </c>
      <c r="AI150" s="33">
        <v>3144.9</v>
      </c>
      <c r="AJ150" s="33">
        <v>2397.6</v>
      </c>
      <c r="AK150" s="33">
        <v>2830.7</v>
      </c>
      <c r="AL150" s="33"/>
    </row>
    <row r="151" spans="1:38">
      <c r="A151" s="33" t="s">
        <v>1094</v>
      </c>
      <c r="B151" s="33" t="s">
        <v>1079</v>
      </c>
      <c r="C151" s="33">
        <v>11.7</v>
      </c>
      <c r="D151" s="33">
        <v>9.6999999999999993</v>
      </c>
      <c r="E151" s="33">
        <v>14.8</v>
      </c>
      <c r="F151" s="33">
        <v>21.1</v>
      </c>
      <c r="G151" s="33">
        <v>29.8</v>
      </c>
      <c r="H151" s="33">
        <v>31.1</v>
      </c>
      <c r="I151" s="33">
        <v>45.7</v>
      </c>
      <c r="J151" s="33">
        <v>62.6</v>
      </c>
      <c r="K151" s="33">
        <v>74.5</v>
      </c>
      <c r="L151" s="33">
        <v>97.6</v>
      </c>
      <c r="M151" s="33">
        <v>127.3</v>
      </c>
      <c r="N151" s="33">
        <v>118</v>
      </c>
      <c r="O151" s="33">
        <v>109</v>
      </c>
      <c r="P151" s="33">
        <v>90.9</v>
      </c>
      <c r="Q151" s="33">
        <v>114.9</v>
      </c>
      <c r="R151" s="33">
        <v>125.6</v>
      </c>
      <c r="S151" s="33">
        <v>134.4</v>
      </c>
      <c r="T151" s="33">
        <v>173.2</v>
      </c>
      <c r="U151" s="33">
        <v>178</v>
      </c>
      <c r="V151" s="33">
        <v>106.3</v>
      </c>
      <c r="W151" s="33">
        <v>162</v>
      </c>
      <c r="X151" s="33">
        <v>185.7</v>
      </c>
      <c r="Y151" s="33">
        <v>165.9</v>
      </c>
      <c r="Z151" s="33">
        <v>179.3</v>
      </c>
      <c r="AA151" s="33">
        <v>209.8</v>
      </c>
      <c r="AB151" s="33">
        <v>242.4</v>
      </c>
      <c r="AC151" s="33">
        <v>248.2</v>
      </c>
      <c r="AD151" s="33">
        <v>256</v>
      </c>
      <c r="AE151" s="33">
        <v>300.89999999999998</v>
      </c>
      <c r="AF151" s="33">
        <v>269.89999999999998</v>
      </c>
      <c r="AG151" s="33">
        <v>326.39999999999998</v>
      </c>
      <c r="AH151" s="33">
        <v>375.7</v>
      </c>
      <c r="AI151" s="33">
        <v>444.4</v>
      </c>
      <c r="AJ151" s="33">
        <v>358.5</v>
      </c>
      <c r="AK151" s="33">
        <v>407.2</v>
      </c>
      <c r="AL151" s="33"/>
    </row>
    <row r="152" spans="1:38">
      <c r="A152" s="33" t="s">
        <v>1096</v>
      </c>
      <c r="B152" s="33" t="s">
        <v>1081</v>
      </c>
      <c r="C152" s="33">
        <v>699.7</v>
      </c>
      <c r="D152" s="33">
        <v>620.4</v>
      </c>
      <c r="E152" s="33">
        <v>707.3</v>
      </c>
      <c r="F152" s="33">
        <v>661.6</v>
      </c>
      <c r="G152" s="33">
        <v>841.2</v>
      </c>
      <c r="H152" s="33">
        <v>918.8</v>
      </c>
      <c r="I152" s="33">
        <v>1148.3</v>
      </c>
      <c r="J152" s="33">
        <v>1348.7</v>
      </c>
      <c r="K152" s="33">
        <v>1577.5</v>
      </c>
      <c r="L152" s="33">
        <v>1897.5</v>
      </c>
      <c r="M152" s="33">
        <v>2371.4</v>
      </c>
      <c r="N152" s="33">
        <v>2250.3000000000002</v>
      </c>
      <c r="O152" s="33">
        <v>1904.9</v>
      </c>
      <c r="P152" s="33">
        <v>1596.7</v>
      </c>
      <c r="Q152" s="33">
        <v>2177.1</v>
      </c>
      <c r="R152" s="33">
        <v>2682.9</v>
      </c>
      <c r="S152" s="33">
        <v>2905.3</v>
      </c>
      <c r="T152" s="33">
        <v>3600.3</v>
      </c>
      <c r="U152" s="33">
        <v>4188.2</v>
      </c>
      <c r="V152" s="33">
        <v>2378.6</v>
      </c>
      <c r="W152" s="33">
        <v>3285.5</v>
      </c>
      <c r="X152" s="33">
        <v>3703.9</v>
      </c>
      <c r="Y152" s="33">
        <v>3553</v>
      </c>
      <c r="Z152" s="33">
        <v>4124.8999999999996</v>
      </c>
      <c r="AA152" s="33">
        <v>5111.1000000000004</v>
      </c>
      <c r="AB152" s="33">
        <v>5072.3</v>
      </c>
      <c r="AC152" s="33">
        <v>4969.7</v>
      </c>
      <c r="AD152" s="33">
        <v>5268.1</v>
      </c>
      <c r="AE152" s="33">
        <v>6564.3</v>
      </c>
      <c r="AF152" s="33">
        <v>5214.6000000000004</v>
      </c>
      <c r="AG152" s="33">
        <v>6214.6</v>
      </c>
      <c r="AH152" s="33">
        <v>6763.2</v>
      </c>
      <c r="AI152" s="33">
        <v>7980</v>
      </c>
      <c r="AJ152" s="33">
        <v>6693.8</v>
      </c>
      <c r="AK152" s="33">
        <v>7779.9</v>
      </c>
      <c r="AL152" s="33"/>
    </row>
    <row r="153" spans="1:38">
      <c r="A153" s="33" t="s">
        <v>1098</v>
      </c>
      <c r="B153" s="33" t="s">
        <v>1473</v>
      </c>
      <c r="C153" s="33">
        <v>0.2</v>
      </c>
      <c r="D153" s="33">
        <v>0.2</v>
      </c>
      <c r="E153" s="33">
        <v>0.2</v>
      </c>
      <c r="F153" s="33">
        <v>0.2</v>
      </c>
      <c r="G153" s="33">
        <v>0.2</v>
      </c>
      <c r="H153" s="33">
        <v>0.2</v>
      </c>
      <c r="I153" s="33">
        <v>0.2</v>
      </c>
      <c r="J153" s="33">
        <v>0.2</v>
      </c>
      <c r="K153" s="33">
        <v>0.2</v>
      </c>
      <c r="L153" s="33">
        <v>0.2</v>
      </c>
      <c r="M153" s="33">
        <v>0.2</v>
      </c>
      <c r="N153" s="33">
        <v>0.2</v>
      </c>
      <c r="O153" s="33">
        <v>0.3</v>
      </c>
      <c r="P153" s="33">
        <v>0.3</v>
      </c>
      <c r="Q153" s="33">
        <v>0.4</v>
      </c>
      <c r="R153" s="33">
        <v>0.5</v>
      </c>
      <c r="S153" s="33">
        <v>0.5</v>
      </c>
      <c r="T153" s="33">
        <v>0.6</v>
      </c>
      <c r="U153" s="33">
        <v>0.7</v>
      </c>
      <c r="V153" s="33">
        <v>0.4</v>
      </c>
      <c r="W153" s="33">
        <v>0.4</v>
      </c>
      <c r="X153" s="33">
        <v>0.6</v>
      </c>
      <c r="Y153" s="33">
        <v>0.5</v>
      </c>
      <c r="Z153" s="33">
        <v>0.6</v>
      </c>
      <c r="AA153" s="33">
        <v>0.6</v>
      </c>
      <c r="AB153" s="33">
        <v>0.7</v>
      </c>
      <c r="AC153" s="33">
        <v>0.8</v>
      </c>
      <c r="AD153" s="33">
        <v>0.9</v>
      </c>
      <c r="AE153" s="33">
        <v>1.2</v>
      </c>
      <c r="AF153" s="33">
        <v>1.2</v>
      </c>
      <c r="AG153" s="33">
        <v>1.3</v>
      </c>
      <c r="AH153" s="33">
        <v>1.4</v>
      </c>
      <c r="AI153" s="33">
        <v>1.6</v>
      </c>
      <c r="AJ153" s="33">
        <v>1.7</v>
      </c>
      <c r="AK153" s="33">
        <v>1.9</v>
      </c>
      <c r="AL153" s="33"/>
    </row>
    <row r="154" spans="1:38">
      <c r="A154" s="33" t="s">
        <v>1099</v>
      </c>
      <c r="B154" s="19" t="s">
        <v>1474</v>
      </c>
      <c r="C154" s="19">
        <v>136</v>
      </c>
      <c r="D154" s="19">
        <v>149.30000000000001</v>
      </c>
      <c r="E154" s="19">
        <v>151.5</v>
      </c>
      <c r="F154" s="19">
        <v>165.2</v>
      </c>
      <c r="G154" s="19">
        <v>172.1</v>
      </c>
      <c r="H154" s="19">
        <v>178</v>
      </c>
      <c r="I154" s="19">
        <v>186.5</v>
      </c>
      <c r="J154" s="19">
        <v>189.3</v>
      </c>
      <c r="K154" s="19">
        <v>191.4</v>
      </c>
      <c r="L154" s="19">
        <v>193.7</v>
      </c>
      <c r="M154" s="19">
        <v>195</v>
      </c>
      <c r="N154" s="19">
        <v>195.1</v>
      </c>
      <c r="O154" s="19">
        <v>205.9</v>
      </c>
      <c r="P154" s="19">
        <v>224</v>
      </c>
      <c r="Q154" s="19">
        <v>243</v>
      </c>
      <c r="R154" s="19">
        <v>262.7</v>
      </c>
      <c r="S154" s="19">
        <v>283.89999999999998</v>
      </c>
      <c r="T154" s="19">
        <v>291.5</v>
      </c>
      <c r="U154" s="19">
        <v>299.8</v>
      </c>
      <c r="V154" s="19">
        <v>310.89999999999998</v>
      </c>
      <c r="W154" s="19">
        <v>307</v>
      </c>
      <c r="X154" s="19">
        <v>318.60000000000002</v>
      </c>
      <c r="Y154" s="19">
        <v>330.8</v>
      </c>
      <c r="Z154" s="19">
        <v>338.5</v>
      </c>
      <c r="AA154" s="19">
        <v>332.6</v>
      </c>
      <c r="AB154" s="19">
        <v>342.9</v>
      </c>
      <c r="AC154" s="19">
        <v>345.2</v>
      </c>
      <c r="AD154" s="19">
        <v>351.7</v>
      </c>
      <c r="AE154" s="19">
        <v>365.7</v>
      </c>
      <c r="AF154" s="19">
        <v>377.1</v>
      </c>
      <c r="AG154" s="19">
        <v>392.1</v>
      </c>
      <c r="AH154" s="19">
        <v>414.1</v>
      </c>
      <c r="AI154" s="19">
        <v>450.2</v>
      </c>
      <c r="AJ154" s="19">
        <v>483.3</v>
      </c>
      <c r="AK154" s="19">
        <v>528.4</v>
      </c>
      <c r="AL154" s="33"/>
    </row>
    <row r="155" spans="1:38">
      <c r="A155" s="33" t="s">
        <v>1100</v>
      </c>
      <c r="B155" s="19" t="s">
        <v>1087</v>
      </c>
      <c r="C155" s="19">
        <v>2422.1999999999998</v>
      </c>
      <c r="D155" s="19">
        <v>2512.5</v>
      </c>
      <c r="E155" s="19">
        <v>2469.4</v>
      </c>
      <c r="F155" s="19">
        <v>2552.6999999999998</v>
      </c>
      <c r="G155" s="19">
        <v>2727.2</v>
      </c>
      <c r="H155" s="19">
        <v>2910.7</v>
      </c>
      <c r="I155" s="19">
        <v>3134.1</v>
      </c>
      <c r="J155" s="19">
        <v>3359.7</v>
      </c>
      <c r="K155" s="19">
        <v>3297.4</v>
      </c>
      <c r="L155" s="19">
        <v>3717.9</v>
      </c>
      <c r="M155" s="19">
        <v>3883.3</v>
      </c>
      <c r="N155" s="19">
        <v>5685.7</v>
      </c>
      <c r="O155" s="19">
        <v>6080.9</v>
      </c>
      <c r="P155" s="19">
        <v>6276.9</v>
      </c>
      <c r="Q155" s="19">
        <v>6072.8</v>
      </c>
      <c r="R155" s="19">
        <v>6401.5</v>
      </c>
      <c r="S155" s="19">
        <v>7259.9</v>
      </c>
      <c r="T155" s="19">
        <v>7924</v>
      </c>
      <c r="U155" s="19">
        <v>8676.9</v>
      </c>
      <c r="V155" s="19">
        <v>7995</v>
      </c>
      <c r="W155" s="19">
        <v>7884.1</v>
      </c>
      <c r="X155" s="19">
        <v>6256.8</v>
      </c>
      <c r="Y155" s="19">
        <v>6187.1</v>
      </c>
      <c r="Z155" s="19">
        <v>6202</v>
      </c>
      <c r="AA155" s="19">
        <v>6386.7</v>
      </c>
      <c r="AB155" s="19">
        <v>6651.3</v>
      </c>
      <c r="AC155" s="19">
        <v>7385.3</v>
      </c>
      <c r="AD155" s="19">
        <v>7971.1</v>
      </c>
      <c r="AE155" s="19">
        <v>8170</v>
      </c>
      <c r="AF155" s="19">
        <v>9517.4</v>
      </c>
      <c r="AG155" s="19">
        <v>12007.2</v>
      </c>
      <c r="AH155" s="19">
        <v>11635.8</v>
      </c>
      <c r="AI155" s="19">
        <v>12345.7</v>
      </c>
      <c r="AJ155" s="19">
        <v>13306.2</v>
      </c>
      <c r="AK155" s="19">
        <v>13819.7</v>
      </c>
      <c r="AL155" s="33"/>
    </row>
    <row r="156" spans="1:38">
      <c r="A156" s="33" t="s">
        <v>1101</v>
      </c>
      <c r="B156" s="33" t="s">
        <v>1089</v>
      </c>
      <c r="C156" s="33">
        <v>938</v>
      </c>
      <c r="D156" s="33">
        <v>967.2</v>
      </c>
      <c r="E156" s="33">
        <v>961.4</v>
      </c>
      <c r="F156" s="33">
        <v>988.9</v>
      </c>
      <c r="G156" s="33">
        <v>1035</v>
      </c>
      <c r="H156" s="33">
        <v>1107</v>
      </c>
      <c r="I156" s="33">
        <v>1184.9000000000001</v>
      </c>
      <c r="J156" s="33">
        <v>1273.0999999999999</v>
      </c>
      <c r="K156" s="33">
        <v>1361.1</v>
      </c>
      <c r="L156" s="33">
        <v>1448.4</v>
      </c>
      <c r="M156" s="33">
        <v>1657.6</v>
      </c>
      <c r="N156" s="33">
        <v>1939.2</v>
      </c>
      <c r="O156" s="33">
        <v>1817.9</v>
      </c>
      <c r="P156" s="33">
        <v>1719.5</v>
      </c>
      <c r="Q156" s="33">
        <v>1701.8</v>
      </c>
      <c r="R156" s="33">
        <v>1830.6</v>
      </c>
      <c r="S156" s="33">
        <v>2108.1999999999998</v>
      </c>
      <c r="T156" s="33">
        <v>2099.1999999999998</v>
      </c>
      <c r="U156" s="33">
        <v>2262.1999999999998</v>
      </c>
      <c r="V156" s="33">
        <v>2094</v>
      </c>
      <c r="W156" s="33">
        <v>2064.5</v>
      </c>
      <c r="X156" s="33">
        <v>2202.6</v>
      </c>
      <c r="Y156" s="33">
        <v>2289.4</v>
      </c>
      <c r="Z156" s="33">
        <v>2344.8000000000002</v>
      </c>
      <c r="AA156" s="33">
        <v>2616.6</v>
      </c>
      <c r="AB156" s="33">
        <v>2720.8</v>
      </c>
      <c r="AC156" s="33">
        <v>2754.2</v>
      </c>
      <c r="AD156" s="33">
        <v>2953</v>
      </c>
      <c r="AE156" s="33">
        <v>3116.4</v>
      </c>
      <c r="AF156" s="33">
        <v>3512.7</v>
      </c>
      <c r="AG156" s="33">
        <v>4053.2</v>
      </c>
      <c r="AH156" s="33">
        <v>3916.2</v>
      </c>
      <c r="AI156" s="33">
        <v>4414.3</v>
      </c>
      <c r="AJ156" s="33">
        <v>4595.3</v>
      </c>
      <c r="AK156" s="33">
        <v>4796.8999999999996</v>
      </c>
      <c r="AL156" s="33"/>
    </row>
    <row r="157" spans="1:38">
      <c r="A157" s="33" t="s">
        <v>1102</v>
      </c>
      <c r="B157" s="33" t="s">
        <v>1091</v>
      </c>
      <c r="C157" s="33" t="s">
        <v>934</v>
      </c>
      <c r="D157" s="33" t="s">
        <v>934</v>
      </c>
      <c r="E157" s="33" t="s">
        <v>934</v>
      </c>
      <c r="F157" s="33" t="s">
        <v>934</v>
      </c>
      <c r="G157" s="33" t="s">
        <v>934</v>
      </c>
      <c r="H157" s="33" t="s">
        <v>934</v>
      </c>
      <c r="I157" s="33" t="s">
        <v>934</v>
      </c>
      <c r="J157" s="33" t="s">
        <v>934</v>
      </c>
      <c r="K157" s="33" t="s">
        <v>934</v>
      </c>
      <c r="L157" s="33" t="s">
        <v>934</v>
      </c>
      <c r="M157" s="33" t="s">
        <v>934</v>
      </c>
      <c r="N157" s="33" t="s">
        <v>934</v>
      </c>
      <c r="O157" s="33" t="s">
        <v>934</v>
      </c>
      <c r="P157" s="33" t="s">
        <v>934</v>
      </c>
      <c r="Q157" s="33" t="s">
        <v>934</v>
      </c>
      <c r="R157" s="33" t="s">
        <v>934</v>
      </c>
      <c r="S157" s="33" t="s">
        <v>934</v>
      </c>
      <c r="T157" s="33" t="s">
        <v>934</v>
      </c>
      <c r="U157" s="33" t="s">
        <v>934</v>
      </c>
      <c r="V157" s="33" t="s">
        <v>934</v>
      </c>
      <c r="W157" s="33" t="s">
        <v>934</v>
      </c>
      <c r="X157" s="33" t="s">
        <v>934</v>
      </c>
      <c r="Y157" s="33" t="s">
        <v>934</v>
      </c>
      <c r="Z157" s="33" t="s">
        <v>934</v>
      </c>
      <c r="AA157" s="33" t="s">
        <v>934</v>
      </c>
      <c r="AB157" s="33" t="s">
        <v>934</v>
      </c>
      <c r="AC157" s="33" t="s">
        <v>934</v>
      </c>
      <c r="AD157" s="33" t="s">
        <v>934</v>
      </c>
      <c r="AE157" s="33" t="s">
        <v>934</v>
      </c>
      <c r="AF157" s="33" t="s">
        <v>934</v>
      </c>
      <c r="AG157" s="33" t="s">
        <v>934</v>
      </c>
      <c r="AH157" s="33">
        <v>249.8</v>
      </c>
      <c r="AI157" s="33">
        <v>43.3</v>
      </c>
      <c r="AJ157" s="33">
        <v>0</v>
      </c>
      <c r="AK157" s="33">
        <v>0</v>
      </c>
      <c r="AL157" s="33"/>
    </row>
    <row r="158" spans="1:38">
      <c r="A158" s="33" t="s">
        <v>1104</v>
      </c>
      <c r="B158" s="33" t="s">
        <v>1093</v>
      </c>
      <c r="C158" s="33">
        <v>34.5</v>
      </c>
      <c r="D158" s="33">
        <v>40</v>
      </c>
      <c r="E158" s="33">
        <v>55.8</v>
      </c>
      <c r="F158" s="33">
        <v>49.8</v>
      </c>
      <c r="G158" s="33">
        <v>44.6</v>
      </c>
      <c r="H158" s="33">
        <v>28.9</v>
      </c>
      <c r="I158" s="33">
        <v>29.1</v>
      </c>
      <c r="J158" s="33">
        <v>29.8</v>
      </c>
      <c r="K158" s="33">
        <v>15.7</v>
      </c>
      <c r="L158" s="33">
        <v>14.8</v>
      </c>
      <c r="M158" s="33">
        <v>28.6</v>
      </c>
      <c r="N158" s="33">
        <v>29.4</v>
      </c>
      <c r="O158" s="33">
        <v>11.6</v>
      </c>
      <c r="P158" s="33">
        <v>18.5</v>
      </c>
      <c r="Q158" s="33">
        <v>21</v>
      </c>
      <c r="R158" s="33">
        <v>23.6</v>
      </c>
      <c r="S158" s="33">
        <v>117</v>
      </c>
      <c r="T158" s="33">
        <v>140.1</v>
      </c>
      <c r="U158" s="33">
        <v>81.5</v>
      </c>
      <c r="V158" s="33">
        <v>80.5</v>
      </c>
      <c r="W158" s="33">
        <v>71.2</v>
      </c>
      <c r="X158" s="33">
        <v>62.3</v>
      </c>
      <c r="Y158" s="33">
        <v>75</v>
      </c>
      <c r="Z158" s="33">
        <v>78.900000000000006</v>
      </c>
      <c r="AA158" s="33">
        <v>93</v>
      </c>
      <c r="AB158" s="33">
        <v>108.8</v>
      </c>
      <c r="AC158" s="33">
        <v>111.3</v>
      </c>
      <c r="AD158" s="33">
        <v>98.2</v>
      </c>
      <c r="AE158" s="33">
        <v>110.7</v>
      </c>
      <c r="AF158" s="33">
        <v>113.2</v>
      </c>
      <c r="AG158" s="33">
        <v>112.5</v>
      </c>
      <c r="AH158" s="33">
        <v>109.5</v>
      </c>
      <c r="AI158" s="33">
        <v>150.6</v>
      </c>
      <c r="AJ158" s="33">
        <v>144.4</v>
      </c>
      <c r="AK158" s="33">
        <v>151.5</v>
      </c>
      <c r="AL158" s="33"/>
    </row>
    <row r="159" spans="1:38">
      <c r="A159" s="33" t="s">
        <v>1105</v>
      </c>
      <c r="B159" s="33" t="s">
        <v>1095</v>
      </c>
      <c r="C159" s="33">
        <v>1449.7</v>
      </c>
      <c r="D159" s="33">
        <v>1505.3</v>
      </c>
      <c r="E159" s="33">
        <v>1452.2</v>
      </c>
      <c r="F159" s="33">
        <v>1513.9</v>
      </c>
      <c r="G159" s="33">
        <v>1647.5</v>
      </c>
      <c r="H159" s="33">
        <v>1774.8</v>
      </c>
      <c r="I159" s="33">
        <v>1920</v>
      </c>
      <c r="J159" s="33">
        <v>2056.8000000000002</v>
      </c>
      <c r="K159" s="33">
        <v>1920.6</v>
      </c>
      <c r="L159" s="33">
        <v>2254.6999999999998</v>
      </c>
      <c r="M159" s="33">
        <v>2197.1</v>
      </c>
      <c r="N159" s="33">
        <v>3717</v>
      </c>
      <c r="O159" s="33">
        <v>4251.3999999999996</v>
      </c>
      <c r="P159" s="33">
        <v>4538.8</v>
      </c>
      <c r="Q159" s="33">
        <v>4350</v>
      </c>
      <c r="R159" s="33">
        <v>4547.3</v>
      </c>
      <c r="S159" s="33">
        <v>5034.7</v>
      </c>
      <c r="T159" s="33">
        <v>5684.7</v>
      </c>
      <c r="U159" s="33">
        <v>6333.2</v>
      </c>
      <c r="V159" s="33">
        <v>5820.5</v>
      </c>
      <c r="W159" s="33">
        <v>5748.4</v>
      </c>
      <c r="X159" s="33">
        <v>3991.9</v>
      </c>
      <c r="Y159" s="33">
        <v>3822.8</v>
      </c>
      <c r="Z159" s="33">
        <v>3778.3</v>
      </c>
      <c r="AA159" s="33">
        <v>3677.1</v>
      </c>
      <c r="AB159" s="33">
        <v>3821.8</v>
      </c>
      <c r="AC159" s="33">
        <v>4519.8</v>
      </c>
      <c r="AD159" s="33">
        <v>4919.8999999999996</v>
      </c>
      <c r="AE159" s="33">
        <v>4942.8999999999996</v>
      </c>
      <c r="AF159" s="33">
        <v>5891.6</v>
      </c>
      <c r="AG159" s="33">
        <v>7841.4</v>
      </c>
      <c r="AH159" s="33">
        <v>7360.3</v>
      </c>
      <c r="AI159" s="33">
        <v>7737.5</v>
      </c>
      <c r="AJ159" s="33">
        <v>8566.5</v>
      </c>
      <c r="AK159" s="33">
        <v>8871.2999999999993</v>
      </c>
      <c r="AL159" s="33"/>
    </row>
    <row r="160" spans="1:38">
      <c r="A160" s="33" t="s">
        <v>1106</v>
      </c>
      <c r="B160" s="19" t="s">
        <v>1097</v>
      </c>
      <c r="C160" s="19">
        <v>10591.4</v>
      </c>
      <c r="D160" s="19">
        <v>10734.1</v>
      </c>
      <c r="E160" s="19">
        <v>10752.5</v>
      </c>
      <c r="F160" s="19">
        <v>10687.1</v>
      </c>
      <c r="G160" s="19">
        <v>11315.6</v>
      </c>
      <c r="H160" s="19">
        <v>11998.5</v>
      </c>
      <c r="I160" s="19">
        <v>12998.3</v>
      </c>
      <c r="J160" s="19">
        <v>14079.7</v>
      </c>
      <c r="K160" s="19">
        <v>15618</v>
      </c>
      <c r="L160" s="19">
        <v>17459.400000000001</v>
      </c>
      <c r="M160" s="19">
        <v>19597.900000000001</v>
      </c>
      <c r="N160" s="19">
        <v>21985.9</v>
      </c>
      <c r="O160" s="19">
        <v>21593</v>
      </c>
      <c r="P160" s="19">
        <v>21801.8</v>
      </c>
      <c r="Q160" s="19">
        <v>22711.7</v>
      </c>
      <c r="R160" s="19">
        <v>25308.5</v>
      </c>
      <c r="S160" s="19">
        <v>27910.5</v>
      </c>
      <c r="T160" s="19">
        <v>30710</v>
      </c>
      <c r="U160" s="19">
        <v>33432.800000000003</v>
      </c>
      <c r="V160" s="19">
        <v>29794.400000000001</v>
      </c>
      <c r="W160" s="19">
        <v>28230.7</v>
      </c>
      <c r="X160" s="19">
        <v>28273.599999999999</v>
      </c>
      <c r="Y160" s="19">
        <v>28986.799999999999</v>
      </c>
      <c r="Z160" s="19">
        <v>30485</v>
      </c>
      <c r="AA160" s="19">
        <v>33639.699999999997</v>
      </c>
      <c r="AB160" s="19">
        <v>35525.1</v>
      </c>
      <c r="AC160" s="19">
        <v>37103.699999999997</v>
      </c>
      <c r="AD160" s="19">
        <v>39301.5</v>
      </c>
      <c r="AE160" s="19">
        <v>42356.7</v>
      </c>
      <c r="AF160" s="19">
        <v>43056.1</v>
      </c>
      <c r="AG160" s="19">
        <v>48886.7</v>
      </c>
      <c r="AH160" s="19">
        <v>51066.1</v>
      </c>
      <c r="AI160" s="19">
        <v>57647.6</v>
      </c>
      <c r="AJ160" s="19">
        <v>57551.199999999997</v>
      </c>
      <c r="AK160" s="19">
        <v>59751.3</v>
      </c>
      <c r="AL160" s="33"/>
    </row>
    <row r="161" spans="1:38">
      <c r="A161" s="33" t="s">
        <v>1108</v>
      </c>
      <c r="B161" s="19" t="s">
        <v>1013</v>
      </c>
      <c r="C161" s="19">
        <v>8495.9</v>
      </c>
      <c r="D161" s="19">
        <v>8617.7999999999993</v>
      </c>
      <c r="E161" s="19">
        <v>9765.7999999999993</v>
      </c>
      <c r="F161" s="19">
        <v>10484.5</v>
      </c>
      <c r="G161" s="19">
        <v>11222.7</v>
      </c>
      <c r="H161" s="19">
        <v>11430.8</v>
      </c>
      <c r="I161" s="19">
        <v>13513.2</v>
      </c>
      <c r="J161" s="19">
        <v>14959.6</v>
      </c>
      <c r="K161" s="19">
        <v>17449.599999999999</v>
      </c>
      <c r="L161" s="19">
        <v>21129.1</v>
      </c>
      <c r="M161" s="19">
        <v>25935.8</v>
      </c>
      <c r="N161" s="19">
        <v>25294.799999999999</v>
      </c>
      <c r="O161" s="19">
        <v>24220</v>
      </c>
      <c r="P161" s="19">
        <v>21454.3</v>
      </c>
      <c r="Q161" s="19">
        <v>24130.1</v>
      </c>
      <c r="R161" s="19">
        <v>26427.9</v>
      </c>
      <c r="S161" s="19">
        <v>27991.3</v>
      </c>
      <c r="T161" s="19">
        <v>30713.5</v>
      </c>
      <c r="U161" s="19">
        <v>33023</v>
      </c>
      <c r="V161" s="19">
        <v>27304.400000000001</v>
      </c>
      <c r="W161" s="19">
        <v>29721.1</v>
      </c>
      <c r="X161" s="19">
        <v>32229.9</v>
      </c>
      <c r="Y161" s="19">
        <v>32958</v>
      </c>
      <c r="Z161" s="19">
        <v>35910.6</v>
      </c>
      <c r="AA161" s="19">
        <v>42942.1</v>
      </c>
      <c r="AB161" s="19">
        <v>47105.4</v>
      </c>
      <c r="AC161" s="19">
        <v>47846.400000000001</v>
      </c>
      <c r="AD161" s="19">
        <v>51073.5</v>
      </c>
      <c r="AE161" s="19">
        <v>56502.7</v>
      </c>
      <c r="AF161" s="19">
        <v>55516.6</v>
      </c>
      <c r="AG161" s="19">
        <v>67047.199999999997</v>
      </c>
      <c r="AH161" s="19">
        <v>76734.899999999994</v>
      </c>
      <c r="AI161" s="19">
        <v>89773.2</v>
      </c>
      <c r="AJ161" s="19">
        <v>77478.399999999994</v>
      </c>
      <c r="AK161" s="19">
        <v>90402.4</v>
      </c>
      <c r="AL161" s="33"/>
    </row>
    <row r="162" spans="1:38">
      <c r="A162" s="33" t="s">
        <v>1110</v>
      </c>
      <c r="B162" s="19" t="s">
        <v>1003</v>
      </c>
      <c r="C162" s="19">
        <v>1197.9000000000001</v>
      </c>
      <c r="D162" s="19">
        <v>1254.5</v>
      </c>
      <c r="E162" s="19">
        <v>1313.6</v>
      </c>
      <c r="F162" s="19">
        <v>1394.3</v>
      </c>
      <c r="G162" s="19">
        <v>1593.9</v>
      </c>
      <c r="H162" s="19">
        <v>1711.4</v>
      </c>
      <c r="I162" s="19">
        <v>1797.6</v>
      </c>
      <c r="J162" s="19">
        <v>1889.3</v>
      </c>
      <c r="K162" s="19">
        <v>2046.1</v>
      </c>
      <c r="L162" s="19">
        <v>2309.5</v>
      </c>
      <c r="M162" s="19">
        <v>2559.1</v>
      </c>
      <c r="N162" s="19">
        <v>2751.4</v>
      </c>
      <c r="O162" s="19">
        <v>2955.5</v>
      </c>
      <c r="P162" s="19">
        <v>2974.3</v>
      </c>
      <c r="Q162" s="19">
        <v>3032.9</v>
      </c>
      <c r="R162" s="19">
        <v>3085</v>
      </c>
      <c r="S162" s="19">
        <v>3092.3</v>
      </c>
      <c r="T162" s="19">
        <v>3246.7</v>
      </c>
      <c r="U162" s="19">
        <v>3465.2</v>
      </c>
      <c r="V162" s="19">
        <v>3662.2</v>
      </c>
      <c r="W162" s="19">
        <v>3841.2</v>
      </c>
      <c r="X162" s="19">
        <v>4088.3</v>
      </c>
      <c r="Y162" s="19">
        <v>4303.8999999999996</v>
      </c>
      <c r="Z162" s="19">
        <v>4714.5</v>
      </c>
      <c r="AA162" s="19">
        <v>5023</v>
      </c>
      <c r="AB162" s="19">
        <v>5374.3</v>
      </c>
      <c r="AC162" s="19">
        <v>5818.7</v>
      </c>
      <c r="AD162" s="19">
        <v>6135.3</v>
      </c>
      <c r="AE162" s="19">
        <v>6503.1</v>
      </c>
      <c r="AF162" s="19">
        <v>6672</v>
      </c>
      <c r="AG162" s="19">
        <v>6988.4</v>
      </c>
      <c r="AH162" s="19">
        <v>7684.3</v>
      </c>
      <c r="AI162" s="19">
        <v>7933</v>
      </c>
      <c r="AJ162" s="19">
        <v>8011.9</v>
      </c>
      <c r="AK162" s="19">
        <v>8248.5</v>
      </c>
      <c r="AL162" s="33"/>
    </row>
    <row r="163" spans="1:38">
      <c r="A163" s="33" t="s">
        <v>1111</v>
      </c>
      <c r="B163" s="33" t="s">
        <v>1049</v>
      </c>
      <c r="C163" s="33">
        <v>107.1</v>
      </c>
      <c r="D163" s="33">
        <v>116.9</v>
      </c>
      <c r="E163" s="33">
        <v>98.5</v>
      </c>
      <c r="F163" s="33">
        <v>107.1</v>
      </c>
      <c r="G163" s="33">
        <v>117.8</v>
      </c>
      <c r="H163" s="33">
        <v>139.19999999999999</v>
      </c>
      <c r="I163" s="33">
        <v>157.4</v>
      </c>
      <c r="J163" s="33">
        <v>156.4</v>
      </c>
      <c r="K163" s="33">
        <v>168.6</v>
      </c>
      <c r="L163" s="33">
        <v>193</v>
      </c>
      <c r="M163" s="33">
        <v>230.3</v>
      </c>
      <c r="N163" s="33">
        <v>278.39999999999998</v>
      </c>
      <c r="O163" s="33">
        <v>177.7</v>
      </c>
      <c r="P163" s="33">
        <v>119.8</v>
      </c>
      <c r="Q163" s="33">
        <v>82.5</v>
      </c>
      <c r="R163" s="33">
        <v>97.8</v>
      </c>
      <c r="S163" s="33">
        <v>90.1</v>
      </c>
      <c r="T163" s="33">
        <v>112.5</v>
      </c>
      <c r="U163" s="33">
        <v>123.8</v>
      </c>
      <c r="V163" s="33">
        <v>131.5</v>
      </c>
      <c r="W163" s="33">
        <v>58.4</v>
      </c>
      <c r="X163" s="33">
        <v>82.9</v>
      </c>
      <c r="Y163" s="33">
        <v>116.3</v>
      </c>
      <c r="Z163" s="33">
        <v>130.30000000000001</v>
      </c>
      <c r="AA163" s="33">
        <v>144.5</v>
      </c>
      <c r="AB163" s="33">
        <v>182</v>
      </c>
      <c r="AC163" s="33">
        <v>179</v>
      </c>
      <c r="AD163" s="33">
        <v>180.8</v>
      </c>
      <c r="AE163" s="33">
        <v>206.7</v>
      </c>
      <c r="AF163" s="33">
        <v>196.5</v>
      </c>
      <c r="AG163" s="33">
        <v>194.5</v>
      </c>
      <c r="AH163" s="33">
        <v>132.19999999999999</v>
      </c>
      <c r="AI163" s="33">
        <v>138.19999999999999</v>
      </c>
      <c r="AJ163" s="33">
        <v>197.6</v>
      </c>
      <c r="AK163" s="33">
        <v>217.8</v>
      </c>
      <c r="AL163" s="33"/>
    </row>
    <row r="164" spans="1:38">
      <c r="A164" s="33" t="s">
        <v>1112</v>
      </c>
      <c r="B164" s="33" t="s">
        <v>1055</v>
      </c>
      <c r="C164" s="33">
        <v>115.5</v>
      </c>
      <c r="D164" s="33">
        <v>115.2</v>
      </c>
      <c r="E164" s="33">
        <v>114</v>
      </c>
      <c r="F164" s="33">
        <v>118.3</v>
      </c>
      <c r="G164" s="33">
        <v>124.9</v>
      </c>
      <c r="H164" s="33">
        <v>131.69999999999999</v>
      </c>
      <c r="I164" s="33">
        <v>134.80000000000001</v>
      </c>
      <c r="J164" s="33">
        <v>137.9</v>
      </c>
      <c r="K164" s="33">
        <v>142</v>
      </c>
      <c r="L164" s="33">
        <v>147.80000000000001</v>
      </c>
      <c r="M164" s="33">
        <v>152.80000000000001</v>
      </c>
      <c r="N164" s="33">
        <v>154.19999999999999</v>
      </c>
      <c r="O164" s="33">
        <v>157.69999999999999</v>
      </c>
      <c r="P164" s="33">
        <v>160.6</v>
      </c>
      <c r="Q164" s="33">
        <v>163.9</v>
      </c>
      <c r="R164" s="33">
        <v>205.4</v>
      </c>
      <c r="S164" s="33">
        <v>250</v>
      </c>
      <c r="T164" s="33">
        <v>304</v>
      </c>
      <c r="U164" s="33">
        <v>375.3</v>
      </c>
      <c r="V164" s="33">
        <v>440.2</v>
      </c>
      <c r="W164" s="33">
        <v>477.5</v>
      </c>
      <c r="X164" s="33">
        <v>510.8</v>
      </c>
      <c r="Y164" s="33">
        <v>519.5</v>
      </c>
      <c r="Z164" s="33">
        <v>533</v>
      </c>
      <c r="AA164" s="33">
        <v>535.20000000000005</v>
      </c>
      <c r="AB164" s="33">
        <v>535.20000000000005</v>
      </c>
      <c r="AC164" s="33">
        <v>548.70000000000005</v>
      </c>
      <c r="AD164" s="33">
        <v>570.1</v>
      </c>
      <c r="AE164" s="33">
        <v>587.9</v>
      </c>
      <c r="AF164" s="33">
        <v>585.5</v>
      </c>
      <c r="AG164" s="33">
        <v>601.29999999999995</v>
      </c>
      <c r="AH164" s="33">
        <v>606.79999999999995</v>
      </c>
      <c r="AI164" s="33">
        <v>618.29999999999995</v>
      </c>
      <c r="AJ164" s="33">
        <v>619</v>
      </c>
      <c r="AK164" s="33">
        <v>617.6</v>
      </c>
      <c r="AL164" s="33"/>
    </row>
    <row r="165" spans="1:38">
      <c r="A165" s="33" t="s">
        <v>1114</v>
      </c>
      <c r="B165" s="33" t="s">
        <v>1103</v>
      </c>
      <c r="C165" s="33">
        <v>975.3</v>
      </c>
      <c r="D165" s="33">
        <v>1022.4</v>
      </c>
      <c r="E165" s="33">
        <v>1101.0999999999999</v>
      </c>
      <c r="F165" s="33">
        <v>1168.9000000000001</v>
      </c>
      <c r="G165" s="33">
        <v>1351.2</v>
      </c>
      <c r="H165" s="33">
        <v>1440.5</v>
      </c>
      <c r="I165" s="33">
        <v>1505.5</v>
      </c>
      <c r="J165" s="33">
        <v>1595</v>
      </c>
      <c r="K165" s="33">
        <v>1735.5</v>
      </c>
      <c r="L165" s="33">
        <v>1968.8</v>
      </c>
      <c r="M165" s="33">
        <v>2175.9</v>
      </c>
      <c r="N165" s="33">
        <v>2318.8000000000002</v>
      </c>
      <c r="O165" s="33">
        <v>2620.1</v>
      </c>
      <c r="P165" s="33">
        <v>2693.9</v>
      </c>
      <c r="Q165" s="33">
        <v>2786.5</v>
      </c>
      <c r="R165" s="33">
        <v>2781.8</v>
      </c>
      <c r="S165" s="33">
        <v>2752.3</v>
      </c>
      <c r="T165" s="33">
        <v>2830.1</v>
      </c>
      <c r="U165" s="33">
        <v>2966.1</v>
      </c>
      <c r="V165" s="33">
        <v>3090.5</v>
      </c>
      <c r="W165" s="33">
        <v>3305.3</v>
      </c>
      <c r="X165" s="33">
        <v>3494.6</v>
      </c>
      <c r="Y165" s="33">
        <v>3668.1</v>
      </c>
      <c r="Z165" s="33">
        <v>4051.1</v>
      </c>
      <c r="AA165" s="33">
        <v>4343.3</v>
      </c>
      <c r="AB165" s="33">
        <v>4657.1000000000004</v>
      </c>
      <c r="AC165" s="33">
        <v>5091</v>
      </c>
      <c r="AD165" s="33">
        <v>5384.4</v>
      </c>
      <c r="AE165" s="33">
        <v>5708.5</v>
      </c>
      <c r="AF165" s="33">
        <v>5890.1</v>
      </c>
      <c r="AG165" s="33">
        <v>6192.6</v>
      </c>
      <c r="AH165" s="33">
        <v>6945.3</v>
      </c>
      <c r="AI165" s="33">
        <v>7176.4</v>
      </c>
      <c r="AJ165" s="33">
        <v>7195.3</v>
      </c>
      <c r="AK165" s="33">
        <v>7413.1</v>
      </c>
      <c r="AL165" s="33"/>
    </row>
    <row r="166" spans="1:38">
      <c r="A166" s="33" t="s">
        <v>1115</v>
      </c>
      <c r="B166" s="19" t="s">
        <v>1059</v>
      </c>
      <c r="C166" s="19">
        <v>1380.3</v>
      </c>
      <c r="D166" s="19">
        <v>1464.2</v>
      </c>
      <c r="E166" s="19">
        <v>1341</v>
      </c>
      <c r="F166" s="19">
        <v>1280.2</v>
      </c>
      <c r="G166" s="19">
        <v>1247.2</v>
      </c>
      <c r="H166" s="19">
        <v>1333.2</v>
      </c>
      <c r="I166" s="19">
        <v>1457.2</v>
      </c>
      <c r="J166" s="19">
        <v>1538.9</v>
      </c>
      <c r="K166" s="19">
        <v>1716.4</v>
      </c>
      <c r="L166" s="19">
        <v>1923.9</v>
      </c>
      <c r="M166" s="19">
        <v>2132.3000000000002</v>
      </c>
      <c r="N166" s="19">
        <v>2345.9</v>
      </c>
      <c r="O166" s="19">
        <v>2333.6999999999998</v>
      </c>
      <c r="P166" s="19">
        <v>2305.6</v>
      </c>
      <c r="Q166" s="19">
        <v>2239.9</v>
      </c>
      <c r="R166" s="19">
        <v>2410.5</v>
      </c>
      <c r="S166" s="19">
        <v>2711.1</v>
      </c>
      <c r="T166" s="19">
        <v>3014.2</v>
      </c>
      <c r="U166" s="19">
        <v>3550.9</v>
      </c>
      <c r="V166" s="19">
        <v>3655.2</v>
      </c>
      <c r="W166" s="19">
        <v>3057.2</v>
      </c>
      <c r="X166" s="19">
        <v>2709.1</v>
      </c>
      <c r="Y166" s="19">
        <v>2852.2</v>
      </c>
      <c r="Z166" s="19">
        <v>2829.6</v>
      </c>
      <c r="AA166" s="19">
        <v>2999.8</v>
      </c>
      <c r="AB166" s="19">
        <v>3235.9</v>
      </c>
      <c r="AC166" s="19">
        <v>3443.2</v>
      </c>
      <c r="AD166" s="19">
        <v>3371.8</v>
      </c>
      <c r="AE166" s="19">
        <v>3557.4</v>
      </c>
      <c r="AF166" s="19">
        <v>4021.3</v>
      </c>
      <c r="AG166" s="19">
        <v>4272.3999999999996</v>
      </c>
      <c r="AH166" s="19">
        <v>4541.5</v>
      </c>
      <c r="AI166" s="19">
        <v>5015</v>
      </c>
      <c r="AJ166" s="19">
        <v>5809.1</v>
      </c>
      <c r="AK166" s="19">
        <v>5764.1</v>
      </c>
      <c r="AL166" s="33"/>
    </row>
    <row r="167" spans="1:38">
      <c r="A167" s="33" t="s">
        <v>1117</v>
      </c>
      <c r="B167" s="33" t="s">
        <v>1061</v>
      </c>
      <c r="C167" s="33">
        <v>1010.8</v>
      </c>
      <c r="D167" s="33">
        <v>1061.2</v>
      </c>
      <c r="E167" s="33">
        <v>952.6</v>
      </c>
      <c r="F167" s="33">
        <v>929.4</v>
      </c>
      <c r="G167" s="33">
        <v>894.6</v>
      </c>
      <c r="H167" s="33">
        <v>981.9</v>
      </c>
      <c r="I167" s="33">
        <v>1103.5</v>
      </c>
      <c r="J167" s="33">
        <v>1154.2</v>
      </c>
      <c r="K167" s="33">
        <v>1268.2</v>
      </c>
      <c r="L167" s="33">
        <v>1423.8</v>
      </c>
      <c r="M167" s="33">
        <v>1491.1</v>
      </c>
      <c r="N167" s="33">
        <v>1619.8</v>
      </c>
      <c r="O167" s="33">
        <v>1514.2</v>
      </c>
      <c r="P167" s="33">
        <v>1443.4</v>
      </c>
      <c r="Q167" s="33">
        <v>1366.6</v>
      </c>
      <c r="R167" s="33">
        <v>1428.2</v>
      </c>
      <c r="S167" s="33">
        <v>1516.8</v>
      </c>
      <c r="T167" s="33">
        <v>1659.7</v>
      </c>
      <c r="U167" s="33">
        <v>2055.9</v>
      </c>
      <c r="V167" s="33">
        <v>2189.4</v>
      </c>
      <c r="W167" s="33">
        <v>1705.8</v>
      </c>
      <c r="X167" s="33">
        <v>1445.3</v>
      </c>
      <c r="Y167" s="33">
        <v>1649.2</v>
      </c>
      <c r="Z167" s="33">
        <v>1739.3</v>
      </c>
      <c r="AA167" s="33">
        <v>1868</v>
      </c>
      <c r="AB167" s="33">
        <v>2057.5</v>
      </c>
      <c r="AC167" s="33">
        <v>2119.5</v>
      </c>
      <c r="AD167" s="33">
        <v>2084.1</v>
      </c>
      <c r="AE167" s="33">
        <v>2292.6</v>
      </c>
      <c r="AF167" s="33">
        <v>2744.4</v>
      </c>
      <c r="AG167" s="33">
        <v>2896.9</v>
      </c>
      <c r="AH167" s="33">
        <v>3233.4</v>
      </c>
      <c r="AI167" s="33">
        <v>3614.3</v>
      </c>
      <c r="AJ167" s="33">
        <v>4168.3999999999996</v>
      </c>
      <c r="AK167" s="33">
        <v>4071.2</v>
      </c>
      <c r="AL167" s="33"/>
    </row>
    <row r="168" spans="1:38">
      <c r="A168" s="33" t="s">
        <v>1118</v>
      </c>
      <c r="B168" s="33" t="s">
        <v>1107</v>
      </c>
      <c r="C168" s="33">
        <v>608.29999999999995</v>
      </c>
      <c r="D168" s="33">
        <v>598.1</v>
      </c>
      <c r="E168" s="33">
        <v>547</v>
      </c>
      <c r="F168" s="33">
        <v>517.4</v>
      </c>
      <c r="G168" s="33">
        <v>510</v>
      </c>
      <c r="H168" s="33">
        <v>559.79999999999995</v>
      </c>
      <c r="I168" s="33">
        <v>636.20000000000005</v>
      </c>
      <c r="J168" s="33">
        <v>669.5</v>
      </c>
      <c r="K168" s="33">
        <v>733.3</v>
      </c>
      <c r="L168" s="33">
        <v>828.7</v>
      </c>
      <c r="M168" s="33">
        <v>868</v>
      </c>
      <c r="N168" s="33">
        <v>918.9</v>
      </c>
      <c r="O168" s="33">
        <v>811.2</v>
      </c>
      <c r="P168" s="33">
        <v>708.5</v>
      </c>
      <c r="Q168" s="33">
        <v>628.79999999999995</v>
      </c>
      <c r="R168" s="33">
        <v>635</v>
      </c>
      <c r="S168" s="33">
        <v>613.20000000000005</v>
      </c>
      <c r="T168" s="33">
        <v>631.29999999999995</v>
      </c>
      <c r="U168" s="33">
        <v>739.9</v>
      </c>
      <c r="V168" s="33">
        <v>805.5</v>
      </c>
      <c r="W168" s="33">
        <v>567.29999999999995</v>
      </c>
      <c r="X168" s="33">
        <v>498.9</v>
      </c>
      <c r="Y168" s="33">
        <v>643.1</v>
      </c>
      <c r="Z168" s="33">
        <v>728.5</v>
      </c>
      <c r="AA168" s="33">
        <v>781.7</v>
      </c>
      <c r="AB168" s="33">
        <v>888.9</v>
      </c>
      <c r="AC168" s="33">
        <v>988.3</v>
      </c>
      <c r="AD168" s="33">
        <v>975</v>
      </c>
      <c r="AE168" s="33">
        <v>927.7</v>
      </c>
      <c r="AF168" s="33">
        <v>1034.7</v>
      </c>
      <c r="AG168" s="33">
        <v>1059.2</v>
      </c>
      <c r="AH168" s="33">
        <v>1207.5</v>
      </c>
      <c r="AI168" s="33">
        <v>1123</v>
      </c>
      <c r="AJ168" s="33">
        <v>1474.9</v>
      </c>
      <c r="AK168" s="33">
        <v>1484</v>
      </c>
      <c r="AL168" s="33"/>
    </row>
    <row r="169" spans="1:38">
      <c r="A169" s="33" t="s">
        <v>1119</v>
      </c>
      <c r="B169" s="33" t="s">
        <v>1109</v>
      </c>
      <c r="C169" s="33">
        <v>402.4</v>
      </c>
      <c r="D169" s="33">
        <v>463</v>
      </c>
      <c r="E169" s="33">
        <v>405.6</v>
      </c>
      <c r="F169" s="33">
        <v>412</v>
      </c>
      <c r="G169" s="33">
        <v>384.7</v>
      </c>
      <c r="H169" s="33">
        <v>422.1</v>
      </c>
      <c r="I169" s="33">
        <v>467.3</v>
      </c>
      <c r="J169" s="33">
        <v>484.6</v>
      </c>
      <c r="K169" s="33">
        <v>534.9</v>
      </c>
      <c r="L169" s="33">
        <v>595.1</v>
      </c>
      <c r="M169" s="33">
        <v>623.20000000000005</v>
      </c>
      <c r="N169" s="33">
        <v>700.9</v>
      </c>
      <c r="O169" s="33">
        <v>703</v>
      </c>
      <c r="P169" s="33">
        <v>734.9</v>
      </c>
      <c r="Q169" s="33">
        <v>737.8</v>
      </c>
      <c r="R169" s="33">
        <v>793.2</v>
      </c>
      <c r="S169" s="33">
        <v>903.6</v>
      </c>
      <c r="T169" s="33">
        <v>1028.4000000000001</v>
      </c>
      <c r="U169" s="33">
        <v>1315.9</v>
      </c>
      <c r="V169" s="33">
        <v>1383.9</v>
      </c>
      <c r="W169" s="33">
        <v>1138.5999999999999</v>
      </c>
      <c r="X169" s="33">
        <v>946.4</v>
      </c>
      <c r="Y169" s="33">
        <v>1006.1</v>
      </c>
      <c r="Z169" s="33">
        <v>1010.8</v>
      </c>
      <c r="AA169" s="33">
        <v>1086.3</v>
      </c>
      <c r="AB169" s="33">
        <v>1168.5999999999999</v>
      </c>
      <c r="AC169" s="33">
        <v>1131.3</v>
      </c>
      <c r="AD169" s="33">
        <v>1109.0999999999999</v>
      </c>
      <c r="AE169" s="33">
        <v>1364.9</v>
      </c>
      <c r="AF169" s="33">
        <v>1709.7</v>
      </c>
      <c r="AG169" s="33">
        <v>1837.8</v>
      </c>
      <c r="AH169" s="33">
        <v>2025.9</v>
      </c>
      <c r="AI169" s="33">
        <v>2491.3000000000002</v>
      </c>
      <c r="AJ169" s="33">
        <v>2693.5</v>
      </c>
      <c r="AK169" s="33">
        <v>2587.1</v>
      </c>
      <c r="AL169" s="33"/>
    </row>
    <row r="170" spans="1:38">
      <c r="A170" s="33" t="s">
        <v>1121</v>
      </c>
      <c r="B170" s="33" t="s">
        <v>1067</v>
      </c>
      <c r="C170" s="33">
        <v>369.5</v>
      </c>
      <c r="D170" s="33">
        <v>403</v>
      </c>
      <c r="E170" s="33">
        <v>388.4</v>
      </c>
      <c r="F170" s="33">
        <v>350.8</v>
      </c>
      <c r="G170" s="33">
        <v>352.6</v>
      </c>
      <c r="H170" s="33">
        <v>351.3</v>
      </c>
      <c r="I170" s="33">
        <v>353.7</v>
      </c>
      <c r="J170" s="33">
        <v>384.8</v>
      </c>
      <c r="K170" s="33">
        <v>448.3</v>
      </c>
      <c r="L170" s="33">
        <v>500.1</v>
      </c>
      <c r="M170" s="33">
        <v>641.20000000000005</v>
      </c>
      <c r="N170" s="33">
        <v>726.1</v>
      </c>
      <c r="O170" s="33">
        <v>819.5</v>
      </c>
      <c r="P170" s="33">
        <v>862.2</v>
      </c>
      <c r="Q170" s="33">
        <v>873.3</v>
      </c>
      <c r="R170" s="33">
        <v>982.3</v>
      </c>
      <c r="S170" s="33">
        <v>1194.4000000000001</v>
      </c>
      <c r="T170" s="33">
        <v>1354.4</v>
      </c>
      <c r="U170" s="33">
        <v>1495</v>
      </c>
      <c r="V170" s="33">
        <v>1465.8</v>
      </c>
      <c r="W170" s="33">
        <v>1351.4</v>
      </c>
      <c r="X170" s="33">
        <v>1263.8</v>
      </c>
      <c r="Y170" s="33">
        <v>1203</v>
      </c>
      <c r="Z170" s="33">
        <v>1090.3</v>
      </c>
      <c r="AA170" s="33">
        <v>1131.8</v>
      </c>
      <c r="AB170" s="33">
        <v>1178.4000000000001</v>
      </c>
      <c r="AC170" s="33">
        <v>1323.6</v>
      </c>
      <c r="AD170" s="33">
        <v>1287.7</v>
      </c>
      <c r="AE170" s="33">
        <v>1264.8</v>
      </c>
      <c r="AF170" s="33">
        <v>1276.9000000000001</v>
      </c>
      <c r="AG170" s="33">
        <v>1375.4</v>
      </c>
      <c r="AH170" s="33">
        <v>1308.0999999999999</v>
      </c>
      <c r="AI170" s="33">
        <v>1400.8</v>
      </c>
      <c r="AJ170" s="33">
        <v>1640.7</v>
      </c>
      <c r="AK170" s="33">
        <v>1693</v>
      </c>
      <c r="AL170" s="33"/>
    </row>
    <row r="171" spans="1:38">
      <c r="A171" s="33" t="s">
        <v>1123</v>
      </c>
      <c r="B171" s="33" t="s">
        <v>1069</v>
      </c>
      <c r="C171" s="33">
        <v>273.3</v>
      </c>
      <c r="D171" s="33">
        <v>298.3</v>
      </c>
      <c r="E171" s="33">
        <v>290.3</v>
      </c>
      <c r="F171" s="33">
        <v>250.7</v>
      </c>
      <c r="G171" s="33">
        <v>233.6</v>
      </c>
      <c r="H171" s="33">
        <v>236.8</v>
      </c>
      <c r="I171" s="33">
        <v>240.4</v>
      </c>
      <c r="J171" s="33">
        <v>259.2</v>
      </c>
      <c r="K171" s="33">
        <v>301.2</v>
      </c>
      <c r="L171" s="33">
        <v>328.2</v>
      </c>
      <c r="M171" s="33">
        <v>416.6</v>
      </c>
      <c r="N171" s="33">
        <v>445.2</v>
      </c>
      <c r="O171" s="33">
        <v>486.5</v>
      </c>
      <c r="P171" s="33">
        <v>554.1</v>
      </c>
      <c r="Q171" s="33">
        <v>607</v>
      </c>
      <c r="R171" s="33">
        <v>719.5</v>
      </c>
      <c r="S171" s="33">
        <v>918.3</v>
      </c>
      <c r="T171" s="33">
        <v>1031.5</v>
      </c>
      <c r="U171" s="33">
        <v>1110.9000000000001</v>
      </c>
      <c r="V171" s="33">
        <v>1043.0999999999999</v>
      </c>
      <c r="W171" s="33">
        <v>945.9</v>
      </c>
      <c r="X171" s="33">
        <v>857.5</v>
      </c>
      <c r="Y171" s="33">
        <v>773.9</v>
      </c>
      <c r="Z171" s="33">
        <v>683.1</v>
      </c>
      <c r="AA171" s="33">
        <v>712.8</v>
      </c>
      <c r="AB171" s="33">
        <v>712.5</v>
      </c>
      <c r="AC171" s="33">
        <v>815.8</v>
      </c>
      <c r="AD171" s="33">
        <v>820.5</v>
      </c>
      <c r="AE171" s="33">
        <v>792.8</v>
      </c>
      <c r="AF171" s="33">
        <v>868.7</v>
      </c>
      <c r="AG171" s="33">
        <v>983.1</v>
      </c>
      <c r="AH171" s="33">
        <v>987</v>
      </c>
      <c r="AI171" s="33">
        <v>1088.9000000000001</v>
      </c>
      <c r="AJ171" s="33">
        <v>1259</v>
      </c>
      <c r="AK171" s="33">
        <v>1317.2</v>
      </c>
      <c r="AL171" s="33"/>
    </row>
    <row r="172" spans="1:38">
      <c r="A172" s="33" t="s">
        <v>1125</v>
      </c>
      <c r="B172" s="33" t="s">
        <v>1113</v>
      </c>
      <c r="C172" s="33">
        <v>96.2</v>
      </c>
      <c r="D172" s="33">
        <v>104.7</v>
      </c>
      <c r="E172" s="33">
        <v>98.1</v>
      </c>
      <c r="F172" s="33">
        <v>100.1</v>
      </c>
      <c r="G172" s="33">
        <v>119</v>
      </c>
      <c r="H172" s="33">
        <v>114.5</v>
      </c>
      <c r="I172" s="33">
        <v>113.4</v>
      </c>
      <c r="J172" s="33">
        <v>125.6</v>
      </c>
      <c r="K172" s="33">
        <v>147</v>
      </c>
      <c r="L172" s="33">
        <v>171.9</v>
      </c>
      <c r="M172" s="33">
        <v>224.6</v>
      </c>
      <c r="N172" s="33">
        <v>280.8</v>
      </c>
      <c r="O172" s="33">
        <v>333</v>
      </c>
      <c r="P172" s="33">
        <v>308.10000000000002</v>
      </c>
      <c r="Q172" s="33">
        <v>266.2</v>
      </c>
      <c r="R172" s="33">
        <v>262.89999999999998</v>
      </c>
      <c r="S172" s="33">
        <v>276</v>
      </c>
      <c r="T172" s="33">
        <v>322.89999999999998</v>
      </c>
      <c r="U172" s="33">
        <v>384.2</v>
      </c>
      <c r="V172" s="33">
        <v>422.7</v>
      </c>
      <c r="W172" s="33">
        <v>405.5</v>
      </c>
      <c r="X172" s="33">
        <v>406.3</v>
      </c>
      <c r="Y172" s="33">
        <v>429.2</v>
      </c>
      <c r="Z172" s="33">
        <v>407.2</v>
      </c>
      <c r="AA172" s="33">
        <v>419</v>
      </c>
      <c r="AB172" s="33">
        <v>465.9</v>
      </c>
      <c r="AC172" s="33">
        <v>507.9</v>
      </c>
      <c r="AD172" s="33">
        <v>467.2</v>
      </c>
      <c r="AE172" s="33">
        <v>471.9</v>
      </c>
      <c r="AF172" s="33">
        <v>408.2</v>
      </c>
      <c r="AG172" s="33">
        <v>392.3</v>
      </c>
      <c r="AH172" s="33">
        <v>321.10000000000002</v>
      </c>
      <c r="AI172" s="33">
        <v>311.89999999999998</v>
      </c>
      <c r="AJ172" s="33">
        <v>381.7</v>
      </c>
      <c r="AK172" s="33">
        <v>375.8</v>
      </c>
      <c r="AL172" s="33"/>
    </row>
    <row r="173" spans="1:38">
      <c r="A173" s="33" t="s">
        <v>1127</v>
      </c>
      <c r="B173" s="19" t="s">
        <v>1073</v>
      </c>
      <c r="C173" s="19">
        <v>3556.2</v>
      </c>
      <c r="D173" s="19">
        <v>3396.1</v>
      </c>
      <c r="E173" s="19">
        <v>4530.8999999999996</v>
      </c>
      <c r="F173" s="19">
        <v>4928.7</v>
      </c>
      <c r="G173" s="19">
        <v>5436.7</v>
      </c>
      <c r="H173" s="19">
        <v>5434.9</v>
      </c>
      <c r="I173" s="19">
        <v>7260.8</v>
      </c>
      <c r="J173" s="19">
        <v>8388.7000000000007</v>
      </c>
      <c r="K173" s="19">
        <v>10691</v>
      </c>
      <c r="L173" s="19">
        <v>13505.7</v>
      </c>
      <c r="M173" s="19">
        <v>17441.7</v>
      </c>
      <c r="N173" s="19">
        <v>15407.2</v>
      </c>
      <c r="O173" s="19">
        <v>13825.6</v>
      </c>
      <c r="P173" s="19">
        <v>10703.9</v>
      </c>
      <c r="Q173" s="19">
        <v>13732.9</v>
      </c>
      <c r="R173" s="19">
        <v>15497.1</v>
      </c>
      <c r="S173" s="19">
        <v>16287.9</v>
      </c>
      <c r="T173" s="19">
        <v>18347.7</v>
      </c>
      <c r="U173" s="19">
        <v>19529.099999999999</v>
      </c>
      <c r="V173" s="19">
        <v>12777.3</v>
      </c>
      <c r="W173" s="19">
        <v>15747.5</v>
      </c>
      <c r="X173" s="19">
        <v>17958.5</v>
      </c>
      <c r="Y173" s="19">
        <v>17955.7</v>
      </c>
      <c r="Z173" s="19">
        <v>20201</v>
      </c>
      <c r="AA173" s="19">
        <v>26267.7</v>
      </c>
      <c r="AB173" s="19">
        <v>29302.3</v>
      </c>
      <c r="AC173" s="19">
        <v>28578.2</v>
      </c>
      <c r="AD173" s="19">
        <v>30824.2</v>
      </c>
      <c r="AE173" s="19">
        <v>36114.400000000001</v>
      </c>
      <c r="AF173" s="19">
        <v>33609.5</v>
      </c>
      <c r="AG173" s="19">
        <v>42664.2</v>
      </c>
      <c r="AH173" s="19">
        <v>52567.6</v>
      </c>
      <c r="AI173" s="19">
        <v>64761</v>
      </c>
      <c r="AJ173" s="19">
        <v>50747.6</v>
      </c>
      <c r="AK173" s="19">
        <v>63082</v>
      </c>
      <c r="AL173" s="33"/>
    </row>
    <row r="174" spans="1:38">
      <c r="A174" s="33" t="s">
        <v>1129</v>
      </c>
      <c r="B174" s="33" t="s">
        <v>1116</v>
      </c>
      <c r="C174" s="33">
        <v>3140</v>
      </c>
      <c r="D174" s="33">
        <v>2957</v>
      </c>
      <c r="E174" s="33">
        <v>4000.4</v>
      </c>
      <c r="F174" s="33">
        <v>4369.3</v>
      </c>
      <c r="G174" s="33">
        <v>4865.3</v>
      </c>
      <c r="H174" s="33">
        <v>4831.6000000000004</v>
      </c>
      <c r="I174" s="33">
        <v>6450</v>
      </c>
      <c r="J174" s="33">
        <v>7403.5</v>
      </c>
      <c r="K174" s="33">
        <v>9414.7000000000007</v>
      </c>
      <c r="L174" s="33">
        <v>11821.7</v>
      </c>
      <c r="M174" s="33">
        <v>15352.4</v>
      </c>
      <c r="N174" s="33">
        <v>13358.3</v>
      </c>
      <c r="O174" s="33">
        <v>12004.1</v>
      </c>
      <c r="P174" s="33">
        <v>9304.7999999999993</v>
      </c>
      <c r="Q174" s="33">
        <v>11953.3</v>
      </c>
      <c r="R174" s="33">
        <v>13532.7</v>
      </c>
      <c r="S174" s="33">
        <v>14242.8</v>
      </c>
      <c r="T174" s="33">
        <v>16003.1</v>
      </c>
      <c r="U174" s="33">
        <v>16901.599999999999</v>
      </c>
      <c r="V174" s="33">
        <v>11035.9</v>
      </c>
      <c r="W174" s="33">
        <v>13626.7</v>
      </c>
      <c r="X174" s="33">
        <v>15535.3</v>
      </c>
      <c r="Y174" s="33">
        <v>15536.6</v>
      </c>
      <c r="Z174" s="33">
        <v>17405</v>
      </c>
      <c r="AA174" s="33">
        <v>22564.3</v>
      </c>
      <c r="AB174" s="33">
        <v>25222.400000000001</v>
      </c>
      <c r="AC174" s="33">
        <v>24300.5</v>
      </c>
      <c r="AD174" s="33">
        <v>25818.2</v>
      </c>
      <c r="AE174" s="33">
        <v>29960.2</v>
      </c>
      <c r="AF174" s="33">
        <v>27796.3</v>
      </c>
      <c r="AG174" s="33">
        <v>35166.5</v>
      </c>
      <c r="AH174" s="33">
        <v>43849.4</v>
      </c>
      <c r="AI174" s="33">
        <v>53502.8</v>
      </c>
      <c r="AJ174" s="33">
        <v>41617.800000000003</v>
      </c>
      <c r="AK174" s="33">
        <v>51547.199999999997</v>
      </c>
      <c r="AL174" s="33"/>
    </row>
    <row r="175" spans="1:38">
      <c r="A175" s="33" t="s">
        <v>1131</v>
      </c>
      <c r="B175" s="33" t="s">
        <v>956</v>
      </c>
      <c r="C175" s="33">
        <v>416.2</v>
      </c>
      <c r="D175" s="33">
        <v>439.1</v>
      </c>
      <c r="E175" s="33">
        <v>530.4</v>
      </c>
      <c r="F175" s="33">
        <v>559.4</v>
      </c>
      <c r="G175" s="33">
        <v>571.29999999999995</v>
      </c>
      <c r="H175" s="33">
        <v>603.4</v>
      </c>
      <c r="I175" s="33">
        <v>810.8</v>
      </c>
      <c r="J175" s="33">
        <v>985.2</v>
      </c>
      <c r="K175" s="33">
        <v>1276.2</v>
      </c>
      <c r="L175" s="33">
        <v>1684</v>
      </c>
      <c r="M175" s="33">
        <v>2089.1999999999998</v>
      </c>
      <c r="N175" s="33">
        <v>2049</v>
      </c>
      <c r="O175" s="33">
        <v>1821.5</v>
      </c>
      <c r="P175" s="33">
        <v>1399</v>
      </c>
      <c r="Q175" s="33">
        <v>1779.6</v>
      </c>
      <c r="R175" s="33">
        <v>1964.4</v>
      </c>
      <c r="S175" s="33">
        <v>2045.1</v>
      </c>
      <c r="T175" s="33">
        <v>2344.6</v>
      </c>
      <c r="U175" s="33">
        <v>2627.5</v>
      </c>
      <c r="V175" s="33">
        <v>1741.4</v>
      </c>
      <c r="W175" s="33">
        <v>2120.9</v>
      </c>
      <c r="X175" s="33">
        <v>2423.1999999999998</v>
      </c>
      <c r="Y175" s="33">
        <v>2419.1</v>
      </c>
      <c r="Z175" s="33">
        <v>2795.9</v>
      </c>
      <c r="AA175" s="33">
        <v>3703.4</v>
      </c>
      <c r="AB175" s="33">
        <v>4079.8</v>
      </c>
      <c r="AC175" s="33">
        <v>4277.7</v>
      </c>
      <c r="AD175" s="33">
        <v>5006</v>
      </c>
      <c r="AE175" s="33">
        <v>6154.2</v>
      </c>
      <c r="AF175" s="33">
        <v>5813.2</v>
      </c>
      <c r="AG175" s="33">
        <v>7497.8</v>
      </c>
      <c r="AH175" s="33">
        <v>8718.2000000000007</v>
      </c>
      <c r="AI175" s="33">
        <v>11258.2</v>
      </c>
      <c r="AJ175" s="33">
        <v>9129.7999999999993</v>
      </c>
      <c r="AK175" s="33">
        <v>11534.9</v>
      </c>
      <c r="AL175" s="33"/>
    </row>
    <row r="176" spans="1:38">
      <c r="A176" s="33" t="s">
        <v>1239</v>
      </c>
      <c r="B176" s="19" t="s">
        <v>1021</v>
      </c>
      <c r="C176" s="19">
        <v>115.3</v>
      </c>
      <c r="D176" s="19">
        <v>206.8</v>
      </c>
      <c r="E176" s="19">
        <v>129.5</v>
      </c>
      <c r="F176" s="19">
        <v>177.2</v>
      </c>
      <c r="G176" s="19">
        <v>137.6</v>
      </c>
      <c r="H176" s="19">
        <v>116</v>
      </c>
      <c r="I176" s="19">
        <v>-10.5</v>
      </c>
      <c r="J176" s="19">
        <v>-70.900000000000006</v>
      </c>
      <c r="K176" s="19">
        <v>-177</v>
      </c>
      <c r="L176" s="19">
        <v>-187.3</v>
      </c>
      <c r="M176" s="19">
        <v>-284.60000000000002</v>
      </c>
      <c r="N176" s="19">
        <v>-120.6</v>
      </c>
      <c r="O176" s="19">
        <v>160.1</v>
      </c>
      <c r="P176" s="19">
        <v>389.6</v>
      </c>
      <c r="Q176" s="19">
        <v>77.900000000000006</v>
      </c>
      <c r="R176" s="19">
        <v>80.900000000000006</v>
      </c>
      <c r="S176" s="19">
        <v>14.6</v>
      </c>
      <c r="T176" s="19">
        <v>48.5</v>
      </c>
      <c r="U176" s="19">
        <v>40.9</v>
      </c>
      <c r="V176" s="19">
        <v>771.6</v>
      </c>
      <c r="W176" s="19">
        <v>541.4</v>
      </c>
      <c r="X176" s="19">
        <v>528</v>
      </c>
      <c r="Y176" s="19">
        <v>591.29999999999995</v>
      </c>
      <c r="Z176" s="19">
        <v>458.6</v>
      </c>
      <c r="AA176" s="19">
        <v>670.3</v>
      </c>
      <c r="AB176" s="19">
        <v>579.5</v>
      </c>
      <c r="AC176" s="19">
        <v>699.6</v>
      </c>
      <c r="AD176" s="19">
        <v>681.6</v>
      </c>
      <c r="AE176" s="19">
        <v>445</v>
      </c>
      <c r="AF176" s="19">
        <v>685.7</v>
      </c>
      <c r="AG176" s="19">
        <v>494</v>
      </c>
      <c r="AH176" s="19">
        <v>205.1</v>
      </c>
      <c r="AI176" s="19">
        <v>124.3</v>
      </c>
      <c r="AJ176" s="19">
        <v>789</v>
      </c>
      <c r="AK176" s="19">
        <v>524</v>
      </c>
      <c r="AL176" s="33"/>
    </row>
    <row r="177" spans="1:38">
      <c r="A177" s="33" t="s">
        <v>1475</v>
      </c>
      <c r="B177" s="33" t="s">
        <v>1120</v>
      </c>
      <c r="C177" s="33">
        <v>26.3</v>
      </c>
      <c r="D177" s="33">
        <v>32.299999999999997</v>
      </c>
      <c r="E177" s="33">
        <v>44.4</v>
      </c>
      <c r="F177" s="33">
        <v>54.3</v>
      </c>
      <c r="G177" s="33">
        <v>66.599999999999994</v>
      </c>
      <c r="H177" s="33">
        <v>78.3</v>
      </c>
      <c r="I177" s="33">
        <v>83.8</v>
      </c>
      <c r="J177" s="33">
        <v>89.2</v>
      </c>
      <c r="K177" s="33">
        <v>97.6</v>
      </c>
      <c r="L177" s="33">
        <v>110.5</v>
      </c>
      <c r="M177" s="33">
        <v>92.1</v>
      </c>
      <c r="N177" s="33">
        <v>73</v>
      </c>
      <c r="O177" s="33">
        <v>48.4</v>
      </c>
      <c r="P177" s="33">
        <v>49.9</v>
      </c>
      <c r="Q177" s="33">
        <v>49.8</v>
      </c>
      <c r="R177" s="33">
        <v>46.6</v>
      </c>
      <c r="S177" s="33">
        <v>44.8</v>
      </c>
      <c r="T177" s="33">
        <v>64.7</v>
      </c>
      <c r="U177" s="33">
        <v>69.3</v>
      </c>
      <c r="V177" s="33">
        <v>84</v>
      </c>
      <c r="W177" s="33">
        <v>75.400000000000006</v>
      </c>
      <c r="X177" s="33">
        <v>90.8</v>
      </c>
      <c r="Y177" s="33">
        <v>93.8</v>
      </c>
      <c r="Z177" s="33">
        <v>81.400000000000006</v>
      </c>
      <c r="AA177" s="33">
        <v>79</v>
      </c>
      <c r="AB177" s="33">
        <v>76.099999999999994</v>
      </c>
      <c r="AC177" s="33">
        <v>91.3</v>
      </c>
      <c r="AD177" s="33">
        <v>100.1</v>
      </c>
      <c r="AE177" s="33">
        <v>119.3</v>
      </c>
      <c r="AF177" s="33">
        <v>84.7</v>
      </c>
      <c r="AG177" s="33">
        <v>80.099999999999994</v>
      </c>
      <c r="AH177" s="33">
        <v>77.400000000000006</v>
      </c>
      <c r="AI177" s="33">
        <v>70.900000000000006</v>
      </c>
      <c r="AJ177" s="33">
        <v>68.900000000000006</v>
      </c>
      <c r="AK177" s="33">
        <v>66</v>
      </c>
      <c r="AL177" s="33"/>
    </row>
    <row r="178" spans="1:38">
      <c r="A178" s="33" t="s">
        <v>1476</v>
      </c>
      <c r="B178" s="33" t="s">
        <v>1122</v>
      </c>
      <c r="C178" s="33">
        <v>89</v>
      </c>
      <c r="D178" s="33">
        <v>174.5</v>
      </c>
      <c r="E178" s="33">
        <v>85.1</v>
      </c>
      <c r="F178" s="33">
        <v>122.9</v>
      </c>
      <c r="G178" s="33">
        <v>70.900000000000006</v>
      </c>
      <c r="H178" s="33">
        <v>37.6</v>
      </c>
      <c r="I178" s="33">
        <v>-94.2</v>
      </c>
      <c r="J178" s="33">
        <v>-160.1</v>
      </c>
      <c r="K178" s="33">
        <v>-274.60000000000002</v>
      </c>
      <c r="L178" s="33">
        <v>-297.8</v>
      </c>
      <c r="M178" s="33">
        <v>-376.7</v>
      </c>
      <c r="N178" s="33">
        <v>-193.6</v>
      </c>
      <c r="O178" s="33">
        <v>111.7</v>
      </c>
      <c r="P178" s="33">
        <v>339.7</v>
      </c>
      <c r="Q178" s="33">
        <v>28.2</v>
      </c>
      <c r="R178" s="33">
        <v>34.200000000000003</v>
      </c>
      <c r="S178" s="33">
        <v>-30.2</v>
      </c>
      <c r="T178" s="33">
        <v>-16.3</v>
      </c>
      <c r="U178" s="33">
        <v>-28.3</v>
      </c>
      <c r="V178" s="33">
        <v>687.5</v>
      </c>
      <c r="W178" s="33">
        <v>466</v>
      </c>
      <c r="X178" s="33">
        <v>437.2</v>
      </c>
      <c r="Y178" s="33">
        <v>497.5</v>
      </c>
      <c r="Z178" s="33">
        <v>377.2</v>
      </c>
      <c r="AA178" s="33">
        <v>591.29999999999995</v>
      </c>
      <c r="AB178" s="33">
        <v>503.4</v>
      </c>
      <c r="AC178" s="33">
        <v>608.29999999999995</v>
      </c>
      <c r="AD178" s="33">
        <v>581.5</v>
      </c>
      <c r="AE178" s="33">
        <v>325.8</v>
      </c>
      <c r="AF178" s="33">
        <v>601</v>
      </c>
      <c r="AG178" s="33">
        <v>413.9</v>
      </c>
      <c r="AH178" s="33">
        <v>127.7</v>
      </c>
      <c r="AI178" s="33">
        <v>53.4</v>
      </c>
      <c r="AJ178" s="33">
        <v>720.1</v>
      </c>
      <c r="AK178" s="33">
        <v>458</v>
      </c>
      <c r="AL178" s="33"/>
    </row>
    <row r="179" spans="1:38">
      <c r="A179" s="33" t="s">
        <v>1477</v>
      </c>
      <c r="B179" s="19" t="s">
        <v>1124</v>
      </c>
      <c r="C179" s="19">
        <v>2246.1999999999998</v>
      </c>
      <c r="D179" s="19">
        <v>2296.3000000000002</v>
      </c>
      <c r="E179" s="19">
        <v>2450.9</v>
      </c>
      <c r="F179" s="19">
        <v>2704.1</v>
      </c>
      <c r="G179" s="19">
        <v>2807.4</v>
      </c>
      <c r="H179" s="19">
        <v>2835.2</v>
      </c>
      <c r="I179" s="19">
        <v>3008.1</v>
      </c>
      <c r="J179" s="19">
        <v>3213.6</v>
      </c>
      <c r="K179" s="19">
        <v>3173.1</v>
      </c>
      <c r="L179" s="19">
        <v>3577.3</v>
      </c>
      <c r="M179" s="19">
        <v>4087.4</v>
      </c>
      <c r="N179" s="19">
        <v>4910.8999999999996</v>
      </c>
      <c r="O179" s="19">
        <v>4945.2</v>
      </c>
      <c r="P179" s="19">
        <v>5080.8</v>
      </c>
      <c r="Q179" s="19">
        <v>5046.3999999999996</v>
      </c>
      <c r="R179" s="19">
        <v>5354.4</v>
      </c>
      <c r="S179" s="19">
        <v>5885.3</v>
      </c>
      <c r="T179" s="19">
        <v>6056.5</v>
      </c>
      <c r="U179" s="19">
        <v>6436.8</v>
      </c>
      <c r="V179" s="19">
        <v>6438.3</v>
      </c>
      <c r="W179" s="19">
        <v>6533.7</v>
      </c>
      <c r="X179" s="19">
        <v>6946</v>
      </c>
      <c r="Y179" s="19">
        <v>7255</v>
      </c>
      <c r="Z179" s="19">
        <v>7706.9</v>
      </c>
      <c r="AA179" s="19">
        <v>7981.3</v>
      </c>
      <c r="AB179" s="19">
        <v>8613.2999999999993</v>
      </c>
      <c r="AC179" s="19">
        <v>9306.7999999999993</v>
      </c>
      <c r="AD179" s="19">
        <v>10060.6</v>
      </c>
      <c r="AE179" s="19">
        <v>9882.7999999999993</v>
      </c>
      <c r="AF179" s="19">
        <v>10528.1</v>
      </c>
      <c r="AG179" s="19">
        <v>12628.3</v>
      </c>
      <c r="AH179" s="19">
        <v>11736.4</v>
      </c>
      <c r="AI179" s="19">
        <v>11939.9</v>
      </c>
      <c r="AJ179" s="19">
        <v>12120.8</v>
      </c>
      <c r="AK179" s="19">
        <v>12783.6</v>
      </c>
      <c r="AL179" s="33"/>
    </row>
    <row r="180" spans="1:38">
      <c r="A180" s="33" t="s">
        <v>1478</v>
      </c>
      <c r="B180" s="33" t="s">
        <v>1126</v>
      </c>
      <c r="C180" s="33">
        <v>597.9</v>
      </c>
      <c r="D180" s="33">
        <v>626.29999999999995</v>
      </c>
      <c r="E180" s="33">
        <v>649.4</v>
      </c>
      <c r="F180" s="33">
        <v>682.8</v>
      </c>
      <c r="G180" s="33">
        <v>719.3</v>
      </c>
      <c r="H180" s="33">
        <v>796.5</v>
      </c>
      <c r="I180" s="33">
        <v>877.5</v>
      </c>
      <c r="J180" s="33">
        <v>927</v>
      </c>
      <c r="K180" s="33">
        <v>992.1</v>
      </c>
      <c r="L180" s="33">
        <v>1049.7</v>
      </c>
      <c r="M180" s="33">
        <v>1228.2</v>
      </c>
      <c r="N180" s="33">
        <v>1541.4</v>
      </c>
      <c r="O180" s="33">
        <v>1437.7</v>
      </c>
      <c r="P180" s="33">
        <v>1457.4</v>
      </c>
      <c r="Q180" s="33">
        <v>1402.7</v>
      </c>
      <c r="R180" s="33">
        <v>1499.9</v>
      </c>
      <c r="S180" s="33">
        <v>1699.4</v>
      </c>
      <c r="T180" s="33">
        <v>1813</v>
      </c>
      <c r="U180" s="33">
        <v>1898.9</v>
      </c>
      <c r="V180" s="33">
        <v>1669</v>
      </c>
      <c r="W180" s="33">
        <v>1582</v>
      </c>
      <c r="X180" s="33">
        <v>1738.9</v>
      </c>
      <c r="Y180" s="33">
        <v>1762.6</v>
      </c>
      <c r="Z180" s="33">
        <v>1830.7</v>
      </c>
      <c r="AA180" s="33">
        <v>1931.2</v>
      </c>
      <c r="AB180" s="33">
        <v>2079.8000000000002</v>
      </c>
      <c r="AC180" s="33">
        <v>2104.1</v>
      </c>
      <c r="AD180" s="33">
        <v>2288.3000000000002</v>
      </c>
      <c r="AE180" s="33">
        <v>2369.6999999999998</v>
      </c>
      <c r="AF180" s="33">
        <v>2690.4</v>
      </c>
      <c r="AG180" s="33">
        <v>2920.5</v>
      </c>
      <c r="AH180" s="33">
        <v>2764.6</v>
      </c>
      <c r="AI180" s="33">
        <v>3194.4</v>
      </c>
      <c r="AJ180" s="33">
        <v>3442.7</v>
      </c>
      <c r="AK180" s="33">
        <v>3555</v>
      </c>
      <c r="AL180" s="33"/>
    </row>
    <row r="181" spans="1:38">
      <c r="A181" s="33" t="s">
        <v>1479</v>
      </c>
      <c r="B181" s="33" t="s">
        <v>1128</v>
      </c>
      <c r="C181" s="33">
        <v>38.299999999999997</v>
      </c>
      <c r="D181" s="33">
        <v>38.299999999999997</v>
      </c>
      <c r="E181" s="33">
        <v>28.9</v>
      </c>
      <c r="F181" s="33">
        <v>35.299999999999997</v>
      </c>
      <c r="G181" s="33">
        <v>40.700000000000003</v>
      </c>
      <c r="H181" s="33">
        <v>40.299999999999997</v>
      </c>
      <c r="I181" s="33">
        <v>40.299999999999997</v>
      </c>
      <c r="J181" s="33">
        <v>49.9</v>
      </c>
      <c r="K181" s="33">
        <v>59.2</v>
      </c>
      <c r="L181" s="33">
        <v>64.099999999999994</v>
      </c>
      <c r="M181" s="33">
        <v>71</v>
      </c>
      <c r="N181" s="33">
        <v>78</v>
      </c>
      <c r="O181" s="33">
        <v>81</v>
      </c>
      <c r="P181" s="33">
        <v>93</v>
      </c>
      <c r="Q181" s="33">
        <v>81.2</v>
      </c>
      <c r="R181" s="33">
        <v>88</v>
      </c>
      <c r="S181" s="33">
        <v>86.2</v>
      </c>
      <c r="T181" s="33">
        <v>85.4</v>
      </c>
      <c r="U181" s="33">
        <v>35.799999999999997</v>
      </c>
      <c r="V181" s="33">
        <v>39</v>
      </c>
      <c r="W181" s="33">
        <v>35.700000000000003</v>
      </c>
      <c r="X181" s="33">
        <v>78.400000000000006</v>
      </c>
      <c r="Y181" s="33">
        <v>91.7</v>
      </c>
      <c r="Z181" s="33">
        <v>93.1</v>
      </c>
      <c r="AA181" s="33">
        <v>83.2</v>
      </c>
      <c r="AB181" s="33">
        <v>95.4</v>
      </c>
      <c r="AC181" s="33">
        <v>74.2</v>
      </c>
      <c r="AD181" s="33">
        <v>66.099999999999994</v>
      </c>
      <c r="AE181" s="33">
        <v>286.60000000000002</v>
      </c>
      <c r="AF181" s="33">
        <v>275.3</v>
      </c>
      <c r="AG181" s="33">
        <v>267.7</v>
      </c>
      <c r="AH181" s="33">
        <v>275.39999999999998</v>
      </c>
      <c r="AI181" s="33">
        <v>249.8</v>
      </c>
      <c r="AJ181" s="33">
        <v>277.5</v>
      </c>
      <c r="AK181" s="33">
        <v>271.3</v>
      </c>
      <c r="AL181" s="33"/>
    </row>
    <row r="182" spans="1:38">
      <c r="A182" s="33" t="s">
        <v>1480</v>
      </c>
      <c r="B182" s="33" t="s">
        <v>1130</v>
      </c>
      <c r="C182" s="33">
        <v>1610</v>
      </c>
      <c r="D182" s="33">
        <v>1631.6</v>
      </c>
      <c r="E182" s="33">
        <v>1772.6</v>
      </c>
      <c r="F182" s="33">
        <v>1986</v>
      </c>
      <c r="G182" s="33">
        <v>2047.4</v>
      </c>
      <c r="H182" s="33">
        <v>1998.4</v>
      </c>
      <c r="I182" s="33">
        <v>2090.3000000000002</v>
      </c>
      <c r="J182" s="33">
        <v>2236.6999999999998</v>
      </c>
      <c r="K182" s="33">
        <v>2121.8000000000002</v>
      </c>
      <c r="L182" s="33">
        <v>2463.6</v>
      </c>
      <c r="M182" s="33">
        <v>2788.2</v>
      </c>
      <c r="N182" s="33">
        <v>3291.4</v>
      </c>
      <c r="O182" s="33">
        <v>3426.4</v>
      </c>
      <c r="P182" s="33">
        <v>3530.5</v>
      </c>
      <c r="Q182" s="33">
        <v>3562.5</v>
      </c>
      <c r="R182" s="33">
        <v>3766.5</v>
      </c>
      <c r="S182" s="33">
        <v>4099.7</v>
      </c>
      <c r="T182" s="33">
        <v>4158.1000000000004</v>
      </c>
      <c r="U182" s="33">
        <v>4502.1000000000004</v>
      </c>
      <c r="V182" s="33">
        <v>4730.3</v>
      </c>
      <c r="W182" s="33">
        <v>4916</v>
      </c>
      <c r="X182" s="33">
        <v>5128.7</v>
      </c>
      <c r="Y182" s="33">
        <v>5400.6</v>
      </c>
      <c r="Z182" s="33">
        <v>5783.2</v>
      </c>
      <c r="AA182" s="33">
        <v>5966.9</v>
      </c>
      <c r="AB182" s="33">
        <v>6438.2</v>
      </c>
      <c r="AC182" s="33">
        <v>7128.5</v>
      </c>
      <c r="AD182" s="33">
        <v>7706.1</v>
      </c>
      <c r="AE182" s="33">
        <v>7226.6</v>
      </c>
      <c r="AF182" s="33">
        <v>7562.5</v>
      </c>
      <c r="AG182" s="33">
        <v>9440</v>
      </c>
      <c r="AH182" s="33">
        <v>8696.4</v>
      </c>
      <c r="AI182" s="33">
        <v>8495.6</v>
      </c>
      <c r="AJ182" s="33">
        <v>8400.7000000000007</v>
      </c>
      <c r="AK182" s="33">
        <v>8957.2999999999993</v>
      </c>
      <c r="AL182" s="33"/>
    </row>
    <row r="183" spans="1:38">
      <c r="A183" s="33" t="s">
        <v>1481</v>
      </c>
      <c r="B183" s="19" t="s">
        <v>1132</v>
      </c>
      <c r="C183" s="19">
        <v>2095.6</v>
      </c>
      <c r="D183" s="19">
        <v>2116.3000000000002</v>
      </c>
      <c r="E183" s="19">
        <v>986.7</v>
      </c>
      <c r="F183" s="19">
        <v>202.7</v>
      </c>
      <c r="G183" s="19">
        <v>92.9</v>
      </c>
      <c r="H183" s="19">
        <v>567.79999999999995</v>
      </c>
      <c r="I183" s="19">
        <v>-514.9</v>
      </c>
      <c r="J183" s="19">
        <v>-880</v>
      </c>
      <c r="K183" s="19">
        <v>-1831.6</v>
      </c>
      <c r="L183" s="19">
        <v>-3669.8</v>
      </c>
      <c r="M183" s="19">
        <v>-6337.9</v>
      </c>
      <c r="N183" s="19">
        <v>-3308.9</v>
      </c>
      <c r="O183" s="19">
        <v>-2627</v>
      </c>
      <c r="P183" s="19">
        <v>347.5</v>
      </c>
      <c r="Q183" s="19">
        <v>-1418.3</v>
      </c>
      <c r="R183" s="19">
        <v>-1119.4000000000001</v>
      </c>
      <c r="S183" s="19">
        <v>-80.8</v>
      </c>
      <c r="T183" s="19">
        <v>-3.6</v>
      </c>
      <c r="U183" s="19">
        <v>409.8</v>
      </c>
      <c r="V183" s="19">
        <v>2489.9</v>
      </c>
      <c r="W183" s="19">
        <v>-1490.4</v>
      </c>
      <c r="X183" s="19">
        <v>-3956.4</v>
      </c>
      <c r="Y183" s="19">
        <v>-3971.2</v>
      </c>
      <c r="Z183" s="19">
        <v>-5425.7</v>
      </c>
      <c r="AA183" s="19">
        <v>-9302.4</v>
      </c>
      <c r="AB183" s="19">
        <v>-11580.3</v>
      </c>
      <c r="AC183" s="19">
        <v>-10742.6</v>
      </c>
      <c r="AD183" s="19">
        <v>-11772</v>
      </c>
      <c r="AE183" s="19">
        <v>-14146</v>
      </c>
      <c r="AF183" s="19">
        <v>-12460.5</v>
      </c>
      <c r="AG183" s="19">
        <v>-18160.5</v>
      </c>
      <c r="AH183" s="19">
        <v>-25668.799999999999</v>
      </c>
      <c r="AI183" s="19">
        <v>-32125.599999999999</v>
      </c>
      <c r="AJ183" s="19">
        <v>-19927.2</v>
      </c>
      <c r="AK183" s="19">
        <v>-30651</v>
      </c>
      <c r="AL183" s="33"/>
    </row>
    <row r="184" spans="1:38" ht="15.75">
      <c r="A184" s="110" t="s">
        <v>1133</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row>
    <row r="185" spans="1:38">
      <c r="A185" s="107" t="s">
        <v>1482</v>
      </c>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row>
    <row r="186" spans="1:38">
      <c r="A186" s="107" t="s">
        <v>1483</v>
      </c>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row>
    <row r="187" spans="1:38">
      <c r="A187" s="107" t="s">
        <v>1484</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row>
    <row r="188" spans="1:38">
      <c r="A188" s="107" t="s">
        <v>1485</v>
      </c>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row>
    <row r="189" spans="1:38">
      <c r="A189" s="107" t="s">
        <v>1486</v>
      </c>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row>
    <row r="190" spans="1:38">
      <c r="A190" s="107" t="s">
        <v>1487</v>
      </c>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row>
    <row r="191" spans="1:38">
      <c r="A191" s="107" t="s">
        <v>1141</v>
      </c>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row>
  </sheetData>
  <mergeCells count="12">
    <mergeCell ref="A191:AL191"/>
    <mergeCell ref="A1:AK1"/>
    <mergeCell ref="A2:AK2"/>
    <mergeCell ref="A3:AK3"/>
    <mergeCell ref="A4:AK4"/>
    <mergeCell ref="A184:AL184"/>
    <mergeCell ref="A185:AL185"/>
    <mergeCell ref="A186:AL186"/>
    <mergeCell ref="A187:AL187"/>
    <mergeCell ref="A188:AL188"/>
    <mergeCell ref="A189:AL189"/>
    <mergeCell ref="A190:AL19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64"/>
  <sheetViews>
    <sheetView topLeftCell="A2" workbookViewId="0">
      <pane xSplit="6270" ySplit="2520" topLeftCell="DA100" activePane="bottomRight"/>
      <selection activeCell="J18" sqref="J18"/>
      <selection pane="topRight" activeCell="DY1" sqref="DY1"/>
      <selection pane="bottomLeft" activeCell="B129" sqref="B129"/>
      <selection pane="bottomRight" activeCell="DS20" sqref="DS20"/>
    </sheetView>
  </sheetViews>
  <sheetFormatPr defaultRowHeight="15"/>
  <cols>
    <col min="1" max="1" width="3.85546875" bestFit="1" customWidth="1" collapsed="1"/>
    <col min="2" max="2" width="47.28515625" bestFit="1" customWidth="1" collapsed="1"/>
    <col min="3" max="11" width="5.140625" bestFit="1" customWidth="1" collapsed="1"/>
    <col min="12" max="104" width="6.140625" bestFit="1" customWidth="1" collapsed="1"/>
    <col min="105" max="233" width="7" bestFit="1" customWidth="1" collapsed="1"/>
    <col min="234" max="257" width="8" bestFit="1" customWidth="1" collapsed="1"/>
  </cols>
  <sheetData>
    <row r="1" spans="1:257" ht="18.75">
      <c r="A1" s="105" t="s">
        <v>1142</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row>
    <row r="2" spans="1:257" ht="17.25">
      <c r="A2" s="106" t="s">
        <v>723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57">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row>
    <row r="4" spans="1:257">
      <c r="A4" s="102" t="s">
        <v>859</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row>
    <row r="6" spans="1:257">
      <c r="A6" s="104" t="s">
        <v>726</v>
      </c>
      <c r="B6" s="104" t="s">
        <v>7</v>
      </c>
      <c r="C6" s="104" t="s">
        <v>740</v>
      </c>
      <c r="D6" s="104"/>
      <c r="E6" s="104"/>
      <c r="F6" s="104"/>
      <c r="G6" s="104" t="s">
        <v>741</v>
      </c>
      <c r="H6" s="104"/>
      <c r="I6" s="104"/>
      <c r="J6" s="104"/>
      <c r="K6" s="104" t="s">
        <v>742</v>
      </c>
      <c r="L6" s="104"/>
      <c r="M6" s="104"/>
      <c r="N6" s="104"/>
      <c r="O6" s="104" t="s">
        <v>743</v>
      </c>
      <c r="P6" s="104"/>
      <c r="Q6" s="104"/>
      <c r="R6" s="104"/>
      <c r="S6" s="104" t="s">
        <v>744</v>
      </c>
      <c r="T6" s="104"/>
      <c r="U6" s="104"/>
      <c r="V6" s="104"/>
      <c r="W6" s="104" t="s">
        <v>745</v>
      </c>
      <c r="X6" s="104"/>
      <c r="Y6" s="104"/>
      <c r="Z6" s="104"/>
      <c r="AA6" s="104" t="s">
        <v>746</v>
      </c>
      <c r="AB6" s="104"/>
      <c r="AC6" s="104"/>
      <c r="AD6" s="104"/>
      <c r="AE6" s="104" t="s">
        <v>747</v>
      </c>
      <c r="AF6" s="104"/>
      <c r="AG6" s="104"/>
      <c r="AH6" s="104"/>
      <c r="AI6" s="104" t="s">
        <v>748</v>
      </c>
      <c r="AJ6" s="104"/>
      <c r="AK6" s="104"/>
      <c r="AL6" s="104"/>
      <c r="AM6" s="104" t="s">
        <v>749</v>
      </c>
      <c r="AN6" s="104"/>
      <c r="AO6" s="104"/>
      <c r="AP6" s="104"/>
      <c r="AQ6" s="104" t="s">
        <v>750</v>
      </c>
      <c r="AR6" s="104"/>
      <c r="AS6" s="104"/>
      <c r="AT6" s="104"/>
      <c r="AU6" s="104" t="s">
        <v>751</v>
      </c>
      <c r="AV6" s="104"/>
      <c r="AW6" s="104"/>
      <c r="AX6" s="104"/>
      <c r="AY6" s="104" t="s">
        <v>752</v>
      </c>
      <c r="AZ6" s="104"/>
      <c r="BA6" s="104"/>
      <c r="BB6" s="104"/>
      <c r="BC6" s="104" t="s">
        <v>753</v>
      </c>
      <c r="BD6" s="104"/>
      <c r="BE6" s="104"/>
      <c r="BF6" s="104"/>
      <c r="BG6" s="104" t="s">
        <v>754</v>
      </c>
      <c r="BH6" s="104"/>
      <c r="BI6" s="104"/>
      <c r="BJ6" s="104"/>
      <c r="BK6" s="104" t="s">
        <v>755</v>
      </c>
      <c r="BL6" s="104"/>
      <c r="BM6" s="104"/>
      <c r="BN6" s="104"/>
      <c r="BO6" s="104" t="s">
        <v>756</v>
      </c>
      <c r="BP6" s="104"/>
      <c r="BQ6" s="104"/>
      <c r="BR6" s="104"/>
      <c r="BS6" s="104" t="s">
        <v>757</v>
      </c>
      <c r="BT6" s="104"/>
      <c r="BU6" s="104"/>
      <c r="BV6" s="104"/>
      <c r="BW6" s="104" t="s">
        <v>758</v>
      </c>
      <c r="BX6" s="104"/>
      <c r="BY6" s="104"/>
      <c r="BZ6" s="104"/>
      <c r="CA6" s="104" t="s">
        <v>759</v>
      </c>
      <c r="CB6" s="104"/>
      <c r="CC6" s="104"/>
      <c r="CD6" s="104"/>
      <c r="CE6" s="104" t="s">
        <v>760</v>
      </c>
      <c r="CF6" s="104"/>
      <c r="CG6" s="104"/>
      <c r="CH6" s="104"/>
      <c r="CI6" s="104" t="s">
        <v>761</v>
      </c>
      <c r="CJ6" s="104"/>
      <c r="CK6" s="104"/>
      <c r="CL6" s="104"/>
      <c r="CM6" s="104" t="s">
        <v>762</v>
      </c>
      <c r="CN6" s="104"/>
      <c r="CO6" s="104"/>
      <c r="CP6" s="104"/>
      <c r="CQ6" s="104" t="s">
        <v>763</v>
      </c>
      <c r="CR6" s="104"/>
      <c r="CS6" s="104"/>
      <c r="CT6" s="104"/>
      <c r="CU6" s="104" t="s">
        <v>764</v>
      </c>
      <c r="CV6" s="104"/>
      <c r="CW6" s="104"/>
      <c r="CX6" s="104"/>
      <c r="CY6" s="104" t="s">
        <v>765</v>
      </c>
      <c r="CZ6" s="104"/>
      <c r="DA6" s="104"/>
      <c r="DB6" s="104"/>
      <c r="DC6" s="104" t="s">
        <v>766</v>
      </c>
      <c r="DD6" s="104"/>
      <c r="DE6" s="104"/>
      <c r="DF6" s="104"/>
      <c r="DG6" s="104" t="s">
        <v>767</v>
      </c>
      <c r="DH6" s="104"/>
      <c r="DI6" s="104"/>
      <c r="DJ6" s="104"/>
      <c r="DK6" s="104" t="s">
        <v>768</v>
      </c>
      <c r="DL6" s="104"/>
      <c r="DM6" s="104"/>
      <c r="DN6" s="104"/>
      <c r="DO6" s="104" t="s">
        <v>769</v>
      </c>
      <c r="DP6" s="104"/>
      <c r="DQ6" s="104"/>
      <c r="DR6" s="104"/>
      <c r="DS6" s="104" t="s">
        <v>770</v>
      </c>
      <c r="DT6" s="104"/>
      <c r="DU6" s="104"/>
      <c r="DV6" s="104"/>
      <c r="DW6" s="104" t="s">
        <v>771</v>
      </c>
      <c r="DX6" s="104"/>
      <c r="DY6" s="104"/>
      <c r="DZ6" s="104"/>
      <c r="EA6" s="104" t="s">
        <v>772</v>
      </c>
      <c r="EB6" s="104"/>
      <c r="EC6" s="104"/>
      <c r="ED6" s="104"/>
      <c r="EE6" s="104" t="s">
        <v>773</v>
      </c>
      <c r="EF6" s="104"/>
      <c r="EG6" s="104"/>
      <c r="EH6" s="104"/>
      <c r="EI6" s="104" t="s">
        <v>774</v>
      </c>
      <c r="EJ6" s="104"/>
      <c r="EK6" s="104"/>
      <c r="EL6" s="104"/>
      <c r="EM6" s="104" t="s">
        <v>775</v>
      </c>
      <c r="EN6" s="104"/>
      <c r="EO6" s="104"/>
      <c r="EP6" s="104"/>
      <c r="EQ6" s="104" t="s">
        <v>776</v>
      </c>
      <c r="ER6" s="104"/>
      <c r="ES6" s="104"/>
      <c r="ET6" s="104"/>
      <c r="EU6" s="104" t="s">
        <v>777</v>
      </c>
      <c r="EV6" s="104"/>
      <c r="EW6" s="104"/>
      <c r="EX6" s="104"/>
      <c r="EY6" s="104" t="s">
        <v>778</v>
      </c>
      <c r="EZ6" s="104"/>
      <c r="FA6" s="104"/>
      <c r="FB6" s="104"/>
      <c r="FC6" s="104" t="s">
        <v>779</v>
      </c>
      <c r="FD6" s="104"/>
      <c r="FE6" s="104"/>
      <c r="FF6" s="104"/>
      <c r="FG6" s="104" t="s">
        <v>780</v>
      </c>
      <c r="FH6" s="104"/>
      <c r="FI6" s="104"/>
      <c r="FJ6" s="104"/>
      <c r="FK6" s="104" t="s">
        <v>781</v>
      </c>
      <c r="FL6" s="104"/>
      <c r="FM6" s="104"/>
      <c r="FN6" s="104"/>
      <c r="FO6" s="104" t="s">
        <v>782</v>
      </c>
      <c r="FP6" s="104"/>
      <c r="FQ6" s="104"/>
      <c r="FR6" s="104"/>
      <c r="FS6" s="104" t="s">
        <v>783</v>
      </c>
      <c r="FT6" s="104"/>
      <c r="FU6" s="104"/>
      <c r="FV6" s="104"/>
      <c r="FW6" s="104" t="s">
        <v>784</v>
      </c>
      <c r="FX6" s="104"/>
      <c r="FY6" s="104"/>
      <c r="FZ6" s="104"/>
      <c r="GA6" s="104" t="s">
        <v>785</v>
      </c>
      <c r="GB6" s="104"/>
      <c r="GC6" s="104"/>
      <c r="GD6" s="104"/>
      <c r="GE6" s="104" t="s">
        <v>786</v>
      </c>
      <c r="GF6" s="104"/>
      <c r="GG6" s="104"/>
      <c r="GH6" s="104"/>
      <c r="GI6" s="104" t="s">
        <v>787</v>
      </c>
      <c r="GJ6" s="104"/>
      <c r="GK6" s="104"/>
      <c r="GL6" s="104"/>
      <c r="GM6" s="104" t="s">
        <v>788</v>
      </c>
      <c r="GN6" s="104"/>
      <c r="GO6" s="104"/>
      <c r="GP6" s="104"/>
      <c r="GQ6" s="104" t="s">
        <v>789</v>
      </c>
      <c r="GR6" s="104"/>
      <c r="GS6" s="104"/>
      <c r="GT6" s="104"/>
      <c r="GU6" s="104" t="s">
        <v>790</v>
      </c>
      <c r="GV6" s="104"/>
      <c r="GW6" s="104"/>
      <c r="GX6" s="104"/>
      <c r="GY6" s="104" t="s">
        <v>791</v>
      </c>
      <c r="GZ6" s="104"/>
      <c r="HA6" s="104"/>
      <c r="HB6" s="104"/>
      <c r="HC6" s="104" t="s">
        <v>792</v>
      </c>
      <c r="HD6" s="104"/>
      <c r="HE6" s="104"/>
      <c r="HF6" s="104"/>
      <c r="HG6" s="104" t="s">
        <v>793</v>
      </c>
      <c r="HH6" s="104"/>
      <c r="HI6" s="104"/>
      <c r="HJ6" s="104"/>
      <c r="HK6" s="104" t="s">
        <v>794</v>
      </c>
      <c r="HL6" s="104"/>
      <c r="HM6" s="104"/>
      <c r="HN6" s="104"/>
      <c r="HO6" s="104" t="s">
        <v>795</v>
      </c>
      <c r="HP6" s="104"/>
      <c r="HQ6" s="104"/>
      <c r="HR6" s="104"/>
      <c r="HS6" s="104" t="s">
        <v>796</v>
      </c>
      <c r="HT6" s="104"/>
      <c r="HU6" s="104"/>
      <c r="HV6" s="104"/>
      <c r="HW6" s="104" t="s">
        <v>797</v>
      </c>
      <c r="HX6" s="104"/>
      <c r="HY6" s="104"/>
      <c r="HZ6" s="104"/>
      <c r="IA6" s="104" t="s">
        <v>798</v>
      </c>
      <c r="IB6" s="104"/>
      <c r="IC6" s="104"/>
      <c r="ID6" s="104"/>
      <c r="IE6" s="104" t="s">
        <v>799</v>
      </c>
      <c r="IF6" s="104"/>
      <c r="IG6" s="104"/>
      <c r="IH6" s="104"/>
      <c r="II6" s="104" t="s">
        <v>800</v>
      </c>
      <c r="IJ6" s="104"/>
      <c r="IK6" s="104"/>
      <c r="IL6" s="104"/>
      <c r="IM6" s="104" t="s">
        <v>801</v>
      </c>
      <c r="IN6" s="104"/>
      <c r="IO6" s="104"/>
      <c r="IP6" s="104"/>
      <c r="IQ6" s="104" t="s">
        <v>802</v>
      </c>
      <c r="IR6" s="104"/>
      <c r="IS6" s="104"/>
      <c r="IT6" s="104"/>
      <c r="IU6" s="104" t="s">
        <v>803</v>
      </c>
      <c r="IV6" s="104"/>
      <c r="IW6" s="104"/>
    </row>
    <row r="7" spans="1:257">
      <c r="A7" s="104"/>
      <c r="B7" s="104"/>
      <c r="C7" s="11" t="s">
        <v>804</v>
      </c>
      <c r="D7" s="11" t="s">
        <v>805</v>
      </c>
      <c r="E7" s="11" t="s">
        <v>806</v>
      </c>
      <c r="F7" s="11" t="s">
        <v>807</v>
      </c>
      <c r="G7" s="11" t="s">
        <v>804</v>
      </c>
      <c r="H7" s="11" t="s">
        <v>805</v>
      </c>
      <c r="I7" s="11" t="s">
        <v>806</v>
      </c>
      <c r="J7" s="11" t="s">
        <v>807</v>
      </c>
      <c r="K7" s="11" t="s">
        <v>804</v>
      </c>
      <c r="L7" s="11" t="s">
        <v>805</v>
      </c>
      <c r="M7" s="11" t="s">
        <v>806</v>
      </c>
      <c r="N7" s="11" t="s">
        <v>807</v>
      </c>
      <c r="O7" s="11" t="s">
        <v>804</v>
      </c>
      <c r="P7" s="11" t="s">
        <v>805</v>
      </c>
      <c r="Q7" s="11" t="s">
        <v>806</v>
      </c>
      <c r="R7" s="11" t="s">
        <v>807</v>
      </c>
      <c r="S7" s="11" t="s">
        <v>804</v>
      </c>
      <c r="T7" s="11" t="s">
        <v>805</v>
      </c>
      <c r="U7" s="11" t="s">
        <v>806</v>
      </c>
      <c r="V7" s="11" t="s">
        <v>807</v>
      </c>
      <c r="W7" s="11" t="s">
        <v>804</v>
      </c>
      <c r="X7" s="11" t="s">
        <v>805</v>
      </c>
      <c r="Y7" s="11" t="s">
        <v>806</v>
      </c>
      <c r="Z7" s="11" t="s">
        <v>807</v>
      </c>
      <c r="AA7" s="11" t="s">
        <v>804</v>
      </c>
      <c r="AB7" s="11" t="s">
        <v>805</v>
      </c>
      <c r="AC7" s="11" t="s">
        <v>806</v>
      </c>
      <c r="AD7" s="11" t="s">
        <v>807</v>
      </c>
      <c r="AE7" s="11" t="s">
        <v>804</v>
      </c>
      <c r="AF7" s="11" t="s">
        <v>805</v>
      </c>
      <c r="AG7" s="11" t="s">
        <v>806</v>
      </c>
      <c r="AH7" s="11" t="s">
        <v>807</v>
      </c>
      <c r="AI7" s="11" t="s">
        <v>804</v>
      </c>
      <c r="AJ7" s="11" t="s">
        <v>805</v>
      </c>
      <c r="AK7" s="11" t="s">
        <v>806</v>
      </c>
      <c r="AL7" s="11" t="s">
        <v>807</v>
      </c>
      <c r="AM7" s="11" t="s">
        <v>804</v>
      </c>
      <c r="AN7" s="11" t="s">
        <v>805</v>
      </c>
      <c r="AO7" s="11" t="s">
        <v>806</v>
      </c>
      <c r="AP7" s="11" t="s">
        <v>807</v>
      </c>
      <c r="AQ7" s="11" t="s">
        <v>804</v>
      </c>
      <c r="AR7" s="11" t="s">
        <v>805</v>
      </c>
      <c r="AS7" s="11" t="s">
        <v>806</v>
      </c>
      <c r="AT7" s="11" t="s">
        <v>807</v>
      </c>
      <c r="AU7" s="11" t="s">
        <v>804</v>
      </c>
      <c r="AV7" s="11" t="s">
        <v>805</v>
      </c>
      <c r="AW7" s="11" t="s">
        <v>806</v>
      </c>
      <c r="AX7" s="11" t="s">
        <v>807</v>
      </c>
      <c r="AY7" s="11" t="s">
        <v>804</v>
      </c>
      <c r="AZ7" s="11" t="s">
        <v>805</v>
      </c>
      <c r="BA7" s="11" t="s">
        <v>806</v>
      </c>
      <c r="BB7" s="11" t="s">
        <v>807</v>
      </c>
      <c r="BC7" s="11" t="s">
        <v>804</v>
      </c>
      <c r="BD7" s="11" t="s">
        <v>805</v>
      </c>
      <c r="BE7" s="11" t="s">
        <v>806</v>
      </c>
      <c r="BF7" s="11" t="s">
        <v>807</v>
      </c>
      <c r="BG7" s="11" t="s">
        <v>804</v>
      </c>
      <c r="BH7" s="11" t="s">
        <v>805</v>
      </c>
      <c r="BI7" s="11" t="s">
        <v>806</v>
      </c>
      <c r="BJ7" s="11" t="s">
        <v>807</v>
      </c>
      <c r="BK7" s="11" t="s">
        <v>804</v>
      </c>
      <c r="BL7" s="11" t="s">
        <v>805</v>
      </c>
      <c r="BM7" s="11" t="s">
        <v>806</v>
      </c>
      <c r="BN7" s="11" t="s">
        <v>807</v>
      </c>
      <c r="BO7" s="11" t="s">
        <v>804</v>
      </c>
      <c r="BP7" s="11" t="s">
        <v>805</v>
      </c>
      <c r="BQ7" s="11" t="s">
        <v>806</v>
      </c>
      <c r="BR7" s="11" t="s">
        <v>807</v>
      </c>
      <c r="BS7" s="11" t="s">
        <v>804</v>
      </c>
      <c r="BT7" s="11" t="s">
        <v>805</v>
      </c>
      <c r="BU7" s="11" t="s">
        <v>806</v>
      </c>
      <c r="BV7" s="11" t="s">
        <v>807</v>
      </c>
      <c r="BW7" s="11" t="s">
        <v>804</v>
      </c>
      <c r="BX7" s="11" t="s">
        <v>805</v>
      </c>
      <c r="BY7" s="11" t="s">
        <v>806</v>
      </c>
      <c r="BZ7" s="11" t="s">
        <v>807</v>
      </c>
      <c r="CA7" s="11" t="s">
        <v>804</v>
      </c>
      <c r="CB7" s="11" t="s">
        <v>805</v>
      </c>
      <c r="CC7" s="11" t="s">
        <v>806</v>
      </c>
      <c r="CD7" s="11" t="s">
        <v>807</v>
      </c>
      <c r="CE7" s="11" t="s">
        <v>804</v>
      </c>
      <c r="CF7" s="11" t="s">
        <v>805</v>
      </c>
      <c r="CG7" s="11" t="s">
        <v>806</v>
      </c>
      <c r="CH7" s="11" t="s">
        <v>807</v>
      </c>
      <c r="CI7" s="11" t="s">
        <v>804</v>
      </c>
      <c r="CJ7" s="11" t="s">
        <v>805</v>
      </c>
      <c r="CK7" s="11" t="s">
        <v>806</v>
      </c>
      <c r="CL7" s="11" t="s">
        <v>807</v>
      </c>
      <c r="CM7" s="11" t="s">
        <v>804</v>
      </c>
      <c r="CN7" s="11" t="s">
        <v>805</v>
      </c>
      <c r="CO7" s="11" t="s">
        <v>806</v>
      </c>
      <c r="CP7" s="11" t="s">
        <v>807</v>
      </c>
      <c r="CQ7" s="11" t="s">
        <v>804</v>
      </c>
      <c r="CR7" s="11" t="s">
        <v>805</v>
      </c>
      <c r="CS7" s="11" t="s">
        <v>806</v>
      </c>
      <c r="CT7" s="11" t="s">
        <v>807</v>
      </c>
      <c r="CU7" s="11" t="s">
        <v>804</v>
      </c>
      <c r="CV7" s="11" t="s">
        <v>805</v>
      </c>
      <c r="CW7" s="11" t="s">
        <v>806</v>
      </c>
      <c r="CX7" s="11" t="s">
        <v>807</v>
      </c>
      <c r="CY7" s="11" t="s">
        <v>804</v>
      </c>
      <c r="CZ7" s="11" t="s">
        <v>805</v>
      </c>
      <c r="DA7" s="11" t="s">
        <v>806</v>
      </c>
      <c r="DB7" s="11" t="s">
        <v>807</v>
      </c>
      <c r="DC7" s="11" t="s">
        <v>804</v>
      </c>
      <c r="DD7" s="11" t="s">
        <v>805</v>
      </c>
      <c r="DE7" s="11" t="s">
        <v>806</v>
      </c>
      <c r="DF7" s="11" t="s">
        <v>807</v>
      </c>
      <c r="DG7" s="11" t="s">
        <v>804</v>
      </c>
      <c r="DH7" s="11" t="s">
        <v>805</v>
      </c>
      <c r="DI7" s="11" t="s">
        <v>806</v>
      </c>
      <c r="DJ7" s="11" t="s">
        <v>807</v>
      </c>
      <c r="DK7" s="11" t="s">
        <v>804</v>
      </c>
      <c r="DL7" s="11" t="s">
        <v>805</v>
      </c>
      <c r="DM7" s="11" t="s">
        <v>806</v>
      </c>
      <c r="DN7" s="11" t="s">
        <v>807</v>
      </c>
      <c r="DO7" s="11" t="s">
        <v>804</v>
      </c>
      <c r="DP7" s="11" t="s">
        <v>805</v>
      </c>
      <c r="DQ7" s="11" t="s">
        <v>806</v>
      </c>
      <c r="DR7" s="11" t="s">
        <v>807</v>
      </c>
      <c r="DS7" s="11" t="s">
        <v>804</v>
      </c>
      <c r="DT7" s="11" t="s">
        <v>805</v>
      </c>
      <c r="DU7" s="11" t="s">
        <v>806</v>
      </c>
      <c r="DV7" s="11" t="s">
        <v>807</v>
      </c>
      <c r="DW7" s="11" t="s">
        <v>804</v>
      </c>
      <c r="DX7" s="11" t="s">
        <v>805</v>
      </c>
      <c r="DY7" s="11" t="s">
        <v>806</v>
      </c>
      <c r="DZ7" s="11" t="s">
        <v>807</v>
      </c>
      <c r="EA7" s="11" t="s">
        <v>804</v>
      </c>
      <c r="EB7" s="11" t="s">
        <v>805</v>
      </c>
      <c r="EC7" s="11" t="s">
        <v>806</v>
      </c>
      <c r="ED7" s="11" t="s">
        <v>807</v>
      </c>
      <c r="EE7" s="11" t="s">
        <v>804</v>
      </c>
      <c r="EF7" s="11" t="s">
        <v>805</v>
      </c>
      <c r="EG7" s="11" t="s">
        <v>806</v>
      </c>
      <c r="EH7" s="11" t="s">
        <v>807</v>
      </c>
      <c r="EI7" s="11" t="s">
        <v>804</v>
      </c>
      <c r="EJ7" s="11" t="s">
        <v>805</v>
      </c>
      <c r="EK7" s="11" t="s">
        <v>806</v>
      </c>
      <c r="EL7" s="11" t="s">
        <v>807</v>
      </c>
      <c r="EM7" s="11" t="s">
        <v>804</v>
      </c>
      <c r="EN7" s="11" t="s">
        <v>805</v>
      </c>
      <c r="EO7" s="11" t="s">
        <v>806</v>
      </c>
      <c r="EP7" s="11" t="s">
        <v>807</v>
      </c>
      <c r="EQ7" s="11" t="s">
        <v>804</v>
      </c>
      <c r="ER7" s="11" t="s">
        <v>805</v>
      </c>
      <c r="ES7" s="11" t="s">
        <v>806</v>
      </c>
      <c r="ET7" s="11" t="s">
        <v>807</v>
      </c>
      <c r="EU7" s="11" t="s">
        <v>804</v>
      </c>
      <c r="EV7" s="11" t="s">
        <v>805</v>
      </c>
      <c r="EW7" s="11" t="s">
        <v>806</v>
      </c>
      <c r="EX7" s="11" t="s">
        <v>807</v>
      </c>
      <c r="EY7" s="11" t="s">
        <v>804</v>
      </c>
      <c r="EZ7" s="11" t="s">
        <v>805</v>
      </c>
      <c r="FA7" s="11" t="s">
        <v>806</v>
      </c>
      <c r="FB7" s="11" t="s">
        <v>807</v>
      </c>
      <c r="FC7" s="11" t="s">
        <v>804</v>
      </c>
      <c r="FD7" s="11" t="s">
        <v>805</v>
      </c>
      <c r="FE7" s="11" t="s">
        <v>806</v>
      </c>
      <c r="FF7" s="11" t="s">
        <v>807</v>
      </c>
      <c r="FG7" s="11" t="s">
        <v>804</v>
      </c>
      <c r="FH7" s="11" t="s">
        <v>805</v>
      </c>
      <c r="FI7" s="11" t="s">
        <v>806</v>
      </c>
      <c r="FJ7" s="11" t="s">
        <v>807</v>
      </c>
      <c r="FK7" s="11" t="s">
        <v>804</v>
      </c>
      <c r="FL7" s="11" t="s">
        <v>805</v>
      </c>
      <c r="FM7" s="11" t="s">
        <v>806</v>
      </c>
      <c r="FN7" s="11" t="s">
        <v>807</v>
      </c>
      <c r="FO7" s="11" t="s">
        <v>804</v>
      </c>
      <c r="FP7" s="11" t="s">
        <v>805</v>
      </c>
      <c r="FQ7" s="11" t="s">
        <v>806</v>
      </c>
      <c r="FR7" s="11" t="s">
        <v>807</v>
      </c>
      <c r="FS7" s="11" t="s">
        <v>804</v>
      </c>
      <c r="FT7" s="11" t="s">
        <v>805</v>
      </c>
      <c r="FU7" s="11" t="s">
        <v>806</v>
      </c>
      <c r="FV7" s="11" t="s">
        <v>807</v>
      </c>
      <c r="FW7" s="11" t="s">
        <v>804</v>
      </c>
      <c r="FX7" s="11" t="s">
        <v>805</v>
      </c>
      <c r="FY7" s="11" t="s">
        <v>806</v>
      </c>
      <c r="FZ7" s="11" t="s">
        <v>807</v>
      </c>
      <c r="GA7" s="11" t="s">
        <v>804</v>
      </c>
      <c r="GB7" s="11" t="s">
        <v>805</v>
      </c>
      <c r="GC7" s="11" t="s">
        <v>806</v>
      </c>
      <c r="GD7" s="11" t="s">
        <v>807</v>
      </c>
      <c r="GE7" s="11" t="s">
        <v>804</v>
      </c>
      <c r="GF7" s="11" t="s">
        <v>805</v>
      </c>
      <c r="GG7" s="11" t="s">
        <v>806</v>
      </c>
      <c r="GH7" s="11" t="s">
        <v>807</v>
      </c>
      <c r="GI7" s="11" t="s">
        <v>804</v>
      </c>
      <c r="GJ7" s="11" t="s">
        <v>805</v>
      </c>
      <c r="GK7" s="11" t="s">
        <v>806</v>
      </c>
      <c r="GL7" s="11" t="s">
        <v>807</v>
      </c>
      <c r="GM7" s="11" t="s">
        <v>804</v>
      </c>
      <c r="GN7" s="11" t="s">
        <v>805</v>
      </c>
      <c r="GO7" s="11" t="s">
        <v>806</v>
      </c>
      <c r="GP7" s="11" t="s">
        <v>807</v>
      </c>
      <c r="GQ7" s="11" t="s">
        <v>804</v>
      </c>
      <c r="GR7" s="11" t="s">
        <v>805</v>
      </c>
      <c r="GS7" s="11" t="s">
        <v>806</v>
      </c>
      <c r="GT7" s="11" t="s">
        <v>807</v>
      </c>
      <c r="GU7" s="11" t="s">
        <v>804</v>
      </c>
      <c r="GV7" s="11" t="s">
        <v>805</v>
      </c>
      <c r="GW7" s="11" t="s">
        <v>806</v>
      </c>
      <c r="GX7" s="11" t="s">
        <v>807</v>
      </c>
      <c r="GY7" s="11" t="s">
        <v>804</v>
      </c>
      <c r="GZ7" s="11" t="s">
        <v>805</v>
      </c>
      <c r="HA7" s="11" t="s">
        <v>806</v>
      </c>
      <c r="HB7" s="11" t="s">
        <v>807</v>
      </c>
      <c r="HC7" s="11" t="s">
        <v>804</v>
      </c>
      <c r="HD7" s="11" t="s">
        <v>805</v>
      </c>
      <c r="HE7" s="11" t="s">
        <v>806</v>
      </c>
      <c r="HF7" s="11" t="s">
        <v>807</v>
      </c>
      <c r="HG7" s="11" t="s">
        <v>804</v>
      </c>
      <c r="HH7" s="11" t="s">
        <v>805</v>
      </c>
      <c r="HI7" s="11" t="s">
        <v>806</v>
      </c>
      <c r="HJ7" s="11" t="s">
        <v>807</v>
      </c>
      <c r="HK7" s="11" t="s">
        <v>804</v>
      </c>
      <c r="HL7" s="11" t="s">
        <v>805</v>
      </c>
      <c r="HM7" s="11" t="s">
        <v>806</v>
      </c>
      <c r="HN7" s="11" t="s">
        <v>807</v>
      </c>
      <c r="HO7" s="11" t="s">
        <v>804</v>
      </c>
      <c r="HP7" s="11" t="s">
        <v>805</v>
      </c>
      <c r="HQ7" s="11" t="s">
        <v>806</v>
      </c>
      <c r="HR7" s="11" t="s">
        <v>807</v>
      </c>
      <c r="HS7" s="11" t="s">
        <v>804</v>
      </c>
      <c r="HT7" s="11" t="s">
        <v>805</v>
      </c>
      <c r="HU7" s="11" t="s">
        <v>806</v>
      </c>
      <c r="HV7" s="11" t="s">
        <v>807</v>
      </c>
      <c r="HW7" s="11" t="s">
        <v>804</v>
      </c>
      <c r="HX7" s="11" t="s">
        <v>805</v>
      </c>
      <c r="HY7" s="11" t="s">
        <v>806</v>
      </c>
      <c r="HZ7" s="11" t="s">
        <v>807</v>
      </c>
      <c r="IA7" s="11" t="s">
        <v>804</v>
      </c>
      <c r="IB7" s="11" t="s">
        <v>805</v>
      </c>
      <c r="IC7" s="11" t="s">
        <v>806</v>
      </c>
      <c r="ID7" s="11" t="s">
        <v>807</v>
      </c>
      <c r="IE7" s="11" t="s">
        <v>804</v>
      </c>
      <c r="IF7" s="11" t="s">
        <v>805</v>
      </c>
      <c r="IG7" s="11" t="s">
        <v>806</v>
      </c>
      <c r="IH7" s="11" t="s">
        <v>807</v>
      </c>
      <c r="II7" s="11" t="s">
        <v>804</v>
      </c>
      <c r="IJ7" s="11" t="s">
        <v>805</v>
      </c>
      <c r="IK7" s="11" t="s">
        <v>806</v>
      </c>
      <c r="IL7" s="11" t="s">
        <v>807</v>
      </c>
      <c r="IM7" s="11" t="s">
        <v>804</v>
      </c>
      <c r="IN7" s="11" t="s">
        <v>805</v>
      </c>
      <c r="IO7" s="11" t="s">
        <v>806</v>
      </c>
      <c r="IP7" s="11" t="s">
        <v>807</v>
      </c>
      <c r="IQ7" s="11" t="s">
        <v>804</v>
      </c>
      <c r="IR7" s="11" t="s">
        <v>805</v>
      </c>
      <c r="IS7" s="11" t="s">
        <v>806</v>
      </c>
      <c r="IT7" s="11" t="s">
        <v>807</v>
      </c>
      <c r="IU7" s="11" t="s">
        <v>804</v>
      </c>
      <c r="IV7" s="11" t="s">
        <v>805</v>
      </c>
      <c r="IW7" s="11" t="s">
        <v>806</v>
      </c>
    </row>
    <row r="8" spans="1:257">
      <c r="A8" t="s">
        <v>7</v>
      </c>
      <c r="B8" s="12" t="s">
        <v>860</v>
      </c>
      <c r="C8" s="12" t="s">
        <v>7</v>
      </c>
      <c r="D8" s="12" t="s">
        <v>7</v>
      </c>
      <c r="E8" s="12" t="s">
        <v>7</v>
      </c>
      <c r="F8" s="12" t="s">
        <v>7</v>
      </c>
      <c r="G8" s="12" t="s">
        <v>7</v>
      </c>
      <c r="H8" s="12" t="s">
        <v>7</v>
      </c>
      <c r="I8" s="12" t="s">
        <v>7</v>
      </c>
      <c r="J8" s="12" t="s">
        <v>7</v>
      </c>
      <c r="K8" s="12" t="s">
        <v>7</v>
      </c>
      <c r="L8" s="12" t="s">
        <v>7</v>
      </c>
      <c r="M8" s="12" t="s">
        <v>7</v>
      </c>
      <c r="N8" s="12" t="s">
        <v>7</v>
      </c>
      <c r="O8" s="12" t="s">
        <v>7</v>
      </c>
      <c r="P8" s="12" t="s">
        <v>7</v>
      </c>
      <c r="Q8" s="12" t="s">
        <v>7</v>
      </c>
      <c r="R8" s="12" t="s">
        <v>7</v>
      </c>
      <c r="S8" s="12" t="s">
        <v>7</v>
      </c>
      <c r="T8" s="12" t="s">
        <v>7</v>
      </c>
      <c r="U8" s="12" t="s">
        <v>7</v>
      </c>
      <c r="V8" s="12" t="s">
        <v>7</v>
      </c>
      <c r="W8" s="12" t="s">
        <v>7</v>
      </c>
      <c r="X8" s="12" t="s">
        <v>7</v>
      </c>
      <c r="Y8" s="12" t="s">
        <v>7</v>
      </c>
      <c r="Z8" s="12" t="s">
        <v>7</v>
      </c>
      <c r="AA8" s="12" t="s">
        <v>7</v>
      </c>
      <c r="AB8" s="12" t="s">
        <v>7</v>
      </c>
      <c r="AC8" s="12" t="s">
        <v>7</v>
      </c>
      <c r="AD8" s="12" t="s">
        <v>7</v>
      </c>
      <c r="AE8" s="12" t="s">
        <v>7</v>
      </c>
      <c r="AF8" s="12" t="s">
        <v>7</v>
      </c>
      <c r="AG8" s="12" t="s">
        <v>7</v>
      </c>
      <c r="AH8" s="12" t="s">
        <v>7</v>
      </c>
      <c r="AI8" s="12" t="s">
        <v>7</v>
      </c>
      <c r="AJ8" s="12" t="s">
        <v>7</v>
      </c>
      <c r="AK8" s="12" t="s">
        <v>7</v>
      </c>
      <c r="AL8" s="12" t="s">
        <v>7</v>
      </c>
      <c r="AM8" s="12" t="s">
        <v>7</v>
      </c>
      <c r="AN8" s="12" t="s">
        <v>7</v>
      </c>
      <c r="AO8" s="12" t="s">
        <v>7</v>
      </c>
      <c r="AP8" s="12" t="s">
        <v>7</v>
      </c>
      <c r="AQ8" s="12" t="s">
        <v>7</v>
      </c>
      <c r="AR8" s="12" t="s">
        <v>7</v>
      </c>
      <c r="AS8" s="12" t="s">
        <v>7</v>
      </c>
      <c r="AT8" s="12" t="s">
        <v>7</v>
      </c>
      <c r="AU8" s="12" t="s">
        <v>7</v>
      </c>
      <c r="AV8" s="12" t="s">
        <v>7</v>
      </c>
      <c r="AW8" s="12" t="s">
        <v>7</v>
      </c>
      <c r="AX8" s="12" t="s">
        <v>7</v>
      </c>
      <c r="AY8" s="12" t="s">
        <v>7</v>
      </c>
      <c r="AZ8" s="12" t="s">
        <v>7</v>
      </c>
      <c r="BA8" s="12" t="s">
        <v>7</v>
      </c>
      <c r="BB8" s="12" t="s">
        <v>7</v>
      </c>
      <c r="BC8" s="12" t="s">
        <v>7</v>
      </c>
      <c r="BD8" s="12" t="s">
        <v>7</v>
      </c>
      <c r="BE8" s="12" t="s">
        <v>7</v>
      </c>
      <c r="BF8" s="12" t="s">
        <v>7</v>
      </c>
      <c r="BG8" s="12" t="s">
        <v>7</v>
      </c>
      <c r="BH8" s="12" t="s">
        <v>7</v>
      </c>
      <c r="BI8" s="12" t="s">
        <v>7</v>
      </c>
      <c r="BJ8" s="12" t="s">
        <v>7</v>
      </c>
      <c r="BK8" s="12" t="s">
        <v>7</v>
      </c>
      <c r="BL8" s="12" t="s">
        <v>7</v>
      </c>
      <c r="BM8" s="12" t="s">
        <v>7</v>
      </c>
      <c r="BN8" s="12" t="s">
        <v>7</v>
      </c>
      <c r="BO8" s="12" t="s">
        <v>7</v>
      </c>
      <c r="BP8" s="12" t="s">
        <v>7</v>
      </c>
      <c r="BQ8" s="12" t="s">
        <v>7</v>
      </c>
      <c r="BR8" s="12" t="s">
        <v>7</v>
      </c>
      <c r="BS8" s="12" t="s">
        <v>7</v>
      </c>
      <c r="BT8" s="12" t="s">
        <v>7</v>
      </c>
      <c r="BU8" s="12" t="s">
        <v>7</v>
      </c>
      <c r="BV8" s="12" t="s">
        <v>7</v>
      </c>
      <c r="BW8" s="12" t="s">
        <v>7</v>
      </c>
      <c r="BX8" s="12" t="s">
        <v>7</v>
      </c>
      <c r="BY8" s="12" t="s">
        <v>7</v>
      </c>
      <c r="BZ8" s="12" t="s">
        <v>7</v>
      </c>
      <c r="CA8" s="12" t="s">
        <v>7</v>
      </c>
      <c r="CB8" s="12" t="s">
        <v>7</v>
      </c>
      <c r="CC8" s="12" t="s">
        <v>7</v>
      </c>
      <c r="CD8" s="12" t="s">
        <v>7</v>
      </c>
      <c r="CE8" s="12" t="s">
        <v>7</v>
      </c>
      <c r="CF8" s="12" t="s">
        <v>7</v>
      </c>
      <c r="CG8" s="12" t="s">
        <v>7</v>
      </c>
      <c r="CH8" s="12" t="s">
        <v>7</v>
      </c>
      <c r="CI8" s="12" t="s">
        <v>7</v>
      </c>
      <c r="CJ8" s="12" t="s">
        <v>7</v>
      </c>
      <c r="CK8" s="12" t="s">
        <v>7</v>
      </c>
      <c r="CL8" s="12" t="s">
        <v>7</v>
      </c>
      <c r="CM8" s="12" t="s">
        <v>7</v>
      </c>
      <c r="CN8" s="12" t="s">
        <v>7</v>
      </c>
      <c r="CO8" s="12" t="s">
        <v>7</v>
      </c>
      <c r="CP8" s="12" t="s">
        <v>7</v>
      </c>
      <c r="CQ8" s="12" t="s">
        <v>7</v>
      </c>
      <c r="CR8" s="12" t="s">
        <v>7</v>
      </c>
      <c r="CS8" s="12" t="s">
        <v>7</v>
      </c>
      <c r="CT8" s="12" t="s">
        <v>7</v>
      </c>
      <c r="CU8" s="12" t="s">
        <v>7</v>
      </c>
      <c r="CV8" s="12" t="s">
        <v>7</v>
      </c>
      <c r="CW8" s="12" t="s">
        <v>7</v>
      </c>
      <c r="CX8" s="12" t="s">
        <v>7</v>
      </c>
      <c r="CY8" s="12" t="s">
        <v>7</v>
      </c>
      <c r="CZ8" s="12" t="s">
        <v>7</v>
      </c>
      <c r="DA8" s="12" t="s">
        <v>7</v>
      </c>
      <c r="DB8" s="12" t="s">
        <v>7</v>
      </c>
      <c r="DC8" s="12" t="s">
        <v>7</v>
      </c>
      <c r="DD8" s="12" t="s">
        <v>7</v>
      </c>
      <c r="DE8" s="12" t="s">
        <v>7</v>
      </c>
      <c r="DF8" s="12" t="s">
        <v>7</v>
      </c>
      <c r="DG8" s="12" t="s">
        <v>7</v>
      </c>
      <c r="DH8" s="12" t="s">
        <v>7</v>
      </c>
      <c r="DI8" s="12" t="s">
        <v>7</v>
      </c>
      <c r="DJ8" s="12" t="s">
        <v>7</v>
      </c>
      <c r="DK8" s="12" t="s">
        <v>7</v>
      </c>
      <c r="DL8" s="12" t="s">
        <v>7</v>
      </c>
      <c r="DM8" s="12" t="s">
        <v>7</v>
      </c>
      <c r="DN8" s="12" t="s">
        <v>7</v>
      </c>
      <c r="DO8" s="12" t="s">
        <v>7</v>
      </c>
      <c r="DP8" s="12" t="s">
        <v>7</v>
      </c>
      <c r="DQ8" s="12" t="s">
        <v>7</v>
      </c>
      <c r="DR8" s="12" t="s">
        <v>7</v>
      </c>
      <c r="DS8" s="12" t="s">
        <v>7</v>
      </c>
      <c r="DT8" s="12" t="s">
        <v>7</v>
      </c>
      <c r="DU8" s="12" t="s">
        <v>7</v>
      </c>
      <c r="DV8" s="12" t="s">
        <v>7</v>
      </c>
      <c r="DW8" s="12" t="s">
        <v>7</v>
      </c>
      <c r="DX8" s="12" t="s">
        <v>7</v>
      </c>
      <c r="DY8" s="12" t="s">
        <v>7</v>
      </c>
      <c r="DZ8" s="12" t="s">
        <v>7</v>
      </c>
      <c r="EA8" s="12" t="s">
        <v>7</v>
      </c>
      <c r="EB8" s="12" t="s">
        <v>7</v>
      </c>
      <c r="EC8" s="12" t="s">
        <v>7</v>
      </c>
      <c r="ED8" s="12" t="s">
        <v>7</v>
      </c>
      <c r="EE8" s="12" t="s">
        <v>7</v>
      </c>
      <c r="EF8" s="12" t="s">
        <v>7</v>
      </c>
      <c r="EG8" s="12" t="s">
        <v>7</v>
      </c>
      <c r="EH8" s="12" t="s">
        <v>7</v>
      </c>
      <c r="EI8" s="12" t="s">
        <v>7</v>
      </c>
      <c r="EJ8" s="12" t="s">
        <v>7</v>
      </c>
      <c r="EK8" s="12" t="s">
        <v>7</v>
      </c>
      <c r="EL8" s="12" t="s">
        <v>7</v>
      </c>
      <c r="EM8" s="12" t="s">
        <v>7</v>
      </c>
      <c r="EN8" s="12" t="s">
        <v>7</v>
      </c>
      <c r="EO8" s="12" t="s">
        <v>7</v>
      </c>
      <c r="EP8" s="12" t="s">
        <v>7</v>
      </c>
      <c r="EQ8" s="12" t="s">
        <v>7</v>
      </c>
      <c r="ER8" s="12" t="s">
        <v>7</v>
      </c>
      <c r="ES8" s="12" t="s">
        <v>7</v>
      </c>
      <c r="ET8" s="12" t="s">
        <v>7</v>
      </c>
      <c r="EU8" s="12" t="s">
        <v>7</v>
      </c>
      <c r="EV8" s="12" t="s">
        <v>7</v>
      </c>
      <c r="EW8" s="12" t="s">
        <v>7</v>
      </c>
      <c r="EX8" s="12" t="s">
        <v>7</v>
      </c>
      <c r="EY8" s="12" t="s">
        <v>7</v>
      </c>
      <c r="EZ8" s="12" t="s">
        <v>7</v>
      </c>
      <c r="FA8" s="12" t="s">
        <v>7</v>
      </c>
      <c r="FB8" s="12" t="s">
        <v>7</v>
      </c>
      <c r="FC8" s="12" t="s">
        <v>7</v>
      </c>
      <c r="FD8" s="12" t="s">
        <v>7</v>
      </c>
      <c r="FE8" s="12" t="s">
        <v>7</v>
      </c>
      <c r="FF8" s="12" t="s">
        <v>7</v>
      </c>
      <c r="FG8" s="12" t="s">
        <v>7</v>
      </c>
      <c r="FH8" s="12" t="s">
        <v>7</v>
      </c>
      <c r="FI8" s="12" t="s">
        <v>7</v>
      </c>
      <c r="FJ8" s="12" t="s">
        <v>7</v>
      </c>
      <c r="FK8" s="12" t="s">
        <v>7</v>
      </c>
      <c r="FL8" s="12" t="s">
        <v>7</v>
      </c>
      <c r="FM8" s="12" t="s">
        <v>7</v>
      </c>
      <c r="FN8" s="12" t="s">
        <v>7</v>
      </c>
      <c r="FO8" s="12" t="s">
        <v>7</v>
      </c>
      <c r="FP8" s="12" t="s">
        <v>7</v>
      </c>
      <c r="FQ8" s="12" t="s">
        <v>7</v>
      </c>
      <c r="FR8" s="12" t="s">
        <v>7</v>
      </c>
      <c r="FS8" s="12" t="s">
        <v>7</v>
      </c>
      <c r="FT8" s="12" t="s">
        <v>7</v>
      </c>
      <c r="FU8" s="12" t="s">
        <v>7</v>
      </c>
      <c r="FV8" s="12" t="s">
        <v>7</v>
      </c>
      <c r="FW8" s="12" t="s">
        <v>7</v>
      </c>
      <c r="FX8" s="12" t="s">
        <v>7</v>
      </c>
      <c r="FY8" s="12" t="s">
        <v>7</v>
      </c>
      <c r="FZ8" s="12" t="s">
        <v>7</v>
      </c>
      <c r="GA8" s="12" t="s">
        <v>7</v>
      </c>
      <c r="GB8" s="12" t="s">
        <v>7</v>
      </c>
      <c r="GC8" s="12" t="s">
        <v>7</v>
      </c>
      <c r="GD8" s="12" t="s">
        <v>7</v>
      </c>
      <c r="GE8" s="12" t="s">
        <v>7</v>
      </c>
      <c r="GF8" s="12" t="s">
        <v>7</v>
      </c>
      <c r="GG8" s="12" t="s">
        <v>7</v>
      </c>
      <c r="GH8" s="12" t="s">
        <v>7</v>
      </c>
      <c r="GI8" s="12" t="s">
        <v>7</v>
      </c>
      <c r="GJ8" s="12" t="s">
        <v>7</v>
      </c>
      <c r="GK8" s="12" t="s">
        <v>7</v>
      </c>
      <c r="GL8" s="12" t="s">
        <v>7</v>
      </c>
      <c r="GM8" s="12" t="s">
        <v>7</v>
      </c>
      <c r="GN8" s="12" t="s">
        <v>7</v>
      </c>
      <c r="GO8" s="12" t="s">
        <v>7</v>
      </c>
      <c r="GP8" s="12" t="s">
        <v>7</v>
      </c>
      <c r="GQ8" s="12" t="s">
        <v>7</v>
      </c>
      <c r="GR8" s="12" t="s">
        <v>7</v>
      </c>
      <c r="GS8" s="12" t="s">
        <v>7</v>
      </c>
      <c r="GT8" s="12" t="s">
        <v>7</v>
      </c>
      <c r="GU8" s="12" t="s">
        <v>7</v>
      </c>
      <c r="GV8" s="12" t="s">
        <v>7</v>
      </c>
      <c r="GW8" s="12" t="s">
        <v>7</v>
      </c>
      <c r="GX8" s="12" t="s">
        <v>7</v>
      </c>
      <c r="GY8" s="12" t="s">
        <v>7</v>
      </c>
      <c r="GZ8" s="12" t="s">
        <v>7</v>
      </c>
      <c r="HA8" s="12" t="s">
        <v>7</v>
      </c>
      <c r="HB8" s="12" t="s">
        <v>7</v>
      </c>
      <c r="HC8" s="12" t="s">
        <v>7</v>
      </c>
      <c r="HD8" s="12" t="s">
        <v>7</v>
      </c>
      <c r="HE8" s="12" t="s">
        <v>7</v>
      </c>
      <c r="HF8" s="12" t="s">
        <v>7</v>
      </c>
      <c r="HG8" s="12" t="s">
        <v>7</v>
      </c>
      <c r="HH8" s="12" t="s">
        <v>7</v>
      </c>
      <c r="HI8" s="12" t="s">
        <v>7</v>
      </c>
      <c r="HJ8" s="12" t="s">
        <v>7</v>
      </c>
      <c r="HK8" s="12" t="s">
        <v>7</v>
      </c>
      <c r="HL8" s="12" t="s">
        <v>7</v>
      </c>
      <c r="HM8" s="12" t="s">
        <v>7</v>
      </c>
      <c r="HN8" s="12" t="s">
        <v>7</v>
      </c>
      <c r="HO8" s="12" t="s">
        <v>7</v>
      </c>
      <c r="HP8" s="12" t="s">
        <v>7</v>
      </c>
      <c r="HQ8" s="12" t="s">
        <v>7</v>
      </c>
      <c r="HR8" s="12" t="s">
        <v>7</v>
      </c>
      <c r="HS8" s="12" t="s">
        <v>7</v>
      </c>
      <c r="HT8" s="12" t="s">
        <v>7</v>
      </c>
      <c r="HU8" s="12" t="s">
        <v>7</v>
      </c>
      <c r="HV8" s="12" t="s">
        <v>7</v>
      </c>
      <c r="HW8" s="12" t="s">
        <v>7</v>
      </c>
      <c r="HX8" s="12" t="s">
        <v>7</v>
      </c>
      <c r="HY8" s="12" t="s">
        <v>7</v>
      </c>
      <c r="HZ8" s="12" t="s">
        <v>7</v>
      </c>
      <c r="IA8" s="12" t="s">
        <v>7</v>
      </c>
      <c r="IB8" s="12" t="s">
        <v>7</v>
      </c>
      <c r="IC8" s="12" t="s">
        <v>7</v>
      </c>
      <c r="ID8" s="12" t="s">
        <v>7</v>
      </c>
      <c r="IE8" s="12" t="s">
        <v>7</v>
      </c>
      <c r="IF8" s="12" t="s">
        <v>7</v>
      </c>
      <c r="IG8" s="12" t="s">
        <v>7</v>
      </c>
      <c r="IH8" s="12" t="s">
        <v>7</v>
      </c>
      <c r="II8" s="12" t="s">
        <v>7</v>
      </c>
      <c r="IJ8" s="12" t="s">
        <v>7</v>
      </c>
      <c r="IK8" s="12" t="s">
        <v>7</v>
      </c>
      <c r="IL8" s="12" t="s">
        <v>7</v>
      </c>
      <c r="IM8" s="12" t="s">
        <v>7</v>
      </c>
      <c r="IN8" s="12" t="s">
        <v>7</v>
      </c>
      <c r="IO8" s="12" t="s">
        <v>7</v>
      </c>
      <c r="IP8" s="12" t="s">
        <v>7</v>
      </c>
      <c r="IQ8" s="12" t="s">
        <v>7</v>
      </c>
      <c r="IR8" s="12" t="s">
        <v>7</v>
      </c>
      <c r="IS8" s="12" t="s">
        <v>7</v>
      </c>
      <c r="IT8" s="12" t="s">
        <v>7</v>
      </c>
      <c r="IU8" s="12" t="s">
        <v>7</v>
      </c>
      <c r="IV8" s="12" t="s">
        <v>7</v>
      </c>
      <c r="IW8" s="12" t="s">
        <v>7</v>
      </c>
    </row>
    <row r="9" spans="1:257">
      <c r="A9" t="s">
        <v>808</v>
      </c>
      <c r="B9" s="12" t="s">
        <v>861</v>
      </c>
      <c r="C9" s="12">
        <v>20.2</v>
      </c>
      <c r="D9" s="12">
        <v>20.399999999999999</v>
      </c>
      <c r="E9" s="12">
        <v>20.6</v>
      </c>
      <c r="F9" s="12">
        <v>20.8</v>
      </c>
      <c r="G9" s="12">
        <v>21.5</v>
      </c>
      <c r="H9" s="12">
        <v>21.7</v>
      </c>
      <c r="I9" s="12">
        <v>21.7</v>
      </c>
      <c r="J9" s="12">
        <v>21.8</v>
      </c>
      <c r="K9" s="12">
        <v>22</v>
      </c>
      <c r="L9" s="12">
        <v>22.4</v>
      </c>
      <c r="M9" s="12">
        <v>22.6</v>
      </c>
      <c r="N9" s="12">
        <v>22.6</v>
      </c>
      <c r="O9" s="12">
        <v>22.7</v>
      </c>
      <c r="P9" s="12">
        <v>22.8</v>
      </c>
      <c r="Q9" s="12">
        <v>23.2</v>
      </c>
      <c r="R9" s="12">
        <v>23.7</v>
      </c>
      <c r="S9" s="12">
        <v>24.5</v>
      </c>
      <c r="T9" s="12">
        <v>25</v>
      </c>
      <c r="U9" s="12">
        <v>25.9</v>
      </c>
      <c r="V9" s="12">
        <v>26.2</v>
      </c>
      <c r="W9" s="12">
        <v>26.5</v>
      </c>
      <c r="X9" s="12">
        <v>26.9</v>
      </c>
      <c r="Y9" s="12">
        <v>27.7</v>
      </c>
      <c r="Z9" s="12">
        <v>29</v>
      </c>
      <c r="AA9" s="12">
        <v>29.4</v>
      </c>
      <c r="AB9" s="12">
        <v>29.5</v>
      </c>
      <c r="AC9" s="12">
        <v>30.3</v>
      </c>
      <c r="AD9" s="12">
        <v>30.6</v>
      </c>
      <c r="AE9" s="12">
        <v>31.9</v>
      </c>
      <c r="AF9" s="12">
        <v>33</v>
      </c>
      <c r="AG9" s="12">
        <v>33.9</v>
      </c>
      <c r="AH9" s="12">
        <v>34.9</v>
      </c>
      <c r="AI9" s="12">
        <v>35.799999999999997</v>
      </c>
      <c r="AJ9" s="12">
        <v>36.9</v>
      </c>
      <c r="AK9" s="12">
        <v>38</v>
      </c>
      <c r="AL9" s="12">
        <v>38.9</v>
      </c>
      <c r="AM9" s="12">
        <v>41.3</v>
      </c>
      <c r="AN9" s="12">
        <v>41.8</v>
      </c>
      <c r="AO9" s="12">
        <v>42.3</v>
      </c>
      <c r="AP9" s="12">
        <v>43.1</v>
      </c>
      <c r="AQ9" s="12">
        <v>43.8</v>
      </c>
      <c r="AR9" s="12">
        <v>44.2</v>
      </c>
      <c r="AS9" s="12">
        <v>45.7</v>
      </c>
      <c r="AT9" s="12">
        <v>47.4</v>
      </c>
      <c r="AU9" s="12">
        <v>47.8</v>
      </c>
      <c r="AV9" s="12">
        <v>48.5</v>
      </c>
      <c r="AW9" s="12">
        <v>50.9</v>
      </c>
      <c r="AX9" s="12">
        <v>51.8</v>
      </c>
      <c r="AY9" s="12">
        <v>53.2</v>
      </c>
      <c r="AZ9" s="12">
        <v>54.5</v>
      </c>
      <c r="BA9" s="12">
        <v>54.6</v>
      </c>
      <c r="BB9" s="12">
        <v>54.8</v>
      </c>
      <c r="BC9" s="12">
        <v>56.1</v>
      </c>
      <c r="BD9" s="12">
        <v>57.2</v>
      </c>
      <c r="BE9" s="12">
        <v>58.3</v>
      </c>
      <c r="BF9" s="12">
        <v>60.7</v>
      </c>
      <c r="BG9" s="12">
        <v>62.4</v>
      </c>
      <c r="BH9" s="12">
        <v>64.3</v>
      </c>
      <c r="BI9" s="12">
        <v>68.5</v>
      </c>
      <c r="BJ9" s="12">
        <v>70.2</v>
      </c>
      <c r="BK9" s="12">
        <v>73.2</v>
      </c>
      <c r="BL9" s="12">
        <v>74</v>
      </c>
      <c r="BM9" s="12">
        <v>74.900000000000006</v>
      </c>
      <c r="BN9" s="12">
        <v>77.7</v>
      </c>
      <c r="BO9" s="12">
        <v>77.8</v>
      </c>
      <c r="BP9" s="12">
        <v>79.7</v>
      </c>
      <c r="BQ9" s="12">
        <v>82.3</v>
      </c>
      <c r="BR9" s="12">
        <v>85.4</v>
      </c>
      <c r="BS9" s="12">
        <v>89.7</v>
      </c>
      <c r="BT9" s="12">
        <v>94.1</v>
      </c>
      <c r="BU9" s="12">
        <v>98.5</v>
      </c>
      <c r="BV9" s="12">
        <v>103.2</v>
      </c>
      <c r="BW9" s="12">
        <v>107.4</v>
      </c>
      <c r="BX9" s="12">
        <v>113.5</v>
      </c>
      <c r="BY9" s="12">
        <v>116.6</v>
      </c>
      <c r="BZ9" s="12">
        <v>120.3</v>
      </c>
      <c r="CA9" s="12">
        <v>121.5</v>
      </c>
      <c r="CB9" s="12">
        <v>124.1</v>
      </c>
      <c r="CC9" s="12">
        <v>126.2</v>
      </c>
      <c r="CD9" s="12">
        <v>129.69999999999999</v>
      </c>
      <c r="CE9" s="12">
        <v>132.1</v>
      </c>
      <c r="CF9" s="12">
        <v>135.4</v>
      </c>
      <c r="CG9" s="12">
        <v>139.9</v>
      </c>
      <c r="CH9" s="12">
        <v>151.6</v>
      </c>
      <c r="CI9" s="12">
        <v>159.4</v>
      </c>
      <c r="CJ9" s="12">
        <v>160.5</v>
      </c>
      <c r="CK9" s="12">
        <v>165.8</v>
      </c>
      <c r="CL9" s="12">
        <v>168.4</v>
      </c>
      <c r="CM9" s="12">
        <v>166.6</v>
      </c>
      <c r="CN9" s="12">
        <v>174.6</v>
      </c>
      <c r="CO9" s="12">
        <v>181.9</v>
      </c>
      <c r="CP9" s="12">
        <v>190.5</v>
      </c>
      <c r="CQ9" s="12">
        <v>197.5</v>
      </c>
      <c r="CR9" s="12">
        <v>204</v>
      </c>
      <c r="CS9" s="12">
        <v>206.1</v>
      </c>
      <c r="CT9" s="12">
        <v>212.7</v>
      </c>
      <c r="CU9" s="12">
        <v>221.5</v>
      </c>
      <c r="CV9" s="12">
        <v>226.8</v>
      </c>
      <c r="CW9" s="12">
        <v>231.2</v>
      </c>
      <c r="CX9" s="12">
        <v>238.1</v>
      </c>
      <c r="CY9" s="12">
        <v>247.8</v>
      </c>
      <c r="CZ9" s="12">
        <v>252.7</v>
      </c>
      <c r="DA9" s="12">
        <v>254.8</v>
      </c>
      <c r="DB9" s="12">
        <v>257.39999999999998</v>
      </c>
      <c r="DC9" s="12">
        <v>263.3</v>
      </c>
      <c r="DD9" s="12">
        <v>264.8</v>
      </c>
      <c r="DE9" s="12">
        <v>263.2</v>
      </c>
      <c r="DF9" s="12">
        <v>266.10000000000002</v>
      </c>
      <c r="DG9" s="12">
        <v>269</v>
      </c>
      <c r="DH9" s="12">
        <v>283.3</v>
      </c>
      <c r="DI9" s="12">
        <v>292.39999999999998</v>
      </c>
      <c r="DJ9" s="12">
        <v>297.39999999999998</v>
      </c>
      <c r="DK9" s="12">
        <v>284.89999999999998</v>
      </c>
      <c r="DL9" s="12">
        <v>298.39999999999998</v>
      </c>
      <c r="DM9" s="12">
        <v>312.60000000000002</v>
      </c>
      <c r="DN9" s="12">
        <v>320.89999999999998</v>
      </c>
      <c r="DO9" s="12">
        <v>337.8</v>
      </c>
      <c r="DP9" s="12">
        <v>341.8</v>
      </c>
      <c r="DQ9" s="12">
        <v>345.1</v>
      </c>
      <c r="DR9" s="12">
        <v>337.7</v>
      </c>
      <c r="DS9" s="12">
        <v>341.6</v>
      </c>
      <c r="DT9" s="12">
        <v>347.1</v>
      </c>
      <c r="DU9" s="12">
        <v>348.9</v>
      </c>
      <c r="DV9" s="12">
        <v>343.8</v>
      </c>
      <c r="DW9" s="12">
        <v>357.9</v>
      </c>
      <c r="DX9" s="12">
        <v>360.4</v>
      </c>
      <c r="DY9" s="12">
        <v>363.4</v>
      </c>
      <c r="DZ9" s="12">
        <v>364.8</v>
      </c>
      <c r="EA9" s="12">
        <v>390.8</v>
      </c>
      <c r="EB9" s="12">
        <v>389.9</v>
      </c>
      <c r="EC9" s="12">
        <v>394.6</v>
      </c>
      <c r="ED9" s="12">
        <v>435.8</v>
      </c>
      <c r="EE9" s="12">
        <v>381.9</v>
      </c>
      <c r="EF9" s="12">
        <v>423.7</v>
      </c>
      <c r="EG9" s="12">
        <v>432.8</v>
      </c>
      <c r="EH9" s="12">
        <v>477.3</v>
      </c>
      <c r="EI9" s="12">
        <v>423.7</v>
      </c>
      <c r="EJ9" s="12">
        <v>443.6</v>
      </c>
      <c r="EK9" s="12">
        <v>455.5</v>
      </c>
      <c r="EL9" s="12">
        <v>458</v>
      </c>
      <c r="EM9" s="12">
        <v>467.9</v>
      </c>
      <c r="EN9" s="12">
        <v>485.3</v>
      </c>
      <c r="EO9" s="12">
        <v>503.4</v>
      </c>
      <c r="EP9" s="12">
        <v>506.9</v>
      </c>
      <c r="EQ9" s="12">
        <v>528.70000000000005</v>
      </c>
      <c r="ER9" s="12">
        <v>547.9</v>
      </c>
      <c r="ES9" s="12">
        <v>555.20000000000005</v>
      </c>
      <c r="ET9" s="12">
        <v>558.79999999999995</v>
      </c>
      <c r="EU9" s="12">
        <v>588.5</v>
      </c>
      <c r="EV9" s="12">
        <v>602.9</v>
      </c>
      <c r="EW9" s="12">
        <v>627</v>
      </c>
      <c r="EX9" s="12">
        <v>657.6</v>
      </c>
      <c r="EY9" s="12">
        <v>676.1</v>
      </c>
      <c r="EZ9" s="12">
        <v>690.7</v>
      </c>
      <c r="FA9" s="12">
        <v>701.8</v>
      </c>
      <c r="FB9" s="12">
        <v>711.3</v>
      </c>
      <c r="FC9" s="12">
        <v>720.5</v>
      </c>
      <c r="FD9" s="12">
        <v>710.9</v>
      </c>
      <c r="FE9" s="12">
        <v>738.7</v>
      </c>
      <c r="FF9" s="12">
        <v>755.3</v>
      </c>
      <c r="FG9" s="12">
        <v>801.9</v>
      </c>
      <c r="FH9" s="12">
        <v>803.3</v>
      </c>
      <c r="FI9" s="12">
        <v>820.2</v>
      </c>
      <c r="FJ9" s="12">
        <v>824.9</v>
      </c>
      <c r="FK9" s="12">
        <v>841.3</v>
      </c>
      <c r="FL9" s="12">
        <v>822.5</v>
      </c>
      <c r="FM9" s="12">
        <v>811.8</v>
      </c>
      <c r="FN9" s="12">
        <v>820.1</v>
      </c>
      <c r="FO9" s="12">
        <v>822.6</v>
      </c>
      <c r="FP9" s="12">
        <v>829.4</v>
      </c>
      <c r="FQ9" s="12">
        <v>815</v>
      </c>
      <c r="FR9" s="12">
        <v>822.8</v>
      </c>
      <c r="FS9" s="12">
        <v>829.3</v>
      </c>
      <c r="FT9" s="12">
        <v>854.8</v>
      </c>
      <c r="FU9" s="12">
        <v>874.3</v>
      </c>
      <c r="FV9" s="12">
        <v>861.8</v>
      </c>
      <c r="FW9" s="12">
        <v>868.2</v>
      </c>
      <c r="FX9" s="12">
        <v>869.8</v>
      </c>
      <c r="FY9" s="12">
        <v>884</v>
      </c>
      <c r="FZ9" s="12">
        <v>924.5</v>
      </c>
      <c r="GA9" s="12">
        <v>952.5</v>
      </c>
      <c r="GB9" s="12">
        <v>943.7</v>
      </c>
      <c r="GC9" s="12">
        <v>1023.3</v>
      </c>
      <c r="GD9" s="12">
        <v>1039.5</v>
      </c>
      <c r="GE9" s="12">
        <v>1082.8</v>
      </c>
      <c r="GF9" s="12">
        <v>1111.5999999999999</v>
      </c>
      <c r="GG9" s="12">
        <v>1092.5999999999999</v>
      </c>
      <c r="GH9" s="12">
        <v>1093.7</v>
      </c>
      <c r="GI9" s="12">
        <v>1084.4000000000001</v>
      </c>
      <c r="GJ9" s="12">
        <v>1058.2</v>
      </c>
      <c r="GK9" s="12">
        <v>1032.5</v>
      </c>
      <c r="GL9" s="12">
        <v>924.2</v>
      </c>
      <c r="GM9" s="12">
        <v>949.2</v>
      </c>
      <c r="GN9" s="12">
        <v>894.4</v>
      </c>
      <c r="GO9" s="12">
        <v>749.9</v>
      </c>
      <c r="GP9" s="12">
        <v>610.29999999999995</v>
      </c>
      <c r="GQ9" s="12">
        <v>843.1</v>
      </c>
      <c r="GR9" s="12">
        <v>989.4</v>
      </c>
      <c r="GS9" s="12">
        <v>1036.8</v>
      </c>
      <c r="GT9" s="12">
        <v>1019.4</v>
      </c>
      <c r="GU9" s="12">
        <v>978</v>
      </c>
      <c r="GV9" s="12">
        <v>972.2</v>
      </c>
      <c r="GW9" s="12">
        <v>1021</v>
      </c>
      <c r="GX9" s="12">
        <v>1069.3</v>
      </c>
      <c r="GY9" s="12">
        <v>1016.4</v>
      </c>
      <c r="GZ9" s="12">
        <v>973.1</v>
      </c>
      <c r="HA9" s="12">
        <v>978.1</v>
      </c>
      <c r="HB9" s="12">
        <v>1069.7</v>
      </c>
      <c r="HC9" s="12">
        <v>1122.0999999999999</v>
      </c>
      <c r="HD9" s="12">
        <v>1134.5999999999999</v>
      </c>
      <c r="HE9" s="12">
        <v>1154.8</v>
      </c>
      <c r="HF9" s="12">
        <v>1148.2</v>
      </c>
      <c r="HG9" s="12">
        <v>1072.7</v>
      </c>
      <c r="HH9" s="12">
        <v>1084.5</v>
      </c>
      <c r="HI9" s="12">
        <v>1101.3</v>
      </c>
      <c r="HJ9" s="12">
        <v>1160.0999999999999</v>
      </c>
      <c r="HK9" s="12">
        <v>1203</v>
      </c>
      <c r="HL9" s="12">
        <v>1254.4000000000001</v>
      </c>
      <c r="HM9" s="12">
        <v>1255.7</v>
      </c>
      <c r="HN9" s="12">
        <v>1258.8</v>
      </c>
      <c r="HO9" s="12">
        <v>1310.3</v>
      </c>
      <c r="HP9" s="12">
        <v>1363.7</v>
      </c>
      <c r="HQ9" s="12">
        <v>1288</v>
      </c>
      <c r="HR9" s="12">
        <v>1307</v>
      </c>
      <c r="HS9" s="12">
        <v>1352.3</v>
      </c>
      <c r="HT9" s="12">
        <v>1418.1</v>
      </c>
      <c r="HU9" s="12">
        <v>1432</v>
      </c>
      <c r="HV9" s="12">
        <v>1446.4</v>
      </c>
      <c r="HW9" s="12">
        <v>1415.9</v>
      </c>
      <c r="HX9" s="12">
        <v>1435.9</v>
      </c>
      <c r="HY9" s="12">
        <v>1468.1</v>
      </c>
      <c r="HZ9" s="12">
        <v>1506</v>
      </c>
      <c r="IA9" s="12">
        <v>1512.3</v>
      </c>
      <c r="IB9" s="12">
        <v>1510.9</v>
      </c>
      <c r="IC9" s="12">
        <v>1536.9</v>
      </c>
      <c r="ID9" s="12">
        <v>1505.5</v>
      </c>
      <c r="IE9" s="12">
        <v>1589.5</v>
      </c>
      <c r="IF9" s="12">
        <v>1590.3</v>
      </c>
      <c r="IG9" s="12">
        <v>1582.7</v>
      </c>
      <c r="IH9" s="12">
        <v>1625.1</v>
      </c>
      <c r="II9" s="12">
        <v>1602.5</v>
      </c>
      <c r="IJ9" s="12">
        <v>1622.2</v>
      </c>
      <c r="IK9" s="12">
        <v>1672.9</v>
      </c>
      <c r="IL9" s="12">
        <v>1729</v>
      </c>
      <c r="IM9" s="12">
        <v>1731.3</v>
      </c>
      <c r="IN9" s="12">
        <v>1790.8</v>
      </c>
      <c r="IO9" s="12">
        <v>1805.9</v>
      </c>
      <c r="IP9" s="12">
        <v>1874.7</v>
      </c>
      <c r="IQ9" s="12">
        <v>1859.6</v>
      </c>
      <c r="IR9" s="12">
        <v>1863.1</v>
      </c>
      <c r="IS9" s="12">
        <v>1888.8</v>
      </c>
      <c r="IT9" s="12">
        <v>1850.4</v>
      </c>
      <c r="IU9" s="12">
        <v>1881</v>
      </c>
      <c r="IV9" s="12">
        <v>1853.7</v>
      </c>
      <c r="IW9" s="12">
        <v>1899.4</v>
      </c>
    </row>
    <row r="10" spans="1:257">
      <c r="A10" t="s">
        <v>810</v>
      </c>
      <c r="B10" s="12" t="s">
        <v>862</v>
      </c>
      <c r="C10" s="12">
        <v>1.2</v>
      </c>
      <c r="D10" s="12">
        <v>1.1000000000000001</v>
      </c>
      <c r="E10" s="12">
        <v>1.1000000000000001</v>
      </c>
      <c r="F10" s="12">
        <v>1.1000000000000001</v>
      </c>
      <c r="G10" s="12">
        <v>1.2</v>
      </c>
      <c r="H10" s="12">
        <v>1.2</v>
      </c>
      <c r="I10" s="12">
        <v>1.2</v>
      </c>
      <c r="J10" s="12">
        <v>1.2</v>
      </c>
      <c r="K10" s="12">
        <v>1.2</v>
      </c>
      <c r="L10" s="12">
        <v>1.2</v>
      </c>
      <c r="M10" s="12">
        <v>1.2</v>
      </c>
      <c r="N10" s="12">
        <v>1.3</v>
      </c>
      <c r="O10" s="12">
        <v>1.3</v>
      </c>
      <c r="P10" s="12">
        <v>1.3</v>
      </c>
      <c r="Q10" s="12">
        <v>1.3</v>
      </c>
      <c r="R10" s="12">
        <v>1.3</v>
      </c>
      <c r="S10" s="12">
        <v>1.3</v>
      </c>
      <c r="T10" s="12">
        <v>1.4</v>
      </c>
      <c r="U10" s="12">
        <v>1.4</v>
      </c>
      <c r="V10" s="12">
        <v>1.4</v>
      </c>
      <c r="W10" s="12">
        <v>1.5</v>
      </c>
      <c r="X10" s="12">
        <v>1.5</v>
      </c>
      <c r="Y10" s="12">
        <v>1.6</v>
      </c>
      <c r="Z10" s="12">
        <v>1.6</v>
      </c>
      <c r="AA10" s="12">
        <v>1.7</v>
      </c>
      <c r="AB10" s="12">
        <v>1.7</v>
      </c>
      <c r="AC10" s="12">
        <v>1.8</v>
      </c>
      <c r="AD10" s="12">
        <v>1.8</v>
      </c>
      <c r="AE10" s="12">
        <v>1.8</v>
      </c>
      <c r="AF10" s="12">
        <v>1.9</v>
      </c>
      <c r="AG10" s="12">
        <v>2</v>
      </c>
      <c r="AH10" s="12">
        <v>2</v>
      </c>
      <c r="AI10" s="12">
        <v>2.1</v>
      </c>
      <c r="AJ10" s="12">
        <v>2.2000000000000002</v>
      </c>
      <c r="AK10" s="12">
        <v>2.2000000000000002</v>
      </c>
      <c r="AL10" s="12">
        <v>2.2999999999999998</v>
      </c>
      <c r="AM10" s="12">
        <v>2.4</v>
      </c>
      <c r="AN10" s="12">
        <v>2.5</v>
      </c>
      <c r="AO10" s="12">
        <v>2.6</v>
      </c>
      <c r="AP10" s="12">
        <v>2.7</v>
      </c>
      <c r="AQ10" s="12">
        <v>2.8</v>
      </c>
      <c r="AR10" s="12">
        <v>2.9</v>
      </c>
      <c r="AS10" s="12">
        <v>3</v>
      </c>
      <c r="AT10" s="12">
        <v>3.1</v>
      </c>
      <c r="AU10" s="12">
        <v>3.2</v>
      </c>
      <c r="AV10" s="12">
        <v>3.3</v>
      </c>
      <c r="AW10" s="12">
        <v>3.4</v>
      </c>
      <c r="AX10" s="12">
        <v>3.5</v>
      </c>
      <c r="AY10" s="12">
        <v>3.6</v>
      </c>
      <c r="AZ10" s="12">
        <v>3.7</v>
      </c>
      <c r="BA10" s="12">
        <v>3.8</v>
      </c>
      <c r="BB10" s="12">
        <v>3.9</v>
      </c>
      <c r="BC10" s="12">
        <v>4.0999999999999996</v>
      </c>
      <c r="BD10" s="12">
        <v>4.3</v>
      </c>
      <c r="BE10" s="12">
        <v>4.5</v>
      </c>
      <c r="BF10" s="12">
        <v>4.7</v>
      </c>
      <c r="BG10" s="12">
        <v>4.9000000000000004</v>
      </c>
      <c r="BH10" s="12">
        <v>5.0999999999999996</v>
      </c>
      <c r="BI10" s="12">
        <v>5.4</v>
      </c>
      <c r="BJ10" s="12">
        <v>5.7</v>
      </c>
      <c r="BK10" s="12">
        <v>6.1</v>
      </c>
      <c r="BL10" s="12">
        <v>6.4</v>
      </c>
      <c r="BM10" s="12">
        <v>6.7</v>
      </c>
      <c r="BN10" s="12">
        <v>6.9</v>
      </c>
      <c r="BO10" s="12">
        <v>7.1</v>
      </c>
      <c r="BP10" s="12">
        <v>7.4</v>
      </c>
      <c r="BQ10" s="12">
        <v>7.6</v>
      </c>
      <c r="BR10" s="12">
        <v>7.9</v>
      </c>
      <c r="BS10" s="12">
        <v>8.3000000000000007</v>
      </c>
      <c r="BT10" s="12">
        <v>8.6</v>
      </c>
      <c r="BU10" s="12">
        <v>8.9</v>
      </c>
      <c r="BV10" s="12">
        <v>9.1999999999999993</v>
      </c>
      <c r="BW10" s="12">
        <v>9.5</v>
      </c>
      <c r="BX10" s="12">
        <v>9.8000000000000007</v>
      </c>
      <c r="BY10" s="12">
        <v>10.199999999999999</v>
      </c>
      <c r="BZ10" s="12">
        <v>10.6</v>
      </c>
      <c r="CA10" s="12">
        <v>11.1</v>
      </c>
      <c r="CB10" s="12">
        <v>11.6</v>
      </c>
      <c r="CC10" s="12">
        <v>12.2</v>
      </c>
      <c r="CD10" s="12">
        <v>12.8</v>
      </c>
      <c r="CE10" s="12">
        <v>13.4</v>
      </c>
      <c r="CF10" s="12">
        <v>14.1</v>
      </c>
      <c r="CG10" s="12">
        <v>14.8</v>
      </c>
      <c r="CH10" s="12">
        <v>15.5</v>
      </c>
      <c r="CI10" s="12">
        <v>16.100000000000001</v>
      </c>
      <c r="CJ10" s="12">
        <v>16.899999999999999</v>
      </c>
      <c r="CK10" s="12">
        <v>17.600000000000001</v>
      </c>
      <c r="CL10" s="12">
        <v>18.399999999999999</v>
      </c>
      <c r="CM10" s="12">
        <v>19.2</v>
      </c>
      <c r="CN10" s="12">
        <v>20</v>
      </c>
      <c r="CO10" s="12">
        <v>20.7</v>
      </c>
      <c r="CP10" s="12">
        <v>21.4</v>
      </c>
      <c r="CQ10" s="12">
        <v>22.1</v>
      </c>
      <c r="CR10" s="12">
        <v>22.8</v>
      </c>
      <c r="CS10" s="12">
        <v>23.5</v>
      </c>
      <c r="CT10" s="12">
        <v>24.2</v>
      </c>
      <c r="CU10" s="12">
        <v>25</v>
      </c>
      <c r="CV10" s="12">
        <v>25.8</v>
      </c>
      <c r="CW10" s="12">
        <v>26.7</v>
      </c>
      <c r="CX10" s="12">
        <v>27.5</v>
      </c>
      <c r="CY10" s="12">
        <v>28.4</v>
      </c>
      <c r="CZ10" s="12">
        <v>29.4</v>
      </c>
      <c r="DA10" s="12">
        <v>30.6</v>
      </c>
      <c r="DB10" s="12">
        <v>31.8</v>
      </c>
      <c r="DC10" s="12">
        <v>33.1</v>
      </c>
      <c r="DD10" s="12">
        <v>34.1</v>
      </c>
      <c r="DE10" s="12">
        <v>34.799999999999997</v>
      </c>
      <c r="DF10" s="12">
        <v>35.1</v>
      </c>
      <c r="DG10" s="12">
        <v>35</v>
      </c>
      <c r="DH10" s="12">
        <v>36.6</v>
      </c>
      <c r="DI10" s="12">
        <v>39.9</v>
      </c>
      <c r="DJ10" s="12">
        <v>45.2</v>
      </c>
      <c r="DK10" s="12">
        <v>36.200000000000003</v>
      </c>
      <c r="DL10" s="12">
        <v>43.7</v>
      </c>
      <c r="DM10" s="12">
        <v>48.3</v>
      </c>
      <c r="DN10" s="12">
        <v>49.9</v>
      </c>
      <c r="DO10" s="12">
        <v>49.5</v>
      </c>
      <c r="DP10" s="12">
        <v>49.4</v>
      </c>
      <c r="DQ10" s="12">
        <v>50</v>
      </c>
      <c r="DR10" s="12">
        <v>51.1</v>
      </c>
      <c r="DS10" s="12">
        <v>52.9</v>
      </c>
      <c r="DT10" s="12">
        <v>54.6</v>
      </c>
      <c r="DU10" s="12">
        <v>56</v>
      </c>
      <c r="DV10" s="12">
        <v>57.1</v>
      </c>
      <c r="DW10" s="12">
        <v>57.9</v>
      </c>
      <c r="DX10" s="12">
        <v>58.9</v>
      </c>
      <c r="DY10" s="12">
        <v>59.5</v>
      </c>
      <c r="DZ10" s="12">
        <v>60.4</v>
      </c>
      <c r="EA10" s="12">
        <v>60.5</v>
      </c>
      <c r="EB10" s="12">
        <v>60.8</v>
      </c>
      <c r="EC10" s="12">
        <v>61.2</v>
      </c>
      <c r="ED10" s="12">
        <v>61.9</v>
      </c>
      <c r="EE10" s="12">
        <v>63</v>
      </c>
      <c r="EF10" s="12">
        <v>63.8</v>
      </c>
      <c r="EG10" s="12">
        <v>64.8</v>
      </c>
      <c r="EH10" s="12">
        <v>65.900000000000006</v>
      </c>
      <c r="EI10" s="12">
        <v>66.7</v>
      </c>
      <c r="EJ10" s="12">
        <v>67.8</v>
      </c>
      <c r="EK10" s="12">
        <v>69</v>
      </c>
      <c r="EL10" s="12">
        <v>70.3</v>
      </c>
      <c r="EM10" s="12">
        <v>71.599999999999994</v>
      </c>
      <c r="EN10" s="12">
        <v>72.7</v>
      </c>
      <c r="EO10" s="12">
        <v>73.5</v>
      </c>
      <c r="EP10" s="12">
        <v>74.3</v>
      </c>
      <c r="EQ10" s="12">
        <v>74.900000000000006</v>
      </c>
      <c r="ER10" s="12">
        <v>75.5</v>
      </c>
      <c r="ES10" s="12">
        <v>75.8</v>
      </c>
      <c r="ET10" s="12">
        <v>76.7</v>
      </c>
      <c r="EU10" s="12">
        <v>77.7</v>
      </c>
      <c r="EV10" s="12">
        <v>78.7</v>
      </c>
      <c r="EW10" s="12">
        <v>79.599999999999994</v>
      </c>
      <c r="EX10" s="12">
        <v>80.900000000000006</v>
      </c>
      <c r="EY10" s="12">
        <v>82.3</v>
      </c>
      <c r="EZ10" s="12">
        <v>84</v>
      </c>
      <c r="FA10" s="12">
        <v>85.9</v>
      </c>
      <c r="FB10" s="12">
        <v>88</v>
      </c>
      <c r="FC10" s="12">
        <v>90.3</v>
      </c>
      <c r="FD10" s="12">
        <v>93.3</v>
      </c>
      <c r="FE10" s="12">
        <v>96.8</v>
      </c>
      <c r="FF10" s="12">
        <v>100.6</v>
      </c>
      <c r="FG10" s="12">
        <v>104.5</v>
      </c>
      <c r="FH10" s="12">
        <v>106.9</v>
      </c>
      <c r="FI10" s="12">
        <v>107.7</v>
      </c>
      <c r="FJ10" s="12">
        <v>106.8</v>
      </c>
      <c r="FK10" s="12">
        <v>109.9</v>
      </c>
      <c r="FL10" s="12">
        <v>112.8</v>
      </c>
      <c r="FM10" s="12">
        <v>113.7</v>
      </c>
      <c r="FN10" s="12">
        <v>114.6</v>
      </c>
      <c r="FO10" s="12">
        <v>113.5</v>
      </c>
      <c r="FP10" s="12">
        <v>114.1</v>
      </c>
      <c r="FQ10" s="12">
        <v>115.9</v>
      </c>
      <c r="FR10" s="12">
        <v>117.7</v>
      </c>
      <c r="FS10" s="12">
        <v>118.1</v>
      </c>
      <c r="FT10" s="12">
        <v>119.6</v>
      </c>
      <c r="FU10" s="12">
        <v>120.9</v>
      </c>
      <c r="FV10" s="12">
        <v>122.3</v>
      </c>
      <c r="FW10" s="12">
        <v>124.3</v>
      </c>
      <c r="FX10" s="12">
        <v>126.3</v>
      </c>
      <c r="FY10" s="12">
        <v>128.19999999999999</v>
      </c>
      <c r="FZ10" s="12">
        <v>130.4</v>
      </c>
      <c r="GA10" s="12">
        <v>132.9</v>
      </c>
      <c r="GB10" s="12">
        <v>134.5</v>
      </c>
      <c r="GC10" s="12">
        <v>135.69999999999999</v>
      </c>
      <c r="GD10" s="12">
        <v>137.6</v>
      </c>
      <c r="GE10" s="12">
        <v>139.4</v>
      </c>
      <c r="GF10" s="12">
        <v>141.1</v>
      </c>
      <c r="GG10" s="12">
        <v>143</v>
      </c>
      <c r="GH10" s="12">
        <v>144.69999999999999</v>
      </c>
      <c r="GI10" s="12">
        <v>146.9</v>
      </c>
      <c r="GJ10" s="12">
        <v>148.80000000000001</v>
      </c>
      <c r="GK10" s="12">
        <v>150.4</v>
      </c>
      <c r="GL10" s="12">
        <v>152.1</v>
      </c>
      <c r="GM10" s="12">
        <v>153.80000000000001</v>
      </c>
      <c r="GN10" s="12">
        <v>155.80000000000001</v>
      </c>
      <c r="GO10" s="12">
        <v>157.69999999999999</v>
      </c>
      <c r="GP10" s="12">
        <v>158.6</v>
      </c>
      <c r="GQ10" s="12">
        <v>158.9</v>
      </c>
      <c r="GR10" s="12">
        <v>158.19999999999999</v>
      </c>
      <c r="GS10" s="12">
        <v>157.30000000000001</v>
      </c>
      <c r="GT10" s="12">
        <v>157.4</v>
      </c>
      <c r="GU10" s="12">
        <v>156.69999999999999</v>
      </c>
      <c r="GV10" s="12">
        <v>156.30000000000001</v>
      </c>
      <c r="GW10" s="12">
        <v>156.19999999999999</v>
      </c>
      <c r="GX10" s="12">
        <v>156.6</v>
      </c>
      <c r="GY10" s="12">
        <v>157.69999999999999</v>
      </c>
      <c r="GZ10" s="12">
        <v>159.6</v>
      </c>
      <c r="HA10" s="12">
        <v>161.9</v>
      </c>
      <c r="HB10" s="12">
        <v>164.6</v>
      </c>
      <c r="HC10" s="12">
        <v>168</v>
      </c>
      <c r="HD10" s="12">
        <v>169</v>
      </c>
      <c r="HE10" s="12">
        <v>168.5</v>
      </c>
      <c r="HF10" s="12">
        <v>165.9</v>
      </c>
      <c r="HG10" s="12">
        <v>177.7</v>
      </c>
      <c r="HH10" s="12">
        <v>176</v>
      </c>
      <c r="HI10" s="12">
        <v>175.4</v>
      </c>
      <c r="HJ10" s="12">
        <v>176.9</v>
      </c>
      <c r="HK10" s="12">
        <v>180.1</v>
      </c>
      <c r="HL10" s="12">
        <v>182.8</v>
      </c>
      <c r="HM10" s="12">
        <v>185.8</v>
      </c>
      <c r="HN10" s="12">
        <v>187.8</v>
      </c>
      <c r="HO10" s="12">
        <v>189</v>
      </c>
      <c r="HP10" s="12">
        <v>190.9</v>
      </c>
      <c r="HQ10" s="12">
        <v>193.7</v>
      </c>
      <c r="HR10" s="12">
        <v>196.2</v>
      </c>
      <c r="HS10" s="12">
        <v>199</v>
      </c>
      <c r="HT10" s="12">
        <v>201.9</v>
      </c>
      <c r="HU10" s="12">
        <v>204.5</v>
      </c>
      <c r="HV10" s="12">
        <v>207.4</v>
      </c>
      <c r="HW10" s="12">
        <v>209.8</v>
      </c>
      <c r="HX10" s="12">
        <v>212.9</v>
      </c>
      <c r="HY10" s="12">
        <v>215.8</v>
      </c>
      <c r="HZ10" s="12">
        <v>219.3</v>
      </c>
      <c r="IA10" s="12">
        <v>221.1</v>
      </c>
      <c r="IB10" s="12">
        <v>224.4</v>
      </c>
      <c r="IC10" s="12">
        <v>227.9</v>
      </c>
      <c r="ID10" s="12">
        <v>231.1</v>
      </c>
      <c r="IE10" s="12">
        <v>236</v>
      </c>
      <c r="IF10" s="12">
        <v>241.3</v>
      </c>
      <c r="IG10" s="12">
        <v>245.9</v>
      </c>
      <c r="IH10" s="12">
        <v>248.8</v>
      </c>
      <c r="II10" s="12">
        <v>252.8</v>
      </c>
      <c r="IJ10" s="12">
        <v>256.7</v>
      </c>
      <c r="IK10" s="12">
        <v>259.39999999999998</v>
      </c>
      <c r="IL10" s="12">
        <v>262.8</v>
      </c>
      <c r="IM10" s="12">
        <v>264.5</v>
      </c>
      <c r="IN10" s="12">
        <v>271.10000000000002</v>
      </c>
      <c r="IO10" s="12">
        <v>279.5</v>
      </c>
      <c r="IP10" s="12">
        <v>287.5</v>
      </c>
      <c r="IQ10" s="12">
        <v>294.10000000000002</v>
      </c>
      <c r="IR10" s="12">
        <v>302.60000000000002</v>
      </c>
      <c r="IS10" s="12">
        <v>312.7</v>
      </c>
      <c r="IT10" s="12">
        <v>317.10000000000002</v>
      </c>
      <c r="IU10" s="12">
        <v>325.60000000000002</v>
      </c>
      <c r="IV10" s="12">
        <v>328.9</v>
      </c>
      <c r="IW10" s="12">
        <v>332.8</v>
      </c>
    </row>
    <row r="11" spans="1:257">
      <c r="A11" t="s">
        <v>812</v>
      </c>
      <c r="B11" s="12" t="s">
        <v>863</v>
      </c>
      <c r="C11" s="12">
        <v>19</v>
      </c>
      <c r="D11" s="12">
        <v>19.2</v>
      </c>
      <c r="E11" s="12">
        <v>19.5</v>
      </c>
      <c r="F11" s="12">
        <v>19.7</v>
      </c>
      <c r="G11" s="12">
        <v>20.3</v>
      </c>
      <c r="H11" s="12">
        <v>20.6</v>
      </c>
      <c r="I11" s="12">
        <v>20.5</v>
      </c>
      <c r="J11" s="12">
        <v>20.6</v>
      </c>
      <c r="K11" s="12">
        <v>20.8</v>
      </c>
      <c r="L11" s="12">
        <v>21.1</v>
      </c>
      <c r="M11" s="12">
        <v>21.3</v>
      </c>
      <c r="N11" s="12">
        <v>21.4</v>
      </c>
      <c r="O11" s="12">
        <v>21.4</v>
      </c>
      <c r="P11" s="12">
        <v>21.6</v>
      </c>
      <c r="Q11" s="12">
        <v>21.9</v>
      </c>
      <c r="R11" s="12">
        <v>22.4</v>
      </c>
      <c r="S11" s="12">
        <v>23.2</v>
      </c>
      <c r="T11" s="12">
        <v>23.6</v>
      </c>
      <c r="U11" s="12">
        <v>24.5</v>
      </c>
      <c r="V11" s="12">
        <v>24.8</v>
      </c>
      <c r="W11" s="12">
        <v>25</v>
      </c>
      <c r="X11" s="12">
        <v>25.4</v>
      </c>
      <c r="Y11" s="12">
        <v>26.1</v>
      </c>
      <c r="Z11" s="12">
        <v>27.4</v>
      </c>
      <c r="AA11" s="12">
        <v>27.8</v>
      </c>
      <c r="AB11" s="12">
        <v>27.7</v>
      </c>
      <c r="AC11" s="12">
        <v>28.5</v>
      </c>
      <c r="AD11" s="12">
        <v>28.8</v>
      </c>
      <c r="AE11" s="12">
        <v>30.1</v>
      </c>
      <c r="AF11" s="12">
        <v>31.1</v>
      </c>
      <c r="AG11" s="12">
        <v>31.9</v>
      </c>
      <c r="AH11" s="12">
        <v>32.9</v>
      </c>
      <c r="AI11" s="12">
        <v>33.700000000000003</v>
      </c>
      <c r="AJ11" s="12">
        <v>34.700000000000003</v>
      </c>
      <c r="AK11" s="12">
        <v>35.700000000000003</v>
      </c>
      <c r="AL11" s="12">
        <v>36.5</v>
      </c>
      <c r="AM11" s="12">
        <v>38.9</v>
      </c>
      <c r="AN11" s="12">
        <v>39.200000000000003</v>
      </c>
      <c r="AO11" s="12">
        <v>39.700000000000003</v>
      </c>
      <c r="AP11" s="12">
        <v>40.4</v>
      </c>
      <c r="AQ11" s="12">
        <v>41</v>
      </c>
      <c r="AR11" s="12">
        <v>41.3</v>
      </c>
      <c r="AS11" s="12">
        <v>42.7</v>
      </c>
      <c r="AT11" s="12">
        <v>44.3</v>
      </c>
      <c r="AU11" s="12">
        <v>44.6</v>
      </c>
      <c r="AV11" s="12">
        <v>45.2</v>
      </c>
      <c r="AW11" s="12">
        <v>47.5</v>
      </c>
      <c r="AX11" s="12">
        <v>48.3</v>
      </c>
      <c r="AY11" s="12">
        <v>49.7</v>
      </c>
      <c r="AZ11" s="12">
        <v>50.8</v>
      </c>
      <c r="BA11" s="12">
        <v>50.8</v>
      </c>
      <c r="BB11" s="12">
        <v>50.9</v>
      </c>
      <c r="BC11" s="12">
        <v>52</v>
      </c>
      <c r="BD11" s="12">
        <v>52.9</v>
      </c>
      <c r="BE11" s="12">
        <v>53.8</v>
      </c>
      <c r="BF11" s="12">
        <v>56</v>
      </c>
      <c r="BG11" s="12">
        <v>57.5</v>
      </c>
      <c r="BH11" s="12">
        <v>59.2</v>
      </c>
      <c r="BI11" s="12">
        <v>63.1</v>
      </c>
      <c r="BJ11" s="12">
        <v>64.5</v>
      </c>
      <c r="BK11" s="12">
        <v>67.099999999999994</v>
      </c>
      <c r="BL11" s="12">
        <v>67.599999999999994</v>
      </c>
      <c r="BM11" s="12">
        <v>68.2</v>
      </c>
      <c r="BN11" s="12">
        <v>70.8</v>
      </c>
      <c r="BO11" s="12">
        <v>70.7</v>
      </c>
      <c r="BP11" s="12">
        <v>72.3</v>
      </c>
      <c r="BQ11" s="12">
        <v>74.599999999999994</v>
      </c>
      <c r="BR11" s="12">
        <v>77.5</v>
      </c>
      <c r="BS11" s="12">
        <v>81.5</v>
      </c>
      <c r="BT11" s="12">
        <v>85.6</v>
      </c>
      <c r="BU11" s="12">
        <v>89.6</v>
      </c>
      <c r="BV11" s="12">
        <v>94</v>
      </c>
      <c r="BW11" s="12">
        <v>98</v>
      </c>
      <c r="BX11" s="12">
        <v>103.7</v>
      </c>
      <c r="BY11" s="12">
        <v>106.4</v>
      </c>
      <c r="BZ11" s="12">
        <v>109.7</v>
      </c>
      <c r="CA11" s="12">
        <v>110.4</v>
      </c>
      <c r="CB11" s="12">
        <v>112.5</v>
      </c>
      <c r="CC11" s="12">
        <v>114</v>
      </c>
      <c r="CD11" s="12">
        <v>116.9</v>
      </c>
      <c r="CE11" s="12">
        <v>118.7</v>
      </c>
      <c r="CF11" s="12">
        <v>121.3</v>
      </c>
      <c r="CG11" s="12">
        <v>125.1</v>
      </c>
      <c r="CH11" s="12">
        <v>136.1</v>
      </c>
      <c r="CI11" s="12">
        <v>143.30000000000001</v>
      </c>
      <c r="CJ11" s="12">
        <v>143.6</v>
      </c>
      <c r="CK11" s="12">
        <v>148.1</v>
      </c>
      <c r="CL11" s="12">
        <v>150</v>
      </c>
      <c r="CM11" s="12">
        <v>147.4</v>
      </c>
      <c r="CN11" s="12">
        <v>154.6</v>
      </c>
      <c r="CO11" s="12">
        <v>161.1</v>
      </c>
      <c r="CP11" s="12">
        <v>169.1</v>
      </c>
      <c r="CQ11" s="12">
        <v>175.4</v>
      </c>
      <c r="CR11" s="12">
        <v>181.2</v>
      </c>
      <c r="CS11" s="12">
        <v>182.6</v>
      </c>
      <c r="CT11" s="12">
        <v>188.4</v>
      </c>
      <c r="CU11" s="12">
        <v>196.5</v>
      </c>
      <c r="CV11" s="12">
        <v>201</v>
      </c>
      <c r="CW11" s="12">
        <v>204.5</v>
      </c>
      <c r="CX11" s="12">
        <v>210.6</v>
      </c>
      <c r="CY11" s="12">
        <v>219.3</v>
      </c>
      <c r="CZ11" s="12">
        <v>223.3</v>
      </c>
      <c r="DA11" s="12">
        <v>224.3</v>
      </c>
      <c r="DB11" s="12">
        <v>225.6</v>
      </c>
      <c r="DC11" s="12">
        <v>230.2</v>
      </c>
      <c r="DD11" s="12">
        <v>230.7</v>
      </c>
      <c r="DE11" s="12">
        <v>228.4</v>
      </c>
      <c r="DF11" s="12">
        <v>231</v>
      </c>
      <c r="DG11" s="12">
        <v>234</v>
      </c>
      <c r="DH11" s="12">
        <v>246.7</v>
      </c>
      <c r="DI11" s="12">
        <v>252.5</v>
      </c>
      <c r="DJ11" s="12">
        <v>252.2</v>
      </c>
      <c r="DK11" s="12">
        <v>248.7</v>
      </c>
      <c r="DL11" s="12">
        <v>254.7</v>
      </c>
      <c r="DM11" s="12">
        <v>264.3</v>
      </c>
      <c r="DN11" s="12">
        <v>271.10000000000002</v>
      </c>
      <c r="DO11" s="12">
        <v>288.3</v>
      </c>
      <c r="DP11" s="12">
        <v>292.39999999999998</v>
      </c>
      <c r="DQ11" s="12">
        <v>295.10000000000002</v>
      </c>
      <c r="DR11" s="12">
        <v>286.7</v>
      </c>
      <c r="DS11" s="12">
        <v>288.7</v>
      </c>
      <c r="DT11" s="12">
        <v>292.5</v>
      </c>
      <c r="DU11" s="12">
        <v>292.89999999999998</v>
      </c>
      <c r="DV11" s="12">
        <v>286.8</v>
      </c>
      <c r="DW11" s="12">
        <v>300.10000000000002</v>
      </c>
      <c r="DX11" s="12">
        <v>301.5</v>
      </c>
      <c r="DY11" s="12">
        <v>303.89999999999998</v>
      </c>
      <c r="DZ11" s="12">
        <v>304.39999999999998</v>
      </c>
      <c r="EA11" s="12">
        <v>330.3</v>
      </c>
      <c r="EB11" s="12">
        <v>329.1</v>
      </c>
      <c r="EC11" s="12">
        <v>333.4</v>
      </c>
      <c r="ED11" s="12">
        <v>374</v>
      </c>
      <c r="EE11" s="12">
        <v>318.89999999999998</v>
      </c>
      <c r="EF11" s="12">
        <v>359.9</v>
      </c>
      <c r="EG11" s="12">
        <v>368</v>
      </c>
      <c r="EH11" s="12">
        <v>411.4</v>
      </c>
      <c r="EI11" s="12">
        <v>357.1</v>
      </c>
      <c r="EJ11" s="12">
        <v>375.7</v>
      </c>
      <c r="EK11" s="12">
        <v>386.5</v>
      </c>
      <c r="EL11" s="12">
        <v>387.7</v>
      </c>
      <c r="EM11" s="12">
        <v>396.3</v>
      </c>
      <c r="EN11" s="12">
        <v>412.7</v>
      </c>
      <c r="EO11" s="12">
        <v>429.8</v>
      </c>
      <c r="EP11" s="12">
        <v>432.6</v>
      </c>
      <c r="EQ11" s="12">
        <v>453.8</v>
      </c>
      <c r="ER11" s="12">
        <v>472.4</v>
      </c>
      <c r="ES11" s="12">
        <v>479.4</v>
      </c>
      <c r="ET11" s="12">
        <v>482.1</v>
      </c>
      <c r="EU11" s="12">
        <v>510.8</v>
      </c>
      <c r="EV11" s="12">
        <v>524.29999999999995</v>
      </c>
      <c r="EW11" s="12">
        <v>547.4</v>
      </c>
      <c r="EX11" s="12">
        <v>576.6</v>
      </c>
      <c r="EY11" s="12">
        <v>593.79999999999995</v>
      </c>
      <c r="EZ11" s="12">
        <v>606.70000000000005</v>
      </c>
      <c r="FA11" s="12">
        <v>615.9</v>
      </c>
      <c r="FB11" s="12">
        <v>623.29999999999995</v>
      </c>
      <c r="FC11" s="12">
        <v>630.1</v>
      </c>
      <c r="FD11" s="12">
        <v>617.70000000000005</v>
      </c>
      <c r="FE11" s="12">
        <v>641.79999999999995</v>
      </c>
      <c r="FF11" s="12">
        <v>654.70000000000005</v>
      </c>
      <c r="FG11" s="12">
        <v>697.3</v>
      </c>
      <c r="FH11" s="12">
        <v>696.4</v>
      </c>
      <c r="FI11" s="12">
        <v>712.6</v>
      </c>
      <c r="FJ11" s="12">
        <v>718.1</v>
      </c>
      <c r="FK11" s="12">
        <v>731.4</v>
      </c>
      <c r="FL11" s="12">
        <v>709.7</v>
      </c>
      <c r="FM11" s="12">
        <v>698.1</v>
      </c>
      <c r="FN11" s="12">
        <v>705.5</v>
      </c>
      <c r="FO11" s="12">
        <v>709</v>
      </c>
      <c r="FP11" s="12">
        <v>715.3</v>
      </c>
      <c r="FQ11" s="12">
        <v>699.1</v>
      </c>
      <c r="FR11" s="12">
        <v>705.1</v>
      </c>
      <c r="FS11" s="12">
        <v>711.2</v>
      </c>
      <c r="FT11" s="12">
        <v>735.2</v>
      </c>
      <c r="FU11" s="12">
        <v>753.4</v>
      </c>
      <c r="FV11" s="12">
        <v>739.5</v>
      </c>
      <c r="FW11" s="12">
        <v>744</v>
      </c>
      <c r="FX11" s="12">
        <v>743.5</v>
      </c>
      <c r="FY11" s="12">
        <v>755.8</v>
      </c>
      <c r="FZ11" s="12">
        <v>794.1</v>
      </c>
      <c r="GA11" s="12">
        <v>819.7</v>
      </c>
      <c r="GB11" s="12">
        <v>809.2</v>
      </c>
      <c r="GC11" s="12">
        <v>887.6</v>
      </c>
      <c r="GD11" s="12">
        <v>901.9</v>
      </c>
      <c r="GE11" s="12">
        <v>943.4</v>
      </c>
      <c r="GF11" s="12">
        <v>970.5</v>
      </c>
      <c r="GG11" s="12">
        <v>949.6</v>
      </c>
      <c r="GH11" s="12">
        <v>949</v>
      </c>
      <c r="GI11" s="12">
        <v>937.5</v>
      </c>
      <c r="GJ11" s="12">
        <v>909.4</v>
      </c>
      <c r="GK11" s="12">
        <v>882.1</v>
      </c>
      <c r="GL11" s="12">
        <v>772.1</v>
      </c>
      <c r="GM11" s="12">
        <v>795.4</v>
      </c>
      <c r="GN11" s="12">
        <v>738.6</v>
      </c>
      <c r="GO11" s="12">
        <v>592.20000000000005</v>
      </c>
      <c r="GP11" s="12">
        <v>451.6</v>
      </c>
      <c r="GQ11" s="12">
        <v>684.2</v>
      </c>
      <c r="GR11" s="12">
        <v>831.1</v>
      </c>
      <c r="GS11" s="12">
        <v>879.4</v>
      </c>
      <c r="GT11" s="12">
        <v>862</v>
      </c>
      <c r="GU11" s="12">
        <v>821.3</v>
      </c>
      <c r="GV11" s="12">
        <v>816</v>
      </c>
      <c r="GW11" s="12">
        <v>864.8</v>
      </c>
      <c r="GX11" s="12">
        <v>912.7</v>
      </c>
      <c r="GY11" s="12">
        <v>858.7</v>
      </c>
      <c r="GZ11" s="12">
        <v>813.5</v>
      </c>
      <c r="HA11" s="12">
        <v>816.2</v>
      </c>
      <c r="HB11" s="12">
        <v>905.1</v>
      </c>
      <c r="HC11" s="12">
        <v>954.1</v>
      </c>
      <c r="HD11" s="12">
        <v>965.7</v>
      </c>
      <c r="HE11" s="12">
        <v>986.3</v>
      </c>
      <c r="HF11" s="12">
        <v>982.3</v>
      </c>
      <c r="HG11" s="12">
        <v>894.9</v>
      </c>
      <c r="HH11" s="12">
        <v>908.6</v>
      </c>
      <c r="HI11" s="12">
        <v>926</v>
      </c>
      <c r="HJ11" s="12">
        <v>983.3</v>
      </c>
      <c r="HK11" s="12">
        <v>1022.9</v>
      </c>
      <c r="HL11" s="12">
        <v>1071.5999999999999</v>
      </c>
      <c r="HM11" s="12">
        <v>1069.9000000000001</v>
      </c>
      <c r="HN11" s="12">
        <v>1071.0999999999999</v>
      </c>
      <c r="HO11" s="12">
        <v>1121.3</v>
      </c>
      <c r="HP11" s="12">
        <v>1172.8</v>
      </c>
      <c r="HQ11" s="12">
        <v>1094.3</v>
      </c>
      <c r="HR11" s="12">
        <v>1110.8</v>
      </c>
      <c r="HS11" s="12">
        <v>1153.2</v>
      </c>
      <c r="HT11" s="12">
        <v>1216.2</v>
      </c>
      <c r="HU11" s="12">
        <v>1227.4000000000001</v>
      </c>
      <c r="HV11" s="12">
        <v>1239</v>
      </c>
      <c r="HW11" s="12">
        <v>1206.0999999999999</v>
      </c>
      <c r="HX11" s="12">
        <v>1223.0999999999999</v>
      </c>
      <c r="HY11" s="12">
        <v>1252.3</v>
      </c>
      <c r="HZ11" s="12">
        <v>1286.7</v>
      </c>
      <c r="IA11" s="12">
        <v>1291.3</v>
      </c>
      <c r="IB11" s="12">
        <v>1286.5</v>
      </c>
      <c r="IC11" s="12">
        <v>1309</v>
      </c>
      <c r="ID11" s="12">
        <v>1274.5</v>
      </c>
      <c r="IE11" s="12">
        <v>1353.5</v>
      </c>
      <c r="IF11" s="12">
        <v>1348.9</v>
      </c>
      <c r="IG11" s="12">
        <v>1336.8</v>
      </c>
      <c r="IH11" s="12">
        <v>1376.4</v>
      </c>
      <c r="II11" s="12">
        <v>1349.7</v>
      </c>
      <c r="IJ11" s="12">
        <v>1365.5</v>
      </c>
      <c r="IK11" s="12">
        <v>1413.5</v>
      </c>
      <c r="IL11" s="12">
        <v>1466.2</v>
      </c>
      <c r="IM11" s="12">
        <v>1466.7</v>
      </c>
      <c r="IN11" s="12">
        <v>1519.7</v>
      </c>
      <c r="IO11" s="12">
        <v>1526.4</v>
      </c>
      <c r="IP11" s="12">
        <v>1587.2</v>
      </c>
      <c r="IQ11" s="12">
        <v>1565.5</v>
      </c>
      <c r="IR11" s="12">
        <v>1560.5</v>
      </c>
      <c r="IS11" s="12">
        <v>1576.1</v>
      </c>
      <c r="IT11" s="12">
        <v>1533.3</v>
      </c>
      <c r="IU11" s="12">
        <v>1555.3</v>
      </c>
      <c r="IV11" s="12">
        <v>1524.8</v>
      </c>
      <c r="IW11" s="12">
        <v>1566.6</v>
      </c>
    </row>
    <row r="12" spans="1:257">
      <c r="A12" t="s">
        <v>814</v>
      </c>
      <c r="B12" t="s">
        <v>864</v>
      </c>
      <c r="C12">
        <v>11.2</v>
      </c>
      <c r="D12">
        <v>11.3</v>
      </c>
      <c r="E12">
        <v>11.5</v>
      </c>
      <c r="F12">
        <v>11.6</v>
      </c>
      <c r="G12">
        <v>11.9</v>
      </c>
      <c r="H12">
        <v>12.3</v>
      </c>
      <c r="I12">
        <v>12.4</v>
      </c>
      <c r="J12">
        <v>12.6</v>
      </c>
      <c r="K12">
        <v>12.8</v>
      </c>
      <c r="L12">
        <v>12.9</v>
      </c>
      <c r="M12">
        <v>13.1</v>
      </c>
      <c r="N12">
        <v>13.2</v>
      </c>
      <c r="O12">
        <v>13.5</v>
      </c>
      <c r="P12">
        <v>13.6</v>
      </c>
      <c r="Q12">
        <v>13.9</v>
      </c>
      <c r="R12">
        <v>14.3</v>
      </c>
      <c r="S12">
        <v>14.5</v>
      </c>
      <c r="T12">
        <v>14.7</v>
      </c>
      <c r="U12">
        <v>15</v>
      </c>
      <c r="V12">
        <v>15.3</v>
      </c>
      <c r="W12">
        <v>15.5</v>
      </c>
      <c r="X12">
        <v>15.8</v>
      </c>
      <c r="Y12">
        <v>16.100000000000001</v>
      </c>
      <c r="Z12">
        <v>16.5</v>
      </c>
      <c r="AA12">
        <v>16.899999999999999</v>
      </c>
      <c r="AB12">
        <v>17.3</v>
      </c>
      <c r="AC12">
        <v>17.5</v>
      </c>
      <c r="AD12">
        <v>17.8</v>
      </c>
      <c r="AE12">
        <v>18.399999999999999</v>
      </c>
      <c r="AF12">
        <v>19</v>
      </c>
      <c r="AG12">
        <v>19.600000000000001</v>
      </c>
      <c r="AH12">
        <v>20.100000000000001</v>
      </c>
      <c r="AI12">
        <v>20.7</v>
      </c>
      <c r="AJ12">
        <v>21.3</v>
      </c>
      <c r="AK12">
        <v>22</v>
      </c>
      <c r="AL12">
        <v>22.6</v>
      </c>
      <c r="AM12">
        <v>23.2</v>
      </c>
      <c r="AN12">
        <v>23.5</v>
      </c>
      <c r="AO12">
        <v>24</v>
      </c>
      <c r="AP12">
        <v>24.6</v>
      </c>
      <c r="AQ12">
        <v>25.3</v>
      </c>
      <c r="AR12">
        <v>25.5</v>
      </c>
      <c r="AS12">
        <v>26</v>
      </c>
      <c r="AT12">
        <v>26.6</v>
      </c>
      <c r="AU12">
        <v>27.1</v>
      </c>
      <c r="AV12">
        <v>27.8</v>
      </c>
      <c r="AW12">
        <v>28.4</v>
      </c>
      <c r="AX12">
        <v>29</v>
      </c>
      <c r="AY12">
        <v>29.5</v>
      </c>
      <c r="AZ12">
        <v>30.6</v>
      </c>
      <c r="BA12">
        <v>31.6</v>
      </c>
      <c r="BB12">
        <v>32.200000000000003</v>
      </c>
      <c r="BC12">
        <v>32.799999999999997</v>
      </c>
      <c r="BD12">
        <v>33.4</v>
      </c>
      <c r="BE12">
        <v>34</v>
      </c>
      <c r="BF12">
        <v>34.700000000000003</v>
      </c>
      <c r="BG12">
        <v>35.5</v>
      </c>
      <c r="BH12">
        <v>36.5</v>
      </c>
      <c r="BI12">
        <v>38</v>
      </c>
      <c r="BJ12">
        <v>39.200000000000003</v>
      </c>
      <c r="BK12">
        <v>40.6</v>
      </c>
      <c r="BL12">
        <v>41.6</v>
      </c>
      <c r="BM12">
        <v>42.5</v>
      </c>
      <c r="BN12">
        <v>43.9</v>
      </c>
      <c r="BO12">
        <v>44.8</v>
      </c>
      <c r="BP12">
        <v>46</v>
      </c>
      <c r="BQ12">
        <v>47.4</v>
      </c>
      <c r="BR12">
        <v>48.6</v>
      </c>
      <c r="BS12">
        <v>50.2</v>
      </c>
      <c r="BT12">
        <v>51.5</v>
      </c>
      <c r="BU12">
        <v>52.7</v>
      </c>
      <c r="BV12">
        <v>54.3</v>
      </c>
      <c r="BW12">
        <v>56</v>
      </c>
      <c r="BX12">
        <v>58.3</v>
      </c>
      <c r="BY12">
        <v>60.5</v>
      </c>
      <c r="BZ12">
        <v>62.4</v>
      </c>
      <c r="CA12">
        <v>64.3</v>
      </c>
      <c r="CB12">
        <v>66</v>
      </c>
      <c r="CC12">
        <v>68.599999999999994</v>
      </c>
      <c r="CD12">
        <v>71</v>
      </c>
      <c r="CE12">
        <v>74</v>
      </c>
      <c r="CF12">
        <v>76.5</v>
      </c>
      <c r="CG12">
        <v>78.8</v>
      </c>
      <c r="CH12">
        <v>81.900000000000006</v>
      </c>
      <c r="CI12">
        <v>84.6</v>
      </c>
      <c r="CJ12">
        <v>85.8</v>
      </c>
      <c r="CK12">
        <v>88.6</v>
      </c>
      <c r="CL12">
        <v>91.2</v>
      </c>
      <c r="CM12">
        <v>93.5</v>
      </c>
      <c r="CN12">
        <v>97.2</v>
      </c>
      <c r="CO12">
        <v>100.8</v>
      </c>
      <c r="CP12">
        <v>103.7</v>
      </c>
      <c r="CQ12">
        <v>107.1</v>
      </c>
      <c r="CR12">
        <v>109.6</v>
      </c>
      <c r="CS12">
        <v>111.9</v>
      </c>
      <c r="CT12">
        <v>114.9</v>
      </c>
      <c r="CU12">
        <v>117.2</v>
      </c>
      <c r="CV12">
        <v>119.4</v>
      </c>
      <c r="CW12">
        <v>123.1</v>
      </c>
      <c r="CX12">
        <v>125.9</v>
      </c>
      <c r="CY12">
        <v>128.69999999999999</v>
      </c>
      <c r="CZ12">
        <v>132.9</v>
      </c>
      <c r="DA12">
        <v>137.5</v>
      </c>
      <c r="DB12">
        <v>142.9</v>
      </c>
      <c r="DC12">
        <v>148.4</v>
      </c>
      <c r="DD12">
        <v>152.69999999999999</v>
      </c>
      <c r="DE12">
        <v>157.80000000000001</v>
      </c>
      <c r="DF12">
        <v>163.5</v>
      </c>
      <c r="DG12">
        <v>168.8</v>
      </c>
      <c r="DH12">
        <v>173.3</v>
      </c>
      <c r="DI12">
        <v>176.5</v>
      </c>
      <c r="DJ12">
        <v>179.5</v>
      </c>
      <c r="DK12">
        <v>185.1</v>
      </c>
      <c r="DL12">
        <v>188.3</v>
      </c>
      <c r="DM12">
        <v>190.5</v>
      </c>
      <c r="DN12">
        <v>193.5</v>
      </c>
      <c r="DO12">
        <v>194</v>
      </c>
      <c r="DP12">
        <v>194.9</v>
      </c>
      <c r="DQ12">
        <v>197</v>
      </c>
      <c r="DR12">
        <v>199.5</v>
      </c>
      <c r="DS12">
        <v>202.3</v>
      </c>
      <c r="DT12">
        <v>208</v>
      </c>
      <c r="DU12">
        <v>213.3</v>
      </c>
      <c r="DV12">
        <v>214.1</v>
      </c>
      <c r="DW12">
        <v>214.6</v>
      </c>
      <c r="DX12">
        <v>218</v>
      </c>
      <c r="DY12">
        <v>220.2</v>
      </c>
      <c r="DZ12">
        <v>224</v>
      </c>
      <c r="EA12">
        <v>233.4</v>
      </c>
      <c r="EB12">
        <v>234.9</v>
      </c>
      <c r="EC12">
        <v>241.4</v>
      </c>
      <c r="ED12">
        <v>275.3</v>
      </c>
      <c r="EE12">
        <v>224.9</v>
      </c>
      <c r="EF12">
        <v>258.60000000000002</v>
      </c>
      <c r="EG12">
        <v>264.3</v>
      </c>
      <c r="EH12">
        <v>292.10000000000002</v>
      </c>
      <c r="EI12">
        <v>249</v>
      </c>
      <c r="EJ12">
        <v>272.2</v>
      </c>
      <c r="EK12">
        <v>269.5</v>
      </c>
      <c r="EL12">
        <v>272.8</v>
      </c>
      <c r="EM12">
        <v>273.8</v>
      </c>
      <c r="EN12">
        <v>276.60000000000002</v>
      </c>
      <c r="EO12">
        <v>282.10000000000002</v>
      </c>
      <c r="EP12">
        <v>287.10000000000002</v>
      </c>
      <c r="EQ12">
        <v>292.39999999999998</v>
      </c>
      <c r="ER12">
        <v>300.60000000000002</v>
      </c>
      <c r="ES12">
        <v>307.89999999999998</v>
      </c>
      <c r="ET12">
        <v>315.39999999999998</v>
      </c>
      <c r="EU12">
        <v>322.8</v>
      </c>
      <c r="EV12">
        <v>328.3</v>
      </c>
      <c r="EW12">
        <v>337</v>
      </c>
      <c r="EX12">
        <v>346.9</v>
      </c>
      <c r="EY12">
        <v>360.1</v>
      </c>
      <c r="EZ12">
        <v>371.2</v>
      </c>
      <c r="FA12">
        <v>380</v>
      </c>
      <c r="FB12">
        <v>390</v>
      </c>
      <c r="FC12">
        <v>395.6</v>
      </c>
      <c r="FD12">
        <v>394.4</v>
      </c>
      <c r="FE12">
        <v>402.2</v>
      </c>
      <c r="FF12">
        <v>404.5</v>
      </c>
      <c r="FG12">
        <v>432.8</v>
      </c>
      <c r="FH12">
        <v>433.6</v>
      </c>
      <c r="FI12">
        <v>442.8</v>
      </c>
      <c r="FJ12">
        <v>453.4</v>
      </c>
      <c r="FK12">
        <v>455.7</v>
      </c>
      <c r="FL12">
        <v>437.3</v>
      </c>
      <c r="FM12">
        <v>441.2</v>
      </c>
      <c r="FN12">
        <v>446.9</v>
      </c>
      <c r="FO12">
        <v>436.2</v>
      </c>
      <c r="FP12">
        <v>446.1</v>
      </c>
      <c r="FQ12">
        <v>444.4</v>
      </c>
      <c r="FR12">
        <v>446.5</v>
      </c>
      <c r="FS12">
        <v>431.2</v>
      </c>
      <c r="FT12">
        <v>459.2</v>
      </c>
      <c r="FU12">
        <v>474.9</v>
      </c>
      <c r="FV12">
        <v>473.7</v>
      </c>
      <c r="FW12">
        <v>478.4</v>
      </c>
      <c r="FX12">
        <v>490.3</v>
      </c>
      <c r="FY12">
        <v>504.9</v>
      </c>
      <c r="FZ12">
        <v>517.1</v>
      </c>
      <c r="GA12">
        <v>512.9</v>
      </c>
      <c r="GB12">
        <v>522.29999999999995</v>
      </c>
      <c r="GC12">
        <v>541.79999999999995</v>
      </c>
      <c r="GD12">
        <v>561.29999999999995</v>
      </c>
      <c r="GE12">
        <v>573.29999999999995</v>
      </c>
      <c r="GF12">
        <v>571.79999999999995</v>
      </c>
      <c r="GG12">
        <v>576.6</v>
      </c>
      <c r="GH12">
        <v>595</v>
      </c>
      <c r="GI12">
        <v>638.20000000000005</v>
      </c>
      <c r="GJ12">
        <v>610.70000000000005</v>
      </c>
      <c r="GK12">
        <v>610.9</v>
      </c>
      <c r="GL12">
        <v>610</v>
      </c>
      <c r="GM12">
        <v>636.20000000000005</v>
      </c>
      <c r="GN12">
        <v>609.70000000000005</v>
      </c>
      <c r="GO12">
        <v>610.29999999999995</v>
      </c>
      <c r="GP12">
        <v>592.29999999999995</v>
      </c>
      <c r="GQ12">
        <v>518.5</v>
      </c>
      <c r="GR12">
        <v>558</v>
      </c>
      <c r="GS12">
        <v>555.29999999999995</v>
      </c>
      <c r="GT12">
        <v>560.1</v>
      </c>
      <c r="GU12">
        <v>551.20000000000005</v>
      </c>
      <c r="GV12">
        <v>580.20000000000005</v>
      </c>
      <c r="GW12">
        <v>575.1</v>
      </c>
      <c r="GX12">
        <v>586.9</v>
      </c>
      <c r="GY12">
        <v>614.1</v>
      </c>
      <c r="GZ12">
        <v>600</v>
      </c>
      <c r="HA12">
        <v>616.1</v>
      </c>
      <c r="HB12">
        <v>595.70000000000005</v>
      </c>
      <c r="HC12">
        <v>594.9</v>
      </c>
      <c r="HD12">
        <v>628.79999999999995</v>
      </c>
      <c r="HE12">
        <v>625.1</v>
      </c>
      <c r="HF12">
        <v>671.6</v>
      </c>
      <c r="HG12">
        <v>631.6</v>
      </c>
      <c r="HH12">
        <v>647.5</v>
      </c>
      <c r="HI12">
        <v>639.4</v>
      </c>
      <c r="HJ12">
        <v>646.79999999999995</v>
      </c>
      <c r="HK12">
        <v>686.5</v>
      </c>
      <c r="HL12">
        <v>669.2</v>
      </c>
      <c r="HM12">
        <v>675</v>
      </c>
      <c r="HN12">
        <v>693.5</v>
      </c>
      <c r="HO12">
        <v>704</v>
      </c>
      <c r="HP12">
        <v>716.6</v>
      </c>
      <c r="HQ12">
        <v>720.8</v>
      </c>
      <c r="HR12">
        <v>721.4</v>
      </c>
      <c r="HS12">
        <v>727.6</v>
      </c>
      <c r="HT12">
        <v>728</v>
      </c>
      <c r="HU12">
        <v>738.4</v>
      </c>
      <c r="HV12">
        <v>742.6</v>
      </c>
      <c r="HW12">
        <v>752.2</v>
      </c>
      <c r="HX12">
        <v>772.7</v>
      </c>
      <c r="HY12">
        <v>795.6</v>
      </c>
      <c r="HZ12">
        <v>830.1</v>
      </c>
      <c r="IA12">
        <v>812.9</v>
      </c>
      <c r="IB12">
        <v>819</v>
      </c>
      <c r="IC12">
        <v>831.4</v>
      </c>
      <c r="ID12">
        <v>813.2</v>
      </c>
      <c r="IE12">
        <v>854.6</v>
      </c>
      <c r="IF12">
        <v>847.8</v>
      </c>
      <c r="IG12">
        <v>840.8</v>
      </c>
      <c r="IH12">
        <v>863.6</v>
      </c>
      <c r="II12">
        <v>885</v>
      </c>
      <c r="IJ12">
        <v>905.7</v>
      </c>
      <c r="IK12">
        <v>901.6</v>
      </c>
      <c r="IL12">
        <v>957.4</v>
      </c>
      <c r="IM12">
        <v>980.2</v>
      </c>
      <c r="IN12">
        <v>995.3</v>
      </c>
      <c r="IO12">
        <v>978.6</v>
      </c>
      <c r="IP12">
        <v>1020.2</v>
      </c>
      <c r="IQ12">
        <v>1030.5</v>
      </c>
      <c r="IR12">
        <v>1011</v>
      </c>
      <c r="IS12">
        <v>1037.9000000000001</v>
      </c>
      <c r="IT12">
        <v>1028.0999999999999</v>
      </c>
      <c r="IU12">
        <v>1045.0999999999999</v>
      </c>
      <c r="IV12">
        <v>1058.4000000000001</v>
      </c>
      <c r="IW12">
        <v>1075.4000000000001</v>
      </c>
    </row>
    <row r="13" spans="1:257">
      <c r="A13" t="s">
        <v>816</v>
      </c>
      <c r="B13" t="s">
        <v>867</v>
      </c>
      <c r="C13">
        <v>1.5</v>
      </c>
      <c r="D13">
        <v>1.5</v>
      </c>
      <c r="E13">
        <v>1.5</v>
      </c>
      <c r="F13">
        <v>1.6</v>
      </c>
      <c r="G13">
        <v>1.6</v>
      </c>
      <c r="H13">
        <v>1.6</v>
      </c>
      <c r="I13">
        <v>1.6</v>
      </c>
      <c r="J13">
        <v>1.7</v>
      </c>
      <c r="K13">
        <v>1.7</v>
      </c>
      <c r="L13">
        <v>1.6</v>
      </c>
      <c r="M13">
        <v>1.7</v>
      </c>
      <c r="N13">
        <v>1.7</v>
      </c>
      <c r="O13">
        <v>1.8</v>
      </c>
      <c r="P13">
        <v>1.8</v>
      </c>
      <c r="Q13">
        <v>1.9</v>
      </c>
      <c r="R13">
        <v>1.9</v>
      </c>
      <c r="S13">
        <v>2</v>
      </c>
      <c r="T13">
        <v>2</v>
      </c>
      <c r="U13">
        <v>2.1</v>
      </c>
      <c r="V13">
        <v>2.2000000000000002</v>
      </c>
      <c r="W13">
        <v>2.2000000000000002</v>
      </c>
      <c r="X13">
        <v>2.2000000000000002</v>
      </c>
      <c r="Y13">
        <v>2.2000000000000002</v>
      </c>
      <c r="Z13">
        <v>2.2000000000000002</v>
      </c>
      <c r="AA13">
        <v>2.2000000000000002</v>
      </c>
      <c r="AB13">
        <v>2.2999999999999998</v>
      </c>
      <c r="AC13">
        <v>2.4</v>
      </c>
      <c r="AD13">
        <v>2.4</v>
      </c>
      <c r="AE13">
        <v>2.5</v>
      </c>
      <c r="AF13">
        <v>2.5</v>
      </c>
      <c r="AG13">
        <v>2.6</v>
      </c>
      <c r="AH13">
        <v>2.6</v>
      </c>
      <c r="AI13">
        <v>2.7</v>
      </c>
      <c r="AJ13">
        <v>2.8</v>
      </c>
      <c r="AK13">
        <v>2.8</v>
      </c>
      <c r="AL13">
        <v>2.9</v>
      </c>
      <c r="AM13">
        <v>3</v>
      </c>
      <c r="AN13">
        <v>3.2</v>
      </c>
      <c r="AO13">
        <v>3.3</v>
      </c>
      <c r="AP13">
        <v>3.3</v>
      </c>
      <c r="AQ13">
        <v>3.2</v>
      </c>
      <c r="AR13">
        <v>3.2</v>
      </c>
      <c r="AS13">
        <v>3.2</v>
      </c>
      <c r="AT13">
        <v>3.3</v>
      </c>
      <c r="AU13">
        <v>3.6</v>
      </c>
      <c r="AV13">
        <v>3.8</v>
      </c>
      <c r="AW13">
        <v>4.0999999999999996</v>
      </c>
      <c r="AX13">
        <v>4.2</v>
      </c>
      <c r="AY13">
        <v>4.2</v>
      </c>
      <c r="AZ13">
        <v>4.2</v>
      </c>
      <c r="BA13">
        <v>4.3</v>
      </c>
      <c r="BB13">
        <v>4.3</v>
      </c>
      <c r="BC13">
        <v>4.5</v>
      </c>
      <c r="BD13">
        <v>4.5</v>
      </c>
      <c r="BE13">
        <v>4.5999999999999996</v>
      </c>
      <c r="BF13">
        <v>4.5999999999999996</v>
      </c>
      <c r="BG13">
        <v>4.7</v>
      </c>
      <c r="BH13">
        <v>4.8</v>
      </c>
      <c r="BI13">
        <v>4.8</v>
      </c>
      <c r="BJ13">
        <v>4.8</v>
      </c>
      <c r="BK13">
        <v>4.8</v>
      </c>
      <c r="BL13">
        <v>4.9000000000000004</v>
      </c>
      <c r="BM13">
        <v>5</v>
      </c>
      <c r="BN13">
        <v>5.0999999999999996</v>
      </c>
      <c r="BO13">
        <v>5.0999999999999996</v>
      </c>
      <c r="BP13">
        <v>5.3</v>
      </c>
      <c r="BQ13">
        <v>5.5</v>
      </c>
      <c r="BR13">
        <v>5.8</v>
      </c>
      <c r="BS13">
        <v>6.1</v>
      </c>
      <c r="BT13">
        <v>6.3</v>
      </c>
      <c r="BU13">
        <v>6.5</v>
      </c>
      <c r="BV13">
        <v>6.6</v>
      </c>
      <c r="BW13">
        <v>6.8</v>
      </c>
      <c r="BX13">
        <v>7</v>
      </c>
      <c r="BY13">
        <v>6.8</v>
      </c>
      <c r="BZ13">
        <v>6.8</v>
      </c>
      <c r="CA13">
        <v>6.9</v>
      </c>
      <c r="CB13">
        <v>6.9</v>
      </c>
      <c r="CC13">
        <v>7</v>
      </c>
      <c r="CD13">
        <v>7.1</v>
      </c>
      <c r="CE13">
        <v>7.3</v>
      </c>
      <c r="CF13">
        <v>7.7</v>
      </c>
      <c r="CG13">
        <v>8</v>
      </c>
      <c r="CH13">
        <v>8.4</v>
      </c>
      <c r="CI13">
        <v>9.1999999999999993</v>
      </c>
      <c r="CJ13">
        <v>9.4</v>
      </c>
      <c r="CK13">
        <v>9.3000000000000007</v>
      </c>
      <c r="CL13">
        <v>9.1</v>
      </c>
      <c r="CM13">
        <v>8.9</v>
      </c>
      <c r="CN13">
        <v>9</v>
      </c>
      <c r="CO13">
        <v>9.1999999999999993</v>
      </c>
      <c r="CP13">
        <v>9.4</v>
      </c>
      <c r="CQ13">
        <v>9.6999999999999993</v>
      </c>
      <c r="CR13">
        <v>10.199999999999999</v>
      </c>
      <c r="CS13">
        <v>10.5</v>
      </c>
      <c r="CT13">
        <v>10.9</v>
      </c>
      <c r="CU13">
        <v>11.2</v>
      </c>
      <c r="CV13">
        <v>11.5</v>
      </c>
      <c r="CW13">
        <v>11.8</v>
      </c>
      <c r="CX13">
        <v>12.3</v>
      </c>
      <c r="CY13">
        <v>12.7</v>
      </c>
      <c r="CZ13">
        <v>13.1</v>
      </c>
      <c r="DA13">
        <v>13.9</v>
      </c>
      <c r="DB13">
        <v>14.5</v>
      </c>
      <c r="DC13">
        <v>15.1</v>
      </c>
      <c r="DD13">
        <v>15.7</v>
      </c>
      <c r="DE13">
        <v>16.5</v>
      </c>
      <c r="DF13">
        <v>17</v>
      </c>
      <c r="DG13">
        <v>17.399999999999999</v>
      </c>
      <c r="DH13">
        <v>17.8</v>
      </c>
      <c r="DI13">
        <v>18.3</v>
      </c>
      <c r="DJ13">
        <v>18.8</v>
      </c>
      <c r="DK13">
        <v>19.399999999999999</v>
      </c>
      <c r="DL13">
        <v>20</v>
      </c>
      <c r="DM13">
        <v>20.5</v>
      </c>
      <c r="DN13">
        <v>20.7</v>
      </c>
      <c r="DO13">
        <v>21.1</v>
      </c>
      <c r="DP13">
        <v>21.3</v>
      </c>
      <c r="DQ13">
        <v>21.7</v>
      </c>
      <c r="DR13">
        <v>21.8</v>
      </c>
      <c r="DS13">
        <v>22.9</v>
      </c>
      <c r="DT13">
        <v>23.1</v>
      </c>
      <c r="DU13">
        <v>23.7</v>
      </c>
      <c r="DV13">
        <v>24</v>
      </c>
      <c r="DW13">
        <v>24.5</v>
      </c>
      <c r="DX13">
        <v>24.6</v>
      </c>
      <c r="DY13">
        <v>24.8</v>
      </c>
      <c r="DZ13">
        <v>25.1</v>
      </c>
      <c r="EA13">
        <v>25.1</v>
      </c>
      <c r="EB13">
        <v>25.2</v>
      </c>
      <c r="EC13">
        <v>25.4</v>
      </c>
      <c r="ED13">
        <v>25.8</v>
      </c>
      <c r="EE13">
        <v>25.5</v>
      </c>
      <c r="EF13">
        <v>26.1</v>
      </c>
      <c r="EG13">
        <v>26.7</v>
      </c>
      <c r="EH13">
        <v>27.5</v>
      </c>
      <c r="EI13">
        <v>26.7</v>
      </c>
      <c r="EJ13">
        <v>27.3</v>
      </c>
      <c r="EK13">
        <v>27.8</v>
      </c>
      <c r="EL13">
        <v>28.4</v>
      </c>
      <c r="EM13">
        <v>28.7</v>
      </c>
      <c r="EN13">
        <v>29.1</v>
      </c>
      <c r="EO13">
        <v>29.7</v>
      </c>
      <c r="EP13">
        <v>30.1</v>
      </c>
      <c r="EQ13">
        <v>30</v>
      </c>
      <c r="ER13">
        <v>30.6</v>
      </c>
      <c r="ES13">
        <v>31.1</v>
      </c>
      <c r="ET13">
        <v>32.1</v>
      </c>
      <c r="EU13">
        <v>32.299999999999997</v>
      </c>
      <c r="EV13">
        <v>33.299999999999997</v>
      </c>
      <c r="EW13">
        <v>33.5</v>
      </c>
      <c r="EX13">
        <v>33.6</v>
      </c>
      <c r="EY13">
        <v>33.1</v>
      </c>
      <c r="EZ13">
        <v>33.299999999999997</v>
      </c>
      <c r="FA13">
        <v>33.9</v>
      </c>
      <c r="FB13">
        <v>34.200000000000003</v>
      </c>
      <c r="FC13">
        <v>34.799999999999997</v>
      </c>
      <c r="FD13">
        <v>35.4</v>
      </c>
      <c r="FE13">
        <v>36.1</v>
      </c>
      <c r="FF13">
        <v>36.9</v>
      </c>
      <c r="FG13">
        <v>36.4</v>
      </c>
      <c r="FH13">
        <v>36.9</v>
      </c>
      <c r="FI13">
        <v>36.9</v>
      </c>
      <c r="FJ13">
        <v>36.9</v>
      </c>
      <c r="FK13">
        <v>35</v>
      </c>
      <c r="FL13">
        <v>34.6</v>
      </c>
      <c r="FM13">
        <v>34.4</v>
      </c>
      <c r="FN13">
        <v>34.9</v>
      </c>
      <c r="FO13">
        <v>36.799999999999997</v>
      </c>
      <c r="FP13">
        <v>37.1</v>
      </c>
      <c r="FQ13">
        <v>37.700000000000003</v>
      </c>
      <c r="FR13">
        <v>37.799999999999997</v>
      </c>
      <c r="FS13">
        <v>38.9</v>
      </c>
      <c r="FT13">
        <v>39.299999999999997</v>
      </c>
      <c r="FU13">
        <v>39.9</v>
      </c>
      <c r="FV13">
        <v>40.1</v>
      </c>
      <c r="FW13">
        <v>43.1</v>
      </c>
      <c r="FX13">
        <v>43.5</v>
      </c>
      <c r="FY13">
        <v>44</v>
      </c>
      <c r="FZ13">
        <v>45</v>
      </c>
      <c r="GA13">
        <v>45.7</v>
      </c>
      <c r="GB13">
        <v>46.8</v>
      </c>
      <c r="GC13">
        <v>47.4</v>
      </c>
      <c r="GD13">
        <v>48.3</v>
      </c>
      <c r="GE13">
        <v>48.9</v>
      </c>
      <c r="GF13">
        <v>49.5</v>
      </c>
      <c r="GG13">
        <v>50.2</v>
      </c>
      <c r="GH13">
        <v>50.5</v>
      </c>
      <c r="GI13">
        <v>52.1</v>
      </c>
      <c r="GJ13">
        <v>52</v>
      </c>
      <c r="GK13">
        <v>51.1</v>
      </c>
      <c r="GL13">
        <v>50.6</v>
      </c>
      <c r="GM13">
        <v>50.3</v>
      </c>
      <c r="GN13">
        <v>50.2</v>
      </c>
      <c r="GO13">
        <v>51.3</v>
      </c>
      <c r="GP13">
        <v>52.4</v>
      </c>
      <c r="GQ13">
        <v>55.2</v>
      </c>
      <c r="GR13">
        <v>57.5</v>
      </c>
      <c r="GS13">
        <v>59.5</v>
      </c>
      <c r="GT13">
        <v>61.4</v>
      </c>
      <c r="GU13">
        <v>59.3</v>
      </c>
      <c r="GV13">
        <v>59.7</v>
      </c>
      <c r="GW13">
        <v>58.6</v>
      </c>
      <c r="GX13">
        <v>57.3</v>
      </c>
      <c r="GY13">
        <v>55.2</v>
      </c>
      <c r="GZ13">
        <v>54.8</v>
      </c>
      <c r="HA13">
        <v>54.3</v>
      </c>
      <c r="HB13">
        <v>55.1</v>
      </c>
      <c r="HC13">
        <v>56.3</v>
      </c>
      <c r="HD13">
        <v>56.1</v>
      </c>
      <c r="HE13">
        <v>57</v>
      </c>
      <c r="HF13">
        <v>57.4</v>
      </c>
      <c r="HG13">
        <v>57.5</v>
      </c>
      <c r="HH13">
        <v>56.6</v>
      </c>
      <c r="HI13">
        <v>56.1</v>
      </c>
      <c r="HJ13">
        <v>55.3</v>
      </c>
      <c r="HK13">
        <v>61</v>
      </c>
      <c r="HL13">
        <v>60.9</v>
      </c>
      <c r="HM13">
        <v>60.6</v>
      </c>
      <c r="HN13">
        <v>60.4</v>
      </c>
      <c r="HO13">
        <v>63.6</v>
      </c>
      <c r="HP13">
        <v>64.2</v>
      </c>
      <c r="HQ13">
        <v>65.099999999999994</v>
      </c>
      <c r="HR13">
        <v>66.900000000000006</v>
      </c>
      <c r="HS13">
        <v>70.099999999999994</v>
      </c>
      <c r="HT13">
        <v>71.7</v>
      </c>
      <c r="HU13">
        <v>73.900000000000006</v>
      </c>
      <c r="HV13">
        <v>75</v>
      </c>
      <c r="HW13">
        <v>65.599999999999994</v>
      </c>
      <c r="HX13">
        <v>66.400000000000006</v>
      </c>
      <c r="HY13">
        <v>67</v>
      </c>
      <c r="HZ13">
        <v>67</v>
      </c>
      <c r="IA13">
        <v>78.599999999999994</v>
      </c>
      <c r="IB13">
        <v>78.599999999999994</v>
      </c>
      <c r="IC13">
        <v>79.2</v>
      </c>
      <c r="ID13">
        <v>80.8</v>
      </c>
      <c r="IE13">
        <v>67.599999999999994</v>
      </c>
      <c r="IF13">
        <v>68.7</v>
      </c>
      <c r="IG13">
        <v>70.599999999999994</v>
      </c>
      <c r="IH13">
        <v>71.400000000000006</v>
      </c>
      <c r="II13">
        <v>91.5</v>
      </c>
      <c r="IJ13">
        <v>60.9</v>
      </c>
      <c r="IK13">
        <v>61.6</v>
      </c>
      <c r="IL13">
        <v>80.400000000000006</v>
      </c>
      <c r="IM13">
        <v>67.400000000000006</v>
      </c>
      <c r="IN13">
        <v>66.7</v>
      </c>
      <c r="IO13">
        <v>64.599999999999994</v>
      </c>
      <c r="IP13">
        <v>75.7</v>
      </c>
      <c r="IQ13">
        <v>80.3</v>
      </c>
      <c r="IR13">
        <v>81.5</v>
      </c>
      <c r="IS13">
        <v>82.1</v>
      </c>
      <c r="IT13">
        <v>82</v>
      </c>
      <c r="IU13">
        <v>82.6</v>
      </c>
      <c r="IV13">
        <v>82.4</v>
      </c>
      <c r="IW13">
        <v>78</v>
      </c>
    </row>
    <row r="14" spans="1:257">
      <c r="A14" t="s">
        <v>818</v>
      </c>
      <c r="B14" t="s">
        <v>868</v>
      </c>
      <c r="C14">
        <v>6.3</v>
      </c>
      <c r="D14">
        <v>6.4</v>
      </c>
      <c r="E14">
        <v>6.4</v>
      </c>
      <c r="F14">
        <v>6.5</v>
      </c>
      <c r="G14">
        <v>6.8</v>
      </c>
      <c r="H14">
        <v>6.6</v>
      </c>
      <c r="I14">
        <v>6.5</v>
      </c>
      <c r="J14">
        <v>6.3</v>
      </c>
      <c r="K14">
        <v>6.3</v>
      </c>
      <c r="L14">
        <v>6.6</v>
      </c>
      <c r="M14">
        <v>6.6</v>
      </c>
      <c r="N14">
        <v>6.5</v>
      </c>
      <c r="O14">
        <v>6.2</v>
      </c>
      <c r="P14">
        <v>6.1</v>
      </c>
      <c r="Q14">
        <v>6.1</v>
      </c>
      <c r="R14">
        <v>6.2</v>
      </c>
      <c r="S14">
        <v>6.7</v>
      </c>
      <c r="T14">
        <v>6.9</v>
      </c>
      <c r="U14">
        <v>7.3</v>
      </c>
      <c r="V14">
        <v>7.3</v>
      </c>
      <c r="W14">
        <v>7.3</v>
      </c>
      <c r="X14">
        <v>7.4</v>
      </c>
      <c r="Y14">
        <v>7.8</v>
      </c>
      <c r="Z14">
        <v>8.6</v>
      </c>
      <c r="AA14">
        <v>8.6</v>
      </c>
      <c r="AB14">
        <v>8.1999999999999993</v>
      </c>
      <c r="AC14">
        <v>8.6</v>
      </c>
      <c r="AD14">
        <v>8.6</v>
      </c>
      <c r="AE14">
        <v>9.3000000000000007</v>
      </c>
      <c r="AF14">
        <v>9.6</v>
      </c>
      <c r="AG14">
        <v>9.6999999999999993</v>
      </c>
      <c r="AH14">
        <v>10.199999999999999</v>
      </c>
      <c r="AI14">
        <v>10.3</v>
      </c>
      <c r="AJ14">
        <v>10.6</v>
      </c>
      <c r="AK14">
        <v>10.9</v>
      </c>
      <c r="AL14">
        <v>11</v>
      </c>
      <c r="AM14">
        <v>12.6</v>
      </c>
      <c r="AN14">
        <v>12.6</v>
      </c>
      <c r="AO14">
        <v>12.5</v>
      </c>
      <c r="AP14">
        <v>12.5</v>
      </c>
      <c r="AQ14">
        <v>12.5</v>
      </c>
      <c r="AR14">
        <v>12.6</v>
      </c>
      <c r="AS14">
        <v>13.5</v>
      </c>
      <c r="AT14">
        <v>14.4</v>
      </c>
      <c r="AU14">
        <v>13.9</v>
      </c>
      <c r="AV14">
        <v>13.6</v>
      </c>
      <c r="AW14">
        <v>15.1</v>
      </c>
      <c r="AX14">
        <v>15.1</v>
      </c>
      <c r="AY14">
        <v>16</v>
      </c>
      <c r="AZ14">
        <v>16</v>
      </c>
      <c r="BA14">
        <v>14.9</v>
      </c>
      <c r="BB14">
        <v>14.4</v>
      </c>
      <c r="BC14">
        <v>14.7</v>
      </c>
      <c r="BD14">
        <v>15</v>
      </c>
      <c r="BE14">
        <v>15.2</v>
      </c>
      <c r="BF14">
        <v>16.7</v>
      </c>
      <c r="BG14">
        <v>17.399999999999999</v>
      </c>
      <c r="BH14">
        <v>17.899999999999999</v>
      </c>
      <c r="BI14">
        <v>20.3</v>
      </c>
      <c r="BJ14">
        <v>20.5</v>
      </c>
      <c r="BK14">
        <v>21.6</v>
      </c>
      <c r="BL14">
        <v>21.1</v>
      </c>
      <c r="BM14">
        <v>20.7</v>
      </c>
      <c r="BN14">
        <v>21.7</v>
      </c>
      <c r="BO14">
        <v>20.8</v>
      </c>
      <c r="BP14">
        <v>21.1</v>
      </c>
      <c r="BQ14">
        <v>21.7</v>
      </c>
      <c r="BR14">
        <v>23</v>
      </c>
      <c r="BS14">
        <v>25.2</v>
      </c>
      <c r="BT14">
        <v>27.8</v>
      </c>
      <c r="BU14">
        <v>30.4</v>
      </c>
      <c r="BV14">
        <v>33.1</v>
      </c>
      <c r="BW14">
        <v>35.200000000000003</v>
      </c>
      <c r="BX14">
        <v>38.299999999999997</v>
      </c>
      <c r="BY14">
        <v>39.1</v>
      </c>
      <c r="BZ14">
        <v>40.5</v>
      </c>
      <c r="CA14">
        <v>39.200000000000003</v>
      </c>
      <c r="CB14">
        <v>39.6</v>
      </c>
      <c r="CC14">
        <v>38.4</v>
      </c>
      <c r="CD14">
        <v>38.799999999999997</v>
      </c>
      <c r="CE14">
        <v>37.299999999999997</v>
      </c>
      <c r="CF14">
        <v>37.1</v>
      </c>
      <c r="CG14">
        <v>38.299999999999997</v>
      </c>
      <c r="CH14">
        <v>45.9</v>
      </c>
      <c r="CI14">
        <v>49.5</v>
      </c>
      <c r="CJ14">
        <v>48.4</v>
      </c>
      <c r="CK14">
        <v>50.3</v>
      </c>
      <c r="CL14">
        <v>49.7</v>
      </c>
      <c r="CM14">
        <v>44.9</v>
      </c>
      <c r="CN14">
        <v>48.5</v>
      </c>
      <c r="CO14">
        <v>51.1</v>
      </c>
      <c r="CP14">
        <v>56</v>
      </c>
      <c r="CQ14">
        <v>58.7</v>
      </c>
      <c r="CR14">
        <v>61.5</v>
      </c>
      <c r="CS14">
        <v>60.3</v>
      </c>
      <c r="CT14">
        <v>62.7</v>
      </c>
      <c r="CU14">
        <v>68.099999999999994</v>
      </c>
      <c r="CV14">
        <v>70.099999999999994</v>
      </c>
      <c r="CW14">
        <v>69.7</v>
      </c>
      <c r="CX14">
        <v>72.3</v>
      </c>
      <c r="CY14">
        <v>78</v>
      </c>
      <c r="CZ14">
        <v>77.2</v>
      </c>
      <c r="DA14">
        <v>72.900000000000006</v>
      </c>
      <c r="DB14">
        <v>68.2</v>
      </c>
      <c r="DC14">
        <v>66.8</v>
      </c>
      <c r="DD14">
        <v>62.3</v>
      </c>
      <c r="DE14">
        <v>54.2</v>
      </c>
      <c r="DF14">
        <v>50.5</v>
      </c>
      <c r="DG14">
        <v>47.9</v>
      </c>
      <c r="DH14">
        <v>55.6</v>
      </c>
      <c r="DI14">
        <v>57.7</v>
      </c>
      <c r="DJ14">
        <v>54</v>
      </c>
      <c r="DK14">
        <v>44.2</v>
      </c>
      <c r="DL14">
        <v>46.4</v>
      </c>
      <c r="DM14">
        <v>53.4</v>
      </c>
      <c r="DN14">
        <v>56.9</v>
      </c>
      <c r="DO14">
        <v>73.2</v>
      </c>
      <c r="DP14">
        <v>76.2</v>
      </c>
      <c r="DQ14">
        <v>76.400000000000006</v>
      </c>
      <c r="DR14">
        <v>65.3</v>
      </c>
      <c r="DS14">
        <v>63.6</v>
      </c>
      <c r="DT14">
        <v>61.3</v>
      </c>
      <c r="DU14">
        <v>55.9</v>
      </c>
      <c r="DV14">
        <v>48.7</v>
      </c>
      <c r="DW14">
        <v>60.9</v>
      </c>
      <c r="DX14">
        <v>58.9</v>
      </c>
      <c r="DY14">
        <v>58.9</v>
      </c>
      <c r="DZ14">
        <v>55.3</v>
      </c>
      <c r="EA14">
        <v>71.8</v>
      </c>
      <c r="EB14">
        <v>69</v>
      </c>
      <c r="EC14">
        <v>66.599999999999994</v>
      </c>
      <c r="ED14">
        <v>72.8</v>
      </c>
      <c r="EE14">
        <v>68.400000000000006</v>
      </c>
      <c r="EF14">
        <v>75.2</v>
      </c>
      <c r="EG14">
        <v>77</v>
      </c>
      <c r="EH14">
        <v>91.8</v>
      </c>
      <c r="EI14">
        <v>81.400000000000006</v>
      </c>
      <c r="EJ14">
        <v>76.2</v>
      </c>
      <c r="EK14">
        <v>89.2</v>
      </c>
      <c r="EL14">
        <v>86.5</v>
      </c>
      <c r="EM14">
        <v>93.9</v>
      </c>
      <c r="EN14">
        <v>107</v>
      </c>
      <c r="EO14">
        <v>118.1</v>
      </c>
      <c r="EP14">
        <v>115.3</v>
      </c>
      <c r="EQ14">
        <v>131.4</v>
      </c>
      <c r="ER14">
        <v>141.19999999999999</v>
      </c>
      <c r="ES14">
        <v>140.4</v>
      </c>
      <c r="ET14">
        <v>134.6</v>
      </c>
      <c r="EU14">
        <v>155.6</v>
      </c>
      <c r="EV14">
        <v>162.80000000000001</v>
      </c>
      <c r="EW14">
        <v>176.9</v>
      </c>
      <c r="EX14">
        <v>196.2</v>
      </c>
      <c r="EY14">
        <v>200.6</v>
      </c>
      <c r="EZ14">
        <v>202.2</v>
      </c>
      <c r="FA14">
        <v>202.1</v>
      </c>
      <c r="FB14">
        <v>199</v>
      </c>
      <c r="FC14">
        <v>199.8</v>
      </c>
      <c r="FD14">
        <v>187.9</v>
      </c>
      <c r="FE14">
        <v>203.5</v>
      </c>
      <c r="FF14">
        <v>213.3</v>
      </c>
      <c r="FG14">
        <v>228.1</v>
      </c>
      <c r="FH14">
        <v>225.9</v>
      </c>
      <c r="FI14">
        <v>232.8</v>
      </c>
      <c r="FJ14">
        <v>227.8</v>
      </c>
      <c r="FK14">
        <v>240.8</v>
      </c>
      <c r="FL14">
        <v>237.8</v>
      </c>
      <c r="FM14">
        <v>222.5</v>
      </c>
      <c r="FN14">
        <v>223.7</v>
      </c>
      <c r="FO14">
        <v>236</v>
      </c>
      <c r="FP14">
        <v>232</v>
      </c>
      <c r="FQ14">
        <v>217</v>
      </c>
      <c r="FR14">
        <v>220.8</v>
      </c>
      <c r="FS14">
        <v>241.1</v>
      </c>
      <c r="FT14">
        <v>236.6</v>
      </c>
      <c r="FU14">
        <v>238.6</v>
      </c>
      <c r="FV14">
        <v>225.7</v>
      </c>
      <c r="FW14">
        <v>222.4</v>
      </c>
      <c r="FX14">
        <v>209.7</v>
      </c>
      <c r="FY14">
        <v>206.9</v>
      </c>
      <c r="FZ14">
        <v>232</v>
      </c>
      <c r="GA14">
        <v>261</v>
      </c>
      <c r="GB14">
        <v>240</v>
      </c>
      <c r="GC14">
        <v>298.3</v>
      </c>
      <c r="GD14">
        <v>292.3</v>
      </c>
      <c r="GE14">
        <v>321.10000000000002</v>
      </c>
      <c r="GF14">
        <v>349.1</v>
      </c>
      <c r="GG14">
        <v>322.8</v>
      </c>
      <c r="GH14">
        <v>303.5</v>
      </c>
      <c r="GI14">
        <v>247.3</v>
      </c>
      <c r="GJ14">
        <v>246.7</v>
      </c>
      <c r="GK14">
        <v>220.2</v>
      </c>
      <c r="GL14">
        <v>111.5</v>
      </c>
      <c r="GM14">
        <v>108.9</v>
      </c>
      <c r="GN14">
        <v>78.599999999999994</v>
      </c>
      <c r="GO14">
        <v>-69.3</v>
      </c>
      <c r="GP14">
        <v>-193</v>
      </c>
      <c r="GQ14">
        <v>110.6</v>
      </c>
      <c r="GR14">
        <v>215.7</v>
      </c>
      <c r="GS14">
        <v>264.60000000000002</v>
      </c>
      <c r="GT14">
        <v>240.5</v>
      </c>
      <c r="GU14">
        <v>210.8</v>
      </c>
      <c r="GV14">
        <v>176.1</v>
      </c>
      <c r="GW14">
        <v>231.1</v>
      </c>
      <c r="GX14">
        <v>268.39999999999998</v>
      </c>
      <c r="GY14">
        <v>189.4</v>
      </c>
      <c r="GZ14">
        <v>158.6</v>
      </c>
      <c r="HA14">
        <v>145.69999999999999</v>
      </c>
      <c r="HB14">
        <v>254.3</v>
      </c>
      <c r="HC14">
        <v>302.89999999999998</v>
      </c>
      <c r="HD14">
        <v>280.8</v>
      </c>
      <c r="HE14">
        <v>304.2</v>
      </c>
      <c r="HF14">
        <v>253.3</v>
      </c>
      <c r="HG14">
        <v>205.9</v>
      </c>
      <c r="HH14">
        <v>204.4</v>
      </c>
      <c r="HI14">
        <v>230.5</v>
      </c>
      <c r="HJ14">
        <v>281.10000000000002</v>
      </c>
      <c r="HK14">
        <v>275.3</v>
      </c>
      <c r="HL14">
        <v>341.5</v>
      </c>
      <c r="HM14">
        <v>334.2</v>
      </c>
      <c r="HN14">
        <v>317.10000000000002</v>
      </c>
      <c r="HO14">
        <v>353.7</v>
      </c>
      <c r="HP14">
        <v>391.9</v>
      </c>
      <c r="HQ14">
        <v>308.39999999999998</v>
      </c>
      <c r="HR14">
        <v>322.5</v>
      </c>
      <c r="HS14">
        <v>355.6</v>
      </c>
      <c r="HT14">
        <v>416.4</v>
      </c>
      <c r="HU14">
        <v>415.1</v>
      </c>
      <c r="HV14">
        <v>421.4</v>
      </c>
      <c r="HW14">
        <v>388.4</v>
      </c>
      <c r="HX14">
        <v>383.9</v>
      </c>
      <c r="HY14">
        <v>389.8</v>
      </c>
      <c r="HZ14">
        <v>389.5</v>
      </c>
      <c r="IA14">
        <v>399.7</v>
      </c>
      <c r="IB14">
        <v>388.9</v>
      </c>
      <c r="IC14">
        <v>398.3</v>
      </c>
      <c r="ID14">
        <v>380.5</v>
      </c>
      <c r="IE14">
        <v>431.3</v>
      </c>
      <c r="IF14">
        <v>432.5</v>
      </c>
      <c r="IG14">
        <v>425.4</v>
      </c>
      <c r="IH14">
        <v>441.3</v>
      </c>
      <c r="II14">
        <v>373.2</v>
      </c>
      <c r="IJ14">
        <v>399</v>
      </c>
      <c r="IK14">
        <v>450.2</v>
      </c>
      <c r="IL14">
        <v>428.3</v>
      </c>
      <c r="IM14">
        <v>419.1</v>
      </c>
      <c r="IN14">
        <v>457.6</v>
      </c>
      <c r="IO14">
        <v>483.2</v>
      </c>
      <c r="IP14">
        <v>491.3</v>
      </c>
      <c r="IQ14">
        <v>454.6</v>
      </c>
      <c r="IR14">
        <v>468</v>
      </c>
      <c r="IS14">
        <v>456.1</v>
      </c>
      <c r="IT14">
        <v>423.1</v>
      </c>
      <c r="IU14">
        <v>427.6</v>
      </c>
      <c r="IV14">
        <v>384</v>
      </c>
      <c r="IW14">
        <v>413.2</v>
      </c>
    </row>
    <row r="15" spans="1:257">
      <c r="A15" t="s">
        <v>820</v>
      </c>
      <c r="B15" s="12" t="s">
        <v>869</v>
      </c>
      <c r="C15" s="12">
        <v>7.7</v>
      </c>
      <c r="D15" s="12">
        <v>6.7</v>
      </c>
      <c r="E15" s="12">
        <v>6.1</v>
      </c>
      <c r="F15" s="12">
        <v>5.9</v>
      </c>
      <c r="G15" s="12">
        <v>5.8</v>
      </c>
      <c r="H15" s="12">
        <v>6.6</v>
      </c>
      <c r="I15" s="12">
        <v>7</v>
      </c>
      <c r="J15" s="12">
        <v>7.6</v>
      </c>
      <c r="K15" s="12">
        <v>7.3</v>
      </c>
      <c r="L15" s="12">
        <v>6.9</v>
      </c>
      <c r="M15" s="12">
        <v>7</v>
      </c>
      <c r="N15" s="12">
        <v>7.5</v>
      </c>
      <c r="O15" s="12">
        <v>6.8</v>
      </c>
      <c r="P15" s="12">
        <v>6.8</v>
      </c>
      <c r="Q15" s="12">
        <v>6.9</v>
      </c>
      <c r="R15" s="12">
        <v>6.9</v>
      </c>
      <c r="S15" s="12">
        <v>7.4</v>
      </c>
      <c r="T15" s="12">
        <v>7</v>
      </c>
      <c r="U15" s="12">
        <v>7</v>
      </c>
      <c r="V15" s="12">
        <v>6.4</v>
      </c>
      <c r="W15" s="12">
        <v>8.6</v>
      </c>
      <c r="X15" s="12">
        <v>8.4</v>
      </c>
      <c r="Y15" s="12">
        <v>7.7</v>
      </c>
      <c r="Z15" s="12">
        <v>8.1</v>
      </c>
      <c r="AA15" s="12">
        <v>8.1</v>
      </c>
      <c r="AB15" s="12">
        <v>7.7</v>
      </c>
      <c r="AC15" s="12">
        <v>7.7</v>
      </c>
      <c r="AD15" s="12">
        <v>8.8000000000000007</v>
      </c>
      <c r="AE15" s="12">
        <v>7.9</v>
      </c>
      <c r="AF15" s="12">
        <v>7.6</v>
      </c>
      <c r="AG15" s="12">
        <v>8.3000000000000007</v>
      </c>
      <c r="AH15" s="12">
        <v>10.199999999999999</v>
      </c>
      <c r="AI15" s="12">
        <v>9.6</v>
      </c>
      <c r="AJ15" s="12">
        <v>10.199999999999999</v>
      </c>
      <c r="AK15" s="12">
        <v>9.9</v>
      </c>
      <c r="AL15" s="12">
        <v>10.199999999999999</v>
      </c>
      <c r="AM15" s="12">
        <v>11</v>
      </c>
      <c r="AN15" s="12">
        <v>10.3</v>
      </c>
      <c r="AO15" s="12">
        <v>10.3</v>
      </c>
      <c r="AP15" s="12">
        <v>10</v>
      </c>
      <c r="AQ15" s="12">
        <v>8.9</v>
      </c>
      <c r="AR15" s="12">
        <v>11.4</v>
      </c>
      <c r="AS15" s="12">
        <v>11.9</v>
      </c>
      <c r="AT15" s="12">
        <v>9.1999999999999993</v>
      </c>
      <c r="AU15" s="12">
        <v>11.8</v>
      </c>
      <c r="AV15" s="12">
        <v>11.7</v>
      </c>
      <c r="AW15" s="12">
        <v>11.7</v>
      </c>
      <c r="AX15" s="12">
        <v>12.8</v>
      </c>
      <c r="AY15" s="12">
        <v>14.1</v>
      </c>
      <c r="AZ15" s="12">
        <v>14</v>
      </c>
      <c r="BA15" s="12">
        <v>13.8</v>
      </c>
      <c r="BB15" s="12">
        <v>14.3</v>
      </c>
      <c r="BC15" s="12">
        <v>15.4</v>
      </c>
      <c r="BD15" s="12">
        <v>14</v>
      </c>
      <c r="BE15" s="12">
        <v>14.7</v>
      </c>
      <c r="BF15" s="12">
        <v>16.399999999999999</v>
      </c>
      <c r="BG15" s="12">
        <v>17.8</v>
      </c>
      <c r="BH15" s="12">
        <v>17.7</v>
      </c>
      <c r="BI15" s="12">
        <v>16.3</v>
      </c>
      <c r="BJ15" s="12">
        <v>13</v>
      </c>
      <c r="BK15" s="12">
        <v>11</v>
      </c>
      <c r="BL15" s="12">
        <v>13.5</v>
      </c>
      <c r="BM15" s="12">
        <v>19.5</v>
      </c>
      <c r="BN15" s="12">
        <v>22.5</v>
      </c>
      <c r="BO15" s="12">
        <v>22.9</v>
      </c>
      <c r="BP15" s="12">
        <v>19</v>
      </c>
      <c r="BQ15" s="12">
        <v>16.100000000000001</v>
      </c>
      <c r="BR15" s="12">
        <v>13.3</v>
      </c>
      <c r="BS15" s="12">
        <v>16.2</v>
      </c>
      <c r="BT15" s="12">
        <v>20.8</v>
      </c>
      <c r="BU15" s="12">
        <v>24</v>
      </c>
      <c r="BV15" s="12">
        <v>21.1</v>
      </c>
      <c r="BW15" s="12">
        <v>22.1</v>
      </c>
      <c r="BX15" s="12">
        <v>28.7</v>
      </c>
      <c r="BY15" s="12">
        <v>30.1</v>
      </c>
      <c r="BZ15" s="12">
        <v>33.299999999999997</v>
      </c>
      <c r="CA15" s="12">
        <v>26.9</v>
      </c>
      <c r="CB15" s="12">
        <v>29.6</v>
      </c>
      <c r="CC15" s="12">
        <v>32.4</v>
      </c>
      <c r="CD15" s="12">
        <v>30.5</v>
      </c>
      <c r="CE15" s="12">
        <v>28.7</v>
      </c>
      <c r="CF15" s="12">
        <v>13.8</v>
      </c>
      <c r="CG15" s="12">
        <v>17</v>
      </c>
      <c r="CH15" s="12">
        <v>23</v>
      </c>
      <c r="CI15" s="12">
        <v>19.8</v>
      </c>
      <c r="CJ15" s="12">
        <v>10.5</v>
      </c>
      <c r="CK15" s="12">
        <v>14.2</v>
      </c>
      <c r="CL15" s="12">
        <v>14.1</v>
      </c>
      <c r="CM15" s="12">
        <v>5.4</v>
      </c>
      <c r="CN15" s="12">
        <v>18.5</v>
      </c>
      <c r="CO15" s="12">
        <v>17</v>
      </c>
      <c r="CP15" s="12">
        <v>13.9</v>
      </c>
      <c r="CQ15" s="12">
        <v>16</v>
      </c>
      <c r="CR15" s="12">
        <v>25</v>
      </c>
      <c r="CS15" s="12">
        <v>23.5</v>
      </c>
      <c r="CT15" s="12">
        <v>26.3</v>
      </c>
      <c r="CU15" s="12">
        <v>30.7</v>
      </c>
      <c r="CV15" s="12">
        <v>27.8</v>
      </c>
      <c r="CW15" s="12">
        <v>23.8</v>
      </c>
      <c r="CX15" s="12">
        <v>26.3</v>
      </c>
      <c r="CY15" s="12">
        <v>27.1</v>
      </c>
      <c r="CZ15" s="12">
        <v>33.9</v>
      </c>
      <c r="DA15" s="12">
        <v>37.9</v>
      </c>
      <c r="DB15" s="12">
        <v>36.700000000000003</v>
      </c>
      <c r="DC15" s="12">
        <v>39.700000000000003</v>
      </c>
      <c r="DD15" s="12">
        <v>29.5</v>
      </c>
      <c r="DE15" s="12">
        <v>22.6</v>
      </c>
      <c r="DF15" s="12">
        <v>20.100000000000001</v>
      </c>
      <c r="DG15" s="12">
        <v>21.1</v>
      </c>
      <c r="DH15" s="12">
        <v>39.9</v>
      </c>
      <c r="DI15" s="12">
        <v>41.6</v>
      </c>
      <c r="DJ15" s="12">
        <v>36.799999999999997</v>
      </c>
      <c r="DK15" s="12">
        <v>25</v>
      </c>
      <c r="DL15" s="12">
        <v>33</v>
      </c>
      <c r="DM15" s="12">
        <v>35.4</v>
      </c>
      <c r="DN15" s="12">
        <v>50.5</v>
      </c>
      <c r="DO15" s="12">
        <v>51.6</v>
      </c>
      <c r="DP15" s="12">
        <v>49.4</v>
      </c>
      <c r="DQ15" s="12">
        <v>53.4</v>
      </c>
      <c r="DR15" s="12">
        <v>41.2</v>
      </c>
      <c r="DS15" s="12">
        <v>43.7</v>
      </c>
      <c r="DT15" s="12">
        <v>53.8</v>
      </c>
      <c r="DU15" s="12">
        <v>34</v>
      </c>
      <c r="DV15" s="12">
        <v>46.9</v>
      </c>
      <c r="DW15" s="12">
        <v>69.400000000000006</v>
      </c>
      <c r="DX15" s="12">
        <v>61.4</v>
      </c>
      <c r="DY15" s="12">
        <v>59.1</v>
      </c>
      <c r="DZ15" s="12">
        <v>66.599999999999994</v>
      </c>
      <c r="EA15" s="12">
        <v>93.9</v>
      </c>
      <c r="EB15" s="12">
        <v>90.7</v>
      </c>
      <c r="EC15" s="12">
        <v>76.3</v>
      </c>
      <c r="ED15" s="12">
        <v>78.900000000000006</v>
      </c>
      <c r="EE15" s="12">
        <v>68.400000000000006</v>
      </c>
      <c r="EF15" s="12">
        <v>67.2</v>
      </c>
      <c r="EG15" s="12">
        <v>65.8</v>
      </c>
      <c r="EH15" s="12">
        <v>77.8</v>
      </c>
      <c r="EI15" s="12">
        <v>62.3</v>
      </c>
      <c r="EJ15" s="12">
        <v>57.7</v>
      </c>
      <c r="EK15" s="12">
        <v>70.2</v>
      </c>
      <c r="EL15" s="12">
        <v>68.7</v>
      </c>
      <c r="EM15" s="12">
        <v>75.099999999999994</v>
      </c>
      <c r="EN15" s="12">
        <v>88.4</v>
      </c>
      <c r="EO15" s="12">
        <v>91.2</v>
      </c>
      <c r="EP15" s="12">
        <v>87.8</v>
      </c>
      <c r="EQ15" s="12">
        <v>100</v>
      </c>
      <c r="ER15" s="12">
        <v>92.3</v>
      </c>
      <c r="ES15" s="12">
        <v>78.2</v>
      </c>
      <c r="ET15" s="12">
        <v>70.8</v>
      </c>
      <c r="EU15" s="12">
        <v>74.099999999999994</v>
      </c>
      <c r="EV15" s="12">
        <v>86</v>
      </c>
      <c r="EW15" s="12">
        <v>104.9</v>
      </c>
      <c r="EX15" s="12">
        <v>110.4</v>
      </c>
      <c r="EY15" s="12">
        <v>87</v>
      </c>
      <c r="EZ15" s="12">
        <v>96.1</v>
      </c>
      <c r="FA15" s="12">
        <v>100</v>
      </c>
      <c r="FB15" s="12">
        <v>93.1</v>
      </c>
      <c r="FC15" s="12">
        <v>116.4</v>
      </c>
      <c r="FD15" s="12">
        <v>101.4</v>
      </c>
      <c r="FE15" s="12">
        <v>95.8</v>
      </c>
      <c r="FF15" s="12">
        <v>102.9</v>
      </c>
      <c r="FG15" s="12">
        <v>99.1</v>
      </c>
      <c r="FH15" s="12">
        <v>97</v>
      </c>
      <c r="FI15" s="12">
        <v>104.2</v>
      </c>
      <c r="FJ15" s="12">
        <v>121</v>
      </c>
      <c r="FK15" s="12">
        <v>140.4</v>
      </c>
      <c r="FL15" s="12">
        <v>176.1</v>
      </c>
      <c r="FM15" s="12">
        <v>151.80000000000001</v>
      </c>
      <c r="FN15" s="12">
        <v>183.9</v>
      </c>
      <c r="FO15" s="12">
        <v>191.7</v>
      </c>
      <c r="FP15" s="12">
        <v>182.2</v>
      </c>
      <c r="FQ15" s="12">
        <v>186.5</v>
      </c>
      <c r="FR15" s="12">
        <v>215.7</v>
      </c>
      <c r="FS15" s="12">
        <v>183.6</v>
      </c>
      <c r="FT15" s="12">
        <v>199.5</v>
      </c>
      <c r="FU15" s="12">
        <v>208.7</v>
      </c>
      <c r="FV15" s="12">
        <v>217.7</v>
      </c>
      <c r="FW15" s="12">
        <v>263.39999999999998</v>
      </c>
      <c r="FX15" s="12">
        <v>239.7</v>
      </c>
      <c r="FY15" s="12">
        <v>258.89999999999998</v>
      </c>
      <c r="FZ15" s="12">
        <v>129.4</v>
      </c>
      <c r="GA15" s="12">
        <v>263.60000000000002</v>
      </c>
      <c r="GB15" s="12">
        <v>202.2</v>
      </c>
      <c r="GC15" s="12">
        <v>240</v>
      </c>
      <c r="GD15" s="12">
        <v>210.5</v>
      </c>
      <c r="GE15" s="12">
        <v>234.3</v>
      </c>
      <c r="GF15" s="12">
        <v>256.60000000000002</v>
      </c>
      <c r="GG15" s="12">
        <v>268</v>
      </c>
      <c r="GH15" s="12">
        <v>231.3</v>
      </c>
      <c r="GI15" s="12">
        <v>144.69999999999999</v>
      </c>
      <c r="GJ15" s="12">
        <v>163.69999999999999</v>
      </c>
      <c r="GK15" s="12">
        <v>162.30000000000001</v>
      </c>
      <c r="GL15" s="12">
        <v>147</v>
      </c>
      <c r="GM15" s="12">
        <v>79.2</v>
      </c>
      <c r="GN15" s="12">
        <v>96.3</v>
      </c>
      <c r="GO15" s="12">
        <v>89</v>
      </c>
      <c r="GP15" s="12">
        <v>-156.6</v>
      </c>
      <c r="GQ15" s="12">
        <v>137.5</v>
      </c>
      <c r="GR15" s="12">
        <v>244.9</v>
      </c>
      <c r="GS15" s="12">
        <v>379</v>
      </c>
      <c r="GT15" s="12">
        <v>383</v>
      </c>
      <c r="GU15" s="12">
        <v>384.7</v>
      </c>
      <c r="GV15" s="12">
        <v>314.89999999999998</v>
      </c>
      <c r="GW15" s="12">
        <v>356.1</v>
      </c>
      <c r="GX15" s="12">
        <v>370.2</v>
      </c>
      <c r="GY15" s="12">
        <v>253</v>
      </c>
      <c r="GZ15" s="12">
        <v>277.39999999999998</v>
      </c>
      <c r="HA15" s="12">
        <v>270.60000000000002</v>
      </c>
      <c r="HB15" s="12">
        <v>371.7</v>
      </c>
      <c r="HC15" s="12">
        <v>362.6</v>
      </c>
      <c r="HD15" s="12">
        <v>304.5</v>
      </c>
      <c r="HE15" s="12">
        <v>295.3</v>
      </c>
      <c r="HF15" s="12">
        <v>58.5</v>
      </c>
      <c r="HG15" s="12">
        <v>252.7</v>
      </c>
      <c r="HH15" s="12">
        <v>-7.2</v>
      </c>
      <c r="HI15" s="12">
        <v>202</v>
      </c>
      <c r="HJ15" s="12">
        <v>151.6</v>
      </c>
      <c r="HK15" s="12">
        <v>183.1</v>
      </c>
      <c r="HL15" s="12">
        <v>269.89999999999998</v>
      </c>
      <c r="HM15" s="12">
        <v>345.1</v>
      </c>
      <c r="HN15" s="12">
        <v>275.2</v>
      </c>
      <c r="HO15" s="12">
        <v>249.6</v>
      </c>
      <c r="HP15" s="12">
        <v>290.89999999999998</v>
      </c>
      <c r="HQ15" s="12">
        <v>221</v>
      </c>
      <c r="HR15" s="12">
        <v>195.6</v>
      </c>
      <c r="HS15" s="12">
        <v>304.89999999999998</v>
      </c>
      <c r="HT15" s="12">
        <v>347.2</v>
      </c>
      <c r="HU15" s="12">
        <v>339.1</v>
      </c>
      <c r="HV15" s="12">
        <v>379</v>
      </c>
      <c r="HW15" s="12">
        <v>273.89999999999998</v>
      </c>
      <c r="HX15" s="12">
        <v>203.1</v>
      </c>
      <c r="HY15" s="12">
        <v>235.2</v>
      </c>
      <c r="HZ15" s="12">
        <v>288.60000000000002</v>
      </c>
      <c r="IA15" s="12">
        <v>326.5</v>
      </c>
      <c r="IB15" s="12">
        <v>331.4</v>
      </c>
      <c r="IC15" s="12">
        <v>296.89999999999998</v>
      </c>
      <c r="ID15" s="12">
        <v>253.4</v>
      </c>
      <c r="IE15" s="12">
        <v>317.10000000000002</v>
      </c>
      <c r="IF15" s="12">
        <v>302</v>
      </c>
      <c r="IG15" s="12">
        <v>337.7</v>
      </c>
      <c r="IH15" s="12">
        <v>335</v>
      </c>
      <c r="II15" s="12">
        <v>145.6</v>
      </c>
      <c r="IJ15" s="12">
        <v>21.7</v>
      </c>
      <c r="IK15" s="12">
        <v>415.1</v>
      </c>
      <c r="IL15" s="12">
        <v>155.1</v>
      </c>
      <c r="IM15" s="12">
        <v>260.7</v>
      </c>
      <c r="IN15" s="12">
        <v>251.8</v>
      </c>
      <c r="IO15" s="12">
        <v>157</v>
      </c>
      <c r="IP15" s="12">
        <v>121.9</v>
      </c>
      <c r="IQ15" s="12">
        <v>99.8</v>
      </c>
      <c r="IR15" s="12">
        <v>272.60000000000002</v>
      </c>
      <c r="IS15" s="12">
        <v>339.2</v>
      </c>
      <c r="IT15" s="12">
        <v>316.2</v>
      </c>
      <c r="IU15" s="12">
        <v>270.60000000000002</v>
      </c>
      <c r="IV15" s="12">
        <v>263.60000000000002</v>
      </c>
      <c r="IW15" s="12">
        <v>374</v>
      </c>
    </row>
    <row r="16" spans="1:257">
      <c r="A16" t="s">
        <v>822</v>
      </c>
      <c r="B16" t="s">
        <v>868</v>
      </c>
      <c r="C16">
        <v>6.3</v>
      </c>
      <c r="D16">
        <v>6.4</v>
      </c>
      <c r="E16">
        <v>6.4</v>
      </c>
      <c r="F16">
        <v>6.5</v>
      </c>
      <c r="G16">
        <v>6.8</v>
      </c>
      <c r="H16">
        <v>6.6</v>
      </c>
      <c r="I16">
        <v>6.5</v>
      </c>
      <c r="J16">
        <v>6.3</v>
      </c>
      <c r="K16">
        <v>6.3</v>
      </c>
      <c r="L16">
        <v>6.6</v>
      </c>
      <c r="M16">
        <v>6.6</v>
      </c>
      <c r="N16">
        <v>6.5</v>
      </c>
      <c r="O16">
        <v>6.2</v>
      </c>
      <c r="P16">
        <v>6.1</v>
      </c>
      <c r="Q16">
        <v>6.1</v>
      </c>
      <c r="R16">
        <v>6.2</v>
      </c>
      <c r="S16">
        <v>6.7</v>
      </c>
      <c r="T16">
        <v>6.9</v>
      </c>
      <c r="U16">
        <v>7.3</v>
      </c>
      <c r="V16">
        <v>7.3</v>
      </c>
      <c r="W16">
        <v>7.3</v>
      </c>
      <c r="X16">
        <v>7.4</v>
      </c>
      <c r="Y16">
        <v>7.8</v>
      </c>
      <c r="Z16">
        <v>8.6</v>
      </c>
      <c r="AA16">
        <v>8.6</v>
      </c>
      <c r="AB16">
        <v>8.1999999999999993</v>
      </c>
      <c r="AC16">
        <v>8.6</v>
      </c>
      <c r="AD16">
        <v>8.6</v>
      </c>
      <c r="AE16">
        <v>9.3000000000000007</v>
      </c>
      <c r="AF16">
        <v>9.6</v>
      </c>
      <c r="AG16">
        <v>9.6999999999999993</v>
      </c>
      <c r="AH16">
        <v>10.199999999999999</v>
      </c>
      <c r="AI16">
        <v>10.3</v>
      </c>
      <c r="AJ16">
        <v>10.6</v>
      </c>
      <c r="AK16">
        <v>10.9</v>
      </c>
      <c r="AL16">
        <v>11</v>
      </c>
      <c r="AM16">
        <v>12.6</v>
      </c>
      <c r="AN16">
        <v>12.6</v>
      </c>
      <c r="AO16">
        <v>12.5</v>
      </c>
      <c r="AP16">
        <v>12.5</v>
      </c>
      <c r="AQ16">
        <v>12.5</v>
      </c>
      <c r="AR16">
        <v>12.6</v>
      </c>
      <c r="AS16">
        <v>13.5</v>
      </c>
      <c r="AT16">
        <v>14.4</v>
      </c>
      <c r="AU16">
        <v>13.9</v>
      </c>
      <c r="AV16">
        <v>13.6</v>
      </c>
      <c r="AW16">
        <v>15.1</v>
      </c>
      <c r="AX16">
        <v>15.1</v>
      </c>
      <c r="AY16">
        <v>16</v>
      </c>
      <c r="AZ16">
        <v>16</v>
      </c>
      <c r="BA16">
        <v>14.9</v>
      </c>
      <c r="BB16">
        <v>14.4</v>
      </c>
      <c r="BC16">
        <v>14.7</v>
      </c>
      <c r="BD16">
        <v>15</v>
      </c>
      <c r="BE16">
        <v>15.2</v>
      </c>
      <c r="BF16">
        <v>16.7</v>
      </c>
      <c r="BG16">
        <v>17.399999999999999</v>
      </c>
      <c r="BH16">
        <v>17.899999999999999</v>
      </c>
      <c r="BI16">
        <v>20.3</v>
      </c>
      <c r="BJ16">
        <v>20.5</v>
      </c>
      <c r="BK16">
        <v>21.6</v>
      </c>
      <c r="BL16">
        <v>21.1</v>
      </c>
      <c r="BM16">
        <v>20.7</v>
      </c>
      <c r="BN16">
        <v>21.7</v>
      </c>
      <c r="BO16">
        <v>20.8</v>
      </c>
      <c r="BP16">
        <v>21.1</v>
      </c>
      <c r="BQ16">
        <v>21.7</v>
      </c>
      <c r="BR16">
        <v>23</v>
      </c>
      <c r="BS16">
        <v>25.2</v>
      </c>
      <c r="BT16">
        <v>27.8</v>
      </c>
      <c r="BU16">
        <v>30.4</v>
      </c>
      <c r="BV16">
        <v>33.1</v>
      </c>
      <c r="BW16">
        <v>35.200000000000003</v>
      </c>
      <c r="BX16">
        <v>38.299999999999997</v>
      </c>
      <c r="BY16">
        <v>39.1</v>
      </c>
      <c r="BZ16">
        <v>40.5</v>
      </c>
      <c r="CA16">
        <v>39.200000000000003</v>
      </c>
      <c r="CB16">
        <v>39.6</v>
      </c>
      <c r="CC16">
        <v>38.4</v>
      </c>
      <c r="CD16">
        <v>38.799999999999997</v>
      </c>
      <c r="CE16">
        <v>37.299999999999997</v>
      </c>
      <c r="CF16">
        <v>37.1</v>
      </c>
      <c r="CG16">
        <v>38.299999999999997</v>
      </c>
      <c r="CH16">
        <v>45.9</v>
      </c>
      <c r="CI16">
        <v>49.5</v>
      </c>
      <c r="CJ16">
        <v>48.4</v>
      </c>
      <c r="CK16">
        <v>50.3</v>
      </c>
      <c r="CL16">
        <v>49.7</v>
      </c>
      <c r="CM16">
        <v>44.9</v>
      </c>
      <c r="CN16">
        <v>48.5</v>
      </c>
      <c r="CO16">
        <v>51.1</v>
      </c>
      <c r="CP16">
        <v>56</v>
      </c>
      <c r="CQ16">
        <v>58.7</v>
      </c>
      <c r="CR16">
        <v>61.5</v>
      </c>
      <c r="CS16">
        <v>60.3</v>
      </c>
      <c r="CT16">
        <v>62.7</v>
      </c>
      <c r="CU16">
        <v>68.099999999999994</v>
      </c>
      <c r="CV16">
        <v>70.099999999999994</v>
      </c>
      <c r="CW16">
        <v>69.7</v>
      </c>
      <c r="CX16">
        <v>72.3</v>
      </c>
      <c r="CY16">
        <v>78</v>
      </c>
      <c r="CZ16">
        <v>77.2</v>
      </c>
      <c r="DA16">
        <v>72.900000000000006</v>
      </c>
      <c r="DB16">
        <v>68.2</v>
      </c>
      <c r="DC16">
        <v>66.8</v>
      </c>
      <c r="DD16">
        <v>62.3</v>
      </c>
      <c r="DE16">
        <v>54.2</v>
      </c>
      <c r="DF16">
        <v>50.5</v>
      </c>
      <c r="DG16">
        <v>47.9</v>
      </c>
      <c r="DH16">
        <v>55.6</v>
      </c>
      <c r="DI16">
        <v>57.7</v>
      </c>
      <c r="DJ16">
        <v>54</v>
      </c>
      <c r="DK16">
        <v>44.2</v>
      </c>
      <c r="DL16">
        <v>46.4</v>
      </c>
      <c r="DM16">
        <v>53.4</v>
      </c>
      <c r="DN16">
        <v>56.9</v>
      </c>
      <c r="DO16">
        <v>73.2</v>
      </c>
      <c r="DP16">
        <v>76.2</v>
      </c>
      <c r="DQ16">
        <v>76.400000000000006</v>
      </c>
      <c r="DR16">
        <v>65.3</v>
      </c>
      <c r="DS16">
        <v>63.6</v>
      </c>
      <c r="DT16">
        <v>61.3</v>
      </c>
      <c r="DU16">
        <v>55.9</v>
      </c>
      <c r="DV16">
        <v>48.7</v>
      </c>
      <c r="DW16">
        <v>60.9</v>
      </c>
      <c r="DX16">
        <v>58.9</v>
      </c>
      <c r="DY16">
        <v>58.9</v>
      </c>
      <c r="DZ16">
        <v>55.3</v>
      </c>
      <c r="EA16">
        <v>71.8</v>
      </c>
      <c r="EB16">
        <v>69</v>
      </c>
      <c r="EC16">
        <v>66.599999999999994</v>
      </c>
      <c r="ED16">
        <v>72.8</v>
      </c>
      <c r="EE16">
        <v>68.400000000000006</v>
      </c>
      <c r="EF16">
        <v>75.2</v>
      </c>
      <c r="EG16">
        <v>77</v>
      </c>
      <c r="EH16">
        <v>91.8</v>
      </c>
      <c r="EI16">
        <v>81.400000000000006</v>
      </c>
      <c r="EJ16">
        <v>76.2</v>
      </c>
      <c r="EK16">
        <v>89.2</v>
      </c>
      <c r="EL16">
        <v>86.5</v>
      </c>
      <c r="EM16">
        <v>93.9</v>
      </c>
      <c r="EN16">
        <v>107</v>
      </c>
      <c r="EO16">
        <v>118.1</v>
      </c>
      <c r="EP16">
        <v>115.3</v>
      </c>
      <c r="EQ16">
        <v>131.4</v>
      </c>
      <c r="ER16">
        <v>141.19999999999999</v>
      </c>
      <c r="ES16">
        <v>140.4</v>
      </c>
      <c r="ET16">
        <v>134.6</v>
      </c>
      <c r="EU16">
        <v>155.6</v>
      </c>
      <c r="EV16">
        <v>162.80000000000001</v>
      </c>
      <c r="EW16">
        <v>176.9</v>
      </c>
      <c r="EX16">
        <v>196.2</v>
      </c>
      <c r="EY16">
        <v>200.6</v>
      </c>
      <c r="EZ16">
        <v>202.2</v>
      </c>
      <c r="FA16">
        <v>202.1</v>
      </c>
      <c r="FB16">
        <v>199</v>
      </c>
      <c r="FC16">
        <v>199.8</v>
      </c>
      <c r="FD16">
        <v>187.9</v>
      </c>
      <c r="FE16">
        <v>203.5</v>
      </c>
      <c r="FF16">
        <v>213.3</v>
      </c>
      <c r="FG16">
        <v>228.1</v>
      </c>
      <c r="FH16">
        <v>225.9</v>
      </c>
      <c r="FI16">
        <v>232.8</v>
      </c>
      <c r="FJ16">
        <v>227.8</v>
      </c>
      <c r="FK16">
        <v>240.8</v>
      </c>
      <c r="FL16">
        <v>237.8</v>
      </c>
      <c r="FM16">
        <v>222.5</v>
      </c>
      <c r="FN16">
        <v>223.7</v>
      </c>
      <c r="FO16">
        <v>236</v>
      </c>
      <c r="FP16">
        <v>232</v>
      </c>
      <c r="FQ16">
        <v>217</v>
      </c>
      <c r="FR16">
        <v>220.8</v>
      </c>
      <c r="FS16">
        <v>241.1</v>
      </c>
      <c r="FT16">
        <v>236.6</v>
      </c>
      <c r="FU16">
        <v>238.6</v>
      </c>
      <c r="FV16">
        <v>225.7</v>
      </c>
      <c r="FW16">
        <v>222.4</v>
      </c>
      <c r="FX16">
        <v>209.7</v>
      </c>
      <c r="FY16">
        <v>206.9</v>
      </c>
      <c r="FZ16">
        <v>232</v>
      </c>
      <c r="GA16">
        <v>261</v>
      </c>
      <c r="GB16">
        <v>240</v>
      </c>
      <c r="GC16">
        <v>298.3</v>
      </c>
      <c r="GD16">
        <v>292.3</v>
      </c>
      <c r="GE16">
        <v>321.10000000000002</v>
      </c>
      <c r="GF16">
        <v>349.1</v>
      </c>
      <c r="GG16">
        <v>322.8</v>
      </c>
      <c r="GH16">
        <v>303.5</v>
      </c>
      <c r="GI16">
        <v>247.3</v>
      </c>
      <c r="GJ16">
        <v>246.7</v>
      </c>
      <c r="GK16">
        <v>220.2</v>
      </c>
      <c r="GL16">
        <v>111.5</v>
      </c>
      <c r="GM16">
        <v>108.9</v>
      </c>
      <c r="GN16">
        <v>78.599999999999994</v>
      </c>
      <c r="GO16">
        <v>-69.3</v>
      </c>
      <c r="GP16">
        <v>-193</v>
      </c>
      <c r="GQ16">
        <v>110.6</v>
      </c>
      <c r="GR16">
        <v>215.7</v>
      </c>
      <c r="GS16">
        <v>264.60000000000002</v>
      </c>
      <c r="GT16">
        <v>240.5</v>
      </c>
      <c r="GU16">
        <v>210.8</v>
      </c>
      <c r="GV16">
        <v>176.1</v>
      </c>
      <c r="GW16">
        <v>231.1</v>
      </c>
      <c r="GX16">
        <v>268.39999999999998</v>
      </c>
      <c r="GY16">
        <v>189.4</v>
      </c>
      <c r="GZ16">
        <v>158.6</v>
      </c>
      <c r="HA16">
        <v>145.69999999999999</v>
      </c>
      <c r="HB16">
        <v>254.3</v>
      </c>
      <c r="HC16">
        <v>302.89999999999998</v>
      </c>
      <c r="HD16">
        <v>280.8</v>
      </c>
      <c r="HE16">
        <v>304.2</v>
      </c>
      <c r="HF16">
        <v>253.3</v>
      </c>
      <c r="HG16">
        <v>205.9</v>
      </c>
      <c r="HH16">
        <v>204.4</v>
      </c>
      <c r="HI16">
        <v>230.5</v>
      </c>
      <c r="HJ16">
        <v>281.10000000000002</v>
      </c>
      <c r="HK16">
        <v>275.3</v>
      </c>
      <c r="HL16">
        <v>341.5</v>
      </c>
      <c r="HM16">
        <v>334.2</v>
      </c>
      <c r="HN16">
        <v>317.10000000000002</v>
      </c>
      <c r="HO16">
        <v>353.7</v>
      </c>
      <c r="HP16">
        <v>391.9</v>
      </c>
      <c r="HQ16">
        <v>308.39999999999998</v>
      </c>
      <c r="HR16">
        <v>322.5</v>
      </c>
      <c r="HS16">
        <v>355.6</v>
      </c>
      <c r="HT16">
        <v>416.4</v>
      </c>
      <c r="HU16">
        <v>415.1</v>
      </c>
      <c r="HV16">
        <v>421.4</v>
      </c>
      <c r="HW16">
        <v>388.4</v>
      </c>
      <c r="HX16">
        <v>383.9</v>
      </c>
      <c r="HY16">
        <v>389.8</v>
      </c>
      <c r="HZ16">
        <v>389.5</v>
      </c>
      <c r="IA16">
        <v>399.7</v>
      </c>
      <c r="IB16">
        <v>388.9</v>
      </c>
      <c r="IC16">
        <v>398.3</v>
      </c>
      <c r="ID16">
        <v>380.5</v>
      </c>
      <c r="IE16">
        <v>431.3</v>
      </c>
      <c r="IF16">
        <v>432.5</v>
      </c>
      <c r="IG16">
        <v>425.4</v>
      </c>
      <c r="IH16">
        <v>441.3</v>
      </c>
      <c r="II16">
        <v>373.2</v>
      </c>
      <c r="IJ16">
        <v>399</v>
      </c>
      <c r="IK16">
        <v>450.2</v>
      </c>
      <c r="IL16">
        <v>428.3</v>
      </c>
      <c r="IM16">
        <v>419.1</v>
      </c>
      <c r="IN16">
        <v>457.6</v>
      </c>
      <c r="IO16">
        <v>483.2</v>
      </c>
      <c r="IP16">
        <v>491.3</v>
      </c>
      <c r="IQ16">
        <v>454.6</v>
      </c>
      <c r="IR16">
        <v>468</v>
      </c>
      <c r="IS16">
        <v>456.1</v>
      </c>
      <c r="IT16">
        <v>423.1</v>
      </c>
      <c r="IU16">
        <v>427.6</v>
      </c>
      <c r="IV16">
        <v>384</v>
      </c>
      <c r="IW16">
        <v>413.2</v>
      </c>
    </row>
    <row r="17" spans="1:257">
      <c r="A17" t="s">
        <v>824</v>
      </c>
      <c r="B17" t="s">
        <v>870</v>
      </c>
      <c r="C17">
        <v>1.4</v>
      </c>
      <c r="D17">
        <v>0.3</v>
      </c>
      <c r="E17">
        <v>-0.3</v>
      </c>
      <c r="F17">
        <v>-0.7</v>
      </c>
      <c r="G17">
        <v>-1</v>
      </c>
      <c r="H17">
        <v>-0.1</v>
      </c>
      <c r="I17">
        <v>0.5</v>
      </c>
      <c r="J17">
        <v>1.3</v>
      </c>
      <c r="K17">
        <v>1</v>
      </c>
      <c r="L17">
        <v>0.3</v>
      </c>
      <c r="M17">
        <v>0.4</v>
      </c>
      <c r="N17">
        <v>1</v>
      </c>
      <c r="O17">
        <v>0.6</v>
      </c>
      <c r="P17">
        <v>0.7</v>
      </c>
      <c r="Q17">
        <v>0.7</v>
      </c>
      <c r="R17">
        <v>0.7</v>
      </c>
      <c r="S17">
        <v>0.7</v>
      </c>
      <c r="T17">
        <v>0.1</v>
      </c>
      <c r="U17">
        <v>-0.3</v>
      </c>
      <c r="V17">
        <v>-0.9</v>
      </c>
      <c r="W17">
        <v>1.3</v>
      </c>
      <c r="X17">
        <v>1</v>
      </c>
      <c r="Y17">
        <v>-0.2</v>
      </c>
      <c r="Z17">
        <v>-0.4</v>
      </c>
      <c r="AA17">
        <v>-0.5</v>
      </c>
      <c r="AB17">
        <v>-0.5</v>
      </c>
      <c r="AC17">
        <v>-0.9</v>
      </c>
      <c r="AD17">
        <v>0.2</v>
      </c>
      <c r="AE17">
        <v>-1.3</v>
      </c>
      <c r="AF17">
        <v>-2</v>
      </c>
      <c r="AG17">
        <v>-1.5</v>
      </c>
      <c r="AH17">
        <v>0.1</v>
      </c>
      <c r="AI17">
        <v>-0.8</v>
      </c>
      <c r="AJ17">
        <v>-0.4</v>
      </c>
      <c r="AK17">
        <v>-1</v>
      </c>
      <c r="AL17">
        <v>-0.8</v>
      </c>
      <c r="AM17">
        <v>-1.6</v>
      </c>
      <c r="AN17">
        <v>-2.2999999999999998</v>
      </c>
      <c r="AO17">
        <v>-2.1</v>
      </c>
      <c r="AP17">
        <v>-2.5</v>
      </c>
      <c r="AQ17">
        <v>-3.6</v>
      </c>
      <c r="AR17">
        <v>-1.2</v>
      </c>
      <c r="AS17">
        <v>-1.6</v>
      </c>
      <c r="AT17">
        <v>-5.2</v>
      </c>
      <c r="AU17">
        <v>-2.1</v>
      </c>
      <c r="AV17">
        <v>-1.9</v>
      </c>
      <c r="AW17">
        <v>-3.4</v>
      </c>
      <c r="AX17">
        <v>-2.2999999999999998</v>
      </c>
      <c r="AY17">
        <v>-1.9</v>
      </c>
      <c r="AZ17">
        <v>-2</v>
      </c>
      <c r="BA17">
        <v>-1.2</v>
      </c>
      <c r="BB17">
        <v>-0.1</v>
      </c>
      <c r="BC17">
        <v>0.7</v>
      </c>
      <c r="BD17">
        <v>-1</v>
      </c>
      <c r="BE17">
        <v>-0.5</v>
      </c>
      <c r="BF17">
        <v>-0.3</v>
      </c>
      <c r="BG17">
        <v>0.5</v>
      </c>
      <c r="BH17">
        <v>-0.2</v>
      </c>
      <c r="BI17">
        <v>-4</v>
      </c>
      <c r="BJ17">
        <v>-7.5</v>
      </c>
      <c r="BK17">
        <v>-10.6</v>
      </c>
      <c r="BL17">
        <v>-7.6</v>
      </c>
      <c r="BM17">
        <v>-1.1000000000000001</v>
      </c>
      <c r="BN17">
        <v>0.7</v>
      </c>
      <c r="BO17">
        <v>2.1</v>
      </c>
      <c r="BP17">
        <v>-2</v>
      </c>
      <c r="BQ17">
        <v>-5.7</v>
      </c>
      <c r="BR17">
        <v>-9.6999999999999993</v>
      </c>
      <c r="BS17">
        <v>-9.1</v>
      </c>
      <c r="BT17">
        <v>-7</v>
      </c>
      <c r="BU17">
        <v>-6.4</v>
      </c>
      <c r="BV17">
        <v>-12.1</v>
      </c>
      <c r="BW17">
        <v>-13.2</v>
      </c>
      <c r="BX17">
        <v>-9.6</v>
      </c>
      <c r="BY17">
        <v>-9</v>
      </c>
      <c r="BZ17">
        <v>-7.3</v>
      </c>
      <c r="CA17">
        <v>-12.3</v>
      </c>
      <c r="CB17">
        <v>-10</v>
      </c>
      <c r="CC17">
        <v>-6.1</v>
      </c>
      <c r="CD17">
        <v>-8.3000000000000007</v>
      </c>
      <c r="CE17">
        <v>-8.6</v>
      </c>
      <c r="CF17">
        <v>-23.3</v>
      </c>
      <c r="CG17">
        <v>-21.2</v>
      </c>
      <c r="CH17">
        <v>-22.9</v>
      </c>
      <c r="CI17">
        <v>-29.6</v>
      </c>
      <c r="CJ17">
        <v>-37.9</v>
      </c>
      <c r="CK17">
        <v>-36.1</v>
      </c>
      <c r="CL17">
        <v>-35.6</v>
      </c>
      <c r="CM17">
        <v>-39.5</v>
      </c>
      <c r="CN17">
        <v>-30</v>
      </c>
      <c r="CO17">
        <v>-34.1</v>
      </c>
      <c r="CP17">
        <v>-42.1</v>
      </c>
      <c r="CQ17">
        <v>-42.7</v>
      </c>
      <c r="CR17">
        <v>-36.5</v>
      </c>
      <c r="CS17">
        <v>-36.799999999999997</v>
      </c>
      <c r="CT17">
        <v>-36.299999999999997</v>
      </c>
      <c r="CU17">
        <v>-37.5</v>
      </c>
      <c r="CV17">
        <v>-42.3</v>
      </c>
      <c r="CW17">
        <v>-45.8</v>
      </c>
      <c r="CX17">
        <v>-46.1</v>
      </c>
      <c r="CY17">
        <v>-50.9</v>
      </c>
      <c r="CZ17">
        <v>-43.3</v>
      </c>
      <c r="DA17">
        <v>-35.1</v>
      </c>
      <c r="DB17">
        <v>-31.5</v>
      </c>
      <c r="DC17">
        <v>-27.1</v>
      </c>
      <c r="DD17">
        <v>-32.700000000000003</v>
      </c>
      <c r="DE17">
        <v>-31.6</v>
      </c>
      <c r="DF17">
        <v>-30.4</v>
      </c>
      <c r="DG17">
        <v>-26.8</v>
      </c>
      <c r="DH17">
        <v>-15.8</v>
      </c>
      <c r="DI17">
        <v>-16.100000000000001</v>
      </c>
      <c r="DJ17">
        <v>-17.100000000000001</v>
      </c>
      <c r="DK17">
        <v>-19.3</v>
      </c>
      <c r="DL17">
        <v>-13.4</v>
      </c>
      <c r="DM17">
        <v>-18</v>
      </c>
      <c r="DN17">
        <v>-6.3</v>
      </c>
      <c r="DO17">
        <v>-21.5</v>
      </c>
      <c r="DP17">
        <v>-26.8</v>
      </c>
      <c r="DQ17">
        <v>-22.9</v>
      </c>
      <c r="DR17">
        <v>-24.1</v>
      </c>
      <c r="DS17">
        <v>-19.899999999999999</v>
      </c>
      <c r="DT17">
        <v>-7.5</v>
      </c>
      <c r="DU17">
        <v>-21.9</v>
      </c>
      <c r="DV17">
        <v>-1.7</v>
      </c>
      <c r="DW17">
        <v>8.5</v>
      </c>
      <c r="DX17">
        <v>2.5</v>
      </c>
      <c r="DY17">
        <v>0.2</v>
      </c>
      <c r="DZ17">
        <v>11.2</v>
      </c>
      <c r="EA17">
        <v>22.1</v>
      </c>
      <c r="EB17">
        <v>21.7</v>
      </c>
      <c r="EC17">
        <v>9.6999999999999993</v>
      </c>
      <c r="ED17">
        <v>6.1</v>
      </c>
      <c r="EE17">
        <v>-0.1</v>
      </c>
      <c r="EF17">
        <v>-8</v>
      </c>
      <c r="EG17">
        <v>-11.2</v>
      </c>
      <c r="EH17">
        <v>-14</v>
      </c>
      <c r="EI17">
        <v>-19.2</v>
      </c>
      <c r="EJ17">
        <v>-18.5</v>
      </c>
      <c r="EK17">
        <v>-19.100000000000001</v>
      </c>
      <c r="EL17">
        <v>-17.8</v>
      </c>
      <c r="EM17">
        <v>-18.7</v>
      </c>
      <c r="EN17">
        <v>-18.5</v>
      </c>
      <c r="EO17">
        <v>-26.9</v>
      </c>
      <c r="EP17">
        <v>-27.5</v>
      </c>
      <c r="EQ17">
        <v>-31.5</v>
      </c>
      <c r="ER17">
        <v>-48.9</v>
      </c>
      <c r="ES17">
        <v>-62.1</v>
      </c>
      <c r="ET17">
        <v>-63.8</v>
      </c>
      <c r="EU17">
        <v>-81.5</v>
      </c>
      <c r="EV17">
        <v>-76.8</v>
      </c>
      <c r="EW17">
        <v>-72</v>
      </c>
      <c r="EX17">
        <v>-85.8</v>
      </c>
      <c r="EY17">
        <v>-113.6</v>
      </c>
      <c r="EZ17">
        <v>-106.1</v>
      </c>
      <c r="FA17">
        <v>-102.1</v>
      </c>
      <c r="FB17">
        <v>-106</v>
      </c>
      <c r="FC17">
        <v>-83.3</v>
      </c>
      <c r="FD17">
        <v>-86.5</v>
      </c>
      <c r="FE17">
        <v>-107.7</v>
      </c>
      <c r="FF17">
        <v>-110.3</v>
      </c>
      <c r="FG17">
        <v>-129</v>
      </c>
      <c r="FH17">
        <v>-128.9</v>
      </c>
      <c r="FI17">
        <v>-128.6</v>
      </c>
      <c r="FJ17">
        <v>-106.9</v>
      </c>
      <c r="FK17">
        <v>-100.4</v>
      </c>
      <c r="FL17">
        <v>-61.7</v>
      </c>
      <c r="FM17">
        <v>-70.7</v>
      </c>
      <c r="FN17">
        <v>-39.9</v>
      </c>
      <c r="FO17">
        <v>-44.4</v>
      </c>
      <c r="FP17">
        <v>-49.9</v>
      </c>
      <c r="FQ17">
        <v>-30.5</v>
      </c>
      <c r="FR17">
        <v>-5.0999999999999996</v>
      </c>
      <c r="FS17">
        <v>-57.5</v>
      </c>
      <c r="FT17">
        <v>-37.1</v>
      </c>
      <c r="FU17">
        <v>-29.9</v>
      </c>
      <c r="FV17">
        <v>-7.9</v>
      </c>
      <c r="FW17">
        <v>41</v>
      </c>
      <c r="FX17">
        <v>30</v>
      </c>
      <c r="FY17">
        <v>52</v>
      </c>
      <c r="FZ17">
        <v>-102.6</v>
      </c>
      <c r="GA17">
        <v>2.6</v>
      </c>
      <c r="GB17">
        <v>-37.9</v>
      </c>
      <c r="GC17">
        <v>-58.4</v>
      </c>
      <c r="GD17">
        <v>-81.8</v>
      </c>
      <c r="GE17">
        <v>-86.9</v>
      </c>
      <c r="GF17">
        <v>-92.5</v>
      </c>
      <c r="GG17">
        <v>-54.8</v>
      </c>
      <c r="GH17">
        <v>-72.099999999999994</v>
      </c>
      <c r="GI17">
        <v>-102.5</v>
      </c>
      <c r="GJ17">
        <v>-83</v>
      </c>
      <c r="GK17">
        <v>-57.9</v>
      </c>
      <c r="GL17">
        <v>35.5</v>
      </c>
      <c r="GM17">
        <v>-29.7</v>
      </c>
      <c r="GN17">
        <v>17.7</v>
      </c>
      <c r="GO17">
        <v>158.4</v>
      </c>
      <c r="GP17">
        <v>36.5</v>
      </c>
      <c r="GQ17">
        <v>27</v>
      </c>
      <c r="GR17">
        <v>29.3</v>
      </c>
      <c r="GS17">
        <v>114.4</v>
      </c>
      <c r="GT17">
        <v>142.5</v>
      </c>
      <c r="GU17">
        <v>173.9</v>
      </c>
      <c r="GV17">
        <v>138.80000000000001</v>
      </c>
      <c r="GW17">
        <v>125</v>
      </c>
      <c r="GX17">
        <v>101.7</v>
      </c>
      <c r="GY17">
        <v>63.6</v>
      </c>
      <c r="GZ17">
        <v>118.7</v>
      </c>
      <c r="HA17">
        <v>124.9</v>
      </c>
      <c r="HB17">
        <v>117.5</v>
      </c>
      <c r="HC17">
        <v>59.7</v>
      </c>
      <c r="HD17">
        <v>23.7</v>
      </c>
      <c r="HE17">
        <v>-8.8000000000000007</v>
      </c>
      <c r="HF17">
        <v>-194.8</v>
      </c>
      <c r="HG17">
        <v>46.8</v>
      </c>
      <c r="HH17">
        <v>-211.7</v>
      </c>
      <c r="HI17">
        <v>-28.6</v>
      </c>
      <c r="HJ17">
        <v>-129.5</v>
      </c>
      <c r="HK17">
        <v>-92.2</v>
      </c>
      <c r="HL17">
        <v>-71.599999999999994</v>
      </c>
      <c r="HM17">
        <v>10.9</v>
      </c>
      <c r="HN17">
        <v>-42</v>
      </c>
      <c r="HO17">
        <v>-104</v>
      </c>
      <c r="HP17">
        <v>-101</v>
      </c>
      <c r="HQ17">
        <v>-87.4</v>
      </c>
      <c r="HR17">
        <v>-126.8</v>
      </c>
      <c r="HS17">
        <v>-50.7</v>
      </c>
      <c r="HT17">
        <v>-69.3</v>
      </c>
      <c r="HU17">
        <v>-76</v>
      </c>
      <c r="HV17">
        <v>-42.4</v>
      </c>
      <c r="HW17">
        <v>-114.5</v>
      </c>
      <c r="HX17">
        <v>-180.9</v>
      </c>
      <c r="HY17">
        <v>-154.6</v>
      </c>
      <c r="HZ17">
        <v>-100.9</v>
      </c>
      <c r="IA17">
        <v>-73.2</v>
      </c>
      <c r="IB17">
        <v>-57.5</v>
      </c>
      <c r="IC17">
        <v>-101.4</v>
      </c>
      <c r="ID17">
        <v>-127.1</v>
      </c>
      <c r="IE17">
        <v>-114.2</v>
      </c>
      <c r="IF17">
        <v>-130.5</v>
      </c>
      <c r="IG17">
        <v>-87.7</v>
      </c>
      <c r="IH17">
        <v>-106.3</v>
      </c>
      <c r="II17">
        <v>-227.6</v>
      </c>
      <c r="IJ17">
        <v>-377.3</v>
      </c>
      <c r="IK17">
        <v>-35.1</v>
      </c>
      <c r="IL17">
        <v>-273.3</v>
      </c>
      <c r="IM17">
        <v>-158.4</v>
      </c>
      <c r="IN17">
        <v>-205.9</v>
      </c>
      <c r="IO17">
        <v>-326.2</v>
      </c>
      <c r="IP17">
        <v>-369.3</v>
      </c>
      <c r="IQ17">
        <v>-354.8</v>
      </c>
      <c r="IR17">
        <v>-195.3</v>
      </c>
      <c r="IS17">
        <v>-116.9</v>
      </c>
      <c r="IT17">
        <v>-106.9</v>
      </c>
      <c r="IU17">
        <v>-157</v>
      </c>
      <c r="IV17">
        <v>-120.4</v>
      </c>
      <c r="IW17">
        <v>-39.200000000000003</v>
      </c>
    </row>
    <row r="18" spans="1:257">
      <c r="A18" t="s">
        <v>826</v>
      </c>
      <c r="B18" s="12" t="s">
        <v>869</v>
      </c>
      <c r="C18" s="12">
        <v>7.7</v>
      </c>
      <c r="D18" s="12">
        <v>6.7</v>
      </c>
      <c r="E18" s="12">
        <v>6.1</v>
      </c>
      <c r="F18" s="12">
        <v>5.9</v>
      </c>
      <c r="G18" s="12">
        <v>5.8</v>
      </c>
      <c r="H18" s="12">
        <v>6.6</v>
      </c>
      <c r="I18" s="12">
        <v>7</v>
      </c>
      <c r="J18" s="12">
        <v>7.6</v>
      </c>
      <c r="K18" s="12">
        <v>7.3</v>
      </c>
      <c r="L18" s="12">
        <v>6.9</v>
      </c>
      <c r="M18" s="12">
        <v>7</v>
      </c>
      <c r="N18" s="12">
        <v>7.5</v>
      </c>
      <c r="O18" s="12">
        <v>6.8</v>
      </c>
      <c r="P18" s="12">
        <v>6.8</v>
      </c>
      <c r="Q18" s="12">
        <v>6.9</v>
      </c>
      <c r="R18" s="12">
        <v>6.9</v>
      </c>
      <c r="S18" s="12">
        <v>7.4</v>
      </c>
      <c r="T18" s="12">
        <v>7</v>
      </c>
      <c r="U18" s="12">
        <v>7</v>
      </c>
      <c r="V18" s="12">
        <v>6.4</v>
      </c>
      <c r="W18" s="12">
        <v>8.6</v>
      </c>
      <c r="X18" s="12">
        <v>8.4</v>
      </c>
      <c r="Y18" s="12">
        <v>7.7</v>
      </c>
      <c r="Z18" s="12">
        <v>8.1</v>
      </c>
      <c r="AA18" s="12">
        <v>8.1</v>
      </c>
      <c r="AB18" s="12">
        <v>7.7</v>
      </c>
      <c r="AC18" s="12">
        <v>7.7</v>
      </c>
      <c r="AD18" s="12">
        <v>8.8000000000000007</v>
      </c>
      <c r="AE18" s="12">
        <v>7.9</v>
      </c>
      <c r="AF18" s="12">
        <v>7.6</v>
      </c>
      <c r="AG18" s="12">
        <v>8.3000000000000007</v>
      </c>
      <c r="AH18" s="12">
        <v>10.199999999999999</v>
      </c>
      <c r="AI18" s="12">
        <v>9.6</v>
      </c>
      <c r="AJ18" s="12">
        <v>10.199999999999999</v>
      </c>
      <c r="AK18" s="12">
        <v>9.9</v>
      </c>
      <c r="AL18" s="12">
        <v>10.199999999999999</v>
      </c>
      <c r="AM18" s="12">
        <v>11</v>
      </c>
      <c r="AN18" s="12">
        <v>10.3</v>
      </c>
      <c r="AO18" s="12">
        <v>10.3</v>
      </c>
      <c r="AP18" s="12">
        <v>10</v>
      </c>
      <c r="AQ18" s="12">
        <v>8.9</v>
      </c>
      <c r="AR18" s="12">
        <v>11.4</v>
      </c>
      <c r="AS18" s="12">
        <v>11.9</v>
      </c>
      <c r="AT18" s="12">
        <v>9.1999999999999993</v>
      </c>
      <c r="AU18" s="12">
        <v>11.8</v>
      </c>
      <c r="AV18" s="12">
        <v>11.7</v>
      </c>
      <c r="AW18" s="12">
        <v>11.7</v>
      </c>
      <c r="AX18" s="12">
        <v>12.8</v>
      </c>
      <c r="AY18" s="12">
        <v>14.1</v>
      </c>
      <c r="AZ18" s="12">
        <v>14</v>
      </c>
      <c r="BA18" s="12">
        <v>13.8</v>
      </c>
      <c r="BB18" s="12">
        <v>14.3</v>
      </c>
      <c r="BC18" s="12">
        <v>15.4</v>
      </c>
      <c r="BD18" s="12">
        <v>14</v>
      </c>
      <c r="BE18" s="12">
        <v>14.7</v>
      </c>
      <c r="BF18" s="12">
        <v>16.399999999999999</v>
      </c>
      <c r="BG18" s="12">
        <v>17.8</v>
      </c>
      <c r="BH18" s="12">
        <v>17.7</v>
      </c>
      <c r="BI18" s="12">
        <v>16.3</v>
      </c>
      <c r="BJ18" s="12">
        <v>13</v>
      </c>
      <c r="BK18" s="12">
        <v>11</v>
      </c>
      <c r="BL18" s="12">
        <v>13.5</v>
      </c>
      <c r="BM18" s="12">
        <v>19.5</v>
      </c>
      <c r="BN18" s="12">
        <v>22.5</v>
      </c>
      <c r="BO18" s="12">
        <v>22.9</v>
      </c>
      <c r="BP18" s="12">
        <v>19</v>
      </c>
      <c r="BQ18" s="12">
        <v>16.100000000000001</v>
      </c>
      <c r="BR18" s="12">
        <v>13.3</v>
      </c>
      <c r="BS18" s="12">
        <v>16.2</v>
      </c>
      <c r="BT18" s="12">
        <v>20.8</v>
      </c>
      <c r="BU18" s="12">
        <v>24</v>
      </c>
      <c r="BV18" s="12">
        <v>21.1</v>
      </c>
      <c r="BW18" s="12">
        <v>22.1</v>
      </c>
      <c r="BX18" s="12">
        <v>28.7</v>
      </c>
      <c r="BY18" s="12">
        <v>30.1</v>
      </c>
      <c r="BZ18" s="12">
        <v>33.299999999999997</v>
      </c>
      <c r="CA18" s="12">
        <v>26.9</v>
      </c>
      <c r="CB18" s="12">
        <v>29.6</v>
      </c>
      <c r="CC18" s="12">
        <v>32.4</v>
      </c>
      <c r="CD18" s="12">
        <v>30.5</v>
      </c>
      <c r="CE18" s="12">
        <v>28.7</v>
      </c>
      <c r="CF18" s="12">
        <v>13.8</v>
      </c>
      <c r="CG18" s="12">
        <v>17</v>
      </c>
      <c r="CH18" s="12">
        <v>23</v>
      </c>
      <c r="CI18" s="12">
        <v>19.8</v>
      </c>
      <c r="CJ18" s="12">
        <v>10.5</v>
      </c>
      <c r="CK18" s="12">
        <v>14.2</v>
      </c>
      <c r="CL18" s="12">
        <v>14.1</v>
      </c>
      <c r="CM18" s="12">
        <v>5.4</v>
      </c>
      <c r="CN18" s="12">
        <v>18.5</v>
      </c>
      <c r="CO18" s="12">
        <v>17</v>
      </c>
      <c r="CP18" s="12">
        <v>13.9</v>
      </c>
      <c r="CQ18" s="12">
        <v>16</v>
      </c>
      <c r="CR18" s="12">
        <v>25</v>
      </c>
      <c r="CS18" s="12">
        <v>23.5</v>
      </c>
      <c r="CT18" s="12">
        <v>26.3</v>
      </c>
      <c r="CU18" s="12">
        <v>30.7</v>
      </c>
      <c r="CV18" s="12">
        <v>27.8</v>
      </c>
      <c r="CW18" s="12">
        <v>23.8</v>
      </c>
      <c r="CX18" s="12">
        <v>26.3</v>
      </c>
      <c r="CY18" s="12">
        <v>27.1</v>
      </c>
      <c r="CZ18" s="12">
        <v>33.9</v>
      </c>
      <c r="DA18" s="12">
        <v>37.9</v>
      </c>
      <c r="DB18" s="12">
        <v>36.700000000000003</v>
      </c>
      <c r="DC18" s="12">
        <v>39.700000000000003</v>
      </c>
      <c r="DD18" s="12">
        <v>29.5</v>
      </c>
      <c r="DE18" s="12">
        <v>22.6</v>
      </c>
      <c r="DF18" s="12">
        <v>20.100000000000001</v>
      </c>
      <c r="DG18" s="12">
        <v>21.1</v>
      </c>
      <c r="DH18" s="12">
        <v>39.9</v>
      </c>
      <c r="DI18" s="12">
        <v>41.6</v>
      </c>
      <c r="DJ18" s="12">
        <v>36.799999999999997</v>
      </c>
      <c r="DK18" s="12">
        <v>25</v>
      </c>
      <c r="DL18" s="12">
        <v>33</v>
      </c>
      <c r="DM18" s="12">
        <v>35.4</v>
      </c>
      <c r="DN18" s="12">
        <v>50.5</v>
      </c>
      <c r="DO18" s="12">
        <v>51.6</v>
      </c>
      <c r="DP18" s="12">
        <v>49.4</v>
      </c>
      <c r="DQ18" s="12">
        <v>53.4</v>
      </c>
      <c r="DR18" s="12">
        <v>41.2</v>
      </c>
      <c r="DS18" s="12">
        <v>43.7</v>
      </c>
      <c r="DT18" s="12">
        <v>53.8</v>
      </c>
      <c r="DU18" s="12">
        <v>34</v>
      </c>
      <c r="DV18" s="12">
        <v>46.9</v>
      </c>
      <c r="DW18" s="12">
        <v>69.400000000000006</v>
      </c>
      <c r="DX18" s="12">
        <v>61.4</v>
      </c>
      <c r="DY18" s="12">
        <v>59.1</v>
      </c>
      <c r="DZ18" s="12">
        <v>66.599999999999994</v>
      </c>
      <c r="EA18" s="12">
        <v>93.9</v>
      </c>
      <c r="EB18" s="12">
        <v>90.7</v>
      </c>
      <c r="EC18" s="12">
        <v>76.3</v>
      </c>
      <c r="ED18" s="12">
        <v>78.900000000000006</v>
      </c>
      <c r="EE18" s="12">
        <v>68.400000000000006</v>
      </c>
      <c r="EF18" s="12">
        <v>67.2</v>
      </c>
      <c r="EG18" s="12">
        <v>65.8</v>
      </c>
      <c r="EH18" s="12">
        <v>77.8</v>
      </c>
      <c r="EI18" s="12">
        <v>62.3</v>
      </c>
      <c r="EJ18" s="12">
        <v>57.7</v>
      </c>
      <c r="EK18" s="12">
        <v>70.2</v>
      </c>
      <c r="EL18" s="12">
        <v>68.7</v>
      </c>
      <c r="EM18" s="12">
        <v>75.099999999999994</v>
      </c>
      <c r="EN18" s="12">
        <v>88.4</v>
      </c>
      <c r="EO18" s="12">
        <v>91.2</v>
      </c>
      <c r="EP18" s="12">
        <v>87.8</v>
      </c>
      <c r="EQ18" s="12">
        <v>100</v>
      </c>
      <c r="ER18" s="12">
        <v>92.3</v>
      </c>
      <c r="ES18" s="12">
        <v>78.2</v>
      </c>
      <c r="ET18" s="12">
        <v>70.8</v>
      </c>
      <c r="EU18" s="12">
        <v>74.099999999999994</v>
      </c>
      <c r="EV18" s="12">
        <v>86</v>
      </c>
      <c r="EW18" s="12">
        <v>104.9</v>
      </c>
      <c r="EX18" s="12">
        <v>110.4</v>
      </c>
      <c r="EY18" s="12">
        <v>87</v>
      </c>
      <c r="EZ18" s="12">
        <v>96.1</v>
      </c>
      <c r="FA18" s="12">
        <v>100</v>
      </c>
      <c r="FB18" s="12">
        <v>93.1</v>
      </c>
      <c r="FC18" s="12">
        <v>116.4</v>
      </c>
      <c r="FD18" s="12">
        <v>101.4</v>
      </c>
      <c r="FE18" s="12">
        <v>95.8</v>
      </c>
      <c r="FF18" s="12">
        <v>102.9</v>
      </c>
      <c r="FG18" s="12">
        <v>99.1</v>
      </c>
      <c r="FH18" s="12">
        <v>97</v>
      </c>
      <c r="FI18" s="12">
        <v>104.2</v>
      </c>
      <c r="FJ18" s="12">
        <v>121</v>
      </c>
      <c r="FK18" s="12">
        <v>140.4</v>
      </c>
      <c r="FL18" s="12">
        <v>176.1</v>
      </c>
      <c r="FM18" s="12">
        <v>151.80000000000001</v>
      </c>
      <c r="FN18" s="12">
        <v>183.9</v>
      </c>
      <c r="FO18" s="12">
        <v>191.7</v>
      </c>
      <c r="FP18" s="12">
        <v>182.2</v>
      </c>
      <c r="FQ18" s="12">
        <v>186.5</v>
      </c>
      <c r="FR18" s="12">
        <v>215.7</v>
      </c>
      <c r="FS18" s="12">
        <v>183.6</v>
      </c>
      <c r="FT18" s="12">
        <v>199.5</v>
      </c>
      <c r="FU18" s="12">
        <v>208.7</v>
      </c>
      <c r="FV18" s="12">
        <v>217.7</v>
      </c>
      <c r="FW18" s="12">
        <v>263.39999999999998</v>
      </c>
      <c r="FX18" s="12">
        <v>239.7</v>
      </c>
      <c r="FY18" s="12">
        <v>258.89999999999998</v>
      </c>
      <c r="FZ18" s="12">
        <v>129.4</v>
      </c>
      <c r="GA18" s="12">
        <v>263.60000000000002</v>
      </c>
      <c r="GB18" s="12">
        <v>202.2</v>
      </c>
      <c r="GC18" s="12">
        <v>240</v>
      </c>
      <c r="GD18" s="12">
        <v>210.5</v>
      </c>
      <c r="GE18" s="12">
        <v>234.3</v>
      </c>
      <c r="GF18" s="12">
        <v>256.60000000000002</v>
      </c>
      <c r="GG18" s="12">
        <v>268</v>
      </c>
      <c r="GH18" s="12">
        <v>231.3</v>
      </c>
      <c r="GI18" s="12">
        <v>144.69999999999999</v>
      </c>
      <c r="GJ18" s="12">
        <v>163.69999999999999</v>
      </c>
      <c r="GK18" s="12">
        <v>162.30000000000001</v>
      </c>
      <c r="GL18" s="12">
        <v>147</v>
      </c>
      <c r="GM18" s="12">
        <v>79.2</v>
      </c>
      <c r="GN18" s="12">
        <v>96.3</v>
      </c>
      <c r="GO18" s="12">
        <v>89</v>
      </c>
      <c r="GP18" s="12">
        <v>-156.6</v>
      </c>
      <c r="GQ18" s="12">
        <v>137.5</v>
      </c>
      <c r="GR18" s="12">
        <v>244.9</v>
      </c>
      <c r="GS18" s="12">
        <v>379</v>
      </c>
      <c r="GT18" s="12">
        <v>383</v>
      </c>
      <c r="GU18" s="12">
        <v>384.7</v>
      </c>
      <c r="GV18" s="12">
        <v>314.89999999999998</v>
      </c>
      <c r="GW18" s="12">
        <v>356.1</v>
      </c>
      <c r="GX18" s="12">
        <v>370.2</v>
      </c>
      <c r="GY18" s="12">
        <v>253</v>
      </c>
      <c r="GZ18" s="12">
        <v>277.39999999999998</v>
      </c>
      <c r="HA18" s="12">
        <v>270.60000000000002</v>
      </c>
      <c r="HB18" s="12">
        <v>371.7</v>
      </c>
      <c r="HC18" s="12">
        <v>362.6</v>
      </c>
      <c r="HD18" s="12">
        <v>304.5</v>
      </c>
      <c r="HE18" s="12">
        <v>295.3</v>
      </c>
      <c r="HF18" s="12">
        <v>58.5</v>
      </c>
      <c r="HG18" s="12">
        <v>252.7</v>
      </c>
      <c r="HH18" s="12">
        <v>-7.2</v>
      </c>
      <c r="HI18" s="12">
        <v>202</v>
      </c>
      <c r="HJ18" s="12">
        <v>151.6</v>
      </c>
      <c r="HK18" s="12">
        <v>183.1</v>
      </c>
      <c r="HL18" s="12">
        <v>269.89999999999998</v>
      </c>
      <c r="HM18" s="12">
        <v>345.1</v>
      </c>
      <c r="HN18" s="12">
        <v>275.2</v>
      </c>
      <c r="HO18" s="12">
        <v>249.6</v>
      </c>
      <c r="HP18" s="12">
        <v>290.89999999999998</v>
      </c>
      <c r="HQ18" s="12">
        <v>221</v>
      </c>
      <c r="HR18" s="12">
        <v>195.6</v>
      </c>
      <c r="HS18" s="12">
        <v>304.89999999999998</v>
      </c>
      <c r="HT18" s="12">
        <v>347.2</v>
      </c>
      <c r="HU18" s="12">
        <v>339.1</v>
      </c>
      <c r="HV18" s="12">
        <v>379</v>
      </c>
      <c r="HW18" s="12">
        <v>273.89999999999998</v>
      </c>
      <c r="HX18" s="12">
        <v>203.1</v>
      </c>
      <c r="HY18" s="12">
        <v>235.2</v>
      </c>
      <c r="HZ18" s="12">
        <v>288.60000000000002</v>
      </c>
      <c r="IA18" s="12">
        <v>326.5</v>
      </c>
      <c r="IB18" s="12">
        <v>331.4</v>
      </c>
      <c r="IC18" s="12">
        <v>296.89999999999998</v>
      </c>
      <c r="ID18" s="12">
        <v>253.4</v>
      </c>
      <c r="IE18" s="12">
        <v>317.10000000000002</v>
      </c>
      <c r="IF18" s="12">
        <v>302</v>
      </c>
      <c r="IG18" s="12">
        <v>337.7</v>
      </c>
      <c r="IH18" s="12">
        <v>335</v>
      </c>
      <c r="II18" s="12">
        <v>145.6</v>
      </c>
      <c r="IJ18" s="12">
        <v>21.7</v>
      </c>
      <c r="IK18" s="12">
        <v>415.1</v>
      </c>
      <c r="IL18" s="12">
        <v>155.1</v>
      </c>
      <c r="IM18" s="12">
        <v>260.7</v>
      </c>
      <c r="IN18" s="12">
        <v>251.8</v>
      </c>
      <c r="IO18" s="12">
        <v>157</v>
      </c>
      <c r="IP18" s="12">
        <v>121.9</v>
      </c>
      <c r="IQ18" s="12">
        <v>99.8</v>
      </c>
      <c r="IR18" s="12">
        <v>272.60000000000002</v>
      </c>
      <c r="IS18" s="12">
        <v>339.2</v>
      </c>
      <c r="IT18" s="12">
        <v>316.2</v>
      </c>
      <c r="IU18" s="12">
        <v>270.60000000000002</v>
      </c>
      <c r="IV18" s="12">
        <v>263.60000000000002</v>
      </c>
      <c r="IW18" s="12">
        <v>374</v>
      </c>
    </row>
    <row r="19" spans="1:257">
      <c r="A19" t="s">
        <v>828</v>
      </c>
      <c r="B19" t="s">
        <v>871</v>
      </c>
      <c r="C19">
        <v>2.7</v>
      </c>
      <c r="D19">
        <v>2.7</v>
      </c>
      <c r="E19">
        <v>2.7</v>
      </c>
      <c r="F19">
        <v>2.8</v>
      </c>
      <c r="G19">
        <v>2.9</v>
      </c>
      <c r="H19">
        <v>2.8</v>
      </c>
      <c r="I19">
        <v>2.8</v>
      </c>
      <c r="J19">
        <v>2.8</v>
      </c>
      <c r="K19">
        <v>2.7</v>
      </c>
      <c r="L19">
        <v>2.7</v>
      </c>
      <c r="M19">
        <v>2.8</v>
      </c>
      <c r="N19">
        <v>2.7</v>
      </c>
      <c r="O19">
        <v>2.8</v>
      </c>
      <c r="P19">
        <v>2.7</v>
      </c>
      <c r="Q19">
        <v>2.7</v>
      </c>
      <c r="R19">
        <v>2.7</v>
      </c>
      <c r="S19">
        <v>2.7</v>
      </c>
      <c r="T19">
        <v>2.7</v>
      </c>
      <c r="U19">
        <v>2.7</v>
      </c>
      <c r="V19">
        <v>2.7</v>
      </c>
      <c r="W19">
        <v>2.5</v>
      </c>
      <c r="X19">
        <v>2.5</v>
      </c>
      <c r="Y19">
        <v>2.6</v>
      </c>
      <c r="Z19">
        <v>2.9</v>
      </c>
      <c r="AA19">
        <v>2.8</v>
      </c>
      <c r="AB19">
        <v>2.7</v>
      </c>
      <c r="AC19">
        <v>2.8</v>
      </c>
      <c r="AD19">
        <v>2.7</v>
      </c>
      <c r="AE19">
        <v>3.1</v>
      </c>
      <c r="AF19">
        <v>3.1</v>
      </c>
      <c r="AG19">
        <v>3.2</v>
      </c>
      <c r="AH19">
        <v>3.2</v>
      </c>
      <c r="AI19">
        <v>3.6</v>
      </c>
      <c r="AJ19">
        <v>3.7</v>
      </c>
      <c r="AK19">
        <v>3.7</v>
      </c>
      <c r="AL19">
        <v>3.6</v>
      </c>
      <c r="AM19">
        <v>3.7</v>
      </c>
      <c r="AN19">
        <v>3.5</v>
      </c>
      <c r="AO19">
        <v>3.5</v>
      </c>
      <c r="AP19">
        <v>3.7</v>
      </c>
      <c r="AQ19">
        <v>3.6</v>
      </c>
      <c r="AR19">
        <v>3.6</v>
      </c>
      <c r="AS19">
        <v>4.0999999999999996</v>
      </c>
      <c r="AT19">
        <v>4.5999999999999996</v>
      </c>
      <c r="AU19">
        <v>4.5999999999999996</v>
      </c>
      <c r="AV19">
        <v>4.8</v>
      </c>
      <c r="AW19">
        <v>5</v>
      </c>
      <c r="AX19">
        <v>4.9000000000000004</v>
      </c>
      <c r="AY19">
        <v>5.2</v>
      </c>
      <c r="AZ19">
        <v>5.4</v>
      </c>
      <c r="BA19">
        <v>5.3</v>
      </c>
      <c r="BB19">
        <v>5.4</v>
      </c>
      <c r="BC19">
        <v>5.4</v>
      </c>
      <c r="BD19">
        <v>5.5</v>
      </c>
      <c r="BE19">
        <v>5.0999999999999996</v>
      </c>
      <c r="BF19">
        <v>5</v>
      </c>
      <c r="BG19">
        <v>4.3</v>
      </c>
      <c r="BH19">
        <v>4.3</v>
      </c>
      <c r="BI19">
        <v>4.5</v>
      </c>
      <c r="BJ19">
        <v>4.4000000000000004</v>
      </c>
      <c r="BK19">
        <v>4.5</v>
      </c>
      <c r="BL19">
        <v>4.0999999999999996</v>
      </c>
      <c r="BM19">
        <v>4.3</v>
      </c>
      <c r="BN19">
        <v>4.5999999999999996</v>
      </c>
      <c r="BO19">
        <v>5.4</v>
      </c>
      <c r="BP19">
        <v>5.7</v>
      </c>
      <c r="BQ19">
        <v>6</v>
      </c>
      <c r="BR19">
        <v>6.5</v>
      </c>
      <c r="BS19">
        <v>7.1</v>
      </c>
      <c r="BT19">
        <v>7.7</v>
      </c>
      <c r="BU19">
        <v>8.1999999999999993</v>
      </c>
      <c r="BV19">
        <v>8.6999999999999993</v>
      </c>
      <c r="BW19">
        <v>9.5</v>
      </c>
      <c r="BX19">
        <v>10.3</v>
      </c>
      <c r="BY19">
        <v>10.7</v>
      </c>
      <c r="BZ19">
        <v>10.7</v>
      </c>
      <c r="CA19">
        <v>10.6</v>
      </c>
      <c r="CB19">
        <v>10.6</v>
      </c>
      <c r="CC19">
        <v>10</v>
      </c>
      <c r="CD19">
        <v>9.3000000000000007</v>
      </c>
      <c r="CE19">
        <v>8.6999999999999993</v>
      </c>
      <c r="CF19">
        <v>7</v>
      </c>
      <c r="CG19">
        <v>6.6</v>
      </c>
      <c r="CH19">
        <v>6.8</v>
      </c>
      <c r="CI19">
        <v>6.2</v>
      </c>
      <c r="CJ19">
        <v>4.5</v>
      </c>
      <c r="CK19">
        <v>3.6</v>
      </c>
      <c r="CL19">
        <v>2.9</v>
      </c>
      <c r="CM19">
        <v>0.8</v>
      </c>
      <c r="CN19">
        <v>1.5</v>
      </c>
      <c r="CO19">
        <v>2.9</v>
      </c>
      <c r="CP19">
        <v>4.9000000000000004</v>
      </c>
      <c r="CQ19">
        <v>4.8</v>
      </c>
      <c r="CR19">
        <v>5.3</v>
      </c>
      <c r="CS19">
        <v>4.5</v>
      </c>
      <c r="CT19">
        <v>4.2</v>
      </c>
      <c r="CU19">
        <v>6.2</v>
      </c>
      <c r="CV19">
        <v>6.1</v>
      </c>
      <c r="CW19">
        <v>4.2</v>
      </c>
      <c r="CX19">
        <v>5.7</v>
      </c>
      <c r="CY19">
        <v>9.1999999999999993</v>
      </c>
      <c r="CZ19">
        <v>10.9</v>
      </c>
      <c r="DA19">
        <v>10.9</v>
      </c>
      <c r="DB19">
        <v>11.2</v>
      </c>
      <c r="DC19">
        <v>14.6</v>
      </c>
      <c r="DD19">
        <v>16.5</v>
      </c>
      <c r="DE19">
        <v>15.5</v>
      </c>
      <c r="DF19">
        <v>15.8</v>
      </c>
      <c r="DG19">
        <v>15.9</v>
      </c>
      <c r="DH19">
        <v>18.8</v>
      </c>
      <c r="DI19">
        <v>20.399999999999999</v>
      </c>
      <c r="DJ19">
        <v>18.8</v>
      </c>
      <c r="DK19">
        <v>14.6</v>
      </c>
      <c r="DL19">
        <v>17.399999999999999</v>
      </c>
      <c r="DM19">
        <v>24.5</v>
      </c>
      <c r="DN19">
        <v>24.8</v>
      </c>
      <c r="DO19">
        <v>24.5</v>
      </c>
      <c r="DP19">
        <v>21.1</v>
      </c>
      <c r="DQ19">
        <v>24.5</v>
      </c>
      <c r="DR19">
        <v>22.8</v>
      </c>
      <c r="DS19">
        <v>22.2</v>
      </c>
      <c r="DT19">
        <v>22.4</v>
      </c>
      <c r="DU19">
        <v>23.1</v>
      </c>
      <c r="DV19">
        <v>25.8</v>
      </c>
      <c r="DW19">
        <v>24.7</v>
      </c>
      <c r="DX19">
        <v>28.6</v>
      </c>
      <c r="DY19">
        <v>31.5</v>
      </c>
      <c r="DZ19">
        <v>32.1</v>
      </c>
      <c r="EA19">
        <v>41.7</v>
      </c>
      <c r="EB19">
        <v>37.4</v>
      </c>
      <c r="EC19">
        <v>33.299999999999997</v>
      </c>
      <c r="ED19">
        <v>37.5</v>
      </c>
      <c r="EE19">
        <v>44.3</v>
      </c>
      <c r="EF19">
        <v>43.2</v>
      </c>
      <c r="EG19">
        <v>45.4</v>
      </c>
      <c r="EH19">
        <v>55.1</v>
      </c>
      <c r="EI19">
        <v>38.9</v>
      </c>
      <c r="EJ19">
        <v>39.5</v>
      </c>
      <c r="EK19">
        <v>42.3</v>
      </c>
      <c r="EL19">
        <v>40.700000000000003</v>
      </c>
      <c r="EM19">
        <v>53.7</v>
      </c>
      <c r="EN19">
        <v>54.7</v>
      </c>
      <c r="EO19">
        <v>55.2</v>
      </c>
      <c r="EP19">
        <v>52.9</v>
      </c>
      <c r="EQ19">
        <v>55.8</v>
      </c>
      <c r="ER19">
        <v>59.2</v>
      </c>
      <c r="ES19">
        <v>59.7</v>
      </c>
      <c r="ET19">
        <v>59.1</v>
      </c>
      <c r="EU19">
        <v>64.3</v>
      </c>
      <c r="EV19">
        <v>64.7</v>
      </c>
      <c r="EW19">
        <v>64</v>
      </c>
      <c r="EX19">
        <v>60.6</v>
      </c>
      <c r="EY19">
        <v>60.8</v>
      </c>
      <c r="EZ19">
        <v>60.3</v>
      </c>
      <c r="FA19">
        <v>63.6</v>
      </c>
      <c r="FB19">
        <v>67.8</v>
      </c>
      <c r="FC19">
        <v>61.1</v>
      </c>
      <c r="FD19">
        <v>58.8</v>
      </c>
      <c r="FE19">
        <v>62.9</v>
      </c>
      <c r="FF19">
        <v>60.9</v>
      </c>
      <c r="FG19">
        <v>67.2</v>
      </c>
      <c r="FH19">
        <v>66.2</v>
      </c>
      <c r="FI19">
        <v>69</v>
      </c>
      <c r="FJ19">
        <v>71.099999999999994</v>
      </c>
      <c r="FK19">
        <v>71.099999999999994</v>
      </c>
      <c r="FL19">
        <v>68.8</v>
      </c>
      <c r="FM19">
        <v>61.2</v>
      </c>
      <c r="FN19">
        <v>54.8</v>
      </c>
      <c r="FO19">
        <v>63.8</v>
      </c>
      <c r="FP19">
        <v>66.5</v>
      </c>
      <c r="FQ19">
        <v>70.099999999999994</v>
      </c>
      <c r="FR19">
        <v>77.900000000000006</v>
      </c>
      <c r="FS19">
        <v>81.5</v>
      </c>
      <c r="FT19">
        <v>80.2</v>
      </c>
      <c r="FU19">
        <v>88.9</v>
      </c>
      <c r="FV19">
        <v>98.5</v>
      </c>
      <c r="FW19">
        <v>89.6</v>
      </c>
      <c r="FX19">
        <v>96.8</v>
      </c>
      <c r="FY19">
        <v>104.4</v>
      </c>
      <c r="FZ19">
        <v>106.4</v>
      </c>
      <c r="GA19">
        <v>116</v>
      </c>
      <c r="GB19">
        <v>112.3</v>
      </c>
      <c r="GC19">
        <v>114.3</v>
      </c>
      <c r="GD19">
        <v>126.2</v>
      </c>
      <c r="GE19">
        <v>131.4</v>
      </c>
      <c r="GF19">
        <v>134.9</v>
      </c>
      <c r="GG19">
        <v>140.69999999999999</v>
      </c>
      <c r="GH19">
        <v>129.19999999999999</v>
      </c>
      <c r="GI19">
        <v>122</v>
      </c>
      <c r="GJ19">
        <v>120.2</v>
      </c>
      <c r="GK19">
        <v>109.7</v>
      </c>
      <c r="GL19">
        <v>104.7</v>
      </c>
      <c r="GM19">
        <v>56.6</v>
      </c>
      <c r="GN19">
        <v>54.4</v>
      </c>
      <c r="GO19">
        <v>51.8</v>
      </c>
      <c r="GP19">
        <v>32.1</v>
      </c>
      <c r="GQ19">
        <v>36.200000000000003</v>
      </c>
      <c r="GR19">
        <v>40.9</v>
      </c>
      <c r="GS19">
        <v>42.9</v>
      </c>
      <c r="GT19">
        <v>50</v>
      </c>
      <c r="GU19">
        <v>64.400000000000006</v>
      </c>
      <c r="GV19">
        <v>66</v>
      </c>
      <c r="GW19">
        <v>70.3</v>
      </c>
      <c r="GX19">
        <v>73.3</v>
      </c>
      <c r="GY19">
        <v>72.8</v>
      </c>
      <c r="GZ19">
        <v>72.7</v>
      </c>
      <c r="HA19">
        <v>65.2</v>
      </c>
      <c r="HB19">
        <v>75.400000000000006</v>
      </c>
      <c r="HC19">
        <v>84.9</v>
      </c>
      <c r="HD19">
        <v>88.7</v>
      </c>
      <c r="HE19">
        <v>90.7</v>
      </c>
      <c r="HF19">
        <v>90.8</v>
      </c>
      <c r="HG19">
        <v>96</v>
      </c>
      <c r="HH19">
        <v>94.7</v>
      </c>
      <c r="HI19">
        <v>102.4</v>
      </c>
      <c r="HJ19">
        <v>100.7</v>
      </c>
      <c r="HK19">
        <v>123.4</v>
      </c>
      <c r="HL19">
        <v>129.5</v>
      </c>
      <c r="HM19">
        <v>103.2</v>
      </c>
      <c r="HN19">
        <v>108.9</v>
      </c>
      <c r="HO19">
        <v>117.7</v>
      </c>
      <c r="HP19">
        <v>123.5</v>
      </c>
      <c r="HQ19">
        <v>104.2</v>
      </c>
      <c r="HR19">
        <v>103.3</v>
      </c>
      <c r="HS19">
        <v>104.3</v>
      </c>
      <c r="HT19">
        <v>111.1</v>
      </c>
      <c r="HU19">
        <v>127.1</v>
      </c>
      <c r="HV19">
        <v>113.5</v>
      </c>
      <c r="HW19">
        <v>75.7</v>
      </c>
      <c r="HX19">
        <v>81.599999999999994</v>
      </c>
      <c r="HY19">
        <v>89.5</v>
      </c>
      <c r="HZ19">
        <v>86.5</v>
      </c>
      <c r="IA19">
        <v>79.3</v>
      </c>
      <c r="IB19">
        <v>84.3</v>
      </c>
      <c r="IC19">
        <v>83.7</v>
      </c>
      <c r="ID19">
        <v>90.6</v>
      </c>
      <c r="IE19">
        <v>98</v>
      </c>
      <c r="IF19">
        <v>98.6</v>
      </c>
      <c r="IG19">
        <v>100</v>
      </c>
      <c r="IH19">
        <v>105.4</v>
      </c>
      <c r="II19">
        <v>91.8</v>
      </c>
      <c r="IJ19">
        <v>95.7</v>
      </c>
      <c r="IK19">
        <v>101.6</v>
      </c>
      <c r="IL19">
        <v>106.5</v>
      </c>
      <c r="IM19">
        <v>91.8</v>
      </c>
      <c r="IN19">
        <v>100.7</v>
      </c>
      <c r="IO19">
        <v>103.5</v>
      </c>
      <c r="IP19">
        <v>130.6</v>
      </c>
      <c r="IQ19">
        <v>104.7</v>
      </c>
      <c r="IR19">
        <v>125.5</v>
      </c>
      <c r="IS19">
        <v>141.4</v>
      </c>
      <c r="IT19">
        <v>130.5</v>
      </c>
      <c r="IU19">
        <v>139.1</v>
      </c>
      <c r="IV19">
        <v>139.9</v>
      </c>
      <c r="IW19">
        <v>138.9</v>
      </c>
    </row>
    <row r="20" spans="1:257">
      <c r="A20" t="s">
        <v>830</v>
      </c>
      <c r="B20" t="s">
        <v>872</v>
      </c>
      <c r="C20">
        <v>0.2</v>
      </c>
      <c r="D20">
        <v>0.2</v>
      </c>
      <c r="E20">
        <v>0.2</v>
      </c>
      <c r="F20">
        <v>0.2</v>
      </c>
      <c r="G20">
        <v>0.2</v>
      </c>
      <c r="H20">
        <v>0.2</v>
      </c>
      <c r="I20">
        <v>0.2</v>
      </c>
      <c r="J20">
        <v>0.2</v>
      </c>
      <c r="K20">
        <v>0.2</v>
      </c>
      <c r="L20">
        <v>0.2</v>
      </c>
      <c r="M20">
        <v>0.3</v>
      </c>
      <c r="N20">
        <v>0.4</v>
      </c>
      <c r="O20">
        <v>0.6</v>
      </c>
      <c r="P20">
        <v>0.7</v>
      </c>
      <c r="Q20">
        <v>0.8</v>
      </c>
      <c r="R20">
        <v>0.8</v>
      </c>
      <c r="S20">
        <v>0.8</v>
      </c>
      <c r="T20">
        <v>0.9</v>
      </c>
      <c r="U20">
        <v>0.9</v>
      </c>
      <c r="V20">
        <v>1</v>
      </c>
      <c r="W20">
        <v>1.1000000000000001</v>
      </c>
      <c r="X20">
        <v>1.2</v>
      </c>
      <c r="Y20">
        <v>1.1000000000000001</v>
      </c>
      <c r="Z20">
        <v>0.8</v>
      </c>
      <c r="AA20">
        <v>0.5</v>
      </c>
      <c r="AB20">
        <v>0.3</v>
      </c>
      <c r="AC20">
        <v>0.2</v>
      </c>
      <c r="AD20">
        <v>0.2</v>
      </c>
      <c r="AE20">
        <v>0.3</v>
      </c>
      <c r="AF20">
        <v>0.4</v>
      </c>
      <c r="AG20">
        <v>0.5</v>
      </c>
      <c r="AH20">
        <v>0.6</v>
      </c>
      <c r="AI20">
        <v>0.6</v>
      </c>
      <c r="AJ20">
        <v>0.7</v>
      </c>
      <c r="AK20">
        <v>0.8</v>
      </c>
      <c r="AL20">
        <v>1</v>
      </c>
      <c r="AM20">
        <v>1.2</v>
      </c>
      <c r="AN20">
        <v>1.3</v>
      </c>
      <c r="AO20">
        <v>1.3</v>
      </c>
      <c r="AP20">
        <v>1.2</v>
      </c>
      <c r="AQ20">
        <v>0.9</v>
      </c>
      <c r="AR20">
        <v>0.7</v>
      </c>
      <c r="AS20">
        <v>0.5</v>
      </c>
      <c r="AT20">
        <v>0.2</v>
      </c>
      <c r="AU20">
        <v>0</v>
      </c>
      <c r="AV20">
        <v>-0.2</v>
      </c>
      <c r="AW20">
        <v>-0.2</v>
      </c>
      <c r="AX20">
        <v>-0.2</v>
      </c>
      <c r="AY20">
        <v>0</v>
      </c>
      <c r="AZ20">
        <v>0</v>
      </c>
      <c r="BA20">
        <v>0.1</v>
      </c>
      <c r="BB20">
        <v>0</v>
      </c>
      <c r="BC20">
        <v>0</v>
      </c>
      <c r="BD20">
        <v>0.1</v>
      </c>
      <c r="BE20">
        <v>0.3</v>
      </c>
      <c r="BF20">
        <v>0.8</v>
      </c>
      <c r="BG20">
        <v>1.6</v>
      </c>
      <c r="BH20">
        <v>2.2999999999999998</v>
      </c>
      <c r="BI20">
        <v>2.9</v>
      </c>
      <c r="BJ20">
        <v>3.4</v>
      </c>
      <c r="BK20">
        <v>3.7</v>
      </c>
      <c r="BL20">
        <v>3.8</v>
      </c>
      <c r="BM20">
        <v>3.6</v>
      </c>
      <c r="BN20">
        <v>3.1</v>
      </c>
      <c r="BO20">
        <v>2.2999999999999998</v>
      </c>
      <c r="BP20">
        <v>1.5</v>
      </c>
      <c r="BQ20">
        <v>0.5</v>
      </c>
      <c r="BR20">
        <v>-0.6</v>
      </c>
      <c r="BS20">
        <v>-1.9</v>
      </c>
      <c r="BT20">
        <v>-2.7</v>
      </c>
      <c r="BU20">
        <v>-3</v>
      </c>
      <c r="BV20">
        <v>-2.9</v>
      </c>
      <c r="BW20">
        <v>-2.2999999999999998</v>
      </c>
      <c r="BX20">
        <v>-1.7</v>
      </c>
      <c r="BY20">
        <v>-0.9</v>
      </c>
      <c r="BZ20">
        <v>-0.1</v>
      </c>
      <c r="CA20">
        <v>1</v>
      </c>
      <c r="CB20">
        <v>1.7</v>
      </c>
      <c r="CC20">
        <v>2.2000000000000002</v>
      </c>
      <c r="CD20">
        <v>2.5</v>
      </c>
      <c r="CE20">
        <v>2.4</v>
      </c>
      <c r="CF20">
        <v>2.4</v>
      </c>
      <c r="CG20">
        <v>2.5</v>
      </c>
      <c r="CH20">
        <v>2.6</v>
      </c>
      <c r="CI20">
        <v>2.7</v>
      </c>
      <c r="CJ20">
        <v>3</v>
      </c>
      <c r="CK20">
        <v>3.9</v>
      </c>
      <c r="CL20">
        <v>5.2</v>
      </c>
      <c r="CM20">
        <v>7.2</v>
      </c>
      <c r="CN20">
        <v>8.6</v>
      </c>
      <c r="CO20">
        <v>9.3000000000000007</v>
      </c>
      <c r="CP20">
        <v>9.3000000000000007</v>
      </c>
      <c r="CQ20">
        <v>8.8000000000000007</v>
      </c>
      <c r="CR20">
        <v>8.8000000000000007</v>
      </c>
      <c r="CS20">
        <v>9.6</v>
      </c>
      <c r="CT20">
        <v>11.3</v>
      </c>
      <c r="CU20">
        <v>13.8</v>
      </c>
      <c r="CV20">
        <v>15.7</v>
      </c>
      <c r="CW20">
        <v>17</v>
      </c>
      <c r="CX20">
        <v>17.7</v>
      </c>
      <c r="CY20">
        <v>18.100000000000001</v>
      </c>
      <c r="CZ20">
        <v>18.3</v>
      </c>
      <c r="DA20">
        <v>14.8</v>
      </c>
      <c r="DB20">
        <v>11.4</v>
      </c>
      <c r="DC20">
        <v>7.8</v>
      </c>
      <c r="DD20">
        <v>3.7</v>
      </c>
      <c r="DE20">
        <v>0.4</v>
      </c>
      <c r="DF20">
        <v>-1.6</v>
      </c>
      <c r="DG20">
        <v>-3.4</v>
      </c>
      <c r="DH20">
        <v>-4.3</v>
      </c>
      <c r="DI20">
        <v>-5.2</v>
      </c>
      <c r="DJ20">
        <v>-4.7</v>
      </c>
      <c r="DK20">
        <v>-3.8</v>
      </c>
      <c r="DL20">
        <v>-2</v>
      </c>
      <c r="DM20">
        <v>0.6</v>
      </c>
      <c r="DN20">
        <v>3.8</v>
      </c>
      <c r="DO20">
        <v>7.6</v>
      </c>
      <c r="DP20">
        <v>10.199999999999999</v>
      </c>
      <c r="DQ20">
        <v>11.9</v>
      </c>
      <c r="DR20">
        <v>12</v>
      </c>
      <c r="DS20">
        <v>10.7</v>
      </c>
      <c r="DT20">
        <v>9.5</v>
      </c>
      <c r="DU20">
        <v>8.8000000000000007</v>
      </c>
      <c r="DV20">
        <v>8.6999999999999993</v>
      </c>
      <c r="DW20">
        <v>8.9</v>
      </c>
      <c r="DX20">
        <v>8.3000000000000007</v>
      </c>
      <c r="DY20">
        <v>7.6</v>
      </c>
      <c r="DZ20">
        <v>6.5</v>
      </c>
      <c r="EA20">
        <v>4.4000000000000004</v>
      </c>
      <c r="EB20">
        <v>3.1</v>
      </c>
      <c r="EC20">
        <v>2.8</v>
      </c>
      <c r="ED20">
        <v>3.8</v>
      </c>
      <c r="EE20">
        <v>3.9</v>
      </c>
      <c r="EF20">
        <v>3.3</v>
      </c>
      <c r="EG20">
        <v>2.2000000000000002</v>
      </c>
      <c r="EH20">
        <v>0.5</v>
      </c>
      <c r="EI20">
        <v>-2</v>
      </c>
      <c r="EJ20">
        <v>-3.4</v>
      </c>
      <c r="EK20">
        <v>-2.7</v>
      </c>
      <c r="EL20">
        <v>-0.7</v>
      </c>
      <c r="EM20">
        <v>3.9</v>
      </c>
      <c r="EN20">
        <v>6.8</v>
      </c>
      <c r="EO20">
        <v>8.6</v>
      </c>
      <c r="EP20">
        <v>9.1</v>
      </c>
      <c r="EQ20">
        <v>10.6</v>
      </c>
      <c r="ER20">
        <v>10.1</v>
      </c>
      <c r="ES20">
        <v>6.9</v>
      </c>
      <c r="ET20">
        <v>0.4</v>
      </c>
      <c r="EU20">
        <v>-6.3</v>
      </c>
      <c r="EV20">
        <v>-7.3</v>
      </c>
      <c r="EW20">
        <v>-2.2999999999999998</v>
      </c>
      <c r="EX20">
        <v>2.2999999999999998</v>
      </c>
      <c r="EY20">
        <v>14.6</v>
      </c>
      <c r="EZ20">
        <v>20.7</v>
      </c>
      <c r="FA20">
        <v>22.1</v>
      </c>
      <c r="FB20">
        <v>19.899999999999999</v>
      </c>
      <c r="FC20">
        <v>10.6</v>
      </c>
      <c r="FD20">
        <v>7.9</v>
      </c>
      <c r="FE20">
        <v>7.4</v>
      </c>
      <c r="FF20">
        <v>10.7</v>
      </c>
      <c r="FG20">
        <v>23.4</v>
      </c>
      <c r="FH20">
        <v>28.2</v>
      </c>
      <c r="FI20">
        <v>30</v>
      </c>
      <c r="FJ20">
        <v>29.8</v>
      </c>
      <c r="FK20">
        <v>33.799999999999997</v>
      </c>
      <c r="FL20">
        <v>31.7</v>
      </c>
      <c r="FM20">
        <v>29.9</v>
      </c>
      <c r="FN20">
        <v>27</v>
      </c>
      <c r="FO20">
        <v>19.3</v>
      </c>
      <c r="FP20">
        <v>13.9</v>
      </c>
      <c r="FQ20">
        <v>7.8</v>
      </c>
      <c r="FR20">
        <v>1.3</v>
      </c>
      <c r="FS20">
        <v>-3.6</v>
      </c>
      <c r="FT20">
        <v>-10.7</v>
      </c>
      <c r="FU20">
        <v>-12.9</v>
      </c>
      <c r="FV20">
        <v>-13.6</v>
      </c>
      <c r="FW20">
        <v>-7.8</v>
      </c>
      <c r="FX20">
        <v>-6.1</v>
      </c>
      <c r="FY20">
        <v>-9.9</v>
      </c>
      <c r="FZ20">
        <v>-4</v>
      </c>
      <c r="GA20">
        <v>-21.6</v>
      </c>
      <c r="GB20">
        <v>-18.100000000000001</v>
      </c>
      <c r="GC20">
        <v>-25</v>
      </c>
      <c r="GD20">
        <v>-26.2</v>
      </c>
      <c r="GE20">
        <v>-29.4</v>
      </c>
      <c r="GF20">
        <v>-25.5</v>
      </c>
      <c r="GG20">
        <v>-16.399999999999999</v>
      </c>
      <c r="GH20">
        <v>-12.6</v>
      </c>
      <c r="GI20">
        <v>5.2</v>
      </c>
      <c r="GJ20">
        <v>6.2</v>
      </c>
      <c r="GK20">
        <v>13.3</v>
      </c>
      <c r="GL20">
        <v>15.4</v>
      </c>
      <c r="GM20">
        <v>43.6</v>
      </c>
      <c r="GN20">
        <v>47.9</v>
      </c>
      <c r="GO20">
        <v>48.1</v>
      </c>
      <c r="GP20">
        <v>55.7</v>
      </c>
      <c r="GQ20">
        <v>45.7</v>
      </c>
      <c r="GR20">
        <v>45.9</v>
      </c>
      <c r="GS20">
        <v>29.7</v>
      </c>
      <c r="GT20">
        <v>29.4</v>
      </c>
      <c r="GU20">
        <v>30.2</v>
      </c>
      <c r="GV20">
        <v>25.8</v>
      </c>
      <c r="GW20">
        <v>30.6</v>
      </c>
      <c r="GX20">
        <v>27.6</v>
      </c>
      <c r="GY20">
        <v>41.7</v>
      </c>
      <c r="GZ20">
        <v>28.3</v>
      </c>
      <c r="HA20">
        <v>27.3</v>
      </c>
      <c r="HB20">
        <v>15.2</v>
      </c>
      <c r="HC20">
        <v>-13</v>
      </c>
      <c r="HD20">
        <v>-24.8</v>
      </c>
      <c r="HE20">
        <v>-35</v>
      </c>
      <c r="HF20">
        <v>-37.6</v>
      </c>
      <c r="HG20">
        <v>-28.4</v>
      </c>
      <c r="HH20">
        <v>-21.8</v>
      </c>
      <c r="HI20">
        <v>-17.600000000000001</v>
      </c>
      <c r="HJ20">
        <v>-4.4000000000000004</v>
      </c>
      <c r="HK20">
        <v>-9.4</v>
      </c>
      <c r="HL20">
        <v>-2.4</v>
      </c>
      <c r="HM20">
        <v>58.1</v>
      </c>
      <c r="HN20">
        <v>14.2</v>
      </c>
      <c r="HO20">
        <v>7.2</v>
      </c>
      <c r="HP20">
        <v>18.7</v>
      </c>
      <c r="HQ20">
        <v>24.6</v>
      </c>
      <c r="HR20">
        <v>36</v>
      </c>
      <c r="HS20">
        <v>69.3</v>
      </c>
      <c r="HT20">
        <v>78.2</v>
      </c>
      <c r="HU20">
        <v>57.9</v>
      </c>
      <c r="HV20">
        <v>52.1</v>
      </c>
      <c r="HW20">
        <v>41.2</v>
      </c>
      <c r="HX20">
        <v>19.100000000000001</v>
      </c>
      <c r="HY20">
        <v>-2.9</v>
      </c>
      <c r="HZ20">
        <v>20.9</v>
      </c>
      <c r="IA20">
        <v>30.5</v>
      </c>
      <c r="IB20">
        <v>23.6</v>
      </c>
      <c r="IC20">
        <v>46.6</v>
      </c>
      <c r="ID20">
        <v>19.600000000000001</v>
      </c>
      <c r="IE20">
        <v>43.9</v>
      </c>
      <c r="IF20">
        <v>47.8</v>
      </c>
      <c r="IG20">
        <v>41</v>
      </c>
      <c r="IH20">
        <v>44.6</v>
      </c>
      <c r="II20">
        <v>22.9</v>
      </c>
      <c r="IJ20">
        <v>28.5</v>
      </c>
      <c r="IK20">
        <v>36.9</v>
      </c>
      <c r="IL20">
        <v>40.4</v>
      </c>
      <c r="IM20">
        <v>21.5</v>
      </c>
      <c r="IN20">
        <v>22.7</v>
      </c>
      <c r="IO20">
        <v>29.4</v>
      </c>
      <c r="IP20">
        <v>32.1</v>
      </c>
      <c r="IQ20">
        <v>12.9</v>
      </c>
      <c r="IR20">
        <v>44.2</v>
      </c>
      <c r="IS20">
        <v>23.3</v>
      </c>
      <c r="IT20">
        <v>26</v>
      </c>
      <c r="IU20">
        <v>7.7</v>
      </c>
      <c r="IV20">
        <v>10.5</v>
      </c>
      <c r="IW20">
        <v>17.2</v>
      </c>
    </row>
    <row r="21" spans="1:257">
      <c r="A21" t="s">
        <v>832</v>
      </c>
      <c r="B21" s="12" t="s">
        <v>873</v>
      </c>
      <c r="C21" s="12">
        <v>4.7</v>
      </c>
      <c r="D21" s="12">
        <v>3.7</v>
      </c>
      <c r="E21" s="12">
        <v>3.2</v>
      </c>
      <c r="F21" s="12">
        <v>2.8</v>
      </c>
      <c r="G21" s="12">
        <v>2.7</v>
      </c>
      <c r="H21" s="12">
        <v>3.6</v>
      </c>
      <c r="I21" s="12">
        <v>4.0999999999999996</v>
      </c>
      <c r="J21" s="12">
        <v>4.5999999999999996</v>
      </c>
      <c r="K21" s="12">
        <v>4.4000000000000004</v>
      </c>
      <c r="L21" s="12">
        <v>3.9</v>
      </c>
      <c r="M21" s="12">
        <v>3.9</v>
      </c>
      <c r="N21" s="12">
        <v>4.5</v>
      </c>
      <c r="O21" s="12">
        <v>3.4</v>
      </c>
      <c r="P21" s="12">
        <v>3.4</v>
      </c>
      <c r="Q21" s="12">
        <v>3.4</v>
      </c>
      <c r="R21" s="12">
        <v>3.4</v>
      </c>
      <c r="S21" s="12">
        <v>4</v>
      </c>
      <c r="T21" s="12">
        <v>3.4</v>
      </c>
      <c r="U21" s="12">
        <v>3.5</v>
      </c>
      <c r="V21" s="12">
        <v>2.7</v>
      </c>
      <c r="W21" s="12">
        <v>5</v>
      </c>
      <c r="X21" s="12">
        <v>4.8</v>
      </c>
      <c r="Y21" s="12">
        <v>4</v>
      </c>
      <c r="Z21" s="12">
        <v>4.4000000000000004</v>
      </c>
      <c r="AA21" s="12">
        <v>4.8</v>
      </c>
      <c r="AB21" s="12">
        <v>4.7</v>
      </c>
      <c r="AC21" s="12">
        <v>4.8</v>
      </c>
      <c r="AD21" s="12">
        <v>6</v>
      </c>
      <c r="AE21" s="12">
        <v>4.5</v>
      </c>
      <c r="AF21" s="12">
        <v>4</v>
      </c>
      <c r="AG21" s="12">
        <v>4.5999999999999996</v>
      </c>
      <c r="AH21" s="12">
        <v>6.4</v>
      </c>
      <c r="AI21" s="12">
        <v>5.4</v>
      </c>
      <c r="AJ21" s="12">
        <v>5.8</v>
      </c>
      <c r="AK21" s="12">
        <v>5.3</v>
      </c>
      <c r="AL21" s="12">
        <v>5.6</v>
      </c>
      <c r="AM21" s="12">
        <v>6.1</v>
      </c>
      <c r="AN21" s="12">
        <v>5.4</v>
      </c>
      <c r="AO21" s="12">
        <v>5.5</v>
      </c>
      <c r="AP21" s="12">
        <v>5.0999999999999996</v>
      </c>
      <c r="AQ21" s="12">
        <v>4.4000000000000004</v>
      </c>
      <c r="AR21" s="12">
        <v>7.1</v>
      </c>
      <c r="AS21" s="12">
        <v>7.3</v>
      </c>
      <c r="AT21" s="12">
        <v>4.5</v>
      </c>
      <c r="AU21" s="12">
        <v>7.2</v>
      </c>
      <c r="AV21" s="12">
        <v>7.1</v>
      </c>
      <c r="AW21" s="12">
        <v>7</v>
      </c>
      <c r="AX21" s="12">
        <v>8.1</v>
      </c>
      <c r="AY21" s="12">
        <v>8.9</v>
      </c>
      <c r="AZ21" s="12">
        <v>8.5</v>
      </c>
      <c r="BA21" s="12">
        <v>8.4</v>
      </c>
      <c r="BB21" s="12">
        <v>8.9</v>
      </c>
      <c r="BC21" s="12">
        <v>10</v>
      </c>
      <c r="BD21" s="12">
        <v>8.5</v>
      </c>
      <c r="BE21" s="12">
        <v>9.3000000000000007</v>
      </c>
      <c r="BF21" s="12">
        <v>10.6</v>
      </c>
      <c r="BG21" s="12">
        <v>11.9</v>
      </c>
      <c r="BH21" s="12">
        <v>11.1</v>
      </c>
      <c r="BI21" s="12">
        <v>8.8000000000000007</v>
      </c>
      <c r="BJ21" s="12">
        <v>5.2</v>
      </c>
      <c r="BK21" s="12">
        <v>2.9</v>
      </c>
      <c r="BL21" s="12">
        <v>5.5</v>
      </c>
      <c r="BM21" s="12">
        <v>11.6</v>
      </c>
      <c r="BN21" s="12">
        <v>14.8</v>
      </c>
      <c r="BO21" s="12">
        <v>15.1</v>
      </c>
      <c r="BP21" s="12">
        <v>11.9</v>
      </c>
      <c r="BQ21" s="12">
        <v>9.5</v>
      </c>
      <c r="BR21" s="12">
        <v>7.4</v>
      </c>
      <c r="BS21" s="12">
        <v>11</v>
      </c>
      <c r="BT21" s="12">
        <v>15.8</v>
      </c>
      <c r="BU21" s="12">
        <v>18.8</v>
      </c>
      <c r="BV21" s="12">
        <v>15.3</v>
      </c>
      <c r="BW21" s="12">
        <v>14.9</v>
      </c>
      <c r="BX21" s="12">
        <v>20.100000000000001</v>
      </c>
      <c r="BY21" s="12">
        <v>20.3</v>
      </c>
      <c r="BZ21" s="12">
        <v>22.6</v>
      </c>
      <c r="CA21" s="12">
        <v>15.3</v>
      </c>
      <c r="CB21" s="12">
        <v>17.3</v>
      </c>
      <c r="CC21" s="12">
        <v>20.2</v>
      </c>
      <c r="CD21" s="12">
        <v>18.8</v>
      </c>
      <c r="CE21" s="12">
        <v>17.600000000000001</v>
      </c>
      <c r="CF21" s="12">
        <v>4.3</v>
      </c>
      <c r="CG21" s="12">
        <v>8</v>
      </c>
      <c r="CH21" s="12">
        <v>13.6</v>
      </c>
      <c r="CI21" s="12">
        <v>10.9</v>
      </c>
      <c r="CJ21" s="12">
        <v>3</v>
      </c>
      <c r="CK21" s="12">
        <v>6.6</v>
      </c>
      <c r="CL21" s="12">
        <v>6</v>
      </c>
      <c r="CM21" s="12">
        <v>-2.6</v>
      </c>
      <c r="CN21" s="12">
        <v>8.4</v>
      </c>
      <c r="CO21" s="12">
        <v>4.8</v>
      </c>
      <c r="CP21" s="12">
        <v>-0.3</v>
      </c>
      <c r="CQ21" s="12">
        <v>2.4</v>
      </c>
      <c r="CR21" s="12">
        <v>10.8</v>
      </c>
      <c r="CS21" s="12">
        <v>9.4</v>
      </c>
      <c r="CT21" s="12">
        <v>10.9</v>
      </c>
      <c r="CU21" s="12">
        <v>10.6</v>
      </c>
      <c r="CV21" s="12">
        <v>6.1</v>
      </c>
      <c r="CW21" s="12">
        <v>2.7</v>
      </c>
      <c r="CX21" s="12">
        <v>2.9</v>
      </c>
      <c r="CY21" s="12">
        <v>-0.2</v>
      </c>
      <c r="CZ21" s="12">
        <v>4.7</v>
      </c>
      <c r="DA21" s="12">
        <v>12.2</v>
      </c>
      <c r="DB21" s="12">
        <v>14.1</v>
      </c>
      <c r="DC21" s="12">
        <v>17.3</v>
      </c>
      <c r="DD21" s="12">
        <v>9.3000000000000007</v>
      </c>
      <c r="DE21" s="12">
        <v>6.7</v>
      </c>
      <c r="DF21" s="12">
        <v>5.9</v>
      </c>
      <c r="DG21" s="12">
        <v>8.6</v>
      </c>
      <c r="DH21" s="12">
        <v>25.4</v>
      </c>
      <c r="DI21" s="12">
        <v>26.4</v>
      </c>
      <c r="DJ21" s="12">
        <v>22.7</v>
      </c>
      <c r="DK21" s="12">
        <v>14.2</v>
      </c>
      <c r="DL21" s="12">
        <v>17.7</v>
      </c>
      <c r="DM21" s="12">
        <v>10.3</v>
      </c>
      <c r="DN21" s="12">
        <v>22</v>
      </c>
      <c r="DO21" s="12">
        <v>19.5</v>
      </c>
      <c r="DP21" s="12">
        <v>18.100000000000001</v>
      </c>
      <c r="DQ21" s="12">
        <v>17</v>
      </c>
      <c r="DR21" s="12">
        <v>6.4</v>
      </c>
      <c r="DS21" s="12">
        <v>10.7</v>
      </c>
      <c r="DT21" s="12">
        <v>22</v>
      </c>
      <c r="DU21" s="12">
        <v>2</v>
      </c>
      <c r="DV21" s="12">
        <v>12.5</v>
      </c>
      <c r="DW21" s="12">
        <v>35.799999999999997</v>
      </c>
      <c r="DX21" s="12">
        <v>24.4</v>
      </c>
      <c r="DY21" s="12">
        <v>20</v>
      </c>
      <c r="DZ21" s="12">
        <v>28</v>
      </c>
      <c r="EA21" s="12">
        <v>47.7</v>
      </c>
      <c r="EB21" s="12">
        <v>50.2</v>
      </c>
      <c r="EC21" s="12">
        <v>40.200000000000003</v>
      </c>
      <c r="ED21" s="12">
        <v>37.700000000000003</v>
      </c>
      <c r="EE21" s="12">
        <v>20.2</v>
      </c>
      <c r="EF21" s="12">
        <v>20.7</v>
      </c>
      <c r="EG21" s="12">
        <v>18.2</v>
      </c>
      <c r="EH21" s="12">
        <v>22.2</v>
      </c>
      <c r="EI21" s="12">
        <v>25.4</v>
      </c>
      <c r="EJ21" s="12">
        <v>21.7</v>
      </c>
      <c r="EK21" s="12">
        <v>30.6</v>
      </c>
      <c r="EL21" s="12">
        <v>28.7</v>
      </c>
      <c r="EM21" s="12">
        <v>17.5</v>
      </c>
      <c r="EN21" s="12">
        <v>27</v>
      </c>
      <c r="EO21" s="12">
        <v>27.4</v>
      </c>
      <c r="EP21" s="12">
        <v>25.8</v>
      </c>
      <c r="EQ21" s="12">
        <v>33.5</v>
      </c>
      <c r="ER21" s="12">
        <v>23</v>
      </c>
      <c r="ES21" s="12">
        <v>11.6</v>
      </c>
      <c r="ET21" s="12">
        <v>11.3</v>
      </c>
      <c r="EU21" s="12">
        <v>16.100000000000001</v>
      </c>
      <c r="EV21" s="12">
        <v>28.5</v>
      </c>
      <c r="EW21" s="12">
        <v>43.3</v>
      </c>
      <c r="EX21" s="12">
        <v>47.4</v>
      </c>
      <c r="EY21" s="12">
        <v>11.6</v>
      </c>
      <c r="EZ21" s="12">
        <v>15.1</v>
      </c>
      <c r="FA21" s="12">
        <v>14.3</v>
      </c>
      <c r="FB21" s="12">
        <v>5.4</v>
      </c>
      <c r="FC21" s="12">
        <v>44.8</v>
      </c>
      <c r="FD21" s="12">
        <v>34.700000000000003</v>
      </c>
      <c r="FE21" s="12">
        <v>25.5</v>
      </c>
      <c r="FF21" s="12">
        <v>31.3</v>
      </c>
      <c r="FG21" s="12">
        <v>8.5</v>
      </c>
      <c r="FH21" s="12">
        <v>2.7</v>
      </c>
      <c r="FI21" s="12">
        <v>5.2</v>
      </c>
      <c r="FJ21" s="12">
        <v>20</v>
      </c>
      <c r="FK21" s="12">
        <v>35.5</v>
      </c>
      <c r="FL21" s="12">
        <v>75.7</v>
      </c>
      <c r="FM21" s="12">
        <v>60.8</v>
      </c>
      <c r="FN21" s="12">
        <v>102</v>
      </c>
      <c r="FO21" s="12">
        <v>108.5</v>
      </c>
      <c r="FP21" s="12">
        <v>101.7</v>
      </c>
      <c r="FQ21" s="12">
        <v>108.6</v>
      </c>
      <c r="FR21" s="12">
        <v>136.4</v>
      </c>
      <c r="FS21" s="12">
        <v>105.7</v>
      </c>
      <c r="FT21" s="12">
        <v>130.1</v>
      </c>
      <c r="FU21" s="12">
        <v>132.6</v>
      </c>
      <c r="FV21" s="12">
        <v>132.80000000000001</v>
      </c>
      <c r="FW21" s="12">
        <v>181.6</v>
      </c>
      <c r="FX21" s="12">
        <v>149</v>
      </c>
      <c r="FY21" s="12">
        <v>164.3</v>
      </c>
      <c r="FZ21" s="12">
        <v>27.1</v>
      </c>
      <c r="GA21" s="12">
        <v>169.3</v>
      </c>
      <c r="GB21" s="12">
        <v>107.9</v>
      </c>
      <c r="GC21" s="12">
        <v>150.69999999999999</v>
      </c>
      <c r="GD21" s="12">
        <v>110.5</v>
      </c>
      <c r="GE21" s="12">
        <v>132.30000000000001</v>
      </c>
      <c r="GF21" s="12">
        <v>147.30000000000001</v>
      </c>
      <c r="GG21" s="12">
        <v>143.69999999999999</v>
      </c>
      <c r="GH21" s="12">
        <v>114.7</v>
      </c>
      <c r="GI21" s="12">
        <v>17.5</v>
      </c>
      <c r="GJ21" s="12">
        <v>37.200000000000003</v>
      </c>
      <c r="GK21" s="12">
        <v>39.4</v>
      </c>
      <c r="GL21" s="12">
        <v>26.9</v>
      </c>
      <c r="GM21" s="12">
        <v>-21</v>
      </c>
      <c r="GN21" s="12">
        <v>-6</v>
      </c>
      <c r="GO21" s="12">
        <v>-10.8</v>
      </c>
      <c r="GP21" s="12">
        <v>-244.3</v>
      </c>
      <c r="GQ21" s="12">
        <v>55.7</v>
      </c>
      <c r="GR21" s="12">
        <v>158.1</v>
      </c>
      <c r="GS21" s="12">
        <v>306.39999999999998</v>
      </c>
      <c r="GT21" s="12">
        <v>303.60000000000002</v>
      </c>
      <c r="GU21" s="12">
        <v>290.10000000000002</v>
      </c>
      <c r="GV21" s="12">
        <v>223.1</v>
      </c>
      <c r="GW21" s="12">
        <v>255.2</v>
      </c>
      <c r="GX21" s="12">
        <v>269.2</v>
      </c>
      <c r="GY21" s="12">
        <v>138.4</v>
      </c>
      <c r="GZ21" s="12">
        <v>176.3</v>
      </c>
      <c r="HA21" s="12">
        <v>178</v>
      </c>
      <c r="HB21" s="12">
        <v>281.2</v>
      </c>
      <c r="HC21" s="12">
        <v>290.8</v>
      </c>
      <c r="HD21" s="12">
        <v>240.5</v>
      </c>
      <c r="HE21" s="12">
        <v>239.6</v>
      </c>
      <c r="HF21" s="12">
        <v>5.4</v>
      </c>
      <c r="HG21" s="12">
        <v>185.2</v>
      </c>
      <c r="HH21" s="12">
        <v>-80.099999999999994</v>
      </c>
      <c r="HI21" s="12">
        <v>117.1</v>
      </c>
      <c r="HJ21" s="12">
        <v>55.3</v>
      </c>
      <c r="HK21" s="12">
        <v>69.099999999999994</v>
      </c>
      <c r="HL21" s="12">
        <v>142.80000000000001</v>
      </c>
      <c r="HM21" s="12">
        <v>183.8</v>
      </c>
      <c r="HN21" s="12">
        <v>152.1</v>
      </c>
      <c r="HO21" s="12">
        <v>124.7</v>
      </c>
      <c r="HP21" s="12">
        <v>148.69999999999999</v>
      </c>
      <c r="HQ21" s="12">
        <v>92.2</v>
      </c>
      <c r="HR21" s="12">
        <v>56.4</v>
      </c>
      <c r="HS21" s="12">
        <v>131.19999999999999</v>
      </c>
      <c r="HT21" s="12">
        <v>157.9</v>
      </c>
      <c r="HU21" s="12">
        <v>154.1</v>
      </c>
      <c r="HV21" s="12">
        <v>213.4</v>
      </c>
      <c r="HW21" s="12">
        <v>156.9</v>
      </c>
      <c r="HX21" s="12">
        <v>102.4</v>
      </c>
      <c r="HY21" s="12">
        <v>148.5</v>
      </c>
      <c r="HZ21" s="12">
        <v>181.2</v>
      </c>
      <c r="IA21" s="12">
        <v>216.7</v>
      </c>
      <c r="IB21" s="12">
        <v>223.5</v>
      </c>
      <c r="IC21" s="12">
        <v>166.6</v>
      </c>
      <c r="ID21" s="12">
        <v>143.30000000000001</v>
      </c>
      <c r="IE21" s="12">
        <v>175.2</v>
      </c>
      <c r="IF21" s="12">
        <v>155.69999999999999</v>
      </c>
      <c r="IG21" s="12">
        <v>196.7</v>
      </c>
      <c r="IH21" s="12">
        <v>185</v>
      </c>
      <c r="II21" s="12">
        <v>30.9</v>
      </c>
      <c r="IJ21" s="12">
        <v>-102.5</v>
      </c>
      <c r="IK21" s="12">
        <v>276.60000000000002</v>
      </c>
      <c r="IL21" s="12">
        <v>8.1999999999999993</v>
      </c>
      <c r="IM21" s="12">
        <v>147.4</v>
      </c>
      <c r="IN21" s="12">
        <v>128.30000000000001</v>
      </c>
      <c r="IO21" s="12">
        <v>24.1</v>
      </c>
      <c r="IP21" s="12">
        <v>-40.700000000000003</v>
      </c>
      <c r="IQ21" s="12">
        <v>-17.7</v>
      </c>
      <c r="IR21" s="12">
        <v>102.9</v>
      </c>
      <c r="IS21" s="12">
        <v>174.5</v>
      </c>
      <c r="IT21" s="12">
        <v>159.69999999999999</v>
      </c>
      <c r="IU21" s="12">
        <v>123.8</v>
      </c>
      <c r="IV21" s="12">
        <v>113.2</v>
      </c>
      <c r="IW21" s="12">
        <v>217.9</v>
      </c>
    </row>
    <row r="22" spans="1:257">
      <c r="A22" t="s">
        <v>834</v>
      </c>
      <c r="B22" s="12" t="s">
        <v>874</v>
      </c>
      <c r="C22" s="12">
        <v>4.7</v>
      </c>
      <c r="D22" s="12">
        <v>3.7</v>
      </c>
      <c r="E22" s="12">
        <v>3.2</v>
      </c>
      <c r="F22" s="12">
        <v>2.8</v>
      </c>
      <c r="G22" s="12">
        <v>2.7</v>
      </c>
      <c r="H22" s="12">
        <v>3.6</v>
      </c>
      <c r="I22" s="12">
        <v>4.0999999999999996</v>
      </c>
      <c r="J22" s="12">
        <v>4.5999999999999996</v>
      </c>
      <c r="K22" s="12">
        <v>4.4000000000000004</v>
      </c>
      <c r="L22" s="12">
        <v>3.9</v>
      </c>
      <c r="M22" s="12">
        <v>3.9</v>
      </c>
      <c r="N22" s="12">
        <v>4.5</v>
      </c>
      <c r="O22" s="12">
        <v>3.4</v>
      </c>
      <c r="P22" s="12">
        <v>3.4</v>
      </c>
      <c r="Q22" s="12">
        <v>3.4</v>
      </c>
      <c r="R22" s="12">
        <v>3.4</v>
      </c>
      <c r="S22" s="12">
        <v>4</v>
      </c>
      <c r="T22" s="12">
        <v>3.4</v>
      </c>
      <c r="U22" s="12">
        <v>3.5</v>
      </c>
      <c r="V22" s="12">
        <v>2.7</v>
      </c>
      <c r="W22" s="12">
        <v>5</v>
      </c>
      <c r="X22" s="12">
        <v>4.8</v>
      </c>
      <c r="Y22" s="12">
        <v>4</v>
      </c>
      <c r="Z22" s="12">
        <v>4.4000000000000004</v>
      </c>
      <c r="AA22" s="12">
        <v>4.8</v>
      </c>
      <c r="AB22" s="12">
        <v>4.7</v>
      </c>
      <c r="AC22" s="12">
        <v>4.8</v>
      </c>
      <c r="AD22" s="12">
        <v>6</v>
      </c>
      <c r="AE22" s="12">
        <v>4.5</v>
      </c>
      <c r="AF22" s="12">
        <v>4</v>
      </c>
      <c r="AG22" s="12">
        <v>4.5999999999999996</v>
      </c>
      <c r="AH22" s="12">
        <v>6.4</v>
      </c>
      <c r="AI22" s="12">
        <v>5.4</v>
      </c>
      <c r="AJ22" s="12">
        <v>5.8</v>
      </c>
      <c r="AK22" s="12">
        <v>5.3</v>
      </c>
      <c r="AL22" s="12">
        <v>5.6</v>
      </c>
      <c r="AM22" s="12">
        <v>6.1</v>
      </c>
      <c r="AN22" s="12">
        <v>5.4</v>
      </c>
      <c r="AO22" s="12">
        <v>5.5</v>
      </c>
      <c r="AP22" s="12">
        <v>5.0999999999999996</v>
      </c>
      <c r="AQ22" s="12">
        <v>4.4000000000000004</v>
      </c>
      <c r="AR22" s="12">
        <v>7.1</v>
      </c>
      <c r="AS22" s="12">
        <v>7.3</v>
      </c>
      <c r="AT22" s="12">
        <v>4.5</v>
      </c>
      <c r="AU22" s="12">
        <v>7.2</v>
      </c>
      <c r="AV22" s="12">
        <v>7.1</v>
      </c>
      <c r="AW22" s="12">
        <v>7</v>
      </c>
      <c r="AX22" s="12">
        <v>8.1</v>
      </c>
      <c r="AY22" s="12">
        <v>8.9</v>
      </c>
      <c r="AZ22" s="12">
        <v>8.5</v>
      </c>
      <c r="BA22" s="12">
        <v>8.4</v>
      </c>
      <c r="BB22" s="12">
        <v>8.9</v>
      </c>
      <c r="BC22" s="12">
        <v>10</v>
      </c>
      <c r="BD22" s="12">
        <v>8.5</v>
      </c>
      <c r="BE22" s="12">
        <v>9.3000000000000007</v>
      </c>
      <c r="BF22" s="12">
        <v>10.6</v>
      </c>
      <c r="BG22" s="12">
        <v>11.9</v>
      </c>
      <c r="BH22" s="12">
        <v>11.1</v>
      </c>
      <c r="BI22" s="12">
        <v>8.8000000000000007</v>
      </c>
      <c r="BJ22" s="12">
        <v>5.2</v>
      </c>
      <c r="BK22" s="12">
        <v>2.9</v>
      </c>
      <c r="BL22" s="12">
        <v>5.5</v>
      </c>
      <c r="BM22" s="12">
        <v>11.6</v>
      </c>
      <c r="BN22" s="12">
        <v>14.8</v>
      </c>
      <c r="BO22" s="12">
        <v>15.1</v>
      </c>
      <c r="BP22" s="12">
        <v>11.9</v>
      </c>
      <c r="BQ22" s="12">
        <v>9.5</v>
      </c>
      <c r="BR22" s="12">
        <v>7.4</v>
      </c>
      <c r="BS22" s="12">
        <v>11</v>
      </c>
      <c r="BT22" s="12">
        <v>15.8</v>
      </c>
      <c r="BU22" s="12">
        <v>18.8</v>
      </c>
      <c r="BV22" s="12">
        <v>15.3</v>
      </c>
      <c r="BW22" s="12">
        <v>14.9</v>
      </c>
      <c r="BX22" s="12">
        <v>20.100000000000001</v>
      </c>
      <c r="BY22" s="12">
        <v>20.3</v>
      </c>
      <c r="BZ22" s="12">
        <v>22.6</v>
      </c>
      <c r="CA22" s="12">
        <v>15.3</v>
      </c>
      <c r="CB22" s="12">
        <v>17.3</v>
      </c>
      <c r="CC22" s="12">
        <v>20.2</v>
      </c>
      <c r="CD22" s="12">
        <v>18.8</v>
      </c>
      <c r="CE22" s="12">
        <v>17.600000000000001</v>
      </c>
      <c r="CF22" s="12">
        <v>4.3</v>
      </c>
      <c r="CG22" s="12">
        <v>8</v>
      </c>
      <c r="CH22" s="12">
        <v>13.6</v>
      </c>
      <c r="CI22" s="12">
        <v>10.9</v>
      </c>
      <c r="CJ22" s="12">
        <v>3</v>
      </c>
      <c r="CK22" s="12">
        <v>6.6</v>
      </c>
      <c r="CL22" s="12">
        <v>6</v>
      </c>
      <c r="CM22" s="12">
        <v>-2.6</v>
      </c>
      <c r="CN22" s="12">
        <v>8.4</v>
      </c>
      <c r="CO22" s="12">
        <v>4.8</v>
      </c>
      <c r="CP22" s="12">
        <v>-0.3</v>
      </c>
      <c r="CQ22" s="12">
        <v>2.4</v>
      </c>
      <c r="CR22" s="12">
        <v>10.8</v>
      </c>
      <c r="CS22" s="12">
        <v>9.4</v>
      </c>
      <c r="CT22" s="12">
        <v>10.9</v>
      </c>
      <c r="CU22" s="12">
        <v>10.6</v>
      </c>
      <c r="CV22" s="12">
        <v>6.1</v>
      </c>
      <c r="CW22" s="12">
        <v>2.7</v>
      </c>
      <c r="CX22" s="12">
        <v>2.9</v>
      </c>
      <c r="CY22" s="12">
        <v>-0.2</v>
      </c>
      <c r="CZ22" s="12">
        <v>4.7</v>
      </c>
      <c r="DA22" s="12">
        <v>12.2</v>
      </c>
      <c r="DB22" s="12">
        <v>14.1</v>
      </c>
      <c r="DC22" s="12">
        <v>17.3</v>
      </c>
      <c r="DD22" s="12">
        <v>9.3000000000000007</v>
      </c>
      <c r="DE22" s="12">
        <v>6.7</v>
      </c>
      <c r="DF22" s="12">
        <v>5.9</v>
      </c>
      <c r="DG22" s="12">
        <v>8.6</v>
      </c>
      <c r="DH22" s="12">
        <v>25.4</v>
      </c>
      <c r="DI22" s="12">
        <v>26.4</v>
      </c>
      <c r="DJ22" s="12">
        <v>22.7</v>
      </c>
      <c r="DK22" s="12">
        <v>14.2</v>
      </c>
      <c r="DL22" s="12">
        <v>17.7</v>
      </c>
      <c r="DM22" s="12">
        <v>10.3</v>
      </c>
      <c r="DN22" s="12">
        <v>22</v>
      </c>
      <c r="DO22" s="12">
        <v>19.5</v>
      </c>
      <c r="DP22" s="12">
        <v>18.100000000000001</v>
      </c>
      <c r="DQ22" s="12">
        <v>17</v>
      </c>
      <c r="DR22" s="12">
        <v>6.4</v>
      </c>
      <c r="DS22" s="12">
        <v>10.7</v>
      </c>
      <c r="DT22" s="12">
        <v>22</v>
      </c>
      <c r="DU22" s="12">
        <v>2</v>
      </c>
      <c r="DV22" s="12">
        <v>12.5</v>
      </c>
      <c r="DW22" s="12">
        <v>35.799999999999997</v>
      </c>
      <c r="DX22" s="12">
        <v>24.4</v>
      </c>
      <c r="DY22" s="12">
        <v>20</v>
      </c>
      <c r="DZ22" s="12">
        <v>28</v>
      </c>
      <c r="EA22" s="12">
        <v>47.7</v>
      </c>
      <c r="EB22" s="12">
        <v>50.2</v>
      </c>
      <c r="EC22" s="12">
        <v>40.200000000000003</v>
      </c>
      <c r="ED22" s="12">
        <v>37.700000000000003</v>
      </c>
      <c r="EE22" s="12">
        <v>20.2</v>
      </c>
      <c r="EF22" s="12">
        <v>20.7</v>
      </c>
      <c r="EG22" s="12">
        <v>18.2</v>
      </c>
      <c r="EH22" s="12">
        <v>22.2</v>
      </c>
      <c r="EI22" s="12">
        <v>25.4</v>
      </c>
      <c r="EJ22" s="12">
        <v>21.7</v>
      </c>
      <c r="EK22" s="12">
        <v>30.6</v>
      </c>
      <c r="EL22" s="12">
        <v>28.7</v>
      </c>
      <c r="EM22" s="12">
        <v>17.5</v>
      </c>
      <c r="EN22" s="12">
        <v>27</v>
      </c>
      <c r="EO22" s="12">
        <v>27.4</v>
      </c>
      <c r="EP22" s="12">
        <v>25.8</v>
      </c>
      <c r="EQ22" s="12">
        <v>33.5</v>
      </c>
      <c r="ER22" s="12">
        <v>23</v>
      </c>
      <c r="ES22" s="12">
        <v>11.6</v>
      </c>
      <c r="ET22" s="12">
        <v>11.3</v>
      </c>
      <c r="EU22" s="12">
        <v>16.100000000000001</v>
      </c>
      <c r="EV22" s="12">
        <v>28.5</v>
      </c>
      <c r="EW22" s="12">
        <v>43.3</v>
      </c>
      <c r="EX22" s="12">
        <v>47.4</v>
      </c>
      <c r="EY22" s="12">
        <v>11.6</v>
      </c>
      <c r="EZ22" s="12">
        <v>15.1</v>
      </c>
      <c r="FA22" s="12">
        <v>14.3</v>
      </c>
      <c r="FB22" s="12">
        <v>5.4</v>
      </c>
      <c r="FC22" s="12">
        <v>44.8</v>
      </c>
      <c r="FD22" s="12">
        <v>34.700000000000003</v>
      </c>
      <c r="FE22" s="12">
        <v>25.5</v>
      </c>
      <c r="FF22" s="12">
        <v>31.3</v>
      </c>
      <c r="FG22" s="12">
        <v>8.5</v>
      </c>
      <c r="FH22" s="12">
        <v>2.7</v>
      </c>
      <c r="FI22" s="12">
        <v>5.2</v>
      </c>
      <c r="FJ22" s="12">
        <v>20</v>
      </c>
      <c r="FK22" s="12">
        <v>35.5</v>
      </c>
      <c r="FL22" s="12">
        <v>75.7</v>
      </c>
      <c r="FM22" s="12">
        <v>60.8</v>
      </c>
      <c r="FN22" s="12">
        <v>102</v>
      </c>
      <c r="FO22" s="12">
        <v>108.5</v>
      </c>
      <c r="FP22" s="12">
        <v>101.7</v>
      </c>
      <c r="FQ22" s="12">
        <v>108.6</v>
      </c>
      <c r="FR22" s="12">
        <v>136.4</v>
      </c>
      <c r="FS22" s="12">
        <v>105.7</v>
      </c>
      <c r="FT22" s="12">
        <v>130.1</v>
      </c>
      <c r="FU22" s="12">
        <v>132.6</v>
      </c>
      <c r="FV22" s="12">
        <v>132.80000000000001</v>
      </c>
      <c r="FW22" s="12">
        <v>181.6</v>
      </c>
      <c r="FX22" s="12">
        <v>149</v>
      </c>
      <c r="FY22" s="12">
        <v>164.3</v>
      </c>
      <c r="FZ22" s="12">
        <v>27.1</v>
      </c>
      <c r="GA22" s="12">
        <v>169.3</v>
      </c>
      <c r="GB22" s="12">
        <v>107.9</v>
      </c>
      <c r="GC22" s="12">
        <v>150.69999999999999</v>
      </c>
      <c r="GD22" s="12">
        <v>110.5</v>
      </c>
      <c r="GE22" s="12">
        <v>132.30000000000001</v>
      </c>
      <c r="GF22" s="12">
        <v>147.30000000000001</v>
      </c>
      <c r="GG22" s="12">
        <v>143.69999999999999</v>
      </c>
      <c r="GH22" s="12">
        <v>114.7</v>
      </c>
      <c r="GI22" s="12">
        <v>17.5</v>
      </c>
      <c r="GJ22" s="12">
        <v>37.200000000000003</v>
      </c>
      <c r="GK22" s="12">
        <v>39.4</v>
      </c>
      <c r="GL22" s="12">
        <v>26.9</v>
      </c>
      <c r="GM22" s="12">
        <v>-21</v>
      </c>
      <c r="GN22" s="12">
        <v>-6</v>
      </c>
      <c r="GO22" s="12">
        <v>-10.8</v>
      </c>
      <c r="GP22" s="12">
        <v>-244.3</v>
      </c>
      <c r="GQ22" s="12">
        <v>55.7</v>
      </c>
      <c r="GR22" s="12">
        <v>158.1</v>
      </c>
      <c r="GS22" s="12">
        <v>306.39999999999998</v>
      </c>
      <c r="GT22" s="12">
        <v>303.60000000000002</v>
      </c>
      <c r="GU22" s="12">
        <v>290.10000000000002</v>
      </c>
      <c r="GV22" s="12">
        <v>223.1</v>
      </c>
      <c r="GW22" s="12">
        <v>255.2</v>
      </c>
      <c r="GX22" s="12">
        <v>269.2</v>
      </c>
      <c r="GY22" s="12">
        <v>138.4</v>
      </c>
      <c r="GZ22" s="12">
        <v>176.3</v>
      </c>
      <c r="HA22" s="12">
        <v>178</v>
      </c>
      <c r="HB22" s="12">
        <v>281.2</v>
      </c>
      <c r="HC22" s="12">
        <v>290.8</v>
      </c>
      <c r="HD22" s="12">
        <v>240.5</v>
      </c>
      <c r="HE22" s="12">
        <v>239.6</v>
      </c>
      <c r="HF22" s="12">
        <v>5.4</v>
      </c>
      <c r="HG22" s="12">
        <v>185.2</v>
      </c>
      <c r="HH22" s="12">
        <v>-80.099999999999994</v>
      </c>
      <c r="HI22" s="12">
        <v>117.1</v>
      </c>
      <c r="HJ22" s="12">
        <v>55.3</v>
      </c>
      <c r="HK22" s="12">
        <v>69.099999999999994</v>
      </c>
      <c r="HL22" s="12">
        <v>142.80000000000001</v>
      </c>
      <c r="HM22" s="12">
        <v>183.8</v>
      </c>
      <c r="HN22" s="12">
        <v>152.1</v>
      </c>
      <c r="HO22" s="12">
        <v>124.7</v>
      </c>
      <c r="HP22" s="12">
        <v>148.69999999999999</v>
      </c>
      <c r="HQ22" s="12">
        <v>92.2</v>
      </c>
      <c r="HR22" s="12">
        <v>56.4</v>
      </c>
      <c r="HS22" s="12">
        <v>131.19999999999999</v>
      </c>
      <c r="HT22" s="12">
        <v>157.9</v>
      </c>
      <c r="HU22" s="12">
        <v>154.1</v>
      </c>
      <c r="HV22" s="12">
        <v>213.4</v>
      </c>
      <c r="HW22" s="12">
        <v>156.9</v>
      </c>
      <c r="HX22" s="12">
        <v>102.4</v>
      </c>
      <c r="HY22" s="12">
        <v>148.5</v>
      </c>
      <c r="HZ22" s="12">
        <v>181.2</v>
      </c>
      <c r="IA22" s="12">
        <v>216.7</v>
      </c>
      <c r="IB22" s="12">
        <v>223.5</v>
      </c>
      <c r="IC22" s="12">
        <v>166.6</v>
      </c>
      <c r="ID22" s="12">
        <v>143.30000000000001</v>
      </c>
      <c r="IE22" s="12">
        <v>175.2</v>
      </c>
      <c r="IF22" s="12">
        <v>155.69999999999999</v>
      </c>
      <c r="IG22" s="12">
        <v>196.7</v>
      </c>
      <c r="IH22" s="12">
        <v>185</v>
      </c>
      <c r="II22" s="12">
        <v>30.9</v>
      </c>
      <c r="IJ22" s="12">
        <v>-102.5</v>
      </c>
      <c r="IK22" s="12">
        <v>276.60000000000002</v>
      </c>
      <c r="IL22" s="12">
        <v>8.1999999999999993</v>
      </c>
      <c r="IM22" s="12">
        <v>147.4</v>
      </c>
      <c r="IN22" s="12">
        <v>128.30000000000001</v>
      </c>
      <c r="IO22" s="12">
        <v>24.1</v>
      </c>
      <c r="IP22" s="12">
        <v>-40.700000000000003</v>
      </c>
      <c r="IQ22" s="12">
        <v>-17.7</v>
      </c>
      <c r="IR22" s="12">
        <v>102.9</v>
      </c>
      <c r="IS22" s="12">
        <v>174.5</v>
      </c>
      <c r="IT22" s="12">
        <v>159.69999999999999</v>
      </c>
      <c r="IU22" s="12">
        <v>123.8</v>
      </c>
      <c r="IV22" s="12">
        <v>113.2</v>
      </c>
      <c r="IW22" s="12">
        <v>217.9</v>
      </c>
    </row>
    <row r="23" spans="1:257">
      <c r="A23" t="s">
        <v>7</v>
      </c>
      <c r="B23" s="12" t="s">
        <v>875</v>
      </c>
      <c r="C23" s="12" t="s">
        <v>7</v>
      </c>
      <c r="D23" s="12" t="s">
        <v>7</v>
      </c>
      <c r="E23" s="12" t="s">
        <v>7</v>
      </c>
      <c r="F23" s="12" t="s">
        <v>7</v>
      </c>
      <c r="G23" s="12" t="s">
        <v>7</v>
      </c>
      <c r="H23" s="12" t="s">
        <v>7</v>
      </c>
      <c r="I23" s="12" t="s">
        <v>7</v>
      </c>
      <c r="J23" s="12" t="s">
        <v>7</v>
      </c>
      <c r="K23" s="12" t="s">
        <v>7</v>
      </c>
      <c r="L23" s="12" t="s">
        <v>7</v>
      </c>
      <c r="M23" s="12" t="s">
        <v>7</v>
      </c>
      <c r="N23" s="12" t="s">
        <v>7</v>
      </c>
      <c r="O23" s="12" t="s">
        <v>7</v>
      </c>
      <c r="P23" s="12" t="s">
        <v>7</v>
      </c>
      <c r="Q23" s="12" t="s">
        <v>7</v>
      </c>
      <c r="R23" s="12" t="s">
        <v>7</v>
      </c>
      <c r="S23" s="12" t="s">
        <v>7</v>
      </c>
      <c r="T23" s="12" t="s">
        <v>7</v>
      </c>
      <c r="U23" s="12" t="s">
        <v>7</v>
      </c>
      <c r="V23" s="12" t="s">
        <v>7</v>
      </c>
      <c r="W23" s="12" t="s">
        <v>7</v>
      </c>
      <c r="X23" s="12" t="s">
        <v>7</v>
      </c>
      <c r="Y23" s="12" t="s">
        <v>7</v>
      </c>
      <c r="Z23" s="12" t="s">
        <v>7</v>
      </c>
      <c r="AA23" s="12" t="s">
        <v>7</v>
      </c>
      <c r="AB23" s="12" t="s">
        <v>7</v>
      </c>
      <c r="AC23" s="12" t="s">
        <v>7</v>
      </c>
      <c r="AD23" s="12" t="s">
        <v>7</v>
      </c>
      <c r="AE23" s="12" t="s">
        <v>7</v>
      </c>
      <c r="AF23" s="12" t="s">
        <v>7</v>
      </c>
      <c r="AG23" s="12" t="s">
        <v>7</v>
      </c>
      <c r="AH23" s="12" t="s">
        <v>7</v>
      </c>
      <c r="AI23" s="12" t="s">
        <v>7</v>
      </c>
      <c r="AJ23" s="12" t="s">
        <v>7</v>
      </c>
      <c r="AK23" s="12" t="s">
        <v>7</v>
      </c>
      <c r="AL23" s="12" t="s">
        <v>7</v>
      </c>
      <c r="AM23" s="12" t="s">
        <v>7</v>
      </c>
      <c r="AN23" s="12" t="s">
        <v>7</v>
      </c>
      <c r="AO23" s="12" t="s">
        <v>7</v>
      </c>
      <c r="AP23" s="12" t="s">
        <v>7</v>
      </c>
      <c r="AQ23" s="12" t="s">
        <v>7</v>
      </c>
      <c r="AR23" s="12" t="s">
        <v>7</v>
      </c>
      <c r="AS23" s="12" t="s">
        <v>7</v>
      </c>
      <c r="AT23" s="12" t="s">
        <v>7</v>
      </c>
      <c r="AU23" s="12" t="s">
        <v>7</v>
      </c>
      <c r="AV23" s="12" t="s">
        <v>7</v>
      </c>
      <c r="AW23" s="12" t="s">
        <v>7</v>
      </c>
      <c r="AX23" s="12" t="s">
        <v>7</v>
      </c>
      <c r="AY23" s="12" t="s">
        <v>7</v>
      </c>
      <c r="AZ23" s="12" t="s">
        <v>7</v>
      </c>
      <c r="BA23" s="12" t="s">
        <v>7</v>
      </c>
      <c r="BB23" s="12" t="s">
        <v>7</v>
      </c>
      <c r="BC23" s="12" t="s">
        <v>7</v>
      </c>
      <c r="BD23" s="12" t="s">
        <v>7</v>
      </c>
      <c r="BE23" s="12" t="s">
        <v>7</v>
      </c>
      <c r="BF23" s="12" t="s">
        <v>7</v>
      </c>
      <c r="BG23" s="12" t="s">
        <v>7</v>
      </c>
      <c r="BH23" s="12" t="s">
        <v>7</v>
      </c>
      <c r="BI23" s="12" t="s">
        <v>7</v>
      </c>
      <c r="BJ23" s="12" t="s">
        <v>7</v>
      </c>
      <c r="BK23" s="12" t="s">
        <v>7</v>
      </c>
      <c r="BL23" s="12" t="s">
        <v>7</v>
      </c>
      <c r="BM23" s="12" t="s">
        <v>7</v>
      </c>
      <c r="BN23" s="12" t="s">
        <v>7</v>
      </c>
      <c r="BO23" s="12" t="s">
        <v>7</v>
      </c>
      <c r="BP23" s="12" t="s">
        <v>7</v>
      </c>
      <c r="BQ23" s="12" t="s">
        <v>7</v>
      </c>
      <c r="BR23" s="12" t="s">
        <v>7</v>
      </c>
      <c r="BS23" s="12" t="s">
        <v>7</v>
      </c>
      <c r="BT23" s="12" t="s">
        <v>7</v>
      </c>
      <c r="BU23" s="12" t="s">
        <v>7</v>
      </c>
      <c r="BV23" s="12" t="s">
        <v>7</v>
      </c>
      <c r="BW23" s="12" t="s">
        <v>7</v>
      </c>
      <c r="BX23" s="12" t="s">
        <v>7</v>
      </c>
      <c r="BY23" s="12" t="s">
        <v>7</v>
      </c>
      <c r="BZ23" s="12" t="s">
        <v>7</v>
      </c>
      <c r="CA23" s="12" t="s">
        <v>7</v>
      </c>
      <c r="CB23" s="12" t="s">
        <v>7</v>
      </c>
      <c r="CC23" s="12" t="s">
        <v>7</v>
      </c>
      <c r="CD23" s="12" t="s">
        <v>7</v>
      </c>
      <c r="CE23" s="12" t="s">
        <v>7</v>
      </c>
      <c r="CF23" s="12" t="s">
        <v>7</v>
      </c>
      <c r="CG23" s="12" t="s">
        <v>7</v>
      </c>
      <c r="CH23" s="12" t="s">
        <v>7</v>
      </c>
      <c r="CI23" s="12" t="s">
        <v>7</v>
      </c>
      <c r="CJ23" s="12" t="s">
        <v>7</v>
      </c>
      <c r="CK23" s="12" t="s">
        <v>7</v>
      </c>
      <c r="CL23" s="12" t="s">
        <v>7</v>
      </c>
      <c r="CM23" s="12" t="s">
        <v>7</v>
      </c>
      <c r="CN23" s="12" t="s">
        <v>7</v>
      </c>
      <c r="CO23" s="12" t="s">
        <v>7</v>
      </c>
      <c r="CP23" s="12" t="s">
        <v>7</v>
      </c>
      <c r="CQ23" s="12" t="s">
        <v>7</v>
      </c>
      <c r="CR23" s="12" t="s">
        <v>7</v>
      </c>
      <c r="CS23" s="12" t="s">
        <v>7</v>
      </c>
      <c r="CT23" s="12" t="s">
        <v>7</v>
      </c>
      <c r="CU23" s="12" t="s">
        <v>7</v>
      </c>
      <c r="CV23" s="12" t="s">
        <v>7</v>
      </c>
      <c r="CW23" s="12" t="s">
        <v>7</v>
      </c>
      <c r="CX23" s="12" t="s">
        <v>7</v>
      </c>
      <c r="CY23" s="12" t="s">
        <v>7</v>
      </c>
      <c r="CZ23" s="12" t="s">
        <v>7</v>
      </c>
      <c r="DA23" s="12" t="s">
        <v>7</v>
      </c>
      <c r="DB23" s="12" t="s">
        <v>7</v>
      </c>
      <c r="DC23" s="12" t="s">
        <v>7</v>
      </c>
      <c r="DD23" s="12" t="s">
        <v>7</v>
      </c>
      <c r="DE23" s="12" t="s">
        <v>7</v>
      </c>
      <c r="DF23" s="12" t="s">
        <v>7</v>
      </c>
      <c r="DG23" s="12" t="s">
        <v>7</v>
      </c>
      <c r="DH23" s="12" t="s">
        <v>7</v>
      </c>
      <c r="DI23" s="12" t="s">
        <v>7</v>
      </c>
      <c r="DJ23" s="12" t="s">
        <v>7</v>
      </c>
      <c r="DK23" s="12" t="s">
        <v>7</v>
      </c>
      <c r="DL23" s="12" t="s">
        <v>7</v>
      </c>
      <c r="DM23" s="12" t="s">
        <v>7</v>
      </c>
      <c r="DN23" s="12" t="s">
        <v>7</v>
      </c>
      <c r="DO23" s="12" t="s">
        <v>7</v>
      </c>
      <c r="DP23" s="12" t="s">
        <v>7</v>
      </c>
      <c r="DQ23" s="12" t="s">
        <v>7</v>
      </c>
      <c r="DR23" s="12" t="s">
        <v>7</v>
      </c>
      <c r="DS23" s="12" t="s">
        <v>7</v>
      </c>
      <c r="DT23" s="12" t="s">
        <v>7</v>
      </c>
      <c r="DU23" s="12" t="s">
        <v>7</v>
      </c>
      <c r="DV23" s="12" t="s">
        <v>7</v>
      </c>
      <c r="DW23" s="12" t="s">
        <v>7</v>
      </c>
      <c r="DX23" s="12" t="s">
        <v>7</v>
      </c>
      <c r="DY23" s="12" t="s">
        <v>7</v>
      </c>
      <c r="DZ23" s="12" t="s">
        <v>7</v>
      </c>
      <c r="EA23" s="12" t="s">
        <v>7</v>
      </c>
      <c r="EB23" s="12" t="s">
        <v>7</v>
      </c>
      <c r="EC23" s="12" t="s">
        <v>7</v>
      </c>
      <c r="ED23" s="12" t="s">
        <v>7</v>
      </c>
      <c r="EE23" s="12" t="s">
        <v>7</v>
      </c>
      <c r="EF23" s="12" t="s">
        <v>7</v>
      </c>
      <c r="EG23" s="12" t="s">
        <v>7</v>
      </c>
      <c r="EH23" s="12" t="s">
        <v>7</v>
      </c>
      <c r="EI23" s="12" t="s">
        <v>7</v>
      </c>
      <c r="EJ23" s="12" t="s">
        <v>7</v>
      </c>
      <c r="EK23" s="12" t="s">
        <v>7</v>
      </c>
      <c r="EL23" s="12" t="s">
        <v>7</v>
      </c>
      <c r="EM23" s="12" t="s">
        <v>7</v>
      </c>
      <c r="EN23" s="12" t="s">
        <v>7</v>
      </c>
      <c r="EO23" s="12" t="s">
        <v>7</v>
      </c>
      <c r="EP23" s="12" t="s">
        <v>7</v>
      </c>
      <c r="EQ23" s="12" t="s">
        <v>7</v>
      </c>
      <c r="ER23" s="12" t="s">
        <v>7</v>
      </c>
      <c r="ES23" s="12" t="s">
        <v>7</v>
      </c>
      <c r="ET23" s="12" t="s">
        <v>7</v>
      </c>
      <c r="EU23" s="12" t="s">
        <v>7</v>
      </c>
      <c r="EV23" s="12" t="s">
        <v>7</v>
      </c>
      <c r="EW23" s="12" t="s">
        <v>7</v>
      </c>
      <c r="EX23" s="12" t="s">
        <v>7</v>
      </c>
      <c r="EY23" s="12" t="s">
        <v>7</v>
      </c>
      <c r="EZ23" s="12" t="s">
        <v>7</v>
      </c>
      <c r="FA23" s="12" t="s">
        <v>7</v>
      </c>
      <c r="FB23" s="12" t="s">
        <v>7</v>
      </c>
      <c r="FC23" s="12" t="s">
        <v>7</v>
      </c>
      <c r="FD23" s="12" t="s">
        <v>7</v>
      </c>
      <c r="FE23" s="12" t="s">
        <v>7</v>
      </c>
      <c r="FF23" s="12" t="s">
        <v>7</v>
      </c>
      <c r="FG23" s="12" t="s">
        <v>7</v>
      </c>
      <c r="FH23" s="12" t="s">
        <v>7</v>
      </c>
      <c r="FI23" s="12" t="s">
        <v>7</v>
      </c>
      <c r="FJ23" s="12" t="s">
        <v>7</v>
      </c>
      <c r="FK23" s="12" t="s">
        <v>7</v>
      </c>
      <c r="FL23" s="12" t="s">
        <v>7</v>
      </c>
      <c r="FM23" s="12" t="s">
        <v>7</v>
      </c>
      <c r="FN23" s="12" t="s">
        <v>7</v>
      </c>
      <c r="FO23" s="12" t="s">
        <v>7</v>
      </c>
      <c r="FP23" s="12" t="s">
        <v>7</v>
      </c>
      <c r="FQ23" s="12" t="s">
        <v>7</v>
      </c>
      <c r="FR23" s="12" t="s">
        <v>7</v>
      </c>
      <c r="FS23" s="12" t="s">
        <v>7</v>
      </c>
      <c r="FT23" s="12" t="s">
        <v>7</v>
      </c>
      <c r="FU23" s="12" t="s">
        <v>7</v>
      </c>
      <c r="FV23" s="12" t="s">
        <v>7</v>
      </c>
      <c r="FW23" s="12" t="s">
        <v>7</v>
      </c>
      <c r="FX23" s="12" t="s">
        <v>7</v>
      </c>
      <c r="FY23" s="12" t="s">
        <v>7</v>
      </c>
      <c r="FZ23" s="12" t="s">
        <v>7</v>
      </c>
      <c r="GA23" s="12" t="s">
        <v>7</v>
      </c>
      <c r="GB23" s="12" t="s">
        <v>7</v>
      </c>
      <c r="GC23" s="12" t="s">
        <v>7</v>
      </c>
      <c r="GD23" s="12" t="s">
        <v>7</v>
      </c>
      <c r="GE23" s="12" t="s">
        <v>7</v>
      </c>
      <c r="GF23" s="12" t="s">
        <v>7</v>
      </c>
      <c r="GG23" s="12" t="s">
        <v>7</v>
      </c>
      <c r="GH23" s="12" t="s">
        <v>7</v>
      </c>
      <c r="GI23" s="12" t="s">
        <v>7</v>
      </c>
      <c r="GJ23" s="12" t="s">
        <v>7</v>
      </c>
      <c r="GK23" s="12" t="s">
        <v>7</v>
      </c>
      <c r="GL23" s="12" t="s">
        <v>7</v>
      </c>
      <c r="GM23" s="12" t="s">
        <v>7</v>
      </c>
      <c r="GN23" s="12" t="s">
        <v>7</v>
      </c>
      <c r="GO23" s="12" t="s">
        <v>7</v>
      </c>
      <c r="GP23" s="12" t="s">
        <v>7</v>
      </c>
      <c r="GQ23" s="12" t="s">
        <v>7</v>
      </c>
      <c r="GR23" s="12" t="s">
        <v>7</v>
      </c>
      <c r="GS23" s="12" t="s">
        <v>7</v>
      </c>
      <c r="GT23" s="12" t="s">
        <v>7</v>
      </c>
      <c r="GU23" s="12" t="s">
        <v>7</v>
      </c>
      <c r="GV23" s="12" t="s">
        <v>7</v>
      </c>
      <c r="GW23" s="12" t="s">
        <v>7</v>
      </c>
      <c r="GX23" s="12" t="s">
        <v>7</v>
      </c>
      <c r="GY23" s="12" t="s">
        <v>7</v>
      </c>
      <c r="GZ23" s="12" t="s">
        <v>7</v>
      </c>
      <c r="HA23" s="12" t="s">
        <v>7</v>
      </c>
      <c r="HB23" s="12" t="s">
        <v>7</v>
      </c>
      <c r="HC23" s="12" t="s">
        <v>7</v>
      </c>
      <c r="HD23" s="12" t="s">
        <v>7</v>
      </c>
      <c r="HE23" s="12" t="s">
        <v>7</v>
      </c>
      <c r="HF23" s="12" t="s">
        <v>7</v>
      </c>
      <c r="HG23" s="12" t="s">
        <v>7</v>
      </c>
      <c r="HH23" s="12" t="s">
        <v>7</v>
      </c>
      <c r="HI23" s="12" t="s">
        <v>7</v>
      </c>
      <c r="HJ23" s="12" t="s">
        <v>7</v>
      </c>
      <c r="HK23" s="12" t="s">
        <v>7</v>
      </c>
      <c r="HL23" s="12" t="s">
        <v>7</v>
      </c>
      <c r="HM23" s="12" t="s">
        <v>7</v>
      </c>
      <c r="HN23" s="12" t="s">
        <v>7</v>
      </c>
      <c r="HO23" s="12" t="s">
        <v>7</v>
      </c>
      <c r="HP23" s="12" t="s">
        <v>7</v>
      </c>
      <c r="HQ23" s="12" t="s">
        <v>7</v>
      </c>
      <c r="HR23" s="12" t="s">
        <v>7</v>
      </c>
      <c r="HS23" s="12" t="s">
        <v>7</v>
      </c>
      <c r="HT23" s="12" t="s">
        <v>7</v>
      </c>
      <c r="HU23" s="12" t="s">
        <v>7</v>
      </c>
      <c r="HV23" s="12" t="s">
        <v>7</v>
      </c>
      <c r="HW23" s="12" t="s">
        <v>7</v>
      </c>
      <c r="HX23" s="12" t="s">
        <v>7</v>
      </c>
      <c r="HY23" s="12" t="s">
        <v>7</v>
      </c>
      <c r="HZ23" s="12" t="s">
        <v>7</v>
      </c>
      <c r="IA23" s="12" t="s">
        <v>7</v>
      </c>
      <c r="IB23" s="12" t="s">
        <v>7</v>
      </c>
      <c r="IC23" s="12" t="s">
        <v>7</v>
      </c>
      <c r="ID23" s="12" t="s">
        <v>7</v>
      </c>
      <c r="IE23" s="12" t="s">
        <v>7</v>
      </c>
      <c r="IF23" s="12" t="s">
        <v>7</v>
      </c>
      <c r="IG23" s="12" t="s">
        <v>7</v>
      </c>
      <c r="IH23" s="12" t="s">
        <v>7</v>
      </c>
      <c r="II23" s="12" t="s">
        <v>7</v>
      </c>
      <c r="IJ23" s="12" t="s">
        <v>7</v>
      </c>
      <c r="IK23" s="12" t="s">
        <v>7</v>
      </c>
      <c r="IL23" s="12" t="s">
        <v>7</v>
      </c>
      <c r="IM23" s="12" t="s">
        <v>7</v>
      </c>
      <c r="IN23" s="12" t="s">
        <v>7</v>
      </c>
      <c r="IO23" s="12" t="s">
        <v>7</v>
      </c>
      <c r="IP23" s="12" t="s">
        <v>7</v>
      </c>
      <c r="IQ23" s="12" t="s">
        <v>7</v>
      </c>
      <c r="IR23" s="12" t="s">
        <v>7</v>
      </c>
      <c r="IS23" s="12" t="s">
        <v>7</v>
      </c>
      <c r="IT23" s="12" t="s">
        <v>7</v>
      </c>
      <c r="IU23" s="12" t="s">
        <v>7</v>
      </c>
      <c r="IV23" s="12" t="s">
        <v>7</v>
      </c>
      <c r="IW23" s="12" t="s">
        <v>7</v>
      </c>
    </row>
    <row r="24" spans="1:257">
      <c r="A24" t="s">
        <v>836</v>
      </c>
      <c r="B24" s="12" t="s">
        <v>876</v>
      </c>
      <c r="C24" s="12">
        <v>4.7</v>
      </c>
      <c r="D24" s="12">
        <v>3.7</v>
      </c>
      <c r="E24" s="12">
        <v>3.2</v>
      </c>
      <c r="F24" s="12">
        <v>2.8</v>
      </c>
      <c r="G24" s="12">
        <v>2.7</v>
      </c>
      <c r="H24" s="12">
        <v>3.6</v>
      </c>
      <c r="I24" s="12">
        <v>4.0999999999999996</v>
      </c>
      <c r="J24" s="12">
        <v>4.5999999999999996</v>
      </c>
      <c r="K24" s="12">
        <v>4.4000000000000004</v>
      </c>
      <c r="L24" s="12">
        <v>3.9</v>
      </c>
      <c r="M24" s="12">
        <v>3.9</v>
      </c>
      <c r="N24" s="12">
        <v>4.5</v>
      </c>
      <c r="O24" s="12">
        <v>3.4</v>
      </c>
      <c r="P24" s="12">
        <v>3.4</v>
      </c>
      <c r="Q24" s="12">
        <v>3.4</v>
      </c>
      <c r="R24" s="12">
        <v>3.4</v>
      </c>
      <c r="S24" s="12">
        <v>4</v>
      </c>
      <c r="T24" s="12">
        <v>3.4</v>
      </c>
      <c r="U24" s="12">
        <v>3.5</v>
      </c>
      <c r="V24" s="12">
        <v>2.7</v>
      </c>
      <c r="W24" s="12">
        <v>5</v>
      </c>
      <c r="X24" s="12">
        <v>4.8</v>
      </c>
      <c r="Y24" s="12">
        <v>4</v>
      </c>
      <c r="Z24" s="12">
        <v>4.4000000000000004</v>
      </c>
      <c r="AA24" s="12">
        <v>4.8</v>
      </c>
      <c r="AB24" s="12">
        <v>4.7</v>
      </c>
      <c r="AC24" s="12">
        <v>4.8</v>
      </c>
      <c r="AD24" s="12">
        <v>6</v>
      </c>
      <c r="AE24" s="12">
        <v>4.5</v>
      </c>
      <c r="AF24" s="12">
        <v>4</v>
      </c>
      <c r="AG24" s="12">
        <v>4.5999999999999996</v>
      </c>
      <c r="AH24" s="12">
        <v>6.4</v>
      </c>
      <c r="AI24" s="12">
        <v>5.4</v>
      </c>
      <c r="AJ24" s="12">
        <v>5.8</v>
      </c>
      <c r="AK24" s="12">
        <v>5.3</v>
      </c>
      <c r="AL24" s="12">
        <v>5.6</v>
      </c>
      <c r="AM24" s="12">
        <v>6.1</v>
      </c>
      <c r="AN24" s="12">
        <v>5.4</v>
      </c>
      <c r="AO24" s="12">
        <v>5.5</v>
      </c>
      <c r="AP24" s="12">
        <v>5.0999999999999996</v>
      </c>
      <c r="AQ24" s="12">
        <v>4.4000000000000004</v>
      </c>
      <c r="AR24" s="12">
        <v>7.1</v>
      </c>
      <c r="AS24" s="12">
        <v>7.3</v>
      </c>
      <c r="AT24" s="12">
        <v>4.5</v>
      </c>
      <c r="AU24" s="12">
        <v>7.2</v>
      </c>
      <c r="AV24" s="12">
        <v>7.1</v>
      </c>
      <c r="AW24" s="12">
        <v>7</v>
      </c>
      <c r="AX24" s="12">
        <v>8.1</v>
      </c>
      <c r="AY24" s="12">
        <v>8.9</v>
      </c>
      <c r="AZ24" s="12">
        <v>8.5</v>
      </c>
      <c r="BA24" s="12">
        <v>8.4</v>
      </c>
      <c r="BB24" s="12">
        <v>8.9</v>
      </c>
      <c r="BC24" s="12">
        <v>10</v>
      </c>
      <c r="BD24" s="12">
        <v>8.5</v>
      </c>
      <c r="BE24" s="12">
        <v>9.3000000000000007</v>
      </c>
      <c r="BF24" s="12">
        <v>10.6</v>
      </c>
      <c r="BG24" s="12">
        <v>11.9</v>
      </c>
      <c r="BH24" s="12">
        <v>11.1</v>
      </c>
      <c r="BI24" s="12">
        <v>8.8000000000000007</v>
      </c>
      <c r="BJ24" s="12">
        <v>5.2</v>
      </c>
      <c r="BK24" s="12">
        <v>2.9</v>
      </c>
      <c r="BL24" s="12">
        <v>5.5</v>
      </c>
      <c r="BM24" s="12">
        <v>11.6</v>
      </c>
      <c r="BN24" s="12">
        <v>14.8</v>
      </c>
      <c r="BO24" s="12">
        <v>15.1</v>
      </c>
      <c r="BP24" s="12">
        <v>11.9</v>
      </c>
      <c r="BQ24" s="12">
        <v>9.5</v>
      </c>
      <c r="BR24" s="12">
        <v>7.4</v>
      </c>
      <c r="BS24" s="12">
        <v>11</v>
      </c>
      <c r="BT24" s="12">
        <v>15.8</v>
      </c>
      <c r="BU24" s="12">
        <v>18.8</v>
      </c>
      <c r="BV24" s="12">
        <v>15.3</v>
      </c>
      <c r="BW24" s="12">
        <v>14.9</v>
      </c>
      <c r="BX24" s="12">
        <v>20.100000000000001</v>
      </c>
      <c r="BY24" s="12">
        <v>20.3</v>
      </c>
      <c r="BZ24" s="12">
        <v>22.6</v>
      </c>
      <c r="CA24" s="12">
        <v>15.3</v>
      </c>
      <c r="CB24" s="12">
        <v>17.3</v>
      </c>
      <c r="CC24" s="12">
        <v>20.2</v>
      </c>
      <c r="CD24" s="12">
        <v>18.8</v>
      </c>
      <c r="CE24" s="12">
        <v>17.600000000000001</v>
      </c>
      <c r="CF24" s="12">
        <v>4.3</v>
      </c>
      <c r="CG24" s="12">
        <v>8</v>
      </c>
      <c r="CH24" s="12">
        <v>13.6</v>
      </c>
      <c r="CI24" s="12">
        <v>10.9</v>
      </c>
      <c r="CJ24" s="12">
        <v>3</v>
      </c>
      <c r="CK24" s="12">
        <v>6.6</v>
      </c>
      <c r="CL24" s="12">
        <v>6</v>
      </c>
      <c r="CM24" s="12">
        <v>-2.6</v>
      </c>
      <c r="CN24" s="12">
        <v>8.4</v>
      </c>
      <c r="CO24" s="12">
        <v>4.8</v>
      </c>
      <c r="CP24" s="12">
        <v>-0.3</v>
      </c>
      <c r="CQ24" s="12">
        <v>2.4</v>
      </c>
      <c r="CR24" s="12">
        <v>10.8</v>
      </c>
      <c r="CS24" s="12">
        <v>9.4</v>
      </c>
      <c r="CT24" s="12">
        <v>10.9</v>
      </c>
      <c r="CU24" s="12">
        <v>10.6</v>
      </c>
      <c r="CV24" s="12">
        <v>6.1</v>
      </c>
      <c r="CW24" s="12">
        <v>2.7</v>
      </c>
      <c r="CX24" s="12">
        <v>2.9</v>
      </c>
      <c r="CY24" s="12">
        <v>-0.2</v>
      </c>
      <c r="CZ24" s="12">
        <v>4.7</v>
      </c>
      <c r="DA24" s="12">
        <v>12.2</v>
      </c>
      <c r="DB24" s="12">
        <v>14.1</v>
      </c>
      <c r="DC24" s="12">
        <v>17.3</v>
      </c>
      <c r="DD24" s="12">
        <v>9.3000000000000007</v>
      </c>
      <c r="DE24" s="12">
        <v>6.7</v>
      </c>
      <c r="DF24" s="12">
        <v>5.9</v>
      </c>
      <c r="DG24" s="12">
        <v>8.6</v>
      </c>
      <c r="DH24" s="12">
        <v>25.4</v>
      </c>
      <c r="DI24" s="12">
        <v>26.4</v>
      </c>
      <c r="DJ24" s="12">
        <v>22.7</v>
      </c>
      <c r="DK24" s="12">
        <v>14.2</v>
      </c>
      <c r="DL24" s="12">
        <v>17.7</v>
      </c>
      <c r="DM24" s="12">
        <v>10.3</v>
      </c>
      <c r="DN24" s="12">
        <v>22</v>
      </c>
      <c r="DO24" s="12">
        <v>19.5</v>
      </c>
      <c r="DP24" s="12">
        <v>18.100000000000001</v>
      </c>
      <c r="DQ24" s="12">
        <v>7.9</v>
      </c>
      <c r="DR24" s="12">
        <v>2.7</v>
      </c>
      <c r="DS24" s="12">
        <v>10.7</v>
      </c>
      <c r="DT24" s="12">
        <v>22</v>
      </c>
      <c r="DU24" s="12">
        <v>2</v>
      </c>
      <c r="DV24" s="12">
        <v>12.5</v>
      </c>
      <c r="DW24" s="12">
        <v>35.799999999999997</v>
      </c>
      <c r="DX24" s="12">
        <v>24.4</v>
      </c>
      <c r="DY24" s="12">
        <v>20</v>
      </c>
      <c r="DZ24" s="12">
        <v>22.8</v>
      </c>
      <c r="EA24" s="12">
        <v>47.7</v>
      </c>
      <c r="EB24" s="12">
        <v>50.2</v>
      </c>
      <c r="EC24" s="12">
        <v>-29.2</v>
      </c>
      <c r="ED24" s="12">
        <v>37.700000000000003</v>
      </c>
      <c r="EE24" s="12">
        <v>13.2</v>
      </c>
      <c r="EF24" s="12">
        <v>20.7</v>
      </c>
      <c r="EG24" s="12">
        <v>17</v>
      </c>
      <c r="EH24" s="12">
        <v>22.2</v>
      </c>
      <c r="EI24" s="12">
        <v>-23.3</v>
      </c>
      <c r="EJ24" s="12">
        <v>21.7</v>
      </c>
      <c r="EK24" s="12">
        <v>30.6</v>
      </c>
      <c r="EL24" s="12">
        <v>28.7</v>
      </c>
      <c r="EM24" s="12">
        <v>17.5</v>
      </c>
      <c r="EN24" s="12">
        <v>27</v>
      </c>
      <c r="EO24" s="12">
        <v>27.4</v>
      </c>
      <c r="EP24" s="12">
        <v>18.100000000000001</v>
      </c>
      <c r="EQ24" s="12">
        <v>33.5</v>
      </c>
      <c r="ER24" s="12">
        <v>23</v>
      </c>
      <c r="ES24" s="12">
        <v>11.6</v>
      </c>
      <c r="ET24" s="12">
        <v>11.3</v>
      </c>
      <c r="EU24" s="12">
        <v>16.100000000000001</v>
      </c>
      <c r="EV24" s="12">
        <v>28.5</v>
      </c>
      <c r="EW24" s="12">
        <v>43.3</v>
      </c>
      <c r="EX24" s="12">
        <v>47.4</v>
      </c>
      <c r="EY24" s="12">
        <v>11.6</v>
      </c>
      <c r="EZ24" s="12">
        <v>15.1</v>
      </c>
      <c r="FA24" s="12">
        <v>14.3</v>
      </c>
      <c r="FB24" s="12">
        <v>5.4</v>
      </c>
      <c r="FC24" s="12">
        <v>44.8</v>
      </c>
      <c r="FD24" s="12">
        <v>34.700000000000003</v>
      </c>
      <c r="FE24" s="12">
        <v>18.600000000000001</v>
      </c>
      <c r="FF24" s="12">
        <v>31.3</v>
      </c>
      <c r="FG24" s="12">
        <v>8.5</v>
      </c>
      <c r="FH24" s="12">
        <v>2.7</v>
      </c>
      <c r="FI24" s="12">
        <v>5.2</v>
      </c>
      <c r="FJ24" s="12">
        <v>20</v>
      </c>
      <c r="FK24" s="12">
        <v>35.5</v>
      </c>
      <c r="FL24" s="12">
        <v>58.1</v>
      </c>
      <c r="FM24" s="12">
        <v>47.4</v>
      </c>
      <c r="FN24" s="12">
        <v>102</v>
      </c>
      <c r="FO24" s="12">
        <v>108.5</v>
      </c>
      <c r="FP24" s="12">
        <v>101.7</v>
      </c>
      <c r="FQ24" s="12">
        <v>108.6</v>
      </c>
      <c r="FR24" s="12">
        <v>136.4</v>
      </c>
      <c r="FS24" s="12">
        <v>105.7</v>
      </c>
      <c r="FT24" s="12">
        <v>130.1</v>
      </c>
      <c r="FU24" s="12">
        <v>132.6</v>
      </c>
      <c r="FV24" s="12">
        <v>132.80000000000001</v>
      </c>
      <c r="FW24" s="12">
        <v>181.6</v>
      </c>
      <c r="FX24" s="12">
        <v>149</v>
      </c>
      <c r="FY24" s="12">
        <v>99.6</v>
      </c>
      <c r="FZ24" s="12">
        <v>27.1</v>
      </c>
      <c r="GA24" s="12">
        <v>169.3</v>
      </c>
      <c r="GB24" s="12">
        <v>107.9</v>
      </c>
      <c r="GC24" s="12">
        <v>43</v>
      </c>
      <c r="GD24" s="12">
        <v>107.3</v>
      </c>
      <c r="GE24" s="12">
        <v>132.30000000000001</v>
      </c>
      <c r="GF24" s="12">
        <v>147.30000000000001</v>
      </c>
      <c r="GG24" s="12">
        <v>143.69999999999999</v>
      </c>
      <c r="GH24" s="12">
        <v>114.7</v>
      </c>
      <c r="GI24" s="12">
        <v>17.5</v>
      </c>
      <c r="GJ24" s="12">
        <v>37.200000000000003</v>
      </c>
      <c r="GK24" s="12">
        <v>39.4</v>
      </c>
      <c r="GL24" s="12">
        <v>26.9</v>
      </c>
      <c r="GM24" s="12">
        <v>-21</v>
      </c>
      <c r="GN24" s="12">
        <v>-6</v>
      </c>
      <c r="GO24" s="12">
        <v>-39.5</v>
      </c>
      <c r="GP24" s="12">
        <v>26.4</v>
      </c>
      <c r="GQ24" s="12">
        <v>278.60000000000002</v>
      </c>
      <c r="GR24" s="12">
        <v>295.39999999999998</v>
      </c>
      <c r="GS24" s="12">
        <v>355</v>
      </c>
      <c r="GT24" s="12">
        <v>382.5</v>
      </c>
      <c r="GU24" s="12">
        <v>353.2</v>
      </c>
      <c r="GV24" s="12">
        <v>300.39999999999998</v>
      </c>
      <c r="GW24" s="12">
        <v>270.10000000000002</v>
      </c>
      <c r="GX24" s="12">
        <v>280.10000000000002</v>
      </c>
      <c r="GY24" s="12">
        <v>150.9</v>
      </c>
      <c r="GZ24" s="12">
        <v>210.6</v>
      </c>
      <c r="HA24" s="12">
        <v>205.7</v>
      </c>
      <c r="HB24" s="12">
        <v>336.3</v>
      </c>
      <c r="HC24" s="12">
        <v>309.60000000000002</v>
      </c>
      <c r="HD24" s="12">
        <v>240.6</v>
      </c>
      <c r="HE24" s="12">
        <v>239.6</v>
      </c>
      <c r="HF24" s="12">
        <v>-52</v>
      </c>
      <c r="HG24" s="12">
        <v>185.2</v>
      </c>
      <c r="HH24" s="12">
        <v>-80.099999999999994</v>
      </c>
      <c r="HI24" s="12">
        <v>117.1</v>
      </c>
      <c r="HJ24" s="12">
        <v>55.3</v>
      </c>
      <c r="HK24" s="12">
        <v>69.099999999999994</v>
      </c>
      <c r="HL24" s="12">
        <v>142.80000000000001</v>
      </c>
      <c r="HM24" s="12">
        <v>143.9</v>
      </c>
      <c r="HN24" s="12">
        <v>152.1</v>
      </c>
      <c r="HO24" s="12">
        <v>124.7</v>
      </c>
      <c r="HP24" s="12">
        <v>148.69999999999999</v>
      </c>
      <c r="HQ24" s="12">
        <v>92.2</v>
      </c>
      <c r="HR24" s="12">
        <v>56.4</v>
      </c>
      <c r="HS24" s="12">
        <v>131.19999999999999</v>
      </c>
      <c r="HT24" s="12">
        <v>150.69999999999999</v>
      </c>
      <c r="HU24" s="12">
        <v>154.1</v>
      </c>
      <c r="HV24" s="12">
        <v>213.4</v>
      </c>
      <c r="HW24" s="12">
        <v>129.30000000000001</v>
      </c>
      <c r="HX24" s="12">
        <v>102.4</v>
      </c>
      <c r="HY24" s="12">
        <v>-64.8</v>
      </c>
      <c r="HZ24" s="12">
        <v>115.7</v>
      </c>
      <c r="IA24" s="12">
        <v>216.7</v>
      </c>
      <c r="IB24" s="12">
        <v>223.5</v>
      </c>
      <c r="IC24" s="12">
        <v>147.19999999999999</v>
      </c>
      <c r="ID24" s="12">
        <v>95.1</v>
      </c>
      <c r="IE24" s="12">
        <v>175.2</v>
      </c>
      <c r="IF24" s="12">
        <v>155.69999999999999</v>
      </c>
      <c r="IG24" s="12">
        <v>196.7</v>
      </c>
      <c r="IH24" s="12">
        <v>185</v>
      </c>
      <c r="II24" s="12">
        <v>30.9</v>
      </c>
      <c r="IJ24" s="12">
        <v>-102.5</v>
      </c>
      <c r="IK24" s="12">
        <v>276.60000000000002</v>
      </c>
      <c r="IL24" s="12">
        <v>8.1999999999999993</v>
      </c>
      <c r="IM24" s="12">
        <v>147.4</v>
      </c>
      <c r="IN24" s="12">
        <v>128.30000000000001</v>
      </c>
      <c r="IO24" s="12">
        <v>-66.5</v>
      </c>
      <c r="IP24" s="12">
        <v>-40.700000000000003</v>
      </c>
      <c r="IQ24" s="12">
        <v>-17.7</v>
      </c>
      <c r="IR24" s="12">
        <v>102.9</v>
      </c>
      <c r="IS24" s="12">
        <v>69.599999999999994</v>
      </c>
      <c r="IT24" s="12">
        <v>151.69999999999999</v>
      </c>
      <c r="IU24" s="12">
        <v>123.8</v>
      </c>
      <c r="IV24" s="12">
        <v>113.2</v>
      </c>
      <c r="IW24" s="12">
        <v>217.9</v>
      </c>
    </row>
    <row r="25" spans="1:257">
      <c r="A25" t="s">
        <v>838</v>
      </c>
      <c r="B25" t="s">
        <v>877</v>
      </c>
      <c r="C25">
        <v>4.7</v>
      </c>
      <c r="D25">
        <v>3.7</v>
      </c>
      <c r="E25">
        <v>3.2</v>
      </c>
      <c r="F25">
        <v>2.8</v>
      </c>
      <c r="G25">
        <v>2.7</v>
      </c>
      <c r="H25">
        <v>3.6</v>
      </c>
      <c r="I25">
        <v>4.0999999999999996</v>
      </c>
      <c r="J25">
        <v>4.5999999999999996</v>
      </c>
      <c r="K25">
        <v>4.4000000000000004</v>
      </c>
      <c r="L25">
        <v>3.9</v>
      </c>
      <c r="M25">
        <v>3.9</v>
      </c>
      <c r="N25">
        <v>4.5</v>
      </c>
      <c r="O25">
        <v>3.4</v>
      </c>
      <c r="P25">
        <v>3.4</v>
      </c>
      <c r="Q25">
        <v>3.4</v>
      </c>
      <c r="R25">
        <v>3.4</v>
      </c>
      <c r="S25">
        <v>4</v>
      </c>
      <c r="T25">
        <v>3.4</v>
      </c>
      <c r="U25">
        <v>3.5</v>
      </c>
      <c r="V25">
        <v>2.7</v>
      </c>
      <c r="W25">
        <v>5</v>
      </c>
      <c r="X25">
        <v>4.8</v>
      </c>
      <c r="Y25">
        <v>4</v>
      </c>
      <c r="Z25">
        <v>4.4000000000000004</v>
      </c>
      <c r="AA25">
        <v>4.8</v>
      </c>
      <c r="AB25">
        <v>4.7</v>
      </c>
      <c r="AC25">
        <v>4.8</v>
      </c>
      <c r="AD25">
        <v>6</v>
      </c>
      <c r="AE25">
        <v>4.5</v>
      </c>
      <c r="AF25">
        <v>4</v>
      </c>
      <c r="AG25">
        <v>4.5999999999999996</v>
      </c>
      <c r="AH25">
        <v>6.4</v>
      </c>
      <c r="AI25">
        <v>5.4</v>
      </c>
      <c r="AJ25">
        <v>5.8</v>
      </c>
      <c r="AK25">
        <v>5.3</v>
      </c>
      <c r="AL25">
        <v>5.6</v>
      </c>
      <c r="AM25">
        <v>6.1</v>
      </c>
      <c r="AN25">
        <v>5.4</v>
      </c>
      <c r="AO25">
        <v>5.5</v>
      </c>
      <c r="AP25">
        <v>5.0999999999999996</v>
      </c>
      <c r="AQ25">
        <v>4.4000000000000004</v>
      </c>
      <c r="AR25">
        <v>7.1</v>
      </c>
      <c r="AS25">
        <v>7.3</v>
      </c>
      <c r="AT25">
        <v>4.5</v>
      </c>
      <c r="AU25">
        <v>7.2</v>
      </c>
      <c r="AV25">
        <v>7.1</v>
      </c>
      <c r="AW25">
        <v>7</v>
      </c>
      <c r="AX25">
        <v>8.1</v>
      </c>
      <c r="AY25">
        <v>8.9</v>
      </c>
      <c r="AZ25">
        <v>8.5</v>
      </c>
      <c r="BA25">
        <v>8.4</v>
      </c>
      <c r="BB25">
        <v>8.9</v>
      </c>
      <c r="BC25">
        <v>10</v>
      </c>
      <c r="BD25">
        <v>8.5</v>
      </c>
      <c r="BE25">
        <v>9.3000000000000007</v>
      </c>
      <c r="BF25">
        <v>10.6</v>
      </c>
      <c r="BG25">
        <v>11.9</v>
      </c>
      <c r="BH25">
        <v>11.1</v>
      </c>
      <c r="BI25">
        <v>8.8000000000000007</v>
      </c>
      <c r="BJ25">
        <v>5.2</v>
      </c>
      <c r="BK25">
        <v>2.9</v>
      </c>
      <c r="BL25">
        <v>5.5</v>
      </c>
      <c r="BM25">
        <v>11.6</v>
      </c>
      <c r="BN25">
        <v>14.8</v>
      </c>
      <c r="BO25">
        <v>15.1</v>
      </c>
      <c r="BP25">
        <v>11.9</v>
      </c>
      <c r="BQ25">
        <v>9.5</v>
      </c>
      <c r="BR25">
        <v>7.4</v>
      </c>
      <c r="BS25">
        <v>11</v>
      </c>
      <c r="BT25">
        <v>15.8</v>
      </c>
      <c r="BU25">
        <v>18.8</v>
      </c>
      <c r="BV25">
        <v>15.3</v>
      </c>
      <c r="BW25">
        <v>14.9</v>
      </c>
      <c r="BX25">
        <v>20.100000000000001</v>
      </c>
      <c r="BY25">
        <v>20.3</v>
      </c>
      <c r="BZ25">
        <v>22.6</v>
      </c>
      <c r="CA25">
        <v>15.3</v>
      </c>
      <c r="CB25">
        <v>17.3</v>
      </c>
      <c r="CC25">
        <v>20.2</v>
      </c>
      <c r="CD25">
        <v>18.8</v>
      </c>
      <c r="CE25">
        <v>17.600000000000001</v>
      </c>
      <c r="CF25">
        <v>4.3</v>
      </c>
      <c r="CG25">
        <v>8</v>
      </c>
      <c r="CH25">
        <v>13.6</v>
      </c>
      <c r="CI25">
        <v>10.9</v>
      </c>
      <c r="CJ25">
        <v>3</v>
      </c>
      <c r="CK25">
        <v>6.6</v>
      </c>
      <c r="CL25">
        <v>6</v>
      </c>
      <c r="CM25">
        <v>-2.6</v>
      </c>
      <c r="CN25">
        <v>8.4</v>
      </c>
      <c r="CO25">
        <v>4.8</v>
      </c>
      <c r="CP25">
        <v>-0.3</v>
      </c>
      <c r="CQ25">
        <v>2.4</v>
      </c>
      <c r="CR25">
        <v>10.8</v>
      </c>
      <c r="CS25">
        <v>9.4</v>
      </c>
      <c r="CT25">
        <v>10.9</v>
      </c>
      <c r="CU25">
        <v>10.6</v>
      </c>
      <c r="CV25">
        <v>6.1</v>
      </c>
      <c r="CW25">
        <v>2.7</v>
      </c>
      <c r="CX25">
        <v>2.9</v>
      </c>
      <c r="CY25">
        <v>-0.2</v>
      </c>
      <c r="CZ25">
        <v>4.7</v>
      </c>
      <c r="DA25">
        <v>12.2</v>
      </c>
      <c r="DB25">
        <v>14.1</v>
      </c>
      <c r="DC25">
        <v>17.3</v>
      </c>
      <c r="DD25">
        <v>9.3000000000000007</v>
      </c>
      <c r="DE25">
        <v>6.7</v>
      </c>
      <c r="DF25">
        <v>5.9</v>
      </c>
      <c r="DG25">
        <v>8.6</v>
      </c>
      <c r="DH25">
        <v>25.4</v>
      </c>
      <c r="DI25">
        <v>26.4</v>
      </c>
      <c r="DJ25">
        <v>22.7</v>
      </c>
      <c r="DK25">
        <v>14.2</v>
      </c>
      <c r="DL25">
        <v>17.7</v>
      </c>
      <c r="DM25">
        <v>10.3</v>
      </c>
      <c r="DN25">
        <v>22</v>
      </c>
      <c r="DO25">
        <v>19.5</v>
      </c>
      <c r="DP25">
        <v>18.100000000000001</v>
      </c>
      <c r="DQ25">
        <v>17</v>
      </c>
      <c r="DR25">
        <v>6.4</v>
      </c>
      <c r="DS25">
        <v>10.7</v>
      </c>
      <c r="DT25">
        <v>22</v>
      </c>
      <c r="DU25">
        <v>2</v>
      </c>
      <c r="DV25">
        <v>12.5</v>
      </c>
      <c r="DW25">
        <v>35.799999999999997</v>
      </c>
      <c r="DX25">
        <v>24.4</v>
      </c>
      <c r="DY25">
        <v>20</v>
      </c>
      <c r="DZ25">
        <v>28</v>
      </c>
      <c r="EA25">
        <v>47.7</v>
      </c>
      <c r="EB25">
        <v>50.2</v>
      </c>
      <c r="EC25">
        <v>40.200000000000003</v>
      </c>
      <c r="ED25">
        <v>37.700000000000003</v>
      </c>
      <c r="EE25">
        <v>20.2</v>
      </c>
      <c r="EF25">
        <v>20.7</v>
      </c>
      <c r="EG25">
        <v>18.2</v>
      </c>
      <c r="EH25">
        <v>22.2</v>
      </c>
      <c r="EI25">
        <v>25.4</v>
      </c>
      <c r="EJ25">
        <v>21.7</v>
      </c>
      <c r="EK25">
        <v>30.6</v>
      </c>
      <c r="EL25">
        <v>28.7</v>
      </c>
      <c r="EM25">
        <v>17.5</v>
      </c>
      <c r="EN25">
        <v>27</v>
      </c>
      <c r="EO25">
        <v>27.4</v>
      </c>
      <c r="EP25">
        <v>25.8</v>
      </c>
      <c r="EQ25">
        <v>33.5</v>
      </c>
      <c r="ER25">
        <v>23</v>
      </c>
      <c r="ES25">
        <v>11.6</v>
      </c>
      <c r="ET25">
        <v>11.3</v>
      </c>
      <c r="EU25">
        <v>16.100000000000001</v>
      </c>
      <c r="EV25">
        <v>28.5</v>
      </c>
      <c r="EW25">
        <v>43.3</v>
      </c>
      <c r="EX25">
        <v>47.4</v>
      </c>
      <c r="EY25">
        <v>11.6</v>
      </c>
      <c r="EZ25">
        <v>15.1</v>
      </c>
      <c r="FA25">
        <v>14.3</v>
      </c>
      <c r="FB25">
        <v>5.4</v>
      </c>
      <c r="FC25">
        <v>44.8</v>
      </c>
      <c r="FD25">
        <v>34.700000000000003</v>
      </c>
      <c r="FE25">
        <v>25.5</v>
      </c>
      <c r="FF25">
        <v>31.3</v>
      </c>
      <c r="FG25">
        <v>8.5</v>
      </c>
      <c r="FH25">
        <v>2.7</v>
      </c>
      <c r="FI25">
        <v>5.2</v>
      </c>
      <c r="FJ25">
        <v>20</v>
      </c>
      <c r="FK25">
        <v>35.5</v>
      </c>
      <c r="FL25">
        <v>75.7</v>
      </c>
      <c r="FM25">
        <v>60.8</v>
      </c>
      <c r="FN25">
        <v>102</v>
      </c>
      <c r="FO25">
        <v>108.5</v>
      </c>
      <c r="FP25">
        <v>101.7</v>
      </c>
      <c r="FQ25">
        <v>108.6</v>
      </c>
      <c r="FR25">
        <v>136.4</v>
      </c>
      <c r="FS25">
        <v>105.7</v>
      </c>
      <c r="FT25">
        <v>130.1</v>
      </c>
      <c r="FU25">
        <v>132.6</v>
      </c>
      <c r="FV25">
        <v>132.80000000000001</v>
      </c>
      <c r="FW25">
        <v>181.6</v>
      </c>
      <c r="FX25">
        <v>149</v>
      </c>
      <c r="FY25">
        <v>164.3</v>
      </c>
      <c r="FZ25">
        <v>27.1</v>
      </c>
      <c r="GA25">
        <v>169.3</v>
      </c>
      <c r="GB25">
        <v>107.9</v>
      </c>
      <c r="GC25">
        <v>150.69999999999999</v>
      </c>
      <c r="GD25">
        <v>110.5</v>
      </c>
      <c r="GE25">
        <v>132.30000000000001</v>
      </c>
      <c r="GF25">
        <v>147.30000000000001</v>
      </c>
      <c r="GG25">
        <v>143.69999999999999</v>
      </c>
      <c r="GH25">
        <v>114.7</v>
      </c>
      <c r="GI25">
        <v>17.5</v>
      </c>
      <c r="GJ25">
        <v>37.200000000000003</v>
      </c>
      <c r="GK25">
        <v>39.4</v>
      </c>
      <c r="GL25">
        <v>26.9</v>
      </c>
      <c r="GM25">
        <v>-21</v>
      </c>
      <c r="GN25">
        <v>-6</v>
      </c>
      <c r="GO25">
        <v>-10.8</v>
      </c>
      <c r="GP25">
        <v>-244.3</v>
      </c>
      <c r="GQ25">
        <v>55.7</v>
      </c>
      <c r="GR25">
        <v>158.1</v>
      </c>
      <c r="GS25">
        <v>306.39999999999998</v>
      </c>
      <c r="GT25">
        <v>303.60000000000002</v>
      </c>
      <c r="GU25">
        <v>290.10000000000002</v>
      </c>
      <c r="GV25">
        <v>223.1</v>
      </c>
      <c r="GW25">
        <v>255.2</v>
      </c>
      <c r="GX25">
        <v>269.2</v>
      </c>
      <c r="GY25">
        <v>138.4</v>
      </c>
      <c r="GZ25">
        <v>176.3</v>
      </c>
      <c r="HA25">
        <v>178</v>
      </c>
      <c r="HB25">
        <v>281.2</v>
      </c>
      <c r="HC25">
        <v>290.8</v>
      </c>
      <c r="HD25">
        <v>240.5</v>
      </c>
      <c r="HE25">
        <v>239.6</v>
      </c>
      <c r="HF25">
        <v>5.4</v>
      </c>
      <c r="HG25">
        <v>185.2</v>
      </c>
      <c r="HH25">
        <v>-80.099999999999994</v>
      </c>
      <c r="HI25">
        <v>117.1</v>
      </c>
      <c r="HJ25">
        <v>55.3</v>
      </c>
      <c r="HK25">
        <v>69.099999999999994</v>
      </c>
      <c r="HL25">
        <v>142.80000000000001</v>
      </c>
      <c r="HM25">
        <v>183.8</v>
      </c>
      <c r="HN25">
        <v>152.1</v>
      </c>
      <c r="HO25">
        <v>124.7</v>
      </c>
      <c r="HP25">
        <v>148.69999999999999</v>
      </c>
      <c r="HQ25">
        <v>92.2</v>
      </c>
      <c r="HR25">
        <v>56.4</v>
      </c>
      <c r="HS25">
        <v>131.19999999999999</v>
      </c>
      <c r="HT25">
        <v>157.9</v>
      </c>
      <c r="HU25">
        <v>154.1</v>
      </c>
      <c r="HV25">
        <v>213.4</v>
      </c>
      <c r="HW25">
        <v>156.9</v>
      </c>
      <c r="HX25">
        <v>102.4</v>
      </c>
      <c r="HY25">
        <v>148.5</v>
      </c>
      <c r="HZ25">
        <v>181.2</v>
      </c>
      <c r="IA25">
        <v>216.7</v>
      </c>
      <c r="IB25">
        <v>223.5</v>
      </c>
      <c r="IC25">
        <v>166.6</v>
      </c>
      <c r="ID25">
        <v>143.30000000000001</v>
      </c>
      <c r="IE25">
        <v>175.2</v>
      </c>
      <c r="IF25">
        <v>155.69999999999999</v>
      </c>
      <c r="IG25">
        <v>196.7</v>
      </c>
      <c r="IH25">
        <v>185</v>
      </c>
      <c r="II25">
        <v>30.9</v>
      </c>
      <c r="IJ25">
        <v>-102.5</v>
      </c>
      <c r="IK25">
        <v>276.60000000000002</v>
      </c>
      <c r="IL25">
        <v>8.1999999999999993</v>
      </c>
      <c r="IM25">
        <v>147.4</v>
      </c>
      <c r="IN25">
        <v>128.30000000000001</v>
      </c>
      <c r="IO25">
        <v>24.1</v>
      </c>
      <c r="IP25">
        <v>-40.700000000000003</v>
      </c>
      <c r="IQ25">
        <v>-17.7</v>
      </c>
      <c r="IR25">
        <v>102.9</v>
      </c>
      <c r="IS25">
        <v>174.5</v>
      </c>
      <c r="IT25">
        <v>159.69999999999999</v>
      </c>
      <c r="IU25">
        <v>123.8</v>
      </c>
      <c r="IV25">
        <v>113.2</v>
      </c>
      <c r="IW25">
        <v>217.9</v>
      </c>
    </row>
    <row r="26" spans="1:257">
      <c r="A26" t="s">
        <v>840</v>
      </c>
      <c r="B26" t="s">
        <v>878</v>
      </c>
      <c r="C26" t="s">
        <v>934</v>
      </c>
      <c r="D26" t="s">
        <v>934</v>
      </c>
      <c r="E26" t="s">
        <v>934</v>
      </c>
      <c r="F26" t="s">
        <v>934</v>
      </c>
      <c r="G26" t="s">
        <v>934</v>
      </c>
      <c r="H26" t="s">
        <v>934</v>
      </c>
      <c r="I26" t="s">
        <v>934</v>
      </c>
      <c r="J26" t="s">
        <v>934</v>
      </c>
      <c r="K26" t="s">
        <v>934</v>
      </c>
      <c r="L26" t="s">
        <v>934</v>
      </c>
      <c r="M26" t="s">
        <v>934</v>
      </c>
      <c r="N26" t="s">
        <v>934</v>
      </c>
      <c r="O26" t="s">
        <v>934</v>
      </c>
      <c r="P26" t="s">
        <v>934</v>
      </c>
      <c r="Q26" t="s">
        <v>934</v>
      </c>
      <c r="R26" t="s">
        <v>934</v>
      </c>
      <c r="S26" t="s">
        <v>934</v>
      </c>
      <c r="T26" t="s">
        <v>934</v>
      </c>
      <c r="U26" t="s">
        <v>934</v>
      </c>
      <c r="V26" t="s">
        <v>934</v>
      </c>
      <c r="W26" t="s">
        <v>934</v>
      </c>
      <c r="X26" t="s">
        <v>934</v>
      </c>
      <c r="Y26" t="s">
        <v>934</v>
      </c>
      <c r="Z26" t="s">
        <v>934</v>
      </c>
      <c r="AA26" t="s">
        <v>934</v>
      </c>
      <c r="AB26" t="s">
        <v>934</v>
      </c>
      <c r="AC26" t="s">
        <v>934</v>
      </c>
      <c r="AD26" t="s">
        <v>934</v>
      </c>
      <c r="AE26" t="s">
        <v>934</v>
      </c>
      <c r="AF26" t="s">
        <v>934</v>
      </c>
      <c r="AG26" t="s">
        <v>934</v>
      </c>
      <c r="AH26" t="s">
        <v>934</v>
      </c>
      <c r="AI26" t="s">
        <v>934</v>
      </c>
      <c r="AJ26" t="s">
        <v>934</v>
      </c>
      <c r="AK26" t="s">
        <v>934</v>
      </c>
      <c r="AL26" t="s">
        <v>934</v>
      </c>
      <c r="AM26" t="s">
        <v>934</v>
      </c>
      <c r="AN26" t="s">
        <v>934</v>
      </c>
      <c r="AO26" t="s">
        <v>934</v>
      </c>
      <c r="AP26" t="s">
        <v>934</v>
      </c>
      <c r="AQ26" t="s">
        <v>934</v>
      </c>
      <c r="AR26" t="s">
        <v>934</v>
      </c>
      <c r="AS26" t="s">
        <v>934</v>
      </c>
      <c r="AT26" t="s">
        <v>934</v>
      </c>
      <c r="AU26" t="s">
        <v>934</v>
      </c>
      <c r="AV26" t="s">
        <v>934</v>
      </c>
      <c r="AW26" t="s">
        <v>934</v>
      </c>
      <c r="AX26" t="s">
        <v>934</v>
      </c>
      <c r="AY26" t="s">
        <v>934</v>
      </c>
      <c r="AZ26" t="s">
        <v>934</v>
      </c>
      <c r="BA26" t="s">
        <v>934</v>
      </c>
      <c r="BB26" t="s">
        <v>934</v>
      </c>
      <c r="BC26" t="s">
        <v>934</v>
      </c>
      <c r="BD26" t="s">
        <v>934</v>
      </c>
      <c r="BE26" t="s">
        <v>934</v>
      </c>
      <c r="BF26" t="s">
        <v>934</v>
      </c>
      <c r="BG26" t="s">
        <v>934</v>
      </c>
      <c r="BH26" t="s">
        <v>934</v>
      </c>
      <c r="BI26" t="s">
        <v>934</v>
      </c>
      <c r="BJ26" t="s">
        <v>934</v>
      </c>
      <c r="BK26" t="s">
        <v>934</v>
      </c>
      <c r="BL26" t="s">
        <v>934</v>
      </c>
      <c r="BM26" t="s">
        <v>934</v>
      </c>
      <c r="BN26" t="s">
        <v>934</v>
      </c>
      <c r="BO26" t="s">
        <v>934</v>
      </c>
      <c r="BP26" t="s">
        <v>934</v>
      </c>
      <c r="BQ26" t="s">
        <v>934</v>
      </c>
      <c r="BR26" t="s">
        <v>934</v>
      </c>
      <c r="BS26" t="s">
        <v>934</v>
      </c>
      <c r="BT26" t="s">
        <v>934</v>
      </c>
      <c r="BU26" t="s">
        <v>934</v>
      </c>
      <c r="BV26" t="s">
        <v>934</v>
      </c>
      <c r="BW26" t="s">
        <v>934</v>
      </c>
      <c r="BX26" t="s">
        <v>934</v>
      </c>
      <c r="BY26" t="s">
        <v>934</v>
      </c>
      <c r="BZ26" t="s">
        <v>934</v>
      </c>
      <c r="CA26" t="s">
        <v>934</v>
      </c>
      <c r="CB26" t="s">
        <v>934</v>
      </c>
      <c r="CC26" t="s">
        <v>934</v>
      </c>
      <c r="CD26" t="s">
        <v>934</v>
      </c>
      <c r="CE26" t="s">
        <v>934</v>
      </c>
      <c r="CF26" t="s">
        <v>934</v>
      </c>
      <c r="CG26" t="s">
        <v>934</v>
      </c>
      <c r="CH26" t="s">
        <v>934</v>
      </c>
      <c r="CI26" t="s">
        <v>934</v>
      </c>
      <c r="CJ26" t="s">
        <v>934</v>
      </c>
      <c r="CK26" t="s">
        <v>934</v>
      </c>
      <c r="CL26" t="s">
        <v>934</v>
      </c>
      <c r="CM26" t="s">
        <v>934</v>
      </c>
      <c r="CN26" t="s">
        <v>934</v>
      </c>
      <c r="CO26" t="s">
        <v>934</v>
      </c>
      <c r="CP26" t="s">
        <v>934</v>
      </c>
      <c r="CQ26" t="s">
        <v>934</v>
      </c>
      <c r="CR26" t="s">
        <v>934</v>
      </c>
      <c r="CS26" t="s">
        <v>934</v>
      </c>
      <c r="CT26" t="s">
        <v>934</v>
      </c>
      <c r="CU26" t="s">
        <v>934</v>
      </c>
      <c r="CV26" t="s">
        <v>934</v>
      </c>
      <c r="CW26" t="s">
        <v>934</v>
      </c>
      <c r="CX26" t="s">
        <v>934</v>
      </c>
      <c r="CY26" t="s">
        <v>934</v>
      </c>
      <c r="CZ26" t="s">
        <v>934</v>
      </c>
      <c r="DA26" t="s">
        <v>934</v>
      </c>
      <c r="DB26" t="s">
        <v>934</v>
      </c>
      <c r="DC26" t="s">
        <v>934</v>
      </c>
      <c r="DD26" t="s">
        <v>934</v>
      </c>
      <c r="DE26" t="s">
        <v>934</v>
      </c>
      <c r="DF26" t="s">
        <v>934</v>
      </c>
      <c r="DG26" t="s">
        <v>934</v>
      </c>
      <c r="DH26" t="s">
        <v>934</v>
      </c>
      <c r="DI26" t="s">
        <v>934</v>
      </c>
      <c r="DJ26" t="s">
        <v>934</v>
      </c>
      <c r="DK26" t="s">
        <v>934</v>
      </c>
      <c r="DL26" t="s">
        <v>934</v>
      </c>
      <c r="DM26" t="s">
        <v>934</v>
      </c>
      <c r="DN26" t="s">
        <v>934</v>
      </c>
      <c r="DO26">
        <v>0</v>
      </c>
      <c r="DP26">
        <v>0</v>
      </c>
      <c r="DQ26">
        <v>9.1</v>
      </c>
      <c r="DR26">
        <v>3.7</v>
      </c>
      <c r="DS26">
        <v>0</v>
      </c>
      <c r="DT26">
        <v>0</v>
      </c>
      <c r="DU26">
        <v>0</v>
      </c>
      <c r="DV26">
        <v>0</v>
      </c>
      <c r="DW26">
        <v>0</v>
      </c>
      <c r="DX26">
        <v>0</v>
      </c>
      <c r="DY26">
        <v>0</v>
      </c>
      <c r="DZ26">
        <v>5.0999999999999996</v>
      </c>
      <c r="EA26">
        <v>0</v>
      </c>
      <c r="EB26">
        <v>0</v>
      </c>
      <c r="EC26">
        <v>69.400000000000006</v>
      </c>
      <c r="ED26">
        <v>0</v>
      </c>
      <c r="EE26">
        <v>7</v>
      </c>
      <c r="EF26">
        <v>0</v>
      </c>
      <c r="EG26">
        <v>1.2</v>
      </c>
      <c r="EH26">
        <v>0</v>
      </c>
      <c r="EI26">
        <v>48.7</v>
      </c>
      <c r="EJ26">
        <v>0</v>
      </c>
      <c r="EK26">
        <v>0</v>
      </c>
      <c r="EL26">
        <v>0</v>
      </c>
      <c r="EM26">
        <v>0</v>
      </c>
      <c r="EN26">
        <v>0</v>
      </c>
      <c r="EO26">
        <v>0</v>
      </c>
      <c r="EP26">
        <v>7.7</v>
      </c>
      <c r="EQ26">
        <v>0</v>
      </c>
      <c r="ER26">
        <v>0</v>
      </c>
      <c r="ES26">
        <v>0</v>
      </c>
      <c r="ET26">
        <v>0</v>
      </c>
      <c r="EU26">
        <v>0</v>
      </c>
      <c r="EV26">
        <v>0</v>
      </c>
      <c r="EW26">
        <v>0</v>
      </c>
      <c r="EX26">
        <v>0</v>
      </c>
      <c r="EY26">
        <v>0</v>
      </c>
      <c r="EZ26">
        <v>0</v>
      </c>
      <c r="FA26">
        <v>0</v>
      </c>
      <c r="FB26">
        <v>0</v>
      </c>
      <c r="FC26">
        <v>0</v>
      </c>
      <c r="FD26">
        <v>0</v>
      </c>
      <c r="FE26">
        <v>6.9</v>
      </c>
      <c r="FF26">
        <v>0</v>
      </c>
      <c r="FG26">
        <v>0</v>
      </c>
      <c r="FH26">
        <v>0</v>
      </c>
      <c r="FI26">
        <v>0</v>
      </c>
      <c r="FJ26">
        <v>0</v>
      </c>
      <c r="FK26">
        <v>0</v>
      </c>
      <c r="FL26">
        <v>17.600000000000001</v>
      </c>
      <c r="FM26">
        <v>13.3</v>
      </c>
      <c r="FN26">
        <v>0</v>
      </c>
      <c r="FO26">
        <v>0</v>
      </c>
      <c r="FP26">
        <v>0</v>
      </c>
      <c r="FQ26">
        <v>0</v>
      </c>
      <c r="FR26">
        <v>0</v>
      </c>
      <c r="FS26">
        <v>0</v>
      </c>
      <c r="FT26">
        <v>0</v>
      </c>
      <c r="FU26">
        <v>0</v>
      </c>
      <c r="FV26">
        <v>0</v>
      </c>
      <c r="FW26">
        <v>0</v>
      </c>
      <c r="FX26">
        <v>0</v>
      </c>
      <c r="FY26">
        <v>64.7</v>
      </c>
      <c r="FZ26">
        <v>0</v>
      </c>
      <c r="GA26">
        <v>0</v>
      </c>
      <c r="GB26">
        <v>0</v>
      </c>
      <c r="GC26">
        <v>107.7</v>
      </c>
      <c r="GD26">
        <v>3.2</v>
      </c>
      <c r="GE26">
        <v>0</v>
      </c>
      <c r="GF26">
        <v>0</v>
      </c>
      <c r="GG26">
        <v>0</v>
      </c>
      <c r="GH26">
        <v>0</v>
      </c>
      <c r="GI26">
        <v>0</v>
      </c>
      <c r="GJ26">
        <v>0</v>
      </c>
      <c r="GK26">
        <v>0</v>
      </c>
      <c r="GL26">
        <v>0</v>
      </c>
      <c r="GM26">
        <v>0</v>
      </c>
      <c r="GN26">
        <v>0</v>
      </c>
      <c r="GO26">
        <v>28.7</v>
      </c>
      <c r="GP26">
        <v>-270.7</v>
      </c>
      <c r="GQ26">
        <v>-222.9</v>
      </c>
      <c r="GR26">
        <v>-137.30000000000001</v>
      </c>
      <c r="GS26">
        <v>-48.6</v>
      </c>
      <c r="GT26">
        <v>-78.900000000000006</v>
      </c>
      <c r="GU26">
        <v>-63</v>
      </c>
      <c r="GV26">
        <v>-77.2</v>
      </c>
      <c r="GW26">
        <v>-14.9</v>
      </c>
      <c r="GX26">
        <v>-10.8</v>
      </c>
      <c r="GY26">
        <v>-12.5</v>
      </c>
      <c r="GZ26">
        <v>-34.299999999999997</v>
      </c>
      <c r="HA26">
        <v>-27.7</v>
      </c>
      <c r="HB26">
        <v>-55.1</v>
      </c>
      <c r="HC26">
        <v>-18.899999999999999</v>
      </c>
      <c r="HD26">
        <v>-0.1</v>
      </c>
      <c r="HE26">
        <v>0</v>
      </c>
      <c r="HF26">
        <v>57.3</v>
      </c>
      <c r="HG26">
        <v>0</v>
      </c>
      <c r="HH26">
        <v>0</v>
      </c>
      <c r="HI26">
        <v>0</v>
      </c>
      <c r="HJ26">
        <v>0</v>
      </c>
      <c r="HK26">
        <v>0</v>
      </c>
      <c r="HL26">
        <v>0</v>
      </c>
      <c r="HM26">
        <v>40</v>
      </c>
      <c r="HN26">
        <v>0</v>
      </c>
      <c r="HO26">
        <v>0</v>
      </c>
      <c r="HP26">
        <v>0</v>
      </c>
      <c r="HQ26">
        <v>0</v>
      </c>
      <c r="HR26">
        <v>0</v>
      </c>
      <c r="HS26">
        <v>0</v>
      </c>
      <c r="HT26">
        <v>7.2</v>
      </c>
      <c r="HU26">
        <v>0</v>
      </c>
      <c r="HV26">
        <v>0</v>
      </c>
      <c r="HW26">
        <v>27.6</v>
      </c>
      <c r="HX26">
        <v>0</v>
      </c>
      <c r="HY26">
        <v>213.3</v>
      </c>
      <c r="HZ26">
        <v>65.5</v>
      </c>
      <c r="IA26">
        <v>0</v>
      </c>
      <c r="IB26">
        <v>0</v>
      </c>
      <c r="IC26">
        <v>19.399999999999999</v>
      </c>
      <c r="ID26">
        <v>48.2</v>
      </c>
      <c r="IE26">
        <v>0</v>
      </c>
      <c r="IF26">
        <v>0</v>
      </c>
      <c r="IG26">
        <v>0</v>
      </c>
      <c r="IH26">
        <v>0</v>
      </c>
      <c r="II26">
        <v>0</v>
      </c>
      <c r="IJ26">
        <v>0</v>
      </c>
      <c r="IK26">
        <v>0</v>
      </c>
      <c r="IL26">
        <v>0</v>
      </c>
      <c r="IM26">
        <v>0</v>
      </c>
      <c r="IN26">
        <v>0</v>
      </c>
      <c r="IO26">
        <v>90.6</v>
      </c>
      <c r="IP26">
        <v>0</v>
      </c>
      <c r="IQ26">
        <v>0</v>
      </c>
      <c r="IR26">
        <v>0</v>
      </c>
      <c r="IS26">
        <v>104.9</v>
      </c>
      <c r="IT26">
        <v>8</v>
      </c>
      <c r="IU26">
        <v>0</v>
      </c>
      <c r="IV26">
        <v>0</v>
      </c>
      <c r="IW26">
        <v>0</v>
      </c>
    </row>
    <row r="27" spans="1:257">
      <c r="A27" t="s">
        <v>842</v>
      </c>
      <c r="B27" s="12" t="s">
        <v>879</v>
      </c>
      <c r="C27" s="12">
        <v>0.8</v>
      </c>
      <c r="D27" s="12">
        <v>0.9</v>
      </c>
      <c r="E27" s="12">
        <v>0.8</v>
      </c>
      <c r="F27" s="12">
        <v>0.8</v>
      </c>
      <c r="G27" s="12">
        <v>0.7</v>
      </c>
      <c r="H27" s="12">
        <v>0.8</v>
      </c>
      <c r="I27" s="12">
        <v>0.8</v>
      </c>
      <c r="J27" s="12">
        <v>0.8</v>
      </c>
      <c r="K27" s="12">
        <v>0.9</v>
      </c>
      <c r="L27" s="12">
        <v>1</v>
      </c>
      <c r="M27" s="12">
        <v>1</v>
      </c>
      <c r="N27" s="12">
        <v>0.9</v>
      </c>
      <c r="O27" s="12">
        <v>0.8</v>
      </c>
      <c r="P27" s="12">
        <v>0.8</v>
      </c>
      <c r="Q27" s="12">
        <v>0.9</v>
      </c>
      <c r="R27" s="12">
        <v>1</v>
      </c>
      <c r="S27" s="12">
        <v>1.2</v>
      </c>
      <c r="T27" s="12">
        <v>1.4</v>
      </c>
      <c r="U27" s="12">
        <v>1.6</v>
      </c>
      <c r="V27" s="12">
        <v>1.6</v>
      </c>
      <c r="W27" s="12">
        <v>1.7</v>
      </c>
      <c r="X27" s="12">
        <v>1.8</v>
      </c>
      <c r="Y27" s="12">
        <v>1.8</v>
      </c>
      <c r="Z27" s="12">
        <v>1.8</v>
      </c>
      <c r="AA27" s="12">
        <v>1.8</v>
      </c>
      <c r="AB27" s="12">
        <v>1.7</v>
      </c>
      <c r="AC27" s="12">
        <v>1.7</v>
      </c>
      <c r="AD27" s="12">
        <v>1.7</v>
      </c>
      <c r="AE27" s="12">
        <v>1.7</v>
      </c>
      <c r="AF27" s="12">
        <v>1.8</v>
      </c>
      <c r="AG27" s="12">
        <v>1.9</v>
      </c>
      <c r="AH27" s="12">
        <v>2.2000000000000002</v>
      </c>
      <c r="AI27" s="12">
        <v>2.5</v>
      </c>
      <c r="AJ27" s="12">
        <v>2.7</v>
      </c>
      <c r="AK27" s="12">
        <v>2.8</v>
      </c>
      <c r="AL27" s="12">
        <v>2.9</v>
      </c>
      <c r="AM27" s="12">
        <v>2.8</v>
      </c>
      <c r="AN27" s="12">
        <v>2.7</v>
      </c>
      <c r="AO27" s="12">
        <v>2.7</v>
      </c>
      <c r="AP27" s="12">
        <v>2.6</v>
      </c>
      <c r="AQ27" s="12">
        <v>2.5</v>
      </c>
      <c r="AR27" s="12">
        <v>2.5</v>
      </c>
      <c r="AS27" s="12">
        <v>2.7</v>
      </c>
      <c r="AT27" s="12">
        <v>2.7</v>
      </c>
      <c r="AU27" s="12">
        <v>3</v>
      </c>
      <c r="AV27" s="12">
        <v>3.2</v>
      </c>
      <c r="AW27" s="12">
        <v>3.3</v>
      </c>
      <c r="AX27" s="12">
        <v>3.2</v>
      </c>
      <c r="AY27" s="12">
        <v>3.1</v>
      </c>
      <c r="AZ27" s="12">
        <v>3</v>
      </c>
      <c r="BA27" s="12">
        <v>3</v>
      </c>
      <c r="BB27" s="12">
        <v>3.4</v>
      </c>
      <c r="BC27" s="12">
        <v>4</v>
      </c>
      <c r="BD27" s="12">
        <v>4.5999999999999996</v>
      </c>
      <c r="BE27" s="12">
        <v>5</v>
      </c>
      <c r="BF27" s="12">
        <v>5.4</v>
      </c>
      <c r="BG27" s="12">
        <v>5.8</v>
      </c>
      <c r="BH27" s="12">
        <v>6.1</v>
      </c>
      <c r="BI27" s="12">
        <v>6.5</v>
      </c>
      <c r="BJ27" s="12">
        <v>6.6</v>
      </c>
      <c r="BK27" s="12">
        <v>6.2</v>
      </c>
      <c r="BL27" s="12">
        <v>6</v>
      </c>
      <c r="BM27" s="12">
        <v>6.1</v>
      </c>
      <c r="BN27" s="12">
        <v>6.2</v>
      </c>
      <c r="BO27" s="12">
        <v>6.4</v>
      </c>
      <c r="BP27" s="12">
        <v>6.4</v>
      </c>
      <c r="BQ27" s="12">
        <v>6.4</v>
      </c>
      <c r="BR27" s="12">
        <v>6.3</v>
      </c>
      <c r="BS27" s="12">
        <v>6.3</v>
      </c>
      <c r="BT27" s="12">
        <v>6.4</v>
      </c>
      <c r="BU27" s="12">
        <v>6.6</v>
      </c>
      <c r="BV27" s="12">
        <v>7.3</v>
      </c>
      <c r="BW27" s="12">
        <v>7.9</v>
      </c>
      <c r="BX27" s="12">
        <v>9.6999999999999993</v>
      </c>
      <c r="BY27" s="12">
        <v>10.7</v>
      </c>
      <c r="BZ27" s="12">
        <v>11.6</v>
      </c>
      <c r="CA27" s="12">
        <v>12.8</v>
      </c>
      <c r="CB27" s="12">
        <v>13.3</v>
      </c>
      <c r="CC27" s="12">
        <v>14.6</v>
      </c>
      <c r="CD27" s="12">
        <v>15.5</v>
      </c>
      <c r="CE27" s="12">
        <v>17</v>
      </c>
      <c r="CF27" s="12">
        <v>16.5</v>
      </c>
      <c r="CG27" s="12">
        <v>17.2</v>
      </c>
      <c r="CH27" s="12">
        <v>18</v>
      </c>
      <c r="CI27" s="12">
        <v>18.7</v>
      </c>
      <c r="CJ27" s="12">
        <v>19.600000000000001</v>
      </c>
      <c r="CK27" s="12">
        <v>20.6</v>
      </c>
      <c r="CL27" s="12">
        <v>22</v>
      </c>
      <c r="CM27" s="12">
        <v>21.7</v>
      </c>
      <c r="CN27" s="12">
        <v>21.1</v>
      </c>
      <c r="CO27" s="12">
        <v>20.5</v>
      </c>
      <c r="CP27" s="12">
        <v>20.5</v>
      </c>
      <c r="CQ27" s="12">
        <v>20.399999999999999</v>
      </c>
      <c r="CR27" s="12">
        <v>21.2</v>
      </c>
      <c r="CS27" s="12">
        <v>23.2</v>
      </c>
      <c r="CT27" s="12">
        <v>25.8</v>
      </c>
      <c r="CU27" s="12">
        <v>26.9</v>
      </c>
      <c r="CV27" s="12">
        <v>29</v>
      </c>
      <c r="CW27" s="12">
        <v>30.6</v>
      </c>
      <c r="CX27" s="12">
        <v>31.9</v>
      </c>
      <c r="CY27" s="12">
        <v>32.700000000000003</v>
      </c>
      <c r="CZ27" s="12">
        <v>33.9</v>
      </c>
      <c r="DA27" s="12">
        <v>33.799999999999997</v>
      </c>
      <c r="DB27" s="12">
        <v>35.700000000000003</v>
      </c>
      <c r="DC27" s="12">
        <v>35.9</v>
      </c>
      <c r="DD27" s="12">
        <v>35.299999999999997</v>
      </c>
      <c r="DE27" s="12">
        <v>35.1</v>
      </c>
      <c r="DF27" s="12">
        <v>36.200000000000003</v>
      </c>
      <c r="DG27" s="12">
        <v>34.4</v>
      </c>
      <c r="DH27" s="12">
        <v>34.6</v>
      </c>
      <c r="DI27" s="12">
        <v>34.299999999999997</v>
      </c>
      <c r="DJ27" s="12">
        <v>31.5</v>
      </c>
      <c r="DK27" s="12">
        <v>38.4</v>
      </c>
      <c r="DL27" s="12">
        <v>35.5</v>
      </c>
      <c r="DM27" s="12">
        <v>33.799999999999997</v>
      </c>
      <c r="DN27" s="12">
        <v>35.5</v>
      </c>
      <c r="DO27" s="12">
        <v>36.700000000000003</v>
      </c>
      <c r="DP27" s="12">
        <v>41.8</v>
      </c>
      <c r="DQ27" s="12">
        <v>42.7</v>
      </c>
      <c r="DR27" s="12">
        <v>37.1</v>
      </c>
      <c r="DS27" s="12">
        <v>37.4</v>
      </c>
      <c r="DT27" s="12">
        <v>32.9</v>
      </c>
      <c r="DU27" s="12">
        <v>32.1</v>
      </c>
      <c r="DV27" s="12">
        <v>28.5</v>
      </c>
      <c r="DW27" s="12">
        <v>24.2</v>
      </c>
      <c r="DX27" s="12">
        <v>21.9</v>
      </c>
      <c r="DY27" s="12">
        <v>21.6</v>
      </c>
      <c r="DZ27" s="12">
        <v>17.899999999999999</v>
      </c>
      <c r="EA27" s="12">
        <v>16.600000000000001</v>
      </c>
      <c r="EB27" s="12">
        <v>19.8</v>
      </c>
      <c r="EC27" s="12">
        <v>19.100000000000001</v>
      </c>
      <c r="ED27" s="12">
        <v>22.4</v>
      </c>
      <c r="EE27" s="12">
        <v>21.3</v>
      </c>
      <c r="EF27" s="12">
        <v>26.5</v>
      </c>
      <c r="EG27" s="12">
        <v>22.5</v>
      </c>
      <c r="EH27" s="12">
        <v>25.6</v>
      </c>
      <c r="EI27" s="12">
        <v>28.4</v>
      </c>
      <c r="EJ27" s="12">
        <v>27.1</v>
      </c>
      <c r="EK27" s="12">
        <v>26.5</v>
      </c>
      <c r="EL27" s="12">
        <v>28.6</v>
      </c>
      <c r="EM27" s="12">
        <v>26.2</v>
      </c>
      <c r="EN27" s="12">
        <v>24.3</v>
      </c>
      <c r="EO27" s="12">
        <v>24.6</v>
      </c>
      <c r="EP27" s="12">
        <v>25.8</v>
      </c>
      <c r="EQ27" s="12">
        <v>29.7</v>
      </c>
      <c r="ER27" s="12">
        <v>33.6</v>
      </c>
      <c r="ES27" s="12">
        <v>37.1</v>
      </c>
      <c r="ET27" s="12">
        <v>34.799999999999997</v>
      </c>
      <c r="EU27" s="12">
        <v>35.299999999999997</v>
      </c>
      <c r="EV27" s="12">
        <v>33.4</v>
      </c>
      <c r="EW27" s="12">
        <v>38.4</v>
      </c>
      <c r="EX27" s="12">
        <v>40.700000000000003</v>
      </c>
      <c r="EY27" s="12">
        <v>47.3</v>
      </c>
      <c r="EZ27" s="12">
        <v>56.1</v>
      </c>
      <c r="FA27" s="12">
        <v>53.1</v>
      </c>
      <c r="FB27" s="12">
        <v>63.1</v>
      </c>
      <c r="FC27" s="12">
        <v>61.4</v>
      </c>
      <c r="FD27" s="12">
        <v>60.7</v>
      </c>
      <c r="FE27" s="12">
        <v>60</v>
      </c>
      <c r="FF27" s="12">
        <v>52.1</v>
      </c>
      <c r="FG27" s="12">
        <v>53.5</v>
      </c>
      <c r="FH27" s="12">
        <v>50.2</v>
      </c>
      <c r="FI27" s="12">
        <v>48.5</v>
      </c>
      <c r="FJ27" s="12">
        <v>49.3</v>
      </c>
      <c r="FK27" s="12">
        <v>47.1</v>
      </c>
      <c r="FL27" s="12">
        <v>40.9</v>
      </c>
      <c r="FM27" s="12">
        <v>35.5</v>
      </c>
      <c r="FN27" s="12">
        <v>31.1</v>
      </c>
      <c r="FO27" s="12">
        <v>29.5</v>
      </c>
      <c r="FP27" s="12">
        <v>32.4</v>
      </c>
      <c r="FQ27" s="12">
        <v>31.5</v>
      </c>
      <c r="FR27" s="12">
        <v>22.9</v>
      </c>
      <c r="FS27" s="12">
        <v>18.5</v>
      </c>
      <c r="FT27" s="12">
        <v>18.899999999999999</v>
      </c>
      <c r="FU27" s="12">
        <v>25.6</v>
      </c>
      <c r="FV27" s="12">
        <v>29.1</v>
      </c>
      <c r="FW27" s="12">
        <v>29.3</v>
      </c>
      <c r="FX27" s="12">
        <v>37.1</v>
      </c>
      <c r="FY27" s="12">
        <v>41.1</v>
      </c>
      <c r="FZ27" s="12">
        <v>41.2</v>
      </c>
      <c r="GA27" s="12">
        <v>35.5</v>
      </c>
      <c r="GB27" s="12">
        <v>35.1</v>
      </c>
      <c r="GC27" s="12">
        <v>34.6</v>
      </c>
      <c r="GD27" s="12">
        <v>31.2</v>
      </c>
      <c r="GE27" s="12">
        <v>33.1</v>
      </c>
      <c r="GF27" s="12">
        <v>30.2</v>
      </c>
      <c r="GG27" s="12">
        <v>33</v>
      </c>
      <c r="GH27" s="12">
        <v>39.299999999999997</v>
      </c>
      <c r="GI27" s="12">
        <v>47.1</v>
      </c>
      <c r="GJ27" s="12">
        <v>47.8</v>
      </c>
      <c r="GK27" s="12">
        <v>49.6</v>
      </c>
      <c r="GL27" s="12">
        <v>49.6</v>
      </c>
      <c r="GM27" s="12">
        <v>40.6</v>
      </c>
      <c r="GN27" s="12">
        <v>31.9</v>
      </c>
      <c r="GO27" s="12">
        <v>23.6</v>
      </c>
      <c r="GP27" s="12">
        <v>2</v>
      </c>
      <c r="GQ27" s="12">
        <v>-13.9</v>
      </c>
      <c r="GR27" s="12">
        <v>-11.6</v>
      </c>
      <c r="GS27" s="12">
        <v>-10.7</v>
      </c>
      <c r="GT27" s="12">
        <v>-5</v>
      </c>
      <c r="GU27" s="12">
        <v>-4.5999999999999996</v>
      </c>
      <c r="GV27" s="12">
        <v>-4.0999999999999996</v>
      </c>
      <c r="GW27" s="12">
        <v>-1.9</v>
      </c>
      <c r="GX27" s="12">
        <v>-1.3</v>
      </c>
      <c r="GY27" s="12">
        <v>2.2000000000000002</v>
      </c>
      <c r="GZ27" s="12">
        <v>2.9</v>
      </c>
      <c r="HA27" s="12">
        <v>10</v>
      </c>
      <c r="HB27" s="12">
        <v>13.4</v>
      </c>
      <c r="HC27" s="12">
        <v>19.399999999999999</v>
      </c>
      <c r="HD27" s="12">
        <v>22.6</v>
      </c>
      <c r="HE27" s="12">
        <v>24.8</v>
      </c>
      <c r="HF27" s="12">
        <v>34.6</v>
      </c>
      <c r="HG27" s="12">
        <v>16.600000000000001</v>
      </c>
      <c r="HH27" s="12">
        <v>15.5</v>
      </c>
      <c r="HI27" s="12">
        <v>18.600000000000001</v>
      </c>
      <c r="HJ27" s="12">
        <v>21</v>
      </c>
      <c r="HK27" s="12">
        <v>19.399999999999999</v>
      </c>
      <c r="HL27" s="12">
        <v>24</v>
      </c>
      <c r="HM27" s="12">
        <v>24.9</v>
      </c>
      <c r="HN27" s="12">
        <v>25.2</v>
      </c>
      <c r="HO27" s="12">
        <v>30.5</v>
      </c>
      <c r="HP27" s="12">
        <v>35.700000000000003</v>
      </c>
      <c r="HQ27" s="12">
        <v>39.700000000000003</v>
      </c>
      <c r="HR27" s="12">
        <v>39</v>
      </c>
      <c r="HS27" s="12">
        <v>42</v>
      </c>
      <c r="HT27" s="12">
        <v>40</v>
      </c>
      <c r="HU27" s="12">
        <v>41.9</v>
      </c>
      <c r="HV27" s="12">
        <v>39.5</v>
      </c>
      <c r="HW27" s="12">
        <v>34.6</v>
      </c>
      <c r="HX27" s="12">
        <v>30.9</v>
      </c>
      <c r="HY27" s="12">
        <v>32.200000000000003</v>
      </c>
      <c r="HZ27" s="12">
        <v>34.6</v>
      </c>
      <c r="IA27" s="12">
        <v>35.5</v>
      </c>
      <c r="IB27" s="12">
        <v>37.799999999999997</v>
      </c>
      <c r="IC27" s="12">
        <v>39.9</v>
      </c>
      <c r="ID27" s="12">
        <v>49.1</v>
      </c>
      <c r="IE27" s="12">
        <v>54.3</v>
      </c>
      <c r="IF27" s="12">
        <v>60.6</v>
      </c>
      <c r="IG27" s="12">
        <v>60.5</v>
      </c>
      <c r="IH27" s="12">
        <v>58.4</v>
      </c>
      <c r="II27" s="12">
        <v>43.4</v>
      </c>
      <c r="IJ27" s="12">
        <v>1.9</v>
      </c>
      <c r="IK27" s="12">
        <v>29.1</v>
      </c>
      <c r="IL27" s="12">
        <v>35.6</v>
      </c>
      <c r="IM27" s="12">
        <v>39.700000000000003</v>
      </c>
      <c r="IN27" s="12">
        <v>42.9</v>
      </c>
      <c r="IO27" s="12">
        <v>25.4</v>
      </c>
      <c r="IP27" s="12">
        <v>17.5</v>
      </c>
      <c r="IQ27" s="12">
        <v>29.4</v>
      </c>
      <c r="IR27" s="12">
        <v>30.4</v>
      </c>
      <c r="IS27" s="12">
        <v>30</v>
      </c>
      <c r="IT27" s="12">
        <v>32.4</v>
      </c>
      <c r="IU27" s="12">
        <v>33.200000000000003</v>
      </c>
      <c r="IV27" s="12">
        <v>41.2</v>
      </c>
      <c r="IW27" s="12">
        <v>37</v>
      </c>
    </row>
    <row r="28" spans="1:257">
      <c r="A28" t="s">
        <v>844</v>
      </c>
      <c r="B28" t="s">
        <v>1143</v>
      </c>
      <c r="C28">
        <v>2</v>
      </c>
      <c r="D28">
        <v>2</v>
      </c>
      <c r="E28">
        <v>2</v>
      </c>
      <c r="F28">
        <v>1.9</v>
      </c>
      <c r="G28">
        <v>1.9</v>
      </c>
      <c r="H28">
        <v>1.9</v>
      </c>
      <c r="I28">
        <v>2</v>
      </c>
      <c r="J28">
        <v>2.1</v>
      </c>
      <c r="K28">
        <v>2.2000000000000002</v>
      </c>
      <c r="L28">
        <v>2.2000000000000002</v>
      </c>
      <c r="M28">
        <v>2.2000000000000002</v>
      </c>
      <c r="N28">
        <v>2.2000000000000002</v>
      </c>
      <c r="O28">
        <v>2.1</v>
      </c>
      <c r="P28">
        <v>2.1</v>
      </c>
      <c r="Q28">
        <v>2.2000000000000002</v>
      </c>
      <c r="R28">
        <v>2.4</v>
      </c>
      <c r="S28">
        <v>2.6</v>
      </c>
      <c r="T28">
        <v>2.8</v>
      </c>
      <c r="U28">
        <v>3</v>
      </c>
      <c r="V28">
        <v>3.1</v>
      </c>
      <c r="W28">
        <v>3.2</v>
      </c>
      <c r="X28">
        <v>3.3</v>
      </c>
      <c r="Y28">
        <v>3.4</v>
      </c>
      <c r="Z28">
        <v>3.4</v>
      </c>
      <c r="AA28">
        <v>3.4</v>
      </c>
      <c r="AB28">
        <v>3.4</v>
      </c>
      <c r="AC28">
        <v>3.5</v>
      </c>
      <c r="AD28">
        <v>3.5</v>
      </c>
      <c r="AE28">
        <v>3.5</v>
      </c>
      <c r="AF28">
        <v>3.7</v>
      </c>
      <c r="AG28">
        <v>3.8</v>
      </c>
      <c r="AH28">
        <v>4.2</v>
      </c>
      <c r="AI28">
        <v>4.5999999999999996</v>
      </c>
      <c r="AJ28">
        <v>4.8</v>
      </c>
      <c r="AK28">
        <v>5</v>
      </c>
      <c r="AL28">
        <v>5.2</v>
      </c>
      <c r="AM28">
        <v>5.3</v>
      </c>
      <c r="AN28">
        <v>5.3</v>
      </c>
      <c r="AO28">
        <v>5.4</v>
      </c>
      <c r="AP28">
        <v>5.3</v>
      </c>
      <c r="AQ28">
        <v>5.3</v>
      </c>
      <c r="AR28">
        <v>5.4</v>
      </c>
      <c r="AS28">
        <v>5.6</v>
      </c>
      <c r="AT28">
        <v>5.8</v>
      </c>
      <c r="AU28">
        <v>6.2</v>
      </c>
      <c r="AV28">
        <v>6.5</v>
      </c>
      <c r="AW28">
        <v>6.7</v>
      </c>
      <c r="AX28">
        <v>6.7</v>
      </c>
      <c r="AY28">
        <v>6.6</v>
      </c>
      <c r="AZ28">
        <v>6.7</v>
      </c>
      <c r="BA28">
        <v>6.8</v>
      </c>
      <c r="BB28">
        <v>7.3</v>
      </c>
      <c r="BC28">
        <v>8.1</v>
      </c>
      <c r="BD28">
        <v>8.9</v>
      </c>
      <c r="BE28">
        <v>9.5</v>
      </c>
      <c r="BF28">
        <v>10</v>
      </c>
      <c r="BG28">
        <v>10.7</v>
      </c>
      <c r="BH28">
        <v>11.3</v>
      </c>
      <c r="BI28">
        <v>11.9</v>
      </c>
      <c r="BJ28">
        <v>12.3</v>
      </c>
      <c r="BK28">
        <v>12.3</v>
      </c>
      <c r="BL28">
        <v>12.4</v>
      </c>
      <c r="BM28">
        <v>12.8</v>
      </c>
      <c r="BN28">
        <v>13.1</v>
      </c>
      <c r="BO28">
        <v>13.5</v>
      </c>
      <c r="BP28">
        <v>13.7</v>
      </c>
      <c r="BQ28">
        <v>14</v>
      </c>
      <c r="BR28">
        <v>14.2</v>
      </c>
      <c r="BS28">
        <v>14.5</v>
      </c>
      <c r="BT28">
        <v>14.9</v>
      </c>
      <c r="BU28">
        <v>15.5</v>
      </c>
      <c r="BV28">
        <v>16.5</v>
      </c>
      <c r="BW28">
        <v>17.399999999999999</v>
      </c>
      <c r="BX28">
        <v>19.5</v>
      </c>
      <c r="BY28">
        <v>20.9</v>
      </c>
      <c r="BZ28">
        <v>22.2</v>
      </c>
      <c r="CA28">
        <v>23.9</v>
      </c>
      <c r="CB28">
        <v>24.9</v>
      </c>
      <c r="CC28">
        <v>26.8</v>
      </c>
      <c r="CD28">
        <v>28.3</v>
      </c>
      <c r="CE28">
        <v>30.5</v>
      </c>
      <c r="CF28">
        <v>30.6</v>
      </c>
      <c r="CG28">
        <v>31.9</v>
      </c>
      <c r="CH28">
        <v>33.5</v>
      </c>
      <c r="CI28">
        <v>34.9</v>
      </c>
      <c r="CJ28">
        <v>36.4</v>
      </c>
      <c r="CK28">
        <v>38.200000000000003</v>
      </c>
      <c r="CL28">
        <v>40.5</v>
      </c>
      <c r="CM28">
        <v>41</v>
      </c>
      <c r="CN28">
        <v>41.1</v>
      </c>
      <c r="CO28">
        <v>41.3</v>
      </c>
      <c r="CP28">
        <v>41.9</v>
      </c>
      <c r="CQ28">
        <v>42.5</v>
      </c>
      <c r="CR28">
        <v>44</v>
      </c>
      <c r="CS28">
        <v>46.7</v>
      </c>
      <c r="CT28">
        <v>50</v>
      </c>
      <c r="CU28">
        <v>51.9</v>
      </c>
      <c r="CV28">
        <v>54.9</v>
      </c>
      <c r="CW28">
        <v>57.2</v>
      </c>
      <c r="CX28">
        <v>59.4</v>
      </c>
      <c r="CY28">
        <v>61.2</v>
      </c>
      <c r="CZ28">
        <v>63.4</v>
      </c>
      <c r="DA28">
        <v>64.3</v>
      </c>
      <c r="DB28">
        <v>67.5</v>
      </c>
      <c r="DC28">
        <v>69</v>
      </c>
      <c r="DD28">
        <v>69.400000000000006</v>
      </c>
      <c r="DE28">
        <v>70</v>
      </c>
      <c r="DF28">
        <v>71.3</v>
      </c>
      <c r="DG28">
        <v>69.400000000000006</v>
      </c>
      <c r="DH28">
        <v>71.2</v>
      </c>
      <c r="DI28">
        <v>74.3</v>
      </c>
      <c r="DJ28">
        <v>76.7</v>
      </c>
      <c r="DK28">
        <v>74.599999999999994</v>
      </c>
      <c r="DL28">
        <v>79.099999999999994</v>
      </c>
      <c r="DM28">
        <v>82.1</v>
      </c>
      <c r="DN28">
        <v>85.4</v>
      </c>
      <c r="DO28">
        <v>86.2</v>
      </c>
      <c r="DP28">
        <v>91.2</v>
      </c>
      <c r="DQ28">
        <v>92.7</v>
      </c>
      <c r="DR28">
        <v>88.1</v>
      </c>
      <c r="DS28">
        <v>90.2</v>
      </c>
      <c r="DT28">
        <v>87.5</v>
      </c>
      <c r="DU28">
        <v>88.1</v>
      </c>
      <c r="DV28">
        <v>85.6</v>
      </c>
      <c r="DW28">
        <v>82</v>
      </c>
      <c r="DX28">
        <v>80.8</v>
      </c>
      <c r="DY28">
        <v>81.099999999999994</v>
      </c>
      <c r="DZ28">
        <v>78.3</v>
      </c>
      <c r="EA28">
        <v>77.099999999999994</v>
      </c>
      <c r="EB28">
        <v>80.599999999999994</v>
      </c>
      <c r="EC28">
        <v>80.400000000000006</v>
      </c>
      <c r="ED28">
        <v>84.3</v>
      </c>
      <c r="EE28">
        <v>84.3</v>
      </c>
      <c r="EF28">
        <v>90.3</v>
      </c>
      <c r="EG28">
        <v>87.3</v>
      </c>
      <c r="EH28">
        <v>91.5</v>
      </c>
      <c r="EI28">
        <v>95.1</v>
      </c>
      <c r="EJ28">
        <v>94.9</v>
      </c>
      <c r="EK28">
        <v>95.4</v>
      </c>
      <c r="EL28">
        <v>98.9</v>
      </c>
      <c r="EM28">
        <v>97.8</v>
      </c>
      <c r="EN28">
        <v>96.9</v>
      </c>
      <c r="EO28">
        <v>98.1</v>
      </c>
      <c r="EP28">
        <v>100</v>
      </c>
      <c r="EQ28">
        <v>104.5</v>
      </c>
      <c r="ER28">
        <v>109.2</v>
      </c>
      <c r="ES28">
        <v>112.8</v>
      </c>
      <c r="ET28">
        <v>111.5</v>
      </c>
      <c r="EU28">
        <v>113</v>
      </c>
      <c r="EV28">
        <v>112.1</v>
      </c>
      <c r="EW28">
        <v>117.9</v>
      </c>
      <c r="EX28">
        <v>121.6</v>
      </c>
      <c r="EY28">
        <v>129.6</v>
      </c>
      <c r="EZ28">
        <v>140.1</v>
      </c>
      <c r="FA28">
        <v>139</v>
      </c>
      <c r="FB28">
        <v>151.1</v>
      </c>
      <c r="FC28">
        <v>151.69999999999999</v>
      </c>
      <c r="FD28">
        <v>153.9</v>
      </c>
      <c r="FE28">
        <v>156.9</v>
      </c>
      <c r="FF28">
        <v>152.80000000000001</v>
      </c>
      <c r="FG28">
        <v>158</v>
      </c>
      <c r="FH28">
        <v>157.1</v>
      </c>
      <c r="FI28">
        <v>156.1</v>
      </c>
      <c r="FJ28">
        <v>156.1</v>
      </c>
      <c r="FK28">
        <v>157</v>
      </c>
      <c r="FL28">
        <v>153.80000000000001</v>
      </c>
      <c r="FM28">
        <v>149.19999999999999</v>
      </c>
      <c r="FN28">
        <v>145.69999999999999</v>
      </c>
      <c r="FO28">
        <v>143</v>
      </c>
      <c r="FP28">
        <v>146.5</v>
      </c>
      <c r="FQ28">
        <v>147.4</v>
      </c>
      <c r="FR28">
        <v>140.6</v>
      </c>
      <c r="FS28">
        <v>136.69999999999999</v>
      </c>
      <c r="FT28">
        <v>138.4</v>
      </c>
      <c r="FU28">
        <v>146.5</v>
      </c>
      <c r="FV28">
        <v>151.4</v>
      </c>
      <c r="FW28">
        <v>153.6</v>
      </c>
      <c r="FX28">
        <v>163.5</v>
      </c>
      <c r="FY28">
        <v>169.4</v>
      </c>
      <c r="FZ28">
        <v>171.6</v>
      </c>
      <c r="GA28">
        <v>168.4</v>
      </c>
      <c r="GB28">
        <v>169.6</v>
      </c>
      <c r="GC28">
        <v>170.3</v>
      </c>
      <c r="GD28">
        <v>168.7</v>
      </c>
      <c r="GE28">
        <v>172.4</v>
      </c>
      <c r="GF28">
        <v>171.3</v>
      </c>
      <c r="GG28">
        <v>176.1</v>
      </c>
      <c r="GH28">
        <v>184</v>
      </c>
      <c r="GI28">
        <v>194.1</v>
      </c>
      <c r="GJ28">
        <v>196.6</v>
      </c>
      <c r="GK28">
        <v>200</v>
      </c>
      <c r="GL28">
        <v>201.6</v>
      </c>
      <c r="GM28">
        <v>194.4</v>
      </c>
      <c r="GN28">
        <v>187.7</v>
      </c>
      <c r="GO28">
        <v>181.3</v>
      </c>
      <c r="GP28">
        <v>160.6</v>
      </c>
      <c r="GQ28">
        <v>145</v>
      </c>
      <c r="GR28">
        <v>146.69999999999999</v>
      </c>
      <c r="GS28">
        <v>146.6</v>
      </c>
      <c r="GT28">
        <v>152.30000000000001</v>
      </c>
      <c r="GU28">
        <v>152.1</v>
      </c>
      <c r="GV28">
        <v>152.19999999999999</v>
      </c>
      <c r="GW28">
        <v>154.30000000000001</v>
      </c>
      <c r="GX28">
        <v>155.30000000000001</v>
      </c>
      <c r="GY28">
        <v>159.9</v>
      </c>
      <c r="GZ28">
        <v>162.5</v>
      </c>
      <c r="HA28">
        <v>172</v>
      </c>
      <c r="HB28">
        <v>177.9</v>
      </c>
      <c r="HC28">
        <v>187.4</v>
      </c>
      <c r="HD28">
        <v>191.5</v>
      </c>
      <c r="HE28">
        <v>193.4</v>
      </c>
      <c r="HF28">
        <v>200.4</v>
      </c>
      <c r="HG28">
        <v>194.3</v>
      </c>
      <c r="HH28">
        <v>191.5</v>
      </c>
      <c r="HI28">
        <v>194</v>
      </c>
      <c r="HJ28">
        <v>197.9</v>
      </c>
      <c r="HK28">
        <v>199.5</v>
      </c>
      <c r="HL28">
        <v>206.8</v>
      </c>
      <c r="HM28">
        <v>210.7</v>
      </c>
      <c r="HN28">
        <v>213</v>
      </c>
      <c r="HO28">
        <v>219.5</v>
      </c>
      <c r="HP28">
        <v>226.6</v>
      </c>
      <c r="HQ28">
        <v>233.4</v>
      </c>
      <c r="HR28">
        <v>235.2</v>
      </c>
      <c r="HS28">
        <v>241.1</v>
      </c>
      <c r="HT28">
        <v>241.9</v>
      </c>
      <c r="HU28">
        <v>246.4</v>
      </c>
      <c r="HV28">
        <v>246.9</v>
      </c>
      <c r="HW28">
        <v>244.4</v>
      </c>
      <c r="HX28">
        <v>243.8</v>
      </c>
      <c r="HY28">
        <v>248</v>
      </c>
      <c r="HZ28">
        <v>253.9</v>
      </c>
      <c r="IA28">
        <v>256.60000000000002</v>
      </c>
      <c r="IB28">
        <v>262.2</v>
      </c>
      <c r="IC28">
        <v>267.8</v>
      </c>
      <c r="ID28">
        <v>280.2</v>
      </c>
      <c r="IE28">
        <v>290.3</v>
      </c>
      <c r="IF28">
        <v>301.89999999999998</v>
      </c>
      <c r="IG28">
        <v>306.39999999999998</v>
      </c>
      <c r="IH28">
        <v>307.2</v>
      </c>
      <c r="II28">
        <v>296.2</v>
      </c>
      <c r="IJ28">
        <v>258.60000000000002</v>
      </c>
      <c r="IK28">
        <v>288.5</v>
      </c>
      <c r="IL28">
        <v>298.39999999999998</v>
      </c>
      <c r="IM28">
        <v>304.3</v>
      </c>
      <c r="IN28">
        <v>314</v>
      </c>
      <c r="IO28">
        <v>305</v>
      </c>
      <c r="IP28">
        <v>305</v>
      </c>
      <c r="IQ28">
        <v>323.5</v>
      </c>
      <c r="IR28">
        <v>333</v>
      </c>
      <c r="IS28">
        <v>342.7</v>
      </c>
      <c r="IT28">
        <v>349.4</v>
      </c>
      <c r="IU28">
        <v>358.8</v>
      </c>
      <c r="IV28">
        <v>370.1</v>
      </c>
      <c r="IW28">
        <v>369.8</v>
      </c>
    </row>
    <row r="29" spans="1:257">
      <c r="A29" t="s">
        <v>846</v>
      </c>
      <c r="B29" t="s">
        <v>881</v>
      </c>
      <c r="C29">
        <v>1.2</v>
      </c>
      <c r="D29">
        <v>1.1000000000000001</v>
      </c>
      <c r="E29">
        <v>1.1000000000000001</v>
      </c>
      <c r="F29">
        <v>1.1000000000000001</v>
      </c>
      <c r="G29">
        <v>1.2</v>
      </c>
      <c r="H29">
        <v>1.2</v>
      </c>
      <c r="I29">
        <v>1.2</v>
      </c>
      <c r="J29">
        <v>1.2</v>
      </c>
      <c r="K29">
        <v>1.2</v>
      </c>
      <c r="L29">
        <v>1.2</v>
      </c>
      <c r="M29">
        <v>1.2</v>
      </c>
      <c r="N29">
        <v>1.3</v>
      </c>
      <c r="O29">
        <v>1.3</v>
      </c>
      <c r="P29">
        <v>1.3</v>
      </c>
      <c r="Q29">
        <v>1.3</v>
      </c>
      <c r="R29">
        <v>1.3</v>
      </c>
      <c r="S29">
        <v>1.3</v>
      </c>
      <c r="T29">
        <v>1.4</v>
      </c>
      <c r="U29">
        <v>1.4</v>
      </c>
      <c r="V29">
        <v>1.4</v>
      </c>
      <c r="W29">
        <v>1.5</v>
      </c>
      <c r="X29">
        <v>1.5</v>
      </c>
      <c r="Y29">
        <v>1.6</v>
      </c>
      <c r="Z29">
        <v>1.6</v>
      </c>
      <c r="AA29">
        <v>1.7</v>
      </c>
      <c r="AB29">
        <v>1.7</v>
      </c>
      <c r="AC29">
        <v>1.8</v>
      </c>
      <c r="AD29">
        <v>1.8</v>
      </c>
      <c r="AE29">
        <v>1.8</v>
      </c>
      <c r="AF29">
        <v>1.9</v>
      </c>
      <c r="AG29">
        <v>2</v>
      </c>
      <c r="AH29">
        <v>2</v>
      </c>
      <c r="AI29">
        <v>2.1</v>
      </c>
      <c r="AJ29">
        <v>2.2000000000000002</v>
      </c>
      <c r="AK29">
        <v>2.2000000000000002</v>
      </c>
      <c r="AL29">
        <v>2.2999999999999998</v>
      </c>
      <c r="AM29">
        <v>2.4</v>
      </c>
      <c r="AN29">
        <v>2.5</v>
      </c>
      <c r="AO29">
        <v>2.6</v>
      </c>
      <c r="AP29">
        <v>2.7</v>
      </c>
      <c r="AQ29">
        <v>2.8</v>
      </c>
      <c r="AR29">
        <v>2.9</v>
      </c>
      <c r="AS29">
        <v>3</v>
      </c>
      <c r="AT29">
        <v>3.1</v>
      </c>
      <c r="AU29">
        <v>3.2</v>
      </c>
      <c r="AV29">
        <v>3.3</v>
      </c>
      <c r="AW29">
        <v>3.4</v>
      </c>
      <c r="AX29">
        <v>3.5</v>
      </c>
      <c r="AY29">
        <v>3.6</v>
      </c>
      <c r="AZ29">
        <v>3.7</v>
      </c>
      <c r="BA29">
        <v>3.8</v>
      </c>
      <c r="BB29">
        <v>3.9</v>
      </c>
      <c r="BC29">
        <v>4.0999999999999996</v>
      </c>
      <c r="BD29">
        <v>4.3</v>
      </c>
      <c r="BE29">
        <v>4.5</v>
      </c>
      <c r="BF29">
        <v>4.7</v>
      </c>
      <c r="BG29">
        <v>4.9000000000000004</v>
      </c>
      <c r="BH29">
        <v>5.0999999999999996</v>
      </c>
      <c r="BI29">
        <v>5.4</v>
      </c>
      <c r="BJ29">
        <v>5.7</v>
      </c>
      <c r="BK29">
        <v>6.1</v>
      </c>
      <c r="BL29">
        <v>6.4</v>
      </c>
      <c r="BM29">
        <v>6.7</v>
      </c>
      <c r="BN29">
        <v>6.9</v>
      </c>
      <c r="BO29">
        <v>7.1</v>
      </c>
      <c r="BP29">
        <v>7.4</v>
      </c>
      <c r="BQ29">
        <v>7.6</v>
      </c>
      <c r="BR29">
        <v>7.9</v>
      </c>
      <c r="BS29">
        <v>8.3000000000000007</v>
      </c>
      <c r="BT29">
        <v>8.6</v>
      </c>
      <c r="BU29">
        <v>8.9</v>
      </c>
      <c r="BV29">
        <v>9.1999999999999993</v>
      </c>
      <c r="BW29">
        <v>9.5</v>
      </c>
      <c r="BX29">
        <v>9.8000000000000007</v>
      </c>
      <c r="BY29">
        <v>10.199999999999999</v>
      </c>
      <c r="BZ29">
        <v>10.6</v>
      </c>
      <c r="CA29">
        <v>11.1</v>
      </c>
      <c r="CB29">
        <v>11.6</v>
      </c>
      <c r="CC29">
        <v>12.2</v>
      </c>
      <c r="CD29">
        <v>12.8</v>
      </c>
      <c r="CE29">
        <v>13.4</v>
      </c>
      <c r="CF29">
        <v>14.1</v>
      </c>
      <c r="CG29">
        <v>14.8</v>
      </c>
      <c r="CH29">
        <v>15.5</v>
      </c>
      <c r="CI29">
        <v>16.100000000000001</v>
      </c>
      <c r="CJ29">
        <v>16.899999999999999</v>
      </c>
      <c r="CK29">
        <v>17.600000000000001</v>
      </c>
      <c r="CL29">
        <v>18.399999999999999</v>
      </c>
      <c r="CM29">
        <v>19.2</v>
      </c>
      <c r="CN29">
        <v>20</v>
      </c>
      <c r="CO29">
        <v>20.7</v>
      </c>
      <c r="CP29">
        <v>21.4</v>
      </c>
      <c r="CQ29">
        <v>22.1</v>
      </c>
      <c r="CR29">
        <v>22.8</v>
      </c>
      <c r="CS29">
        <v>23.5</v>
      </c>
      <c r="CT29">
        <v>24.2</v>
      </c>
      <c r="CU29">
        <v>25</v>
      </c>
      <c r="CV29">
        <v>25.8</v>
      </c>
      <c r="CW29">
        <v>26.7</v>
      </c>
      <c r="CX29">
        <v>27.5</v>
      </c>
      <c r="CY29">
        <v>28.4</v>
      </c>
      <c r="CZ29">
        <v>29.4</v>
      </c>
      <c r="DA29">
        <v>30.6</v>
      </c>
      <c r="DB29">
        <v>31.8</v>
      </c>
      <c r="DC29">
        <v>33.1</v>
      </c>
      <c r="DD29">
        <v>34.1</v>
      </c>
      <c r="DE29">
        <v>34.799999999999997</v>
      </c>
      <c r="DF29">
        <v>35.1</v>
      </c>
      <c r="DG29">
        <v>35</v>
      </c>
      <c r="DH29">
        <v>36.6</v>
      </c>
      <c r="DI29">
        <v>39.9</v>
      </c>
      <c r="DJ29">
        <v>45.2</v>
      </c>
      <c r="DK29">
        <v>36.200000000000003</v>
      </c>
      <c r="DL29">
        <v>43.7</v>
      </c>
      <c r="DM29">
        <v>48.3</v>
      </c>
      <c r="DN29">
        <v>49.9</v>
      </c>
      <c r="DO29">
        <v>49.5</v>
      </c>
      <c r="DP29">
        <v>49.4</v>
      </c>
      <c r="DQ29">
        <v>50</v>
      </c>
      <c r="DR29">
        <v>51.1</v>
      </c>
      <c r="DS29">
        <v>52.9</v>
      </c>
      <c r="DT29">
        <v>54.6</v>
      </c>
      <c r="DU29">
        <v>56</v>
      </c>
      <c r="DV29">
        <v>57.1</v>
      </c>
      <c r="DW29">
        <v>57.9</v>
      </c>
      <c r="DX29">
        <v>58.9</v>
      </c>
      <c r="DY29">
        <v>59.5</v>
      </c>
      <c r="DZ29">
        <v>60.4</v>
      </c>
      <c r="EA29">
        <v>60.5</v>
      </c>
      <c r="EB29">
        <v>60.8</v>
      </c>
      <c r="EC29">
        <v>61.2</v>
      </c>
      <c r="ED29">
        <v>61.9</v>
      </c>
      <c r="EE29">
        <v>63</v>
      </c>
      <c r="EF29">
        <v>63.8</v>
      </c>
      <c r="EG29">
        <v>64.8</v>
      </c>
      <c r="EH29">
        <v>65.900000000000006</v>
      </c>
      <c r="EI29">
        <v>66.7</v>
      </c>
      <c r="EJ29">
        <v>67.8</v>
      </c>
      <c r="EK29">
        <v>69</v>
      </c>
      <c r="EL29">
        <v>70.3</v>
      </c>
      <c r="EM29">
        <v>71.599999999999994</v>
      </c>
      <c r="EN29">
        <v>72.7</v>
      </c>
      <c r="EO29">
        <v>73.5</v>
      </c>
      <c r="EP29">
        <v>74.3</v>
      </c>
      <c r="EQ29">
        <v>74.900000000000006</v>
      </c>
      <c r="ER29">
        <v>75.5</v>
      </c>
      <c r="ES29">
        <v>75.8</v>
      </c>
      <c r="ET29">
        <v>76.7</v>
      </c>
      <c r="EU29">
        <v>77.7</v>
      </c>
      <c r="EV29">
        <v>78.7</v>
      </c>
      <c r="EW29">
        <v>79.599999999999994</v>
      </c>
      <c r="EX29">
        <v>80.900000000000006</v>
      </c>
      <c r="EY29">
        <v>82.3</v>
      </c>
      <c r="EZ29">
        <v>84</v>
      </c>
      <c r="FA29">
        <v>85.9</v>
      </c>
      <c r="FB29">
        <v>88</v>
      </c>
      <c r="FC29">
        <v>90.3</v>
      </c>
      <c r="FD29">
        <v>93.3</v>
      </c>
      <c r="FE29">
        <v>96.8</v>
      </c>
      <c r="FF29">
        <v>100.6</v>
      </c>
      <c r="FG29">
        <v>104.5</v>
      </c>
      <c r="FH29">
        <v>106.9</v>
      </c>
      <c r="FI29">
        <v>107.7</v>
      </c>
      <c r="FJ29">
        <v>106.8</v>
      </c>
      <c r="FK29">
        <v>109.9</v>
      </c>
      <c r="FL29">
        <v>112.8</v>
      </c>
      <c r="FM29">
        <v>113.7</v>
      </c>
      <c r="FN29">
        <v>114.6</v>
      </c>
      <c r="FO29">
        <v>113.5</v>
      </c>
      <c r="FP29">
        <v>114.1</v>
      </c>
      <c r="FQ29">
        <v>115.9</v>
      </c>
      <c r="FR29">
        <v>117.7</v>
      </c>
      <c r="FS29">
        <v>118.1</v>
      </c>
      <c r="FT29">
        <v>119.6</v>
      </c>
      <c r="FU29">
        <v>120.9</v>
      </c>
      <c r="FV29">
        <v>122.3</v>
      </c>
      <c r="FW29">
        <v>124.3</v>
      </c>
      <c r="FX29">
        <v>126.3</v>
      </c>
      <c r="FY29">
        <v>128.19999999999999</v>
      </c>
      <c r="FZ29">
        <v>130.4</v>
      </c>
      <c r="GA29">
        <v>132.9</v>
      </c>
      <c r="GB29">
        <v>134.5</v>
      </c>
      <c r="GC29">
        <v>135.69999999999999</v>
      </c>
      <c r="GD29">
        <v>137.6</v>
      </c>
      <c r="GE29">
        <v>139.4</v>
      </c>
      <c r="GF29">
        <v>141.1</v>
      </c>
      <c r="GG29">
        <v>143</v>
      </c>
      <c r="GH29">
        <v>144.69999999999999</v>
      </c>
      <c r="GI29">
        <v>146.9</v>
      </c>
      <c r="GJ29">
        <v>148.80000000000001</v>
      </c>
      <c r="GK29">
        <v>150.4</v>
      </c>
      <c r="GL29">
        <v>152.1</v>
      </c>
      <c r="GM29">
        <v>153.80000000000001</v>
      </c>
      <c r="GN29">
        <v>155.80000000000001</v>
      </c>
      <c r="GO29">
        <v>157.69999999999999</v>
      </c>
      <c r="GP29">
        <v>158.6</v>
      </c>
      <c r="GQ29">
        <v>158.9</v>
      </c>
      <c r="GR29">
        <v>158.19999999999999</v>
      </c>
      <c r="GS29">
        <v>157.30000000000001</v>
      </c>
      <c r="GT29">
        <v>157.4</v>
      </c>
      <c r="GU29">
        <v>156.69999999999999</v>
      </c>
      <c r="GV29">
        <v>156.30000000000001</v>
      </c>
      <c r="GW29">
        <v>156.19999999999999</v>
      </c>
      <c r="GX29">
        <v>156.6</v>
      </c>
      <c r="GY29">
        <v>157.69999999999999</v>
      </c>
      <c r="GZ29">
        <v>159.6</v>
      </c>
      <c r="HA29">
        <v>161.9</v>
      </c>
      <c r="HB29">
        <v>164.6</v>
      </c>
      <c r="HC29">
        <v>168</v>
      </c>
      <c r="HD29">
        <v>169</v>
      </c>
      <c r="HE29">
        <v>168.5</v>
      </c>
      <c r="HF29">
        <v>165.9</v>
      </c>
      <c r="HG29">
        <v>177.7</v>
      </c>
      <c r="HH29">
        <v>176</v>
      </c>
      <c r="HI29">
        <v>175.4</v>
      </c>
      <c r="HJ29">
        <v>176.9</v>
      </c>
      <c r="HK29">
        <v>180.1</v>
      </c>
      <c r="HL29">
        <v>182.8</v>
      </c>
      <c r="HM29">
        <v>185.8</v>
      </c>
      <c r="HN29">
        <v>187.8</v>
      </c>
      <c r="HO29">
        <v>189</v>
      </c>
      <c r="HP29">
        <v>190.9</v>
      </c>
      <c r="HQ29">
        <v>193.7</v>
      </c>
      <c r="HR29">
        <v>196.2</v>
      </c>
      <c r="HS29">
        <v>199</v>
      </c>
      <c r="HT29">
        <v>201.9</v>
      </c>
      <c r="HU29">
        <v>204.5</v>
      </c>
      <c r="HV29">
        <v>207.4</v>
      </c>
      <c r="HW29">
        <v>209.8</v>
      </c>
      <c r="HX29">
        <v>212.9</v>
      </c>
      <c r="HY29">
        <v>215.8</v>
      </c>
      <c r="HZ29">
        <v>219.3</v>
      </c>
      <c r="IA29">
        <v>221.1</v>
      </c>
      <c r="IB29">
        <v>224.4</v>
      </c>
      <c r="IC29">
        <v>227.9</v>
      </c>
      <c r="ID29">
        <v>231.1</v>
      </c>
      <c r="IE29">
        <v>236</v>
      </c>
      <c r="IF29">
        <v>241.3</v>
      </c>
      <c r="IG29">
        <v>245.9</v>
      </c>
      <c r="IH29">
        <v>248.8</v>
      </c>
      <c r="II29">
        <v>252.8</v>
      </c>
      <c r="IJ29">
        <v>256.7</v>
      </c>
      <c r="IK29">
        <v>259.39999999999998</v>
      </c>
      <c r="IL29">
        <v>262.8</v>
      </c>
      <c r="IM29">
        <v>264.5</v>
      </c>
      <c r="IN29">
        <v>271.10000000000002</v>
      </c>
      <c r="IO29">
        <v>279.5</v>
      </c>
      <c r="IP29">
        <v>287.5</v>
      </c>
      <c r="IQ29">
        <v>294.10000000000002</v>
      </c>
      <c r="IR29">
        <v>302.60000000000002</v>
      </c>
      <c r="IS29">
        <v>312.7</v>
      </c>
      <c r="IT29">
        <v>317.10000000000002</v>
      </c>
      <c r="IU29">
        <v>325.60000000000002</v>
      </c>
      <c r="IV29">
        <v>328.9</v>
      </c>
      <c r="IW29">
        <v>332.8</v>
      </c>
    </row>
    <row r="30" spans="1:257">
      <c r="A30" t="s">
        <v>847</v>
      </c>
      <c r="B30" s="12" t="s">
        <v>1144</v>
      </c>
      <c r="C30" s="12">
        <v>3.9</v>
      </c>
      <c r="D30" s="12">
        <v>2.9</v>
      </c>
      <c r="E30" s="12">
        <v>2.2999999999999998</v>
      </c>
      <c r="F30" s="12">
        <v>2</v>
      </c>
      <c r="G30" s="12">
        <v>2</v>
      </c>
      <c r="H30" s="12">
        <v>2.8</v>
      </c>
      <c r="I30" s="12">
        <v>3.3</v>
      </c>
      <c r="J30" s="12">
        <v>3.7</v>
      </c>
      <c r="K30" s="12">
        <v>3.5</v>
      </c>
      <c r="L30" s="12">
        <v>2.9</v>
      </c>
      <c r="M30" s="12">
        <v>2.9</v>
      </c>
      <c r="N30" s="12">
        <v>3.5</v>
      </c>
      <c r="O30" s="12">
        <v>2.6</v>
      </c>
      <c r="P30" s="12">
        <v>2.6</v>
      </c>
      <c r="Q30" s="12">
        <v>2.5</v>
      </c>
      <c r="R30" s="12">
        <v>2.4</v>
      </c>
      <c r="S30" s="12">
        <v>2.7</v>
      </c>
      <c r="T30" s="12">
        <v>2</v>
      </c>
      <c r="U30" s="12">
        <v>1.9</v>
      </c>
      <c r="V30" s="12">
        <v>1.1000000000000001</v>
      </c>
      <c r="W30" s="12">
        <v>3.3</v>
      </c>
      <c r="X30" s="12">
        <v>3</v>
      </c>
      <c r="Y30" s="12">
        <v>2.2000000000000002</v>
      </c>
      <c r="Z30" s="12">
        <v>2.6</v>
      </c>
      <c r="AA30" s="12">
        <v>3</v>
      </c>
      <c r="AB30" s="12">
        <v>2.9</v>
      </c>
      <c r="AC30" s="12">
        <v>3.1</v>
      </c>
      <c r="AD30" s="12">
        <v>4.3</v>
      </c>
      <c r="AE30" s="12">
        <v>2.9</v>
      </c>
      <c r="AF30" s="12">
        <v>2.2000000000000002</v>
      </c>
      <c r="AG30" s="12">
        <v>2.7</v>
      </c>
      <c r="AH30" s="12">
        <v>4.2</v>
      </c>
      <c r="AI30" s="12">
        <v>2.8</v>
      </c>
      <c r="AJ30" s="12">
        <v>3.1</v>
      </c>
      <c r="AK30" s="12">
        <v>2.6</v>
      </c>
      <c r="AL30" s="12">
        <v>2.7</v>
      </c>
      <c r="AM30" s="12">
        <v>3.3</v>
      </c>
      <c r="AN30" s="12">
        <v>2.7</v>
      </c>
      <c r="AO30" s="12">
        <v>2.8</v>
      </c>
      <c r="AP30" s="12">
        <v>2.5</v>
      </c>
      <c r="AQ30" s="12">
        <v>1.8</v>
      </c>
      <c r="AR30" s="12">
        <v>4.5</v>
      </c>
      <c r="AS30" s="12">
        <v>4.7</v>
      </c>
      <c r="AT30" s="12">
        <v>1.8</v>
      </c>
      <c r="AU30" s="12">
        <v>4.3</v>
      </c>
      <c r="AV30" s="12">
        <v>3.9</v>
      </c>
      <c r="AW30" s="12">
        <v>3.7</v>
      </c>
      <c r="AX30" s="12">
        <v>4.8</v>
      </c>
      <c r="AY30" s="12">
        <v>5.8</v>
      </c>
      <c r="AZ30" s="12">
        <v>5.5</v>
      </c>
      <c r="BA30" s="12">
        <v>5.4</v>
      </c>
      <c r="BB30" s="12">
        <v>5.5</v>
      </c>
      <c r="BC30" s="12">
        <v>6</v>
      </c>
      <c r="BD30" s="12">
        <v>3.9</v>
      </c>
      <c r="BE30" s="12">
        <v>4.3</v>
      </c>
      <c r="BF30" s="12">
        <v>5.2</v>
      </c>
      <c r="BG30" s="12">
        <v>6.1</v>
      </c>
      <c r="BH30" s="12">
        <v>4.9000000000000004</v>
      </c>
      <c r="BI30" s="12">
        <v>2.2999999999999998</v>
      </c>
      <c r="BJ30" s="12">
        <v>-1.4</v>
      </c>
      <c r="BK30" s="12">
        <v>-3.4</v>
      </c>
      <c r="BL30" s="12">
        <v>-0.5</v>
      </c>
      <c r="BM30" s="12">
        <v>5.5</v>
      </c>
      <c r="BN30" s="12">
        <v>8.6999999999999993</v>
      </c>
      <c r="BO30" s="12">
        <v>8.6999999999999993</v>
      </c>
      <c r="BP30" s="12">
        <v>5.5</v>
      </c>
      <c r="BQ30" s="12">
        <v>3.2</v>
      </c>
      <c r="BR30" s="12">
        <v>1.2</v>
      </c>
      <c r="BS30" s="12">
        <v>4.7</v>
      </c>
      <c r="BT30" s="12">
        <v>9.4</v>
      </c>
      <c r="BU30" s="12">
        <v>12.2</v>
      </c>
      <c r="BV30" s="12">
        <v>8</v>
      </c>
      <c r="BW30" s="12">
        <v>7</v>
      </c>
      <c r="BX30" s="12">
        <v>10.4</v>
      </c>
      <c r="BY30" s="12">
        <v>9.6</v>
      </c>
      <c r="BZ30" s="12">
        <v>11</v>
      </c>
      <c r="CA30" s="12">
        <v>2.5</v>
      </c>
      <c r="CB30" s="12">
        <v>4.0999999999999996</v>
      </c>
      <c r="CC30" s="12">
        <v>5.6</v>
      </c>
      <c r="CD30" s="12">
        <v>3.2</v>
      </c>
      <c r="CE30" s="12">
        <v>0.6</v>
      </c>
      <c r="CF30" s="12">
        <v>-12.1</v>
      </c>
      <c r="CG30" s="12">
        <v>-9.1999999999999993</v>
      </c>
      <c r="CH30" s="12">
        <v>-4.4000000000000004</v>
      </c>
      <c r="CI30" s="12">
        <v>-7.8</v>
      </c>
      <c r="CJ30" s="12">
        <v>-16.600000000000001</v>
      </c>
      <c r="CK30" s="12">
        <v>-14</v>
      </c>
      <c r="CL30" s="12">
        <v>-16</v>
      </c>
      <c r="CM30" s="12">
        <v>-24.3</v>
      </c>
      <c r="CN30" s="12">
        <v>-12.7</v>
      </c>
      <c r="CO30" s="12">
        <v>-15.7</v>
      </c>
      <c r="CP30" s="12">
        <v>-20.8</v>
      </c>
      <c r="CQ30" s="12">
        <v>-17.899999999999999</v>
      </c>
      <c r="CR30" s="12">
        <v>-10.4</v>
      </c>
      <c r="CS30" s="12">
        <v>-13.8</v>
      </c>
      <c r="CT30" s="12">
        <v>-14.9</v>
      </c>
      <c r="CU30" s="12">
        <v>-16.2</v>
      </c>
      <c r="CV30" s="12">
        <v>-23</v>
      </c>
      <c r="CW30" s="12">
        <v>-27.9</v>
      </c>
      <c r="CX30" s="12">
        <v>-29</v>
      </c>
      <c r="CY30" s="12">
        <v>-32.9</v>
      </c>
      <c r="CZ30" s="12">
        <v>-29.2</v>
      </c>
      <c r="DA30" s="12">
        <v>-21.6</v>
      </c>
      <c r="DB30" s="12">
        <v>-21.6</v>
      </c>
      <c r="DC30" s="12">
        <v>-18.600000000000001</v>
      </c>
      <c r="DD30" s="12">
        <v>-26</v>
      </c>
      <c r="DE30" s="12">
        <v>-28.5</v>
      </c>
      <c r="DF30" s="12">
        <v>-30.2</v>
      </c>
      <c r="DG30" s="12">
        <v>-25.8</v>
      </c>
      <c r="DH30" s="12">
        <v>-9.1999999999999993</v>
      </c>
      <c r="DI30" s="12">
        <v>-7.9</v>
      </c>
      <c r="DJ30" s="12">
        <v>-8.8000000000000007</v>
      </c>
      <c r="DK30" s="12">
        <v>-24.2</v>
      </c>
      <c r="DL30" s="12">
        <v>-17.8</v>
      </c>
      <c r="DM30" s="12">
        <v>-23.6</v>
      </c>
      <c r="DN30" s="12">
        <v>-13.5</v>
      </c>
      <c r="DO30" s="12">
        <v>-17.100000000000001</v>
      </c>
      <c r="DP30" s="12">
        <v>-23.7</v>
      </c>
      <c r="DQ30" s="12">
        <v>-34.700000000000003</v>
      </c>
      <c r="DR30" s="12">
        <v>-34.299999999999997</v>
      </c>
      <c r="DS30" s="12">
        <v>-26.6</v>
      </c>
      <c r="DT30" s="12">
        <v>-10.9</v>
      </c>
      <c r="DU30" s="12">
        <v>-30.1</v>
      </c>
      <c r="DV30" s="12">
        <v>-16.100000000000001</v>
      </c>
      <c r="DW30" s="12">
        <v>11.6</v>
      </c>
      <c r="DX30" s="12">
        <v>2.6</v>
      </c>
      <c r="DY30" s="12">
        <v>-1.6</v>
      </c>
      <c r="DZ30" s="12">
        <v>4.9000000000000004</v>
      </c>
      <c r="EA30" s="12">
        <v>31.1</v>
      </c>
      <c r="EB30" s="12">
        <v>30.4</v>
      </c>
      <c r="EC30" s="12">
        <v>-48.4</v>
      </c>
      <c r="ED30" s="12">
        <v>15.3</v>
      </c>
      <c r="EE30" s="12">
        <v>-8.1</v>
      </c>
      <c r="EF30" s="12">
        <v>-5.8</v>
      </c>
      <c r="EG30" s="12">
        <v>-5.5</v>
      </c>
      <c r="EH30" s="12">
        <v>-3.5</v>
      </c>
      <c r="EI30" s="12">
        <v>-51.7</v>
      </c>
      <c r="EJ30" s="12">
        <v>-5.4</v>
      </c>
      <c r="EK30" s="12">
        <v>4.0999999999999996</v>
      </c>
      <c r="EL30" s="12">
        <v>0.1</v>
      </c>
      <c r="EM30" s="12">
        <v>-8.6</v>
      </c>
      <c r="EN30" s="12">
        <v>2.7</v>
      </c>
      <c r="EO30" s="12">
        <v>2.9</v>
      </c>
      <c r="EP30" s="12">
        <v>-7.7</v>
      </c>
      <c r="EQ30" s="12">
        <v>3.9</v>
      </c>
      <c r="ER30" s="12">
        <v>-10.7</v>
      </c>
      <c r="ES30" s="12">
        <v>-25.4</v>
      </c>
      <c r="ET30" s="12">
        <v>-23.5</v>
      </c>
      <c r="EU30" s="12">
        <v>-19.2</v>
      </c>
      <c r="EV30" s="12">
        <v>-4.9000000000000004</v>
      </c>
      <c r="EW30" s="12">
        <v>4.9000000000000004</v>
      </c>
      <c r="EX30" s="12">
        <v>6.8</v>
      </c>
      <c r="EY30" s="12">
        <v>-35.700000000000003</v>
      </c>
      <c r="EZ30" s="12">
        <v>-41</v>
      </c>
      <c r="FA30" s="12">
        <v>-38.799999999999997</v>
      </c>
      <c r="FB30" s="12">
        <v>-57.7</v>
      </c>
      <c r="FC30" s="12">
        <v>-16.600000000000001</v>
      </c>
      <c r="FD30" s="12">
        <v>-26</v>
      </c>
      <c r="FE30" s="12">
        <v>-41.4</v>
      </c>
      <c r="FF30" s="12">
        <v>-20.9</v>
      </c>
      <c r="FG30" s="12">
        <v>-45</v>
      </c>
      <c r="FH30" s="12">
        <v>-47.6</v>
      </c>
      <c r="FI30" s="12">
        <v>-43.3</v>
      </c>
      <c r="FJ30" s="12">
        <v>-29.3</v>
      </c>
      <c r="FK30" s="12">
        <v>-11.6</v>
      </c>
      <c r="FL30" s="12">
        <v>17.100000000000001</v>
      </c>
      <c r="FM30" s="12">
        <v>11.9</v>
      </c>
      <c r="FN30" s="12">
        <v>71</v>
      </c>
      <c r="FO30" s="12">
        <v>79</v>
      </c>
      <c r="FP30" s="12">
        <v>69.400000000000006</v>
      </c>
      <c r="FQ30" s="12">
        <v>77.099999999999994</v>
      </c>
      <c r="FR30" s="12">
        <v>113.5</v>
      </c>
      <c r="FS30" s="12">
        <v>87.1</v>
      </c>
      <c r="FT30" s="12">
        <v>111.3</v>
      </c>
      <c r="FU30" s="12">
        <v>107</v>
      </c>
      <c r="FV30" s="12">
        <v>103.8</v>
      </c>
      <c r="FW30" s="12">
        <v>152.30000000000001</v>
      </c>
      <c r="FX30" s="12">
        <v>111.9</v>
      </c>
      <c r="FY30" s="12">
        <v>58.5</v>
      </c>
      <c r="FZ30" s="12">
        <v>-14.1</v>
      </c>
      <c r="GA30" s="12">
        <v>133.80000000000001</v>
      </c>
      <c r="GB30" s="12">
        <v>72.8</v>
      </c>
      <c r="GC30" s="12">
        <v>8.3000000000000007</v>
      </c>
      <c r="GD30" s="12">
        <v>76.099999999999994</v>
      </c>
      <c r="GE30" s="12">
        <v>99.2</v>
      </c>
      <c r="GF30" s="12">
        <v>117</v>
      </c>
      <c r="GG30" s="12">
        <v>110.7</v>
      </c>
      <c r="GH30" s="12">
        <v>75.400000000000006</v>
      </c>
      <c r="GI30" s="12">
        <v>-29.7</v>
      </c>
      <c r="GJ30" s="12">
        <v>-10.5</v>
      </c>
      <c r="GK30" s="12">
        <v>-10.3</v>
      </c>
      <c r="GL30" s="12">
        <v>-22.6</v>
      </c>
      <c r="GM30" s="12">
        <v>-61.6</v>
      </c>
      <c r="GN30" s="12">
        <v>-37.9</v>
      </c>
      <c r="GO30" s="12">
        <v>-63.1</v>
      </c>
      <c r="GP30" s="12">
        <v>24.4</v>
      </c>
      <c r="GQ30" s="12">
        <v>292.5</v>
      </c>
      <c r="GR30" s="12">
        <v>306.89999999999998</v>
      </c>
      <c r="GS30" s="12">
        <v>365.7</v>
      </c>
      <c r="GT30" s="12">
        <v>387.6</v>
      </c>
      <c r="GU30" s="12">
        <v>357.8</v>
      </c>
      <c r="GV30" s="12">
        <v>304.5</v>
      </c>
      <c r="GW30" s="12">
        <v>271.89999999999998</v>
      </c>
      <c r="GX30" s="12">
        <v>281.3</v>
      </c>
      <c r="GY30" s="12">
        <v>148.69999999999999</v>
      </c>
      <c r="GZ30" s="12">
        <v>207.7</v>
      </c>
      <c r="HA30" s="12">
        <v>195.7</v>
      </c>
      <c r="HB30" s="12">
        <v>322.89999999999998</v>
      </c>
      <c r="HC30" s="12">
        <v>290.2</v>
      </c>
      <c r="HD30" s="12">
        <v>218</v>
      </c>
      <c r="HE30" s="12">
        <v>214.8</v>
      </c>
      <c r="HF30" s="12">
        <v>-86.5</v>
      </c>
      <c r="HG30" s="12">
        <v>168.6</v>
      </c>
      <c r="HH30" s="12">
        <v>-95.6</v>
      </c>
      <c r="HI30" s="12">
        <v>98.5</v>
      </c>
      <c r="HJ30" s="12">
        <v>34.299999999999997</v>
      </c>
      <c r="HK30" s="12">
        <v>49.7</v>
      </c>
      <c r="HL30" s="12">
        <v>118.7</v>
      </c>
      <c r="HM30" s="12">
        <v>118.9</v>
      </c>
      <c r="HN30" s="12">
        <v>126.8</v>
      </c>
      <c r="HO30" s="12">
        <v>94.2</v>
      </c>
      <c r="HP30" s="12">
        <v>113</v>
      </c>
      <c r="HQ30" s="12">
        <v>52.5</v>
      </c>
      <c r="HR30" s="12">
        <v>17.399999999999999</v>
      </c>
      <c r="HS30" s="12">
        <v>89.2</v>
      </c>
      <c r="HT30" s="12">
        <v>110.7</v>
      </c>
      <c r="HU30" s="12">
        <v>112.2</v>
      </c>
      <c r="HV30" s="12">
        <v>173.8</v>
      </c>
      <c r="HW30" s="12">
        <v>94.8</v>
      </c>
      <c r="HX30" s="12">
        <v>71.5</v>
      </c>
      <c r="HY30" s="12">
        <v>-97</v>
      </c>
      <c r="HZ30" s="12">
        <v>81.099999999999994</v>
      </c>
      <c r="IA30" s="12">
        <v>181.2</v>
      </c>
      <c r="IB30" s="12">
        <v>185.7</v>
      </c>
      <c r="IC30" s="12">
        <v>107.4</v>
      </c>
      <c r="ID30" s="12">
        <v>45.9</v>
      </c>
      <c r="IE30" s="12">
        <v>120.9</v>
      </c>
      <c r="IF30" s="12">
        <v>95.1</v>
      </c>
      <c r="IG30" s="12">
        <v>136.19999999999999</v>
      </c>
      <c r="IH30" s="12">
        <v>126.6</v>
      </c>
      <c r="II30" s="12">
        <v>-12.5</v>
      </c>
      <c r="IJ30" s="12">
        <v>-104.4</v>
      </c>
      <c r="IK30" s="12">
        <v>247.5</v>
      </c>
      <c r="IL30" s="12">
        <v>-27.4</v>
      </c>
      <c r="IM30" s="12">
        <v>107.6</v>
      </c>
      <c r="IN30" s="12">
        <v>85.4</v>
      </c>
      <c r="IO30" s="12">
        <v>-92</v>
      </c>
      <c r="IP30" s="12">
        <v>-58.2</v>
      </c>
      <c r="IQ30" s="12">
        <v>-47.1</v>
      </c>
      <c r="IR30" s="12">
        <v>72.5</v>
      </c>
      <c r="IS30" s="12">
        <v>39.6</v>
      </c>
      <c r="IT30" s="12">
        <v>119.4</v>
      </c>
      <c r="IU30" s="12">
        <v>90.7</v>
      </c>
      <c r="IV30" s="12">
        <v>72</v>
      </c>
      <c r="IW30" s="12">
        <v>180.8</v>
      </c>
    </row>
    <row r="31" spans="1:257">
      <c r="A31" t="s">
        <v>7</v>
      </c>
      <c r="B31" s="12" t="s">
        <v>884</v>
      </c>
      <c r="C31" s="12" t="s">
        <v>7</v>
      </c>
      <c r="D31" s="12" t="s">
        <v>7</v>
      </c>
      <c r="E31" s="12" t="s">
        <v>7</v>
      </c>
      <c r="F31" s="12" t="s">
        <v>7</v>
      </c>
      <c r="G31" s="12" t="s">
        <v>7</v>
      </c>
      <c r="H31" s="12" t="s">
        <v>7</v>
      </c>
      <c r="I31" s="12" t="s">
        <v>7</v>
      </c>
      <c r="J31" s="12" t="s">
        <v>7</v>
      </c>
      <c r="K31" s="12" t="s">
        <v>7</v>
      </c>
      <c r="L31" s="12" t="s">
        <v>7</v>
      </c>
      <c r="M31" s="12" t="s">
        <v>7</v>
      </c>
      <c r="N31" s="12" t="s">
        <v>7</v>
      </c>
      <c r="O31" s="12" t="s">
        <v>7</v>
      </c>
      <c r="P31" s="12" t="s">
        <v>7</v>
      </c>
      <c r="Q31" s="12" t="s">
        <v>7</v>
      </c>
      <c r="R31" s="12" t="s">
        <v>7</v>
      </c>
      <c r="S31" s="12" t="s">
        <v>7</v>
      </c>
      <c r="T31" s="12" t="s">
        <v>7</v>
      </c>
      <c r="U31" s="12" t="s">
        <v>7</v>
      </c>
      <c r="V31" s="12" t="s">
        <v>7</v>
      </c>
      <c r="W31" s="12" t="s">
        <v>7</v>
      </c>
      <c r="X31" s="12" t="s">
        <v>7</v>
      </c>
      <c r="Y31" s="12" t="s">
        <v>7</v>
      </c>
      <c r="Z31" s="12" t="s">
        <v>7</v>
      </c>
      <c r="AA31" s="12" t="s">
        <v>7</v>
      </c>
      <c r="AB31" s="12" t="s">
        <v>7</v>
      </c>
      <c r="AC31" s="12" t="s">
        <v>7</v>
      </c>
      <c r="AD31" s="12" t="s">
        <v>7</v>
      </c>
      <c r="AE31" s="12" t="s">
        <v>7</v>
      </c>
      <c r="AF31" s="12" t="s">
        <v>7</v>
      </c>
      <c r="AG31" s="12" t="s">
        <v>7</v>
      </c>
      <c r="AH31" s="12" t="s">
        <v>7</v>
      </c>
      <c r="AI31" s="12" t="s">
        <v>7</v>
      </c>
      <c r="AJ31" s="12" t="s">
        <v>7</v>
      </c>
      <c r="AK31" s="12" t="s">
        <v>7</v>
      </c>
      <c r="AL31" s="12" t="s">
        <v>7</v>
      </c>
      <c r="AM31" s="12" t="s">
        <v>7</v>
      </c>
      <c r="AN31" s="12" t="s">
        <v>7</v>
      </c>
      <c r="AO31" s="12" t="s">
        <v>7</v>
      </c>
      <c r="AP31" s="12" t="s">
        <v>7</v>
      </c>
      <c r="AQ31" s="12" t="s">
        <v>7</v>
      </c>
      <c r="AR31" s="12" t="s">
        <v>7</v>
      </c>
      <c r="AS31" s="12" t="s">
        <v>7</v>
      </c>
      <c r="AT31" s="12" t="s">
        <v>7</v>
      </c>
      <c r="AU31" s="12" t="s">
        <v>7</v>
      </c>
      <c r="AV31" s="12" t="s">
        <v>7</v>
      </c>
      <c r="AW31" s="12" t="s">
        <v>7</v>
      </c>
      <c r="AX31" s="12" t="s">
        <v>7</v>
      </c>
      <c r="AY31" s="12" t="s">
        <v>7</v>
      </c>
      <c r="AZ31" s="12" t="s">
        <v>7</v>
      </c>
      <c r="BA31" s="12" t="s">
        <v>7</v>
      </c>
      <c r="BB31" s="12" t="s">
        <v>7</v>
      </c>
      <c r="BC31" s="12" t="s">
        <v>7</v>
      </c>
      <c r="BD31" s="12" t="s">
        <v>7</v>
      </c>
      <c r="BE31" s="12" t="s">
        <v>7</v>
      </c>
      <c r="BF31" s="12" t="s">
        <v>7</v>
      </c>
      <c r="BG31" s="12" t="s">
        <v>7</v>
      </c>
      <c r="BH31" s="12" t="s">
        <v>7</v>
      </c>
      <c r="BI31" s="12" t="s">
        <v>7</v>
      </c>
      <c r="BJ31" s="12" t="s">
        <v>7</v>
      </c>
      <c r="BK31" s="12" t="s">
        <v>7</v>
      </c>
      <c r="BL31" s="12" t="s">
        <v>7</v>
      </c>
      <c r="BM31" s="12" t="s">
        <v>7</v>
      </c>
      <c r="BN31" s="12" t="s">
        <v>7</v>
      </c>
      <c r="BO31" s="12" t="s">
        <v>7</v>
      </c>
      <c r="BP31" s="12" t="s">
        <v>7</v>
      </c>
      <c r="BQ31" s="12" t="s">
        <v>7</v>
      </c>
      <c r="BR31" s="12" t="s">
        <v>7</v>
      </c>
      <c r="BS31" s="12" t="s">
        <v>7</v>
      </c>
      <c r="BT31" s="12" t="s">
        <v>7</v>
      </c>
      <c r="BU31" s="12" t="s">
        <v>7</v>
      </c>
      <c r="BV31" s="12" t="s">
        <v>7</v>
      </c>
      <c r="BW31" s="12" t="s">
        <v>7</v>
      </c>
      <c r="BX31" s="12" t="s">
        <v>7</v>
      </c>
      <c r="BY31" s="12" t="s">
        <v>7</v>
      </c>
      <c r="BZ31" s="12" t="s">
        <v>7</v>
      </c>
      <c r="CA31" s="12" t="s">
        <v>7</v>
      </c>
      <c r="CB31" s="12" t="s">
        <v>7</v>
      </c>
      <c r="CC31" s="12" t="s">
        <v>7</v>
      </c>
      <c r="CD31" s="12" t="s">
        <v>7</v>
      </c>
      <c r="CE31" s="12" t="s">
        <v>7</v>
      </c>
      <c r="CF31" s="12" t="s">
        <v>7</v>
      </c>
      <c r="CG31" s="12" t="s">
        <v>7</v>
      </c>
      <c r="CH31" s="12" t="s">
        <v>7</v>
      </c>
      <c r="CI31" s="12" t="s">
        <v>7</v>
      </c>
      <c r="CJ31" s="12" t="s">
        <v>7</v>
      </c>
      <c r="CK31" s="12" t="s">
        <v>7</v>
      </c>
      <c r="CL31" s="12" t="s">
        <v>7</v>
      </c>
      <c r="CM31" s="12" t="s">
        <v>7</v>
      </c>
      <c r="CN31" s="12" t="s">
        <v>7</v>
      </c>
      <c r="CO31" s="12" t="s">
        <v>7</v>
      </c>
      <c r="CP31" s="12" t="s">
        <v>7</v>
      </c>
      <c r="CQ31" s="12" t="s">
        <v>7</v>
      </c>
      <c r="CR31" s="12" t="s">
        <v>7</v>
      </c>
      <c r="CS31" s="12" t="s">
        <v>7</v>
      </c>
      <c r="CT31" s="12" t="s">
        <v>7</v>
      </c>
      <c r="CU31" s="12" t="s">
        <v>7</v>
      </c>
      <c r="CV31" s="12" t="s">
        <v>7</v>
      </c>
      <c r="CW31" s="12" t="s">
        <v>7</v>
      </c>
      <c r="CX31" s="12" t="s">
        <v>7</v>
      </c>
      <c r="CY31" s="12" t="s">
        <v>7</v>
      </c>
      <c r="CZ31" s="12" t="s">
        <v>7</v>
      </c>
      <c r="DA31" s="12" t="s">
        <v>7</v>
      </c>
      <c r="DB31" s="12" t="s">
        <v>7</v>
      </c>
      <c r="DC31" s="12" t="s">
        <v>7</v>
      </c>
      <c r="DD31" s="12" t="s">
        <v>7</v>
      </c>
      <c r="DE31" s="12" t="s">
        <v>7</v>
      </c>
      <c r="DF31" s="12" t="s">
        <v>7</v>
      </c>
      <c r="DG31" s="12" t="s">
        <v>7</v>
      </c>
      <c r="DH31" s="12" t="s">
        <v>7</v>
      </c>
      <c r="DI31" s="12" t="s">
        <v>7</v>
      </c>
      <c r="DJ31" s="12" t="s">
        <v>7</v>
      </c>
      <c r="DK31" s="12" t="s">
        <v>7</v>
      </c>
      <c r="DL31" s="12" t="s">
        <v>7</v>
      </c>
      <c r="DM31" s="12" t="s">
        <v>7</v>
      </c>
      <c r="DN31" s="12" t="s">
        <v>7</v>
      </c>
      <c r="DO31" s="12" t="s">
        <v>7</v>
      </c>
      <c r="DP31" s="12" t="s">
        <v>7</v>
      </c>
      <c r="DQ31" s="12" t="s">
        <v>7</v>
      </c>
      <c r="DR31" s="12" t="s">
        <v>7</v>
      </c>
      <c r="DS31" s="12" t="s">
        <v>7</v>
      </c>
      <c r="DT31" s="12" t="s">
        <v>7</v>
      </c>
      <c r="DU31" s="12" t="s">
        <v>7</v>
      </c>
      <c r="DV31" s="12" t="s">
        <v>7</v>
      </c>
      <c r="DW31" s="12" t="s">
        <v>7</v>
      </c>
      <c r="DX31" s="12" t="s">
        <v>7</v>
      </c>
      <c r="DY31" s="12" t="s">
        <v>7</v>
      </c>
      <c r="DZ31" s="12" t="s">
        <v>7</v>
      </c>
      <c r="EA31" s="12" t="s">
        <v>7</v>
      </c>
      <c r="EB31" s="12" t="s">
        <v>7</v>
      </c>
      <c r="EC31" s="12" t="s">
        <v>7</v>
      </c>
      <c r="ED31" s="12" t="s">
        <v>7</v>
      </c>
      <c r="EE31" s="12" t="s">
        <v>7</v>
      </c>
      <c r="EF31" s="12" t="s">
        <v>7</v>
      </c>
      <c r="EG31" s="12" t="s">
        <v>7</v>
      </c>
      <c r="EH31" s="12" t="s">
        <v>7</v>
      </c>
      <c r="EI31" s="12" t="s">
        <v>7</v>
      </c>
      <c r="EJ31" s="12" t="s">
        <v>7</v>
      </c>
      <c r="EK31" s="12" t="s">
        <v>7</v>
      </c>
      <c r="EL31" s="12" t="s">
        <v>7</v>
      </c>
      <c r="EM31" s="12" t="s">
        <v>7</v>
      </c>
      <c r="EN31" s="12" t="s">
        <v>7</v>
      </c>
      <c r="EO31" s="12" t="s">
        <v>7</v>
      </c>
      <c r="EP31" s="12" t="s">
        <v>7</v>
      </c>
      <c r="EQ31" s="12" t="s">
        <v>7</v>
      </c>
      <c r="ER31" s="12" t="s">
        <v>7</v>
      </c>
      <c r="ES31" s="12" t="s">
        <v>7</v>
      </c>
      <c r="ET31" s="12" t="s">
        <v>7</v>
      </c>
      <c r="EU31" s="12" t="s">
        <v>7</v>
      </c>
      <c r="EV31" s="12" t="s">
        <v>7</v>
      </c>
      <c r="EW31" s="12" t="s">
        <v>7</v>
      </c>
      <c r="EX31" s="12" t="s">
        <v>7</v>
      </c>
      <c r="EY31" s="12" t="s">
        <v>7</v>
      </c>
      <c r="EZ31" s="12" t="s">
        <v>7</v>
      </c>
      <c r="FA31" s="12" t="s">
        <v>7</v>
      </c>
      <c r="FB31" s="12" t="s">
        <v>7</v>
      </c>
      <c r="FC31" s="12" t="s">
        <v>7</v>
      </c>
      <c r="FD31" s="12" t="s">
        <v>7</v>
      </c>
      <c r="FE31" s="12" t="s">
        <v>7</v>
      </c>
      <c r="FF31" s="12" t="s">
        <v>7</v>
      </c>
      <c r="FG31" s="12" t="s">
        <v>7</v>
      </c>
      <c r="FH31" s="12" t="s">
        <v>7</v>
      </c>
      <c r="FI31" s="12" t="s">
        <v>7</v>
      </c>
      <c r="FJ31" s="12" t="s">
        <v>7</v>
      </c>
      <c r="FK31" s="12" t="s">
        <v>7</v>
      </c>
      <c r="FL31" s="12" t="s">
        <v>7</v>
      </c>
      <c r="FM31" s="12" t="s">
        <v>7</v>
      </c>
      <c r="FN31" s="12" t="s">
        <v>7</v>
      </c>
      <c r="FO31" s="12" t="s">
        <v>7</v>
      </c>
      <c r="FP31" s="12" t="s">
        <v>7</v>
      </c>
      <c r="FQ31" s="12" t="s">
        <v>7</v>
      </c>
      <c r="FR31" s="12" t="s">
        <v>7</v>
      </c>
      <c r="FS31" s="12" t="s">
        <v>7</v>
      </c>
      <c r="FT31" s="12" t="s">
        <v>7</v>
      </c>
      <c r="FU31" s="12" t="s">
        <v>7</v>
      </c>
      <c r="FV31" s="12" t="s">
        <v>7</v>
      </c>
      <c r="FW31" s="12" t="s">
        <v>7</v>
      </c>
      <c r="FX31" s="12" t="s">
        <v>7</v>
      </c>
      <c r="FY31" s="12" t="s">
        <v>7</v>
      </c>
      <c r="FZ31" s="12" t="s">
        <v>7</v>
      </c>
      <c r="GA31" s="12" t="s">
        <v>7</v>
      </c>
      <c r="GB31" s="12" t="s">
        <v>7</v>
      </c>
      <c r="GC31" s="12" t="s">
        <v>7</v>
      </c>
      <c r="GD31" s="12" t="s">
        <v>7</v>
      </c>
      <c r="GE31" s="12" t="s">
        <v>7</v>
      </c>
      <c r="GF31" s="12" t="s">
        <v>7</v>
      </c>
      <c r="GG31" s="12" t="s">
        <v>7</v>
      </c>
      <c r="GH31" s="12" t="s">
        <v>7</v>
      </c>
      <c r="GI31" s="12" t="s">
        <v>7</v>
      </c>
      <c r="GJ31" s="12" t="s">
        <v>7</v>
      </c>
      <c r="GK31" s="12" t="s">
        <v>7</v>
      </c>
      <c r="GL31" s="12" t="s">
        <v>7</v>
      </c>
      <c r="GM31" s="12" t="s">
        <v>7</v>
      </c>
      <c r="GN31" s="12" t="s">
        <v>7</v>
      </c>
      <c r="GO31" s="12" t="s">
        <v>7</v>
      </c>
      <c r="GP31" s="12" t="s">
        <v>7</v>
      </c>
      <c r="GQ31" s="12" t="s">
        <v>7</v>
      </c>
      <c r="GR31" s="12" t="s">
        <v>7</v>
      </c>
      <c r="GS31" s="12" t="s">
        <v>7</v>
      </c>
      <c r="GT31" s="12" t="s">
        <v>7</v>
      </c>
      <c r="GU31" s="12" t="s">
        <v>7</v>
      </c>
      <c r="GV31" s="12" t="s">
        <v>7</v>
      </c>
      <c r="GW31" s="12" t="s">
        <v>7</v>
      </c>
      <c r="GX31" s="12" t="s">
        <v>7</v>
      </c>
      <c r="GY31" s="12" t="s">
        <v>7</v>
      </c>
      <c r="GZ31" s="12" t="s">
        <v>7</v>
      </c>
      <c r="HA31" s="12" t="s">
        <v>7</v>
      </c>
      <c r="HB31" s="12" t="s">
        <v>7</v>
      </c>
      <c r="HC31" s="12" t="s">
        <v>7</v>
      </c>
      <c r="HD31" s="12" t="s">
        <v>7</v>
      </c>
      <c r="HE31" s="12" t="s">
        <v>7</v>
      </c>
      <c r="HF31" s="12" t="s">
        <v>7</v>
      </c>
      <c r="HG31" s="12" t="s">
        <v>7</v>
      </c>
      <c r="HH31" s="12" t="s">
        <v>7</v>
      </c>
      <c r="HI31" s="12" t="s">
        <v>7</v>
      </c>
      <c r="HJ31" s="12" t="s">
        <v>7</v>
      </c>
      <c r="HK31" s="12" t="s">
        <v>7</v>
      </c>
      <c r="HL31" s="12" t="s">
        <v>7</v>
      </c>
      <c r="HM31" s="12" t="s">
        <v>7</v>
      </c>
      <c r="HN31" s="12" t="s">
        <v>7</v>
      </c>
      <c r="HO31" s="12" t="s">
        <v>7</v>
      </c>
      <c r="HP31" s="12" t="s">
        <v>7</v>
      </c>
      <c r="HQ31" s="12" t="s">
        <v>7</v>
      </c>
      <c r="HR31" s="12" t="s">
        <v>7</v>
      </c>
      <c r="HS31" s="12" t="s">
        <v>7</v>
      </c>
      <c r="HT31" s="12" t="s">
        <v>7</v>
      </c>
      <c r="HU31" s="12" t="s">
        <v>7</v>
      </c>
      <c r="HV31" s="12" t="s">
        <v>7</v>
      </c>
      <c r="HW31" s="12" t="s">
        <v>7</v>
      </c>
      <c r="HX31" s="12" t="s">
        <v>7</v>
      </c>
      <c r="HY31" s="12" t="s">
        <v>7</v>
      </c>
      <c r="HZ31" s="12" t="s">
        <v>7</v>
      </c>
      <c r="IA31" s="12" t="s">
        <v>7</v>
      </c>
      <c r="IB31" s="12" t="s">
        <v>7</v>
      </c>
      <c r="IC31" s="12" t="s">
        <v>7</v>
      </c>
      <c r="ID31" s="12" t="s">
        <v>7</v>
      </c>
      <c r="IE31" s="12" t="s">
        <v>7</v>
      </c>
      <c r="IF31" s="12" t="s">
        <v>7</v>
      </c>
      <c r="IG31" s="12" t="s">
        <v>7</v>
      </c>
      <c r="IH31" s="12" t="s">
        <v>7</v>
      </c>
      <c r="II31" s="12" t="s">
        <v>7</v>
      </c>
      <c r="IJ31" s="12" t="s">
        <v>7</v>
      </c>
      <c r="IK31" s="12" t="s">
        <v>7</v>
      </c>
      <c r="IL31" s="12" t="s">
        <v>7</v>
      </c>
      <c r="IM31" s="12" t="s">
        <v>7</v>
      </c>
      <c r="IN31" s="12" t="s">
        <v>7</v>
      </c>
      <c r="IO31" s="12" t="s">
        <v>7</v>
      </c>
      <c r="IP31" s="12" t="s">
        <v>7</v>
      </c>
      <c r="IQ31" s="12" t="s">
        <v>7</v>
      </c>
      <c r="IR31" s="12" t="s">
        <v>7</v>
      </c>
      <c r="IS31" s="12" t="s">
        <v>7</v>
      </c>
      <c r="IT31" s="12" t="s">
        <v>7</v>
      </c>
      <c r="IU31" s="12" t="s">
        <v>7</v>
      </c>
      <c r="IV31" s="12" t="s">
        <v>7</v>
      </c>
      <c r="IW31" s="12" t="s">
        <v>7</v>
      </c>
    </row>
    <row r="32" spans="1:257">
      <c r="A32" t="s">
        <v>848</v>
      </c>
      <c r="B32" s="12" t="s">
        <v>1145</v>
      </c>
      <c r="C32" s="12">
        <v>3.9</v>
      </c>
      <c r="D32" s="12">
        <v>2.9</v>
      </c>
      <c r="E32" s="12">
        <v>2.2999999999999998</v>
      </c>
      <c r="F32" s="12">
        <v>2</v>
      </c>
      <c r="G32" s="12">
        <v>2</v>
      </c>
      <c r="H32" s="12">
        <v>2.8</v>
      </c>
      <c r="I32" s="12">
        <v>3.3</v>
      </c>
      <c r="J32" s="12">
        <v>3.7</v>
      </c>
      <c r="K32" s="12">
        <v>3.5</v>
      </c>
      <c r="L32" s="12">
        <v>2.9</v>
      </c>
      <c r="M32" s="12">
        <v>2.9</v>
      </c>
      <c r="N32" s="12">
        <v>3.5</v>
      </c>
      <c r="O32" s="12">
        <v>2.6</v>
      </c>
      <c r="P32" s="12">
        <v>2.6</v>
      </c>
      <c r="Q32" s="12">
        <v>2.5</v>
      </c>
      <c r="R32" s="12">
        <v>2.4</v>
      </c>
      <c r="S32" s="12">
        <v>2.7</v>
      </c>
      <c r="T32" s="12">
        <v>2</v>
      </c>
      <c r="U32" s="12">
        <v>1.9</v>
      </c>
      <c r="V32" s="12">
        <v>1.1000000000000001</v>
      </c>
      <c r="W32" s="12">
        <v>3.3</v>
      </c>
      <c r="X32" s="12">
        <v>3</v>
      </c>
      <c r="Y32" s="12">
        <v>2.2000000000000002</v>
      </c>
      <c r="Z32" s="12">
        <v>2.6</v>
      </c>
      <c r="AA32" s="12">
        <v>3</v>
      </c>
      <c r="AB32" s="12">
        <v>2.9</v>
      </c>
      <c r="AC32" s="12">
        <v>3.1</v>
      </c>
      <c r="AD32" s="12">
        <v>4.3</v>
      </c>
      <c r="AE32" s="12">
        <v>2.9</v>
      </c>
      <c r="AF32" s="12">
        <v>2.2000000000000002</v>
      </c>
      <c r="AG32" s="12">
        <v>2.7</v>
      </c>
      <c r="AH32" s="12">
        <v>4.2</v>
      </c>
      <c r="AI32" s="12">
        <v>2.8</v>
      </c>
      <c r="AJ32" s="12">
        <v>3.1</v>
      </c>
      <c r="AK32" s="12">
        <v>2.6</v>
      </c>
      <c r="AL32" s="12">
        <v>2.7</v>
      </c>
      <c r="AM32" s="12">
        <v>3.3</v>
      </c>
      <c r="AN32" s="12">
        <v>2.7</v>
      </c>
      <c r="AO32" s="12">
        <v>2.8</v>
      </c>
      <c r="AP32" s="12">
        <v>2.5</v>
      </c>
      <c r="AQ32" s="12">
        <v>1.8</v>
      </c>
      <c r="AR32" s="12">
        <v>4.5</v>
      </c>
      <c r="AS32" s="12">
        <v>4.7</v>
      </c>
      <c r="AT32" s="12">
        <v>1.8</v>
      </c>
      <c r="AU32" s="12">
        <v>4.3</v>
      </c>
      <c r="AV32" s="12">
        <v>3.9</v>
      </c>
      <c r="AW32" s="12">
        <v>3.7</v>
      </c>
      <c r="AX32" s="12">
        <v>4.8</v>
      </c>
      <c r="AY32" s="12">
        <v>5.8</v>
      </c>
      <c r="AZ32" s="12">
        <v>5.5</v>
      </c>
      <c r="BA32" s="12">
        <v>5.4</v>
      </c>
      <c r="BB32" s="12">
        <v>5.5</v>
      </c>
      <c r="BC32" s="12">
        <v>6</v>
      </c>
      <c r="BD32" s="12">
        <v>3.9</v>
      </c>
      <c r="BE32" s="12">
        <v>4.3</v>
      </c>
      <c r="BF32" s="12">
        <v>5.2</v>
      </c>
      <c r="BG32" s="12">
        <v>6.1</v>
      </c>
      <c r="BH32" s="12">
        <v>4.9000000000000004</v>
      </c>
      <c r="BI32" s="12">
        <v>2.2999999999999998</v>
      </c>
      <c r="BJ32" s="12">
        <v>-1.4</v>
      </c>
      <c r="BK32" s="12">
        <v>-3.4</v>
      </c>
      <c r="BL32" s="12">
        <v>-0.5</v>
      </c>
      <c r="BM32" s="12">
        <v>5.5</v>
      </c>
      <c r="BN32" s="12">
        <v>8.6999999999999993</v>
      </c>
      <c r="BO32" s="12">
        <v>8.6999999999999993</v>
      </c>
      <c r="BP32" s="12">
        <v>5.5</v>
      </c>
      <c r="BQ32" s="12">
        <v>3.2</v>
      </c>
      <c r="BR32" s="12">
        <v>1.2</v>
      </c>
      <c r="BS32" s="12">
        <v>4.7</v>
      </c>
      <c r="BT32" s="12">
        <v>9.4</v>
      </c>
      <c r="BU32" s="12">
        <v>12.2</v>
      </c>
      <c r="BV32" s="12">
        <v>8</v>
      </c>
      <c r="BW32" s="12">
        <v>7</v>
      </c>
      <c r="BX32" s="12">
        <v>10.4</v>
      </c>
      <c r="BY32" s="12">
        <v>9.6</v>
      </c>
      <c r="BZ32" s="12">
        <v>11</v>
      </c>
      <c r="CA32" s="12">
        <v>2.5</v>
      </c>
      <c r="CB32" s="12">
        <v>4.0999999999999996</v>
      </c>
      <c r="CC32" s="12">
        <v>5.6</v>
      </c>
      <c r="CD32" s="12">
        <v>3.2</v>
      </c>
      <c r="CE32" s="12">
        <v>0.6</v>
      </c>
      <c r="CF32" s="12">
        <v>-12.1</v>
      </c>
      <c r="CG32" s="12">
        <v>-9.1999999999999993</v>
      </c>
      <c r="CH32" s="12">
        <v>-4.4000000000000004</v>
      </c>
      <c r="CI32" s="12">
        <v>-7.8</v>
      </c>
      <c r="CJ32" s="12">
        <v>-16.600000000000001</v>
      </c>
      <c r="CK32" s="12">
        <v>-14</v>
      </c>
      <c r="CL32" s="12">
        <v>-16</v>
      </c>
      <c r="CM32" s="12">
        <v>-24.3</v>
      </c>
      <c r="CN32" s="12">
        <v>-12.7</v>
      </c>
      <c r="CO32" s="12">
        <v>-15.7</v>
      </c>
      <c r="CP32" s="12">
        <v>-20.8</v>
      </c>
      <c r="CQ32" s="12">
        <v>-17.899999999999999</v>
      </c>
      <c r="CR32" s="12">
        <v>-10.4</v>
      </c>
      <c r="CS32" s="12">
        <v>-13.8</v>
      </c>
      <c r="CT32" s="12">
        <v>-14.9</v>
      </c>
      <c r="CU32" s="12">
        <v>-16.2</v>
      </c>
      <c r="CV32" s="12">
        <v>-23</v>
      </c>
      <c r="CW32" s="12">
        <v>-27.9</v>
      </c>
      <c r="CX32" s="12">
        <v>-29</v>
      </c>
      <c r="CY32" s="12">
        <v>-32.9</v>
      </c>
      <c r="CZ32" s="12">
        <v>-29.2</v>
      </c>
      <c r="DA32" s="12">
        <v>-21.6</v>
      </c>
      <c r="DB32" s="12">
        <v>-21.6</v>
      </c>
      <c r="DC32" s="12">
        <v>-18.600000000000001</v>
      </c>
      <c r="DD32" s="12">
        <v>-26</v>
      </c>
      <c r="DE32" s="12">
        <v>-28.5</v>
      </c>
      <c r="DF32" s="12">
        <v>-30.2</v>
      </c>
      <c r="DG32" s="12">
        <v>-25.8</v>
      </c>
      <c r="DH32" s="12">
        <v>-9.1999999999999993</v>
      </c>
      <c r="DI32" s="12">
        <v>-7.9</v>
      </c>
      <c r="DJ32" s="12">
        <v>-8.8000000000000007</v>
      </c>
      <c r="DK32" s="12">
        <v>-24.2</v>
      </c>
      <c r="DL32" s="12">
        <v>-17.8</v>
      </c>
      <c r="DM32" s="12">
        <v>-23.6</v>
      </c>
      <c r="DN32" s="12">
        <v>-13.5</v>
      </c>
      <c r="DO32" s="12">
        <v>-17.100000000000001</v>
      </c>
      <c r="DP32" s="12">
        <v>-23.7</v>
      </c>
      <c r="DQ32" s="12">
        <v>-34.700000000000003</v>
      </c>
      <c r="DR32" s="12">
        <v>-34.299999999999997</v>
      </c>
      <c r="DS32" s="12">
        <v>-26.6</v>
      </c>
      <c r="DT32" s="12">
        <v>-10.9</v>
      </c>
      <c r="DU32" s="12">
        <v>-30.1</v>
      </c>
      <c r="DV32" s="12">
        <v>-16.100000000000001</v>
      </c>
      <c r="DW32" s="12">
        <v>11.6</v>
      </c>
      <c r="DX32" s="12">
        <v>2.6</v>
      </c>
      <c r="DY32" s="12">
        <v>-1.6</v>
      </c>
      <c r="DZ32" s="12">
        <v>4.9000000000000004</v>
      </c>
      <c r="EA32" s="12">
        <v>31.1</v>
      </c>
      <c r="EB32" s="12">
        <v>30.4</v>
      </c>
      <c r="EC32" s="12">
        <v>-48.4</v>
      </c>
      <c r="ED32" s="12">
        <v>15.3</v>
      </c>
      <c r="EE32" s="12">
        <v>-8.1</v>
      </c>
      <c r="EF32" s="12">
        <v>-5.8</v>
      </c>
      <c r="EG32" s="12">
        <v>-5.5</v>
      </c>
      <c r="EH32" s="12">
        <v>-3.5</v>
      </c>
      <c r="EI32" s="12">
        <v>-51.7</v>
      </c>
      <c r="EJ32" s="12">
        <v>-5.4</v>
      </c>
      <c r="EK32" s="12">
        <v>4.0999999999999996</v>
      </c>
      <c r="EL32" s="12">
        <v>0.1</v>
      </c>
      <c r="EM32" s="12">
        <v>-8.6</v>
      </c>
      <c r="EN32" s="12">
        <v>2.7</v>
      </c>
      <c r="EO32" s="12">
        <v>2.9</v>
      </c>
      <c r="EP32" s="12">
        <v>-7.7</v>
      </c>
      <c r="EQ32" s="12">
        <v>3.9</v>
      </c>
      <c r="ER32" s="12">
        <v>-10.7</v>
      </c>
      <c r="ES32" s="12">
        <v>-25.4</v>
      </c>
      <c r="ET32" s="12">
        <v>-23.5</v>
      </c>
      <c r="EU32" s="12">
        <v>-19.2</v>
      </c>
      <c r="EV32" s="12">
        <v>-4.9000000000000004</v>
      </c>
      <c r="EW32" s="12">
        <v>4.9000000000000004</v>
      </c>
      <c r="EX32" s="12">
        <v>6.8</v>
      </c>
      <c r="EY32" s="12">
        <v>-35.700000000000003</v>
      </c>
      <c r="EZ32" s="12">
        <v>-41</v>
      </c>
      <c r="FA32" s="12">
        <v>-38.799999999999997</v>
      </c>
      <c r="FB32" s="12">
        <v>-57.7</v>
      </c>
      <c r="FC32" s="12">
        <v>-16.600000000000001</v>
      </c>
      <c r="FD32" s="12">
        <v>-26</v>
      </c>
      <c r="FE32" s="12">
        <v>-41.4</v>
      </c>
      <c r="FF32" s="12">
        <v>-20.9</v>
      </c>
      <c r="FG32" s="12">
        <v>-45</v>
      </c>
      <c r="FH32" s="12">
        <v>-47.6</v>
      </c>
      <c r="FI32" s="12">
        <v>-43.3</v>
      </c>
      <c r="FJ32" s="12">
        <v>-29.3</v>
      </c>
      <c r="FK32" s="12">
        <v>-11.6</v>
      </c>
      <c r="FL32" s="12">
        <v>17.100000000000001</v>
      </c>
      <c r="FM32" s="12">
        <v>11.9</v>
      </c>
      <c r="FN32" s="12">
        <v>71</v>
      </c>
      <c r="FO32" s="12">
        <v>79</v>
      </c>
      <c r="FP32" s="12">
        <v>69.400000000000006</v>
      </c>
      <c r="FQ32" s="12">
        <v>77.099999999999994</v>
      </c>
      <c r="FR32" s="12">
        <v>113.5</v>
      </c>
      <c r="FS32" s="12">
        <v>87.1</v>
      </c>
      <c r="FT32" s="12">
        <v>111.3</v>
      </c>
      <c r="FU32" s="12">
        <v>107</v>
      </c>
      <c r="FV32" s="12">
        <v>103.8</v>
      </c>
      <c r="FW32" s="12">
        <v>152.30000000000001</v>
      </c>
      <c r="FX32" s="12">
        <v>111.9</v>
      </c>
      <c r="FY32" s="12">
        <v>58.5</v>
      </c>
      <c r="FZ32" s="12">
        <v>-14.1</v>
      </c>
      <c r="GA32" s="12">
        <v>133.80000000000001</v>
      </c>
      <c r="GB32" s="12">
        <v>72.8</v>
      </c>
      <c r="GC32" s="12">
        <v>8.3000000000000007</v>
      </c>
      <c r="GD32" s="12">
        <v>76.099999999999994</v>
      </c>
      <c r="GE32" s="12">
        <v>99.2</v>
      </c>
      <c r="GF32" s="12">
        <v>117</v>
      </c>
      <c r="GG32" s="12">
        <v>110.7</v>
      </c>
      <c r="GH32" s="12">
        <v>75.400000000000006</v>
      </c>
      <c r="GI32" s="12">
        <v>-29.7</v>
      </c>
      <c r="GJ32" s="12">
        <v>-10.5</v>
      </c>
      <c r="GK32" s="12">
        <v>-10.3</v>
      </c>
      <c r="GL32" s="12">
        <v>-22.6</v>
      </c>
      <c r="GM32" s="12">
        <v>-61.6</v>
      </c>
      <c r="GN32" s="12">
        <v>-37.9</v>
      </c>
      <c r="GO32" s="12">
        <v>-63.1</v>
      </c>
      <c r="GP32" s="12">
        <v>24.4</v>
      </c>
      <c r="GQ32" s="12">
        <v>292.5</v>
      </c>
      <c r="GR32" s="12">
        <v>306.89999999999998</v>
      </c>
      <c r="GS32" s="12">
        <v>365.7</v>
      </c>
      <c r="GT32" s="12">
        <v>387.6</v>
      </c>
      <c r="GU32" s="12">
        <v>357.8</v>
      </c>
      <c r="GV32" s="12">
        <v>304.5</v>
      </c>
      <c r="GW32" s="12">
        <v>271.89999999999998</v>
      </c>
      <c r="GX32" s="12">
        <v>281.3</v>
      </c>
      <c r="GY32" s="12">
        <v>148.69999999999999</v>
      </c>
      <c r="GZ32" s="12">
        <v>207.7</v>
      </c>
      <c r="HA32" s="12">
        <v>195.7</v>
      </c>
      <c r="HB32" s="12">
        <v>322.89999999999998</v>
      </c>
      <c r="HC32" s="12">
        <v>290.2</v>
      </c>
      <c r="HD32" s="12">
        <v>218</v>
      </c>
      <c r="HE32" s="12">
        <v>214.8</v>
      </c>
      <c r="HF32" s="12">
        <v>-86.5</v>
      </c>
      <c r="HG32" s="12">
        <v>168.6</v>
      </c>
      <c r="HH32" s="12">
        <v>-95.6</v>
      </c>
      <c r="HI32" s="12">
        <v>98.5</v>
      </c>
      <c r="HJ32" s="12">
        <v>34.299999999999997</v>
      </c>
      <c r="HK32" s="12">
        <v>49.7</v>
      </c>
      <c r="HL32" s="12">
        <v>118.7</v>
      </c>
      <c r="HM32" s="12">
        <v>118.9</v>
      </c>
      <c r="HN32" s="12">
        <v>126.8</v>
      </c>
      <c r="HO32" s="12">
        <v>94.2</v>
      </c>
      <c r="HP32" s="12">
        <v>113</v>
      </c>
      <c r="HQ32" s="12">
        <v>52.5</v>
      </c>
      <c r="HR32" s="12">
        <v>17.399999999999999</v>
      </c>
      <c r="HS32" s="12">
        <v>89.2</v>
      </c>
      <c r="HT32" s="12">
        <v>110.7</v>
      </c>
      <c r="HU32" s="12">
        <v>112.2</v>
      </c>
      <c r="HV32" s="12">
        <v>173.8</v>
      </c>
      <c r="HW32" s="12">
        <v>94.8</v>
      </c>
      <c r="HX32" s="12">
        <v>71.5</v>
      </c>
      <c r="HY32" s="12">
        <v>-97</v>
      </c>
      <c r="HZ32" s="12">
        <v>81.099999999999994</v>
      </c>
      <c r="IA32" s="12">
        <v>181.2</v>
      </c>
      <c r="IB32" s="12">
        <v>185.7</v>
      </c>
      <c r="IC32" s="12">
        <v>107.4</v>
      </c>
      <c r="ID32" s="12">
        <v>45.9</v>
      </c>
      <c r="IE32" s="12">
        <v>120.9</v>
      </c>
      <c r="IF32" s="12">
        <v>95.1</v>
      </c>
      <c r="IG32" s="12">
        <v>136.19999999999999</v>
      </c>
      <c r="IH32" s="12">
        <v>126.6</v>
      </c>
      <c r="II32" s="12">
        <v>-12.5</v>
      </c>
      <c r="IJ32" s="12">
        <v>-104.4</v>
      </c>
      <c r="IK32" s="12">
        <v>247.5</v>
      </c>
      <c r="IL32" s="12">
        <v>-27.4</v>
      </c>
      <c r="IM32" s="12">
        <v>107.6</v>
      </c>
      <c r="IN32" s="12">
        <v>85.4</v>
      </c>
      <c r="IO32" s="12">
        <v>-92</v>
      </c>
      <c r="IP32" s="12">
        <v>-58.2</v>
      </c>
      <c r="IQ32" s="12">
        <v>-47.1</v>
      </c>
      <c r="IR32" s="12">
        <v>72.5</v>
      </c>
      <c r="IS32" s="12">
        <v>39.6</v>
      </c>
      <c r="IT32" s="12">
        <v>119.4</v>
      </c>
      <c r="IU32" s="12">
        <v>90.7</v>
      </c>
      <c r="IV32" s="12">
        <v>72</v>
      </c>
      <c r="IW32" s="12">
        <v>180.8</v>
      </c>
    </row>
    <row r="33" spans="1:257">
      <c r="A33" t="s">
        <v>850</v>
      </c>
      <c r="B33" s="12" t="s">
        <v>887</v>
      </c>
      <c r="C33" s="12">
        <v>43.8</v>
      </c>
      <c r="D33" s="12">
        <v>62.3</v>
      </c>
      <c r="E33" s="12">
        <v>61.8</v>
      </c>
      <c r="F33" s="12">
        <v>59</v>
      </c>
      <c r="G33" s="12">
        <v>43.3</v>
      </c>
      <c r="H33" s="12">
        <v>65.400000000000006</v>
      </c>
      <c r="I33" s="12">
        <v>74.8</v>
      </c>
      <c r="J33" s="12">
        <v>80.2</v>
      </c>
      <c r="K33" s="12">
        <v>58.3</v>
      </c>
      <c r="L33" s="12">
        <v>74.599999999999994</v>
      </c>
      <c r="M33" s="12">
        <v>73</v>
      </c>
      <c r="N33" s="12">
        <v>100.7</v>
      </c>
      <c r="O33" s="12">
        <v>51.6</v>
      </c>
      <c r="P33" s="12">
        <v>94</v>
      </c>
      <c r="Q33" s="12">
        <v>84.5</v>
      </c>
      <c r="R33" s="12">
        <v>100.5</v>
      </c>
      <c r="S33" s="12">
        <v>60.1</v>
      </c>
      <c r="T33" s="12">
        <v>102.5</v>
      </c>
      <c r="U33" s="12">
        <v>93.4</v>
      </c>
      <c r="V33" s="12">
        <v>113.2</v>
      </c>
      <c r="W33" s="12">
        <v>74.400000000000006</v>
      </c>
      <c r="X33" s="12">
        <v>123.6</v>
      </c>
      <c r="Y33" s="12">
        <v>77.599999999999994</v>
      </c>
      <c r="Z33" s="12">
        <v>133.80000000000001</v>
      </c>
      <c r="AA33" s="12">
        <v>74</v>
      </c>
      <c r="AB33" s="12">
        <v>133.9</v>
      </c>
      <c r="AC33" s="12">
        <v>61.2</v>
      </c>
      <c r="AD33" s="12">
        <v>128.5</v>
      </c>
      <c r="AE33" s="12">
        <v>89.5</v>
      </c>
      <c r="AF33" s="12">
        <v>120.5</v>
      </c>
      <c r="AG33" s="12">
        <v>129.19999999999999</v>
      </c>
      <c r="AH33" s="12">
        <v>194.9</v>
      </c>
      <c r="AI33" s="12">
        <v>62.4</v>
      </c>
      <c r="AJ33" s="12">
        <v>142.69999999999999</v>
      </c>
      <c r="AK33" s="12">
        <v>161.69999999999999</v>
      </c>
      <c r="AL33" s="12">
        <v>195.3</v>
      </c>
      <c r="AM33" s="12">
        <v>79.5</v>
      </c>
      <c r="AN33" s="12">
        <v>186.7</v>
      </c>
      <c r="AO33" s="12">
        <v>117.4</v>
      </c>
      <c r="AP33" s="12">
        <v>194.8</v>
      </c>
      <c r="AQ33" s="12">
        <v>154.69999999999999</v>
      </c>
      <c r="AR33" s="12">
        <v>165.8</v>
      </c>
      <c r="AS33" s="12">
        <v>145.6</v>
      </c>
      <c r="AT33" s="12">
        <v>178.3</v>
      </c>
      <c r="AU33" s="12">
        <v>219.5</v>
      </c>
      <c r="AV33" s="12">
        <v>183.5</v>
      </c>
      <c r="AW33" s="12">
        <v>202.1</v>
      </c>
      <c r="AX33" s="12">
        <v>229.8</v>
      </c>
      <c r="AY33" s="12">
        <v>245</v>
      </c>
      <c r="AZ33" s="12">
        <v>231.4</v>
      </c>
      <c r="BA33" s="12">
        <v>236.8</v>
      </c>
      <c r="BB33" s="12">
        <v>330.7</v>
      </c>
      <c r="BC33" s="12">
        <v>294</v>
      </c>
      <c r="BD33" s="12">
        <v>291.39999999999998</v>
      </c>
      <c r="BE33" s="12">
        <v>306</v>
      </c>
      <c r="BF33" s="12">
        <v>283.7</v>
      </c>
      <c r="BG33" s="12">
        <v>262.10000000000002</v>
      </c>
      <c r="BH33" s="12">
        <v>314</v>
      </c>
      <c r="BI33" s="12">
        <v>269.7</v>
      </c>
      <c r="BJ33" s="12">
        <v>156</v>
      </c>
      <c r="BK33" s="12">
        <v>222.4</v>
      </c>
      <c r="BL33" s="12">
        <v>201.3</v>
      </c>
      <c r="BM33" s="12">
        <v>233.3</v>
      </c>
      <c r="BN33" s="12">
        <v>286.39999999999998</v>
      </c>
      <c r="BO33" s="12">
        <v>332.8</v>
      </c>
      <c r="BP33" s="12">
        <v>307.10000000000002</v>
      </c>
      <c r="BQ33" s="12">
        <v>327.5</v>
      </c>
      <c r="BR33" s="12">
        <v>367.6</v>
      </c>
      <c r="BS33" s="12">
        <v>406.5</v>
      </c>
      <c r="BT33" s="12">
        <v>444.7</v>
      </c>
      <c r="BU33" s="12">
        <v>395.1</v>
      </c>
      <c r="BV33" s="12">
        <v>437.8</v>
      </c>
      <c r="BW33" s="12">
        <v>437</v>
      </c>
      <c r="BX33" s="12">
        <v>570.1</v>
      </c>
      <c r="BY33" s="12">
        <v>489.4</v>
      </c>
      <c r="BZ33" s="12">
        <v>531.70000000000005</v>
      </c>
      <c r="CA33" s="12">
        <v>511.9</v>
      </c>
      <c r="CB33" s="12">
        <v>628.5</v>
      </c>
      <c r="CC33" s="12">
        <v>572.70000000000005</v>
      </c>
      <c r="CD33" s="12">
        <v>476.5</v>
      </c>
      <c r="CE33" s="12">
        <v>542.79999999999995</v>
      </c>
      <c r="CF33" s="12">
        <v>558.79999999999995</v>
      </c>
      <c r="CG33" s="12">
        <v>473.5</v>
      </c>
      <c r="CH33" s="12">
        <v>679.5</v>
      </c>
      <c r="CI33" s="12">
        <v>605.5</v>
      </c>
      <c r="CJ33" s="12">
        <v>644.29999999999995</v>
      </c>
      <c r="CK33" s="12">
        <v>686.4</v>
      </c>
      <c r="CL33" s="12">
        <v>708.2</v>
      </c>
      <c r="CM33" s="12">
        <v>525</v>
      </c>
      <c r="CN33" s="12">
        <v>673.1</v>
      </c>
      <c r="CO33" s="12">
        <v>756.6</v>
      </c>
      <c r="CP33" s="12">
        <v>709</v>
      </c>
      <c r="CQ33" s="12">
        <v>569.79999999999995</v>
      </c>
      <c r="CR33" s="12">
        <v>760.3</v>
      </c>
      <c r="CS33" s="12">
        <v>949.3</v>
      </c>
      <c r="CT33" s="12">
        <v>797.7</v>
      </c>
      <c r="CU33" s="12">
        <v>862</v>
      </c>
      <c r="CV33" s="12">
        <v>914.7</v>
      </c>
      <c r="CW33" s="12">
        <v>1085.5999999999999</v>
      </c>
      <c r="CX33" s="12">
        <v>1114.3</v>
      </c>
      <c r="CY33" s="12">
        <v>735.3</v>
      </c>
      <c r="CZ33" s="12">
        <v>1041.4000000000001</v>
      </c>
      <c r="DA33" s="12">
        <v>1222.2</v>
      </c>
      <c r="DB33" s="12">
        <v>1558.1</v>
      </c>
      <c r="DC33" s="12">
        <v>999.7</v>
      </c>
      <c r="DD33" s="12">
        <v>1245</v>
      </c>
      <c r="DE33" s="12">
        <v>1512.4</v>
      </c>
      <c r="DF33" s="12">
        <v>1594.1</v>
      </c>
      <c r="DG33" s="12">
        <v>1079.3</v>
      </c>
      <c r="DH33" s="12">
        <v>1021.2</v>
      </c>
      <c r="DI33" s="12">
        <v>1223.9000000000001</v>
      </c>
      <c r="DJ33" s="12">
        <v>621.5</v>
      </c>
      <c r="DK33" s="12">
        <v>1175.2</v>
      </c>
      <c r="DL33" s="12">
        <v>1202.8</v>
      </c>
      <c r="DM33" s="12">
        <v>1090</v>
      </c>
      <c r="DN33" s="12">
        <v>972.4</v>
      </c>
      <c r="DO33" s="12">
        <v>1156.5999999999999</v>
      </c>
      <c r="DP33" s="12">
        <v>1385.1</v>
      </c>
      <c r="DQ33" s="12">
        <v>780.3</v>
      </c>
      <c r="DR33" s="12">
        <v>779.8</v>
      </c>
      <c r="DS33" s="12">
        <v>962.1</v>
      </c>
      <c r="DT33" s="12">
        <v>728.8</v>
      </c>
      <c r="DU33" s="12">
        <v>780.7</v>
      </c>
      <c r="DV33" s="12">
        <v>602.29999999999995</v>
      </c>
      <c r="DW33" s="12">
        <v>907.9</v>
      </c>
      <c r="DX33" s="12">
        <v>788.2</v>
      </c>
      <c r="DY33" s="12">
        <v>1097.3</v>
      </c>
      <c r="DZ33" s="12">
        <v>773</v>
      </c>
      <c r="EA33" s="12">
        <v>1115</v>
      </c>
      <c r="EB33" s="12">
        <v>1152.0999999999999</v>
      </c>
      <c r="EC33" s="12">
        <v>1755.3</v>
      </c>
      <c r="ED33" s="12">
        <v>533.20000000000005</v>
      </c>
      <c r="EE33" s="12">
        <v>1405.3</v>
      </c>
      <c r="EF33" s="12">
        <v>1482.6</v>
      </c>
      <c r="EG33" s="12">
        <v>1985.6</v>
      </c>
      <c r="EH33" s="12">
        <v>1357.5</v>
      </c>
      <c r="EI33" s="12">
        <v>1996.6</v>
      </c>
      <c r="EJ33" s="12">
        <v>1252.0999999999999</v>
      </c>
      <c r="EK33" s="12">
        <v>1327.8</v>
      </c>
      <c r="EL33" s="12">
        <v>637.5</v>
      </c>
      <c r="EM33" s="12">
        <v>1709.1</v>
      </c>
      <c r="EN33" s="12">
        <v>1877.3</v>
      </c>
      <c r="EO33" s="12">
        <v>1835.2</v>
      </c>
      <c r="EP33" s="12">
        <v>1687</v>
      </c>
      <c r="EQ33" s="12">
        <v>2149.1999999999998</v>
      </c>
      <c r="ER33" s="12">
        <v>1810.4</v>
      </c>
      <c r="ES33" s="12">
        <v>1885.8</v>
      </c>
      <c r="ET33" s="12">
        <v>1702.7</v>
      </c>
      <c r="EU33" s="12">
        <v>2709.2</v>
      </c>
      <c r="EV33" s="12">
        <v>2318.6999999999998</v>
      </c>
      <c r="EW33" s="12">
        <v>2694.1</v>
      </c>
      <c r="EX33" s="12">
        <v>1949</v>
      </c>
      <c r="EY33" s="12">
        <v>3652.2</v>
      </c>
      <c r="EZ33" s="12">
        <v>2783.9</v>
      </c>
      <c r="FA33" s="12">
        <v>2676.4</v>
      </c>
      <c r="FB33" s="12">
        <v>1774.6</v>
      </c>
      <c r="FC33" s="12">
        <v>3010.6</v>
      </c>
      <c r="FD33" s="12">
        <v>2786</v>
      </c>
      <c r="FE33" s="12">
        <v>2340.3000000000002</v>
      </c>
      <c r="FF33" s="12">
        <v>3435.6</v>
      </c>
      <c r="FG33" s="12">
        <v>3717.6</v>
      </c>
      <c r="FH33" s="12">
        <v>2706.2</v>
      </c>
      <c r="FI33" s="12">
        <v>2593.8000000000002</v>
      </c>
      <c r="FJ33" s="12">
        <v>2967.3</v>
      </c>
      <c r="FK33" s="12">
        <v>3650.5</v>
      </c>
      <c r="FL33" s="12">
        <v>3214.5</v>
      </c>
      <c r="FM33" s="12">
        <v>3641.1</v>
      </c>
      <c r="FN33" s="12">
        <v>3304.7</v>
      </c>
      <c r="FO33" s="12">
        <v>2998</v>
      </c>
      <c r="FP33" s="12">
        <v>2050.6999999999998</v>
      </c>
      <c r="FQ33" s="12">
        <v>2751.4</v>
      </c>
      <c r="FR33" s="12">
        <v>2773.1</v>
      </c>
      <c r="FS33" s="12">
        <v>4146.6000000000004</v>
      </c>
      <c r="FT33" s="12">
        <v>5520.6</v>
      </c>
      <c r="FU33" s="12">
        <v>2268.1999999999998</v>
      </c>
      <c r="FV33" s="12">
        <v>2571.4</v>
      </c>
      <c r="FW33" s="12">
        <v>4803.5</v>
      </c>
      <c r="FX33" s="12">
        <v>3830.3</v>
      </c>
      <c r="FY33" s="12">
        <v>4309.7</v>
      </c>
      <c r="FZ33" s="12">
        <v>4133.1000000000004</v>
      </c>
      <c r="GA33" s="12">
        <v>4607.8999999999996</v>
      </c>
      <c r="GB33" s="12">
        <v>3911.9</v>
      </c>
      <c r="GC33" s="12">
        <v>3824.3</v>
      </c>
      <c r="GD33" s="12">
        <v>3682</v>
      </c>
      <c r="GE33" s="12">
        <v>6609.7</v>
      </c>
      <c r="GF33" s="12">
        <v>4025.4</v>
      </c>
      <c r="GG33" s="12">
        <v>4831.5</v>
      </c>
      <c r="GH33" s="12">
        <v>4093.2</v>
      </c>
      <c r="GI33" s="12">
        <v>7231.8</v>
      </c>
      <c r="GJ33" s="12">
        <v>5484.9</v>
      </c>
      <c r="GK33" s="12">
        <v>5538.8</v>
      </c>
      <c r="GL33" s="12">
        <v>3297.8</v>
      </c>
      <c r="GM33" s="12">
        <v>5775</v>
      </c>
      <c r="GN33" s="12">
        <v>194.6</v>
      </c>
      <c r="GO33" s="12">
        <v>5304.1</v>
      </c>
      <c r="GP33" s="12">
        <v>-70.5</v>
      </c>
      <c r="GQ33" s="12">
        <v>-1824.5</v>
      </c>
      <c r="GR33" s="12">
        <v>-1798.3</v>
      </c>
      <c r="GS33" s="12">
        <v>290.60000000000002</v>
      </c>
      <c r="GT33" s="12">
        <v>-1659.1</v>
      </c>
      <c r="GU33" s="12">
        <v>1034.8</v>
      </c>
      <c r="GV33" s="12">
        <v>-579</v>
      </c>
      <c r="GW33" s="12">
        <v>1259.8</v>
      </c>
      <c r="GX33" s="12">
        <v>-294</v>
      </c>
      <c r="GY33" s="12">
        <v>4530.3</v>
      </c>
      <c r="GZ33" s="12">
        <v>3132.5</v>
      </c>
      <c r="HA33" s="12">
        <v>905.1</v>
      </c>
      <c r="HB33" s="12">
        <v>-369.1</v>
      </c>
      <c r="HC33" s="12">
        <v>2529.1999999999998</v>
      </c>
      <c r="HD33" s="12">
        <v>790.3</v>
      </c>
      <c r="HE33" s="12">
        <v>3896.5</v>
      </c>
      <c r="HF33" s="12">
        <v>2781.1</v>
      </c>
      <c r="HG33" s="12">
        <v>4762.3999999999996</v>
      </c>
      <c r="HH33" s="12">
        <v>2392.5</v>
      </c>
      <c r="HI33" s="12">
        <v>2767.2</v>
      </c>
      <c r="HJ33" s="12">
        <v>2082.1999999999998</v>
      </c>
      <c r="HK33" s="12">
        <v>4074.1</v>
      </c>
      <c r="HL33" s="12">
        <v>2836.8</v>
      </c>
      <c r="HM33" s="12">
        <v>2368.6999999999998</v>
      </c>
      <c r="HN33" s="12">
        <v>1263.0999999999999</v>
      </c>
      <c r="HO33" s="12">
        <v>2636.7</v>
      </c>
      <c r="HP33" s="12">
        <v>910.8</v>
      </c>
      <c r="HQ33" s="12">
        <v>1288.8</v>
      </c>
      <c r="HR33" s="12">
        <v>52</v>
      </c>
      <c r="HS33" s="12">
        <v>4178.2</v>
      </c>
      <c r="HT33" s="12">
        <v>2480.8000000000002</v>
      </c>
      <c r="HU33" s="12">
        <v>2488.3000000000002</v>
      </c>
      <c r="HV33" s="12">
        <v>-1033.5</v>
      </c>
      <c r="HW33" s="12">
        <v>4490.5</v>
      </c>
      <c r="HX33" s="12">
        <v>2578.3000000000002</v>
      </c>
      <c r="HY33" s="12">
        <v>2922.4</v>
      </c>
      <c r="HZ33" s="12">
        <v>1368.3</v>
      </c>
      <c r="IA33" s="12">
        <v>3129.9</v>
      </c>
      <c r="IB33" s="12">
        <v>1222.3</v>
      </c>
      <c r="IC33" s="12">
        <v>1381.5</v>
      </c>
      <c r="ID33" s="12">
        <v>1053.3</v>
      </c>
      <c r="IE33" s="12">
        <v>3975.3</v>
      </c>
      <c r="IF33" s="12">
        <v>2975.7</v>
      </c>
      <c r="IG33" s="12">
        <v>4287.8</v>
      </c>
      <c r="IH33" s="12">
        <v>2585.5</v>
      </c>
      <c r="II33" s="12">
        <v>21419.599999999999</v>
      </c>
      <c r="IJ33" s="12">
        <v>10426.9</v>
      </c>
      <c r="IK33" s="12">
        <v>1454.6</v>
      </c>
      <c r="IL33" s="12">
        <v>5506.6</v>
      </c>
      <c r="IM33" s="12">
        <v>10480.5</v>
      </c>
      <c r="IN33" s="12">
        <v>5751.8</v>
      </c>
      <c r="IO33" s="12">
        <v>7389.5</v>
      </c>
      <c r="IP33" s="12">
        <v>5557.9</v>
      </c>
      <c r="IQ33" s="12">
        <v>6778.9</v>
      </c>
      <c r="IR33" s="12">
        <v>567.1</v>
      </c>
      <c r="IS33" s="12">
        <v>2412.5</v>
      </c>
      <c r="IT33" s="12">
        <v>-116.6</v>
      </c>
      <c r="IU33" s="12">
        <v>10061.9</v>
      </c>
      <c r="IV33" s="12">
        <v>-149.6</v>
      </c>
      <c r="IW33" s="12">
        <v>755.5</v>
      </c>
    </row>
    <row r="34" spans="1:257">
      <c r="A34" t="s">
        <v>852</v>
      </c>
      <c r="B34" s="12" t="s">
        <v>1146</v>
      </c>
      <c r="C34" s="12">
        <v>-0.2</v>
      </c>
      <c r="D34" s="12">
        <v>-0.3</v>
      </c>
      <c r="E34" s="12">
        <v>-2.5</v>
      </c>
      <c r="F34" s="12">
        <v>-3.7</v>
      </c>
      <c r="G34" s="12">
        <v>-1.5</v>
      </c>
      <c r="H34" s="12">
        <v>0.6</v>
      </c>
      <c r="I34" s="12">
        <v>-0.7</v>
      </c>
      <c r="J34" s="12">
        <v>-1.9</v>
      </c>
      <c r="K34" s="12">
        <v>-1.1000000000000001</v>
      </c>
      <c r="L34" s="12">
        <v>-0.7</v>
      </c>
      <c r="M34" s="12">
        <v>-1.5</v>
      </c>
      <c r="N34" s="12">
        <v>-0.4</v>
      </c>
      <c r="O34" s="12">
        <v>-0.4</v>
      </c>
      <c r="P34" s="12">
        <v>-0.6</v>
      </c>
      <c r="Q34" s="12">
        <v>-0.6</v>
      </c>
      <c r="R34" s="12">
        <v>-0.3</v>
      </c>
      <c r="S34" s="12">
        <v>-0.2</v>
      </c>
      <c r="T34" s="12">
        <v>0</v>
      </c>
      <c r="U34" s="12">
        <v>0</v>
      </c>
      <c r="V34" s="12">
        <v>-0.3</v>
      </c>
      <c r="W34" s="12">
        <v>-3.3</v>
      </c>
      <c r="X34" s="12">
        <v>-2.5</v>
      </c>
      <c r="Y34" s="12">
        <v>-0.3</v>
      </c>
      <c r="Z34" s="12">
        <v>-0.5</v>
      </c>
      <c r="AA34" s="12">
        <v>-0.4</v>
      </c>
      <c r="AB34" s="12">
        <v>-0.8</v>
      </c>
      <c r="AC34" s="12">
        <v>-0.7</v>
      </c>
      <c r="AD34" s="12">
        <v>-0.4</v>
      </c>
      <c r="AE34" s="12">
        <v>-0.2</v>
      </c>
      <c r="AF34" s="12">
        <v>0</v>
      </c>
      <c r="AG34" s="12">
        <v>-0.4</v>
      </c>
      <c r="AH34" s="12">
        <v>-4.0999999999999996</v>
      </c>
      <c r="AI34" s="12">
        <v>-6</v>
      </c>
      <c r="AJ34" s="12">
        <v>-0.5</v>
      </c>
      <c r="AK34" s="12">
        <v>0</v>
      </c>
      <c r="AL34" s="12">
        <v>0</v>
      </c>
      <c r="AM34" s="12">
        <v>0</v>
      </c>
      <c r="AN34" s="12">
        <v>0</v>
      </c>
      <c r="AO34" s="12">
        <v>0</v>
      </c>
      <c r="AP34" s="12">
        <v>0</v>
      </c>
      <c r="AQ34" s="12">
        <v>4</v>
      </c>
      <c r="AR34" s="12">
        <v>0</v>
      </c>
      <c r="AS34" s="12">
        <v>-1</v>
      </c>
      <c r="AT34" s="12">
        <v>-1.5</v>
      </c>
      <c r="AU34" s="12">
        <v>0</v>
      </c>
      <c r="AV34" s="12">
        <v>-1.6</v>
      </c>
      <c r="AW34" s="12">
        <v>-0.8</v>
      </c>
      <c r="AX34" s="12">
        <v>0</v>
      </c>
      <c r="AY34" s="12">
        <v>-2.2000000000000002</v>
      </c>
      <c r="AZ34" s="12">
        <v>0</v>
      </c>
      <c r="BA34" s="12">
        <v>0</v>
      </c>
      <c r="BB34" s="12">
        <v>0</v>
      </c>
      <c r="BC34" s="12">
        <v>0</v>
      </c>
      <c r="BD34" s="12">
        <v>0</v>
      </c>
      <c r="BE34" s="12">
        <v>0</v>
      </c>
      <c r="BF34" s="12">
        <v>0</v>
      </c>
      <c r="BG34" s="12">
        <v>0</v>
      </c>
      <c r="BH34" s="12">
        <v>0</v>
      </c>
      <c r="BI34" s="12">
        <v>0</v>
      </c>
      <c r="BJ34" s="12">
        <v>0.3</v>
      </c>
      <c r="BK34" s="12">
        <v>-0.1</v>
      </c>
      <c r="BL34" s="12">
        <v>0</v>
      </c>
      <c r="BM34" s="12">
        <v>-0.1</v>
      </c>
      <c r="BN34" s="12">
        <v>0</v>
      </c>
      <c r="BO34" s="12">
        <v>0</v>
      </c>
      <c r="BP34" s="12">
        <v>0</v>
      </c>
      <c r="BQ34" s="12">
        <v>0</v>
      </c>
      <c r="BR34" s="12">
        <v>0</v>
      </c>
      <c r="BS34" s="12">
        <v>0.2</v>
      </c>
      <c r="BT34" s="12">
        <v>-0.1</v>
      </c>
      <c r="BU34" s="12">
        <v>-0.1</v>
      </c>
      <c r="BV34" s="12">
        <v>0.5</v>
      </c>
      <c r="BW34" s="12">
        <v>0</v>
      </c>
      <c r="BX34" s="12">
        <v>0</v>
      </c>
      <c r="BY34" s="12">
        <v>0</v>
      </c>
      <c r="BZ34" s="12">
        <v>0.3</v>
      </c>
      <c r="CA34" s="12">
        <v>0</v>
      </c>
      <c r="CB34" s="12">
        <v>0</v>
      </c>
      <c r="CC34" s="12">
        <v>-0.4</v>
      </c>
      <c r="CD34" s="12">
        <v>-0.2</v>
      </c>
      <c r="CE34" s="12">
        <v>0</v>
      </c>
      <c r="CF34" s="12">
        <v>0</v>
      </c>
      <c r="CG34" s="12">
        <v>0</v>
      </c>
      <c r="CH34" s="12">
        <v>0</v>
      </c>
      <c r="CI34" s="12">
        <v>0</v>
      </c>
      <c r="CJ34" s="12">
        <v>0</v>
      </c>
      <c r="CK34" s="12">
        <v>0</v>
      </c>
      <c r="CL34" s="12">
        <v>0</v>
      </c>
      <c r="CM34" s="12">
        <v>0</v>
      </c>
      <c r="CN34" s="12">
        <v>0</v>
      </c>
      <c r="CO34" s="12">
        <v>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-0.1</v>
      </c>
      <c r="DG34" s="12">
        <v>0.1</v>
      </c>
      <c r="DH34" s="12">
        <v>0</v>
      </c>
      <c r="DI34" s="12">
        <v>0</v>
      </c>
      <c r="DJ34" s="12">
        <v>0</v>
      </c>
      <c r="DK34" s="12">
        <v>-0.1</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0</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row>
    <row r="35" spans="1:257">
      <c r="A35" t="s">
        <v>854</v>
      </c>
      <c r="B35" s="12" t="s">
        <v>889</v>
      </c>
      <c r="C35" s="12">
        <v>-2</v>
      </c>
      <c r="D35" s="12">
        <v>0.6</v>
      </c>
      <c r="E35" s="12">
        <v>3.8</v>
      </c>
      <c r="F35" s="12">
        <v>-1.3</v>
      </c>
      <c r="G35" s="12">
        <v>-4.8</v>
      </c>
      <c r="H35" s="12">
        <v>2.8</v>
      </c>
      <c r="I35" s="12">
        <v>4</v>
      </c>
      <c r="J35" s="12">
        <v>7.7</v>
      </c>
      <c r="K35" s="12">
        <v>-5.3</v>
      </c>
      <c r="L35" s="12">
        <v>2.1</v>
      </c>
      <c r="M35" s="12">
        <v>4.4000000000000004</v>
      </c>
      <c r="N35" s="12">
        <v>7.3</v>
      </c>
      <c r="O35" s="12">
        <v>-10.6</v>
      </c>
      <c r="P35" s="12">
        <v>0.8</v>
      </c>
      <c r="Q35" s="12">
        <v>1.4</v>
      </c>
      <c r="R35" s="12">
        <v>5.0999999999999996</v>
      </c>
      <c r="S35" s="12">
        <v>-3.6</v>
      </c>
      <c r="T35" s="12">
        <v>2.1</v>
      </c>
      <c r="U35" s="12">
        <v>0.5</v>
      </c>
      <c r="V35" s="12">
        <v>6.9</v>
      </c>
      <c r="W35" s="12">
        <v>-7.5</v>
      </c>
      <c r="X35" s="12">
        <v>6.1</v>
      </c>
      <c r="Y35" s="12">
        <v>-0.1</v>
      </c>
      <c r="Z35" s="12">
        <v>6.2</v>
      </c>
      <c r="AA35" s="12">
        <v>-3.1</v>
      </c>
      <c r="AB35" s="12">
        <v>6.4</v>
      </c>
      <c r="AC35" s="12">
        <v>-1.9</v>
      </c>
      <c r="AD35" s="12">
        <v>14.1</v>
      </c>
      <c r="AE35" s="12">
        <v>-5.9</v>
      </c>
      <c r="AF35" s="12">
        <v>4.5</v>
      </c>
      <c r="AG35" s="12">
        <v>4.9000000000000004</v>
      </c>
      <c r="AH35" s="12">
        <v>13.4</v>
      </c>
      <c r="AI35" s="12">
        <v>-1.6</v>
      </c>
      <c r="AJ35" s="12">
        <v>1.9</v>
      </c>
      <c r="AK35" s="12">
        <v>9</v>
      </c>
      <c r="AL35" s="12">
        <v>12.3</v>
      </c>
      <c r="AM35" s="12">
        <v>-8.3000000000000007</v>
      </c>
      <c r="AN35" s="12">
        <v>-7.1</v>
      </c>
      <c r="AO35" s="12">
        <v>10.6</v>
      </c>
      <c r="AP35" s="12">
        <v>5.8</v>
      </c>
      <c r="AQ35" s="12">
        <v>-9.1999999999999993</v>
      </c>
      <c r="AR35" s="12">
        <v>8</v>
      </c>
      <c r="AS35" s="12">
        <v>2.2000000000000002</v>
      </c>
      <c r="AT35" s="12">
        <v>16.399999999999999</v>
      </c>
      <c r="AU35" s="12">
        <v>2.8</v>
      </c>
      <c r="AV35" s="12">
        <v>1.1000000000000001</v>
      </c>
      <c r="AW35" s="12">
        <v>0.1</v>
      </c>
      <c r="AX35" s="12">
        <v>18.600000000000001</v>
      </c>
      <c r="AY35" s="12">
        <v>-2.9</v>
      </c>
      <c r="AZ35" s="12">
        <v>5.8</v>
      </c>
      <c r="BA35" s="12">
        <v>-10.7</v>
      </c>
      <c r="BB35" s="12">
        <v>13.8</v>
      </c>
      <c r="BC35" s="12">
        <v>-4.7</v>
      </c>
      <c r="BD35" s="12">
        <v>-0.8</v>
      </c>
      <c r="BE35" s="12">
        <v>20.9</v>
      </c>
      <c r="BF35" s="12">
        <v>8</v>
      </c>
      <c r="BG35" s="12">
        <v>-3.2</v>
      </c>
      <c r="BH35" s="12">
        <v>15.5</v>
      </c>
      <c r="BI35" s="12">
        <v>17.7</v>
      </c>
      <c r="BJ35" s="12">
        <v>-10.5</v>
      </c>
      <c r="BK35" s="12">
        <v>20.9</v>
      </c>
      <c r="BL35" s="12">
        <v>-8.9</v>
      </c>
      <c r="BM35" s="12">
        <v>8.6999999999999993</v>
      </c>
      <c r="BN35" s="12">
        <v>11.7</v>
      </c>
      <c r="BO35" s="12">
        <v>0.9</v>
      </c>
      <c r="BP35" s="12">
        <v>18.8</v>
      </c>
      <c r="BQ35" s="12">
        <v>1.6</v>
      </c>
      <c r="BR35" s="12">
        <v>-9.6</v>
      </c>
      <c r="BS35" s="12">
        <v>9.6999999999999993</v>
      </c>
      <c r="BT35" s="12">
        <v>9.1999999999999993</v>
      </c>
      <c r="BU35" s="12">
        <v>-8.9</v>
      </c>
      <c r="BV35" s="12">
        <v>36.4</v>
      </c>
      <c r="BW35" s="12">
        <v>4.3</v>
      </c>
      <c r="BX35" s="12">
        <v>20.6</v>
      </c>
      <c r="BY35" s="12">
        <v>19.5</v>
      </c>
      <c r="BZ35" s="12">
        <v>55.7</v>
      </c>
      <c r="CA35" s="12">
        <v>9.1</v>
      </c>
      <c r="CB35" s="12">
        <v>24.6</v>
      </c>
      <c r="CC35" s="12">
        <v>17.100000000000001</v>
      </c>
      <c r="CD35" s="12">
        <v>56</v>
      </c>
      <c r="CE35" s="12">
        <v>17.7</v>
      </c>
      <c r="CF35" s="12">
        <v>33.5</v>
      </c>
      <c r="CG35" s="12">
        <v>-5.8</v>
      </c>
      <c r="CH35" s="12">
        <v>30.7</v>
      </c>
      <c r="CI35" s="12">
        <v>47.1</v>
      </c>
      <c r="CJ35" s="12">
        <v>26.1</v>
      </c>
      <c r="CK35" s="12">
        <v>84.6</v>
      </c>
      <c r="CL35" s="12">
        <v>13.5</v>
      </c>
      <c r="CM35" s="12">
        <v>31.6</v>
      </c>
      <c r="CN35" s="12">
        <v>45.3</v>
      </c>
      <c r="CO35" s="12">
        <v>25.3</v>
      </c>
      <c r="CP35" s="12">
        <v>3.4</v>
      </c>
      <c r="CQ35" s="12">
        <v>-57.3</v>
      </c>
      <c r="CR35" s="12">
        <v>8.8000000000000007</v>
      </c>
      <c r="CS35" s="12">
        <v>-19.5</v>
      </c>
      <c r="CT35" s="12">
        <v>34</v>
      </c>
      <c r="CU35" s="12">
        <v>-6.5</v>
      </c>
      <c r="CV35" s="12">
        <v>26.5</v>
      </c>
      <c r="CW35" s="12">
        <v>25.4</v>
      </c>
      <c r="CX35" s="12">
        <v>37.799999999999997</v>
      </c>
      <c r="CY35" s="12">
        <v>19.100000000000001</v>
      </c>
      <c r="CZ35" s="12">
        <v>50</v>
      </c>
      <c r="DA35" s="12">
        <v>-2.7</v>
      </c>
      <c r="DB35" s="12">
        <v>56.4</v>
      </c>
      <c r="DC35" s="12">
        <v>29</v>
      </c>
      <c r="DD35" s="12">
        <v>24.8</v>
      </c>
      <c r="DE35" s="12">
        <v>53.1</v>
      </c>
      <c r="DF35" s="12">
        <v>79.2</v>
      </c>
      <c r="DG35" s="12">
        <v>-11.2</v>
      </c>
      <c r="DH35" s="12">
        <v>-59</v>
      </c>
      <c r="DI35" s="12">
        <v>6.8</v>
      </c>
      <c r="DJ35" s="12">
        <v>-9</v>
      </c>
      <c r="DK35" s="12">
        <v>35.9</v>
      </c>
      <c r="DL35" s="12">
        <v>12.4</v>
      </c>
      <c r="DM35" s="12">
        <v>32.4</v>
      </c>
      <c r="DN35" s="12">
        <v>8.4</v>
      </c>
      <c r="DO35" s="12">
        <v>62.7</v>
      </c>
      <c r="DP35" s="12">
        <v>75.599999999999994</v>
      </c>
      <c r="DQ35" s="12">
        <v>60.1</v>
      </c>
      <c r="DR35" s="12">
        <v>74.2</v>
      </c>
      <c r="DS35" s="12">
        <v>-34.799999999999997</v>
      </c>
      <c r="DT35" s="12">
        <v>-27.4</v>
      </c>
      <c r="DU35" s="12">
        <v>-33.4</v>
      </c>
      <c r="DV35" s="12">
        <v>-10</v>
      </c>
      <c r="DW35" s="12">
        <v>-15.8</v>
      </c>
      <c r="DX35" s="12">
        <v>-4.3</v>
      </c>
      <c r="DY35" s="12">
        <v>23.8</v>
      </c>
      <c r="DZ35" s="12">
        <v>2.2999999999999998</v>
      </c>
      <c r="EA35" s="12">
        <v>63.6</v>
      </c>
      <c r="EB35" s="12">
        <v>-63.6</v>
      </c>
      <c r="EC35" s="12">
        <v>37.700000000000003</v>
      </c>
      <c r="ED35" s="12">
        <v>-46.2</v>
      </c>
      <c r="EE35" s="12">
        <v>43.6</v>
      </c>
      <c r="EF35" s="12">
        <v>-48.8</v>
      </c>
      <c r="EG35" s="12">
        <v>-62.6</v>
      </c>
      <c r="EH35" s="12">
        <v>14.4</v>
      </c>
      <c r="EI35" s="12">
        <v>27.4</v>
      </c>
      <c r="EJ35" s="12">
        <v>19.899999999999999</v>
      </c>
      <c r="EK35" s="12">
        <v>-52.3</v>
      </c>
      <c r="EL35" s="12">
        <v>37.5</v>
      </c>
      <c r="EM35" s="12">
        <v>77.2</v>
      </c>
      <c r="EN35" s="12">
        <v>28</v>
      </c>
      <c r="EO35" s="12">
        <v>92.8</v>
      </c>
      <c r="EP35" s="12">
        <v>8.4</v>
      </c>
      <c r="EQ35" s="12">
        <v>8.6</v>
      </c>
      <c r="ER35" s="12">
        <v>2</v>
      </c>
      <c r="ES35" s="12">
        <v>70.400000000000006</v>
      </c>
      <c r="ET35" s="12">
        <v>156.30000000000001</v>
      </c>
      <c r="EU35" s="12">
        <v>-27.9</v>
      </c>
      <c r="EV35" s="12">
        <v>130.6</v>
      </c>
      <c r="EW35" s="12">
        <v>31.1</v>
      </c>
      <c r="EX35" s="12">
        <v>52.1</v>
      </c>
      <c r="EY35" s="12">
        <v>26</v>
      </c>
      <c r="EZ35" s="12">
        <v>58.6</v>
      </c>
      <c r="FA35" s="12">
        <v>89.6</v>
      </c>
      <c r="FB35" s="12">
        <v>88.8</v>
      </c>
      <c r="FC35" s="12">
        <v>25.7</v>
      </c>
      <c r="FD35" s="12">
        <v>66</v>
      </c>
      <c r="FE35" s="12">
        <v>7.7</v>
      </c>
      <c r="FF35" s="12">
        <v>173.7</v>
      </c>
      <c r="FG35" s="12">
        <v>-171.1</v>
      </c>
      <c r="FH35" s="12">
        <v>25.7</v>
      </c>
      <c r="FI35" s="12">
        <v>52.1</v>
      </c>
      <c r="FJ35" s="12">
        <v>150.6</v>
      </c>
      <c r="FK35" s="12">
        <v>268.7</v>
      </c>
      <c r="FL35" s="12">
        <v>46.6</v>
      </c>
      <c r="FM35" s="12">
        <v>160.19999999999999</v>
      </c>
      <c r="FN35" s="12">
        <v>252.3</v>
      </c>
      <c r="FO35" s="12">
        <v>22.2</v>
      </c>
      <c r="FP35" s="12">
        <v>28.6</v>
      </c>
      <c r="FQ35" s="12">
        <v>25.5</v>
      </c>
      <c r="FR35" s="12">
        <v>27.7</v>
      </c>
      <c r="FS35" s="12">
        <v>5.5</v>
      </c>
      <c r="FT35" s="12">
        <v>-33</v>
      </c>
      <c r="FU35" s="12">
        <v>-37.700000000000003</v>
      </c>
      <c r="FV35" s="12">
        <v>2.1</v>
      </c>
      <c r="FW35" s="12">
        <v>168</v>
      </c>
      <c r="FX35" s="12">
        <v>76.400000000000006</v>
      </c>
      <c r="FY35" s="12">
        <v>-17.600000000000001</v>
      </c>
      <c r="FZ35" s="12">
        <v>106.9</v>
      </c>
      <c r="GA35" s="12">
        <v>5.0999999999999996</v>
      </c>
      <c r="GB35" s="12">
        <v>57.2</v>
      </c>
      <c r="GC35" s="12">
        <v>45.7</v>
      </c>
      <c r="GD35" s="12">
        <v>-64.900000000000006</v>
      </c>
      <c r="GE35" s="12">
        <v>81.599999999999994</v>
      </c>
      <c r="GF35" s="12">
        <v>255.1</v>
      </c>
      <c r="GG35" s="12">
        <v>-55.3</v>
      </c>
      <c r="GH35" s="12">
        <v>150.1</v>
      </c>
      <c r="GI35" s="12">
        <v>-35</v>
      </c>
      <c r="GJ35" s="12">
        <v>106.5</v>
      </c>
      <c r="GK35" s="12">
        <v>614.79999999999995</v>
      </c>
      <c r="GL35" s="12">
        <v>140.30000000000001</v>
      </c>
      <c r="GM35" s="12">
        <v>518.5</v>
      </c>
      <c r="GN35" s="12">
        <v>447.2</v>
      </c>
      <c r="GO35" s="12">
        <v>729.6</v>
      </c>
      <c r="GP35" s="12">
        <v>2353.1999999999998</v>
      </c>
      <c r="GQ35" s="12">
        <v>173.6</v>
      </c>
      <c r="GR35" s="12">
        <v>-207.2</v>
      </c>
      <c r="GS35" s="12">
        <v>736.4</v>
      </c>
      <c r="GT35" s="12">
        <v>234.6</v>
      </c>
      <c r="GU35" s="12">
        <v>198.3</v>
      </c>
      <c r="GV35" s="12">
        <v>-552</v>
      </c>
      <c r="GW35" s="12">
        <v>-149.19999999999999</v>
      </c>
      <c r="GX35" s="12">
        <v>144.6</v>
      </c>
      <c r="GY35" s="12">
        <v>1801.3</v>
      </c>
      <c r="GZ35" s="12">
        <v>892.6</v>
      </c>
      <c r="HA35" s="12">
        <v>-393.9</v>
      </c>
      <c r="HB35" s="12">
        <v>-436.8</v>
      </c>
      <c r="HC35" s="12">
        <v>-120</v>
      </c>
      <c r="HD35" s="12">
        <v>-195.7</v>
      </c>
      <c r="HE35" s="12">
        <v>-58.7</v>
      </c>
      <c r="HF35" s="12">
        <v>345.8</v>
      </c>
      <c r="HG35" s="12">
        <v>1398.6</v>
      </c>
      <c r="HH35" s="12">
        <v>684.1</v>
      </c>
      <c r="HI35" s="12">
        <v>1207.2</v>
      </c>
      <c r="HJ35" s="12">
        <v>45.9</v>
      </c>
      <c r="HK35" s="12">
        <v>808.2</v>
      </c>
      <c r="HL35" s="12">
        <v>100.8</v>
      </c>
      <c r="HM35" s="12">
        <v>422.9</v>
      </c>
      <c r="HN35" s="12">
        <v>-514.79999999999995</v>
      </c>
      <c r="HO35" s="12">
        <v>26.6</v>
      </c>
      <c r="HP35" s="12">
        <v>-987.7</v>
      </c>
      <c r="HQ35" s="12">
        <v>-319.3</v>
      </c>
      <c r="HR35" s="12">
        <v>-1126.9000000000001</v>
      </c>
      <c r="HS35" s="12">
        <v>672.6</v>
      </c>
      <c r="HT35" s="12">
        <v>-399.5</v>
      </c>
      <c r="HU35" s="12">
        <v>-1454.5</v>
      </c>
      <c r="HV35" s="12">
        <v>-949.5</v>
      </c>
      <c r="HW35" s="12">
        <v>1708.8</v>
      </c>
      <c r="HX35" s="12">
        <v>-580.4</v>
      </c>
      <c r="HY35" s="12">
        <v>541.20000000000005</v>
      </c>
      <c r="HZ35" s="12">
        <v>-584.6</v>
      </c>
      <c r="IA35" s="12">
        <v>324.10000000000002</v>
      </c>
      <c r="IB35" s="12">
        <v>-814.7</v>
      </c>
      <c r="IC35" s="12">
        <v>-382</v>
      </c>
      <c r="ID35" s="12">
        <v>-734.4</v>
      </c>
      <c r="IE35" s="12">
        <v>43.4</v>
      </c>
      <c r="IF35" s="12">
        <v>-290.2</v>
      </c>
      <c r="IG35" s="12">
        <v>57.7</v>
      </c>
      <c r="IH35" s="12">
        <v>511.4</v>
      </c>
      <c r="II35" s="12">
        <v>5121.2</v>
      </c>
      <c r="IJ35" s="12">
        <v>1118.9000000000001</v>
      </c>
      <c r="IK35" s="12">
        <v>-559.4</v>
      </c>
      <c r="IL35" s="12">
        <v>1099.9000000000001</v>
      </c>
      <c r="IM35" s="12">
        <v>2997.2</v>
      </c>
      <c r="IN35" s="12">
        <v>-1061.8</v>
      </c>
      <c r="IO35" s="12">
        <v>1563.9</v>
      </c>
      <c r="IP35" s="12">
        <v>-1074</v>
      </c>
      <c r="IQ35" s="12">
        <v>-302.2</v>
      </c>
      <c r="IR35" s="12">
        <v>-2522.4</v>
      </c>
      <c r="IS35" s="12">
        <v>-269.3</v>
      </c>
      <c r="IT35" s="12">
        <v>-452.5</v>
      </c>
      <c r="IU35" s="12">
        <v>2183.9</v>
      </c>
      <c r="IV35" s="12">
        <v>-541.5</v>
      </c>
      <c r="IW35" s="12">
        <v>-54.9</v>
      </c>
    </row>
    <row r="36" spans="1:257">
      <c r="A36" t="s">
        <v>856</v>
      </c>
      <c r="B36" s="12" t="s">
        <v>897</v>
      </c>
      <c r="C36" s="12">
        <v>-1.3</v>
      </c>
      <c r="D36" s="12">
        <v>7.2</v>
      </c>
      <c r="E36" s="12">
        <v>25.8</v>
      </c>
      <c r="F36" s="12">
        <v>18.2</v>
      </c>
      <c r="G36" s="12">
        <v>21.9</v>
      </c>
      <c r="H36" s="12">
        <v>14.5</v>
      </c>
      <c r="I36" s="12">
        <v>31.3</v>
      </c>
      <c r="J36" s="12">
        <v>9.6999999999999993</v>
      </c>
      <c r="K36" s="12">
        <v>29.1</v>
      </c>
      <c r="L36" s="12">
        <v>15.1</v>
      </c>
      <c r="M36" s="12">
        <v>9.6</v>
      </c>
      <c r="N36" s="12">
        <v>23</v>
      </c>
      <c r="O36" s="12">
        <v>23.2</v>
      </c>
      <c r="P36" s="12">
        <v>16.100000000000001</v>
      </c>
      <c r="Q36" s="12">
        <v>7.1</v>
      </c>
      <c r="R36" s="12">
        <v>8.6999999999999993</v>
      </c>
      <c r="S36" s="12">
        <v>19.2</v>
      </c>
      <c r="T36" s="12">
        <v>14.4</v>
      </c>
      <c r="U36" s="12">
        <v>21.2</v>
      </c>
      <c r="V36" s="12">
        <v>17.3</v>
      </c>
      <c r="W36" s="12">
        <v>22.2</v>
      </c>
      <c r="X36" s="12">
        <v>16</v>
      </c>
      <c r="Y36" s="12">
        <v>5.5</v>
      </c>
      <c r="Z36" s="12">
        <v>18.399999999999999</v>
      </c>
      <c r="AA36" s="12">
        <v>18.399999999999999</v>
      </c>
      <c r="AB36" s="12">
        <v>12.7</v>
      </c>
      <c r="AC36" s="12">
        <v>10.7</v>
      </c>
      <c r="AD36" s="12">
        <v>31</v>
      </c>
      <c r="AE36" s="12">
        <v>59.9</v>
      </c>
      <c r="AF36" s="12">
        <v>20.3</v>
      </c>
      <c r="AG36" s="12">
        <v>42.1</v>
      </c>
      <c r="AH36" s="12">
        <v>38.200000000000003</v>
      </c>
      <c r="AI36" s="12">
        <v>45.4</v>
      </c>
      <c r="AJ36" s="12">
        <v>12</v>
      </c>
      <c r="AK36" s="12">
        <v>47.4</v>
      </c>
      <c r="AL36" s="12">
        <v>23.3</v>
      </c>
      <c r="AM36" s="12">
        <v>6.3</v>
      </c>
      <c r="AN36" s="12">
        <v>9.3000000000000007</v>
      </c>
      <c r="AO36" s="12">
        <v>6.8</v>
      </c>
      <c r="AP36" s="12">
        <v>28.3</v>
      </c>
      <c r="AQ36" s="12">
        <v>38.1</v>
      </c>
      <c r="AR36" s="12">
        <v>41.6</v>
      </c>
      <c r="AS36" s="12">
        <v>39.6</v>
      </c>
      <c r="AT36" s="12">
        <v>74.400000000000006</v>
      </c>
      <c r="AU36" s="12">
        <v>67.099999999999994</v>
      </c>
      <c r="AV36" s="12">
        <v>28.8</v>
      </c>
      <c r="AW36" s="12">
        <v>18.5</v>
      </c>
      <c r="AX36" s="12">
        <v>74.599999999999994</v>
      </c>
      <c r="AY36" s="12">
        <v>43.5</v>
      </c>
      <c r="AZ36" s="12">
        <v>26.1</v>
      </c>
      <c r="BA36" s="12">
        <v>33.299999999999997</v>
      </c>
      <c r="BB36" s="12">
        <v>76.400000000000006</v>
      </c>
      <c r="BC36" s="12">
        <v>11.3</v>
      </c>
      <c r="BD36" s="12">
        <v>31</v>
      </c>
      <c r="BE36" s="12">
        <v>33.200000000000003</v>
      </c>
      <c r="BF36" s="12">
        <v>93.1</v>
      </c>
      <c r="BG36" s="12">
        <v>34.700000000000003</v>
      </c>
      <c r="BH36" s="12">
        <v>44.8</v>
      </c>
      <c r="BI36" s="12">
        <v>50.3</v>
      </c>
      <c r="BJ36" s="12">
        <v>65.3</v>
      </c>
      <c r="BK36" s="12">
        <v>98.9</v>
      </c>
      <c r="BL36" s="12">
        <v>108.8</v>
      </c>
      <c r="BM36" s="12">
        <v>80.5</v>
      </c>
      <c r="BN36" s="12">
        <v>114.9</v>
      </c>
      <c r="BO36" s="12">
        <v>125.3</v>
      </c>
      <c r="BP36" s="12">
        <v>100.4</v>
      </c>
      <c r="BQ36" s="12">
        <v>101.9</v>
      </c>
      <c r="BR36" s="12">
        <v>103.5</v>
      </c>
      <c r="BS36" s="12">
        <v>87.1</v>
      </c>
      <c r="BT36" s="12">
        <v>100.5</v>
      </c>
      <c r="BU36" s="12">
        <v>114.8</v>
      </c>
      <c r="BV36" s="12">
        <v>105.8</v>
      </c>
      <c r="BW36" s="12">
        <v>62.6</v>
      </c>
      <c r="BX36" s="12">
        <v>141.5</v>
      </c>
      <c r="BY36" s="12">
        <v>124.9</v>
      </c>
      <c r="BZ36" s="12">
        <v>102.7</v>
      </c>
      <c r="CA36" s="12">
        <v>120.4</v>
      </c>
      <c r="CB36" s="12">
        <v>123.1</v>
      </c>
      <c r="CC36" s="12">
        <v>166.5</v>
      </c>
      <c r="CD36" s="12">
        <v>92.8</v>
      </c>
      <c r="CE36" s="12">
        <v>188.4</v>
      </c>
      <c r="CF36" s="12">
        <v>211.1</v>
      </c>
      <c r="CG36" s="12">
        <v>135.4</v>
      </c>
      <c r="CH36" s="12">
        <v>133.1</v>
      </c>
      <c r="CI36" s="12">
        <v>232.4</v>
      </c>
      <c r="CJ36" s="12">
        <v>138.19999999999999</v>
      </c>
      <c r="CK36" s="12">
        <v>196.5</v>
      </c>
      <c r="CL36" s="12">
        <v>231</v>
      </c>
      <c r="CM36" s="12">
        <v>211.2</v>
      </c>
      <c r="CN36" s="12">
        <v>190.4</v>
      </c>
      <c r="CO36" s="12">
        <v>238.7</v>
      </c>
      <c r="CP36" s="12">
        <v>387</v>
      </c>
      <c r="CQ36" s="12">
        <v>201</v>
      </c>
      <c r="CR36" s="12">
        <v>253.8</v>
      </c>
      <c r="CS36" s="12">
        <v>275.5</v>
      </c>
      <c r="CT36" s="12">
        <v>257.2</v>
      </c>
      <c r="CU36" s="12">
        <v>232.5</v>
      </c>
      <c r="CV36" s="12">
        <v>215.2</v>
      </c>
      <c r="CW36" s="12">
        <v>377.1</v>
      </c>
      <c r="CX36" s="12">
        <v>464.6</v>
      </c>
      <c r="CY36" s="12">
        <v>241.9</v>
      </c>
      <c r="CZ36" s="12">
        <v>329.9</v>
      </c>
      <c r="DA36" s="12">
        <v>481.4</v>
      </c>
      <c r="DB36" s="12">
        <v>628.1</v>
      </c>
      <c r="DC36" s="12">
        <v>476.2</v>
      </c>
      <c r="DD36" s="12">
        <v>501.4</v>
      </c>
      <c r="DE36" s="12">
        <v>692.7</v>
      </c>
      <c r="DF36" s="12">
        <v>495.2</v>
      </c>
      <c r="DG36" s="12">
        <v>478.3</v>
      </c>
      <c r="DH36" s="12">
        <v>335.5</v>
      </c>
      <c r="DI36" s="12">
        <v>312.8</v>
      </c>
      <c r="DJ36" s="12">
        <v>305.2</v>
      </c>
      <c r="DK36" s="12">
        <v>256.10000000000002</v>
      </c>
      <c r="DL36" s="12">
        <v>373.1</v>
      </c>
      <c r="DM36" s="12">
        <v>360.5</v>
      </c>
      <c r="DN36" s="12">
        <v>398.1</v>
      </c>
      <c r="DO36" s="12">
        <v>322.3</v>
      </c>
      <c r="DP36" s="12">
        <v>299.3</v>
      </c>
      <c r="DQ36" s="12">
        <v>233.4</v>
      </c>
      <c r="DR36" s="12">
        <v>411.4</v>
      </c>
      <c r="DS36" s="12">
        <v>495.6</v>
      </c>
      <c r="DT36" s="12">
        <v>291.89999999999998</v>
      </c>
      <c r="DU36" s="12">
        <v>360.6</v>
      </c>
      <c r="DV36" s="12">
        <v>423</v>
      </c>
      <c r="DW36" s="12">
        <v>512.5</v>
      </c>
      <c r="DX36" s="12">
        <v>260.10000000000002</v>
      </c>
      <c r="DY36" s="12">
        <v>576</v>
      </c>
      <c r="DZ36" s="12">
        <v>574.5</v>
      </c>
      <c r="EA36" s="12">
        <v>383.1</v>
      </c>
      <c r="EB36" s="12">
        <v>584.5</v>
      </c>
      <c r="EC36" s="12">
        <v>592.4</v>
      </c>
      <c r="ED36" s="12">
        <v>488.6</v>
      </c>
      <c r="EE36" s="12">
        <v>625.6</v>
      </c>
      <c r="EF36" s="12">
        <v>761.1</v>
      </c>
      <c r="EG36" s="12">
        <v>778.4</v>
      </c>
      <c r="EH36" s="12">
        <v>549.70000000000005</v>
      </c>
      <c r="EI36" s="12">
        <v>230.3</v>
      </c>
      <c r="EJ36" s="12">
        <v>221.4</v>
      </c>
      <c r="EK36" s="12">
        <v>404.4</v>
      </c>
      <c r="EL36" s="12">
        <v>175.4</v>
      </c>
      <c r="EM36" s="12">
        <v>521.6</v>
      </c>
      <c r="EN36" s="12">
        <v>711</v>
      </c>
      <c r="EO36" s="12">
        <v>419.6</v>
      </c>
      <c r="EP36" s="12">
        <v>575.1</v>
      </c>
      <c r="EQ36" s="12">
        <v>555.20000000000005</v>
      </c>
      <c r="ER36" s="12">
        <v>493.4</v>
      </c>
      <c r="ES36" s="12">
        <v>319.3</v>
      </c>
      <c r="ET36" s="12">
        <v>388.7</v>
      </c>
      <c r="EU36" s="12">
        <v>602.20000000000005</v>
      </c>
      <c r="EV36" s="12">
        <v>845.2</v>
      </c>
      <c r="EW36" s="12">
        <v>560.9</v>
      </c>
      <c r="EX36" s="12">
        <v>835.6</v>
      </c>
      <c r="EY36" s="12">
        <v>1145.5</v>
      </c>
      <c r="EZ36" s="12">
        <v>822</v>
      </c>
      <c r="FA36" s="12">
        <v>727.4</v>
      </c>
      <c r="FB36" s="12">
        <v>905</v>
      </c>
      <c r="FC36" s="12">
        <v>1056.4000000000001</v>
      </c>
      <c r="FD36" s="12">
        <v>1025.4000000000001</v>
      </c>
      <c r="FE36" s="12">
        <v>734.1</v>
      </c>
      <c r="FF36" s="12">
        <v>1121.8</v>
      </c>
      <c r="FG36" s="12">
        <v>644.9</v>
      </c>
      <c r="FH36" s="12">
        <v>408.8</v>
      </c>
      <c r="FI36" s="12">
        <v>490.4</v>
      </c>
      <c r="FJ36" s="12">
        <v>255.3</v>
      </c>
      <c r="FK36" s="12">
        <v>1376.7</v>
      </c>
      <c r="FL36" s="12">
        <v>899.3</v>
      </c>
      <c r="FM36" s="12">
        <v>700.4</v>
      </c>
      <c r="FN36" s="12">
        <v>1235.8</v>
      </c>
      <c r="FO36" s="12">
        <v>838.3</v>
      </c>
      <c r="FP36" s="12">
        <v>679</v>
      </c>
      <c r="FQ36" s="12">
        <v>572</v>
      </c>
      <c r="FR36" s="12">
        <v>931.2</v>
      </c>
      <c r="FS36" s="12">
        <v>1358.1</v>
      </c>
      <c r="FT36" s="12">
        <v>1666.5</v>
      </c>
      <c r="FU36" s="12">
        <v>785.7</v>
      </c>
      <c r="FV36" s="12">
        <v>944</v>
      </c>
      <c r="FW36" s="12">
        <v>426.2</v>
      </c>
      <c r="FX36" s="12">
        <v>764.9</v>
      </c>
      <c r="FY36" s="12">
        <v>401</v>
      </c>
      <c r="FZ36" s="12">
        <v>549.4</v>
      </c>
      <c r="GA36" s="12">
        <v>1273.9000000000001</v>
      </c>
      <c r="GB36" s="12">
        <v>210.5</v>
      </c>
      <c r="GC36" s="12">
        <v>515.5</v>
      </c>
      <c r="GD36" s="12">
        <v>491.8</v>
      </c>
      <c r="GE36" s="12">
        <v>1414.2</v>
      </c>
      <c r="GF36" s="12">
        <v>872.8</v>
      </c>
      <c r="GG36" s="12">
        <v>1073.0999999999999</v>
      </c>
      <c r="GH36" s="12">
        <v>1208.5999999999999</v>
      </c>
      <c r="GI36" s="12">
        <v>1517.6</v>
      </c>
      <c r="GJ36" s="12">
        <v>1471.2</v>
      </c>
      <c r="GK36" s="12">
        <v>968.5</v>
      </c>
      <c r="GL36" s="12">
        <v>253</v>
      </c>
      <c r="GM36" s="12">
        <v>1283.9000000000001</v>
      </c>
      <c r="GN36" s="12">
        <v>156.80000000000001</v>
      </c>
      <c r="GO36" s="12">
        <v>478.2</v>
      </c>
      <c r="GP36" s="12">
        <v>394.2</v>
      </c>
      <c r="GQ36" s="12">
        <v>43.8</v>
      </c>
      <c r="GR36" s="12">
        <v>1835.3</v>
      </c>
      <c r="GS36" s="12">
        <v>929.7</v>
      </c>
      <c r="GT36" s="12">
        <v>445.7</v>
      </c>
      <c r="GU36" s="12">
        <v>1056.5</v>
      </c>
      <c r="GV36" s="12">
        <v>435.7</v>
      </c>
      <c r="GW36" s="12">
        <v>1296.5</v>
      </c>
      <c r="GX36" s="12">
        <v>330.5</v>
      </c>
      <c r="GY36" s="12">
        <v>1327.2</v>
      </c>
      <c r="GZ36" s="12">
        <v>572</v>
      </c>
      <c r="HA36" s="12">
        <v>416.9</v>
      </c>
      <c r="HB36" s="12">
        <v>1015.6</v>
      </c>
      <c r="HC36" s="12">
        <v>2021.6</v>
      </c>
      <c r="HD36" s="12">
        <v>510.6</v>
      </c>
      <c r="HE36" s="12">
        <v>1030.8</v>
      </c>
      <c r="HF36" s="12">
        <v>833.7</v>
      </c>
      <c r="HG36" s="12">
        <v>2133</v>
      </c>
      <c r="HH36" s="12">
        <v>1227.7</v>
      </c>
      <c r="HI36" s="12">
        <v>299.2</v>
      </c>
      <c r="HJ36" s="12">
        <v>1840.3</v>
      </c>
      <c r="HK36" s="12">
        <v>786.5</v>
      </c>
      <c r="HL36" s="12">
        <v>1454.3</v>
      </c>
      <c r="HM36" s="12">
        <v>969.7</v>
      </c>
      <c r="HN36" s="12">
        <v>553.79999999999995</v>
      </c>
      <c r="HO36" s="12">
        <v>99.3</v>
      </c>
      <c r="HP36" s="12">
        <v>649.70000000000005</v>
      </c>
      <c r="HQ36" s="12">
        <v>-362.5</v>
      </c>
      <c r="HR36" s="12">
        <v>2067.6999999999998</v>
      </c>
      <c r="HS36" s="12">
        <v>1287.0999999999999</v>
      </c>
      <c r="HT36" s="12">
        <v>1300.8</v>
      </c>
      <c r="HU36" s="12">
        <v>1024.5999999999999</v>
      </c>
      <c r="HV36" s="12">
        <v>1016.4</v>
      </c>
      <c r="HW36" s="12">
        <v>448.6</v>
      </c>
      <c r="HX36" s="12">
        <v>443.4</v>
      </c>
      <c r="HY36" s="12">
        <v>2254.6999999999998</v>
      </c>
      <c r="HZ36" s="12">
        <v>334.1</v>
      </c>
      <c r="IA36" s="12">
        <v>2513</v>
      </c>
      <c r="IB36" s="12">
        <v>824.2</v>
      </c>
      <c r="IC36" s="12">
        <v>391.3</v>
      </c>
      <c r="ID36" s="12">
        <v>361.2</v>
      </c>
      <c r="IE36" s="12">
        <v>-69.7</v>
      </c>
      <c r="IF36" s="12">
        <v>118.4</v>
      </c>
      <c r="IG36" s="12">
        <v>2957.1</v>
      </c>
      <c r="IH36" s="12">
        <v>1533.2</v>
      </c>
      <c r="II36" s="12">
        <v>5840.2</v>
      </c>
      <c r="IJ36" s="12">
        <v>13795.3</v>
      </c>
      <c r="IK36" s="12">
        <v>3422.6</v>
      </c>
      <c r="IL36" s="12">
        <v>2680.3</v>
      </c>
      <c r="IM36" s="12">
        <v>5226.1000000000004</v>
      </c>
      <c r="IN36" s="12">
        <v>2699.8</v>
      </c>
      <c r="IO36" s="12">
        <v>344.9</v>
      </c>
      <c r="IP36" s="12">
        <v>4357.2</v>
      </c>
      <c r="IQ36" s="12">
        <v>2877.7</v>
      </c>
      <c r="IR36" s="12">
        <v>63.7</v>
      </c>
      <c r="IS36" s="12">
        <v>-257.7</v>
      </c>
      <c r="IT36" s="12">
        <v>-1505.9</v>
      </c>
      <c r="IU36" s="12">
        <v>-878.9</v>
      </c>
      <c r="IV36" s="12">
        <v>2400.8000000000002</v>
      </c>
      <c r="IW36" s="12">
        <v>1533.6</v>
      </c>
    </row>
    <row r="37" spans="1:257">
      <c r="A37" t="s">
        <v>886</v>
      </c>
      <c r="B37" t="s">
        <v>899</v>
      </c>
      <c r="C37">
        <v>5</v>
      </c>
      <c r="D37">
        <v>1.2</v>
      </c>
      <c r="E37">
        <v>0.4</v>
      </c>
      <c r="F37">
        <v>-0.3</v>
      </c>
      <c r="G37">
        <v>4.0999999999999996</v>
      </c>
      <c r="H37">
        <v>0.1</v>
      </c>
      <c r="I37">
        <v>0.3</v>
      </c>
      <c r="J37">
        <v>-2.5</v>
      </c>
      <c r="K37">
        <v>5.5</v>
      </c>
      <c r="L37">
        <v>-0.4</v>
      </c>
      <c r="M37">
        <v>0.8</v>
      </c>
      <c r="N37">
        <v>-1.8</v>
      </c>
      <c r="O37">
        <v>5.3</v>
      </c>
      <c r="P37">
        <v>1.6</v>
      </c>
      <c r="Q37">
        <v>0.1</v>
      </c>
      <c r="R37">
        <v>-1.7</v>
      </c>
      <c r="S37">
        <v>2.9</v>
      </c>
      <c r="T37">
        <v>2.2999999999999998</v>
      </c>
      <c r="U37">
        <v>-2.1</v>
      </c>
      <c r="V37">
        <v>1.8</v>
      </c>
      <c r="W37">
        <v>4.4000000000000004</v>
      </c>
      <c r="X37">
        <v>2.8</v>
      </c>
      <c r="Y37">
        <v>-1.2</v>
      </c>
      <c r="Z37">
        <v>-2.6</v>
      </c>
      <c r="AA37">
        <v>2.5</v>
      </c>
      <c r="AB37">
        <v>-0.5</v>
      </c>
      <c r="AC37">
        <v>3.9</v>
      </c>
      <c r="AD37">
        <v>5.5</v>
      </c>
      <c r="AE37">
        <v>8.6999999999999993</v>
      </c>
      <c r="AF37">
        <v>2.6</v>
      </c>
      <c r="AG37">
        <v>-2</v>
      </c>
      <c r="AH37">
        <v>2.9</v>
      </c>
      <c r="AI37">
        <v>7.7</v>
      </c>
      <c r="AJ37">
        <v>-2</v>
      </c>
      <c r="AK37">
        <v>2.9</v>
      </c>
      <c r="AL37">
        <v>1.3</v>
      </c>
      <c r="AM37">
        <v>7.8</v>
      </c>
      <c r="AN37">
        <v>6.9</v>
      </c>
      <c r="AO37">
        <v>11.9</v>
      </c>
      <c r="AP37">
        <v>9.1</v>
      </c>
      <c r="AQ37">
        <v>17.2</v>
      </c>
      <c r="AR37">
        <v>2</v>
      </c>
      <c r="AS37">
        <v>-16.7</v>
      </c>
      <c r="AT37">
        <v>-3.1</v>
      </c>
      <c r="AU37">
        <v>-5.6</v>
      </c>
      <c r="AV37">
        <v>-4.4000000000000004</v>
      </c>
      <c r="AW37">
        <v>-0.5</v>
      </c>
      <c r="AX37">
        <v>3.2</v>
      </c>
      <c r="AY37">
        <v>1.6</v>
      </c>
      <c r="AZ37">
        <v>-6.6</v>
      </c>
      <c r="BA37">
        <v>-1.3</v>
      </c>
      <c r="BB37">
        <v>1.1000000000000001</v>
      </c>
      <c r="BC37">
        <v>0.3</v>
      </c>
      <c r="BD37">
        <v>4.3</v>
      </c>
      <c r="BE37">
        <v>5.8</v>
      </c>
      <c r="BF37">
        <v>19.3</v>
      </c>
      <c r="BG37">
        <v>12.6</v>
      </c>
      <c r="BH37">
        <v>13.8</v>
      </c>
      <c r="BI37">
        <v>20.8</v>
      </c>
      <c r="BJ37">
        <v>5.7</v>
      </c>
      <c r="BK37">
        <v>0.1</v>
      </c>
      <c r="BL37">
        <v>-17.899999999999999</v>
      </c>
      <c r="BM37">
        <v>-9.3000000000000007</v>
      </c>
      <c r="BN37">
        <v>5</v>
      </c>
      <c r="BO37">
        <v>2.2000000000000002</v>
      </c>
      <c r="BP37">
        <v>3.2</v>
      </c>
      <c r="BQ37">
        <v>-4.0999999999999996</v>
      </c>
      <c r="BR37">
        <v>21.7</v>
      </c>
      <c r="BS37">
        <v>8.9</v>
      </c>
      <c r="BT37">
        <v>20.8</v>
      </c>
      <c r="BU37">
        <v>2.8</v>
      </c>
      <c r="BV37">
        <v>30.4</v>
      </c>
      <c r="BW37">
        <v>0</v>
      </c>
      <c r="BX37">
        <v>20.9</v>
      </c>
      <c r="BY37">
        <v>-1.6</v>
      </c>
      <c r="BZ37">
        <v>49</v>
      </c>
      <c r="CA37">
        <v>28.5</v>
      </c>
      <c r="CB37">
        <v>43.3</v>
      </c>
      <c r="CC37">
        <v>36.1</v>
      </c>
      <c r="CD37">
        <v>34.1</v>
      </c>
      <c r="CE37">
        <v>27</v>
      </c>
      <c r="CF37">
        <v>24.9</v>
      </c>
      <c r="CG37">
        <v>-12.1</v>
      </c>
      <c r="CH37">
        <v>35.5</v>
      </c>
      <c r="CI37">
        <v>39.9</v>
      </c>
      <c r="CJ37">
        <v>65.900000000000006</v>
      </c>
      <c r="CK37">
        <v>69.599999999999994</v>
      </c>
      <c r="CL37">
        <v>38.5</v>
      </c>
      <c r="CM37">
        <v>20.399999999999999</v>
      </c>
      <c r="CN37">
        <v>57.2</v>
      </c>
      <c r="CO37">
        <v>-38.200000000000003</v>
      </c>
      <c r="CP37">
        <v>-8.8000000000000007</v>
      </c>
      <c r="CQ37">
        <v>-13.5</v>
      </c>
      <c r="CR37">
        <v>12.5</v>
      </c>
      <c r="CS37">
        <v>26.6</v>
      </c>
      <c r="CT37">
        <v>62</v>
      </c>
      <c r="CU37">
        <v>49.7</v>
      </c>
      <c r="CV37">
        <v>99.3</v>
      </c>
      <c r="CW37">
        <v>12.7</v>
      </c>
      <c r="CX37">
        <v>50.9</v>
      </c>
      <c r="CY37">
        <v>51.2</v>
      </c>
      <c r="CZ37">
        <v>26.2</v>
      </c>
      <c r="DA37">
        <v>74.400000000000006</v>
      </c>
      <c r="DB37">
        <v>57.1</v>
      </c>
      <c r="DC37">
        <v>1.6</v>
      </c>
      <c r="DD37">
        <v>48.1</v>
      </c>
      <c r="DE37">
        <v>73.2</v>
      </c>
      <c r="DF37">
        <v>-15.7</v>
      </c>
      <c r="DG37">
        <v>39.700000000000003</v>
      </c>
      <c r="DH37">
        <v>48.9</v>
      </c>
      <c r="DI37">
        <v>11.5</v>
      </c>
      <c r="DJ37">
        <v>5.4</v>
      </c>
      <c r="DK37">
        <v>27.9</v>
      </c>
      <c r="DL37">
        <v>101</v>
      </c>
      <c r="DM37">
        <v>34.799999999999997</v>
      </c>
      <c r="DN37">
        <v>130.19999999999999</v>
      </c>
      <c r="DO37">
        <v>83.8</v>
      </c>
      <c r="DP37">
        <v>50.9</v>
      </c>
      <c r="DQ37">
        <v>47.2</v>
      </c>
      <c r="DR37">
        <v>72.099999999999994</v>
      </c>
      <c r="DS37">
        <v>41.3</v>
      </c>
      <c r="DT37">
        <v>-19.899999999999999</v>
      </c>
      <c r="DU37">
        <v>89.7</v>
      </c>
      <c r="DV37">
        <v>11.6</v>
      </c>
      <c r="DW37">
        <v>-30.7</v>
      </c>
      <c r="DX37">
        <v>-91.7</v>
      </c>
      <c r="DY37">
        <v>-42.1</v>
      </c>
      <c r="DZ37">
        <v>-37.299999999999997</v>
      </c>
      <c r="EA37">
        <v>31.8</v>
      </c>
      <c r="EB37">
        <v>16.100000000000001</v>
      </c>
      <c r="EC37">
        <v>6.4</v>
      </c>
      <c r="ED37">
        <v>-38.200000000000003</v>
      </c>
      <c r="EE37">
        <v>-94</v>
      </c>
      <c r="EF37">
        <v>-4.9000000000000004</v>
      </c>
      <c r="EG37">
        <v>2.5</v>
      </c>
      <c r="EH37">
        <v>27.7</v>
      </c>
      <c r="EI37">
        <v>-61.9</v>
      </c>
      <c r="EJ37">
        <v>21.9</v>
      </c>
      <c r="EK37">
        <v>67.900000000000006</v>
      </c>
      <c r="EL37">
        <v>75</v>
      </c>
      <c r="EM37">
        <v>47.9</v>
      </c>
      <c r="EN37">
        <v>52</v>
      </c>
      <c r="EO37">
        <v>49.8</v>
      </c>
      <c r="EP37">
        <v>-1.8</v>
      </c>
      <c r="EQ37">
        <v>48.1</v>
      </c>
      <c r="ER37">
        <v>74.900000000000006</v>
      </c>
      <c r="ES37">
        <v>84.6</v>
      </c>
      <c r="ET37">
        <v>17</v>
      </c>
      <c r="EU37">
        <v>229.7</v>
      </c>
      <c r="EV37">
        <v>142.80000000000001</v>
      </c>
      <c r="EW37">
        <v>162.69999999999999</v>
      </c>
      <c r="EX37">
        <v>44.4</v>
      </c>
      <c r="EY37">
        <v>371.6</v>
      </c>
      <c r="EZ37">
        <v>194.7</v>
      </c>
      <c r="FA37">
        <v>177.4</v>
      </c>
      <c r="FB37">
        <v>-180.3</v>
      </c>
      <c r="FC37">
        <v>200.5</v>
      </c>
      <c r="FD37">
        <v>119.2</v>
      </c>
      <c r="FE37">
        <v>185.2</v>
      </c>
      <c r="FF37">
        <v>334.1</v>
      </c>
      <c r="FG37">
        <v>295.2</v>
      </c>
      <c r="FH37">
        <v>311.3</v>
      </c>
      <c r="FI37">
        <v>99.8</v>
      </c>
      <c r="FJ37">
        <v>-1.1000000000000001</v>
      </c>
      <c r="FK37">
        <v>-80.8</v>
      </c>
      <c r="FL37">
        <v>-193.6</v>
      </c>
      <c r="FM37">
        <v>-156.1</v>
      </c>
      <c r="FN37">
        <v>86</v>
      </c>
      <c r="FO37">
        <v>-297.39999999999998</v>
      </c>
      <c r="FP37">
        <v>-237.3</v>
      </c>
      <c r="FQ37">
        <v>-35.9</v>
      </c>
      <c r="FR37">
        <v>23.2</v>
      </c>
      <c r="FS37">
        <v>-63.9</v>
      </c>
      <c r="FT37">
        <v>-134.19999999999999</v>
      </c>
      <c r="FU37">
        <v>-104.7</v>
      </c>
      <c r="FV37">
        <v>-101.3</v>
      </c>
      <c r="FW37">
        <v>55.6</v>
      </c>
      <c r="FX37">
        <v>-144.5</v>
      </c>
      <c r="FY37">
        <v>85.8</v>
      </c>
      <c r="FZ37">
        <v>327.39999999999998</v>
      </c>
      <c r="GA37">
        <v>144</v>
      </c>
      <c r="GB37">
        <v>71.3</v>
      </c>
      <c r="GC37">
        <v>346</v>
      </c>
      <c r="GD37">
        <v>224.3</v>
      </c>
      <c r="GE37">
        <v>180.4</v>
      </c>
      <c r="GF37">
        <v>-75.8</v>
      </c>
      <c r="GG37">
        <v>609.9</v>
      </c>
      <c r="GH37">
        <v>291.10000000000002</v>
      </c>
      <c r="GI37">
        <v>154.6</v>
      </c>
      <c r="GJ37">
        <v>285.8</v>
      </c>
      <c r="GK37">
        <v>-506.6</v>
      </c>
      <c r="GL37">
        <v>-448.8</v>
      </c>
      <c r="GM37">
        <v>58.3</v>
      </c>
      <c r="GN37">
        <v>-135.4</v>
      </c>
      <c r="GO37">
        <v>-513.1</v>
      </c>
      <c r="GP37">
        <v>244.2</v>
      </c>
      <c r="GQ37">
        <v>-630</v>
      </c>
      <c r="GR37">
        <v>-569.70000000000005</v>
      </c>
      <c r="GS37">
        <v>-257.2</v>
      </c>
      <c r="GT37">
        <v>-68.099999999999994</v>
      </c>
      <c r="GU37">
        <v>-372</v>
      </c>
      <c r="GV37">
        <v>-108.7</v>
      </c>
      <c r="GW37">
        <v>105.4</v>
      </c>
      <c r="GX37">
        <v>82.7</v>
      </c>
      <c r="GY37">
        <v>68.7</v>
      </c>
      <c r="GZ37">
        <v>-53.8</v>
      </c>
      <c r="HA37">
        <v>-179.5</v>
      </c>
      <c r="HB37">
        <v>-141.4</v>
      </c>
      <c r="HC37">
        <v>8.9</v>
      </c>
      <c r="HD37">
        <v>-46</v>
      </c>
      <c r="HE37">
        <v>-8.6999999999999993</v>
      </c>
      <c r="HF37">
        <v>67.5</v>
      </c>
      <c r="HG37">
        <v>35.5</v>
      </c>
      <c r="HH37">
        <v>-38.4</v>
      </c>
      <c r="HI37">
        <v>82.4</v>
      </c>
      <c r="HJ37">
        <v>-40.9</v>
      </c>
      <c r="HK37">
        <v>-10.6</v>
      </c>
      <c r="HL37">
        <v>83.5</v>
      </c>
      <c r="HM37">
        <v>-45.6</v>
      </c>
      <c r="HN37">
        <v>-200.5</v>
      </c>
      <c r="HO37">
        <v>-92.6</v>
      </c>
      <c r="HP37">
        <v>80.3</v>
      </c>
      <c r="HQ37">
        <v>89.9</v>
      </c>
      <c r="HR37">
        <v>-41.8</v>
      </c>
      <c r="HS37">
        <v>234.2</v>
      </c>
      <c r="HT37">
        <v>-156.9</v>
      </c>
      <c r="HU37">
        <v>-581.1</v>
      </c>
      <c r="HV37">
        <v>155.19999999999999</v>
      </c>
      <c r="HW37">
        <v>35.700000000000003</v>
      </c>
      <c r="HX37">
        <v>-116.2</v>
      </c>
      <c r="HY37">
        <v>450.5</v>
      </c>
      <c r="HZ37">
        <v>-2.1</v>
      </c>
      <c r="IA37">
        <v>85.2</v>
      </c>
      <c r="IB37">
        <v>16.2</v>
      </c>
      <c r="IC37">
        <v>59.5</v>
      </c>
      <c r="ID37">
        <v>-155.6</v>
      </c>
      <c r="IE37">
        <v>118.4</v>
      </c>
      <c r="IF37">
        <v>-26.1</v>
      </c>
      <c r="IG37">
        <v>-138.80000000000001</v>
      </c>
      <c r="IH37">
        <v>2.9</v>
      </c>
      <c r="II37">
        <v>-41.1</v>
      </c>
      <c r="IJ37">
        <v>-335.3</v>
      </c>
      <c r="IK37">
        <v>14</v>
      </c>
      <c r="IL37">
        <v>182.3</v>
      </c>
      <c r="IM37">
        <v>77.2</v>
      </c>
      <c r="IN37">
        <v>-97.5</v>
      </c>
      <c r="IO37">
        <v>236.1</v>
      </c>
      <c r="IP37">
        <v>-152.4</v>
      </c>
      <c r="IQ37">
        <v>-10.4</v>
      </c>
      <c r="IR37">
        <v>266.60000000000002</v>
      </c>
      <c r="IS37">
        <v>220.3</v>
      </c>
      <c r="IT37">
        <v>105.9</v>
      </c>
      <c r="IU37">
        <v>-311.2</v>
      </c>
      <c r="IV37">
        <v>-13.3</v>
      </c>
      <c r="IW37">
        <v>250.1</v>
      </c>
    </row>
    <row r="38" spans="1:257">
      <c r="A38" t="s">
        <v>888</v>
      </c>
      <c r="B38" t="s">
        <v>901</v>
      </c>
      <c r="C38">
        <v>-12</v>
      </c>
      <c r="D38">
        <v>-0.3</v>
      </c>
      <c r="E38">
        <v>16.2</v>
      </c>
      <c r="F38">
        <v>7.4</v>
      </c>
      <c r="G38">
        <v>7.9</v>
      </c>
      <c r="H38">
        <v>8.1</v>
      </c>
      <c r="I38">
        <v>19.600000000000001</v>
      </c>
      <c r="J38">
        <v>-0.3</v>
      </c>
      <c r="K38">
        <v>10.1</v>
      </c>
      <c r="L38">
        <v>0.3</v>
      </c>
      <c r="M38">
        <v>0.6</v>
      </c>
      <c r="N38">
        <v>7.3</v>
      </c>
      <c r="O38">
        <v>7.5</v>
      </c>
      <c r="P38">
        <v>1</v>
      </c>
      <c r="Q38">
        <v>-2.4</v>
      </c>
      <c r="R38">
        <v>-0.9</v>
      </c>
      <c r="S38">
        <v>7.3</v>
      </c>
      <c r="T38">
        <v>-2.1</v>
      </c>
      <c r="U38">
        <v>14.2</v>
      </c>
      <c r="V38">
        <v>0.9</v>
      </c>
      <c r="W38">
        <v>4.5999999999999996</v>
      </c>
      <c r="X38">
        <v>-3</v>
      </c>
      <c r="Y38">
        <v>-4.8</v>
      </c>
      <c r="Z38">
        <v>8.3000000000000007</v>
      </c>
      <c r="AA38">
        <v>-1.5</v>
      </c>
      <c r="AB38">
        <v>-5.5</v>
      </c>
      <c r="AC38">
        <v>1.6</v>
      </c>
      <c r="AD38">
        <v>13.7</v>
      </c>
      <c r="AE38">
        <v>24.7</v>
      </c>
      <c r="AF38">
        <v>-14.8</v>
      </c>
      <c r="AG38">
        <v>23.5</v>
      </c>
      <c r="AH38">
        <v>10</v>
      </c>
      <c r="AI38">
        <v>18.3</v>
      </c>
      <c r="AJ38">
        <v>-1.2</v>
      </c>
      <c r="AK38">
        <v>19.399999999999999</v>
      </c>
      <c r="AL38">
        <v>-4.7</v>
      </c>
      <c r="AM38">
        <v>-13</v>
      </c>
      <c r="AN38">
        <v>-14.4</v>
      </c>
      <c r="AO38">
        <v>-13</v>
      </c>
      <c r="AP38">
        <v>7.2</v>
      </c>
      <c r="AQ38">
        <v>-1.9</v>
      </c>
      <c r="AR38">
        <v>8.5</v>
      </c>
      <c r="AS38">
        <v>25.8</v>
      </c>
      <c r="AT38">
        <v>29</v>
      </c>
      <c r="AU38">
        <v>27.6</v>
      </c>
      <c r="AV38">
        <v>-7.3</v>
      </c>
      <c r="AW38">
        <v>-9.1</v>
      </c>
      <c r="AX38">
        <v>22.8</v>
      </c>
      <c r="AY38">
        <v>-1.7</v>
      </c>
      <c r="AZ38">
        <v>-9.9</v>
      </c>
      <c r="BA38">
        <v>0.8</v>
      </c>
      <c r="BB38">
        <v>32.799999999999997</v>
      </c>
      <c r="BC38">
        <v>-11.4</v>
      </c>
      <c r="BD38">
        <v>-13</v>
      </c>
      <c r="BE38">
        <v>-2</v>
      </c>
      <c r="BF38">
        <v>30</v>
      </c>
      <c r="BG38">
        <v>-8.9</v>
      </c>
      <c r="BH38">
        <v>-9.1</v>
      </c>
      <c r="BI38">
        <v>6.7</v>
      </c>
      <c r="BJ38">
        <v>21.2</v>
      </c>
      <c r="BK38">
        <v>50.4</v>
      </c>
      <c r="BL38">
        <v>57.2</v>
      </c>
      <c r="BM38">
        <v>63</v>
      </c>
      <c r="BN38">
        <v>45.7</v>
      </c>
      <c r="BO38">
        <v>56.6</v>
      </c>
      <c r="BP38">
        <v>43.9</v>
      </c>
      <c r="BQ38">
        <v>57.5</v>
      </c>
      <c r="BR38">
        <v>43.3</v>
      </c>
      <c r="BS38">
        <v>13.8</v>
      </c>
      <c r="BT38">
        <v>0.5</v>
      </c>
      <c r="BU38">
        <v>40.4</v>
      </c>
      <c r="BV38">
        <v>1.2</v>
      </c>
      <c r="BW38">
        <v>-7.6</v>
      </c>
      <c r="BX38">
        <v>32.4</v>
      </c>
      <c r="BY38">
        <v>34.700000000000003</v>
      </c>
      <c r="BZ38">
        <v>-22.1</v>
      </c>
      <c r="CA38">
        <v>23.5</v>
      </c>
      <c r="CB38">
        <v>14.9</v>
      </c>
      <c r="CC38">
        <v>32.200000000000003</v>
      </c>
      <c r="CD38">
        <v>-2.6</v>
      </c>
      <c r="CE38">
        <v>82.1</v>
      </c>
      <c r="CF38">
        <v>62.1</v>
      </c>
      <c r="CG38">
        <v>52.4</v>
      </c>
      <c r="CH38">
        <v>1.9</v>
      </c>
      <c r="CI38">
        <v>135.30000000000001</v>
      </c>
      <c r="CJ38">
        <v>-11.3</v>
      </c>
      <c r="CK38">
        <v>38.6</v>
      </c>
      <c r="CL38">
        <v>126.4</v>
      </c>
      <c r="CM38">
        <v>95.4</v>
      </c>
      <c r="CN38">
        <v>14.4</v>
      </c>
      <c r="CO38">
        <v>151.19999999999999</v>
      </c>
      <c r="CP38">
        <v>226.5</v>
      </c>
      <c r="CQ38">
        <v>128.1</v>
      </c>
      <c r="CR38">
        <v>94.5</v>
      </c>
      <c r="CS38">
        <v>142.9</v>
      </c>
      <c r="CT38">
        <v>61.9</v>
      </c>
      <c r="CU38">
        <v>83.1</v>
      </c>
      <c r="CV38">
        <v>5.4</v>
      </c>
      <c r="CW38">
        <v>168.2</v>
      </c>
      <c r="CX38">
        <v>180.3</v>
      </c>
      <c r="CY38">
        <v>162.6</v>
      </c>
      <c r="CZ38">
        <v>118.4</v>
      </c>
      <c r="DA38">
        <v>138</v>
      </c>
      <c r="DB38">
        <v>128.4</v>
      </c>
      <c r="DC38">
        <v>251.3</v>
      </c>
      <c r="DD38">
        <v>100.4</v>
      </c>
      <c r="DE38">
        <v>133</v>
      </c>
      <c r="DF38">
        <v>114.7</v>
      </c>
      <c r="DG38">
        <v>89.5</v>
      </c>
      <c r="DH38">
        <v>48.9</v>
      </c>
      <c r="DI38">
        <v>77.8</v>
      </c>
      <c r="DJ38">
        <v>75.5</v>
      </c>
      <c r="DK38">
        <v>2</v>
      </c>
      <c r="DL38">
        <v>-14.9</v>
      </c>
      <c r="DM38">
        <v>113.1</v>
      </c>
      <c r="DN38">
        <v>14.9</v>
      </c>
      <c r="DO38">
        <v>31.9</v>
      </c>
      <c r="DP38">
        <v>20.6</v>
      </c>
      <c r="DQ38">
        <v>38.6</v>
      </c>
      <c r="DR38">
        <v>204.8</v>
      </c>
      <c r="DS38">
        <v>134.69999999999999</v>
      </c>
      <c r="DT38">
        <v>77.3</v>
      </c>
      <c r="DU38">
        <v>70.099999999999994</v>
      </c>
      <c r="DV38">
        <v>199.2</v>
      </c>
      <c r="DW38">
        <v>271.2</v>
      </c>
      <c r="DX38">
        <v>146</v>
      </c>
      <c r="DY38">
        <v>320.2</v>
      </c>
      <c r="DZ38">
        <v>282</v>
      </c>
      <c r="EA38">
        <v>72.099999999999994</v>
      </c>
      <c r="EB38">
        <v>212.4</v>
      </c>
      <c r="EC38">
        <v>261.8</v>
      </c>
      <c r="ED38">
        <v>214.7</v>
      </c>
      <c r="EE38">
        <v>141.69999999999999</v>
      </c>
      <c r="EF38">
        <v>233.2</v>
      </c>
      <c r="EG38">
        <v>174.2</v>
      </c>
      <c r="EH38">
        <v>72.3</v>
      </c>
      <c r="EI38">
        <v>-5.4</v>
      </c>
      <c r="EJ38">
        <v>43.5</v>
      </c>
      <c r="EK38">
        <v>20</v>
      </c>
      <c r="EL38">
        <v>4.0999999999999996</v>
      </c>
      <c r="EM38">
        <v>218.2</v>
      </c>
      <c r="EN38">
        <v>116.5</v>
      </c>
      <c r="EO38">
        <v>-6.8</v>
      </c>
      <c r="EP38">
        <v>-0.1</v>
      </c>
      <c r="EQ38">
        <v>84</v>
      </c>
      <c r="ER38">
        <v>120</v>
      </c>
      <c r="ES38">
        <v>-46.2</v>
      </c>
      <c r="ET38">
        <v>-183.2</v>
      </c>
      <c r="EU38">
        <v>-30.2</v>
      </c>
      <c r="EV38">
        <v>151.5</v>
      </c>
      <c r="EW38">
        <v>-21.7</v>
      </c>
      <c r="EX38">
        <v>340.7</v>
      </c>
      <c r="EY38">
        <v>-29.3</v>
      </c>
      <c r="EZ38">
        <v>-105.3</v>
      </c>
      <c r="FA38">
        <v>-50.8</v>
      </c>
      <c r="FB38">
        <v>111.7</v>
      </c>
      <c r="FC38">
        <v>91.5</v>
      </c>
      <c r="FD38">
        <v>-23.9</v>
      </c>
      <c r="FE38">
        <v>-116.6</v>
      </c>
      <c r="FF38">
        <v>25.8</v>
      </c>
      <c r="FG38">
        <v>0.3</v>
      </c>
      <c r="FH38">
        <v>-24.7</v>
      </c>
      <c r="FI38">
        <v>97.8</v>
      </c>
      <c r="FJ38">
        <v>-110.6</v>
      </c>
      <c r="FK38">
        <v>243.1</v>
      </c>
      <c r="FL38">
        <v>119.9</v>
      </c>
      <c r="FM38">
        <v>101.1</v>
      </c>
      <c r="FN38">
        <v>55.8</v>
      </c>
      <c r="FO38">
        <v>88.2</v>
      </c>
      <c r="FP38">
        <v>351.4</v>
      </c>
      <c r="FQ38">
        <v>88.4</v>
      </c>
      <c r="FR38">
        <v>249.2</v>
      </c>
      <c r="FS38">
        <v>-70.900000000000006</v>
      </c>
      <c r="FT38">
        <v>489.9</v>
      </c>
      <c r="FU38">
        <v>-59.4</v>
      </c>
      <c r="FV38">
        <v>-8.4</v>
      </c>
      <c r="FW38">
        <v>-124.6</v>
      </c>
      <c r="FX38">
        <v>107.7</v>
      </c>
      <c r="FY38">
        <v>220.4</v>
      </c>
      <c r="FZ38">
        <v>-51.8</v>
      </c>
      <c r="GA38">
        <v>384.5</v>
      </c>
      <c r="GB38">
        <v>74.599999999999994</v>
      </c>
      <c r="GC38">
        <v>64.8</v>
      </c>
      <c r="GD38">
        <v>-24.6</v>
      </c>
      <c r="GE38">
        <v>261.60000000000002</v>
      </c>
      <c r="GF38">
        <v>77.8</v>
      </c>
      <c r="GG38">
        <v>95.6</v>
      </c>
      <c r="GH38">
        <v>-45.9</v>
      </c>
      <c r="GI38">
        <v>263.7</v>
      </c>
      <c r="GJ38">
        <v>-4.4000000000000004</v>
      </c>
      <c r="GK38">
        <v>468.4</v>
      </c>
      <c r="GL38">
        <v>-93.6</v>
      </c>
      <c r="GM38">
        <v>150.80000000000001</v>
      </c>
      <c r="GN38">
        <v>-485.2</v>
      </c>
      <c r="GO38">
        <v>1075.5</v>
      </c>
      <c r="GP38">
        <v>544.20000000000005</v>
      </c>
      <c r="GQ38">
        <v>292.10000000000002</v>
      </c>
      <c r="GR38">
        <v>1116.4000000000001</v>
      </c>
      <c r="GS38">
        <v>570.6</v>
      </c>
      <c r="GT38">
        <v>-54.9</v>
      </c>
      <c r="GU38">
        <v>717.9</v>
      </c>
      <c r="GV38">
        <v>569.1</v>
      </c>
      <c r="GW38">
        <v>452.7</v>
      </c>
      <c r="GX38">
        <v>717</v>
      </c>
      <c r="GY38">
        <v>1176.3</v>
      </c>
      <c r="GZ38">
        <v>800.9</v>
      </c>
      <c r="HA38">
        <v>1219.9000000000001</v>
      </c>
      <c r="HB38">
        <v>659.3</v>
      </c>
      <c r="HC38">
        <v>885.6</v>
      </c>
      <c r="HD38">
        <v>462.7</v>
      </c>
      <c r="HE38">
        <v>482.7</v>
      </c>
      <c r="HF38">
        <v>-226.3</v>
      </c>
      <c r="HG38">
        <v>785.4</v>
      </c>
      <c r="HH38">
        <v>429.8</v>
      </c>
      <c r="HI38">
        <v>47.1</v>
      </c>
      <c r="HJ38">
        <v>1064.5</v>
      </c>
      <c r="HK38">
        <v>948</v>
      </c>
      <c r="HL38">
        <v>829.9</v>
      </c>
      <c r="HM38">
        <v>808.5</v>
      </c>
      <c r="HN38">
        <v>61.1</v>
      </c>
      <c r="HO38">
        <v>-176.6</v>
      </c>
      <c r="HP38">
        <v>79.5</v>
      </c>
      <c r="HQ38">
        <v>-250.1</v>
      </c>
      <c r="HR38">
        <v>1722.6</v>
      </c>
      <c r="HS38">
        <v>571.20000000000005</v>
      </c>
      <c r="HT38">
        <v>900.2</v>
      </c>
      <c r="HU38">
        <v>1097.4000000000001</v>
      </c>
      <c r="HV38">
        <v>514</v>
      </c>
      <c r="HW38">
        <v>-490.6</v>
      </c>
      <c r="HX38">
        <v>112.2</v>
      </c>
      <c r="HY38">
        <v>1245.2</v>
      </c>
      <c r="HZ38">
        <v>-334.6</v>
      </c>
      <c r="IA38">
        <v>1633.9</v>
      </c>
      <c r="IB38">
        <v>510.2</v>
      </c>
      <c r="IC38">
        <v>88.7</v>
      </c>
      <c r="ID38">
        <v>716</v>
      </c>
      <c r="IE38">
        <v>-707.5</v>
      </c>
      <c r="IF38">
        <v>-89.8</v>
      </c>
      <c r="IG38">
        <v>2279.1</v>
      </c>
      <c r="IH38">
        <v>1327.5</v>
      </c>
      <c r="II38">
        <v>4285</v>
      </c>
      <c r="IJ38">
        <v>11346.2</v>
      </c>
      <c r="IK38">
        <v>1450.4</v>
      </c>
      <c r="IL38">
        <v>1170.5</v>
      </c>
      <c r="IM38">
        <v>2113.6999999999998</v>
      </c>
      <c r="IN38">
        <v>1717.4</v>
      </c>
      <c r="IO38">
        <v>-1761.3</v>
      </c>
      <c r="IP38">
        <v>3273</v>
      </c>
      <c r="IQ38">
        <v>1012.2</v>
      </c>
      <c r="IR38">
        <v>-45.8</v>
      </c>
      <c r="IS38">
        <v>-1144.5999999999999</v>
      </c>
      <c r="IT38">
        <v>-1203.0999999999999</v>
      </c>
      <c r="IU38">
        <v>-1754.4</v>
      </c>
      <c r="IV38">
        <v>2430.4</v>
      </c>
      <c r="IW38">
        <v>1675.8</v>
      </c>
    </row>
    <row r="39" spans="1:257">
      <c r="A39" t="s">
        <v>890</v>
      </c>
      <c r="B39" t="s">
        <v>903</v>
      </c>
      <c r="C39">
        <v>1.9</v>
      </c>
      <c r="D39">
        <v>0.6</v>
      </c>
      <c r="E39">
        <v>0.6</v>
      </c>
      <c r="F39">
        <v>1.9</v>
      </c>
      <c r="G39">
        <v>1.5</v>
      </c>
      <c r="H39">
        <v>0.4</v>
      </c>
      <c r="I39">
        <v>-0.4</v>
      </c>
      <c r="J39">
        <v>1.9</v>
      </c>
      <c r="K39">
        <v>2.5</v>
      </c>
      <c r="L39">
        <v>1.9</v>
      </c>
      <c r="M39">
        <v>-0.7</v>
      </c>
      <c r="N39">
        <v>3.7</v>
      </c>
      <c r="O39">
        <v>0.6</v>
      </c>
      <c r="P39">
        <v>0.5</v>
      </c>
      <c r="Q39">
        <v>0.6</v>
      </c>
      <c r="R39">
        <v>0.2</v>
      </c>
      <c r="S39">
        <v>-1.4</v>
      </c>
      <c r="T39">
        <v>1.9</v>
      </c>
      <c r="U39">
        <v>-0.4</v>
      </c>
      <c r="V39">
        <v>3.4</v>
      </c>
      <c r="W39">
        <v>1</v>
      </c>
      <c r="X39">
        <v>0.6</v>
      </c>
      <c r="Y39">
        <v>1.2</v>
      </c>
      <c r="Z39">
        <v>1</v>
      </c>
      <c r="AA39">
        <v>2.8</v>
      </c>
      <c r="AB39">
        <v>4.0999999999999996</v>
      </c>
      <c r="AC39">
        <v>-2.5</v>
      </c>
      <c r="AD39">
        <v>1.4</v>
      </c>
      <c r="AE39">
        <v>4.0999999999999996</v>
      </c>
      <c r="AF39">
        <v>5.0999999999999996</v>
      </c>
      <c r="AG39">
        <v>0</v>
      </c>
      <c r="AH39">
        <v>3.8</v>
      </c>
      <c r="AI39">
        <v>3.6</v>
      </c>
      <c r="AJ39">
        <v>1.7</v>
      </c>
      <c r="AK39">
        <v>2.9</v>
      </c>
      <c r="AL39">
        <v>2.8</v>
      </c>
      <c r="AM39">
        <v>1.7</v>
      </c>
      <c r="AN39">
        <v>0.9</v>
      </c>
      <c r="AO39">
        <v>0.5</v>
      </c>
      <c r="AP39">
        <v>3.5</v>
      </c>
      <c r="AQ39">
        <v>4.4000000000000004</v>
      </c>
      <c r="AR39">
        <v>3.2</v>
      </c>
      <c r="AS39">
        <v>7.5</v>
      </c>
      <c r="AT39">
        <v>11.9</v>
      </c>
      <c r="AU39">
        <v>6.4</v>
      </c>
      <c r="AV39">
        <v>12.8</v>
      </c>
      <c r="AW39">
        <v>5.6</v>
      </c>
      <c r="AX39">
        <v>9.5</v>
      </c>
      <c r="AY39">
        <v>12.7</v>
      </c>
      <c r="AZ39">
        <v>10.8</v>
      </c>
      <c r="BA39">
        <v>8.4</v>
      </c>
      <c r="BB39">
        <v>14</v>
      </c>
      <c r="BC39">
        <v>7.8</v>
      </c>
      <c r="BD39">
        <v>16.8</v>
      </c>
      <c r="BE39">
        <v>14.5</v>
      </c>
      <c r="BF39">
        <v>13.8</v>
      </c>
      <c r="BG39">
        <v>10.199999999999999</v>
      </c>
      <c r="BH39">
        <v>12.1</v>
      </c>
      <c r="BI39">
        <v>9.1999999999999993</v>
      </c>
      <c r="BJ39">
        <v>12.6</v>
      </c>
      <c r="BK39">
        <v>11.9</v>
      </c>
      <c r="BL39">
        <v>12.5</v>
      </c>
      <c r="BM39">
        <v>11.2</v>
      </c>
      <c r="BN39">
        <v>15.4</v>
      </c>
      <c r="BO39">
        <v>15.8</v>
      </c>
      <c r="BP39">
        <v>8.9</v>
      </c>
      <c r="BQ39">
        <v>16.3</v>
      </c>
      <c r="BR39">
        <v>-1.4</v>
      </c>
      <c r="BS39">
        <v>24.2</v>
      </c>
      <c r="BT39">
        <v>13.7</v>
      </c>
      <c r="BU39">
        <v>11.8</v>
      </c>
      <c r="BV39">
        <v>17.5</v>
      </c>
      <c r="BW39">
        <v>18</v>
      </c>
      <c r="BX39">
        <v>16.899999999999999</v>
      </c>
      <c r="BY39">
        <v>26.8</v>
      </c>
      <c r="BZ39">
        <v>20.100000000000001</v>
      </c>
      <c r="CA39">
        <v>19.5</v>
      </c>
      <c r="CB39">
        <v>24.5</v>
      </c>
      <c r="CC39">
        <v>27.5</v>
      </c>
      <c r="CD39">
        <v>29.9</v>
      </c>
      <c r="CE39">
        <v>14.6</v>
      </c>
      <c r="CF39">
        <v>43.5</v>
      </c>
      <c r="CG39">
        <v>35.200000000000003</v>
      </c>
      <c r="CH39">
        <v>41.1</v>
      </c>
      <c r="CI39">
        <v>38.4</v>
      </c>
      <c r="CJ39">
        <v>34.700000000000003</v>
      </c>
      <c r="CK39">
        <v>51</v>
      </c>
      <c r="CL39">
        <v>15</v>
      </c>
      <c r="CM39">
        <v>62.7</v>
      </c>
      <c r="CN39">
        <v>74.5</v>
      </c>
      <c r="CO39">
        <v>69.099999999999994</v>
      </c>
      <c r="CP39">
        <v>68.2</v>
      </c>
      <c r="CQ39">
        <v>64.3</v>
      </c>
      <c r="CR39">
        <v>61.7</v>
      </c>
      <c r="CS39">
        <v>75.8</v>
      </c>
      <c r="CT39">
        <v>60.5</v>
      </c>
      <c r="CU39">
        <v>61.3</v>
      </c>
      <c r="CV39">
        <v>56.5</v>
      </c>
      <c r="CW39">
        <v>67.8</v>
      </c>
      <c r="CX39">
        <v>34</v>
      </c>
      <c r="CY39">
        <v>61.5</v>
      </c>
      <c r="CZ39">
        <v>32</v>
      </c>
      <c r="DA39">
        <v>108.2</v>
      </c>
      <c r="DB39">
        <v>92.4</v>
      </c>
      <c r="DC39">
        <v>117.2</v>
      </c>
      <c r="DD39">
        <v>162.19999999999999</v>
      </c>
      <c r="DE39">
        <v>170.5</v>
      </c>
      <c r="DF39">
        <v>243.5</v>
      </c>
      <c r="DG39">
        <v>215.9</v>
      </c>
      <c r="DH39">
        <v>176.4</v>
      </c>
      <c r="DI39">
        <v>122.4</v>
      </c>
      <c r="DJ39">
        <v>104</v>
      </c>
      <c r="DK39">
        <v>91.8</v>
      </c>
      <c r="DL39">
        <v>73.599999999999994</v>
      </c>
      <c r="DM39">
        <v>89.4</v>
      </c>
      <c r="DN39">
        <v>95.7</v>
      </c>
      <c r="DO39">
        <v>106.8</v>
      </c>
      <c r="DP39">
        <v>102.3</v>
      </c>
      <c r="DQ39">
        <v>55.8</v>
      </c>
      <c r="DR39">
        <v>43.8</v>
      </c>
      <c r="DS39">
        <v>203.3</v>
      </c>
      <c r="DT39">
        <v>111.4</v>
      </c>
      <c r="DU39">
        <v>122.5</v>
      </c>
      <c r="DV39">
        <v>164.2</v>
      </c>
      <c r="DW39">
        <v>143.69999999999999</v>
      </c>
      <c r="DX39">
        <v>76.099999999999994</v>
      </c>
      <c r="DY39">
        <v>98</v>
      </c>
      <c r="DZ39">
        <v>133.6</v>
      </c>
      <c r="EA39">
        <v>83.8</v>
      </c>
      <c r="EB39">
        <v>154.69999999999999</v>
      </c>
      <c r="EC39">
        <v>71.7</v>
      </c>
      <c r="ED39">
        <v>107.4</v>
      </c>
      <c r="EE39">
        <v>221.4</v>
      </c>
      <c r="EF39">
        <v>177.3</v>
      </c>
      <c r="EG39">
        <v>195.9</v>
      </c>
      <c r="EH39">
        <v>191.9</v>
      </c>
      <c r="EI39">
        <v>97</v>
      </c>
      <c r="EJ39">
        <v>144</v>
      </c>
      <c r="EK39">
        <v>164.8</v>
      </c>
      <c r="EL39">
        <v>125.4</v>
      </c>
      <c r="EM39">
        <v>111.3</v>
      </c>
      <c r="EN39">
        <v>185.2</v>
      </c>
      <c r="EO39">
        <v>231.1</v>
      </c>
      <c r="EP39">
        <v>236</v>
      </c>
      <c r="EQ39">
        <v>203</v>
      </c>
      <c r="ER39">
        <v>93.5</v>
      </c>
      <c r="ES39">
        <v>56.2</v>
      </c>
      <c r="ET39">
        <v>148.9</v>
      </c>
      <c r="EU39">
        <v>146.4</v>
      </c>
      <c r="EV39">
        <v>225.6</v>
      </c>
      <c r="EW39">
        <v>147.5</v>
      </c>
      <c r="EX39">
        <v>50.4</v>
      </c>
      <c r="EY39">
        <v>369.7</v>
      </c>
      <c r="EZ39">
        <v>208.9</v>
      </c>
      <c r="FA39">
        <v>263</v>
      </c>
      <c r="FB39">
        <v>488.6</v>
      </c>
      <c r="FC39">
        <v>477.5</v>
      </c>
      <c r="FD39">
        <v>424</v>
      </c>
      <c r="FE39">
        <v>386.6</v>
      </c>
      <c r="FF39">
        <v>351</v>
      </c>
      <c r="FG39">
        <v>72</v>
      </c>
      <c r="FH39">
        <v>168.1</v>
      </c>
      <c r="FI39">
        <v>173.4</v>
      </c>
      <c r="FJ39">
        <v>445.6</v>
      </c>
      <c r="FK39">
        <v>802.9</v>
      </c>
      <c r="FL39">
        <v>652.6</v>
      </c>
      <c r="FM39">
        <v>370.3</v>
      </c>
      <c r="FN39">
        <v>627.5</v>
      </c>
      <c r="FO39">
        <v>635.1</v>
      </c>
      <c r="FP39">
        <v>375.5</v>
      </c>
      <c r="FQ39">
        <v>480.2</v>
      </c>
      <c r="FR39">
        <v>551.6</v>
      </c>
      <c r="FS39">
        <v>875.9</v>
      </c>
      <c r="FT39">
        <v>567.5</v>
      </c>
      <c r="FU39">
        <v>390</v>
      </c>
      <c r="FV39">
        <v>213.6</v>
      </c>
      <c r="FW39">
        <v>-38</v>
      </c>
      <c r="FX39">
        <v>414.9</v>
      </c>
      <c r="FY39">
        <v>-317.60000000000002</v>
      </c>
      <c r="FZ39">
        <v>-792.5</v>
      </c>
      <c r="GA39">
        <v>25.5</v>
      </c>
      <c r="GB39">
        <v>-511.2</v>
      </c>
      <c r="GC39">
        <v>-233.1</v>
      </c>
      <c r="GD39">
        <v>-2.6</v>
      </c>
      <c r="GE39">
        <v>212.1</v>
      </c>
      <c r="GF39">
        <v>368.3</v>
      </c>
      <c r="GG39">
        <v>-165.2</v>
      </c>
      <c r="GH39">
        <v>150.5</v>
      </c>
      <c r="GI39">
        <v>-12.9</v>
      </c>
      <c r="GJ39">
        <v>76.900000000000006</v>
      </c>
      <c r="GK39">
        <v>124</v>
      </c>
      <c r="GL39">
        <v>494.1</v>
      </c>
      <c r="GM39">
        <v>700.4</v>
      </c>
      <c r="GN39">
        <v>922</v>
      </c>
      <c r="GO39">
        <v>662.6</v>
      </c>
      <c r="GP39">
        <v>1024.5999999999999</v>
      </c>
      <c r="GQ39">
        <v>902.4</v>
      </c>
      <c r="GR39">
        <v>936.7</v>
      </c>
      <c r="GS39">
        <v>216.8</v>
      </c>
      <c r="GT39">
        <v>446.5</v>
      </c>
      <c r="GU39">
        <v>399.6</v>
      </c>
      <c r="GV39">
        <v>124.6</v>
      </c>
      <c r="GW39">
        <v>-337.7</v>
      </c>
      <c r="GX39">
        <v>-172.3</v>
      </c>
      <c r="GY39">
        <v>-224.4</v>
      </c>
      <c r="GZ39">
        <v>-123.5</v>
      </c>
      <c r="HA39">
        <v>93.1</v>
      </c>
      <c r="HB39">
        <v>436</v>
      </c>
      <c r="HC39">
        <v>619</v>
      </c>
      <c r="HD39">
        <v>-17.399999999999999</v>
      </c>
      <c r="HE39">
        <v>-181.9</v>
      </c>
      <c r="HF39">
        <v>406.3</v>
      </c>
      <c r="HG39">
        <v>744.9</v>
      </c>
      <c r="HH39">
        <v>508.7</v>
      </c>
      <c r="HI39">
        <v>-67.8</v>
      </c>
      <c r="HJ39">
        <v>494.7</v>
      </c>
      <c r="HK39">
        <v>-299.60000000000002</v>
      </c>
      <c r="HL39">
        <v>146</v>
      </c>
      <c r="HM39">
        <v>-8.6999999999999993</v>
      </c>
      <c r="HN39">
        <v>471.8</v>
      </c>
      <c r="HO39">
        <v>-16.5</v>
      </c>
      <c r="HP39">
        <v>-95.3</v>
      </c>
      <c r="HQ39">
        <v>-84.3</v>
      </c>
      <c r="HR39">
        <v>241</v>
      </c>
      <c r="HS39">
        <v>168.6</v>
      </c>
      <c r="HT39">
        <v>413.8</v>
      </c>
      <c r="HU39">
        <v>299.89999999999998</v>
      </c>
      <c r="HV39">
        <v>318.39999999999998</v>
      </c>
      <c r="HW39">
        <v>318.5</v>
      </c>
      <c r="HX39">
        <v>258.60000000000002</v>
      </c>
      <c r="HY39">
        <v>279</v>
      </c>
      <c r="HZ39">
        <v>223.9</v>
      </c>
      <c r="IA39">
        <v>97.2</v>
      </c>
      <c r="IB39">
        <v>-15.2</v>
      </c>
      <c r="IC39">
        <v>-200.3</v>
      </c>
      <c r="ID39">
        <v>46.1</v>
      </c>
      <c r="IE39">
        <v>266.8</v>
      </c>
      <c r="IF39">
        <v>109.1</v>
      </c>
      <c r="IG39">
        <v>344.4</v>
      </c>
      <c r="IH39">
        <v>63.9</v>
      </c>
      <c r="II39">
        <v>1193</v>
      </c>
      <c r="IJ39">
        <v>1477.2</v>
      </c>
      <c r="IK39">
        <v>642.5</v>
      </c>
      <c r="IL39">
        <v>764</v>
      </c>
      <c r="IM39">
        <v>1141.9000000000001</v>
      </c>
      <c r="IN39">
        <v>272.7</v>
      </c>
      <c r="IO39">
        <v>869.2</v>
      </c>
      <c r="IP39">
        <v>438</v>
      </c>
      <c r="IQ39">
        <v>736.4</v>
      </c>
      <c r="IR39">
        <v>-156.1</v>
      </c>
      <c r="IS39">
        <v>-119</v>
      </c>
      <c r="IT39">
        <v>-170.5</v>
      </c>
      <c r="IU39">
        <v>860.3</v>
      </c>
      <c r="IV39">
        <v>-282.89999999999998</v>
      </c>
      <c r="IW39">
        <v>-590.79999999999995</v>
      </c>
    </row>
    <row r="40" spans="1:257">
      <c r="A40" t="s">
        <v>892</v>
      </c>
      <c r="B40" t="s">
        <v>905</v>
      </c>
      <c r="C40">
        <v>1.4</v>
      </c>
      <c r="D40">
        <v>1.2</v>
      </c>
      <c r="E40">
        <v>3</v>
      </c>
      <c r="F40">
        <v>2.6</v>
      </c>
      <c r="G40">
        <v>4.9000000000000004</v>
      </c>
      <c r="H40">
        <v>-0.1</v>
      </c>
      <c r="I40">
        <v>7.2</v>
      </c>
      <c r="J40">
        <v>3.4</v>
      </c>
      <c r="K40">
        <v>7.2</v>
      </c>
      <c r="L40">
        <v>6.4</v>
      </c>
      <c r="M40">
        <v>3.7</v>
      </c>
      <c r="N40">
        <v>5.8</v>
      </c>
      <c r="O40">
        <v>4</v>
      </c>
      <c r="P40">
        <v>5.7</v>
      </c>
      <c r="Q40">
        <v>3.7</v>
      </c>
      <c r="R40">
        <v>4</v>
      </c>
      <c r="S40">
        <v>3.1</v>
      </c>
      <c r="T40">
        <v>2.6</v>
      </c>
      <c r="U40">
        <v>5.4</v>
      </c>
      <c r="V40">
        <v>3.2</v>
      </c>
      <c r="W40">
        <v>5.5</v>
      </c>
      <c r="X40">
        <v>6.5</v>
      </c>
      <c r="Y40">
        <v>4.8</v>
      </c>
      <c r="Z40">
        <v>1.9</v>
      </c>
      <c r="AA40">
        <v>3.5</v>
      </c>
      <c r="AB40">
        <v>4.9000000000000004</v>
      </c>
      <c r="AC40">
        <v>2.7</v>
      </c>
      <c r="AD40">
        <v>-0.5</v>
      </c>
      <c r="AE40">
        <v>12</v>
      </c>
      <c r="AF40">
        <v>14.8</v>
      </c>
      <c r="AG40">
        <v>5.7</v>
      </c>
      <c r="AH40">
        <v>9.3000000000000007</v>
      </c>
      <c r="AI40">
        <v>6.4</v>
      </c>
      <c r="AJ40">
        <v>6.4</v>
      </c>
      <c r="AK40">
        <v>11.9</v>
      </c>
      <c r="AL40">
        <v>13.4</v>
      </c>
      <c r="AM40">
        <v>1.1000000000000001</v>
      </c>
      <c r="AN40">
        <v>6.2</v>
      </c>
      <c r="AO40">
        <v>-0.3</v>
      </c>
      <c r="AP40">
        <v>-0.8</v>
      </c>
      <c r="AQ40">
        <v>5.8</v>
      </c>
      <c r="AR40">
        <v>10.9</v>
      </c>
      <c r="AS40">
        <v>13.6</v>
      </c>
      <c r="AT40">
        <v>19.899999999999999</v>
      </c>
      <c r="AU40">
        <v>20.3</v>
      </c>
      <c r="AV40">
        <v>15</v>
      </c>
      <c r="AW40">
        <v>14.2</v>
      </c>
      <c r="AX40">
        <v>16.899999999999999</v>
      </c>
      <c r="AY40">
        <v>13.8</v>
      </c>
      <c r="AZ40">
        <v>12.9</v>
      </c>
      <c r="BA40">
        <v>11.4</v>
      </c>
      <c r="BB40">
        <v>8.9</v>
      </c>
      <c r="BC40">
        <v>4.2</v>
      </c>
      <c r="BD40">
        <v>8.5</v>
      </c>
      <c r="BE40">
        <v>7.5</v>
      </c>
      <c r="BF40">
        <v>17.100000000000001</v>
      </c>
      <c r="BG40">
        <v>10</v>
      </c>
      <c r="BH40">
        <v>11.5</v>
      </c>
      <c r="BI40">
        <v>-1.8</v>
      </c>
      <c r="BJ40">
        <v>8.5</v>
      </c>
      <c r="BK40">
        <v>0.7</v>
      </c>
      <c r="BL40">
        <v>10.6</v>
      </c>
      <c r="BM40">
        <v>6.8</v>
      </c>
      <c r="BN40">
        <v>12.8</v>
      </c>
      <c r="BO40">
        <v>3.1</v>
      </c>
      <c r="BP40">
        <v>21.3</v>
      </c>
      <c r="BQ40">
        <v>9.4</v>
      </c>
      <c r="BR40">
        <v>18.600000000000001</v>
      </c>
      <c r="BS40">
        <v>17.399999999999999</v>
      </c>
      <c r="BT40">
        <v>31.2</v>
      </c>
      <c r="BU40">
        <v>27.6</v>
      </c>
      <c r="BV40">
        <v>15.7</v>
      </c>
      <c r="BW40">
        <v>15.6</v>
      </c>
      <c r="BX40">
        <v>29.2</v>
      </c>
      <c r="BY40">
        <v>27.4</v>
      </c>
      <c r="BZ40">
        <v>26.8</v>
      </c>
      <c r="CA40">
        <v>18.3</v>
      </c>
      <c r="CB40">
        <v>13.6</v>
      </c>
      <c r="CC40">
        <v>29.2</v>
      </c>
      <c r="CD40">
        <v>20.9</v>
      </c>
      <c r="CE40">
        <v>9.3000000000000007</v>
      </c>
      <c r="CF40">
        <v>27.6</v>
      </c>
      <c r="CG40">
        <v>33.9</v>
      </c>
      <c r="CH40">
        <v>23.5</v>
      </c>
      <c r="CI40">
        <v>-1.7</v>
      </c>
      <c r="CJ40">
        <v>16.7</v>
      </c>
      <c r="CK40">
        <v>17.7</v>
      </c>
      <c r="CL40">
        <v>21</v>
      </c>
      <c r="CM40">
        <v>-5</v>
      </c>
      <c r="CN40">
        <v>13.6</v>
      </c>
      <c r="CO40">
        <v>23.9</v>
      </c>
      <c r="CP40">
        <v>49.6</v>
      </c>
      <c r="CQ40">
        <v>-26.2</v>
      </c>
      <c r="CR40">
        <v>18.100000000000001</v>
      </c>
      <c r="CS40">
        <v>22.5</v>
      </c>
      <c r="CT40">
        <v>45.1</v>
      </c>
      <c r="CU40">
        <v>-22.7</v>
      </c>
      <c r="CV40">
        <v>14.7</v>
      </c>
      <c r="CW40">
        <v>38.299999999999997</v>
      </c>
      <c r="CX40">
        <v>73.3</v>
      </c>
      <c r="CY40">
        <v>-18.8</v>
      </c>
      <c r="CZ40">
        <v>49</v>
      </c>
      <c r="DA40">
        <v>80.7</v>
      </c>
      <c r="DB40">
        <v>287</v>
      </c>
      <c r="DC40">
        <v>-35.200000000000003</v>
      </c>
      <c r="DD40">
        <v>49.3</v>
      </c>
      <c r="DE40">
        <v>122.9</v>
      </c>
      <c r="DF40">
        <v>29.1</v>
      </c>
      <c r="DG40">
        <v>6.3</v>
      </c>
      <c r="DH40">
        <v>-21.2</v>
      </c>
      <c r="DI40">
        <v>-12.9</v>
      </c>
      <c r="DJ40">
        <v>-11.1</v>
      </c>
      <c r="DK40">
        <v>-15.3</v>
      </c>
      <c r="DL40">
        <v>15.4</v>
      </c>
      <c r="DM40">
        <v>-3.8</v>
      </c>
      <c r="DN40">
        <v>0.1</v>
      </c>
      <c r="DO40">
        <v>-9.1</v>
      </c>
      <c r="DP40">
        <v>16.600000000000001</v>
      </c>
      <c r="DQ40">
        <v>17.399999999999999</v>
      </c>
      <c r="DR40">
        <v>-10.5</v>
      </c>
      <c r="DS40">
        <v>22</v>
      </c>
      <c r="DT40">
        <v>14.1</v>
      </c>
      <c r="DU40">
        <v>36</v>
      </c>
      <c r="DV40">
        <v>6.5</v>
      </c>
      <c r="DW40">
        <v>46.7</v>
      </c>
      <c r="DX40">
        <v>18.2</v>
      </c>
      <c r="DY40">
        <v>17.5</v>
      </c>
      <c r="DZ40">
        <v>69.7</v>
      </c>
      <c r="EA40">
        <v>43.3</v>
      </c>
      <c r="EB40">
        <v>68.099999999999994</v>
      </c>
      <c r="EC40">
        <v>64.8</v>
      </c>
      <c r="ED40">
        <v>82.4</v>
      </c>
      <c r="EE40">
        <v>71.400000000000006</v>
      </c>
      <c r="EF40">
        <v>153.19999999999999</v>
      </c>
      <c r="EG40">
        <v>95.7</v>
      </c>
      <c r="EH40">
        <v>96.6</v>
      </c>
      <c r="EI40">
        <v>17.2</v>
      </c>
      <c r="EJ40">
        <v>-40</v>
      </c>
      <c r="EK40">
        <v>53</v>
      </c>
      <c r="EL40">
        <v>-63.1</v>
      </c>
      <c r="EM40">
        <v>47.3</v>
      </c>
      <c r="EN40">
        <v>55.5</v>
      </c>
      <c r="EO40">
        <v>12.8</v>
      </c>
      <c r="EP40">
        <v>73.2</v>
      </c>
      <c r="EQ40">
        <v>34.700000000000003</v>
      </c>
      <c r="ER40">
        <v>49.2</v>
      </c>
      <c r="ES40">
        <v>3.1</v>
      </c>
      <c r="ET40">
        <v>82.5</v>
      </c>
      <c r="EU40">
        <v>17.5</v>
      </c>
      <c r="EV40">
        <v>50.5</v>
      </c>
      <c r="EW40">
        <v>62.4</v>
      </c>
      <c r="EX40">
        <v>50.6</v>
      </c>
      <c r="EY40">
        <v>81.2</v>
      </c>
      <c r="EZ40">
        <v>96</v>
      </c>
      <c r="FA40">
        <v>90.6</v>
      </c>
      <c r="FB40">
        <v>84.7</v>
      </c>
      <c r="FC40">
        <v>49.6</v>
      </c>
      <c r="FD40">
        <v>66.3</v>
      </c>
      <c r="FE40">
        <v>33.4</v>
      </c>
      <c r="FF40">
        <v>1.4</v>
      </c>
      <c r="FG40">
        <v>-0.1</v>
      </c>
      <c r="FH40">
        <v>-39.200000000000003</v>
      </c>
      <c r="FI40">
        <v>25.4</v>
      </c>
      <c r="FJ40">
        <v>8.5</v>
      </c>
      <c r="FK40">
        <v>70.099999999999994</v>
      </c>
      <c r="FL40">
        <v>54.5</v>
      </c>
      <c r="FM40">
        <v>29.6</v>
      </c>
      <c r="FN40">
        <v>143.69999999999999</v>
      </c>
      <c r="FO40">
        <v>12.2</v>
      </c>
      <c r="FP40">
        <v>59.7</v>
      </c>
      <c r="FQ40">
        <v>54</v>
      </c>
      <c r="FR40">
        <v>104.6</v>
      </c>
      <c r="FS40">
        <v>138.9</v>
      </c>
      <c r="FT40">
        <v>97</v>
      </c>
      <c r="FU40">
        <v>94.9</v>
      </c>
      <c r="FV40">
        <v>66.099999999999994</v>
      </c>
      <c r="FW40">
        <v>69.099999999999994</v>
      </c>
      <c r="FX40">
        <v>122.8</v>
      </c>
      <c r="FY40">
        <v>29.6</v>
      </c>
      <c r="FZ40">
        <v>9.1</v>
      </c>
      <c r="GA40">
        <v>126.9</v>
      </c>
      <c r="GB40">
        <v>135.80000000000001</v>
      </c>
      <c r="GC40">
        <v>90.9</v>
      </c>
      <c r="GD40">
        <v>70.2</v>
      </c>
      <c r="GE40">
        <v>85.3</v>
      </c>
      <c r="GF40">
        <v>85.7</v>
      </c>
      <c r="GG40">
        <v>112.5</v>
      </c>
      <c r="GH40">
        <v>206.1</v>
      </c>
      <c r="GI40">
        <v>239.5</v>
      </c>
      <c r="GJ40">
        <v>195.3</v>
      </c>
      <c r="GK40">
        <v>153.5</v>
      </c>
      <c r="GL40">
        <v>316.7</v>
      </c>
      <c r="GM40">
        <v>280.3</v>
      </c>
      <c r="GN40">
        <v>45.7</v>
      </c>
      <c r="GO40">
        <v>88.4</v>
      </c>
      <c r="GP40">
        <v>-145.30000000000001</v>
      </c>
      <c r="GQ40">
        <v>-29.9</v>
      </c>
      <c r="GR40">
        <v>88.9</v>
      </c>
      <c r="GS40">
        <v>-14.5</v>
      </c>
      <c r="GT40">
        <v>-27.1</v>
      </c>
      <c r="GU40">
        <v>41.8</v>
      </c>
      <c r="GV40">
        <v>-4</v>
      </c>
      <c r="GW40">
        <v>26.4</v>
      </c>
      <c r="GX40">
        <v>36.9</v>
      </c>
      <c r="GY40">
        <v>-68.5</v>
      </c>
      <c r="GZ40">
        <v>-102.6</v>
      </c>
      <c r="HA40">
        <v>-23</v>
      </c>
      <c r="HB40">
        <v>12.3</v>
      </c>
      <c r="HC40">
        <v>126.1</v>
      </c>
      <c r="HD40">
        <v>94.4</v>
      </c>
      <c r="HE40">
        <v>115.4</v>
      </c>
      <c r="HF40">
        <v>98.7</v>
      </c>
      <c r="HG40">
        <v>60.5</v>
      </c>
      <c r="HH40">
        <v>1.5</v>
      </c>
      <c r="HI40">
        <v>-84.5</v>
      </c>
      <c r="HJ40">
        <v>-45.7</v>
      </c>
      <c r="HK40">
        <v>-24</v>
      </c>
      <c r="HL40">
        <v>26</v>
      </c>
      <c r="HM40">
        <v>-27.6</v>
      </c>
      <c r="HN40">
        <v>47.6</v>
      </c>
      <c r="HO40">
        <v>133.80000000000001</v>
      </c>
      <c r="HP40">
        <v>35.5</v>
      </c>
      <c r="HQ40">
        <v>28.4</v>
      </c>
      <c r="HR40">
        <v>-4</v>
      </c>
      <c r="HS40">
        <v>106.4</v>
      </c>
      <c r="HT40">
        <v>111.7</v>
      </c>
      <c r="HU40">
        <v>-33.4</v>
      </c>
      <c r="HV40">
        <v>-87.3</v>
      </c>
      <c r="HW40">
        <v>24.9</v>
      </c>
      <c r="HX40">
        <v>37.299999999999997</v>
      </c>
      <c r="HY40">
        <v>21.2</v>
      </c>
      <c r="HZ40">
        <v>94.2</v>
      </c>
      <c r="IA40">
        <v>39.200000000000003</v>
      </c>
      <c r="IB40">
        <v>-5.2</v>
      </c>
      <c r="IC40">
        <v>-63.8</v>
      </c>
      <c r="ID40">
        <v>-156.1</v>
      </c>
      <c r="IE40">
        <v>42.4</v>
      </c>
      <c r="IF40">
        <v>41.3</v>
      </c>
      <c r="IG40">
        <v>107.1</v>
      </c>
      <c r="IH40">
        <v>80.900000000000006</v>
      </c>
      <c r="II40">
        <v>24.3</v>
      </c>
      <c r="IJ40">
        <v>143.5</v>
      </c>
      <c r="IK40">
        <v>190.1</v>
      </c>
      <c r="IL40">
        <v>111</v>
      </c>
      <c r="IM40">
        <v>202.5</v>
      </c>
      <c r="IN40">
        <v>202.8</v>
      </c>
      <c r="IO40">
        <v>196.3</v>
      </c>
      <c r="IP40">
        <v>97.8</v>
      </c>
      <c r="IQ40">
        <v>50.7</v>
      </c>
      <c r="IR40">
        <v>-93.7</v>
      </c>
      <c r="IS40">
        <v>-49.3</v>
      </c>
      <c r="IT40">
        <v>-284.60000000000002</v>
      </c>
      <c r="IU40">
        <v>-93.4</v>
      </c>
      <c r="IV40">
        <v>-38.200000000000003</v>
      </c>
      <c r="IW40">
        <v>-42.9</v>
      </c>
    </row>
    <row r="41" spans="1:257">
      <c r="A41" t="s">
        <v>894</v>
      </c>
      <c r="B41" t="s">
        <v>1147</v>
      </c>
      <c r="C41">
        <v>2.5</v>
      </c>
      <c r="D41">
        <v>4.5999999999999996</v>
      </c>
      <c r="E41">
        <v>5.5</v>
      </c>
      <c r="F41">
        <v>6.5</v>
      </c>
      <c r="G41">
        <v>3.4</v>
      </c>
      <c r="H41">
        <v>6</v>
      </c>
      <c r="I41">
        <v>4.5999999999999996</v>
      </c>
      <c r="J41">
        <v>7.2</v>
      </c>
      <c r="K41">
        <v>3.8</v>
      </c>
      <c r="L41">
        <v>7</v>
      </c>
      <c r="M41">
        <v>5.0999999999999996</v>
      </c>
      <c r="N41">
        <v>8</v>
      </c>
      <c r="O41">
        <v>5.8</v>
      </c>
      <c r="P41">
        <v>7.3</v>
      </c>
      <c r="Q41">
        <v>5.2</v>
      </c>
      <c r="R41">
        <v>7.1</v>
      </c>
      <c r="S41">
        <v>7.2</v>
      </c>
      <c r="T41">
        <v>9.6</v>
      </c>
      <c r="U41">
        <v>4.0999999999999996</v>
      </c>
      <c r="V41">
        <v>8</v>
      </c>
      <c r="W41">
        <v>6.7</v>
      </c>
      <c r="X41">
        <v>9.1</v>
      </c>
      <c r="Y41">
        <v>5.4</v>
      </c>
      <c r="Z41">
        <v>9.8000000000000007</v>
      </c>
      <c r="AA41">
        <v>11.1</v>
      </c>
      <c r="AB41">
        <v>9.8000000000000007</v>
      </c>
      <c r="AC41">
        <v>5</v>
      </c>
      <c r="AD41">
        <v>11</v>
      </c>
      <c r="AE41">
        <v>10.4</v>
      </c>
      <c r="AF41">
        <v>12.6</v>
      </c>
      <c r="AG41">
        <v>15</v>
      </c>
      <c r="AH41">
        <v>12.2</v>
      </c>
      <c r="AI41">
        <v>9.3000000000000007</v>
      </c>
      <c r="AJ41">
        <v>7.1</v>
      </c>
      <c r="AK41">
        <v>10.199999999999999</v>
      </c>
      <c r="AL41">
        <v>10.6</v>
      </c>
      <c r="AM41">
        <v>8.6999999999999993</v>
      </c>
      <c r="AN41">
        <v>9.6999999999999993</v>
      </c>
      <c r="AO41">
        <v>7.7</v>
      </c>
      <c r="AP41">
        <v>9.4</v>
      </c>
      <c r="AQ41">
        <v>12.6</v>
      </c>
      <c r="AR41">
        <v>17</v>
      </c>
      <c r="AS41">
        <v>9.4</v>
      </c>
      <c r="AT41">
        <v>16.8</v>
      </c>
      <c r="AU41">
        <v>18.399999999999999</v>
      </c>
      <c r="AV41">
        <v>12.7</v>
      </c>
      <c r="AW41">
        <v>8.1999999999999993</v>
      </c>
      <c r="AX41">
        <v>22.2</v>
      </c>
      <c r="AY41">
        <v>17.100000000000001</v>
      </c>
      <c r="AZ41">
        <v>19</v>
      </c>
      <c r="BA41">
        <v>14</v>
      </c>
      <c r="BB41">
        <v>19.600000000000001</v>
      </c>
      <c r="BC41">
        <v>10.4</v>
      </c>
      <c r="BD41">
        <v>14.2</v>
      </c>
      <c r="BE41">
        <v>7.3</v>
      </c>
      <c r="BF41">
        <v>13</v>
      </c>
      <c r="BG41">
        <v>10.9</v>
      </c>
      <c r="BH41">
        <v>16.5</v>
      </c>
      <c r="BI41">
        <v>15.3</v>
      </c>
      <c r="BJ41">
        <v>17.5</v>
      </c>
      <c r="BK41">
        <v>35.799999999999997</v>
      </c>
      <c r="BL41">
        <v>46.4</v>
      </c>
      <c r="BM41">
        <v>8.8000000000000007</v>
      </c>
      <c r="BN41">
        <v>36</v>
      </c>
      <c r="BO41">
        <v>47.5</v>
      </c>
      <c r="BP41">
        <v>23.1</v>
      </c>
      <c r="BQ41">
        <v>22.9</v>
      </c>
      <c r="BR41">
        <v>21.3</v>
      </c>
      <c r="BS41">
        <v>22.9</v>
      </c>
      <c r="BT41">
        <v>34.299999999999997</v>
      </c>
      <c r="BU41">
        <v>32.200000000000003</v>
      </c>
      <c r="BV41">
        <v>41</v>
      </c>
      <c r="BW41">
        <v>36.6</v>
      </c>
      <c r="BX41">
        <v>42.2</v>
      </c>
      <c r="BY41">
        <v>37.6</v>
      </c>
      <c r="BZ41">
        <v>28.9</v>
      </c>
      <c r="CA41">
        <v>30.7</v>
      </c>
      <c r="CB41">
        <v>26.7</v>
      </c>
      <c r="CC41">
        <v>41.5</v>
      </c>
      <c r="CD41">
        <v>10.4</v>
      </c>
      <c r="CE41">
        <v>55.3</v>
      </c>
      <c r="CF41">
        <v>53</v>
      </c>
      <c r="CG41">
        <v>25.8</v>
      </c>
      <c r="CH41">
        <v>31.1</v>
      </c>
      <c r="CI41">
        <v>20.6</v>
      </c>
      <c r="CJ41">
        <v>32.200000000000003</v>
      </c>
      <c r="CK41">
        <v>19.600000000000001</v>
      </c>
      <c r="CL41">
        <v>30.2</v>
      </c>
      <c r="CM41">
        <v>37.799999999999997</v>
      </c>
      <c r="CN41">
        <v>30.7</v>
      </c>
      <c r="CO41">
        <v>32.799999999999997</v>
      </c>
      <c r="CP41">
        <v>51.6</v>
      </c>
      <c r="CQ41">
        <v>48.4</v>
      </c>
      <c r="CR41">
        <v>67</v>
      </c>
      <c r="CS41">
        <v>7.7</v>
      </c>
      <c r="CT41">
        <v>27.6</v>
      </c>
      <c r="CU41">
        <v>61.1</v>
      </c>
      <c r="CV41">
        <v>39.299999999999997</v>
      </c>
      <c r="CW41">
        <v>90.1</v>
      </c>
      <c r="CX41">
        <v>126.1</v>
      </c>
      <c r="CY41">
        <v>-14.7</v>
      </c>
      <c r="CZ41">
        <v>104.4</v>
      </c>
      <c r="DA41">
        <v>80.099999999999994</v>
      </c>
      <c r="DB41">
        <v>63.1</v>
      </c>
      <c r="DC41">
        <v>141.30000000000001</v>
      </c>
      <c r="DD41">
        <v>141.4</v>
      </c>
      <c r="DE41">
        <v>193.1</v>
      </c>
      <c r="DF41">
        <v>123.5</v>
      </c>
      <c r="DG41">
        <v>126.9</v>
      </c>
      <c r="DH41">
        <v>82.6</v>
      </c>
      <c r="DI41">
        <v>114</v>
      </c>
      <c r="DJ41">
        <v>131.4</v>
      </c>
      <c r="DK41">
        <v>149.69999999999999</v>
      </c>
      <c r="DL41">
        <v>197.9</v>
      </c>
      <c r="DM41">
        <v>127</v>
      </c>
      <c r="DN41">
        <v>157.30000000000001</v>
      </c>
      <c r="DO41">
        <v>108.9</v>
      </c>
      <c r="DP41">
        <v>108.9</v>
      </c>
      <c r="DQ41">
        <v>74.400000000000006</v>
      </c>
      <c r="DR41">
        <v>101.1</v>
      </c>
      <c r="DS41">
        <v>94.4</v>
      </c>
      <c r="DT41">
        <v>109</v>
      </c>
      <c r="DU41">
        <v>42.2</v>
      </c>
      <c r="DV41">
        <v>41.5</v>
      </c>
      <c r="DW41">
        <v>81.599999999999994</v>
      </c>
      <c r="DX41">
        <v>111.4</v>
      </c>
      <c r="DY41">
        <v>182.4</v>
      </c>
      <c r="DZ41">
        <v>126.5</v>
      </c>
      <c r="EA41">
        <v>152.1</v>
      </c>
      <c r="EB41">
        <v>133.19999999999999</v>
      </c>
      <c r="EC41">
        <v>187.6</v>
      </c>
      <c r="ED41">
        <v>122.3</v>
      </c>
      <c r="EE41">
        <v>285.10000000000002</v>
      </c>
      <c r="EF41">
        <v>202.4</v>
      </c>
      <c r="EG41">
        <v>310.10000000000002</v>
      </c>
      <c r="EH41">
        <v>161.19999999999999</v>
      </c>
      <c r="EI41">
        <v>183.4</v>
      </c>
      <c r="EJ41">
        <v>51.9</v>
      </c>
      <c r="EK41">
        <v>98.7</v>
      </c>
      <c r="EL41">
        <v>34</v>
      </c>
      <c r="EM41">
        <v>96.9</v>
      </c>
      <c r="EN41">
        <v>301.89999999999998</v>
      </c>
      <c r="EO41">
        <v>132.6</v>
      </c>
      <c r="EP41">
        <v>267.8</v>
      </c>
      <c r="EQ41">
        <v>185.4</v>
      </c>
      <c r="ER41">
        <v>155.80000000000001</v>
      </c>
      <c r="ES41">
        <v>221.6</v>
      </c>
      <c r="ET41">
        <v>323.39999999999998</v>
      </c>
      <c r="EU41">
        <v>238.8</v>
      </c>
      <c r="EV41">
        <v>274.89999999999998</v>
      </c>
      <c r="EW41">
        <v>210</v>
      </c>
      <c r="EX41">
        <v>349.6</v>
      </c>
      <c r="EY41">
        <v>352.2</v>
      </c>
      <c r="EZ41">
        <v>427.6</v>
      </c>
      <c r="FA41">
        <v>247.2</v>
      </c>
      <c r="FB41">
        <v>400.2</v>
      </c>
      <c r="FC41">
        <v>237.4</v>
      </c>
      <c r="FD41">
        <v>439.9</v>
      </c>
      <c r="FE41">
        <v>245.5</v>
      </c>
      <c r="FF41">
        <v>409.5</v>
      </c>
      <c r="FG41">
        <v>277.5</v>
      </c>
      <c r="FH41">
        <v>-6.6</v>
      </c>
      <c r="FI41">
        <v>94</v>
      </c>
      <c r="FJ41">
        <v>-87.1</v>
      </c>
      <c r="FK41">
        <v>341.4</v>
      </c>
      <c r="FL41">
        <v>265.89999999999998</v>
      </c>
      <c r="FM41">
        <v>355.5</v>
      </c>
      <c r="FN41">
        <v>322.89999999999998</v>
      </c>
      <c r="FO41">
        <v>400.2</v>
      </c>
      <c r="FP41">
        <v>129.69999999999999</v>
      </c>
      <c r="FQ41">
        <v>-14.7</v>
      </c>
      <c r="FR41">
        <v>2.6</v>
      </c>
      <c r="FS41">
        <v>478</v>
      </c>
      <c r="FT41">
        <v>646.20000000000005</v>
      </c>
      <c r="FU41">
        <v>465</v>
      </c>
      <c r="FV41">
        <v>774</v>
      </c>
      <c r="FW41">
        <v>464.1</v>
      </c>
      <c r="FX41">
        <v>264.10000000000002</v>
      </c>
      <c r="FY41">
        <v>382.7</v>
      </c>
      <c r="FZ41">
        <v>1057.2</v>
      </c>
      <c r="GA41">
        <v>593.1</v>
      </c>
      <c r="GB41">
        <v>440.1</v>
      </c>
      <c r="GC41">
        <v>246.9</v>
      </c>
      <c r="GD41">
        <v>224.7</v>
      </c>
      <c r="GE41">
        <v>674.9</v>
      </c>
      <c r="GF41">
        <v>416.9</v>
      </c>
      <c r="GG41">
        <v>420.3</v>
      </c>
      <c r="GH41">
        <v>606.70000000000005</v>
      </c>
      <c r="GI41">
        <v>872.6</v>
      </c>
      <c r="GJ41">
        <v>917.7</v>
      </c>
      <c r="GK41">
        <v>729</v>
      </c>
      <c r="GL41">
        <v>-15.3</v>
      </c>
      <c r="GM41">
        <v>94.1</v>
      </c>
      <c r="GN41">
        <v>-190.3</v>
      </c>
      <c r="GO41">
        <v>-835.3</v>
      </c>
      <c r="GP41">
        <v>-1273.5</v>
      </c>
      <c r="GQ41">
        <v>-490.7</v>
      </c>
      <c r="GR41">
        <v>263.10000000000002</v>
      </c>
      <c r="GS41">
        <v>414</v>
      </c>
      <c r="GT41">
        <v>149.4</v>
      </c>
      <c r="GU41">
        <v>269.2</v>
      </c>
      <c r="GV41">
        <v>-145.30000000000001</v>
      </c>
      <c r="GW41">
        <v>1049.7</v>
      </c>
      <c r="GX41">
        <v>-333.8</v>
      </c>
      <c r="GY41">
        <v>375.1</v>
      </c>
      <c r="GZ41">
        <v>51</v>
      </c>
      <c r="HA41">
        <v>-693.5</v>
      </c>
      <c r="HB41">
        <v>49.3</v>
      </c>
      <c r="HC41">
        <v>382.1</v>
      </c>
      <c r="HD41">
        <v>16.899999999999999</v>
      </c>
      <c r="HE41">
        <v>623.4</v>
      </c>
      <c r="HF41">
        <v>487.5</v>
      </c>
      <c r="HG41">
        <v>506.6</v>
      </c>
      <c r="HH41">
        <v>326.10000000000002</v>
      </c>
      <c r="HI41">
        <v>322</v>
      </c>
      <c r="HJ41">
        <v>367.7</v>
      </c>
      <c r="HK41">
        <v>172.7</v>
      </c>
      <c r="HL41">
        <v>369</v>
      </c>
      <c r="HM41">
        <v>243.1</v>
      </c>
      <c r="HN41">
        <v>173.8</v>
      </c>
      <c r="HO41">
        <v>251.2</v>
      </c>
      <c r="HP41">
        <v>549.70000000000005</v>
      </c>
      <c r="HQ41">
        <v>-146.4</v>
      </c>
      <c r="HR41">
        <v>149.80000000000001</v>
      </c>
      <c r="HS41">
        <v>206.7</v>
      </c>
      <c r="HT41">
        <v>31.9</v>
      </c>
      <c r="HU41">
        <v>241.8</v>
      </c>
      <c r="HV41">
        <v>116</v>
      </c>
      <c r="HW41">
        <v>560.1</v>
      </c>
      <c r="HX41">
        <v>151.5</v>
      </c>
      <c r="HY41">
        <v>258.89999999999998</v>
      </c>
      <c r="HZ41">
        <v>352.6</v>
      </c>
      <c r="IA41">
        <v>657.5</v>
      </c>
      <c r="IB41">
        <v>318.2</v>
      </c>
      <c r="IC41">
        <v>507.3</v>
      </c>
      <c r="ID41">
        <v>-89.2</v>
      </c>
      <c r="IE41">
        <v>210.1</v>
      </c>
      <c r="IF41">
        <v>83.9</v>
      </c>
      <c r="IG41">
        <v>365.2</v>
      </c>
      <c r="IH41">
        <v>58</v>
      </c>
      <c r="II41">
        <v>378.9</v>
      </c>
      <c r="IJ41">
        <v>1163.7</v>
      </c>
      <c r="IK41">
        <v>1125.5999999999999</v>
      </c>
      <c r="IL41">
        <v>452.5</v>
      </c>
      <c r="IM41">
        <v>1690.7</v>
      </c>
      <c r="IN41">
        <v>604.29999999999995</v>
      </c>
      <c r="IO41">
        <v>804.7</v>
      </c>
      <c r="IP41">
        <v>700.7</v>
      </c>
      <c r="IQ41">
        <v>1088.9000000000001</v>
      </c>
      <c r="IR41">
        <v>92.6</v>
      </c>
      <c r="IS41">
        <v>835</v>
      </c>
      <c r="IT41">
        <v>46.4</v>
      </c>
      <c r="IU41">
        <v>419.8</v>
      </c>
      <c r="IV41">
        <v>304.89999999999998</v>
      </c>
      <c r="IW41">
        <v>241.4</v>
      </c>
    </row>
    <row r="42" spans="1:257">
      <c r="A42" t="s">
        <v>896</v>
      </c>
      <c r="B42" s="12" t="s">
        <v>909</v>
      </c>
      <c r="C42" s="12">
        <v>27.1</v>
      </c>
      <c r="D42" s="12">
        <v>30.4</v>
      </c>
      <c r="E42" s="12">
        <v>23.4</v>
      </c>
      <c r="F42" s="12">
        <v>20.399999999999999</v>
      </c>
      <c r="G42" s="12">
        <v>16.600000000000001</v>
      </c>
      <c r="H42" s="12">
        <v>16.399999999999999</v>
      </c>
      <c r="I42" s="12">
        <v>32.799999999999997</v>
      </c>
      <c r="J42" s="12">
        <v>38.9</v>
      </c>
      <c r="K42" s="12">
        <v>20.3</v>
      </c>
      <c r="L42" s="12">
        <v>28</v>
      </c>
      <c r="M42" s="12">
        <v>44.8</v>
      </c>
      <c r="N42" s="12">
        <v>47.2</v>
      </c>
      <c r="O42" s="12">
        <v>26.6</v>
      </c>
      <c r="P42" s="12">
        <v>46.4</v>
      </c>
      <c r="Q42" s="12">
        <v>55.1</v>
      </c>
      <c r="R42" s="12">
        <v>55.9</v>
      </c>
      <c r="S42" s="12">
        <v>27</v>
      </c>
      <c r="T42" s="12">
        <v>61.7</v>
      </c>
      <c r="U42" s="12">
        <v>41</v>
      </c>
      <c r="V42" s="12">
        <v>56.4</v>
      </c>
      <c r="W42" s="12">
        <v>45.1</v>
      </c>
      <c r="X42" s="12">
        <v>68.2</v>
      </c>
      <c r="Y42" s="12">
        <v>42</v>
      </c>
      <c r="Z42" s="12">
        <v>68.7</v>
      </c>
      <c r="AA42" s="12">
        <v>39.6</v>
      </c>
      <c r="AB42" s="12">
        <v>70.7</v>
      </c>
      <c r="AC42" s="12">
        <v>22.7</v>
      </c>
      <c r="AD42" s="12">
        <v>40.700000000000003</v>
      </c>
      <c r="AE42" s="12">
        <v>7.5</v>
      </c>
      <c r="AF42" s="12">
        <v>41.4</v>
      </c>
      <c r="AG42" s="12">
        <v>38.6</v>
      </c>
      <c r="AH42" s="12">
        <v>95.6</v>
      </c>
      <c r="AI42" s="12">
        <v>-3.9</v>
      </c>
      <c r="AJ42" s="12">
        <v>69.099999999999994</v>
      </c>
      <c r="AK42" s="12">
        <v>58.9</v>
      </c>
      <c r="AL42" s="12">
        <v>87.1</v>
      </c>
      <c r="AM42" s="12">
        <v>38.6</v>
      </c>
      <c r="AN42" s="12">
        <v>93.7</v>
      </c>
      <c r="AO42" s="12">
        <v>59.4</v>
      </c>
      <c r="AP42" s="12">
        <v>76.099999999999994</v>
      </c>
      <c r="AQ42" s="12">
        <v>28.3</v>
      </c>
      <c r="AR42" s="12">
        <v>50.6</v>
      </c>
      <c r="AS42" s="12">
        <v>58.9</v>
      </c>
      <c r="AT42" s="12">
        <v>62.4</v>
      </c>
      <c r="AU42" s="12">
        <v>39.200000000000003</v>
      </c>
      <c r="AV42" s="12">
        <v>80.099999999999994</v>
      </c>
      <c r="AW42" s="12">
        <v>94.9</v>
      </c>
      <c r="AX42" s="12">
        <v>110.8</v>
      </c>
      <c r="AY42" s="12">
        <v>100.5</v>
      </c>
      <c r="AZ42" s="12">
        <v>115.1</v>
      </c>
      <c r="BA42" s="12">
        <v>129.5</v>
      </c>
      <c r="BB42" s="12">
        <v>185.1</v>
      </c>
      <c r="BC42" s="12">
        <v>172.1</v>
      </c>
      <c r="BD42" s="12">
        <v>170.3</v>
      </c>
      <c r="BE42" s="12">
        <v>175.5</v>
      </c>
      <c r="BF42" s="12">
        <v>121.9</v>
      </c>
      <c r="BG42" s="12">
        <v>128.30000000000001</v>
      </c>
      <c r="BH42" s="12">
        <v>184.4</v>
      </c>
      <c r="BI42" s="12">
        <v>154.4</v>
      </c>
      <c r="BJ42" s="12">
        <v>74.7</v>
      </c>
      <c r="BK42" s="12">
        <v>-9.1</v>
      </c>
      <c r="BL42" s="12">
        <v>43</v>
      </c>
      <c r="BM42" s="12">
        <v>19.600000000000001</v>
      </c>
      <c r="BN42" s="12">
        <v>110.6</v>
      </c>
      <c r="BO42" s="12">
        <v>76.900000000000006</v>
      </c>
      <c r="BP42" s="12">
        <v>143.69999999999999</v>
      </c>
      <c r="BQ42" s="12">
        <v>138.6</v>
      </c>
      <c r="BR42" s="12">
        <v>221.3</v>
      </c>
      <c r="BS42" s="12">
        <v>145.6</v>
      </c>
      <c r="BT42" s="12">
        <v>230.8</v>
      </c>
      <c r="BU42" s="12">
        <v>234</v>
      </c>
      <c r="BV42" s="12">
        <v>274.5</v>
      </c>
      <c r="BW42" s="12">
        <v>194.6</v>
      </c>
      <c r="BX42" s="12">
        <v>295.5</v>
      </c>
      <c r="BY42" s="12">
        <v>243.4</v>
      </c>
      <c r="BZ42" s="12">
        <v>322.3</v>
      </c>
      <c r="CA42" s="12">
        <v>240.9</v>
      </c>
      <c r="CB42" s="12">
        <v>355.5</v>
      </c>
      <c r="CC42" s="12">
        <v>348.5</v>
      </c>
      <c r="CD42" s="12">
        <v>263.10000000000002</v>
      </c>
      <c r="CE42" s="12">
        <v>179.3</v>
      </c>
      <c r="CF42" s="12">
        <v>94.1</v>
      </c>
      <c r="CG42" s="12">
        <v>173.1</v>
      </c>
      <c r="CH42" s="12">
        <v>355.9</v>
      </c>
      <c r="CI42" s="12">
        <v>104.9</v>
      </c>
      <c r="CJ42" s="12">
        <v>310.2</v>
      </c>
      <c r="CK42" s="12">
        <v>272</v>
      </c>
      <c r="CL42" s="12">
        <v>408.3</v>
      </c>
      <c r="CM42" s="12">
        <v>107.3</v>
      </c>
      <c r="CN42" s="12">
        <v>251</v>
      </c>
      <c r="CO42" s="12">
        <v>243.6</v>
      </c>
      <c r="CP42" s="12">
        <v>171.4</v>
      </c>
      <c r="CQ42" s="12">
        <v>142</v>
      </c>
      <c r="CR42" s="12">
        <v>315.10000000000002</v>
      </c>
      <c r="CS42" s="12">
        <v>397.2</v>
      </c>
      <c r="CT42" s="12">
        <v>320.10000000000002</v>
      </c>
      <c r="CU42" s="12">
        <v>424.5</v>
      </c>
      <c r="CV42" s="12">
        <v>598.20000000000005</v>
      </c>
      <c r="CW42" s="12">
        <v>390.2</v>
      </c>
      <c r="CX42" s="12">
        <v>565.5</v>
      </c>
      <c r="CY42" s="12">
        <v>248.5</v>
      </c>
      <c r="CZ42" s="12">
        <v>464.6</v>
      </c>
      <c r="DA42" s="12">
        <v>525.70000000000005</v>
      </c>
      <c r="DB42" s="12">
        <v>700</v>
      </c>
      <c r="DC42" s="12">
        <v>312.2</v>
      </c>
      <c r="DD42" s="12">
        <v>520.4</v>
      </c>
      <c r="DE42" s="12">
        <v>572.5</v>
      </c>
      <c r="DF42" s="12">
        <v>699.8</v>
      </c>
      <c r="DG42" s="12">
        <v>203.3</v>
      </c>
      <c r="DH42" s="12">
        <v>538.4</v>
      </c>
      <c r="DI42" s="12">
        <v>542.29999999999995</v>
      </c>
      <c r="DJ42" s="12">
        <v>310.7</v>
      </c>
      <c r="DK42" s="12">
        <v>519.6</v>
      </c>
      <c r="DL42" s="12">
        <v>484.9</v>
      </c>
      <c r="DM42" s="12">
        <v>581</v>
      </c>
      <c r="DN42" s="12">
        <v>333.5</v>
      </c>
      <c r="DO42" s="12">
        <v>592.29999999999995</v>
      </c>
      <c r="DP42" s="12">
        <v>710</v>
      </c>
      <c r="DQ42" s="12">
        <v>201.4</v>
      </c>
      <c r="DR42" s="12">
        <v>263.3</v>
      </c>
      <c r="DS42" s="12">
        <v>260</v>
      </c>
      <c r="DT42" s="12">
        <v>192.5</v>
      </c>
      <c r="DU42" s="12">
        <v>152.4</v>
      </c>
      <c r="DV42" s="12">
        <v>75.7</v>
      </c>
      <c r="DW42" s="12">
        <v>192.1</v>
      </c>
      <c r="DX42" s="12">
        <v>190.4</v>
      </c>
      <c r="DY42" s="12">
        <v>106.1</v>
      </c>
      <c r="DZ42" s="12">
        <v>-123.3</v>
      </c>
      <c r="EA42" s="12">
        <v>199.3</v>
      </c>
      <c r="EB42" s="12">
        <v>202.4</v>
      </c>
      <c r="EC42" s="12">
        <v>424.1</v>
      </c>
      <c r="ED42" s="12">
        <v>77.5</v>
      </c>
      <c r="EE42" s="12">
        <v>161</v>
      </c>
      <c r="EF42" s="12">
        <v>282.5</v>
      </c>
      <c r="EG42" s="12">
        <v>541.79999999999995</v>
      </c>
      <c r="EH42" s="12">
        <v>282.5</v>
      </c>
      <c r="EI42" s="12">
        <v>603</v>
      </c>
      <c r="EJ42" s="12">
        <v>439.2</v>
      </c>
      <c r="EK42" s="12">
        <v>532</v>
      </c>
      <c r="EL42" s="12">
        <v>197.3</v>
      </c>
      <c r="EM42" s="12">
        <v>733</v>
      </c>
      <c r="EN42" s="12">
        <v>845.9</v>
      </c>
      <c r="EO42" s="12">
        <v>590.5</v>
      </c>
      <c r="EP42" s="12">
        <v>651.4</v>
      </c>
      <c r="EQ42" s="12">
        <v>751.1</v>
      </c>
      <c r="ER42" s="12">
        <v>690.6</v>
      </c>
      <c r="ES42" s="12">
        <v>508</v>
      </c>
      <c r="ET42" s="12">
        <v>496.9</v>
      </c>
      <c r="EU42" s="12">
        <v>973.6</v>
      </c>
      <c r="EV42" s="12">
        <v>636</v>
      </c>
      <c r="EW42" s="12">
        <v>1027.0999999999999</v>
      </c>
      <c r="EX42" s="12">
        <v>389.9</v>
      </c>
      <c r="EY42" s="12">
        <v>1132.7</v>
      </c>
      <c r="EZ42" s="12">
        <v>1066.5</v>
      </c>
      <c r="FA42" s="12">
        <v>824</v>
      </c>
      <c r="FB42" s="12">
        <v>534.70000000000005</v>
      </c>
      <c r="FC42" s="12">
        <v>924.8</v>
      </c>
      <c r="FD42" s="12">
        <v>940.5</v>
      </c>
      <c r="FE42" s="12">
        <v>1071.4000000000001</v>
      </c>
      <c r="FF42" s="12">
        <v>1669.4</v>
      </c>
      <c r="FG42" s="12">
        <v>1055.4000000000001</v>
      </c>
      <c r="FH42" s="12">
        <v>1179.3</v>
      </c>
      <c r="FI42" s="12">
        <v>749.6</v>
      </c>
      <c r="FJ42" s="12">
        <v>1239.2</v>
      </c>
      <c r="FK42" s="12">
        <v>1100.7</v>
      </c>
      <c r="FL42" s="12">
        <v>876.2</v>
      </c>
      <c r="FM42" s="12">
        <v>1289.9000000000001</v>
      </c>
      <c r="FN42" s="12">
        <v>502.8</v>
      </c>
      <c r="FO42" s="12">
        <v>1011</v>
      </c>
      <c r="FP42" s="12">
        <v>897.4</v>
      </c>
      <c r="FQ42" s="12">
        <v>1288.0999999999999</v>
      </c>
      <c r="FR42" s="12">
        <v>1076.9000000000001</v>
      </c>
      <c r="FS42" s="12">
        <v>1327.2</v>
      </c>
      <c r="FT42" s="12">
        <v>1660.2</v>
      </c>
      <c r="FU42" s="12">
        <v>664.7</v>
      </c>
      <c r="FV42" s="12">
        <v>898.2</v>
      </c>
      <c r="FW42" s="12">
        <v>2258.6</v>
      </c>
      <c r="FX42" s="12">
        <v>2027.8</v>
      </c>
      <c r="FY42" s="12">
        <v>1881.4</v>
      </c>
      <c r="FZ42" s="12">
        <v>1398.9</v>
      </c>
      <c r="GA42" s="12">
        <v>2143.1999999999998</v>
      </c>
      <c r="GB42" s="12">
        <v>2229.3000000000002</v>
      </c>
      <c r="GC42" s="12">
        <v>2115.6999999999998</v>
      </c>
      <c r="GD42" s="12">
        <v>1835.5</v>
      </c>
      <c r="GE42" s="12">
        <v>2608.5</v>
      </c>
      <c r="GF42" s="12">
        <v>2211.6</v>
      </c>
      <c r="GG42" s="12">
        <v>2194.9</v>
      </c>
      <c r="GH42" s="12">
        <v>1456.1</v>
      </c>
      <c r="GI42" s="12">
        <v>2490.6999999999998</v>
      </c>
      <c r="GJ42" s="12">
        <v>2517.9</v>
      </c>
      <c r="GK42" s="12">
        <v>3096.7</v>
      </c>
      <c r="GL42" s="12">
        <v>2668.5</v>
      </c>
      <c r="GM42" s="12">
        <v>2308.4</v>
      </c>
      <c r="GN42" s="12">
        <v>609.4</v>
      </c>
      <c r="GO42" s="12">
        <v>4166.8999999999996</v>
      </c>
      <c r="GP42" s="12">
        <v>-1171.2</v>
      </c>
      <c r="GQ42" s="12">
        <v>-2509.5</v>
      </c>
      <c r="GR42" s="12">
        <v>-4187.7</v>
      </c>
      <c r="GS42" s="12">
        <v>-2303.1999999999998</v>
      </c>
      <c r="GT42" s="12">
        <v>-2801.8</v>
      </c>
      <c r="GU42" s="12">
        <v>-528.20000000000005</v>
      </c>
      <c r="GV42" s="12">
        <v>-424.6</v>
      </c>
      <c r="GW42" s="12">
        <v>-720.1</v>
      </c>
      <c r="GX42" s="12">
        <v>-507.6</v>
      </c>
      <c r="GY42" s="12">
        <v>-103.4</v>
      </c>
      <c r="GZ42" s="12">
        <v>185.8</v>
      </c>
      <c r="HA42" s="12">
        <v>123.9</v>
      </c>
      <c r="HB42" s="12">
        <v>175.4</v>
      </c>
      <c r="HC42" s="12">
        <v>-63.7</v>
      </c>
      <c r="HD42" s="12">
        <v>439.8</v>
      </c>
      <c r="HE42" s="12">
        <v>679.6</v>
      </c>
      <c r="HF42" s="12">
        <v>782.6</v>
      </c>
      <c r="HG42" s="12">
        <v>-392.2</v>
      </c>
      <c r="HH42" s="12">
        <v>17.8</v>
      </c>
      <c r="HI42" s="12">
        <v>836.6</v>
      </c>
      <c r="HJ42" s="12">
        <v>-170.4</v>
      </c>
      <c r="HK42" s="12">
        <v>649.6</v>
      </c>
      <c r="HL42" s="12">
        <v>1053.0999999999999</v>
      </c>
      <c r="HM42" s="12">
        <v>469.7</v>
      </c>
      <c r="HN42" s="12">
        <v>977.9</v>
      </c>
      <c r="HO42" s="12">
        <v>1112.5999999999999</v>
      </c>
      <c r="HP42" s="12">
        <v>1227.8</v>
      </c>
      <c r="HQ42" s="12">
        <v>1149.7</v>
      </c>
      <c r="HR42" s="12">
        <v>-214.7</v>
      </c>
      <c r="HS42" s="12">
        <v>508.2</v>
      </c>
      <c r="HT42" s="12">
        <v>1311</v>
      </c>
      <c r="HU42" s="12">
        <v>2007.9</v>
      </c>
      <c r="HV42" s="12">
        <v>-256.60000000000002</v>
      </c>
      <c r="HW42" s="12">
        <v>1477.4</v>
      </c>
      <c r="HX42" s="12">
        <v>1758.2</v>
      </c>
      <c r="HY42" s="12">
        <v>88.8</v>
      </c>
      <c r="HZ42" s="12">
        <v>1970.8</v>
      </c>
      <c r="IA42" s="12">
        <v>-110.6</v>
      </c>
      <c r="IB42" s="12">
        <v>1325.5</v>
      </c>
      <c r="IC42" s="12">
        <v>930.3</v>
      </c>
      <c r="ID42" s="12">
        <v>2611.6</v>
      </c>
      <c r="IE42" s="12">
        <v>1842.7</v>
      </c>
      <c r="IF42" s="12">
        <v>1692.9</v>
      </c>
      <c r="IG42" s="12">
        <v>1373.2</v>
      </c>
      <c r="IH42" s="12">
        <v>554.20000000000005</v>
      </c>
      <c r="II42" s="12">
        <v>7779.5</v>
      </c>
      <c r="IJ42" s="12">
        <v>-4673.3999999999996</v>
      </c>
      <c r="IK42" s="12">
        <v>-836.6</v>
      </c>
      <c r="IL42" s="12">
        <v>1294.7</v>
      </c>
      <c r="IM42" s="12">
        <v>989.4</v>
      </c>
      <c r="IN42" s="12">
        <v>2985</v>
      </c>
      <c r="IO42" s="12">
        <v>4317.8999999999996</v>
      </c>
      <c r="IP42" s="12">
        <v>2998.9</v>
      </c>
      <c r="IQ42" s="12">
        <v>2670.5</v>
      </c>
      <c r="IR42" s="12">
        <v>3851.4</v>
      </c>
      <c r="IS42" s="12">
        <v>3376.4</v>
      </c>
      <c r="IT42" s="12">
        <v>2975.7</v>
      </c>
      <c r="IU42" s="12">
        <v>7360.7</v>
      </c>
      <c r="IV42" s="12">
        <v>-2226.6</v>
      </c>
      <c r="IW42" s="12">
        <v>-1265.9000000000001</v>
      </c>
    </row>
    <row r="43" spans="1:257">
      <c r="A43" t="s">
        <v>898</v>
      </c>
      <c r="B43" t="s">
        <v>911</v>
      </c>
      <c r="C43">
        <v>13.2</v>
      </c>
      <c r="D43">
        <v>16.8</v>
      </c>
      <c r="E43">
        <v>7.9</v>
      </c>
      <c r="F43">
        <v>6.8</v>
      </c>
      <c r="G43">
        <v>4.4000000000000004</v>
      </c>
      <c r="H43">
        <v>1.3</v>
      </c>
      <c r="I43">
        <v>14.6</v>
      </c>
      <c r="J43">
        <v>18.100000000000001</v>
      </c>
      <c r="K43">
        <v>4.8</v>
      </c>
      <c r="L43">
        <v>6.7</v>
      </c>
      <c r="M43">
        <v>21.9</v>
      </c>
      <c r="N43">
        <v>23.2</v>
      </c>
      <c r="O43">
        <v>6.9</v>
      </c>
      <c r="P43">
        <v>20.2</v>
      </c>
      <c r="Q43">
        <v>26.8</v>
      </c>
      <c r="R43">
        <v>28.1</v>
      </c>
      <c r="S43">
        <v>5.2</v>
      </c>
      <c r="T43">
        <v>34.299999999999997</v>
      </c>
      <c r="U43">
        <v>13.3</v>
      </c>
      <c r="V43">
        <v>29.3</v>
      </c>
      <c r="W43">
        <v>21.6</v>
      </c>
      <c r="X43">
        <v>40.799999999999997</v>
      </c>
      <c r="Y43">
        <v>12.9</v>
      </c>
      <c r="Z43">
        <v>41.6</v>
      </c>
      <c r="AA43">
        <v>12.5</v>
      </c>
      <c r="AB43">
        <v>47.2</v>
      </c>
      <c r="AC43">
        <v>4.2</v>
      </c>
      <c r="AD43">
        <v>26.7</v>
      </c>
      <c r="AE43">
        <v>-4.8</v>
      </c>
      <c r="AF43">
        <v>21.8</v>
      </c>
      <c r="AG43">
        <v>13.2</v>
      </c>
      <c r="AH43">
        <v>70.900000000000006</v>
      </c>
      <c r="AI43">
        <v>-24</v>
      </c>
      <c r="AJ43">
        <v>43.5</v>
      </c>
      <c r="AK43">
        <v>33.9</v>
      </c>
      <c r="AL43">
        <v>57.6</v>
      </c>
      <c r="AM43">
        <v>13.2</v>
      </c>
      <c r="AN43">
        <v>63.6</v>
      </c>
      <c r="AO43">
        <v>32.299999999999997</v>
      </c>
      <c r="AP43">
        <v>53.2</v>
      </c>
      <c r="AQ43">
        <v>7.6</v>
      </c>
      <c r="AR43">
        <v>27.6</v>
      </c>
      <c r="AS43">
        <v>30.8</v>
      </c>
      <c r="AT43">
        <v>28.8</v>
      </c>
      <c r="AU43">
        <v>5.2</v>
      </c>
      <c r="AV43">
        <v>31.8</v>
      </c>
      <c r="AW43">
        <v>38.700000000000003</v>
      </c>
      <c r="AX43">
        <v>53.5</v>
      </c>
      <c r="AY43">
        <v>48.7</v>
      </c>
      <c r="AZ43">
        <v>48.6</v>
      </c>
      <c r="BA43">
        <v>58.7</v>
      </c>
      <c r="BB43">
        <v>104.9</v>
      </c>
      <c r="BC43">
        <v>108.6</v>
      </c>
      <c r="BD43">
        <v>83.8</v>
      </c>
      <c r="BE43">
        <v>99.3</v>
      </c>
      <c r="BF43">
        <v>52.6</v>
      </c>
      <c r="BG43">
        <v>72.7</v>
      </c>
      <c r="BH43">
        <v>117.9</v>
      </c>
      <c r="BI43">
        <v>100.4</v>
      </c>
      <c r="BJ43">
        <v>38.700000000000003</v>
      </c>
      <c r="BK43">
        <v>-40.6</v>
      </c>
      <c r="BL43">
        <v>-1.8</v>
      </c>
      <c r="BM43">
        <v>-28.7</v>
      </c>
      <c r="BN43">
        <v>58.8</v>
      </c>
      <c r="BO43">
        <v>10.8</v>
      </c>
      <c r="BP43">
        <v>62.6</v>
      </c>
      <c r="BQ43">
        <v>51.5</v>
      </c>
      <c r="BR43">
        <v>133.9</v>
      </c>
      <c r="BS43">
        <v>60.9</v>
      </c>
      <c r="BT43">
        <v>107.5</v>
      </c>
      <c r="BU43">
        <v>102.6</v>
      </c>
      <c r="BV43">
        <v>144.9</v>
      </c>
      <c r="BW43">
        <v>91.1</v>
      </c>
      <c r="BX43">
        <v>157.4</v>
      </c>
      <c r="BY43">
        <v>99</v>
      </c>
      <c r="BZ43">
        <v>177.6</v>
      </c>
      <c r="CA43">
        <v>123.5</v>
      </c>
      <c r="CB43">
        <v>208.1</v>
      </c>
      <c r="CC43">
        <v>192.5</v>
      </c>
      <c r="CD43">
        <v>139.6</v>
      </c>
      <c r="CE43">
        <v>74.599999999999994</v>
      </c>
      <c r="CF43">
        <v>27.1</v>
      </c>
      <c r="CG43">
        <v>66.2</v>
      </c>
      <c r="CH43">
        <v>243.2</v>
      </c>
      <c r="CI43">
        <v>28.6</v>
      </c>
      <c r="CJ43">
        <v>214.5</v>
      </c>
      <c r="CK43">
        <v>190.5</v>
      </c>
      <c r="CL43">
        <v>350.3</v>
      </c>
      <c r="CM43">
        <v>46.9</v>
      </c>
      <c r="CN43">
        <v>185</v>
      </c>
      <c r="CO43">
        <v>171.7</v>
      </c>
      <c r="CP43">
        <v>100.1</v>
      </c>
      <c r="CQ43">
        <v>13.8</v>
      </c>
      <c r="CR43">
        <v>151.80000000000001</v>
      </c>
      <c r="CS43">
        <v>189.2</v>
      </c>
      <c r="CT43">
        <v>126.9</v>
      </c>
      <c r="CU43">
        <v>250.4</v>
      </c>
      <c r="CV43">
        <v>368.1</v>
      </c>
      <c r="CW43">
        <v>184.1</v>
      </c>
      <c r="CX43">
        <v>361.1</v>
      </c>
      <c r="CY43">
        <v>66.8</v>
      </c>
      <c r="CZ43">
        <v>236.6</v>
      </c>
      <c r="DA43">
        <v>259.7</v>
      </c>
      <c r="DB43">
        <v>444.9</v>
      </c>
      <c r="DC43">
        <v>114.5</v>
      </c>
      <c r="DD43">
        <v>236.1</v>
      </c>
      <c r="DE43">
        <v>224.8</v>
      </c>
      <c r="DF43">
        <v>390.9</v>
      </c>
      <c r="DG43">
        <v>-53</v>
      </c>
      <c r="DH43">
        <v>186.7</v>
      </c>
      <c r="DI43">
        <v>239.5</v>
      </c>
      <c r="DJ43">
        <v>-13.7</v>
      </c>
      <c r="DK43">
        <v>290.39999999999998</v>
      </c>
      <c r="DL43">
        <v>182.1</v>
      </c>
      <c r="DM43">
        <v>266.10000000000002</v>
      </c>
      <c r="DN43">
        <v>16.600000000000001</v>
      </c>
      <c r="DO43">
        <v>363.5</v>
      </c>
      <c r="DP43">
        <v>441.5</v>
      </c>
      <c r="DQ43">
        <v>-111.7</v>
      </c>
      <c r="DR43">
        <v>-46.2</v>
      </c>
      <c r="DS43">
        <v>8.8000000000000007</v>
      </c>
      <c r="DT43">
        <v>14.6</v>
      </c>
      <c r="DU43">
        <v>4.2</v>
      </c>
      <c r="DV43">
        <v>-72.5</v>
      </c>
      <c r="DW43">
        <v>24.3</v>
      </c>
      <c r="DX43">
        <v>8.1</v>
      </c>
      <c r="DY43">
        <v>125.5</v>
      </c>
      <c r="DZ43">
        <v>-295</v>
      </c>
      <c r="EA43">
        <v>47.7</v>
      </c>
      <c r="EB43">
        <v>111.8</v>
      </c>
      <c r="EC43">
        <v>270.5</v>
      </c>
      <c r="ED43">
        <v>-48</v>
      </c>
      <c r="EE43">
        <v>74.400000000000006</v>
      </c>
      <c r="EF43">
        <v>75.3</v>
      </c>
      <c r="EG43">
        <v>356</v>
      </c>
      <c r="EH43">
        <v>116.3</v>
      </c>
      <c r="EI43">
        <v>425.9</v>
      </c>
      <c r="EJ43">
        <v>269.5</v>
      </c>
      <c r="EK43">
        <v>364.9</v>
      </c>
      <c r="EL43">
        <v>25.4</v>
      </c>
      <c r="EM43">
        <v>538.70000000000005</v>
      </c>
      <c r="EN43">
        <v>633.20000000000005</v>
      </c>
      <c r="EO43">
        <v>356.5</v>
      </c>
      <c r="EP43">
        <v>487.9</v>
      </c>
      <c r="EQ43">
        <v>415.9</v>
      </c>
      <c r="ER43">
        <v>388.4</v>
      </c>
      <c r="ES43">
        <v>266.3</v>
      </c>
      <c r="ET43">
        <v>239</v>
      </c>
      <c r="EU43">
        <v>689.2</v>
      </c>
      <c r="EV43">
        <v>376.9</v>
      </c>
      <c r="EW43">
        <v>637.1</v>
      </c>
      <c r="EX43">
        <v>145.80000000000001</v>
      </c>
      <c r="EY43">
        <v>648.5</v>
      </c>
      <c r="EZ43">
        <v>627.79999999999995</v>
      </c>
      <c r="FA43">
        <v>378.7</v>
      </c>
      <c r="FB43">
        <v>-59.8</v>
      </c>
      <c r="FC43">
        <v>278.60000000000002</v>
      </c>
      <c r="FD43">
        <v>405.9</v>
      </c>
      <c r="FE43">
        <v>428.5</v>
      </c>
      <c r="FF43">
        <v>1107.8</v>
      </c>
      <c r="FG43">
        <v>511.4</v>
      </c>
      <c r="FH43">
        <v>600.5</v>
      </c>
      <c r="FI43">
        <v>184.2</v>
      </c>
      <c r="FJ43">
        <v>695.3</v>
      </c>
      <c r="FK43">
        <v>633.79999999999995</v>
      </c>
      <c r="FL43">
        <v>142.4</v>
      </c>
      <c r="FM43">
        <v>470.8</v>
      </c>
      <c r="FN43">
        <v>-179.2</v>
      </c>
      <c r="FO43">
        <v>206.1</v>
      </c>
      <c r="FP43">
        <v>124</v>
      </c>
      <c r="FQ43">
        <v>323.60000000000002</v>
      </c>
      <c r="FR43">
        <v>-25.1</v>
      </c>
      <c r="FS43">
        <v>488.8</v>
      </c>
      <c r="FT43">
        <v>638.1</v>
      </c>
      <c r="FU43">
        <v>-441.3</v>
      </c>
      <c r="FV43">
        <v>-57.8</v>
      </c>
      <c r="FW43">
        <v>1194.8</v>
      </c>
      <c r="FX43">
        <v>722.8</v>
      </c>
      <c r="FY43">
        <v>663.5</v>
      </c>
      <c r="FZ43">
        <v>35.4</v>
      </c>
      <c r="GA43">
        <v>1003.6</v>
      </c>
      <c r="GB43">
        <v>725</v>
      </c>
      <c r="GC43">
        <v>642.20000000000005</v>
      </c>
      <c r="GD43">
        <v>268.39999999999998</v>
      </c>
      <c r="GE43">
        <v>960</v>
      </c>
      <c r="GF43">
        <v>593.70000000000005</v>
      </c>
      <c r="GG43">
        <v>845.7</v>
      </c>
      <c r="GH43">
        <v>381.9</v>
      </c>
      <c r="GI43">
        <v>1444.2</v>
      </c>
      <c r="GJ43">
        <v>1197.3</v>
      </c>
      <c r="GK43">
        <v>1880.4</v>
      </c>
      <c r="GL43">
        <v>1770</v>
      </c>
      <c r="GM43">
        <v>1676.2</v>
      </c>
      <c r="GN43">
        <v>337.5</v>
      </c>
      <c r="GO43">
        <v>4064.6</v>
      </c>
      <c r="GP43">
        <v>-1046.4000000000001</v>
      </c>
      <c r="GQ43">
        <v>-2666.7</v>
      </c>
      <c r="GR43">
        <v>-4232.1000000000004</v>
      </c>
      <c r="GS43">
        <v>-2103.5</v>
      </c>
      <c r="GT43">
        <v>-2647.3</v>
      </c>
      <c r="GU43">
        <v>-72</v>
      </c>
      <c r="GV43">
        <v>-174.8</v>
      </c>
      <c r="GW43">
        <v>-356.6</v>
      </c>
      <c r="GX43">
        <v>-343.4</v>
      </c>
      <c r="GY43">
        <v>59.1</v>
      </c>
      <c r="GZ43">
        <v>394.2</v>
      </c>
      <c r="HA43">
        <v>386.3</v>
      </c>
      <c r="HB43">
        <v>262.60000000000002</v>
      </c>
      <c r="HC43">
        <v>35.6</v>
      </c>
      <c r="HD43">
        <v>534.6</v>
      </c>
      <c r="HE43">
        <v>817.1</v>
      </c>
      <c r="HF43">
        <v>733.2</v>
      </c>
      <c r="HG43">
        <v>-354.5</v>
      </c>
      <c r="HH43">
        <v>-97</v>
      </c>
      <c r="HI43">
        <v>682</v>
      </c>
      <c r="HJ43">
        <v>-246.4</v>
      </c>
      <c r="HK43">
        <v>493.4</v>
      </c>
      <c r="HL43">
        <v>891.2</v>
      </c>
      <c r="HM43">
        <v>274.2</v>
      </c>
      <c r="HN43">
        <v>701.1</v>
      </c>
      <c r="HO43">
        <v>866.2</v>
      </c>
      <c r="HP43">
        <v>784.4</v>
      </c>
      <c r="HQ43">
        <v>810</v>
      </c>
      <c r="HR43">
        <v>-682.6</v>
      </c>
      <c r="HS43">
        <v>122.9</v>
      </c>
      <c r="HT43">
        <v>842.1</v>
      </c>
      <c r="HU43">
        <v>1396.2</v>
      </c>
      <c r="HV43">
        <v>-788.2</v>
      </c>
      <c r="HW43">
        <v>944.4</v>
      </c>
      <c r="HX43">
        <v>1206.2</v>
      </c>
      <c r="HY43">
        <v>-419.4</v>
      </c>
      <c r="HZ43">
        <v>1304</v>
      </c>
      <c r="IA43">
        <v>-700.5</v>
      </c>
      <c r="IB43">
        <v>641.79999999999995</v>
      </c>
      <c r="IC43">
        <v>394.8</v>
      </c>
      <c r="ID43">
        <v>2056.6</v>
      </c>
      <c r="IE43">
        <v>1365.7</v>
      </c>
      <c r="IF43">
        <v>1112.8</v>
      </c>
      <c r="IG43">
        <v>698.9</v>
      </c>
      <c r="IH43">
        <v>6.6</v>
      </c>
      <c r="II43">
        <v>7111</v>
      </c>
      <c r="IJ43">
        <v>-5254.6</v>
      </c>
      <c r="IK43">
        <v>-1663.5</v>
      </c>
      <c r="IL43">
        <v>443.1</v>
      </c>
      <c r="IM43">
        <v>116.8</v>
      </c>
      <c r="IN43">
        <v>1758.6</v>
      </c>
      <c r="IO43">
        <v>3028.4</v>
      </c>
      <c r="IP43">
        <v>1540.5</v>
      </c>
      <c r="IQ43">
        <v>1189.9000000000001</v>
      </c>
      <c r="IR43">
        <v>2267.8000000000002</v>
      </c>
      <c r="IS43">
        <v>2183.1999999999998</v>
      </c>
      <c r="IT43">
        <v>2133.6999999999998</v>
      </c>
      <c r="IU43">
        <v>6669.6</v>
      </c>
      <c r="IV43">
        <v>-2818.3</v>
      </c>
      <c r="IW43">
        <v>-1848.8</v>
      </c>
    </row>
    <row r="44" spans="1:257">
      <c r="A44" t="s">
        <v>900</v>
      </c>
      <c r="B44" t="s">
        <v>913</v>
      </c>
      <c r="C44">
        <v>13.9</v>
      </c>
      <c r="D44">
        <v>13.5</v>
      </c>
      <c r="E44">
        <v>15.4</v>
      </c>
      <c r="F44">
        <v>13.6</v>
      </c>
      <c r="G44">
        <v>12.2</v>
      </c>
      <c r="H44">
        <v>15.1</v>
      </c>
      <c r="I44">
        <v>18.3</v>
      </c>
      <c r="J44">
        <v>20.8</v>
      </c>
      <c r="K44">
        <v>15.5</v>
      </c>
      <c r="L44">
        <v>21.3</v>
      </c>
      <c r="M44">
        <v>23</v>
      </c>
      <c r="N44">
        <v>24.1</v>
      </c>
      <c r="O44">
        <v>19.600000000000001</v>
      </c>
      <c r="P44">
        <v>26.3</v>
      </c>
      <c r="Q44">
        <v>28.3</v>
      </c>
      <c r="R44">
        <v>27.8</v>
      </c>
      <c r="S44">
        <v>21.8</v>
      </c>
      <c r="T44">
        <v>27.4</v>
      </c>
      <c r="U44">
        <v>27.7</v>
      </c>
      <c r="V44">
        <v>27.1</v>
      </c>
      <c r="W44">
        <v>23.5</v>
      </c>
      <c r="X44">
        <v>27.4</v>
      </c>
      <c r="Y44">
        <v>29.1</v>
      </c>
      <c r="Z44">
        <v>27.1</v>
      </c>
      <c r="AA44">
        <v>27.1</v>
      </c>
      <c r="AB44">
        <v>23.5</v>
      </c>
      <c r="AC44">
        <v>18.5</v>
      </c>
      <c r="AD44">
        <v>14</v>
      </c>
      <c r="AE44">
        <v>12.2</v>
      </c>
      <c r="AF44">
        <v>19.5</v>
      </c>
      <c r="AG44">
        <v>25.4</v>
      </c>
      <c r="AH44">
        <v>24.7</v>
      </c>
      <c r="AI44">
        <v>20.100000000000001</v>
      </c>
      <c r="AJ44">
        <v>25.5</v>
      </c>
      <c r="AK44">
        <v>25</v>
      </c>
      <c r="AL44">
        <v>29.5</v>
      </c>
      <c r="AM44">
        <v>25.4</v>
      </c>
      <c r="AN44">
        <v>30.1</v>
      </c>
      <c r="AO44">
        <v>27.2</v>
      </c>
      <c r="AP44">
        <v>22.9</v>
      </c>
      <c r="AQ44">
        <v>20.7</v>
      </c>
      <c r="AR44">
        <v>23</v>
      </c>
      <c r="AS44">
        <v>28.1</v>
      </c>
      <c r="AT44">
        <v>33.700000000000003</v>
      </c>
      <c r="AU44">
        <v>34</v>
      </c>
      <c r="AV44">
        <v>48.3</v>
      </c>
      <c r="AW44">
        <v>56.2</v>
      </c>
      <c r="AX44">
        <v>57.3</v>
      </c>
      <c r="AY44">
        <v>51.7</v>
      </c>
      <c r="AZ44">
        <v>66.5</v>
      </c>
      <c r="BA44">
        <v>70.8</v>
      </c>
      <c r="BB44">
        <v>80.099999999999994</v>
      </c>
      <c r="BC44">
        <v>63.5</v>
      </c>
      <c r="BD44">
        <v>86.5</v>
      </c>
      <c r="BE44">
        <v>76.2</v>
      </c>
      <c r="BF44">
        <v>69.3</v>
      </c>
      <c r="BG44">
        <v>55.5</v>
      </c>
      <c r="BH44">
        <v>66.5</v>
      </c>
      <c r="BI44">
        <v>54</v>
      </c>
      <c r="BJ44">
        <v>35.9</v>
      </c>
      <c r="BK44">
        <v>31.5</v>
      </c>
      <c r="BL44">
        <v>44.8</v>
      </c>
      <c r="BM44">
        <v>48.3</v>
      </c>
      <c r="BN44">
        <v>51.8</v>
      </c>
      <c r="BO44">
        <v>66.099999999999994</v>
      </c>
      <c r="BP44">
        <v>81.099999999999994</v>
      </c>
      <c r="BQ44">
        <v>87</v>
      </c>
      <c r="BR44">
        <v>87.4</v>
      </c>
      <c r="BS44">
        <v>84.7</v>
      </c>
      <c r="BT44">
        <v>123.2</v>
      </c>
      <c r="BU44">
        <v>131.30000000000001</v>
      </c>
      <c r="BV44">
        <v>129.6</v>
      </c>
      <c r="BW44">
        <v>103.5</v>
      </c>
      <c r="BX44">
        <v>138.1</v>
      </c>
      <c r="BY44">
        <v>144.4</v>
      </c>
      <c r="BZ44">
        <v>144.69999999999999</v>
      </c>
      <c r="CA44">
        <v>117.4</v>
      </c>
      <c r="CB44">
        <v>147.4</v>
      </c>
      <c r="CC44">
        <v>156</v>
      </c>
      <c r="CD44">
        <v>123.5</v>
      </c>
      <c r="CE44">
        <v>104.7</v>
      </c>
      <c r="CF44">
        <v>67</v>
      </c>
      <c r="CG44">
        <v>106.8</v>
      </c>
      <c r="CH44">
        <v>112.6</v>
      </c>
      <c r="CI44">
        <v>76.3</v>
      </c>
      <c r="CJ44">
        <v>95.8</v>
      </c>
      <c r="CK44">
        <v>81.5</v>
      </c>
      <c r="CL44">
        <v>58</v>
      </c>
      <c r="CM44">
        <v>60.4</v>
      </c>
      <c r="CN44">
        <v>66</v>
      </c>
      <c r="CO44">
        <v>71.900000000000006</v>
      </c>
      <c r="CP44">
        <v>71.3</v>
      </c>
      <c r="CQ44">
        <v>128.30000000000001</v>
      </c>
      <c r="CR44">
        <v>163.30000000000001</v>
      </c>
      <c r="CS44">
        <v>207.9</v>
      </c>
      <c r="CT44">
        <v>193.2</v>
      </c>
      <c r="CU44">
        <v>174.1</v>
      </c>
      <c r="CV44">
        <v>230.1</v>
      </c>
      <c r="CW44">
        <v>206.1</v>
      </c>
      <c r="CX44">
        <v>204.4</v>
      </c>
      <c r="CY44">
        <v>181.7</v>
      </c>
      <c r="CZ44">
        <v>228</v>
      </c>
      <c r="DA44">
        <v>266</v>
      </c>
      <c r="DB44">
        <v>255.1</v>
      </c>
      <c r="DC44">
        <v>197.7</v>
      </c>
      <c r="DD44">
        <v>284.3</v>
      </c>
      <c r="DE44">
        <v>347.7</v>
      </c>
      <c r="DF44">
        <v>308.8</v>
      </c>
      <c r="DG44">
        <v>256.3</v>
      </c>
      <c r="DH44">
        <v>351.7</v>
      </c>
      <c r="DI44">
        <v>302.89999999999998</v>
      </c>
      <c r="DJ44">
        <v>324.39999999999998</v>
      </c>
      <c r="DK44">
        <v>229.2</v>
      </c>
      <c r="DL44">
        <v>302.8</v>
      </c>
      <c r="DM44">
        <v>314.89999999999998</v>
      </c>
      <c r="DN44">
        <v>316.89999999999998</v>
      </c>
      <c r="DO44">
        <v>228.8</v>
      </c>
      <c r="DP44">
        <v>268.5</v>
      </c>
      <c r="DQ44">
        <v>313.10000000000002</v>
      </c>
      <c r="DR44">
        <v>309.39999999999998</v>
      </c>
      <c r="DS44">
        <v>251.2</v>
      </c>
      <c r="DT44">
        <v>177.9</v>
      </c>
      <c r="DU44">
        <v>148.19999999999999</v>
      </c>
      <c r="DV44">
        <v>148.1</v>
      </c>
      <c r="DW44">
        <v>167.8</v>
      </c>
      <c r="DX44">
        <v>182.4</v>
      </c>
      <c r="DY44">
        <v>-19.399999999999999</v>
      </c>
      <c r="DZ44">
        <v>171.8</v>
      </c>
      <c r="EA44">
        <v>151.6</v>
      </c>
      <c r="EB44">
        <v>90.7</v>
      </c>
      <c r="EC44">
        <v>153.6</v>
      </c>
      <c r="ED44">
        <v>125.5</v>
      </c>
      <c r="EE44">
        <v>86.7</v>
      </c>
      <c r="EF44">
        <v>207.1</v>
      </c>
      <c r="EG44">
        <v>185.8</v>
      </c>
      <c r="EH44">
        <v>166.2</v>
      </c>
      <c r="EI44">
        <v>177.1</v>
      </c>
      <c r="EJ44">
        <v>169.8</v>
      </c>
      <c r="EK44">
        <v>167.1</v>
      </c>
      <c r="EL44">
        <v>171.9</v>
      </c>
      <c r="EM44">
        <v>194.3</v>
      </c>
      <c r="EN44">
        <v>212.6</v>
      </c>
      <c r="EO44">
        <v>234</v>
      </c>
      <c r="EP44">
        <v>163.6</v>
      </c>
      <c r="EQ44">
        <v>335.2</v>
      </c>
      <c r="ER44">
        <v>302.2</v>
      </c>
      <c r="ES44">
        <v>241.7</v>
      </c>
      <c r="ET44">
        <v>257.8</v>
      </c>
      <c r="EU44">
        <v>284.39999999999998</v>
      </c>
      <c r="EV44">
        <v>259.10000000000002</v>
      </c>
      <c r="EW44">
        <v>390</v>
      </c>
      <c r="EX44">
        <v>244.1</v>
      </c>
      <c r="EY44">
        <v>484.3</v>
      </c>
      <c r="EZ44">
        <v>438.7</v>
      </c>
      <c r="FA44">
        <v>445.3</v>
      </c>
      <c r="FB44">
        <v>594.5</v>
      </c>
      <c r="FC44">
        <v>646.1</v>
      </c>
      <c r="FD44">
        <v>534.6</v>
      </c>
      <c r="FE44">
        <v>642.79999999999995</v>
      </c>
      <c r="FF44">
        <v>561.6</v>
      </c>
      <c r="FG44">
        <v>544</v>
      </c>
      <c r="FH44">
        <v>578.79999999999995</v>
      </c>
      <c r="FI44">
        <v>565.4</v>
      </c>
      <c r="FJ44">
        <v>543.9</v>
      </c>
      <c r="FK44">
        <v>467</v>
      </c>
      <c r="FL44">
        <v>733.8</v>
      </c>
      <c r="FM44">
        <v>819.1</v>
      </c>
      <c r="FN44">
        <v>681.9</v>
      </c>
      <c r="FO44">
        <v>804.8</v>
      </c>
      <c r="FP44">
        <v>773.4</v>
      </c>
      <c r="FQ44">
        <v>964.5</v>
      </c>
      <c r="FR44">
        <v>1102</v>
      </c>
      <c r="FS44">
        <v>838.4</v>
      </c>
      <c r="FT44">
        <v>1022.1</v>
      </c>
      <c r="FU44">
        <v>1106</v>
      </c>
      <c r="FV44">
        <v>956</v>
      </c>
      <c r="FW44">
        <v>1063.8</v>
      </c>
      <c r="FX44">
        <v>1305</v>
      </c>
      <c r="FY44">
        <v>1217.9000000000001</v>
      </c>
      <c r="FZ44">
        <v>1363.5</v>
      </c>
      <c r="GA44">
        <v>1139.5</v>
      </c>
      <c r="GB44">
        <v>1504.3</v>
      </c>
      <c r="GC44">
        <v>1473.5</v>
      </c>
      <c r="GD44">
        <v>1567</v>
      </c>
      <c r="GE44">
        <v>1648.4</v>
      </c>
      <c r="GF44">
        <v>1618</v>
      </c>
      <c r="GG44">
        <v>1349.2</v>
      </c>
      <c r="GH44">
        <v>1074.2</v>
      </c>
      <c r="GI44">
        <v>1046.5</v>
      </c>
      <c r="GJ44">
        <v>1320.6</v>
      </c>
      <c r="GK44">
        <v>1216.3</v>
      </c>
      <c r="GL44">
        <v>898.5</v>
      </c>
      <c r="GM44">
        <v>632.29999999999995</v>
      </c>
      <c r="GN44">
        <v>271.89999999999998</v>
      </c>
      <c r="GO44">
        <v>102.2</v>
      </c>
      <c r="GP44">
        <v>-124.8</v>
      </c>
      <c r="GQ44">
        <v>157.19999999999999</v>
      </c>
      <c r="GR44">
        <v>44.4</v>
      </c>
      <c r="GS44">
        <v>-199.7</v>
      </c>
      <c r="GT44">
        <v>-154.6</v>
      </c>
      <c r="GU44">
        <v>-456.2</v>
      </c>
      <c r="GV44">
        <v>-249.8</v>
      </c>
      <c r="GW44">
        <v>-363.5</v>
      </c>
      <c r="GX44">
        <v>-164.2</v>
      </c>
      <c r="GY44">
        <v>-162.5</v>
      </c>
      <c r="GZ44">
        <v>-208.4</v>
      </c>
      <c r="HA44">
        <v>-262.39999999999998</v>
      </c>
      <c r="HB44">
        <v>-87.3</v>
      </c>
      <c r="HC44">
        <v>-99.3</v>
      </c>
      <c r="HD44">
        <v>-94.8</v>
      </c>
      <c r="HE44">
        <v>-137.5</v>
      </c>
      <c r="HF44">
        <v>49.3</v>
      </c>
      <c r="HG44">
        <v>-37.700000000000003</v>
      </c>
      <c r="HH44">
        <v>114.8</v>
      </c>
      <c r="HI44">
        <v>154.6</v>
      </c>
      <c r="HJ44">
        <v>76</v>
      </c>
      <c r="HK44">
        <v>156.19999999999999</v>
      </c>
      <c r="HL44">
        <v>161.9</v>
      </c>
      <c r="HM44">
        <v>195.5</v>
      </c>
      <c r="HN44">
        <v>276.8</v>
      </c>
      <c r="HO44">
        <v>246.4</v>
      </c>
      <c r="HP44">
        <v>443.4</v>
      </c>
      <c r="HQ44">
        <v>339.7</v>
      </c>
      <c r="HR44">
        <v>467.9</v>
      </c>
      <c r="HS44">
        <v>385.2</v>
      </c>
      <c r="HT44">
        <v>468.9</v>
      </c>
      <c r="HU44">
        <v>611.70000000000005</v>
      </c>
      <c r="HV44">
        <v>531.6</v>
      </c>
      <c r="HW44">
        <v>533</v>
      </c>
      <c r="HX44">
        <v>552</v>
      </c>
      <c r="HY44">
        <v>508.1</v>
      </c>
      <c r="HZ44">
        <v>666.8</v>
      </c>
      <c r="IA44">
        <v>589.9</v>
      </c>
      <c r="IB44">
        <v>683.7</v>
      </c>
      <c r="IC44">
        <v>535.5</v>
      </c>
      <c r="ID44">
        <v>555</v>
      </c>
      <c r="IE44">
        <v>477</v>
      </c>
      <c r="IF44">
        <v>580.1</v>
      </c>
      <c r="IG44">
        <v>674.2</v>
      </c>
      <c r="IH44">
        <v>547.6</v>
      </c>
      <c r="II44">
        <v>668.5</v>
      </c>
      <c r="IJ44">
        <v>581.29999999999995</v>
      </c>
      <c r="IK44">
        <v>826.9</v>
      </c>
      <c r="IL44">
        <v>851.6</v>
      </c>
      <c r="IM44">
        <v>872.6</v>
      </c>
      <c r="IN44">
        <v>1226.5</v>
      </c>
      <c r="IO44">
        <v>1289.5</v>
      </c>
      <c r="IP44">
        <v>1458.4</v>
      </c>
      <c r="IQ44">
        <v>1480.7</v>
      </c>
      <c r="IR44">
        <v>1583.7</v>
      </c>
      <c r="IS44">
        <v>1193.0999999999999</v>
      </c>
      <c r="IT44">
        <v>842</v>
      </c>
      <c r="IU44">
        <v>691.1</v>
      </c>
      <c r="IV44">
        <v>591.70000000000005</v>
      </c>
      <c r="IW44">
        <v>582.9</v>
      </c>
    </row>
    <row r="45" spans="1:257">
      <c r="A45" t="s">
        <v>902</v>
      </c>
      <c r="B45" s="12" t="s">
        <v>915</v>
      </c>
      <c r="C45" s="12">
        <v>5.4</v>
      </c>
      <c r="D45" s="12">
        <v>6.7</v>
      </c>
      <c r="E45" s="12">
        <v>7.1</v>
      </c>
      <c r="F45" s="12">
        <v>6.2</v>
      </c>
      <c r="G45" s="12">
        <v>3</v>
      </c>
      <c r="H45" s="12">
        <v>7.4</v>
      </c>
      <c r="I45" s="12">
        <v>5.9</v>
      </c>
      <c r="J45" s="12">
        <v>7.1</v>
      </c>
      <c r="K45" s="12">
        <v>7.2</v>
      </c>
      <c r="L45" s="12">
        <v>10.3</v>
      </c>
      <c r="M45" s="12">
        <v>5.6</v>
      </c>
      <c r="N45" s="12">
        <v>6.9</v>
      </c>
      <c r="O45" s="12">
        <v>6</v>
      </c>
      <c r="P45" s="12">
        <v>9</v>
      </c>
      <c r="Q45" s="12">
        <v>7.4</v>
      </c>
      <c r="R45" s="12">
        <v>9.6</v>
      </c>
      <c r="S45" s="12">
        <v>6</v>
      </c>
      <c r="T45" s="12">
        <v>9.4</v>
      </c>
      <c r="U45" s="12">
        <v>8</v>
      </c>
      <c r="V45" s="12">
        <v>13</v>
      </c>
      <c r="W45" s="12">
        <v>8.3000000000000007</v>
      </c>
      <c r="X45" s="12">
        <v>12.1</v>
      </c>
      <c r="Y45" s="12">
        <v>9.1</v>
      </c>
      <c r="Z45" s="12">
        <v>13.9</v>
      </c>
      <c r="AA45" s="12">
        <v>9.8000000000000007</v>
      </c>
      <c r="AB45" s="12">
        <v>14.4</v>
      </c>
      <c r="AC45" s="12">
        <v>8.1999999999999993</v>
      </c>
      <c r="AD45" s="12">
        <v>16.600000000000001</v>
      </c>
      <c r="AE45" s="12">
        <v>12.5</v>
      </c>
      <c r="AF45" s="12">
        <v>16.899999999999999</v>
      </c>
      <c r="AG45" s="12">
        <v>16.899999999999999</v>
      </c>
      <c r="AH45" s="12">
        <v>13.6</v>
      </c>
      <c r="AI45" s="12">
        <v>13.4</v>
      </c>
      <c r="AJ45" s="12">
        <v>18.399999999999999</v>
      </c>
      <c r="AK45" s="12">
        <v>20.5</v>
      </c>
      <c r="AL45" s="12">
        <v>25.7</v>
      </c>
      <c r="AM45" s="12">
        <v>20</v>
      </c>
      <c r="AN45" s="12">
        <v>29.8</v>
      </c>
      <c r="AO45" s="12">
        <v>21.8</v>
      </c>
      <c r="AP45" s="12">
        <v>31.9</v>
      </c>
      <c r="AQ45" s="12">
        <v>10.4</v>
      </c>
      <c r="AR45" s="12">
        <v>18</v>
      </c>
      <c r="AS45" s="12">
        <v>6.5</v>
      </c>
      <c r="AT45" s="12">
        <v>28.2</v>
      </c>
      <c r="AU45" s="12">
        <v>22.7</v>
      </c>
      <c r="AV45" s="12">
        <v>25.5</v>
      </c>
      <c r="AW45" s="12">
        <v>28.1</v>
      </c>
      <c r="AX45" s="12">
        <v>23.2</v>
      </c>
      <c r="AY45" s="12">
        <v>21.3</v>
      </c>
      <c r="AZ45" s="12">
        <v>28.2</v>
      </c>
      <c r="BA45" s="12">
        <v>26.7</v>
      </c>
      <c r="BB45" s="12">
        <v>33.200000000000003</v>
      </c>
      <c r="BC45" s="12">
        <v>15.7</v>
      </c>
      <c r="BD45" s="12">
        <v>22.3</v>
      </c>
      <c r="BE45" s="12">
        <v>8.6</v>
      </c>
      <c r="BF45" s="12">
        <v>28.1</v>
      </c>
      <c r="BG45" s="12">
        <v>12</v>
      </c>
      <c r="BH45" s="12">
        <v>19.3</v>
      </c>
      <c r="BI45" s="12">
        <v>17</v>
      </c>
      <c r="BJ45" s="12">
        <v>13.7</v>
      </c>
      <c r="BK45" s="12">
        <v>15.4</v>
      </c>
      <c r="BL45" s="12">
        <v>19.600000000000001</v>
      </c>
      <c r="BM45" s="12">
        <v>18.3</v>
      </c>
      <c r="BN45" s="12">
        <v>22.3</v>
      </c>
      <c r="BO45" s="12">
        <v>15.3</v>
      </c>
      <c r="BP45" s="12">
        <v>12.5</v>
      </c>
      <c r="BQ45" s="12">
        <v>15.2</v>
      </c>
      <c r="BR45" s="12">
        <v>19.3</v>
      </c>
      <c r="BS45" s="12">
        <v>16.100000000000001</v>
      </c>
      <c r="BT45" s="12">
        <v>17.899999999999999</v>
      </c>
      <c r="BU45" s="12">
        <v>16.8</v>
      </c>
      <c r="BV45" s="12">
        <v>28.5</v>
      </c>
      <c r="BW45" s="12">
        <v>18.399999999999999</v>
      </c>
      <c r="BX45" s="12">
        <v>23.4</v>
      </c>
      <c r="BY45" s="12">
        <v>20.399999999999999</v>
      </c>
      <c r="BZ45" s="12">
        <v>24.5</v>
      </c>
      <c r="CA45" s="12">
        <v>21</v>
      </c>
      <c r="CB45" s="12">
        <v>21.2</v>
      </c>
      <c r="CC45" s="12">
        <v>36.1</v>
      </c>
      <c r="CD45" s="12">
        <v>41.7</v>
      </c>
      <c r="CE45" s="12">
        <v>23.5</v>
      </c>
      <c r="CF45" s="12">
        <v>77.599999999999994</v>
      </c>
      <c r="CG45" s="12">
        <v>38.6</v>
      </c>
      <c r="CH45" s="12">
        <v>38.299999999999997</v>
      </c>
      <c r="CI45" s="12">
        <v>47.5</v>
      </c>
      <c r="CJ45" s="12">
        <v>50.8</v>
      </c>
      <c r="CK45" s="12">
        <v>59.9</v>
      </c>
      <c r="CL45" s="12">
        <v>21.4</v>
      </c>
      <c r="CM45" s="12">
        <v>31.3</v>
      </c>
      <c r="CN45" s="12">
        <v>29.2</v>
      </c>
      <c r="CO45" s="12">
        <v>88.9</v>
      </c>
      <c r="CP45" s="12">
        <v>126.8</v>
      </c>
      <c r="CQ45" s="12">
        <v>48.4</v>
      </c>
      <c r="CR45" s="12">
        <v>62.7</v>
      </c>
      <c r="CS45" s="12">
        <v>93.4</v>
      </c>
      <c r="CT45" s="12">
        <v>101.1</v>
      </c>
      <c r="CU45" s="12">
        <v>-3.1</v>
      </c>
      <c r="CV45" s="12">
        <v>-58.7</v>
      </c>
      <c r="CW45" s="12">
        <v>144.6</v>
      </c>
      <c r="CX45" s="12">
        <v>65.8</v>
      </c>
      <c r="CY45" s="12">
        <v>74.8</v>
      </c>
      <c r="CZ45" s="12">
        <v>110.9</v>
      </c>
      <c r="DA45" s="12">
        <v>100.7</v>
      </c>
      <c r="DB45" s="12">
        <v>55.7</v>
      </c>
      <c r="DC45" s="12">
        <v>110.5</v>
      </c>
      <c r="DD45" s="12">
        <v>47.6</v>
      </c>
      <c r="DE45" s="12">
        <v>50.5</v>
      </c>
      <c r="DF45" s="12">
        <v>92.4</v>
      </c>
      <c r="DG45" s="12">
        <v>144.80000000000001</v>
      </c>
      <c r="DH45" s="12">
        <v>42.7</v>
      </c>
      <c r="DI45" s="12">
        <v>42.2</v>
      </c>
      <c r="DJ45" s="12">
        <v>43.2</v>
      </c>
      <c r="DK45" s="12">
        <v>138.4</v>
      </c>
      <c r="DL45" s="12">
        <v>45.2</v>
      </c>
      <c r="DM45" s="12">
        <v>57.6</v>
      </c>
      <c r="DN45" s="12">
        <v>26.9</v>
      </c>
      <c r="DO45" s="12">
        <v>31.9</v>
      </c>
      <c r="DP45" s="12">
        <v>54.1</v>
      </c>
      <c r="DQ45" s="12">
        <v>20</v>
      </c>
      <c r="DR45" s="12">
        <v>15.4</v>
      </c>
      <c r="DS45" s="12">
        <v>20</v>
      </c>
      <c r="DT45" s="12">
        <v>72.8</v>
      </c>
      <c r="DU45" s="12">
        <v>57.9</v>
      </c>
      <c r="DV45" s="12">
        <v>81</v>
      </c>
      <c r="DW45" s="12">
        <v>45.5</v>
      </c>
      <c r="DX45" s="12">
        <v>53.7</v>
      </c>
      <c r="DY45" s="12">
        <v>165.5</v>
      </c>
      <c r="DZ45" s="12">
        <v>139.4</v>
      </c>
      <c r="EA45" s="12">
        <v>146.30000000000001</v>
      </c>
      <c r="EB45" s="12">
        <v>267</v>
      </c>
      <c r="EC45" s="12">
        <v>115</v>
      </c>
      <c r="ED45" s="12">
        <v>238.6</v>
      </c>
      <c r="EE45" s="12">
        <v>375</v>
      </c>
      <c r="EF45" s="12">
        <v>334.8</v>
      </c>
      <c r="EG45" s="12">
        <v>316.39999999999998</v>
      </c>
      <c r="EH45" s="12">
        <v>482.9</v>
      </c>
      <c r="EI45" s="12">
        <v>271.7</v>
      </c>
      <c r="EJ45" s="12">
        <v>320.8</v>
      </c>
      <c r="EK45" s="12">
        <v>286.10000000000002</v>
      </c>
      <c r="EL45" s="12">
        <v>237</v>
      </c>
      <c r="EM45" s="12">
        <v>210.1</v>
      </c>
      <c r="EN45" s="12">
        <v>252.1</v>
      </c>
      <c r="EO45" s="12">
        <v>306.60000000000002</v>
      </c>
      <c r="EP45" s="12">
        <v>153.30000000000001</v>
      </c>
      <c r="EQ45" s="12">
        <v>298.8</v>
      </c>
      <c r="ER45" s="12">
        <v>393.7</v>
      </c>
      <c r="ES45" s="12">
        <v>423.5</v>
      </c>
      <c r="ET45" s="12">
        <v>446.9</v>
      </c>
      <c r="EU45" s="12">
        <v>366.4</v>
      </c>
      <c r="EV45" s="12">
        <v>195.1</v>
      </c>
      <c r="EW45" s="12">
        <v>482.9</v>
      </c>
      <c r="EX45" s="12">
        <v>308.89999999999998</v>
      </c>
      <c r="EY45" s="12">
        <v>477.3</v>
      </c>
      <c r="EZ45" s="12">
        <v>395.9</v>
      </c>
      <c r="FA45" s="12">
        <v>314.89999999999998</v>
      </c>
      <c r="FB45" s="12">
        <v>419.1</v>
      </c>
      <c r="FC45" s="12">
        <v>284.8</v>
      </c>
      <c r="FD45" s="12">
        <v>196.2</v>
      </c>
      <c r="FE45" s="12">
        <v>317.5</v>
      </c>
      <c r="FF45" s="12">
        <v>492.1</v>
      </c>
      <c r="FG45" s="12">
        <v>962.9</v>
      </c>
      <c r="FH45" s="12">
        <v>551.79999999999995</v>
      </c>
      <c r="FI45" s="12">
        <v>879.8</v>
      </c>
      <c r="FJ45" s="12">
        <v>666.8</v>
      </c>
      <c r="FK45" s="12">
        <v>826.6</v>
      </c>
      <c r="FL45" s="12">
        <v>535.4</v>
      </c>
      <c r="FM45" s="12">
        <v>809.6</v>
      </c>
      <c r="FN45" s="12">
        <v>483.1</v>
      </c>
      <c r="FO45" s="12">
        <v>497</v>
      </c>
      <c r="FP45" s="12">
        <v>476.5</v>
      </c>
      <c r="FQ45" s="12">
        <v>654.1</v>
      </c>
      <c r="FR45" s="12">
        <v>94.2</v>
      </c>
      <c r="FS45" s="12">
        <v>816.2</v>
      </c>
      <c r="FT45" s="12">
        <v>-341.1</v>
      </c>
      <c r="FU45" s="12">
        <v>289.60000000000002</v>
      </c>
      <c r="FV45" s="12">
        <v>27.1</v>
      </c>
      <c r="FW45" s="12">
        <v>711</v>
      </c>
      <c r="FX45" s="12">
        <v>712</v>
      </c>
      <c r="FY45" s="12">
        <v>727.7</v>
      </c>
      <c r="FZ45" s="12">
        <v>1016.3</v>
      </c>
      <c r="GA45" s="12">
        <v>604.4</v>
      </c>
      <c r="GB45" s="12">
        <v>570.20000000000005</v>
      </c>
      <c r="GC45" s="12">
        <v>94.5</v>
      </c>
      <c r="GD45" s="12">
        <v>623.9</v>
      </c>
      <c r="GE45" s="12">
        <v>871.4</v>
      </c>
      <c r="GF45" s="12">
        <v>431.2</v>
      </c>
      <c r="GG45" s="12">
        <v>249.5</v>
      </c>
      <c r="GH45" s="12">
        <v>404.1</v>
      </c>
      <c r="GI45" s="12">
        <v>782</v>
      </c>
      <c r="GJ45" s="12">
        <v>802.3</v>
      </c>
      <c r="GK45" s="12">
        <v>734.8</v>
      </c>
      <c r="GL45" s="12">
        <v>794</v>
      </c>
      <c r="GM45" s="12">
        <v>598.5</v>
      </c>
      <c r="GN45" s="12">
        <v>480.2</v>
      </c>
      <c r="GO45" s="12">
        <v>328.4</v>
      </c>
      <c r="GP45" s="12">
        <v>1105.2</v>
      </c>
      <c r="GQ45" s="12">
        <v>579.1</v>
      </c>
      <c r="GR45" s="12">
        <v>-415.1</v>
      </c>
      <c r="GS45" s="12">
        <v>367.7</v>
      </c>
      <c r="GT45" s="12">
        <v>468.1</v>
      </c>
      <c r="GU45" s="12">
        <v>-108.1</v>
      </c>
      <c r="GV45" s="12">
        <v>606.4</v>
      </c>
      <c r="GW45" s="12">
        <v>150</v>
      </c>
      <c r="GX45" s="12">
        <v>52.8</v>
      </c>
      <c r="GY45" s="12">
        <v>85.4</v>
      </c>
      <c r="GZ45" s="12">
        <v>252.7</v>
      </c>
      <c r="HA45" s="12">
        <v>318.7</v>
      </c>
      <c r="HB45" s="12">
        <v>-489.3</v>
      </c>
      <c r="HC45" s="12">
        <v>117.6</v>
      </c>
      <c r="HD45" s="12">
        <v>188.3</v>
      </c>
      <c r="HE45" s="12">
        <v>1319.5</v>
      </c>
      <c r="HF45" s="12">
        <v>374.8</v>
      </c>
      <c r="HG45" s="12">
        <v>102.9</v>
      </c>
      <c r="HH45" s="12">
        <v>214</v>
      </c>
      <c r="HI45" s="12">
        <v>302.39999999999998</v>
      </c>
      <c r="HJ45" s="12">
        <v>360.1</v>
      </c>
      <c r="HK45" s="12">
        <v>-117.8</v>
      </c>
      <c r="HL45" s="12">
        <v>157.6</v>
      </c>
      <c r="HM45" s="12">
        <v>351.8</v>
      </c>
      <c r="HN45" s="12">
        <v>56.1</v>
      </c>
      <c r="HO45" s="12">
        <v>114.4</v>
      </c>
      <c r="HP45" s="12">
        <v>579.6</v>
      </c>
      <c r="HQ45" s="12">
        <v>587.29999999999995</v>
      </c>
      <c r="HR45" s="12">
        <v>-261.10000000000002</v>
      </c>
      <c r="HS45" s="12">
        <v>59.4</v>
      </c>
      <c r="HT45" s="12">
        <v>-5.8</v>
      </c>
      <c r="HU45" s="12">
        <v>146.4</v>
      </c>
      <c r="HV45" s="12">
        <v>-6.3</v>
      </c>
      <c r="HW45" s="12">
        <v>290.8</v>
      </c>
      <c r="HX45" s="12">
        <v>297.10000000000002</v>
      </c>
      <c r="HY45" s="12">
        <v>107.1</v>
      </c>
      <c r="HZ45" s="12">
        <v>-321.2</v>
      </c>
      <c r="IA45" s="12">
        <v>444.1</v>
      </c>
      <c r="IB45" s="12">
        <v>-215.1</v>
      </c>
      <c r="IC45" s="12">
        <v>-217.6</v>
      </c>
      <c r="ID45" s="12">
        <v>-329</v>
      </c>
      <c r="IE45" s="12">
        <v>83.4</v>
      </c>
      <c r="IF45" s="12">
        <v>7.3</v>
      </c>
      <c r="IG45" s="12">
        <v>178.7</v>
      </c>
      <c r="IH45" s="12">
        <v>-615.20000000000005</v>
      </c>
      <c r="II45" s="12">
        <v>747.5</v>
      </c>
      <c r="IJ45" s="12">
        <v>-316</v>
      </c>
      <c r="IK45" s="12">
        <v>-604.5</v>
      </c>
      <c r="IL45" s="12">
        <v>-510.9</v>
      </c>
      <c r="IM45" s="12">
        <v>319.2</v>
      </c>
      <c r="IN45" s="12">
        <v>-129.5</v>
      </c>
      <c r="IO45" s="12">
        <v>49.2</v>
      </c>
      <c r="IP45" s="12">
        <v>-658.3</v>
      </c>
      <c r="IQ45" s="12">
        <v>-68</v>
      </c>
      <c r="IR45" s="12">
        <v>-858.8</v>
      </c>
      <c r="IS45" s="12">
        <v>-220.2</v>
      </c>
      <c r="IT45" s="12">
        <v>-829.1</v>
      </c>
      <c r="IU45" s="12">
        <v>194.9</v>
      </c>
      <c r="IV45" s="12">
        <v>43</v>
      </c>
      <c r="IW45" s="12">
        <v>-349.8</v>
      </c>
    </row>
    <row r="46" spans="1:257">
      <c r="A46" t="s">
        <v>904</v>
      </c>
      <c r="B46" t="s">
        <v>919</v>
      </c>
      <c r="C46">
        <v>4.9000000000000004</v>
      </c>
      <c r="D46">
        <v>6.5</v>
      </c>
      <c r="E46">
        <v>6.9</v>
      </c>
      <c r="F46">
        <v>6</v>
      </c>
      <c r="G46">
        <v>2.4</v>
      </c>
      <c r="H46">
        <v>7.2</v>
      </c>
      <c r="I46">
        <v>5.7</v>
      </c>
      <c r="J46">
        <v>6.8</v>
      </c>
      <c r="K46">
        <v>6.8</v>
      </c>
      <c r="L46">
        <v>9.8000000000000007</v>
      </c>
      <c r="M46">
        <v>5.2</v>
      </c>
      <c r="N46">
        <v>6.7</v>
      </c>
      <c r="O46">
        <v>5.8</v>
      </c>
      <c r="P46">
        <v>8.8000000000000007</v>
      </c>
      <c r="Q46">
        <v>7.2</v>
      </c>
      <c r="R46">
        <v>9.3000000000000007</v>
      </c>
      <c r="S46">
        <v>5.6</v>
      </c>
      <c r="T46">
        <v>8.9</v>
      </c>
      <c r="U46">
        <v>7.6</v>
      </c>
      <c r="V46">
        <v>12.5</v>
      </c>
      <c r="W46">
        <v>7.9</v>
      </c>
      <c r="X46">
        <v>11.7</v>
      </c>
      <c r="Y46">
        <v>8.9</v>
      </c>
      <c r="Z46">
        <v>13.6</v>
      </c>
      <c r="AA46">
        <v>9.4</v>
      </c>
      <c r="AB46">
        <v>13.8</v>
      </c>
      <c r="AC46">
        <v>7.5</v>
      </c>
      <c r="AD46">
        <v>16.3</v>
      </c>
      <c r="AE46">
        <v>12.2</v>
      </c>
      <c r="AF46">
        <v>16.5</v>
      </c>
      <c r="AG46">
        <v>16.600000000000001</v>
      </c>
      <c r="AH46">
        <v>13.2</v>
      </c>
      <c r="AI46">
        <v>12.5</v>
      </c>
      <c r="AJ46">
        <v>18.3</v>
      </c>
      <c r="AK46">
        <v>20.3</v>
      </c>
      <c r="AL46">
        <v>25</v>
      </c>
      <c r="AM46">
        <v>15.2</v>
      </c>
      <c r="AN46">
        <v>25</v>
      </c>
      <c r="AO46">
        <v>17.3</v>
      </c>
      <c r="AP46">
        <v>27.2</v>
      </c>
      <c r="AQ46">
        <v>5.5</v>
      </c>
      <c r="AR46">
        <v>11.9</v>
      </c>
      <c r="AS46">
        <v>-1</v>
      </c>
      <c r="AT46">
        <v>20.5</v>
      </c>
      <c r="AU46">
        <v>18.899999999999999</v>
      </c>
      <c r="AV46">
        <v>21.3</v>
      </c>
      <c r="AW46">
        <v>20.2</v>
      </c>
      <c r="AX46">
        <v>19.100000000000001</v>
      </c>
      <c r="AY46">
        <v>16.8</v>
      </c>
      <c r="AZ46">
        <v>23.8</v>
      </c>
      <c r="BA46">
        <v>18.7</v>
      </c>
      <c r="BB46">
        <v>25.1</v>
      </c>
      <c r="BC46">
        <v>12.2</v>
      </c>
      <c r="BD46">
        <v>16.100000000000001</v>
      </c>
      <c r="BE46">
        <v>6.5</v>
      </c>
      <c r="BF46">
        <v>21.7</v>
      </c>
      <c r="BG46">
        <v>2.9</v>
      </c>
      <c r="BH46">
        <v>9.5</v>
      </c>
      <c r="BI46">
        <v>6.1</v>
      </c>
      <c r="BJ46">
        <v>8.4</v>
      </c>
      <c r="BK46">
        <v>7.8</v>
      </c>
      <c r="BL46">
        <v>10.9</v>
      </c>
      <c r="BM46">
        <v>6.3</v>
      </c>
      <c r="BN46">
        <v>12.2</v>
      </c>
      <c r="BO46">
        <v>7.9</v>
      </c>
      <c r="BP46">
        <v>7.1</v>
      </c>
      <c r="BQ46">
        <v>7.8</v>
      </c>
      <c r="BR46">
        <v>8.1</v>
      </c>
      <c r="BS46">
        <v>6.8</v>
      </c>
      <c r="BT46">
        <v>10.5</v>
      </c>
      <c r="BU46">
        <v>10.5</v>
      </c>
      <c r="BV46">
        <v>14</v>
      </c>
      <c r="BW46">
        <v>10.6</v>
      </c>
      <c r="BX46">
        <v>12.7</v>
      </c>
      <c r="BY46">
        <v>15.2</v>
      </c>
      <c r="BZ46">
        <v>13.3</v>
      </c>
      <c r="CA46">
        <v>11.4</v>
      </c>
      <c r="CB46">
        <v>13.7</v>
      </c>
      <c r="CC46">
        <v>22</v>
      </c>
      <c r="CD46">
        <v>24.1</v>
      </c>
      <c r="CE46">
        <v>13.5</v>
      </c>
      <c r="CF46">
        <v>24.2</v>
      </c>
      <c r="CG46">
        <v>19.2</v>
      </c>
      <c r="CH46">
        <v>30.8</v>
      </c>
      <c r="CI46">
        <v>27.1</v>
      </c>
      <c r="CJ46">
        <v>24.8</v>
      </c>
      <c r="CK46">
        <v>26.5</v>
      </c>
      <c r="CL46">
        <v>30.2</v>
      </c>
      <c r="CM46">
        <v>18.100000000000001</v>
      </c>
      <c r="CN46">
        <v>18.600000000000001</v>
      </c>
      <c r="CO46">
        <v>28.6</v>
      </c>
      <c r="CP46">
        <v>100.8</v>
      </c>
      <c r="CQ46">
        <v>53.9</v>
      </c>
      <c r="CR46">
        <v>56.8</v>
      </c>
      <c r="CS46">
        <v>51.2</v>
      </c>
      <c r="CT46">
        <v>39.299999999999997</v>
      </c>
      <c r="CU46">
        <v>-1.4</v>
      </c>
      <c r="CV46">
        <v>-28.7</v>
      </c>
      <c r="CW46">
        <v>40.799999999999997</v>
      </c>
      <c r="CX46">
        <v>9.6</v>
      </c>
      <c r="CY46">
        <v>55.3</v>
      </c>
      <c r="CZ46">
        <v>82</v>
      </c>
      <c r="DA46">
        <v>40.5</v>
      </c>
      <c r="DB46">
        <v>33.200000000000003</v>
      </c>
      <c r="DC46">
        <v>34.5</v>
      </c>
      <c r="DD46">
        <v>15.5</v>
      </c>
      <c r="DE46">
        <v>25</v>
      </c>
      <c r="DF46">
        <v>68</v>
      </c>
      <c r="DG46">
        <v>111.9</v>
      </c>
      <c r="DH46">
        <v>65.2</v>
      </c>
      <c r="DI46">
        <v>14.4</v>
      </c>
      <c r="DJ46">
        <v>16.3</v>
      </c>
      <c r="DK46">
        <v>91.7</v>
      </c>
      <c r="DL46">
        <v>-21</v>
      </c>
      <c r="DM46">
        <v>0.6</v>
      </c>
      <c r="DN46">
        <v>-9.9</v>
      </c>
      <c r="DO46">
        <v>-20.399999999999999</v>
      </c>
      <c r="DP46">
        <v>23.7</v>
      </c>
      <c r="DQ46">
        <v>20.5</v>
      </c>
      <c r="DR46">
        <v>23.6</v>
      </c>
      <c r="DS46">
        <v>-10.199999999999999</v>
      </c>
      <c r="DT46">
        <v>30.9</v>
      </c>
      <c r="DU46">
        <v>-5.0999999999999996</v>
      </c>
      <c r="DV46">
        <v>79.3</v>
      </c>
      <c r="DW46">
        <v>-15.7</v>
      </c>
      <c r="DX46">
        <v>40.4</v>
      </c>
      <c r="DY46">
        <v>87.7</v>
      </c>
      <c r="DZ46">
        <v>74</v>
      </c>
      <c r="EA46">
        <v>17</v>
      </c>
      <c r="EB46">
        <v>145.19999999999999</v>
      </c>
      <c r="EC46">
        <v>43.9</v>
      </c>
      <c r="ED46">
        <v>145.1</v>
      </c>
      <c r="EE46">
        <v>281.8</v>
      </c>
      <c r="EF46">
        <v>168.7</v>
      </c>
      <c r="EG46">
        <v>171.8</v>
      </c>
      <c r="EH46">
        <v>265.2</v>
      </c>
      <c r="EI46">
        <v>137.4</v>
      </c>
      <c r="EJ46">
        <v>222.7</v>
      </c>
      <c r="EK46">
        <v>203.9</v>
      </c>
      <c r="EL46">
        <v>47.5</v>
      </c>
      <c r="EM46">
        <v>-17.3</v>
      </c>
      <c r="EN46">
        <v>46.2</v>
      </c>
      <c r="EO46">
        <v>92.3</v>
      </c>
      <c r="EP46">
        <v>-8.6</v>
      </c>
      <c r="EQ46">
        <v>80.3</v>
      </c>
      <c r="ER46">
        <v>172.9</v>
      </c>
      <c r="ES46">
        <v>209.6</v>
      </c>
      <c r="ET46">
        <v>147.4</v>
      </c>
      <c r="EU46">
        <v>10.6</v>
      </c>
      <c r="EV46">
        <v>-12.4</v>
      </c>
      <c r="EW46">
        <v>164.5</v>
      </c>
      <c r="EX46">
        <v>77.599999999999994</v>
      </c>
      <c r="EY46">
        <v>166</v>
      </c>
      <c r="EZ46">
        <v>142.30000000000001</v>
      </c>
      <c r="FA46">
        <v>-51.1</v>
      </c>
      <c r="FB46">
        <v>175.5</v>
      </c>
      <c r="FC46">
        <v>-137.80000000000001</v>
      </c>
      <c r="FD46">
        <v>5.9</v>
      </c>
      <c r="FE46">
        <v>-45.2</v>
      </c>
      <c r="FF46">
        <v>286.5</v>
      </c>
      <c r="FG46">
        <v>611.29999999999995</v>
      </c>
      <c r="FH46">
        <v>210.7</v>
      </c>
      <c r="FI46">
        <v>452.5</v>
      </c>
      <c r="FJ46">
        <v>219.9</v>
      </c>
      <c r="FK46">
        <v>397</v>
      </c>
      <c r="FL46">
        <v>437.6</v>
      </c>
      <c r="FM46">
        <v>503.2</v>
      </c>
      <c r="FN46">
        <v>295.7</v>
      </c>
      <c r="FO46">
        <v>211.4</v>
      </c>
      <c r="FP46">
        <v>209.1</v>
      </c>
      <c r="FQ46">
        <v>452.8</v>
      </c>
      <c r="FR46">
        <v>-176.1</v>
      </c>
      <c r="FS46">
        <v>632.5</v>
      </c>
      <c r="FT46">
        <v>-455.4</v>
      </c>
      <c r="FU46">
        <v>157.69999999999999</v>
      </c>
      <c r="FV46">
        <v>-144.9</v>
      </c>
      <c r="FW46">
        <v>215.9</v>
      </c>
      <c r="FX46">
        <v>393.4</v>
      </c>
      <c r="FY46">
        <v>278.8</v>
      </c>
      <c r="FZ46">
        <v>627.1</v>
      </c>
      <c r="GA46">
        <v>338.9</v>
      </c>
      <c r="GB46">
        <v>141</v>
      </c>
      <c r="GC46">
        <v>-75.8</v>
      </c>
      <c r="GD46">
        <v>305.8</v>
      </c>
      <c r="GE46">
        <v>488.7</v>
      </c>
      <c r="GF46">
        <v>39</v>
      </c>
      <c r="GG46">
        <v>-59.7</v>
      </c>
      <c r="GH46">
        <v>59.6</v>
      </c>
      <c r="GI46">
        <v>383.8</v>
      </c>
      <c r="GJ46">
        <v>323.39999999999998</v>
      </c>
      <c r="GK46">
        <v>185</v>
      </c>
      <c r="GL46">
        <v>333.2</v>
      </c>
      <c r="GM46">
        <v>299.39999999999998</v>
      </c>
      <c r="GN46">
        <v>454.7</v>
      </c>
      <c r="GO46">
        <v>373.5</v>
      </c>
      <c r="GP46">
        <v>422.5</v>
      </c>
      <c r="GQ46">
        <v>-126.7</v>
      </c>
      <c r="GR46">
        <v>-319.3</v>
      </c>
      <c r="GS46">
        <v>218.7</v>
      </c>
      <c r="GT46">
        <v>436.2</v>
      </c>
      <c r="GU46">
        <v>-70.900000000000006</v>
      </c>
      <c r="GV46">
        <v>466.3</v>
      </c>
      <c r="GW46">
        <v>13.4</v>
      </c>
      <c r="GX46">
        <v>170.6</v>
      </c>
      <c r="GY46">
        <v>-193.5</v>
      </c>
      <c r="GZ46">
        <v>116.4</v>
      </c>
      <c r="HA46">
        <v>446.1</v>
      </c>
      <c r="HB46">
        <v>-288.8</v>
      </c>
      <c r="HC46">
        <v>-24.6</v>
      </c>
      <c r="HD46">
        <v>154.80000000000001</v>
      </c>
      <c r="HE46">
        <v>-52.4</v>
      </c>
      <c r="HF46">
        <v>98.6</v>
      </c>
      <c r="HG46">
        <v>-298.89999999999998</v>
      </c>
      <c r="HH46">
        <v>96.3</v>
      </c>
      <c r="HI46">
        <v>-22.2</v>
      </c>
      <c r="HJ46">
        <v>120.5</v>
      </c>
      <c r="HK46">
        <v>-242.8</v>
      </c>
      <c r="HL46">
        <v>14.5</v>
      </c>
      <c r="HM46">
        <v>275.89999999999998</v>
      </c>
      <c r="HN46">
        <v>-66.599999999999994</v>
      </c>
      <c r="HO46">
        <v>204.3</v>
      </c>
      <c r="HP46">
        <v>374.4</v>
      </c>
      <c r="HQ46">
        <v>484.5</v>
      </c>
      <c r="HR46">
        <v>-122.4</v>
      </c>
      <c r="HS46">
        <v>-301</v>
      </c>
      <c r="HT46">
        <v>-326.60000000000002</v>
      </c>
      <c r="HU46">
        <v>-161</v>
      </c>
      <c r="HV46">
        <v>99.7</v>
      </c>
      <c r="HW46">
        <v>-3.7</v>
      </c>
      <c r="HX46">
        <v>328.8</v>
      </c>
      <c r="HY46">
        <v>57.6</v>
      </c>
      <c r="HZ46">
        <v>-64.099999999999994</v>
      </c>
      <c r="IA46">
        <v>136.5</v>
      </c>
      <c r="IB46">
        <v>-207.6</v>
      </c>
      <c r="IC46">
        <v>-98.8</v>
      </c>
      <c r="ID46">
        <v>-401.4</v>
      </c>
      <c r="IE46">
        <v>-230.9</v>
      </c>
      <c r="IF46">
        <v>-511</v>
      </c>
      <c r="IG46">
        <v>66.8</v>
      </c>
      <c r="IH46">
        <v>-490.9</v>
      </c>
      <c r="II46">
        <v>-152.1</v>
      </c>
      <c r="IJ46">
        <v>-465.3</v>
      </c>
      <c r="IK46">
        <v>-331.8</v>
      </c>
      <c r="IL46">
        <v>-591.1</v>
      </c>
      <c r="IM46">
        <v>-57</v>
      </c>
      <c r="IN46">
        <v>-46.9</v>
      </c>
      <c r="IO46">
        <v>-73.3</v>
      </c>
      <c r="IP46">
        <v>-144.30000000000001</v>
      </c>
      <c r="IQ46">
        <v>174.2</v>
      </c>
      <c r="IR46">
        <v>-347.1</v>
      </c>
      <c r="IS46">
        <v>-98.7</v>
      </c>
      <c r="IT46">
        <v>-499.8</v>
      </c>
      <c r="IU46">
        <v>-470.3</v>
      </c>
      <c r="IV46">
        <v>155.4</v>
      </c>
      <c r="IW46">
        <v>-384.9</v>
      </c>
    </row>
    <row r="47" spans="1:257">
      <c r="A47" t="s">
        <v>906</v>
      </c>
      <c r="B47" t="s">
        <v>921</v>
      </c>
      <c r="C47">
        <v>0</v>
      </c>
      <c r="D47">
        <v>0</v>
      </c>
      <c r="E47">
        <v>0</v>
      </c>
      <c r="F47">
        <v>0</v>
      </c>
      <c r="G47">
        <v>0</v>
      </c>
      <c r="H47">
        <v>0</v>
      </c>
      <c r="I47">
        <v>0</v>
      </c>
      <c r="J47">
        <v>0</v>
      </c>
      <c r="K47">
        <v>0.1</v>
      </c>
      <c r="L47">
        <v>0.4</v>
      </c>
      <c r="M47">
        <v>0.2</v>
      </c>
      <c r="N47">
        <v>0.1</v>
      </c>
      <c r="O47">
        <v>0</v>
      </c>
      <c r="P47">
        <v>-0.1</v>
      </c>
      <c r="Q47">
        <v>-0.1</v>
      </c>
      <c r="R47">
        <v>0</v>
      </c>
      <c r="S47">
        <v>0.1</v>
      </c>
      <c r="T47">
        <v>0.3</v>
      </c>
      <c r="U47">
        <v>0.2</v>
      </c>
      <c r="V47">
        <v>0.2</v>
      </c>
      <c r="W47">
        <v>0.1</v>
      </c>
      <c r="X47">
        <v>0.1</v>
      </c>
      <c r="Y47">
        <v>-0.1</v>
      </c>
      <c r="Z47">
        <v>0</v>
      </c>
      <c r="AA47">
        <v>0.1</v>
      </c>
      <c r="AB47">
        <v>0.1</v>
      </c>
      <c r="AC47">
        <v>0.3</v>
      </c>
      <c r="AD47">
        <v>0</v>
      </c>
      <c r="AE47">
        <v>-0.1</v>
      </c>
      <c r="AF47">
        <v>0.1</v>
      </c>
      <c r="AG47">
        <v>0</v>
      </c>
      <c r="AH47">
        <v>0.2</v>
      </c>
      <c r="AI47">
        <v>0.4</v>
      </c>
      <c r="AJ47">
        <v>-0.2</v>
      </c>
      <c r="AK47">
        <v>0</v>
      </c>
      <c r="AL47">
        <v>0.3</v>
      </c>
      <c r="AM47">
        <v>0.6</v>
      </c>
      <c r="AN47">
        <v>0.7</v>
      </c>
      <c r="AO47">
        <v>0.6</v>
      </c>
      <c r="AP47">
        <v>0.6</v>
      </c>
      <c r="AQ47">
        <v>0.5</v>
      </c>
      <c r="AR47">
        <v>1.9</v>
      </c>
      <c r="AS47">
        <v>-0.2</v>
      </c>
      <c r="AT47">
        <v>0</v>
      </c>
      <c r="AU47">
        <v>-0.5</v>
      </c>
      <c r="AV47">
        <v>0</v>
      </c>
      <c r="AW47">
        <v>0.1</v>
      </c>
      <c r="AX47">
        <v>-0.3</v>
      </c>
      <c r="AY47">
        <v>-0.2</v>
      </c>
      <c r="AZ47">
        <v>0.1</v>
      </c>
      <c r="BA47">
        <v>0.1</v>
      </c>
      <c r="BB47">
        <v>-0.2</v>
      </c>
      <c r="BC47">
        <v>1.1000000000000001</v>
      </c>
      <c r="BD47">
        <v>1.2</v>
      </c>
      <c r="BE47">
        <v>-0.2</v>
      </c>
      <c r="BF47">
        <v>1.3</v>
      </c>
      <c r="BG47">
        <v>0.8</v>
      </c>
      <c r="BH47">
        <v>1.2</v>
      </c>
      <c r="BI47">
        <v>2.8</v>
      </c>
      <c r="BJ47">
        <v>-0.2</v>
      </c>
      <c r="BK47">
        <v>-0.7</v>
      </c>
      <c r="BL47">
        <v>-0.4</v>
      </c>
      <c r="BM47">
        <v>2.5</v>
      </c>
      <c r="BN47">
        <v>0.2</v>
      </c>
      <c r="BO47">
        <v>0.1</v>
      </c>
      <c r="BP47">
        <v>-0.3</v>
      </c>
      <c r="BQ47">
        <v>0.8</v>
      </c>
      <c r="BR47">
        <v>1.1000000000000001</v>
      </c>
      <c r="BS47">
        <v>0.7</v>
      </c>
      <c r="BT47">
        <v>1.3</v>
      </c>
      <c r="BU47">
        <v>-0.7</v>
      </c>
      <c r="BV47">
        <v>0.3</v>
      </c>
      <c r="BW47">
        <v>0.3</v>
      </c>
      <c r="BX47">
        <v>1</v>
      </c>
      <c r="BY47">
        <v>-1.9</v>
      </c>
      <c r="BZ47">
        <v>-1.2</v>
      </c>
      <c r="CA47">
        <v>2.5</v>
      </c>
      <c r="CB47">
        <v>0.4</v>
      </c>
      <c r="CC47">
        <v>1.1000000000000001</v>
      </c>
      <c r="CD47">
        <v>0.2</v>
      </c>
      <c r="CE47">
        <v>3.4</v>
      </c>
      <c r="CF47">
        <v>2.5</v>
      </c>
      <c r="CG47">
        <v>2.2000000000000002</v>
      </c>
      <c r="CH47">
        <v>1.2</v>
      </c>
      <c r="CI47">
        <v>-0.8</v>
      </c>
      <c r="CJ47">
        <v>-1.1000000000000001</v>
      </c>
      <c r="CK47">
        <v>-1.5</v>
      </c>
      <c r="CL47">
        <v>-1.8</v>
      </c>
      <c r="CM47">
        <v>1.5</v>
      </c>
      <c r="CN47">
        <v>4.5999999999999996</v>
      </c>
      <c r="CO47">
        <v>6</v>
      </c>
      <c r="CP47">
        <v>7.5</v>
      </c>
      <c r="CQ47">
        <v>-1.6</v>
      </c>
      <c r="CR47">
        <v>-1</v>
      </c>
      <c r="CS47">
        <v>3.5</v>
      </c>
      <c r="CT47">
        <v>3.5</v>
      </c>
      <c r="CU47">
        <v>3.3</v>
      </c>
      <c r="CV47">
        <v>-0.8</v>
      </c>
      <c r="CW47">
        <v>3.3</v>
      </c>
      <c r="CX47">
        <v>5.6</v>
      </c>
      <c r="CY47">
        <v>3.9</v>
      </c>
      <c r="CZ47">
        <v>4.2</v>
      </c>
      <c r="DA47">
        <v>4.5999999999999996</v>
      </c>
      <c r="DB47">
        <v>2.7</v>
      </c>
      <c r="DC47">
        <v>19.2</v>
      </c>
      <c r="DD47">
        <v>9.1999999999999993</v>
      </c>
      <c r="DE47">
        <v>5.8</v>
      </c>
      <c r="DF47">
        <v>12.9</v>
      </c>
      <c r="DG47">
        <v>8.4</v>
      </c>
      <c r="DH47">
        <v>6.3</v>
      </c>
      <c r="DI47">
        <v>4.7</v>
      </c>
      <c r="DJ47">
        <v>-0.3</v>
      </c>
      <c r="DK47">
        <v>-3.9</v>
      </c>
      <c r="DL47">
        <v>0.2</v>
      </c>
      <c r="DM47">
        <v>-3.1</v>
      </c>
      <c r="DN47">
        <v>2.9</v>
      </c>
      <c r="DO47">
        <v>0.1</v>
      </c>
      <c r="DP47">
        <v>-1.6</v>
      </c>
      <c r="DQ47">
        <v>-0.1</v>
      </c>
      <c r="DR47">
        <v>4.9000000000000004</v>
      </c>
      <c r="DS47">
        <v>11.7</v>
      </c>
      <c r="DT47">
        <v>19.2</v>
      </c>
      <c r="DU47">
        <v>13.2</v>
      </c>
      <c r="DV47">
        <v>-1.6</v>
      </c>
      <c r="DW47">
        <v>17.7</v>
      </c>
      <c r="DX47">
        <v>19.2</v>
      </c>
      <c r="DY47">
        <v>29.5</v>
      </c>
      <c r="DZ47">
        <v>29.9</v>
      </c>
      <c r="EA47">
        <v>51.5</v>
      </c>
      <c r="EB47">
        <v>49.7</v>
      </c>
      <c r="EC47">
        <v>20.7</v>
      </c>
      <c r="ED47">
        <v>41.6</v>
      </c>
      <c r="EE47">
        <v>53.3</v>
      </c>
      <c r="EF47">
        <v>68.3</v>
      </c>
      <c r="EG47">
        <v>69.099999999999994</v>
      </c>
      <c r="EH47">
        <v>84.1</v>
      </c>
      <c r="EI47">
        <v>88.3</v>
      </c>
      <c r="EJ47">
        <v>59.6</v>
      </c>
      <c r="EK47">
        <v>57.6</v>
      </c>
      <c r="EL47">
        <v>169.3</v>
      </c>
      <c r="EM47">
        <v>90.2</v>
      </c>
      <c r="EN47">
        <v>99.6</v>
      </c>
      <c r="EO47">
        <v>114.9</v>
      </c>
      <c r="EP47">
        <v>111.2</v>
      </c>
      <c r="EQ47">
        <v>93.4</v>
      </c>
      <c r="ER47">
        <v>94.6</v>
      </c>
      <c r="ES47">
        <v>93.3</v>
      </c>
      <c r="ET47">
        <v>103.3</v>
      </c>
      <c r="EU47">
        <v>133.5</v>
      </c>
      <c r="EV47">
        <v>102.2</v>
      </c>
      <c r="EW47">
        <v>123.6</v>
      </c>
      <c r="EX47">
        <v>153.80000000000001</v>
      </c>
      <c r="EY47">
        <v>110.2</v>
      </c>
      <c r="EZ47">
        <v>146.69999999999999</v>
      </c>
      <c r="FA47">
        <v>204.8</v>
      </c>
      <c r="FB47">
        <v>61.7</v>
      </c>
      <c r="FC47">
        <v>153</v>
      </c>
      <c r="FD47">
        <v>100.1</v>
      </c>
      <c r="FE47">
        <v>196.1</v>
      </c>
      <c r="FF47">
        <v>35</v>
      </c>
      <c r="FG47">
        <v>137.69999999999999</v>
      </c>
      <c r="FH47">
        <v>231.1</v>
      </c>
      <c r="FI47">
        <v>242.9</v>
      </c>
      <c r="FJ47">
        <v>262.10000000000002</v>
      </c>
      <c r="FK47">
        <v>114</v>
      </c>
      <c r="FL47">
        <v>26.5</v>
      </c>
      <c r="FM47">
        <v>198.4</v>
      </c>
      <c r="FN47">
        <v>87.9</v>
      </c>
      <c r="FO47">
        <v>181.9</v>
      </c>
      <c r="FP47">
        <v>97.9</v>
      </c>
      <c r="FQ47">
        <v>157.5</v>
      </c>
      <c r="FR47">
        <v>62</v>
      </c>
      <c r="FS47">
        <v>87.7</v>
      </c>
      <c r="FT47">
        <v>25.4</v>
      </c>
      <c r="FU47">
        <v>137.19999999999999</v>
      </c>
      <c r="FV47">
        <v>72.8</v>
      </c>
      <c r="FW47">
        <v>160.4</v>
      </c>
      <c r="FX47">
        <v>257</v>
      </c>
      <c r="FY47">
        <v>36.9</v>
      </c>
      <c r="FZ47">
        <v>104.2</v>
      </c>
      <c r="GA47">
        <v>114.3</v>
      </c>
      <c r="GB47">
        <v>103.8</v>
      </c>
      <c r="GC47">
        <v>32.6</v>
      </c>
      <c r="GD47">
        <v>78.400000000000006</v>
      </c>
      <c r="GE47">
        <v>143</v>
      </c>
      <c r="GF47">
        <v>76.099999999999994</v>
      </c>
      <c r="GG47">
        <v>91.9</v>
      </c>
      <c r="GH47">
        <v>79.099999999999994</v>
      </c>
      <c r="GI47">
        <v>58.3</v>
      </c>
      <c r="GJ47">
        <v>107.1</v>
      </c>
      <c r="GK47">
        <v>66.5</v>
      </c>
      <c r="GL47">
        <v>71.599999999999994</v>
      </c>
      <c r="GM47">
        <v>27.3</v>
      </c>
      <c r="GN47">
        <v>45.2</v>
      </c>
      <c r="GO47">
        <v>54.7</v>
      </c>
      <c r="GP47">
        <v>76.099999999999994</v>
      </c>
      <c r="GQ47">
        <v>139.1</v>
      </c>
      <c r="GR47">
        <v>51.5</v>
      </c>
      <c r="GS47">
        <v>59.1</v>
      </c>
      <c r="GT47">
        <v>134.1</v>
      </c>
      <c r="GU47">
        <v>68.7</v>
      </c>
      <c r="GV47">
        <v>100.5</v>
      </c>
      <c r="GW47">
        <v>27.7</v>
      </c>
      <c r="GX47">
        <v>83.5</v>
      </c>
      <c r="GY47">
        <v>52.2</v>
      </c>
      <c r="GZ47">
        <v>28.1</v>
      </c>
      <c r="HA47">
        <v>-192.1</v>
      </c>
      <c r="HB47">
        <v>-38.700000000000003</v>
      </c>
      <c r="HC47">
        <v>-138.6</v>
      </c>
      <c r="HD47">
        <v>-44.1</v>
      </c>
      <c r="HE47">
        <v>69.2</v>
      </c>
      <c r="HF47">
        <v>47.7</v>
      </c>
      <c r="HG47">
        <v>157.19999999999999</v>
      </c>
      <c r="HH47">
        <v>143.80000000000001</v>
      </c>
      <c r="HI47">
        <v>121.5</v>
      </c>
      <c r="HJ47">
        <v>92.8</v>
      </c>
      <c r="HK47">
        <v>40.700000000000003</v>
      </c>
      <c r="HL47">
        <v>17.100000000000001</v>
      </c>
      <c r="HM47">
        <v>-1.5</v>
      </c>
      <c r="HN47">
        <v>47.4</v>
      </c>
      <c r="HO47">
        <v>4.5</v>
      </c>
      <c r="HP47">
        <v>-14.6</v>
      </c>
      <c r="HQ47">
        <v>-32.299999999999997</v>
      </c>
      <c r="HR47">
        <v>-12.9</v>
      </c>
      <c r="HS47">
        <v>-103.7</v>
      </c>
      <c r="HT47">
        <v>1.1000000000000001</v>
      </c>
      <c r="HU47">
        <v>-87.6</v>
      </c>
      <c r="HV47">
        <v>-138.4</v>
      </c>
      <c r="HW47">
        <v>-14.7</v>
      </c>
      <c r="HX47">
        <v>-29.7</v>
      </c>
      <c r="HY47">
        <v>-49.3</v>
      </c>
      <c r="HZ47">
        <v>-34.700000000000003</v>
      </c>
      <c r="IA47">
        <v>-73.599999999999994</v>
      </c>
      <c r="IB47">
        <v>-55</v>
      </c>
      <c r="IC47">
        <v>-191.9</v>
      </c>
      <c r="ID47">
        <v>-83.3</v>
      </c>
      <c r="IE47">
        <v>-126.3</v>
      </c>
      <c r="IF47">
        <v>-236.2</v>
      </c>
      <c r="IG47">
        <v>253.6</v>
      </c>
      <c r="IH47">
        <v>-101</v>
      </c>
      <c r="II47">
        <v>-158.5</v>
      </c>
      <c r="IJ47">
        <v>-77.599999999999994</v>
      </c>
      <c r="IK47">
        <v>-101.1</v>
      </c>
      <c r="IL47">
        <v>18.3</v>
      </c>
      <c r="IM47">
        <v>-323.5</v>
      </c>
      <c r="IN47">
        <v>-395.4</v>
      </c>
      <c r="IO47">
        <v>-231.2</v>
      </c>
      <c r="IP47">
        <v>-576</v>
      </c>
      <c r="IQ47">
        <v>-111.4</v>
      </c>
      <c r="IR47">
        <v>-174.2</v>
      </c>
      <c r="IS47">
        <v>-130.19999999999999</v>
      </c>
      <c r="IT47">
        <v>-171.5</v>
      </c>
      <c r="IU47">
        <v>50.2</v>
      </c>
      <c r="IV47">
        <v>-276.60000000000002</v>
      </c>
      <c r="IW47">
        <v>-228.6</v>
      </c>
    </row>
    <row r="48" spans="1:257">
      <c r="A48" t="s">
        <v>908</v>
      </c>
      <c r="B48" t="s">
        <v>1148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0.6</v>
      </c>
      <c r="BP48">
        <v>-0.3</v>
      </c>
      <c r="BQ48">
        <v>0</v>
      </c>
      <c r="BR48">
        <v>0.8</v>
      </c>
      <c r="BS48">
        <v>0.7</v>
      </c>
      <c r="BT48">
        <v>-0.6</v>
      </c>
      <c r="BU48">
        <v>0.1</v>
      </c>
      <c r="BV48">
        <v>0.5</v>
      </c>
      <c r="BW48">
        <v>0.6</v>
      </c>
      <c r="BX48">
        <v>0</v>
      </c>
      <c r="BY48">
        <v>0.8</v>
      </c>
      <c r="BZ48">
        <v>1.7</v>
      </c>
      <c r="CA48">
        <v>0.1</v>
      </c>
      <c r="CB48">
        <v>1.4</v>
      </c>
      <c r="CC48">
        <v>1.9</v>
      </c>
      <c r="CD48">
        <v>2.5</v>
      </c>
      <c r="CE48">
        <v>1</v>
      </c>
      <c r="CF48">
        <v>1.8</v>
      </c>
      <c r="CG48">
        <v>4.2</v>
      </c>
      <c r="CH48">
        <v>2.2000000000000002</v>
      </c>
      <c r="CI48">
        <v>4.8</v>
      </c>
      <c r="CJ48">
        <v>8.5</v>
      </c>
      <c r="CK48">
        <v>9.6</v>
      </c>
      <c r="CL48">
        <v>10</v>
      </c>
      <c r="CM48">
        <v>4.0999999999999996</v>
      </c>
      <c r="CN48">
        <v>0.3</v>
      </c>
      <c r="CO48">
        <v>-0.8</v>
      </c>
      <c r="CP48">
        <v>0.1</v>
      </c>
      <c r="CQ48">
        <v>5.2</v>
      </c>
      <c r="CR48">
        <v>-0.3</v>
      </c>
      <c r="CS48">
        <v>4</v>
      </c>
      <c r="CT48">
        <v>7.8</v>
      </c>
      <c r="CU48">
        <v>5.2</v>
      </c>
      <c r="CV48">
        <v>1.6</v>
      </c>
      <c r="CW48">
        <v>9.1</v>
      </c>
      <c r="CX48">
        <v>3.3</v>
      </c>
      <c r="CY48">
        <v>1.7</v>
      </c>
      <c r="CZ48">
        <v>6.8</v>
      </c>
      <c r="DA48">
        <v>0.7</v>
      </c>
      <c r="DB48">
        <v>-8.9</v>
      </c>
      <c r="DC48">
        <v>3.4</v>
      </c>
      <c r="DD48">
        <v>-1.5</v>
      </c>
      <c r="DE48">
        <v>2.6</v>
      </c>
      <c r="DF48">
        <v>-0.9</v>
      </c>
      <c r="DG48">
        <v>-2.2999999999999998</v>
      </c>
      <c r="DH48">
        <v>-2.2999999999999998</v>
      </c>
      <c r="DI48">
        <v>-2.9</v>
      </c>
      <c r="DJ48">
        <v>-1.5</v>
      </c>
      <c r="DK48">
        <v>12.8</v>
      </c>
      <c r="DL48">
        <v>10.199999999999999</v>
      </c>
      <c r="DM48">
        <v>9.6999999999999993</v>
      </c>
      <c r="DN48">
        <v>11.1</v>
      </c>
      <c r="DO48">
        <v>-2.2999999999999998</v>
      </c>
      <c r="DP48">
        <v>-2.7</v>
      </c>
      <c r="DQ48">
        <v>-6.2</v>
      </c>
      <c r="DR48">
        <v>-4.0999999999999996</v>
      </c>
      <c r="DS48">
        <v>18.899999999999999</v>
      </c>
      <c r="DT48">
        <v>9.1</v>
      </c>
      <c r="DU48">
        <v>19.2</v>
      </c>
      <c r="DV48">
        <v>22</v>
      </c>
      <c r="DW48">
        <v>6.7</v>
      </c>
      <c r="DX48">
        <v>9.4</v>
      </c>
      <c r="DY48">
        <v>12.8</v>
      </c>
      <c r="DZ48">
        <v>7</v>
      </c>
      <c r="EA48">
        <v>10.8</v>
      </c>
      <c r="EB48">
        <v>6.7</v>
      </c>
      <c r="EC48">
        <v>7.5</v>
      </c>
      <c r="ED48">
        <v>-0.3</v>
      </c>
      <c r="EE48">
        <v>16.2</v>
      </c>
      <c r="EF48">
        <v>17</v>
      </c>
      <c r="EG48">
        <v>6.8</v>
      </c>
      <c r="EH48">
        <v>17.100000000000001</v>
      </c>
      <c r="EI48">
        <v>-1.5</v>
      </c>
      <c r="EJ48">
        <v>-3.1</v>
      </c>
      <c r="EK48">
        <v>-10.199999999999999</v>
      </c>
      <c r="EL48">
        <v>-4.7</v>
      </c>
      <c r="EM48">
        <v>13.7</v>
      </c>
      <c r="EN48">
        <v>40.299999999999997</v>
      </c>
      <c r="EO48">
        <v>19.2</v>
      </c>
      <c r="EP48">
        <v>27.7</v>
      </c>
      <c r="EQ48">
        <v>32.799999999999997</v>
      </c>
      <c r="ER48">
        <v>26</v>
      </c>
      <c r="ES48">
        <v>27.6</v>
      </c>
      <c r="ET48">
        <v>39.5</v>
      </c>
      <c r="EU48">
        <v>39.1</v>
      </c>
      <c r="EV48">
        <v>36</v>
      </c>
      <c r="EW48">
        <v>53.8</v>
      </c>
      <c r="EX48">
        <v>14.5</v>
      </c>
      <c r="EY48">
        <v>21.8</v>
      </c>
      <c r="EZ48">
        <v>35</v>
      </c>
      <c r="FA48">
        <v>36.4</v>
      </c>
      <c r="FB48">
        <v>15.7</v>
      </c>
      <c r="FC48">
        <v>50.1</v>
      </c>
      <c r="FD48">
        <v>46.1</v>
      </c>
      <c r="FE48">
        <v>53</v>
      </c>
      <c r="FF48">
        <v>54.8</v>
      </c>
      <c r="FG48">
        <v>29.8</v>
      </c>
      <c r="FH48">
        <v>13.9</v>
      </c>
      <c r="FI48">
        <v>37.700000000000003</v>
      </c>
      <c r="FJ48">
        <v>28.6</v>
      </c>
      <c r="FK48">
        <v>81.8</v>
      </c>
      <c r="FL48">
        <v>43.1</v>
      </c>
      <c r="FM48">
        <v>61.9</v>
      </c>
      <c r="FN48">
        <v>31.5</v>
      </c>
      <c r="FO48">
        <v>-7.6</v>
      </c>
      <c r="FP48">
        <v>8.8000000000000007</v>
      </c>
      <c r="FQ48">
        <v>5.4</v>
      </c>
      <c r="FR48">
        <v>23.9</v>
      </c>
      <c r="FS48">
        <v>-34.4</v>
      </c>
      <c r="FT48">
        <v>-14.5</v>
      </c>
      <c r="FU48">
        <v>-41</v>
      </c>
      <c r="FV48">
        <v>-63.5</v>
      </c>
      <c r="FW48">
        <v>-41.9</v>
      </c>
      <c r="FX48">
        <v>-28</v>
      </c>
      <c r="FY48">
        <v>-34.700000000000003</v>
      </c>
      <c r="FZ48">
        <v>-32.4</v>
      </c>
      <c r="GA48">
        <v>18.399999999999999</v>
      </c>
      <c r="GB48">
        <v>39.700000000000003</v>
      </c>
      <c r="GC48">
        <v>56.5</v>
      </c>
      <c r="GD48">
        <v>72.5</v>
      </c>
      <c r="GE48">
        <v>12.1</v>
      </c>
      <c r="GF48">
        <v>46</v>
      </c>
      <c r="GG48">
        <v>36.6</v>
      </c>
      <c r="GH48">
        <v>22.2</v>
      </c>
      <c r="GI48">
        <v>52.7</v>
      </c>
      <c r="GJ48">
        <v>68</v>
      </c>
      <c r="GK48">
        <v>134.30000000000001</v>
      </c>
      <c r="GL48">
        <v>67.900000000000006</v>
      </c>
      <c r="GM48">
        <v>182.3</v>
      </c>
      <c r="GN48">
        <v>-11.6</v>
      </c>
      <c r="GO48">
        <v>26.6</v>
      </c>
      <c r="GP48">
        <v>164.6</v>
      </c>
      <c r="GQ48">
        <v>70.3</v>
      </c>
      <c r="GR48">
        <v>-51.6</v>
      </c>
      <c r="GS48">
        <v>-100</v>
      </c>
      <c r="GT48">
        <v>-105.3</v>
      </c>
      <c r="GU48">
        <v>-88</v>
      </c>
      <c r="GV48">
        <v>-38.6</v>
      </c>
      <c r="GW48">
        <v>-0.9</v>
      </c>
      <c r="GX48">
        <v>-4</v>
      </c>
      <c r="GY48">
        <v>89.8</v>
      </c>
      <c r="GZ48">
        <v>45.3</v>
      </c>
      <c r="HA48">
        <v>-100.3</v>
      </c>
      <c r="HB48">
        <v>45.1</v>
      </c>
      <c r="HC48">
        <v>60.6</v>
      </c>
      <c r="HD48">
        <v>-36.700000000000003</v>
      </c>
      <c r="HE48">
        <v>35.6</v>
      </c>
      <c r="HF48">
        <v>-40.9</v>
      </c>
      <c r="HG48">
        <v>74.3</v>
      </c>
      <c r="HH48">
        <v>37.6</v>
      </c>
      <c r="HI48">
        <v>183.9</v>
      </c>
      <c r="HJ48">
        <v>18.899999999999999</v>
      </c>
      <c r="HK48">
        <v>-79.599999999999994</v>
      </c>
      <c r="HL48">
        <v>28.8</v>
      </c>
      <c r="HM48">
        <v>-15.9</v>
      </c>
      <c r="HN48">
        <v>94.5</v>
      </c>
      <c r="HO48">
        <v>-42.4</v>
      </c>
      <c r="HP48">
        <v>-55.8</v>
      </c>
      <c r="HQ48">
        <v>-113.3</v>
      </c>
      <c r="HR48">
        <v>-49.3</v>
      </c>
      <c r="HS48">
        <v>177.9</v>
      </c>
      <c r="HT48">
        <v>77.900000000000006</v>
      </c>
      <c r="HU48">
        <v>135.80000000000001</v>
      </c>
      <c r="HV48">
        <v>165.4</v>
      </c>
      <c r="HW48">
        <v>136.9</v>
      </c>
      <c r="HX48">
        <v>-24.3</v>
      </c>
      <c r="HY48">
        <v>105.3</v>
      </c>
      <c r="HZ48">
        <v>-160.69999999999999</v>
      </c>
      <c r="IA48">
        <v>59.5</v>
      </c>
      <c r="IB48">
        <v>16.5</v>
      </c>
      <c r="IC48">
        <v>214.4</v>
      </c>
      <c r="ID48">
        <v>-165.1</v>
      </c>
      <c r="IE48">
        <v>272.60000000000002</v>
      </c>
      <c r="IF48">
        <v>554.70000000000005</v>
      </c>
      <c r="IG48">
        <v>-257.5</v>
      </c>
      <c r="IH48">
        <v>-28.2</v>
      </c>
      <c r="II48">
        <v>578.20000000000005</v>
      </c>
      <c r="IJ48">
        <v>375.1</v>
      </c>
      <c r="IK48">
        <v>-257</v>
      </c>
      <c r="IL48">
        <v>-15.8</v>
      </c>
      <c r="IM48">
        <v>354.4</v>
      </c>
      <c r="IN48">
        <v>135.6</v>
      </c>
      <c r="IO48">
        <v>161.4</v>
      </c>
      <c r="IP48">
        <v>74.599999999999994</v>
      </c>
      <c r="IQ48">
        <v>-146.80000000000001</v>
      </c>
      <c r="IR48">
        <v>-336.9</v>
      </c>
      <c r="IS48">
        <v>-153.9</v>
      </c>
      <c r="IT48">
        <v>-243.3</v>
      </c>
      <c r="IU48">
        <v>327.39999999999998</v>
      </c>
      <c r="IV48">
        <v>154.6</v>
      </c>
      <c r="IW48">
        <v>57.1</v>
      </c>
    </row>
    <row r="49" spans="1:257">
      <c r="A49" t="s">
        <v>910</v>
      </c>
      <c r="B49" t="s">
        <v>925</v>
      </c>
      <c r="C49">
        <v>0.3</v>
      </c>
      <c r="D49">
        <v>0.1</v>
      </c>
      <c r="E49">
        <v>0</v>
      </c>
      <c r="F49">
        <v>0.1</v>
      </c>
      <c r="G49">
        <v>0.4</v>
      </c>
      <c r="H49">
        <v>0.1</v>
      </c>
      <c r="I49">
        <v>0</v>
      </c>
      <c r="J49">
        <v>0</v>
      </c>
      <c r="K49">
        <v>0</v>
      </c>
      <c r="L49">
        <v>0</v>
      </c>
      <c r="M49">
        <v>0</v>
      </c>
      <c r="N49">
        <v>0</v>
      </c>
      <c r="O49">
        <v>0</v>
      </c>
      <c r="P49">
        <v>0</v>
      </c>
      <c r="Q49">
        <v>0.1</v>
      </c>
      <c r="R49">
        <v>0.1</v>
      </c>
      <c r="S49">
        <v>0.1</v>
      </c>
      <c r="T49">
        <v>0</v>
      </c>
      <c r="U49">
        <v>0</v>
      </c>
      <c r="V49">
        <v>0.1</v>
      </c>
      <c r="W49">
        <v>0.1</v>
      </c>
      <c r="X49">
        <v>0.1</v>
      </c>
      <c r="Y49">
        <v>0</v>
      </c>
      <c r="Z49">
        <v>0</v>
      </c>
      <c r="AA49">
        <v>0.1</v>
      </c>
      <c r="AB49">
        <v>0.1</v>
      </c>
      <c r="AC49">
        <v>0.1</v>
      </c>
      <c r="AD49">
        <v>0</v>
      </c>
      <c r="AE49">
        <v>0.1</v>
      </c>
      <c r="AF49">
        <v>0</v>
      </c>
      <c r="AG49">
        <v>0</v>
      </c>
      <c r="AH49">
        <v>0</v>
      </c>
      <c r="AI49">
        <v>0.1</v>
      </c>
      <c r="AJ49">
        <v>0</v>
      </c>
      <c r="AK49">
        <v>-0.1</v>
      </c>
      <c r="AL49">
        <v>0</v>
      </c>
      <c r="AM49">
        <v>0.2</v>
      </c>
      <c r="AN49">
        <v>0</v>
      </c>
      <c r="AO49">
        <v>0</v>
      </c>
      <c r="AP49">
        <v>0.1</v>
      </c>
      <c r="AQ49">
        <v>0.3</v>
      </c>
      <c r="AR49">
        <v>0.1</v>
      </c>
      <c r="AS49">
        <v>0.1</v>
      </c>
      <c r="AT49">
        <v>0</v>
      </c>
      <c r="AU49">
        <v>0.1</v>
      </c>
      <c r="AV49">
        <v>-0.1</v>
      </c>
      <c r="AW49">
        <v>0</v>
      </c>
      <c r="AX49">
        <v>0.1</v>
      </c>
      <c r="AY49">
        <v>0.4</v>
      </c>
      <c r="AZ49">
        <v>0</v>
      </c>
      <c r="BA49">
        <v>0</v>
      </c>
      <c r="BB49">
        <v>0.1</v>
      </c>
      <c r="BC49">
        <v>0.7</v>
      </c>
      <c r="BD49">
        <v>0.3</v>
      </c>
      <c r="BE49">
        <v>0.3</v>
      </c>
      <c r="BF49">
        <v>0.1</v>
      </c>
      <c r="BG49">
        <v>0.7</v>
      </c>
      <c r="BH49">
        <v>0.4</v>
      </c>
      <c r="BI49">
        <v>0.5</v>
      </c>
      <c r="BJ49">
        <v>0.3</v>
      </c>
      <c r="BK49">
        <v>0.2</v>
      </c>
      <c r="BL49">
        <v>-0.1</v>
      </c>
      <c r="BM49">
        <v>0.1</v>
      </c>
      <c r="BN49">
        <v>0.1</v>
      </c>
      <c r="BO49">
        <v>0.5</v>
      </c>
      <c r="BP49">
        <v>0</v>
      </c>
      <c r="BQ49">
        <v>0.1</v>
      </c>
      <c r="BR49">
        <v>0.1</v>
      </c>
      <c r="BS49">
        <v>1.1000000000000001</v>
      </c>
      <c r="BT49">
        <v>0.1</v>
      </c>
      <c r="BU49">
        <v>0.1</v>
      </c>
      <c r="BV49">
        <v>0.3</v>
      </c>
      <c r="BW49">
        <v>1.8</v>
      </c>
      <c r="BX49">
        <v>0.3</v>
      </c>
      <c r="BY49">
        <v>0.4</v>
      </c>
      <c r="BZ49">
        <v>0.8</v>
      </c>
      <c r="CA49">
        <v>1.4</v>
      </c>
      <c r="CB49">
        <v>0.5</v>
      </c>
      <c r="CC49">
        <v>0.7</v>
      </c>
      <c r="CD49">
        <v>1.5</v>
      </c>
      <c r="CE49">
        <v>-1.3</v>
      </c>
      <c r="CF49">
        <v>0.6</v>
      </c>
      <c r="CG49">
        <v>0.2</v>
      </c>
      <c r="CH49">
        <v>0.5</v>
      </c>
      <c r="CI49">
        <v>0.8</v>
      </c>
      <c r="CJ49">
        <v>0.9</v>
      </c>
      <c r="CK49">
        <v>0.5</v>
      </c>
      <c r="CL49">
        <v>0.6</v>
      </c>
      <c r="CM49">
        <v>0.2</v>
      </c>
      <c r="CN49">
        <v>0.9</v>
      </c>
      <c r="CO49">
        <v>0</v>
      </c>
      <c r="CP49">
        <v>0.7</v>
      </c>
      <c r="CQ49">
        <v>-0.2</v>
      </c>
      <c r="CR49">
        <v>0.4</v>
      </c>
      <c r="CS49">
        <v>-0.3</v>
      </c>
      <c r="CT49">
        <v>0.6</v>
      </c>
      <c r="CU49">
        <v>0.9</v>
      </c>
      <c r="CV49">
        <v>0.8</v>
      </c>
      <c r="CW49">
        <v>0.5</v>
      </c>
      <c r="CX49">
        <v>1</v>
      </c>
      <c r="CY49">
        <v>1.4</v>
      </c>
      <c r="CZ49">
        <v>1.4</v>
      </c>
      <c r="DA49">
        <v>0.9</v>
      </c>
      <c r="DB49">
        <v>0.9</v>
      </c>
      <c r="DC49">
        <v>1.5</v>
      </c>
      <c r="DD49">
        <v>0.9</v>
      </c>
      <c r="DE49">
        <v>1.1000000000000001</v>
      </c>
      <c r="DF49">
        <v>1.2</v>
      </c>
      <c r="DG49">
        <v>2.5</v>
      </c>
      <c r="DH49">
        <v>1.6</v>
      </c>
      <c r="DI49">
        <v>1.1000000000000001</v>
      </c>
      <c r="DJ49">
        <v>1.9</v>
      </c>
      <c r="DK49">
        <v>2.4</v>
      </c>
      <c r="DL49">
        <v>1.3</v>
      </c>
      <c r="DM49">
        <v>1.7</v>
      </c>
      <c r="DN49">
        <v>2.2000000000000002</v>
      </c>
      <c r="DO49">
        <v>2.2000000000000002</v>
      </c>
      <c r="DP49">
        <v>0.3</v>
      </c>
      <c r="DQ49">
        <v>0.1</v>
      </c>
      <c r="DR49">
        <v>-1.8</v>
      </c>
      <c r="DS49">
        <v>-4.7</v>
      </c>
      <c r="DT49">
        <v>-1.8</v>
      </c>
      <c r="DU49">
        <v>-1.6</v>
      </c>
      <c r="DV49">
        <v>-1</v>
      </c>
      <c r="DW49">
        <v>-1</v>
      </c>
      <c r="DX49">
        <v>-0.6</v>
      </c>
      <c r="DY49">
        <v>-0.3</v>
      </c>
      <c r="DZ49">
        <v>-1.7</v>
      </c>
      <c r="EA49">
        <v>-0.3</v>
      </c>
      <c r="EB49">
        <v>-0.9</v>
      </c>
      <c r="EC49">
        <v>0.9</v>
      </c>
      <c r="ED49">
        <v>-0.1</v>
      </c>
      <c r="EE49">
        <v>0.8</v>
      </c>
      <c r="EF49">
        <v>1.3</v>
      </c>
      <c r="EG49">
        <v>2</v>
      </c>
      <c r="EH49">
        <v>1.2</v>
      </c>
      <c r="EI49">
        <v>0.8</v>
      </c>
      <c r="EJ49">
        <v>2.6</v>
      </c>
      <c r="EK49">
        <v>1.5</v>
      </c>
      <c r="EL49">
        <v>1.8</v>
      </c>
      <c r="EM49">
        <v>1.6</v>
      </c>
      <c r="EN49">
        <v>1.9</v>
      </c>
      <c r="EO49">
        <v>2.7</v>
      </c>
      <c r="EP49">
        <v>1.9</v>
      </c>
      <c r="EQ49">
        <v>0.6</v>
      </c>
      <c r="ER49">
        <v>2.1</v>
      </c>
      <c r="ES49">
        <v>1.3</v>
      </c>
      <c r="ET49">
        <v>1.6</v>
      </c>
      <c r="EU49">
        <v>2.6</v>
      </c>
      <c r="EV49">
        <v>1.9</v>
      </c>
      <c r="EW49">
        <v>1.6</v>
      </c>
      <c r="EX49">
        <v>1</v>
      </c>
      <c r="EY49">
        <v>5.2</v>
      </c>
      <c r="EZ49">
        <v>1.1000000000000001</v>
      </c>
      <c r="FA49">
        <v>3.3</v>
      </c>
      <c r="FB49">
        <v>6.4</v>
      </c>
      <c r="FC49">
        <v>5.9</v>
      </c>
      <c r="FD49">
        <v>3.4</v>
      </c>
      <c r="FE49">
        <v>7</v>
      </c>
      <c r="FF49">
        <v>8.1</v>
      </c>
      <c r="FG49">
        <v>4.0999999999999996</v>
      </c>
      <c r="FH49">
        <v>0.6</v>
      </c>
      <c r="FI49">
        <v>1.4</v>
      </c>
      <c r="FJ49">
        <v>2.6</v>
      </c>
      <c r="FK49">
        <v>3.3</v>
      </c>
      <c r="FL49">
        <v>1.4</v>
      </c>
      <c r="FM49">
        <v>2.9</v>
      </c>
      <c r="FN49">
        <v>3.4</v>
      </c>
      <c r="FO49">
        <v>2.9</v>
      </c>
      <c r="FP49">
        <v>1</v>
      </c>
      <c r="FQ49">
        <v>2.2999999999999998</v>
      </c>
      <c r="FR49">
        <v>1.4</v>
      </c>
      <c r="FS49">
        <v>4.7</v>
      </c>
      <c r="FT49">
        <v>2.1</v>
      </c>
      <c r="FU49">
        <v>3</v>
      </c>
      <c r="FV49">
        <v>0.3</v>
      </c>
      <c r="FW49">
        <v>6.9</v>
      </c>
      <c r="FX49">
        <v>4.4000000000000004</v>
      </c>
      <c r="FY49">
        <v>0</v>
      </c>
      <c r="FZ49">
        <v>-1.7</v>
      </c>
      <c r="GA49">
        <v>1.3</v>
      </c>
      <c r="GB49">
        <v>3.9</v>
      </c>
      <c r="GC49">
        <v>2.8</v>
      </c>
      <c r="GD49">
        <v>-0.1</v>
      </c>
      <c r="GE49">
        <v>2.2000000000000002</v>
      </c>
      <c r="GF49">
        <v>0</v>
      </c>
      <c r="GG49">
        <v>-0.1</v>
      </c>
      <c r="GH49">
        <v>-2.4</v>
      </c>
      <c r="GI49">
        <v>-1.3</v>
      </c>
      <c r="GJ49">
        <v>-1</v>
      </c>
      <c r="GK49">
        <v>27</v>
      </c>
      <c r="GL49">
        <v>8.3000000000000007</v>
      </c>
      <c r="GM49">
        <v>-12</v>
      </c>
      <c r="GN49">
        <v>6.9</v>
      </c>
      <c r="GO49">
        <v>-3.4</v>
      </c>
      <c r="GP49">
        <v>-12.5</v>
      </c>
      <c r="GQ49">
        <v>9.1</v>
      </c>
      <c r="GR49">
        <v>6.9</v>
      </c>
      <c r="GS49">
        <v>-3.4</v>
      </c>
      <c r="GT49">
        <v>-12.5</v>
      </c>
      <c r="GU49">
        <v>-3.2</v>
      </c>
      <c r="GV49">
        <v>-2.1</v>
      </c>
      <c r="GW49">
        <v>-1.1000000000000001</v>
      </c>
      <c r="GX49">
        <v>-6.6</v>
      </c>
      <c r="GY49">
        <v>-1.8</v>
      </c>
      <c r="GZ49">
        <v>-17.899999999999999</v>
      </c>
      <c r="HA49">
        <v>-3.2</v>
      </c>
      <c r="HB49">
        <v>-1.8</v>
      </c>
      <c r="HC49">
        <v>-3.3</v>
      </c>
      <c r="HD49">
        <v>-2.5</v>
      </c>
      <c r="HE49">
        <v>-1.9</v>
      </c>
      <c r="HF49">
        <v>-0.2</v>
      </c>
      <c r="HG49">
        <v>-3.7</v>
      </c>
      <c r="HH49">
        <v>0.2</v>
      </c>
      <c r="HI49">
        <v>-1.6</v>
      </c>
      <c r="HJ49">
        <v>4.4000000000000004</v>
      </c>
      <c r="HK49">
        <v>-6.4</v>
      </c>
      <c r="HL49">
        <v>6</v>
      </c>
      <c r="HM49">
        <v>0.7</v>
      </c>
      <c r="HN49">
        <v>1.1000000000000001</v>
      </c>
      <c r="HO49">
        <v>-5</v>
      </c>
      <c r="HP49">
        <v>3.9</v>
      </c>
      <c r="HQ49">
        <v>-3</v>
      </c>
      <c r="HR49">
        <v>6.9</v>
      </c>
      <c r="HS49">
        <v>-6.6</v>
      </c>
      <c r="HT49">
        <v>8.8000000000000007</v>
      </c>
      <c r="HU49">
        <v>1.7</v>
      </c>
      <c r="HV49">
        <v>3.7</v>
      </c>
      <c r="HW49">
        <v>-5.0999999999999996</v>
      </c>
      <c r="HX49">
        <v>7.5</v>
      </c>
      <c r="HY49">
        <v>0.5</v>
      </c>
      <c r="HZ49">
        <v>2.6</v>
      </c>
      <c r="IA49">
        <v>-1.5</v>
      </c>
      <c r="IB49">
        <v>5.5</v>
      </c>
      <c r="IC49">
        <v>-5</v>
      </c>
      <c r="ID49">
        <v>4.3</v>
      </c>
      <c r="IE49">
        <v>-10.9</v>
      </c>
      <c r="IF49">
        <v>3.5</v>
      </c>
      <c r="IG49">
        <v>-5.9</v>
      </c>
      <c r="IH49">
        <v>-2.8</v>
      </c>
      <c r="II49">
        <v>26.2</v>
      </c>
      <c r="IJ49">
        <v>-35.799999999999997</v>
      </c>
      <c r="IK49">
        <v>-9.6999999999999993</v>
      </c>
      <c r="IL49">
        <v>-9.1</v>
      </c>
      <c r="IM49">
        <v>-2.9</v>
      </c>
      <c r="IN49">
        <v>-3.5</v>
      </c>
      <c r="IO49">
        <v>-4</v>
      </c>
      <c r="IP49">
        <v>1</v>
      </c>
      <c r="IQ49">
        <v>4.2</v>
      </c>
      <c r="IR49">
        <v>25</v>
      </c>
      <c r="IS49">
        <v>19.899999999999999</v>
      </c>
      <c r="IT49">
        <v>26.6</v>
      </c>
      <c r="IU49">
        <v>37.4</v>
      </c>
      <c r="IV49">
        <v>-23.2</v>
      </c>
      <c r="IW49">
        <v>-9.4</v>
      </c>
    </row>
    <row r="50" spans="1:257">
      <c r="A50" t="s">
        <v>912</v>
      </c>
      <c r="B50" t="s">
        <v>923</v>
      </c>
      <c r="C50">
        <v>0.1</v>
      </c>
      <c r="D50">
        <v>0.1</v>
      </c>
      <c r="E50">
        <v>0.1</v>
      </c>
      <c r="F50">
        <v>0.1</v>
      </c>
      <c r="G50">
        <v>0.1</v>
      </c>
      <c r="H50">
        <v>0.1</v>
      </c>
      <c r="I50">
        <v>0.1</v>
      </c>
      <c r="J50">
        <v>0.1</v>
      </c>
      <c r="K50">
        <v>0.1</v>
      </c>
      <c r="L50">
        <v>0.1</v>
      </c>
      <c r="M50">
        <v>0.2</v>
      </c>
      <c r="N50">
        <v>0.1</v>
      </c>
      <c r="O50">
        <v>0.2</v>
      </c>
      <c r="P50">
        <v>0.2</v>
      </c>
      <c r="Q50">
        <v>0.2</v>
      </c>
      <c r="R50">
        <v>0.2</v>
      </c>
      <c r="S50">
        <v>0.2</v>
      </c>
      <c r="T50">
        <v>0.2</v>
      </c>
      <c r="U50">
        <v>0.2</v>
      </c>
      <c r="V50">
        <v>0.2</v>
      </c>
      <c r="W50">
        <v>0.2</v>
      </c>
      <c r="X50">
        <v>0.2</v>
      </c>
      <c r="Y50">
        <v>0.2</v>
      </c>
      <c r="Z50">
        <v>0.3</v>
      </c>
      <c r="AA50">
        <v>0.2</v>
      </c>
      <c r="AB50">
        <v>0.2</v>
      </c>
      <c r="AC50">
        <v>0.2</v>
      </c>
      <c r="AD50">
        <v>0.2</v>
      </c>
      <c r="AE50">
        <v>0.2</v>
      </c>
      <c r="AF50">
        <v>0.2</v>
      </c>
      <c r="AG50">
        <v>0.3</v>
      </c>
      <c r="AH50">
        <v>0.3</v>
      </c>
      <c r="AI50">
        <v>0.3</v>
      </c>
      <c r="AJ50">
        <v>0.3</v>
      </c>
      <c r="AK50">
        <v>0.3</v>
      </c>
      <c r="AL50">
        <v>0.3</v>
      </c>
      <c r="AM50">
        <v>0.4</v>
      </c>
      <c r="AN50">
        <v>0.4</v>
      </c>
      <c r="AO50">
        <v>0.4</v>
      </c>
      <c r="AP50">
        <v>0.4</v>
      </c>
      <c r="AQ50">
        <v>0.4</v>
      </c>
      <c r="AR50">
        <v>0.4</v>
      </c>
      <c r="AS50">
        <v>0.5</v>
      </c>
      <c r="AT50">
        <v>0.5</v>
      </c>
      <c r="AU50">
        <v>0.5</v>
      </c>
      <c r="AV50">
        <v>0.5</v>
      </c>
      <c r="AW50">
        <v>0.6</v>
      </c>
      <c r="AX50">
        <v>0.6</v>
      </c>
      <c r="AY50">
        <v>0.6</v>
      </c>
      <c r="AZ50">
        <v>0.7</v>
      </c>
      <c r="BA50">
        <v>0.7</v>
      </c>
      <c r="BB50">
        <v>0.9</v>
      </c>
      <c r="BC50">
        <v>0.8</v>
      </c>
      <c r="BD50">
        <v>0.8</v>
      </c>
      <c r="BE50">
        <v>0.9</v>
      </c>
      <c r="BF50">
        <v>1</v>
      </c>
      <c r="BG50">
        <v>1</v>
      </c>
      <c r="BH50">
        <v>1</v>
      </c>
      <c r="BI50">
        <v>1.1000000000000001</v>
      </c>
      <c r="BJ50">
        <v>1.2</v>
      </c>
      <c r="BK50">
        <v>1.3</v>
      </c>
      <c r="BL50">
        <v>1.3</v>
      </c>
      <c r="BM50">
        <v>1.4</v>
      </c>
      <c r="BN50">
        <v>1.5</v>
      </c>
      <c r="BO50">
        <v>1.6</v>
      </c>
      <c r="BP50">
        <v>1.7</v>
      </c>
      <c r="BQ50">
        <v>1.7</v>
      </c>
      <c r="BR50">
        <v>2.5</v>
      </c>
      <c r="BS50">
        <v>2</v>
      </c>
      <c r="BT50">
        <v>2.1</v>
      </c>
      <c r="BU50">
        <v>2.2999999999999998</v>
      </c>
      <c r="BV50">
        <v>2.5</v>
      </c>
      <c r="BW50">
        <v>1.8</v>
      </c>
      <c r="BX50">
        <v>1.9</v>
      </c>
      <c r="BY50">
        <v>2</v>
      </c>
      <c r="BZ50">
        <v>2.2999999999999998</v>
      </c>
      <c r="CA50">
        <v>2.2000000000000002</v>
      </c>
      <c r="CB50">
        <v>2.2999999999999998</v>
      </c>
      <c r="CC50">
        <v>2.4</v>
      </c>
      <c r="CD50">
        <v>2.7</v>
      </c>
      <c r="CE50">
        <v>2.6</v>
      </c>
      <c r="CF50">
        <v>2.7</v>
      </c>
      <c r="CG50">
        <v>2.9</v>
      </c>
      <c r="CH50">
        <v>3.3</v>
      </c>
      <c r="CI50">
        <v>3.2</v>
      </c>
      <c r="CJ50">
        <v>3.3</v>
      </c>
      <c r="CK50">
        <v>3.5</v>
      </c>
      <c r="CL50">
        <v>3.8</v>
      </c>
      <c r="CM50">
        <v>6</v>
      </c>
      <c r="CN50">
        <v>4.0999999999999996</v>
      </c>
      <c r="CO50">
        <v>3.5</v>
      </c>
      <c r="CP50">
        <v>-1.8</v>
      </c>
      <c r="CQ50">
        <v>5.8</v>
      </c>
      <c r="CR50">
        <v>3.4</v>
      </c>
      <c r="CS50">
        <v>3.1</v>
      </c>
      <c r="CT50">
        <v>3.1</v>
      </c>
      <c r="CU50">
        <v>2.4</v>
      </c>
      <c r="CV50">
        <v>2.9</v>
      </c>
      <c r="CW50">
        <v>3.1</v>
      </c>
      <c r="CX50">
        <v>4.5</v>
      </c>
      <c r="CY50">
        <v>-2.4</v>
      </c>
      <c r="CZ50">
        <v>3.3</v>
      </c>
      <c r="DA50">
        <v>-0.5</v>
      </c>
      <c r="DB50">
        <v>0.9</v>
      </c>
      <c r="DC50">
        <v>4</v>
      </c>
      <c r="DD50">
        <v>3.7</v>
      </c>
      <c r="DE50">
        <v>-3.4</v>
      </c>
      <c r="DF50">
        <v>-7.3</v>
      </c>
      <c r="DG50">
        <v>0.9</v>
      </c>
      <c r="DH50">
        <v>-0.4</v>
      </c>
      <c r="DI50">
        <v>2</v>
      </c>
      <c r="DJ50">
        <v>1.4</v>
      </c>
      <c r="DK50">
        <v>4.5</v>
      </c>
      <c r="DL50">
        <v>0.7</v>
      </c>
      <c r="DM50">
        <v>4.5</v>
      </c>
      <c r="DN50">
        <v>3.2</v>
      </c>
      <c r="DO50">
        <v>4.4000000000000004</v>
      </c>
      <c r="DP50">
        <v>18.399999999999999</v>
      </c>
      <c r="DQ50">
        <v>15</v>
      </c>
      <c r="DR50">
        <v>2.2999999999999998</v>
      </c>
      <c r="DS50">
        <v>-9.6</v>
      </c>
      <c r="DT50">
        <v>-2.2999999999999998</v>
      </c>
      <c r="DU50">
        <v>11.2</v>
      </c>
      <c r="DV50">
        <v>-9.9</v>
      </c>
      <c r="DW50">
        <v>23.5</v>
      </c>
      <c r="DX50">
        <v>-14.9</v>
      </c>
      <c r="DY50">
        <v>3.3</v>
      </c>
      <c r="DZ50">
        <v>-6.3</v>
      </c>
      <c r="EA50">
        <v>21</v>
      </c>
      <c r="EB50">
        <v>-1.9</v>
      </c>
      <c r="EC50">
        <v>-13.7</v>
      </c>
      <c r="ED50">
        <v>5.2</v>
      </c>
      <c r="EE50">
        <v>-5.9</v>
      </c>
      <c r="EF50">
        <v>32.9</v>
      </c>
      <c r="EG50">
        <v>-1.3</v>
      </c>
      <c r="EH50">
        <v>59.7</v>
      </c>
      <c r="EI50">
        <v>1.1000000000000001</v>
      </c>
      <c r="EJ50">
        <v>1.8</v>
      </c>
      <c r="EK50">
        <v>3</v>
      </c>
      <c r="EL50">
        <v>-1</v>
      </c>
      <c r="EM50">
        <v>6</v>
      </c>
      <c r="EN50">
        <v>4.2</v>
      </c>
      <c r="EO50">
        <v>7.2</v>
      </c>
      <c r="EP50">
        <v>15.9</v>
      </c>
      <c r="EQ50">
        <v>7.9</v>
      </c>
      <c r="ER50">
        <v>9.3000000000000007</v>
      </c>
      <c r="ES50">
        <v>13.4</v>
      </c>
      <c r="ET50">
        <v>24</v>
      </c>
      <c r="EU50">
        <v>14.5</v>
      </c>
      <c r="EV50">
        <v>18</v>
      </c>
      <c r="EW50">
        <v>10.6</v>
      </c>
      <c r="EX50">
        <v>35.6</v>
      </c>
      <c r="EY50">
        <v>-10.1</v>
      </c>
      <c r="EZ50">
        <v>24</v>
      </c>
      <c r="FA50">
        <v>9.1999999999999993</v>
      </c>
      <c r="FB50">
        <v>16.399999999999999</v>
      </c>
      <c r="FC50">
        <v>21.2</v>
      </c>
      <c r="FD50">
        <v>18.899999999999999</v>
      </c>
      <c r="FE50">
        <v>22.6</v>
      </c>
      <c r="FF50">
        <v>11.6</v>
      </c>
      <c r="FG50">
        <v>28.9</v>
      </c>
      <c r="FH50">
        <v>27</v>
      </c>
      <c r="FI50">
        <v>32</v>
      </c>
      <c r="FJ50">
        <v>1.9</v>
      </c>
      <c r="FK50">
        <v>6.6</v>
      </c>
      <c r="FL50">
        <v>3.8</v>
      </c>
      <c r="FM50">
        <v>52.8</v>
      </c>
      <c r="FN50">
        <v>4.7</v>
      </c>
      <c r="FO50">
        <v>34.9</v>
      </c>
      <c r="FP50">
        <v>20.7</v>
      </c>
      <c r="FQ50">
        <v>17.2</v>
      </c>
      <c r="FR50">
        <v>-2.6</v>
      </c>
      <c r="FS50">
        <v>24.2</v>
      </c>
      <c r="FT50">
        <v>20.100000000000001</v>
      </c>
      <c r="FU50">
        <v>23</v>
      </c>
      <c r="FV50">
        <v>23.7</v>
      </c>
      <c r="FW50">
        <v>72.400000000000006</v>
      </c>
      <c r="FX50">
        <v>46.8</v>
      </c>
      <c r="FY50">
        <v>27.5</v>
      </c>
      <c r="FZ50">
        <v>10.6</v>
      </c>
      <c r="GA50">
        <v>19.2</v>
      </c>
      <c r="GB50">
        <v>45.5</v>
      </c>
      <c r="GC50">
        <v>22.4</v>
      </c>
      <c r="GD50">
        <v>-34.299999999999997</v>
      </c>
      <c r="GE50">
        <v>43.3</v>
      </c>
      <c r="GF50">
        <v>17</v>
      </c>
      <c r="GG50">
        <v>21.6</v>
      </c>
      <c r="GH50">
        <v>31.8</v>
      </c>
      <c r="GI50">
        <v>118.8</v>
      </c>
      <c r="GJ50">
        <v>172.7</v>
      </c>
      <c r="GK50">
        <v>70.8</v>
      </c>
      <c r="GL50">
        <v>65.900000000000006</v>
      </c>
      <c r="GM50">
        <v>62.8</v>
      </c>
      <c r="GN50">
        <v>33.4</v>
      </c>
      <c r="GO50">
        <v>75.7</v>
      </c>
      <c r="GP50">
        <v>108.7</v>
      </c>
      <c r="GQ50">
        <v>10</v>
      </c>
      <c r="GR50">
        <v>9</v>
      </c>
      <c r="GS50">
        <v>68.5</v>
      </c>
      <c r="GT50">
        <v>28.8</v>
      </c>
      <c r="GU50">
        <v>19.7</v>
      </c>
      <c r="GV50">
        <v>31</v>
      </c>
      <c r="GW50">
        <v>45.8</v>
      </c>
      <c r="GX50">
        <v>-72.400000000000006</v>
      </c>
      <c r="GY50">
        <v>11.8</v>
      </c>
      <c r="GZ50">
        <v>31.8</v>
      </c>
      <c r="HA50">
        <v>23.8</v>
      </c>
      <c r="HB50">
        <v>-4.5</v>
      </c>
      <c r="HC50">
        <v>24.7</v>
      </c>
      <c r="HD50">
        <v>18.600000000000001</v>
      </c>
      <c r="HE50">
        <v>12.6</v>
      </c>
      <c r="HF50">
        <v>18.7</v>
      </c>
      <c r="HG50">
        <v>74.599999999999994</v>
      </c>
      <c r="HH50">
        <v>2.2999999999999998</v>
      </c>
      <c r="HI50">
        <v>85.2</v>
      </c>
      <c r="HJ50">
        <v>-22.5</v>
      </c>
      <c r="HK50">
        <v>-4.5</v>
      </c>
      <c r="HL50">
        <v>35.9</v>
      </c>
      <c r="HM50">
        <v>39.299999999999997</v>
      </c>
      <c r="HN50">
        <v>10.4</v>
      </c>
      <c r="HO50">
        <v>57.3</v>
      </c>
      <c r="HP50">
        <v>30.3</v>
      </c>
      <c r="HQ50">
        <v>39.799999999999997</v>
      </c>
      <c r="HR50">
        <v>-36.799999999999997</v>
      </c>
      <c r="HS50">
        <v>16.5</v>
      </c>
      <c r="HT50">
        <v>84.8</v>
      </c>
      <c r="HU50">
        <v>45.5</v>
      </c>
      <c r="HV50">
        <v>62.7</v>
      </c>
      <c r="HW50">
        <v>64.3</v>
      </c>
      <c r="HX50">
        <v>67.2</v>
      </c>
      <c r="HY50">
        <v>30.3</v>
      </c>
      <c r="HZ50">
        <v>34.4</v>
      </c>
      <c r="IA50">
        <v>-10.199999999999999</v>
      </c>
      <c r="IB50">
        <v>-30</v>
      </c>
      <c r="IC50">
        <v>31.9</v>
      </c>
      <c r="ID50">
        <v>-3.9</v>
      </c>
      <c r="IE50">
        <v>92.5</v>
      </c>
      <c r="IF50">
        <v>33</v>
      </c>
      <c r="IG50">
        <v>103.1</v>
      </c>
      <c r="IH50">
        <v>29.6</v>
      </c>
      <c r="II50">
        <v>113.2</v>
      </c>
      <c r="IJ50">
        <v>18</v>
      </c>
      <c r="IK50">
        <v>52.6</v>
      </c>
      <c r="IL50">
        <v>18.3</v>
      </c>
      <c r="IM50">
        <v>83.9</v>
      </c>
      <c r="IN50">
        <v>79.900000000000006</v>
      </c>
      <c r="IO50">
        <v>62.3</v>
      </c>
      <c r="IP50">
        <v>104.7</v>
      </c>
      <c r="IQ50">
        <v>118.4</v>
      </c>
      <c r="IR50">
        <v>52.6</v>
      </c>
      <c r="IS50">
        <v>99.3</v>
      </c>
      <c r="IT50">
        <v>73.2</v>
      </c>
      <c r="IU50">
        <v>108</v>
      </c>
      <c r="IV50">
        <v>117.6</v>
      </c>
      <c r="IW50">
        <v>123</v>
      </c>
    </row>
    <row r="51" spans="1:257">
      <c r="A51" t="s">
        <v>914</v>
      </c>
      <c r="B51" t="s">
        <v>1149</v>
      </c>
      <c r="C51">
        <v>0</v>
      </c>
      <c r="D51">
        <v>0</v>
      </c>
      <c r="E51">
        <v>0</v>
      </c>
      <c r="F51">
        <v>0</v>
      </c>
      <c r="G51">
        <v>0.1</v>
      </c>
      <c r="H51">
        <v>0</v>
      </c>
      <c r="I51">
        <v>0</v>
      </c>
      <c r="J51">
        <v>0.1</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0.1</v>
      </c>
      <c r="AJ51">
        <v>0</v>
      </c>
      <c r="AK51">
        <v>0</v>
      </c>
      <c r="AL51">
        <v>0</v>
      </c>
      <c r="AM51">
        <v>0</v>
      </c>
      <c r="AN51">
        <v>0.1</v>
      </c>
      <c r="AO51">
        <v>0</v>
      </c>
      <c r="AP51">
        <v>0</v>
      </c>
      <c r="AQ51">
        <v>0</v>
      </c>
      <c r="AR51">
        <v>0</v>
      </c>
      <c r="AS51">
        <v>0</v>
      </c>
      <c r="AT51">
        <v>0</v>
      </c>
      <c r="AU51">
        <v>0.1</v>
      </c>
      <c r="AV51">
        <v>0</v>
      </c>
      <c r="AW51">
        <v>0</v>
      </c>
      <c r="AX51">
        <v>0</v>
      </c>
      <c r="AY51">
        <v>0.1</v>
      </c>
      <c r="AZ51">
        <v>0</v>
      </c>
      <c r="BA51">
        <v>0</v>
      </c>
      <c r="BB51">
        <v>0.1</v>
      </c>
      <c r="BC51">
        <v>0.1</v>
      </c>
      <c r="BD51">
        <v>0.1</v>
      </c>
      <c r="BE51">
        <v>0</v>
      </c>
      <c r="BF51">
        <v>0.1</v>
      </c>
      <c r="BG51">
        <v>0.1</v>
      </c>
      <c r="BH51">
        <v>0</v>
      </c>
      <c r="BI51">
        <v>0</v>
      </c>
      <c r="BJ51">
        <v>0</v>
      </c>
      <c r="BK51">
        <v>0</v>
      </c>
      <c r="BL51">
        <v>0</v>
      </c>
      <c r="BM51">
        <v>0</v>
      </c>
      <c r="BN51">
        <v>0.1</v>
      </c>
      <c r="BO51">
        <v>0.1</v>
      </c>
      <c r="BP51">
        <v>0.1</v>
      </c>
      <c r="BQ51">
        <v>0</v>
      </c>
      <c r="BR51">
        <v>0.1</v>
      </c>
      <c r="BS51">
        <v>0</v>
      </c>
      <c r="BT51">
        <v>0</v>
      </c>
      <c r="BU51">
        <v>0.1</v>
      </c>
      <c r="BV51">
        <v>0.1</v>
      </c>
      <c r="BW51">
        <v>0.1</v>
      </c>
      <c r="BX51">
        <v>0</v>
      </c>
      <c r="BY51">
        <v>0</v>
      </c>
      <c r="BZ51">
        <v>0.1</v>
      </c>
      <c r="CA51">
        <v>0.1</v>
      </c>
      <c r="CB51">
        <v>0.1</v>
      </c>
      <c r="CC51">
        <v>0</v>
      </c>
      <c r="CD51">
        <v>0</v>
      </c>
      <c r="CE51">
        <v>0.1</v>
      </c>
      <c r="CF51">
        <v>0</v>
      </c>
      <c r="CG51">
        <v>0.1</v>
      </c>
      <c r="CH51">
        <v>0.1</v>
      </c>
      <c r="CI51">
        <v>0.1</v>
      </c>
      <c r="CJ51">
        <v>0.1</v>
      </c>
      <c r="CK51">
        <v>0</v>
      </c>
      <c r="CL51">
        <v>0.1</v>
      </c>
      <c r="CM51">
        <v>0.1</v>
      </c>
      <c r="CN51">
        <v>0.1</v>
      </c>
      <c r="CO51">
        <v>0.1</v>
      </c>
      <c r="CP51">
        <v>0.1</v>
      </c>
      <c r="CQ51">
        <v>0.1</v>
      </c>
      <c r="CR51">
        <v>0.1</v>
      </c>
      <c r="CS51">
        <v>0.1</v>
      </c>
      <c r="CT51">
        <v>0.1</v>
      </c>
      <c r="CU51">
        <v>0.1</v>
      </c>
      <c r="CV51">
        <v>0.2</v>
      </c>
      <c r="CW51">
        <v>0.2</v>
      </c>
      <c r="CX51">
        <v>0.1</v>
      </c>
      <c r="CY51">
        <v>0.2</v>
      </c>
      <c r="CZ51">
        <v>0.1</v>
      </c>
      <c r="DA51">
        <v>0.1</v>
      </c>
      <c r="DB51">
        <v>0.1</v>
      </c>
      <c r="DC51">
        <v>0.2</v>
      </c>
      <c r="DD51">
        <v>-0.1</v>
      </c>
      <c r="DE51">
        <v>0.2</v>
      </c>
      <c r="DF51">
        <v>0.1</v>
      </c>
      <c r="DG51">
        <v>0.2</v>
      </c>
      <c r="DH51">
        <v>0.2</v>
      </c>
      <c r="DI51">
        <v>0.2</v>
      </c>
      <c r="DJ51">
        <v>0.2</v>
      </c>
      <c r="DK51">
        <v>0.2</v>
      </c>
      <c r="DL51">
        <v>0.1</v>
      </c>
      <c r="DM51">
        <v>-0.1</v>
      </c>
      <c r="DN51">
        <v>0.1</v>
      </c>
      <c r="DO51">
        <v>0.1</v>
      </c>
      <c r="DP51">
        <v>0.1</v>
      </c>
      <c r="DQ51">
        <v>0.2</v>
      </c>
      <c r="DR51">
        <v>0.2</v>
      </c>
      <c r="DS51">
        <v>0.3</v>
      </c>
      <c r="DT51">
        <v>0.1</v>
      </c>
      <c r="DU51">
        <v>0.2</v>
      </c>
      <c r="DV51">
        <v>0.1</v>
      </c>
      <c r="DW51">
        <v>0.3</v>
      </c>
      <c r="DX51">
        <v>0.2</v>
      </c>
      <c r="DY51">
        <v>0.1</v>
      </c>
      <c r="DZ51">
        <v>0.3</v>
      </c>
      <c r="EA51">
        <v>0.4</v>
      </c>
      <c r="EB51">
        <v>0.3</v>
      </c>
      <c r="EC51">
        <v>0.6</v>
      </c>
      <c r="ED51">
        <v>0.3</v>
      </c>
      <c r="EE51">
        <v>0.5</v>
      </c>
      <c r="EF51">
        <v>0.4</v>
      </c>
      <c r="EG51">
        <v>0.2</v>
      </c>
      <c r="EH51">
        <v>0.3</v>
      </c>
      <c r="EI51">
        <v>0.2</v>
      </c>
      <c r="EJ51">
        <v>0.3</v>
      </c>
      <c r="EK51">
        <v>0.3</v>
      </c>
      <c r="EL51">
        <v>0.3</v>
      </c>
      <c r="EM51">
        <v>0.4</v>
      </c>
      <c r="EN51">
        <v>0.1</v>
      </c>
      <c r="EO51">
        <v>0.4</v>
      </c>
      <c r="EP51">
        <v>0.2</v>
      </c>
      <c r="EQ51">
        <v>0.3</v>
      </c>
      <c r="ER51">
        <v>0.4</v>
      </c>
      <c r="ES51">
        <v>1.6</v>
      </c>
      <c r="ET51">
        <v>0.3</v>
      </c>
      <c r="EU51">
        <v>0.6</v>
      </c>
      <c r="EV51">
        <v>1.2</v>
      </c>
      <c r="EW51">
        <v>0.7</v>
      </c>
      <c r="EX51">
        <v>0.8</v>
      </c>
      <c r="EY51">
        <v>0.2</v>
      </c>
      <c r="EZ51">
        <v>1.3</v>
      </c>
      <c r="FA51">
        <v>0.5</v>
      </c>
      <c r="FB51">
        <v>0.2</v>
      </c>
      <c r="FC51">
        <v>0.7</v>
      </c>
      <c r="FD51">
        <v>0.6</v>
      </c>
      <c r="FE51">
        <v>0.2</v>
      </c>
      <c r="FF51">
        <v>0.4</v>
      </c>
      <c r="FG51">
        <v>1.2</v>
      </c>
      <c r="FH51">
        <v>0.5</v>
      </c>
      <c r="FI51">
        <v>0.3</v>
      </c>
      <c r="FJ51">
        <v>0.3</v>
      </c>
      <c r="FK51">
        <v>0.1</v>
      </c>
      <c r="FL51">
        <v>0.5</v>
      </c>
      <c r="FM51">
        <v>0.5</v>
      </c>
      <c r="FN51">
        <v>0.4</v>
      </c>
      <c r="FO51">
        <v>1.1000000000000001</v>
      </c>
      <c r="FP51">
        <v>2.7</v>
      </c>
      <c r="FQ51">
        <v>-0.3</v>
      </c>
      <c r="FR51">
        <v>0.5</v>
      </c>
      <c r="FS51">
        <v>0.5</v>
      </c>
      <c r="FT51">
        <v>0.6</v>
      </c>
      <c r="FU51">
        <v>0.4</v>
      </c>
      <c r="FV51">
        <v>0.4</v>
      </c>
      <c r="FW51">
        <v>0.5</v>
      </c>
      <c r="FX51">
        <v>1</v>
      </c>
      <c r="FY51">
        <v>5.0999999999999996</v>
      </c>
      <c r="FZ51">
        <v>5.6</v>
      </c>
      <c r="GA51">
        <v>2.6</v>
      </c>
      <c r="GB51">
        <v>1.5</v>
      </c>
      <c r="GC51">
        <v>1.5</v>
      </c>
      <c r="GD51">
        <v>0.9</v>
      </c>
      <c r="GE51">
        <v>0.9</v>
      </c>
      <c r="GF51">
        <v>4.8</v>
      </c>
      <c r="GG51">
        <v>0.4</v>
      </c>
      <c r="GH51">
        <v>1</v>
      </c>
      <c r="GI51">
        <v>2.1</v>
      </c>
      <c r="GJ51">
        <v>1</v>
      </c>
      <c r="GK51">
        <v>4.7</v>
      </c>
      <c r="GL51">
        <v>4.7</v>
      </c>
      <c r="GM51">
        <v>4.4000000000000004</v>
      </c>
      <c r="GN51">
        <v>1.3</v>
      </c>
      <c r="GO51">
        <v>1.8</v>
      </c>
      <c r="GP51">
        <v>3.1</v>
      </c>
      <c r="GQ51">
        <v>5.9</v>
      </c>
      <c r="GR51">
        <v>6.8</v>
      </c>
      <c r="GS51">
        <v>2.7</v>
      </c>
      <c r="GT51">
        <v>2.9</v>
      </c>
      <c r="GU51">
        <v>2.5</v>
      </c>
      <c r="GV51">
        <v>1.5</v>
      </c>
      <c r="GW51">
        <v>0.3</v>
      </c>
      <c r="GX51">
        <v>-0.6</v>
      </c>
      <c r="GY51">
        <v>-0.9</v>
      </c>
      <c r="GZ51">
        <v>0.8</v>
      </c>
      <c r="HA51">
        <v>-1.9</v>
      </c>
      <c r="HB51">
        <v>3.6</v>
      </c>
      <c r="HC51">
        <v>1.3</v>
      </c>
      <c r="HD51">
        <v>0.5</v>
      </c>
      <c r="HE51">
        <v>0.1</v>
      </c>
      <c r="HF51">
        <v>0</v>
      </c>
      <c r="HG51">
        <v>0.8</v>
      </c>
      <c r="HH51">
        <v>-0.3</v>
      </c>
      <c r="HI51">
        <v>-0.2</v>
      </c>
      <c r="HJ51">
        <v>0.3</v>
      </c>
      <c r="HK51">
        <v>2.2000000000000002</v>
      </c>
      <c r="HL51">
        <v>0.4</v>
      </c>
      <c r="HM51">
        <v>0.1</v>
      </c>
      <c r="HN51">
        <v>1.5</v>
      </c>
      <c r="HO51">
        <v>1</v>
      </c>
      <c r="HP51">
        <v>1.2</v>
      </c>
      <c r="HQ51">
        <v>0.6</v>
      </c>
      <c r="HR51">
        <v>0.7</v>
      </c>
      <c r="HS51">
        <v>2.5</v>
      </c>
      <c r="HT51">
        <v>0.1</v>
      </c>
      <c r="HU51">
        <v>0.3</v>
      </c>
      <c r="HV51">
        <v>1.1000000000000001</v>
      </c>
      <c r="HW51">
        <v>0.6</v>
      </c>
      <c r="HX51">
        <v>1</v>
      </c>
      <c r="HY51">
        <v>1.4</v>
      </c>
      <c r="HZ51">
        <v>0.8</v>
      </c>
      <c r="IA51">
        <v>1.1000000000000001</v>
      </c>
      <c r="IB51">
        <v>1.6</v>
      </c>
      <c r="IC51">
        <v>0.8</v>
      </c>
      <c r="ID51">
        <v>0.2</v>
      </c>
      <c r="IE51">
        <v>0.7</v>
      </c>
      <c r="IF51">
        <v>-0.5</v>
      </c>
      <c r="IG51">
        <v>0.4</v>
      </c>
      <c r="IH51">
        <v>-3.2</v>
      </c>
      <c r="II51">
        <v>1.1000000000000001</v>
      </c>
      <c r="IJ51">
        <v>0.2</v>
      </c>
      <c r="IK51">
        <v>1.5</v>
      </c>
      <c r="IL51">
        <v>-0.1</v>
      </c>
      <c r="IM51">
        <v>0.4</v>
      </c>
      <c r="IN51">
        <v>1.4</v>
      </c>
      <c r="IO51">
        <v>1.1000000000000001</v>
      </c>
      <c r="IP51">
        <v>3.2</v>
      </c>
      <c r="IQ51">
        <v>1.8</v>
      </c>
      <c r="IR51">
        <v>2.4</v>
      </c>
      <c r="IS51">
        <v>0.6</v>
      </c>
      <c r="IT51">
        <v>-0.2</v>
      </c>
      <c r="IU51">
        <v>1.6</v>
      </c>
      <c r="IV51">
        <v>0.9</v>
      </c>
      <c r="IW51">
        <v>1.3</v>
      </c>
    </row>
    <row r="52" spans="1:257">
      <c r="A52" t="s">
        <v>916</v>
      </c>
      <c r="B52" t="s">
        <v>1150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3.6</v>
      </c>
      <c r="AN52">
        <v>3.6</v>
      </c>
      <c r="AO52">
        <v>3.6</v>
      </c>
      <c r="AP52">
        <v>3.6</v>
      </c>
      <c r="AQ52">
        <v>3.6</v>
      </c>
      <c r="AR52">
        <v>3.6</v>
      </c>
      <c r="AS52">
        <v>7.2</v>
      </c>
      <c r="AT52">
        <v>7.2</v>
      </c>
      <c r="AU52">
        <v>3.6</v>
      </c>
      <c r="AV52">
        <v>3.6</v>
      </c>
      <c r="AW52">
        <v>7.2</v>
      </c>
      <c r="AX52">
        <v>3.6</v>
      </c>
      <c r="AY52">
        <v>3.6</v>
      </c>
      <c r="AZ52">
        <v>3.6</v>
      </c>
      <c r="BA52">
        <v>7.2</v>
      </c>
      <c r="BB52">
        <v>7.2</v>
      </c>
      <c r="BC52">
        <v>0.7</v>
      </c>
      <c r="BD52">
        <v>3.9</v>
      </c>
      <c r="BE52">
        <v>1.1000000000000001</v>
      </c>
      <c r="BF52">
        <v>3.8</v>
      </c>
      <c r="BG52">
        <v>6.4</v>
      </c>
      <c r="BH52">
        <v>7.2</v>
      </c>
      <c r="BI52">
        <v>6.4</v>
      </c>
      <c r="BJ52">
        <v>3.9</v>
      </c>
      <c r="BK52">
        <v>6.8</v>
      </c>
      <c r="BL52">
        <v>7.9</v>
      </c>
      <c r="BM52">
        <v>8</v>
      </c>
      <c r="BN52">
        <v>8.1999999999999993</v>
      </c>
      <c r="BO52">
        <v>4.5</v>
      </c>
      <c r="BP52">
        <v>4.2</v>
      </c>
      <c r="BQ52">
        <v>4.8</v>
      </c>
      <c r="BR52">
        <v>6.6</v>
      </c>
      <c r="BS52">
        <v>4.8</v>
      </c>
      <c r="BT52">
        <v>4.5</v>
      </c>
      <c r="BU52">
        <v>4.5</v>
      </c>
      <c r="BV52">
        <v>11</v>
      </c>
      <c r="BW52">
        <v>3.3</v>
      </c>
      <c r="BX52">
        <v>7.5</v>
      </c>
      <c r="BY52">
        <v>3.9</v>
      </c>
      <c r="BZ52">
        <v>7.5</v>
      </c>
      <c r="CA52">
        <v>3.3</v>
      </c>
      <c r="CB52">
        <v>2.9</v>
      </c>
      <c r="CC52">
        <v>8</v>
      </c>
      <c r="CD52">
        <v>10.5</v>
      </c>
      <c r="CE52">
        <v>4.2</v>
      </c>
      <c r="CF52">
        <v>45.7</v>
      </c>
      <c r="CG52">
        <v>9.8000000000000007</v>
      </c>
      <c r="CH52">
        <v>0.2</v>
      </c>
      <c r="CI52">
        <v>12.3</v>
      </c>
      <c r="CJ52">
        <v>14.4</v>
      </c>
      <c r="CK52">
        <v>21.4</v>
      </c>
      <c r="CL52">
        <v>-21.4</v>
      </c>
      <c r="CM52">
        <v>1.2</v>
      </c>
      <c r="CN52">
        <v>0.5</v>
      </c>
      <c r="CO52">
        <v>51.6</v>
      </c>
      <c r="CP52">
        <v>19.5</v>
      </c>
      <c r="CQ52">
        <v>-14.8</v>
      </c>
      <c r="CR52">
        <v>3.2</v>
      </c>
      <c r="CS52">
        <v>31.7</v>
      </c>
      <c r="CT52">
        <v>46.7</v>
      </c>
      <c r="CU52">
        <v>-13.7</v>
      </c>
      <c r="CV52">
        <v>-34.700000000000003</v>
      </c>
      <c r="CW52">
        <v>87.5</v>
      </c>
      <c r="CX52">
        <v>41.6</v>
      </c>
      <c r="CY52">
        <v>14.7</v>
      </c>
      <c r="CZ52">
        <v>13.2</v>
      </c>
      <c r="DA52">
        <v>54.5</v>
      </c>
      <c r="DB52">
        <v>26.8</v>
      </c>
      <c r="DC52">
        <v>47.7</v>
      </c>
      <c r="DD52">
        <v>19.8</v>
      </c>
      <c r="DE52">
        <v>19.3</v>
      </c>
      <c r="DF52">
        <v>18.3</v>
      </c>
      <c r="DG52">
        <v>23.1</v>
      </c>
      <c r="DH52">
        <v>-27.9</v>
      </c>
      <c r="DI52">
        <v>22.8</v>
      </c>
      <c r="DJ52">
        <v>25.2</v>
      </c>
      <c r="DK52">
        <v>30.7</v>
      </c>
      <c r="DL52">
        <v>53.8</v>
      </c>
      <c r="DM52">
        <v>44.2</v>
      </c>
      <c r="DN52">
        <v>17.3</v>
      </c>
      <c r="DO52">
        <v>47.8</v>
      </c>
      <c r="DP52">
        <v>15.9</v>
      </c>
      <c r="DQ52">
        <v>-9.6</v>
      </c>
      <c r="DR52">
        <v>-9.8000000000000007</v>
      </c>
      <c r="DS52">
        <v>13.7</v>
      </c>
      <c r="DT52">
        <v>17.5</v>
      </c>
      <c r="DU52">
        <v>20.8</v>
      </c>
      <c r="DV52">
        <v>-7.8</v>
      </c>
      <c r="DW52">
        <v>14</v>
      </c>
      <c r="DX52">
        <v>0.1</v>
      </c>
      <c r="DY52">
        <v>32.5</v>
      </c>
      <c r="DZ52">
        <v>36.299999999999997</v>
      </c>
      <c r="EA52">
        <v>45.9</v>
      </c>
      <c r="EB52">
        <v>67.900000000000006</v>
      </c>
      <c r="EC52">
        <v>55.1</v>
      </c>
      <c r="ED52">
        <v>46.8</v>
      </c>
      <c r="EE52">
        <v>28.4</v>
      </c>
      <c r="EF52">
        <v>46.2</v>
      </c>
      <c r="EG52">
        <v>67.7</v>
      </c>
      <c r="EH52">
        <v>55.3</v>
      </c>
      <c r="EI52">
        <v>45.5</v>
      </c>
      <c r="EJ52">
        <v>36.9</v>
      </c>
      <c r="EK52">
        <v>30</v>
      </c>
      <c r="EL52">
        <v>23.8</v>
      </c>
      <c r="EM52">
        <v>115.5</v>
      </c>
      <c r="EN52">
        <v>59.8</v>
      </c>
      <c r="EO52">
        <v>70</v>
      </c>
      <c r="EP52">
        <v>5</v>
      </c>
      <c r="EQ52">
        <v>83.5</v>
      </c>
      <c r="ER52">
        <v>88.3</v>
      </c>
      <c r="ES52">
        <v>76.8</v>
      </c>
      <c r="ET52">
        <v>130.80000000000001</v>
      </c>
      <c r="EU52">
        <v>165.6</v>
      </c>
      <c r="EV52">
        <v>48.3</v>
      </c>
      <c r="EW52">
        <v>128.30000000000001</v>
      </c>
      <c r="EX52">
        <v>25.5</v>
      </c>
      <c r="EY52">
        <v>184</v>
      </c>
      <c r="EZ52">
        <v>45.6</v>
      </c>
      <c r="FA52">
        <v>111.8</v>
      </c>
      <c r="FB52">
        <v>143.4</v>
      </c>
      <c r="FC52">
        <v>191.7</v>
      </c>
      <c r="FD52">
        <v>21.2</v>
      </c>
      <c r="FE52">
        <v>83.9</v>
      </c>
      <c r="FF52">
        <v>95.7</v>
      </c>
      <c r="FG52">
        <v>149.80000000000001</v>
      </c>
      <c r="FH52">
        <v>68.099999999999994</v>
      </c>
      <c r="FI52">
        <v>113</v>
      </c>
      <c r="FJ52">
        <v>151.4</v>
      </c>
      <c r="FK52">
        <v>223.7</v>
      </c>
      <c r="FL52">
        <v>22.5</v>
      </c>
      <c r="FM52">
        <v>-10</v>
      </c>
      <c r="FN52">
        <v>59.4</v>
      </c>
      <c r="FO52">
        <v>72.599999999999994</v>
      </c>
      <c r="FP52">
        <v>136.19999999999999</v>
      </c>
      <c r="FQ52">
        <v>19.100000000000001</v>
      </c>
      <c r="FR52">
        <v>185</v>
      </c>
      <c r="FS52">
        <v>101.1</v>
      </c>
      <c r="FT52">
        <v>80.599999999999994</v>
      </c>
      <c r="FU52">
        <v>9.4</v>
      </c>
      <c r="FV52">
        <v>138.30000000000001</v>
      </c>
      <c r="FW52">
        <v>296.7</v>
      </c>
      <c r="FX52">
        <v>37.5</v>
      </c>
      <c r="FY52">
        <v>414.2</v>
      </c>
      <c r="FZ52">
        <v>302.8</v>
      </c>
      <c r="GA52">
        <v>109.7</v>
      </c>
      <c r="GB52">
        <v>234.8</v>
      </c>
      <c r="GC52">
        <v>54.5</v>
      </c>
      <c r="GD52">
        <v>200.7</v>
      </c>
      <c r="GE52">
        <v>181</v>
      </c>
      <c r="GF52">
        <v>248.2</v>
      </c>
      <c r="GG52">
        <v>158.9</v>
      </c>
      <c r="GH52">
        <v>212.8</v>
      </c>
      <c r="GI52">
        <v>167.5</v>
      </c>
      <c r="GJ52">
        <v>131.30000000000001</v>
      </c>
      <c r="GK52">
        <v>246.4</v>
      </c>
      <c r="GL52">
        <v>242.3</v>
      </c>
      <c r="GM52">
        <v>34.4</v>
      </c>
      <c r="GN52">
        <v>-49.7</v>
      </c>
      <c r="GO52">
        <v>-200.6</v>
      </c>
      <c r="GP52">
        <v>342.8</v>
      </c>
      <c r="GQ52">
        <v>471.4</v>
      </c>
      <c r="GR52">
        <v>-118.4</v>
      </c>
      <c r="GS52">
        <v>122.1</v>
      </c>
      <c r="GT52">
        <v>-16</v>
      </c>
      <c r="GU52">
        <v>-36.799999999999997</v>
      </c>
      <c r="GV52">
        <v>47.8</v>
      </c>
      <c r="GW52">
        <v>64.900000000000006</v>
      </c>
      <c r="GX52">
        <v>-117.6</v>
      </c>
      <c r="GY52">
        <v>127.8</v>
      </c>
      <c r="GZ52">
        <v>48.3</v>
      </c>
      <c r="HA52">
        <v>146.4</v>
      </c>
      <c r="HB52">
        <v>-204.3</v>
      </c>
      <c r="HC52">
        <v>197.7</v>
      </c>
      <c r="HD52">
        <v>97.6</v>
      </c>
      <c r="HE52">
        <v>1256.2</v>
      </c>
      <c r="HF52">
        <v>250.9</v>
      </c>
      <c r="HG52">
        <v>98.6</v>
      </c>
      <c r="HH52">
        <v>-65.900000000000006</v>
      </c>
      <c r="HI52">
        <v>-64.099999999999994</v>
      </c>
      <c r="HJ52">
        <v>145.69999999999999</v>
      </c>
      <c r="HK52">
        <v>172.6</v>
      </c>
      <c r="HL52">
        <v>54.9</v>
      </c>
      <c r="HM52">
        <v>53.2</v>
      </c>
      <c r="HN52">
        <v>-32.200000000000003</v>
      </c>
      <c r="HO52">
        <v>-105.4</v>
      </c>
      <c r="HP52">
        <v>240.2</v>
      </c>
      <c r="HQ52">
        <v>211</v>
      </c>
      <c r="HR52">
        <v>-47.2</v>
      </c>
      <c r="HS52">
        <v>273.7</v>
      </c>
      <c r="HT52">
        <v>148</v>
      </c>
      <c r="HU52">
        <v>211.8</v>
      </c>
      <c r="HV52">
        <v>-200.4</v>
      </c>
      <c r="HW52">
        <v>112.6</v>
      </c>
      <c r="HX52">
        <v>-53.3</v>
      </c>
      <c r="HY52">
        <v>-38.6</v>
      </c>
      <c r="HZ52">
        <v>-99.4</v>
      </c>
      <c r="IA52">
        <v>332.3</v>
      </c>
      <c r="IB52">
        <v>53.7</v>
      </c>
      <c r="IC52">
        <v>-169.1</v>
      </c>
      <c r="ID52">
        <v>320.2</v>
      </c>
      <c r="IE52">
        <v>85.6</v>
      </c>
      <c r="IF52">
        <v>163.69999999999999</v>
      </c>
      <c r="IG52">
        <v>18.2</v>
      </c>
      <c r="IH52">
        <v>-18.8</v>
      </c>
      <c r="II52">
        <v>339.5</v>
      </c>
      <c r="IJ52">
        <v>-130.5</v>
      </c>
      <c r="IK52">
        <v>41</v>
      </c>
      <c r="IL52">
        <v>68.599999999999994</v>
      </c>
      <c r="IM52">
        <v>263.8</v>
      </c>
      <c r="IN52">
        <v>99.4</v>
      </c>
      <c r="IO52">
        <v>132.80000000000001</v>
      </c>
      <c r="IP52">
        <v>-121.5</v>
      </c>
      <c r="IQ52">
        <v>-108.4</v>
      </c>
      <c r="IR52">
        <v>-80.599999999999994</v>
      </c>
      <c r="IS52">
        <v>42.7</v>
      </c>
      <c r="IT52">
        <v>-14.2</v>
      </c>
      <c r="IU52">
        <v>140.6</v>
      </c>
      <c r="IV52">
        <v>-85.7</v>
      </c>
      <c r="IW52">
        <v>91.7</v>
      </c>
    </row>
    <row r="53" spans="1:257">
      <c r="A53" t="s">
        <v>918</v>
      </c>
      <c r="B53" s="12" t="s">
        <v>962</v>
      </c>
      <c r="C53" s="12">
        <v>13.6</v>
      </c>
      <c r="D53" s="12">
        <v>13.7</v>
      </c>
      <c r="E53" s="12">
        <v>13.5</v>
      </c>
      <c r="F53" s="12">
        <v>12.1</v>
      </c>
      <c r="G53" s="12">
        <v>12.2</v>
      </c>
      <c r="H53" s="12">
        <v>11.7</v>
      </c>
      <c r="I53" s="12">
        <v>12.4</v>
      </c>
      <c r="J53" s="12">
        <v>12</v>
      </c>
      <c r="K53" s="12">
        <v>10.7</v>
      </c>
      <c r="L53" s="12">
        <v>10</v>
      </c>
      <c r="M53" s="12">
        <v>12.5</v>
      </c>
      <c r="N53" s="12">
        <v>12.3</v>
      </c>
      <c r="O53" s="12">
        <v>13.2</v>
      </c>
      <c r="P53" s="12">
        <v>12.2</v>
      </c>
      <c r="Q53" s="12">
        <v>14.1</v>
      </c>
      <c r="R53" s="12">
        <v>14.5</v>
      </c>
      <c r="S53" s="12">
        <v>13</v>
      </c>
      <c r="T53" s="12">
        <v>13.6</v>
      </c>
      <c r="U53" s="12">
        <v>15.9</v>
      </c>
      <c r="V53" s="12">
        <v>16</v>
      </c>
      <c r="W53" s="12">
        <v>15.2</v>
      </c>
      <c r="X53" s="12">
        <v>17.100000000000001</v>
      </c>
      <c r="Y53" s="12">
        <v>20.3</v>
      </c>
      <c r="Z53" s="12">
        <v>20.9</v>
      </c>
      <c r="AA53" s="12">
        <v>18.2</v>
      </c>
      <c r="AB53" s="12">
        <v>22.5</v>
      </c>
      <c r="AC53" s="12">
        <v>22.4</v>
      </c>
      <c r="AD53" s="12">
        <v>23.4</v>
      </c>
      <c r="AE53" s="12">
        <v>24.9</v>
      </c>
      <c r="AF53" s="12">
        <v>25.5</v>
      </c>
      <c r="AG53" s="12">
        <v>25.6</v>
      </c>
      <c r="AH53" s="12">
        <v>25.6</v>
      </c>
      <c r="AI53" s="12">
        <v>26.6</v>
      </c>
      <c r="AJ53" s="12">
        <v>28.7</v>
      </c>
      <c r="AK53" s="12">
        <v>30.9</v>
      </c>
      <c r="AL53" s="12">
        <v>31.4</v>
      </c>
      <c r="AM53" s="12">
        <v>34.6</v>
      </c>
      <c r="AN53" s="12">
        <v>37.4</v>
      </c>
      <c r="AO53" s="12">
        <v>36.6</v>
      </c>
      <c r="AP53" s="12">
        <v>39.700000000000003</v>
      </c>
      <c r="AQ53" s="12">
        <v>39.700000000000003</v>
      </c>
      <c r="AR53" s="12">
        <v>41.7</v>
      </c>
      <c r="AS53" s="12">
        <v>40</v>
      </c>
      <c r="AT53" s="12">
        <v>38.9</v>
      </c>
      <c r="AU53" s="12">
        <v>41.1</v>
      </c>
      <c r="AV53" s="12">
        <v>43.7</v>
      </c>
      <c r="AW53" s="12">
        <v>42.7</v>
      </c>
      <c r="AX53" s="12">
        <v>42.6</v>
      </c>
      <c r="AY53" s="12">
        <v>40</v>
      </c>
      <c r="AZ53" s="12">
        <v>39.1</v>
      </c>
      <c r="BA53" s="12">
        <v>31.4</v>
      </c>
      <c r="BB53" s="12">
        <v>37.299999999999997</v>
      </c>
      <c r="BC53" s="12">
        <v>37.700000000000003</v>
      </c>
      <c r="BD53" s="12">
        <v>49.6</v>
      </c>
      <c r="BE53" s="12">
        <v>46.8</v>
      </c>
      <c r="BF53" s="12">
        <v>53</v>
      </c>
      <c r="BG53" s="12">
        <v>55</v>
      </c>
      <c r="BH53" s="12">
        <v>55.2</v>
      </c>
      <c r="BI53" s="12">
        <v>47.6</v>
      </c>
      <c r="BJ53" s="12">
        <v>50</v>
      </c>
      <c r="BK53" s="12">
        <v>39.700000000000003</v>
      </c>
      <c r="BL53" s="12">
        <v>32.6</v>
      </c>
      <c r="BM53" s="12">
        <v>29.6</v>
      </c>
      <c r="BN53" s="12">
        <v>43.6</v>
      </c>
      <c r="BO53" s="12">
        <v>52.3</v>
      </c>
      <c r="BP53" s="12">
        <v>45.6</v>
      </c>
      <c r="BQ53" s="12">
        <v>54.8</v>
      </c>
      <c r="BR53" s="12">
        <v>69.7</v>
      </c>
      <c r="BS53" s="12">
        <v>58.1</v>
      </c>
      <c r="BT53" s="12">
        <v>57.5</v>
      </c>
      <c r="BU53" s="12">
        <v>15.6</v>
      </c>
      <c r="BV53" s="12">
        <v>62.3</v>
      </c>
      <c r="BW53" s="12">
        <v>59.5</v>
      </c>
      <c r="BX53" s="12">
        <v>62.1</v>
      </c>
      <c r="BY53" s="12">
        <v>24.4</v>
      </c>
      <c r="BZ53" s="12">
        <v>53.2</v>
      </c>
      <c r="CA53" s="12">
        <v>50.3</v>
      </c>
      <c r="CB53" s="12">
        <v>39</v>
      </c>
      <c r="CC53" s="12">
        <v>26.7</v>
      </c>
      <c r="CD53" s="12">
        <v>78.7</v>
      </c>
      <c r="CE53" s="12">
        <v>69.2</v>
      </c>
      <c r="CF53" s="12">
        <v>80.8</v>
      </c>
      <c r="CG53" s="12">
        <v>110.6</v>
      </c>
      <c r="CH53" s="12">
        <v>109.9</v>
      </c>
      <c r="CI53" s="12">
        <v>97.3</v>
      </c>
      <c r="CJ53" s="12">
        <v>67.400000000000006</v>
      </c>
      <c r="CK53" s="12">
        <v>64.7</v>
      </c>
      <c r="CL53" s="12">
        <v>61.8</v>
      </c>
      <c r="CM53" s="12">
        <v>44.9</v>
      </c>
      <c r="CN53" s="12">
        <v>46.4</v>
      </c>
      <c r="CO53" s="12">
        <v>64.599999999999994</v>
      </c>
      <c r="CP53" s="12">
        <v>47.1</v>
      </c>
      <c r="CQ53" s="12">
        <v>87.5</v>
      </c>
      <c r="CR53" s="12">
        <v>108.1</v>
      </c>
      <c r="CS53" s="12">
        <v>125.3</v>
      </c>
      <c r="CT53" s="12">
        <v>115.3</v>
      </c>
      <c r="CU53" s="12">
        <v>116.5</v>
      </c>
      <c r="CV53" s="12">
        <v>129.69999999999999</v>
      </c>
      <c r="CW53" s="12">
        <v>-8.8000000000000007</v>
      </c>
      <c r="CX53" s="12">
        <v>7.5</v>
      </c>
      <c r="CY53" s="12">
        <v>14.2</v>
      </c>
      <c r="CZ53" s="12">
        <v>3.3</v>
      </c>
      <c r="DA53" s="12">
        <v>91.2</v>
      </c>
      <c r="DB53" s="12">
        <v>-28.8</v>
      </c>
      <c r="DC53" s="12">
        <v>82.9</v>
      </c>
      <c r="DD53" s="12">
        <v>91.9</v>
      </c>
      <c r="DE53" s="12">
        <v>83.9</v>
      </c>
      <c r="DF53" s="12">
        <v>69.5</v>
      </c>
      <c r="DG53" s="12">
        <v>-0.7</v>
      </c>
      <c r="DH53" s="12">
        <v>105.4</v>
      </c>
      <c r="DI53" s="12">
        <v>117.8</v>
      </c>
      <c r="DJ53" s="12">
        <v>235.1</v>
      </c>
      <c r="DK53" s="12">
        <v>123.4</v>
      </c>
      <c r="DL53" s="12">
        <v>78</v>
      </c>
      <c r="DM53" s="12">
        <v>62.9</v>
      </c>
      <c r="DN53" s="12">
        <v>102</v>
      </c>
      <c r="DO53" s="12">
        <v>113.8</v>
      </c>
      <c r="DP53" s="12">
        <v>95.7</v>
      </c>
      <c r="DQ53" s="12">
        <v>139</v>
      </c>
      <c r="DR53" s="12">
        <v>118.9</v>
      </c>
      <c r="DS53" s="12">
        <v>140.9</v>
      </c>
      <c r="DT53" s="12">
        <v>101</v>
      </c>
      <c r="DU53" s="12">
        <v>183.7</v>
      </c>
      <c r="DV53" s="12">
        <v>199.9</v>
      </c>
      <c r="DW53" s="12">
        <v>101.4</v>
      </c>
      <c r="DX53" s="12">
        <v>144.1</v>
      </c>
      <c r="DY53" s="12">
        <v>147.69999999999999</v>
      </c>
      <c r="DZ53" s="12">
        <v>203.2</v>
      </c>
      <c r="EA53" s="12">
        <v>271.39999999999998</v>
      </c>
      <c r="EB53" s="12">
        <v>109.2</v>
      </c>
      <c r="EC53" s="12">
        <v>163.19999999999999</v>
      </c>
      <c r="ED53" s="12">
        <v>88.5</v>
      </c>
      <c r="EE53" s="12">
        <v>27</v>
      </c>
      <c r="EF53" s="12">
        <v>180.7</v>
      </c>
      <c r="EG53" s="12">
        <v>111</v>
      </c>
      <c r="EH53" s="12">
        <v>128.5</v>
      </c>
      <c r="EI53" s="12">
        <v>290.2</v>
      </c>
      <c r="EJ53" s="12">
        <v>105.9</v>
      </c>
      <c r="EK53" s="12">
        <v>57</v>
      </c>
      <c r="EL53" s="12">
        <v>67.900000000000006</v>
      </c>
      <c r="EM53" s="12">
        <v>69.5</v>
      </c>
      <c r="EN53" s="12">
        <v>188</v>
      </c>
      <c r="EO53" s="12">
        <v>252.7</v>
      </c>
      <c r="EP53" s="12">
        <v>295.60000000000002</v>
      </c>
      <c r="EQ53" s="12">
        <v>172.4</v>
      </c>
      <c r="ER53" s="12">
        <v>198.9</v>
      </c>
      <c r="ES53" s="12">
        <v>265.10000000000002</v>
      </c>
      <c r="ET53" s="12">
        <v>206.8</v>
      </c>
      <c r="EU53" s="12">
        <v>174.2</v>
      </c>
      <c r="EV53" s="12">
        <v>241.5</v>
      </c>
      <c r="EW53" s="12">
        <v>214.7</v>
      </c>
      <c r="EX53" s="12">
        <v>278.60000000000002</v>
      </c>
      <c r="EY53" s="12">
        <v>277.39999999999998</v>
      </c>
      <c r="EZ53" s="12">
        <v>271.7</v>
      </c>
      <c r="FA53" s="12">
        <v>228.8</v>
      </c>
      <c r="FB53" s="12">
        <v>209.8</v>
      </c>
      <c r="FC53" s="12">
        <v>314.2</v>
      </c>
      <c r="FD53" s="12">
        <v>270.7</v>
      </c>
      <c r="FE53" s="12">
        <v>255.8</v>
      </c>
      <c r="FF53" s="12">
        <v>203.1</v>
      </c>
      <c r="FG53" s="12">
        <v>162</v>
      </c>
      <c r="FH53" s="12">
        <v>275.2</v>
      </c>
      <c r="FI53" s="12">
        <v>86.2</v>
      </c>
      <c r="FJ53" s="12">
        <v>449.8</v>
      </c>
      <c r="FK53" s="12">
        <v>197.8</v>
      </c>
      <c r="FL53" s="12">
        <v>275.89999999999998</v>
      </c>
      <c r="FM53" s="12">
        <v>112.8</v>
      </c>
      <c r="FN53" s="12">
        <v>505.4</v>
      </c>
      <c r="FO53" s="12">
        <v>300.8</v>
      </c>
      <c r="FP53" s="12">
        <v>210.3</v>
      </c>
      <c r="FQ53" s="12">
        <v>-174.2</v>
      </c>
      <c r="FR53" s="12">
        <v>837.8</v>
      </c>
      <c r="FS53" s="12">
        <v>-198.7</v>
      </c>
      <c r="FT53" s="12">
        <v>1117.7</v>
      </c>
      <c r="FU53" s="12">
        <v>467.6</v>
      </c>
      <c r="FV53" s="12">
        <v>591.9</v>
      </c>
      <c r="FW53" s="12">
        <v>314.60000000000002</v>
      </c>
      <c r="FX53" s="12">
        <v>-28.5</v>
      </c>
      <c r="FY53" s="12">
        <v>702.2</v>
      </c>
      <c r="FZ53" s="12">
        <v>-89.5</v>
      </c>
      <c r="GA53" s="12">
        <v>242</v>
      </c>
      <c r="GB53" s="12">
        <v>583.20000000000005</v>
      </c>
      <c r="GC53" s="12">
        <v>723.5</v>
      </c>
      <c r="GD53" s="12">
        <v>296.5</v>
      </c>
      <c r="GE53" s="12">
        <v>-81.7</v>
      </c>
      <c r="GF53" s="12">
        <v>335.5</v>
      </c>
      <c r="GG53" s="12">
        <v>491.2</v>
      </c>
      <c r="GH53" s="12">
        <v>589.79999999999995</v>
      </c>
      <c r="GI53" s="12">
        <v>453.2</v>
      </c>
      <c r="GJ53" s="12">
        <v>-64.400000000000006</v>
      </c>
      <c r="GK53" s="12">
        <v>542.6</v>
      </c>
      <c r="GL53" s="12">
        <v>272.5</v>
      </c>
      <c r="GM53" s="12">
        <v>106.9</v>
      </c>
      <c r="GN53" s="12">
        <v>154.19999999999999</v>
      </c>
      <c r="GO53" s="12">
        <v>350.3</v>
      </c>
      <c r="GP53" s="12">
        <v>352.7</v>
      </c>
      <c r="GQ53" s="12">
        <v>264.39999999999998</v>
      </c>
      <c r="GR53" s="12">
        <v>1111.9000000000001</v>
      </c>
      <c r="GS53" s="12">
        <v>542.9</v>
      </c>
      <c r="GT53" s="12">
        <v>339.7</v>
      </c>
      <c r="GU53" s="12">
        <v>399</v>
      </c>
      <c r="GV53" s="12">
        <v>-201.1</v>
      </c>
      <c r="GW53" s="12">
        <v>578.9</v>
      </c>
      <c r="GX53" s="12">
        <v>503.8</v>
      </c>
      <c r="GY53" s="12">
        <v>393.1</v>
      </c>
      <c r="GZ53" s="12">
        <v>475.9</v>
      </c>
      <c r="HA53" s="12">
        <v>-198.1</v>
      </c>
      <c r="HB53" s="12">
        <v>763.7</v>
      </c>
      <c r="HC53" s="12">
        <v>305.8</v>
      </c>
      <c r="HD53" s="12">
        <v>32.6</v>
      </c>
      <c r="HE53" s="12">
        <v>478.2</v>
      </c>
      <c r="HF53" s="12">
        <v>373.1</v>
      </c>
      <c r="HG53" s="12">
        <v>523</v>
      </c>
      <c r="HH53" s="12">
        <v>571.29999999999995</v>
      </c>
      <c r="HI53" s="12">
        <v>668.3</v>
      </c>
      <c r="HJ53" s="12">
        <v>199.3</v>
      </c>
      <c r="HK53" s="12">
        <v>383.2</v>
      </c>
      <c r="HL53" s="12">
        <v>71.5</v>
      </c>
      <c r="HM53" s="12">
        <v>138.1</v>
      </c>
      <c r="HN53" s="12">
        <v>482.8</v>
      </c>
      <c r="HO53" s="12">
        <v>471.2</v>
      </c>
      <c r="HP53" s="12">
        <v>283.2</v>
      </c>
      <c r="HQ53" s="12">
        <v>325.5</v>
      </c>
      <c r="HR53" s="12">
        <v>73.599999999999994</v>
      </c>
      <c r="HS53" s="12">
        <v>391.4</v>
      </c>
      <c r="HT53" s="12">
        <v>232.1</v>
      </c>
      <c r="HU53" s="12">
        <v>455.2</v>
      </c>
      <c r="HV53" s="12">
        <v>525.29999999999995</v>
      </c>
      <c r="HW53" s="12">
        <v>429.7</v>
      </c>
      <c r="HX53" s="12">
        <v>366.3</v>
      </c>
      <c r="HY53" s="12">
        <v>-172.5</v>
      </c>
      <c r="HZ53" s="12">
        <v>444.6</v>
      </c>
      <c r="IA53" s="12">
        <v>-58.9</v>
      </c>
      <c r="IB53" s="12">
        <v>299.2</v>
      </c>
      <c r="IC53" s="12">
        <v>614.1</v>
      </c>
      <c r="ID53" s="12">
        <v>319.39999999999998</v>
      </c>
      <c r="IE53" s="12">
        <v>465.8</v>
      </c>
      <c r="IF53" s="12">
        <v>548.6</v>
      </c>
      <c r="IG53" s="12">
        <v>-63.9</v>
      </c>
      <c r="IH53" s="12">
        <v>347.5</v>
      </c>
      <c r="II53" s="12">
        <v>319.8</v>
      </c>
      <c r="IJ53" s="12">
        <v>301.3</v>
      </c>
      <c r="IK53" s="12">
        <v>394.2</v>
      </c>
      <c r="IL53" s="12">
        <v>412.3</v>
      </c>
      <c r="IM53" s="12">
        <v>483.1</v>
      </c>
      <c r="IN53" s="12">
        <v>415.1</v>
      </c>
      <c r="IO53" s="12">
        <v>756.2</v>
      </c>
      <c r="IP53" s="12">
        <v>224.8</v>
      </c>
      <c r="IQ53" s="12">
        <v>324.60000000000002</v>
      </c>
      <c r="IR53" s="12">
        <v>258</v>
      </c>
      <c r="IS53" s="12">
        <v>398.8</v>
      </c>
      <c r="IT53" s="12">
        <v>105.5</v>
      </c>
      <c r="IU53" s="12">
        <v>481</v>
      </c>
      <c r="IV53" s="12">
        <v>71.099999999999994</v>
      </c>
      <c r="IW53" s="12">
        <v>492.5</v>
      </c>
    </row>
    <row r="54" spans="1:257">
      <c r="A54" t="s">
        <v>920</v>
      </c>
      <c r="B54" s="12" t="s">
        <v>929</v>
      </c>
      <c r="C54" s="12">
        <v>1.2</v>
      </c>
      <c r="D54" s="12">
        <v>4</v>
      </c>
      <c r="E54" s="12">
        <v>-9.1999999999999993</v>
      </c>
      <c r="F54" s="12">
        <v>7.1</v>
      </c>
      <c r="G54" s="12">
        <v>-4</v>
      </c>
      <c r="H54" s="12">
        <v>12</v>
      </c>
      <c r="I54" s="12">
        <v>-10.9</v>
      </c>
      <c r="J54" s="12">
        <v>6.8</v>
      </c>
      <c r="K54" s="12">
        <v>-2.6</v>
      </c>
      <c r="L54" s="12">
        <v>9.8000000000000007</v>
      </c>
      <c r="M54" s="12">
        <v>-2.4</v>
      </c>
      <c r="N54" s="12">
        <v>4.3</v>
      </c>
      <c r="O54" s="12">
        <v>-6.4</v>
      </c>
      <c r="P54" s="12">
        <v>10</v>
      </c>
      <c r="Q54" s="12">
        <v>0.1</v>
      </c>
      <c r="R54" s="12">
        <v>7</v>
      </c>
      <c r="S54" s="12">
        <v>-1.3</v>
      </c>
      <c r="T54" s="12">
        <v>1.4</v>
      </c>
      <c r="U54" s="12">
        <v>6.7</v>
      </c>
      <c r="V54" s="12">
        <v>3.8</v>
      </c>
      <c r="W54" s="12">
        <v>-5.7</v>
      </c>
      <c r="X54" s="12">
        <v>6.6</v>
      </c>
      <c r="Y54" s="12">
        <v>1.2</v>
      </c>
      <c r="Z54" s="12">
        <v>6.2</v>
      </c>
      <c r="AA54" s="12">
        <v>-8.5</v>
      </c>
      <c r="AB54" s="12">
        <v>8</v>
      </c>
      <c r="AC54" s="12">
        <v>-0.2</v>
      </c>
      <c r="AD54" s="12">
        <v>3.2</v>
      </c>
      <c r="AE54" s="12">
        <v>-9.1999999999999993</v>
      </c>
      <c r="AF54" s="12">
        <v>12</v>
      </c>
      <c r="AG54" s="12">
        <v>1.6</v>
      </c>
      <c r="AH54" s="12">
        <v>12.5</v>
      </c>
      <c r="AI54" s="12">
        <v>-11.5</v>
      </c>
      <c r="AJ54" s="12">
        <v>12.9</v>
      </c>
      <c r="AK54" s="12">
        <v>-5</v>
      </c>
      <c r="AL54" s="12">
        <v>15.4</v>
      </c>
      <c r="AM54" s="12">
        <v>-11.7</v>
      </c>
      <c r="AN54" s="12">
        <v>23.6</v>
      </c>
      <c r="AO54" s="12">
        <v>-17.8</v>
      </c>
      <c r="AP54" s="12">
        <v>13</v>
      </c>
      <c r="AQ54" s="12">
        <v>43.4</v>
      </c>
      <c r="AR54" s="12">
        <v>5.9</v>
      </c>
      <c r="AS54" s="12">
        <v>-0.5</v>
      </c>
      <c r="AT54" s="12">
        <v>-40.4</v>
      </c>
      <c r="AU54" s="12">
        <v>46.6</v>
      </c>
      <c r="AV54" s="12">
        <v>5.9</v>
      </c>
      <c r="AW54" s="12">
        <v>18.7</v>
      </c>
      <c r="AX54" s="12">
        <v>-40</v>
      </c>
      <c r="AY54" s="12">
        <v>44.9</v>
      </c>
      <c r="AZ54" s="12">
        <v>17.100000000000001</v>
      </c>
      <c r="BA54" s="12">
        <v>26.8</v>
      </c>
      <c r="BB54" s="12">
        <v>-15.1</v>
      </c>
      <c r="BC54" s="12">
        <v>61.9</v>
      </c>
      <c r="BD54" s="12">
        <v>19.100000000000001</v>
      </c>
      <c r="BE54" s="12">
        <v>20.9</v>
      </c>
      <c r="BF54" s="12">
        <v>-20.399999999999999</v>
      </c>
      <c r="BG54" s="12">
        <v>35.299999999999997</v>
      </c>
      <c r="BH54" s="12">
        <v>-5.3</v>
      </c>
      <c r="BI54" s="12">
        <v>-17.2</v>
      </c>
      <c r="BJ54" s="12">
        <v>-37.4</v>
      </c>
      <c r="BK54" s="12">
        <v>56.7</v>
      </c>
      <c r="BL54" s="12">
        <v>6.2</v>
      </c>
      <c r="BM54" s="12">
        <v>76.5</v>
      </c>
      <c r="BN54" s="12">
        <v>-16.600000000000001</v>
      </c>
      <c r="BO54" s="12">
        <v>62.2</v>
      </c>
      <c r="BP54" s="12">
        <v>-13.9</v>
      </c>
      <c r="BQ54" s="12">
        <v>15.4</v>
      </c>
      <c r="BR54" s="12">
        <v>-36.700000000000003</v>
      </c>
      <c r="BS54" s="12">
        <v>89.8</v>
      </c>
      <c r="BT54" s="12">
        <v>28.8</v>
      </c>
      <c r="BU54" s="12">
        <v>23</v>
      </c>
      <c r="BV54" s="12">
        <v>-70.2</v>
      </c>
      <c r="BW54" s="12">
        <v>97.7</v>
      </c>
      <c r="BX54" s="12">
        <v>27</v>
      </c>
      <c r="BY54" s="12">
        <v>56.7</v>
      </c>
      <c r="BZ54" s="12">
        <v>-26.9</v>
      </c>
      <c r="CA54" s="12">
        <v>70.2</v>
      </c>
      <c r="CB54" s="12">
        <v>65.2</v>
      </c>
      <c r="CC54" s="12">
        <v>-21.9</v>
      </c>
      <c r="CD54" s="12">
        <v>-55.6</v>
      </c>
      <c r="CE54" s="12">
        <v>64.8</v>
      </c>
      <c r="CF54" s="12">
        <v>61.7</v>
      </c>
      <c r="CG54" s="12">
        <v>21.7</v>
      </c>
      <c r="CH54" s="12">
        <v>11.6</v>
      </c>
      <c r="CI54" s="12">
        <v>76.3</v>
      </c>
      <c r="CJ54" s="12">
        <v>51.6</v>
      </c>
      <c r="CK54" s="12">
        <v>8.6999999999999993</v>
      </c>
      <c r="CL54" s="12">
        <v>-27.8</v>
      </c>
      <c r="CM54" s="12">
        <v>98.7</v>
      </c>
      <c r="CN54" s="12">
        <v>110.9</v>
      </c>
      <c r="CO54" s="12">
        <v>95.5</v>
      </c>
      <c r="CP54" s="12">
        <v>-26.7</v>
      </c>
      <c r="CQ54" s="12">
        <v>148.30000000000001</v>
      </c>
      <c r="CR54" s="12">
        <v>11.7</v>
      </c>
      <c r="CS54" s="12">
        <v>77.5</v>
      </c>
      <c r="CT54" s="12">
        <v>-29.9</v>
      </c>
      <c r="CU54" s="12">
        <v>98</v>
      </c>
      <c r="CV54" s="12">
        <v>3.8</v>
      </c>
      <c r="CW54" s="12">
        <v>157.19999999999999</v>
      </c>
      <c r="CX54" s="12">
        <v>-26.8</v>
      </c>
      <c r="CY54" s="12">
        <v>136.9</v>
      </c>
      <c r="CZ54" s="12">
        <v>82.6</v>
      </c>
      <c r="DA54" s="12">
        <v>25.9</v>
      </c>
      <c r="DB54" s="12">
        <v>146.69999999999999</v>
      </c>
      <c r="DC54" s="12">
        <v>-11.1</v>
      </c>
      <c r="DD54" s="12">
        <v>58.9</v>
      </c>
      <c r="DE54" s="12">
        <v>59.7</v>
      </c>
      <c r="DF54" s="12">
        <v>158.19999999999999</v>
      </c>
      <c r="DG54" s="12">
        <v>264.7</v>
      </c>
      <c r="DH54" s="12">
        <v>58.3</v>
      </c>
      <c r="DI54" s="12">
        <v>201.9</v>
      </c>
      <c r="DJ54" s="12">
        <v>-263.8</v>
      </c>
      <c r="DK54" s="12">
        <v>101.9</v>
      </c>
      <c r="DL54" s="12">
        <v>209.2</v>
      </c>
      <c r="DM54" s="12">
        <v>-4.4000000000000004</v>
      </c>
      <c r="DN54" s="12">
        <v>103.5</v>
      </c>
      <c r="DO54" s="12">
        <v>33.700000000000003</v>
      </c>
      <c r="DP54" s="12">
        <v>150.4</v>
      </c>
      <c r="DQ54" s="12">
        <v>126.5</v>
      </c>
      <c r="DR54" s="12">
        <v>-103.3</v>
      </c>
      <c r="DS54" s="12">
        <v>80.5</v>
      </c>
      <c r="DT54" s="12">
        <v>98</v>
      </c>
      <c r="DU54" s="12">
        <v>59.6</v>
      </c>
      <c r="DV54" s="12">
        <v>-167.2</v>
      </c>
      <c r="DW54" s="12">
        <v>72.2</v>
      </c>
      <c r="DX54" s="12">
        <v>144.19999999999999</v>
      </c>
      <c r="DY54" s="12">
        <v>78.2</v>
      </c>
      <c r="DZ54" s="12">
        <v>-23.2</v>
      </c>
      <c r="EA54" s="12">
        <v>51.3</v>
      </c>
      <c r="EB54" s="12">
        <v>52.6</v>
      </c>
      <c r="EC54" s="12">
        <v>422.9</v>
      </c>
      <c r="ED54" s="12">
        <v>-313.89999999999998</v>
      </c>
      <c r="EE54" s="12">
        <v>173.1</v>
      </c>
      <c r="EF54" s="12">
        <v>-27.7</v>
      </c>
      <c r="EG54" s="12">
        <v>300.60000000000002</v>
      </c>
      <c r="EH54" s="12">
        <v>-100.5</v>
      </c>
      <c r="EI54" s="12">
        <v>573.9</v>
      </c>
      <c r="EJ54" s="12">
        <v>144.9</v>
      </c>
      <c r="EK54" s="12">
        <v>100.7</v>
      </c>
      <c r="EL54" s="12">
        <v>-77.599999999999994</v>
      </c>
      <c r="EM54" s="12">
        <v>97.6</v>
      </c>
      <c r="EN54" s="12">
        <v>-147.6</v>
      </c>
      <c r="EO54" s="12">
        <v>173</v>
      </c>
      <c r="EP54" s="12">
        <v>3.2</v>
      </c>
      <c r="EQ54" s="12">
        <v>363.2</v>
      </c>
      <c r="ER54" s="12">
        <v>31.8</v>
      </c>
      <c r="ES54" s="12">
        <v>299.39999999999998</v>
      </c>
      <c r="ET54" s="12">
        <v>7.1</v>
      </c>
      <c r="EU54" s="12">
        <v>620.70000000000005</v>
      </c>
      <c r="EV54" s="12">
        <v>270.2</v>
      </c>
      <c r="EW54" s="12">
        <v>377.4</v>
      </c>
      <c r="EX54" s="12">
        <v>83.8</v>
      </c>
      <c r="EY54" s="12">
        <v>593.29999999999995</v>
      </c>
      <c r="EZ54" s="12">
        <v>169.2</v>
      </c>
      <c r="FA54" s="12">
        <v>491.7</v>
      </c>
      <c r="FB54" s="12">
        <v>-382.7</v>
      </c>
      <c r="FC54" s="12">
        <v>404.7</v>
      </c>
      <c r="FD54" s="12">
        <v>287.10000000000002</v>
      </c>
      <c r="FE54" s="12">
        <v>-46.2</v>
      </c>
      <c r="FF54" s="12">
        <v>-224.4</v>
      </c>
      <c r="FG54" s="12">
        <v>1063.5999999999999</v>
      </c>
      <c r="FH54" s="12">
        <v>265.39999999999998</v>
      </c>
      <c r="FI54" s="12">
        <v>335.7</v>
      </c>
      <c r="FJ54" s="12">
        <v>205.6</v>
      </c>
      <c r="FK54" s="12">
        <v>-120</v>
      </c>
      <c r="FL54" s="12">
        <v>581.20000000000005</v>
      </c>
      <c r="FM54" s="12">
        <v>568.1</v>
      </c>
      <c r="FN54" s="12">
        <v>325.3</v>
      </c>
      <c r="FO54" s="12">
        <v>328.7</v>
      </c>
      <c r="FP54" s="12">
        <v>-241.2</v>
      </c>
      <c r="FQ54" s="12">
        <v>386</v>
      </c>
      <c r="FR54" s="12">
        <v>-194.7</v>
      </c>
      <c r="FS54" s="12">
        <v>838.3</v>
      </c>
      <c r="FT54" s="12">
        <v>1450.4</v>
      </c>
      <c r="FU54" s="12">
        <v>98.2</v>
      </c>
      <c r="FV54" s="12">
        <v>108.1</v>
      </c>
      <c r="FW54" s="12">
        <v>925</v>
      </c>
      <c r="FX54" s="12">
        <v>277.7</v>
      </c>
      <c r="FY54" s="12">
        <v>615</v>
      </c>
      <c r="FZ54" s="12">
        <v>1151</v>
      </c>
      <c r="GA54" s="12">
        <v>339.4</v>
      </c>
      <c r="GB54" s="12">
        <v>261.60000000000002</v>
      </c>
      <c r="GC54" s="12">
        <v>329.3</v>
      </c>
      <c r="GD54" s="12">
        <v>499</v>
      </c>
      <c r="GE54" s="12">
        <v>1715.7</v>
      </c>
      <c r="GF54" s="12">
        <v>-80.8</v>
      </c>
      <c r="GG54" s="12">
        <v>878.1</v>
      </c>
      <c r="GH54" s="12">
        <v>284.60000000000002</v>
      </c>
      <c r="GI54" s="12">
        <v>2023.3</v>
      </c>
      <c r="GJ54" s="12">
        <v>651.4</v>
      </c>
      <c r="GK54" s="12">
        <v>-418.7</v>
      </c>
      <c r="GL54" s="12">
        <v>-830.5</v>
      </c>
      <c r="GM54" s="12">
        <v>958.7</v>
      </c>
      <c r="GN54" s="12">
        <v>-1653.2</v>
      </c>
      <c r="GO54" s="12">
        <v>-749.2</v>
      </c>
      <c r="GP54" s="12">
        <v>-3104.5</v>
      </c>
      <c r="GQ54" s="12">
        <v>-375.9</v>
      </c>
      <c r="GR54" s="12">
        <v>64.400000000000006</v>
      </c>
      <c r="GS54" s="12">
        <v>17.100000000000001</v>
      </c>
      <c r="GT54" s="12">
        <v>-345.3</v>
      </c>
      <c r="GU54" s="12">
        <v>17.3</v>
      </c>
      <c r="GV54" s="12">
        <v>-443.4</v>
      </c>
      <c r="GW54" s="12">
        <v>103.6</v>
      </c>
      <c r="GX54" s="12">
        <v>-818.1</v>
      </c>
      <c r="GY54" s="12">
        <v>1026.8</v>
      </c>
      <c r="GZ54" s="12">
        <v>753.5</v>
      </c>
      <c r="HA54" s="12">
        <v>637.6</v>
      </c>
      <c r="HB54" s="12">
        <v>-1397.7</v>
      </c>
      <c r="HC54" s="12">
        <v>268</v>
      </c>
      <c r="HD54" s="12">
        <v>-185.2</v>
      </c>
      <c r="HE54" s="12">
        <v>447</v>
      </c>
      <c r="HF54" s="12">
        <v>71.2</v>
      </c>
      <c r="HG54" s="12">
        <v>997.2</v>
      </c>
      <c r="HH54" s="12">
        <v>-322.5</v>
      </c>
      <c r="HI54" s="12">
        <v>-546.5</v>
      </c>
      <c r="HJ54" s="12">
        <v>-192.9</v>
      </c>
      <c r="HK54" s="12">
        <v>1564.4</v>
      </c>
      <c r="HL54" s="12">
        <v>-0.5</v>
      </c>
      <c r="HM54" s="12">
        <v>16.600000000000001</v>
      </c>
      <c r="HN54" s="12">
        <v>-292.7</v>
      </c>
      <c r="HO54" s="12">
        <v>812.7</v>
      </c>
      <c r="HP54" s="12">
        <v>-841.8</v>
      </c>
      <c r="HQ54" s="12">
        <v>-91.8</v>
      </c>
      <c r="HR54" s="12">
        <v>-486.6</v>
      </c>
      <c r="HS54" s="12">
        <v>1259.4000000000001</v>
      </c>
      <c r="HT54" s="12">
        <v>42.2</v>
      </c>
      <c r="HU54" s="12">
        <v>308.7</v>
      </c>
      <c r="HV54" s="12">
        <v>-1362.8</v>
      </c>
      <c r="HW54" s="12">
        <v>135.1</v>
      </c>
      <c r="HX54" s="12">
        <v>293.7</v>
      </c>
      <c r="HY54" s="12">
        <v>103.2</v>
      </c>
      <c r="HZ54" s="12">
        <v>-475.4</v>
      </c>
      <c r="IA54" s="12">
        <v>18.2</v>
      </c>
      <c r="IB54" s="12">
        <v>-196.7</v>
      </c>
      <c r="IC54" s="12">
        <v>45.5</v>
      </c>
      <c r="ID54" s="12">
        <v>-1175.5</v>
      </c>
      <c r="IE54" s="12">
        <v>1609.8</v>
      </c>
      <c r="IF54" s="12">
        <v>898.8</v>
      </c>
      <c r="IG54" s="12">
        <v>-214.9</v>
      </c>
      <c r="IH54" s="12">
        <v>254.6</v>
      </c>
      <c r="II54" s="12">
        <v>1611.5</v>
      </c>
      <c r="IJ54" s="12">
        <v>200.8</v>
      </c>
      <c r="IK54" s="12">
        <v>-361.7</v>
      </c>
      <c r="IL54" s="12">
        <v>530.29999999999995</v>
      </c>
      <c r="IM54" s="12">
        <v>465.5</v>
      </c>
      <c r="IN54" s="12">
        <v>843.1</v>
      </c>
      <c r="IO54" s="12">
        <v>357.5</v>
      </c>
      <c r="IP54" s="12">
        <v>-290.7</v>
      </c>
      <c r="IQ54" s="12">
        <v>1276.2</v>
      </c>
      <c r="IR54" s="12">
        <v>-224.8</v>
      </c>
      <c r="IS54" s="12">
        <v>-615.5</v>
      </c>
      <c r="IT54" s="12">
        <v>-410.4</v>
      </c>
      <c r="IU54" s="12">
        <v>720.3</v>
      </c>
      <c r="IV54" s="12">
        <v>103.7</v>
      </c>
      <c r="IW54" s="12">
        <v>399.9</v>
      </c>
    </row>
    <row r="55" spans="1:257">
      <c r="A55" t="s">
        <v>922</v>
      </c>
      <c r="B55" s="12" t="s">
        <v>940</v>
      </c>
      <c r="C55" s="12">
        <v>41.9</v>
      </c>
      <c r="D55" s="12">
        <v>58.3</v>
      </c>
      <c r="E55" s="12">
        <v>58</v>
      </c>
      <c r="F55" s="12">
        <v>53.6</v>
      </c>
      <c r="G55" s="12">
        <v>41.2</v>
      </c>
      <c r="H55" s="12">
        <v>60.3</v>
      </c>
      <c r="I55" s="12">
        <v>72.5</v>
      </c>
      <c r="J55" s="12">
        <v>72.599999999999994</v>
      </c>
      <c r="K55" s="12">
        <v>56.9</v>
      </c>
      <c r="L55" s="12">
        <v>71.7</v>
      </c>
      <c r="M55" s="12">
        <v>71.7</v>
      </c>
      <c r="N55" s="12">
        <v>93.6</v>
      </c>
      <c r="O55" s="12">
        <v>50.4</v>
      </c>
      <c r="P55" s="12">
        <v>93.4</v>
      </c>
      <c r="Q55" s="12">
        <v>85.9</v>
      </c>
      <c r="R55" s="12">
        <v>95.7</v>
      </c>
      <c r="S55" s="12">
        <v>56.7</v>
      </c>
      <c r="T55" s="12">
        <v>102</v>
      </c>
      <c r="U55" s="12">
        <v>93.3</v>
      </c>
      <c r="V55" s="12">
        <v>107.1</v>
      </c>
      <c r="W55" s="12">
        <v>79</v>
      </c>
      <c r="X55" s="12">
        <v>119.7</v>
      </c>
      <c r="Y55" s="12">
        <v>79.7</v>
      </c>
      <c r="Z55" s="12">
        <v>119.5</v>
      </c>
      <c r="AA55" s="12">
        <v>80.2</v>
      </c>
      <c r="AB55" s="12">
        <v>131.9</v>
      </c>
      <c r="AC55" s="12">
        <v>65</v>
      </c>
      <c r="AD55" s="12">
        <v>107.4</v>
      </c>
      <c r="AE55" s="12">
        <v>97.3</v>
      </c>
      <c r="AF55" s="12">
        <v>116.6</v>
      </c>
      <c r="AG55" s="12">
        <v>130.1</v>
      </c>
      <c r="AH55" s="12">
        <v>139.5</v>
      </c>
      <c r="AI55" s="12">
        <v>105.3</v>
      </c>
      <c r="AJ55" s="12">
        <v>138.6</v>
      </c>
      <c r="AK55" s="12">
        <v>161.5</v>
      </c>
      <c r="AL55" s="12">
        <v>168.8</v>
      </c>
      <c r="AM55" s="12">
        <v>98.5</v>
      </c>
      <c r="AN55" s="12">
        <v>187.5</v>
      </c>
      <c r="AO55" s="12">
        <v>126.8</v>
      </c>
      <c r="AP55" s="12">
        <v>171.1</v>
      </c>
      <c r="AQ55" s="12">
        <v>155.5</v>
      </c>
      <c r="AR55" s="12">
        <v>160.19999999999999</v>
      </c>
      <c r="AS55" s="12">
        <v>154.30000000000001</v>
      </c>
      <c r="AT55" s="12">
        <v>175</v>
      </c>
      <c r="AU55" s="12">
        <v>219.2</v>
      </c>
      <c r="AV55" s="12">
        <v>178.8</v>
      </c>
      <c r="AW55" s="12">
        <v>206.1</v>
      </c>
      <c r="AX55" s="12">
        <v>216.3</v>
      </c>
      <c r="AY55" s="12">
        <v>250.2</v>
      </c>
      <c r="AZ55" s="12">
        <v>228</v>
      </c>
      <c r="BA55" s="12">
        <v>236.1</v>
      </c>
      <c r="BB55" s="12">
        <v>322.60000000000002</v>
      </c>
      <c r="BC55" s="12">
        <v>287</v>
      </c>
      <c r="BD55" s="12">
        <v>283.89999999999998</v>
      </c>
      <c r="BE55" s="12">
        <v>300.7</v>
      </c>
      <c r="BF55" s="12">
        <v>269.39999999999998</v>
      </c>
      <c r="BG55" s="12">
        <v>270.10000000000002</v>
      </c>
      <c r="BH55" s="12">
        <v>302.3</v>
      </c>
      <c r="BI55" s="12">
        <v>284.3</v>
      </c>
      <c r="BJ55" s="12">
        <v>147.30000000000001</v>
      </c>
      <c r="BK55" s="12">
        <v>232.4</v>
      </c>
      <c r="BL55" s="12">
        <v>199.9</v>
      </c>
      <c r="BM55" s="12">
        <v>249.3</v>
      </c>
      <c r="BN55" s="12">
        <v>267.10000000000002</v>
      </c>
      <c r="BO55" s="12">
        <v>340.9</v>
      </c>
      <c r="BP55" s="12">
        <v>307.10000000000002</v>
      </c>
      <c r="BQ55" s="12">
        <v>323.89999999999998</v>
      </c>
      <c r="BR55" s="12">
        <v>339.4</v>
      </c>
      <c r="BS55" s="12">
        <v>413.1</v>
      </c>
      <c r="BT55" s="12">
        <v>428.5</v>
      </c>
      <c r="BU55" s="12">
        <v>398.1</v>
      </c>
      <c r="BV55" s="12">
        <v>407.9</v>
      </c>
      <c r="BW55" s="12">
        <v>440.8</v>
      </c>
      <c r="BX55" s="12">
        <v>555.5</v>
      </c>
      <c r="BY55" s="12">
        <v>473.5</v>
      </c>
      <c r="BZ55" s="12">
        <v>493.8</v>
      </c>
      <c r="CA55" s="12">
        <v>521.4</v>
      </c>
      <c r="CB55" s="12">
        <v>599.1</v>
      </c>
      <c r="CC55" s="12">
        <v>550.4</v>
      </c>
      <c r="CD55" s="12">
        <v>452.9</v>
      </c>
      <c r="CE55" s="12">
        <v>524.9</v>
      </c>
      <c r="CF55" s="12">
        <v>550</v>
      </c>
      <c r="CG55" s="12">
        <v>467.8</v>
      </c>
      <c r="CH55" s="12">
        <v>656.2</v>
      </c>
      <c r="CI55" s="12">
        <v>616.9</v>
      </c>
      <c r="CJ55" s="12">
        <v>632.4</v>
      </c>
      <c r="CK55" s="12">
        <v>726.4</v>
      </c>
      <c r="CL55" s="12">
        <v>687.8</v>
      </c>
      <c r="CM55" s="12">
        <v>490.8</v>
      </c>
      <c r="CN55" s="12">
        <v>668.2</v>
      </c>
      <c r="CO55" s="12">
        <v>823</v>
      </c>
      <c r="CP55" s="12">
        <v>662</v>
      </c>
      <c r="CQ55" s="12">
        <v>548.5</v>
      </c>
      <c r="CR55" s="12">
        <v>789.8</v>
      </c>
      <c r="CS55" s="12">
        <v>948.4</v>
      </c>
      <c r="CT55" s="12">
        <v>913.4</v>
      </c>
      <c r="CU55" s="12">
        <v>816.8</v>
      </c>
      <c r="CV55" s="12">
        <v>903.8</v>
      </c>
      <c r="CW55" s="12">
        <v>1177.2</v>
      </c>
      <c r="CX55" s="12">
        <v>1136.8</v>
      </c>
      <c r="CY55" s="12">
        <v>763.5</v>
      </c>
      <c r="CZ55" s="12">
        <v>1044.0999999999999</v>
      </c>
      <c r="DA55" s="12">
        <v>1257</v>
      </c>
      <c r="DB55" s="12">
        <v>1543.4</v>
      </c>
      <c r="DC55" s="12">
        <v>1045.2</v>
      </c>
      <c r="DD55" s="12">
        <v>1238.4000000000001</v>
      </c>
      <c r="DE55" s="12">
        <v>1478</v>
      </c>
      <c r="DF55" s="12">
        <v>1570.9</v>
      </c>
      <c r="DG55" s="12">
        <v>1076.8</v>
      </c>
      <c r="DH55" s="12">
        <v>882.8</v>
      </c>
      <c r="DI55" s="12">
        <v>1245.5</v>
      </c>
      <c r="DJ55" s="12">
        <v>617</v>
      </c>
      <c r="DK55" s="12">
        <v>1231.0999999999999</v>
      </c>
      <c r="DL55" s="12">
        <v>1210.8</v>
      </c>
      <c r="DM55" s="12">
        <v>1011.7</v>
      </c>
      <c r="DN55" s="12">
        <v>993.8</v>
      </c>
      <c r="DO55" s="12">
        <v>1121.5999999999999</v>
      </c>
      <c r="DP55" s="12">
        <v>1354.8</v>
      </c>
      <c r="DQ55" s="12">
        <v>654.1</v>
      </c>
      <c r="DR55" s="12">
        <v>802.3</v>
      </c>
      <c r="DS55" s="12">
        <v>939.3</v>
      </c>
      <c r="DT55" s="12">
        <v>792.6</v>
      </c>
      <c r="DU55" s="12">
        <v>714.1</v>
      </c>
      <c r="DV55" s="12">
        <v>571.70000000000005</v>
      </c>
      <c r="DW55" s="12">
        <v>907.7</v>
      </c>
      <c r="DX55" s="12">
        <v>772.3</v>
      </c>
      <c r="DY55" s="12">
        <v>1089.9000000000001</v>
      </c>
      <c r="DZ55" s="12">
        <v>842.3</v>
      </c>
      <c r="EA55" s="12">
        <v>1174.8</v>
      </c>
      <c r="EB55" s="12">
        <v>1132.9000000000001</v>
      </c>
      <c r="EC55" s="12">
        <v>1779.2</v>
      </c>
      <c r="ED55" s="12">
        <v>575.6</v>
      </c>
      <c r="EE55" s="12">
        <v>1388.3</v>
      </c>
      <c r="EF55" s="12">
        <v>1425.5</v>
      </c>
      <c r="EG55" s="12">
        <v>1975.1</v>
      </c>
      <c r="EH55" s="12">
        <v>1256.5999999999999</v>
      </c>
      <c r="EI55" s="12">
        <v>2137.6</v>
      </c>
      <c r="EJ55" s="12">
        <v>1263.4000000000001</v>
      </c>
      <c r="EK55" s="12">
        <v>1225.5999999999999</v>
      </c>
      <c r="EL55" s="12">
        <v>639.1</v>
      </c>
      <c r="EM55" s="12">
        <v>1735.3</v>
      </c>
      <c r="EN55" s="12">
        <v>1739.3</v>
      </c>
      <c r="EO55" s="12">
        <v>1798.8</v>
      </c>
      <c r="EP55" s="12">
        <v>1689.3</v>
      </c>
      <c r="EQ55" s="12">
        <v>2141.4</v>
      </c>
      <c r="ER55" s="12">
        <v>1799.2</v>
      </c>
      <c r="ES55" s="12">
        <v>1937.2</v>
      </c>
      <c r="ET55" s="12">
        <v>1838.3</v>
      </c>
      <c r="EU55" s="12">
        <v>2525.8000000000002</v>
      </c>
      <c r="EV55" s="12">
        <v>2214.1999999999998</v>
      </c>
      <c r="EW55" s="12">
        <v>2756.3</v>
      </c>
      <c r="EX55" s="12">
        <v>2006.3</v>
      </c>
      <c r="EY55" s="12">
        <v>3732.2</v>
      </c>
      <c r="EZ55" s="12">
        <v>2747.8</v>
      </c>
      <c r="FA55" s="12">
        <v>2753.8</v>
      </c>
      <c r="FB55" s="12">
        <v>1665.7</v>
      </c>
      <c r="FC55" s="12">
        <v>2934.3</v>
      </c>
      <c r="FD55" s="12">
        <v>2869.3</v>
      </c>
      <c r="FE55" s="12">
        <v>2466.8000000000002</v>
      </c>
      <c r="FF55" s="12">
        <v>3561.9</v>
      </c>
      <c r="FG55" s="12">
        <v>3579.3</v>
      </c>
      <c r="FH55" s="12">
        <v>2834.3</v>
      </c>
      <c r="FI55" s="12">
        <v>2485</v>
      </c>
      <c r="FJ55" s="12">
        <v>3248.1</v>
      </c>
      <c r="FK55" s="12">
        <v>3612.2</v>
      </c>
      <c r="FL55" s="12">
        <v>3071.8</v>
      </c>
      <c r="FM55" s="12">
        <v>3637.1</v>
      </c>
      <c r="FN55" s="12">
        <v>3306.5</v>
      </c>
      <c r="FO55" s="12">
        <v>2703.2</v>
      </c>
      <c r="FP55" s="12">
        <v>2255.5</v>
      </c>
      <c r="FQ55" s="12">
        <v>2830.4</v>
      </c>
      <c r="FR55" s="12">
        <v>2667.2</v>
      </c>
      <c r="FS55" s="12">
        <v>3889.4</v>
      </c>
      <c r="FT55" s="12">
        <v>5452.5</v>
      </c>
      <c r="FU55" s="12">
        <v>2024</v>
      </c>
      <c r="FV55" s="12">
        <v>2515.5</v>
      </c>
      <c r="FW55" s="12">
        <v>4576.5</v>
      </c>
      <c r="FX55" s="12">
        <v>3464.4</v>
      </c>
      <c r="FY55" s="12">
        <v>4351.2</v>
      </c>
      <c r="FZ55" s="12">
        <v>4130.8</v>
      </c>
      <c r="GA55" s="12">
        <v>4097</v>
      </c>
      <c r="GB55" s="12">
        <v>3704</v>
      </c>
      <c r="GC55" s="12">
        <v>3791.3</v>
      </c>
      <c r="GD55" s="12">
        <v>3433.2</v>
      </c>
      <c r="GE55" s="12">
        <v>6391.9</v>
      </c>
      <c r="GF55" s="12">
        <v>3796</v>
      </c>
      <c r="GG55" s="12">
        <v>4972.7</v>
      </c>
      <c r="GH55" s="12">
        <v>3750.3</v>
      </c>
      <c r="GI55" s="12">
        <v>6885.9</v>
      </c>
      <c r="GJ55" s="12">
        <v>5423.5</v>
      </c>
      <c r="GK55" s="12">
        <v>5713.1</v>
      </c>
      <c r="GL55" s="12">
        <v>3160.4</v>
      </c>
      <c r="GM55" s="12">
        <v>5838.8</v>
      </c>
      <c r="GN55" s="12">
        <v>-266.39999999999998</v>
      </c>
      <c r="GO55" s="12">
        <v>5530.7</v>
      </c>
      <c r="GP55" s="12">
        <v>412.1</v>
      </c>
      <c r="GQ55" s="12">
        <v>-1360.9</v>
      </c>
      <c r="GR55" s="12">
        <v>-2168.5</v>
      </c>
      <c r="GS55" s="12">
        <v>645.6</v>
      </c>
      <c r="GT55" s="12">
        <v>-1278.7</v>
      </c>
      <c r="GU55" s="12">
        <v>1261.8</v>
      </c>
      <c r="GV55" s="12">
        <v>-613.70000000000005</v>
      </c>
      <c r="GW55" s="12">
        <v>1081.4000000000001</v>
      </c>
      <c r="GX55" s="12">
        <v>251.6</v>
      </c>
      <c r="GY55" s="12">
        <v>4632</v>
      </c>
      <c r="GZ55" s="12">
        <v>3129.7</v>
      </c>
      <c r="HA55" s="12">
        <v>560</v>
      </c>
      <c r="HB55" s="12">
        <v>-297.60000000000002</v>
      </c>
      <c r="HC55" s="12">
        <v>2573.1</v>
      </c>
      <c r="HD55" s="12">
        <v>628.4</v>
      </c>
      <c r="HE55" s="12">
        <v>4918.1000000000004</v>
      </c>
      <c r="HF55" s="12">
        <v>2439</v>
      </c>
      <c r="HG55" s="12">
        <v>4511.7</v>
      </c>
      <c r="HH55" s="12">
        <v>2093.5</v>
      </c>
      <c r="HI55" s="12">
        <v>2209.1999999999998</v>
      </c>
      <c r="HJ55" s="12">
        <v>2400.4</v>
      </c>
      <c r="HK55" s="12">
        <v>4040.6</v>
      </c>
      <c r="HL55" s="12">
        <v>2789.3</v>
      </c>
      <c r="HM55" s="12">
        <v>1941.3</v>
      </c>
      <c r="HN55" s="12">
        <v>1282.8</v>
      </c>
      <c r="HO55" s="12">
        <v>2664.4</v>
      </c>
      <c r="HP55" s="12">
        <v>506.6</v>
      </c>
      <c r="HQ55" s="12">
        <v>1113</v>
      </c>
      <c r="HR55" s="12">
        <v>429.1</v>
      </c>
      <c r="HS55" s="12">
        <v>4261</v>
      </c>
      <c r="HT55" s="12">
        <v>2341.1</v>
      </c>
      <c r="HU55" s="12">
        <v>1805.2</v>
      </c>
      <c r="HV55" s="12">
        <v>-1070.9000000000001</v>
      </c>
      <c r="HW55" s="12">
        <v>4443</v>
      </c>
      <c r="HX55" s="12">
        <v>2748.5</v>
      </c>
      <c r="HY55" s="12">
        <v>2847.1</v>
      </c>
      <c r="HZ55" s="12">
        <v>1328.7</v>
      </c>
      <c r="IA55" s="12">
        <v>3087.2</v>
      </c>
      <c r="IB55" s="12">
        <v>1339.6</v>
      </c>
      <c r="IC55" s="12">
        <v>1172.2</v>
      </c>
      <c r="ID55" s="12">
        <v>912.7</v>
      </c>
      <c r="IE55" s="12">
        <v>3761.2</v>
      </c>
      <c r="IF55" s="12">
        <v>2980.8</v>
      </c>
      <c r="IG55" s="12">
        <v>4260.1000000000004</v>
      </c>
      <c r="IH55" s="12">
        <v>2531.5</v>
      </c>
      <c r="II55" s="12">
        <v>21814</v>
      </c>
      <c r="IJ55" s="12">
        <v>10228.1</v>
      </c>
      <c r="IK55" s="12">
        <v>1013.9</v>
      </c>
      <c r="IL55" s="12">
        <v>5468.6</v>
      </c>
      <c r="IM55" s="12">
        <v>9596.9</v>
      </c>
      <c r="IN55" s="12">
        <v>5540.9</v>
      </c>
      <c r="IO55" s="12">
        <v>6956.7</v>
      </c>
      <c r="IP55" s="12">
        <v>5404.5</v>
      </c>
      <c r="IQ55" s="12">
        <v>5940.6</v>
      </c>
      <c r="IR55" s="12">
        <v>-159.5</v>
      </c>
      <c r="IS55" s="12">
        <v>1938.4</v>
      </c>
      <c r="IT55" s="12">
        <v>228.5</v>
      </c>
      <c r="IU55" s="12">
        <v>9657.1</v>
      </c>
      <c r="IV55" s="12">
        <v>-261.10000000000002</v>
      </c>
      <c r="IW55" s="12">
        <v>550</v>
      </c>
    </row>
    <row r="56" spans="1:257">
      <c r="A56" t="s">
        <v>924</v>
      </c>
      <c r="B56" s="12" t="s">
        <v>889</v>
      </c>
      <c r="C56" s="12">
        <v>9.3000000000000007</v>
      </c>
      <c r="D56" s="12">
        <v>18.600000000000001</v>
      </c>
      <c r="E56" s="12">
        <v>30.1</v>
      </c>
      <c r="F56" s="12">
        <v>12.8</v>
      </c>
      <c r="G56" s="12">
        <v>23.9</v>
      </c>
      <c r="H56" s="12">
        <v>26.8</v>
      </c>
      <c r="I56" s="12">
        <v>37.5</v>
      </c>
      <c r="J56" s="12">
        <v>23.1</v>
      </c>
      <c r="K56" s="12">
        <v>30.6</v>
      </c>
      <c r="L56" s="12">
        <v>33</v>
      </c>
      <c r="M56" s="12">
        <v>29.6</v>
      </c>
      <c r="N56" s="12">
        <v>41.7</v>
      </c>
      <c r="O56" s="12">
        <v>29.1</v>
      </c>
      <c r="P56" s="12">
        <v>38</v>
      </c>
      <c r="Q56" s="12">
        <v>30.3</v>
      </c>
      <c r="R56" s="12">
        <v>36.700000000000003</v>
      </c>
      <c r="S56" s="12">
        <v>32</v>
      </c>
      <c r="T56" s="12">
        <v>36</v>
      </c>
      <c r="U56" s="12">
        <v>52.7</v>
      </c>
      <c r="V56" s="12">
        <v>37.1</v>
      </c>
      <c r="W56" s="12">
        <v>40.6</v>
      </c>
      <c r="X56" s="12">
        <v>43.9</v>
      </c>
      <c r="Y56" s="12">
        <v>34.1</v>
      </c>
      <c r="Z56" s="12">
        <v>44.5</v>
      </c>
      <c r="AA56" s="12">
        <v>30.8</v>
      </c>
      <c r="AB56" s="12">
        <v>48.5</v>
      </c>
      <c r="AC56" s="12">
        <v>8.1999999999999993</v>
      </c>
      <c r="AD56" s="12">
        <v>37.4</v>
      </c>
      <c r="AE56" s="12">
        <v>54.1</v>
      </c>
      <c r="AF56" s="12">
        <v>49.1</v>
      </c>
      <c r="AG56" s="12">
        <v>74.400000000000006</v>
      </c>
      <c r="AH56" s="12">
        <v>58.5</v>
      </c>
      <c r="AI56" s="12">
        <v>35.1</v>
      </c>
      <c r="AJ56" s="12">
        <v>30.8</v>
      </c>
      <c r="AK56" s="12">
        <v>82.8</v>
      </c>
      <c r="AL56" s="12">
        <v>70.099999999999994</v>
      </c>
      <c r="AM56" s="12">
        <v>10.9</v>
      </c>
      <c r="AN56" s="12">
        <v>28.2</v>
      </c>
      <c r="AO56" s="12">
        <v>-4.5</v>
      </c>
      <c r="AP56" s="12">
        <v>45.5</v>
      </c>
      <c r="AQ56" s="12">
        <v>45.9</v>
      </c>
      <c r="AR56" s="12">
        <v>78.3</v>
      </c>
      <c r="AS56" s="12">
        <v>114.2</v>
      </c>
      <c r="AT56" s="12">
        <v>21.7</v>
      </c>
      <c r="AU56" s="12">
        <v>155.1</v>
      </c>
      <c r="AV56" s="12">
        <v>107.5</v>
      </c>
      <c r="AW56" s="12">
        <v>79.400000000000006</v>
      </c>
      <c r="AX56" s="12">
        <v>42.1</v>
      </c>
      <c r="AY56" s="12">
        <v>111.8</v>
      </c>
      <c r="AZ56" s="12">
        <v>97.2</v>
      </c>
      <c r="BA56" s="12">
        <v>91.7</v>
      </c>
      <c r="BB56" s="12">
        <v>113</v>
      </c>
      <c r="BC56" s="12">
        <v>135.19999999999999</v>
      </c>
      <c r="BD56" s="12">
        <v>88.2</v>
      </c>
      <c r="BE56" s="12">
        <v>78</v>
      </c>
      <c r="BF56" s="12">
        <v>75.2</v>
      </c>
      <c r="BG56" s="12">
        <v>110.8</v>
      </c>
      <c r="BH56" s="12">
        <v>102.5</v>
      </c>
      <c r="BI56" s="12">
        <v>64.8</v>
      </c>
      <c r="BJ56" s="12">
        <v>52.4</v>
      </c>
      <c r="BK56" s="12">
        <v>110.3</v>
      </c>
      <c r="BL56" s="12">
        <v>89.5</v>
      </c>
      <c r="BM56" s="12">
        <v>107.3</v>
      </c>
      <c r="BN56" s="12">
        <v>75.900000000000006</v>
      </c>
      <c r="BO56" s="12">
        <v>143.30000000000001</v>
      </c>
      <c r="BP56" s="12">
        <v>125.4</v>
      </c>
      <c r="BQ56" s="12">
        <v>105.9</v>
      </c>
      <c r="BR56" s="12">
        <v>109.6</v>
      </c>
      <c r="BS56" s="12">
        <v>186.8</v>
      </c>
      <c r="BT56" s="12">
        <v>141.4</v>
      </c>
      <c r="BU56" s="12">
        <v>142.69999999999999</v>
      </c>
      <c r="BV56" s="12">
        <v>123.6</v>
      </c>
      <c r="BW56" s="12">
        <v>141</v>
      </c>
      <c r="BX56" s="12">
        <v>198.4</v>
      </c>
      <c r="BY56" s="12">
        <v>185.3</v>
      </c>
      <c r="BZ56" s="12">
        <v>67.7</v>
      </c>
      <c r="CA56" s="12">
        <v>156.69999999999999</v>
      </c>
      <c r="CB56" s="12">
        <v>135.1</v>
      </c>
      <c r="CC56" s="12">
        <v>183.7</v>
      </c>
      <c r="CD56" s="12">
        <v>132.80000000000001</v>
      </c>
      <c r="CE56" s="12">
        <v>113.3</v>
      </c>
      <c r="CF56" s="12">
        <v>27.4</v>
      </c>
      <c r="CG56" s="12">
        <v>114.7</v>
      </c>
      <c r="CH56" s="12">
        <v>226.6</v>
      </c>
      <c r="CI56" s="12">
        <v>88.1</v>
      </c>
      <c r="CJ56" s="12">
        <v>129.1</v>
      </c>
      <c r="CK56" s="12">
        <v>152.5</v>
      </c>
      <c r="CL56" s="12">
        <v>179.7</v>
      </c>
      <c r="CM56" s="12">
        <v>164.3</v>
      </c>
      <c r="CN56" s="12">
        <v>100.6</v>
      </c>
      <c r="CO56" s="12">
        <v>199.4</v>
      </c>
      <c r="CP56" s="12">
        <v>271</v>
      </c>
      <c r="CQ56" s="12">
        <v>240</v>
      </c>
      <c r="CR56" s="12">
        <v>270.89999999999998</v>
      </c>
      <c r="CS56" s="12">
        <v>285.10000000000002</v>
      </c>
      <c r="CT56" s="12">
        <v>231.4</v>
      </c>
      <c r="CU56" s="12">
        <v>375.7</v>
      </c>
      <c r="CV56" s="12">
        <v>312.89999999999998</v>
      </c>
      <c r="CW56" s="12">
        <v>280</v>
      </c>
      <c r="CX56" s="12">
        <v>300.2</v>
      </c>
      <c r="CY56" s="12">
        <v>343.2</v>
      </c>
      <c r="CZ56" s="12">
        <v>214.9</v>
      </c>
      <c r="DA56" s="12">
        <v>217.2</v>
      </c>
      <c r="DB56" s="12">
        <v>271.7</v>
      </c>
      <c r="DC56" s="12">
        <v>268.39999999999998</v>
      </c>
      <c r="DD56" s="12">
        <v>174.2</v>
      </c>
      <c r="DE56" s="12">
        <v>269.2</v>
      </c>
      <c r="DF56" s="12">
        <v>425</v>
      </c>
      <c r="DG56" s="12">
        <v>14.4</v>
      </c>
      <c r="DH56" s="12">
        <v>160.69999999999999</v>
      </c>
      <c r="DI56" s="12">
        <v>295</v>
      </c>
      <c r="DJ56" s="12">
        <v>233.5</v>
      </c>
      <c r="DK56" s="12">
        <v>270.7</v>
      </c>
      <c r="DL56" s="12">
        <v>271.3</v>
      </c>
      <c r="DM56" s="12">
        <v>193.9</v>
      </c>
      <c r="DN56" s="12">
        <v>158</v>
      </c>
      <c r="DO56" s="12">
        <v>8.3000000000000007</v>
      </c>
      <c r="DP56" s="12">
        <v>194.3</v>
      </c>
      <c r="DQ56" s="12">
        <v>70.400000000000006</v>
      </c>
      <c r="DR56" s="12">
        <v>152.80000000000001</v>
      </c>
      <c r="DS56" s="12">
        <v>31.1</v>
      </c>
      <c r="DT56" s="12">
        <v>59.1</v>
      </c>
      <c r="DU56" s="12">
        <v>90.5</v>
      </c>
      <c r="DV56" s="12">
        <v>86.5</v>
      </c>
      <c r="DW56" s="12">
        <v>11.4</v>
      </c>
      <c r="DX56" s="12">
        <v>-119.8</v>
      </c>
      <c r="DY56" s="12">
        <v>147</v>
      </c>
      <c r="DZ56" s="12">
        <v>59.3</v>
      </c>
      <c r="EA56" s="12">
        <v>-42.3</v>
      </c>
      <c r="EB56" s="12">
        <v>-144.4</v>
      </c>
      <c r="EC56" s="12">
        <v>262.2</v>
      </c>
      <c r="ED56" s="12">
        <v>-59.3</v>
      </c>
      <c r="EE56" s="12">
        <v>-120.6</v>
      </c>
      <c r="EF56" s="12">
        <v>87.4</v>
      </c>
      <c r="EG56" s="12">
        <v>137.4</v>
      </c>
      <c r="EH56" s="12">
        <v>158.9</v>
      </c>
      <c r="EI56" s="12">
        <v>62.4</v>
      </c>
      <c r="EJ56" s="12">
        <v>-57.3</v>
      </c>
      <c r="EK56" s="12">
        <v>81.5</v>
      </c>
      <c r="EL56" s="12">
        <v>167.1</v>
      </c>
      <c r="EM56" s="12">
        <v>68.900000000000006</v>
      </c>
      <c r="EN56" s="12">
        <v>268.3</v>
      </c>
      <c r="EO56" s="12">
        <v>200</v>
      </c>
      <c r="EP56" s="12">
        <v>88.2</v>
      </c>
      <c r="EQ56" s="12">
        <v>132.30000000000001</v>
      </c>
      <c r="ER56" s="12">
        <v>74.8</v>
      </c>
      <c r="ES56" s="12">
        <v>330.7</v>
      </c>
      <c r="ET56" s="12">
        <v>199.9</v>
      </c>
      <c r="EU56" s="12">
        <v>129</v>
      </c>
      <c r="EV56" s="12">
        <v>316.2</v>
      </c>
      <c r="EW56" s="12">
        <v>212.6</v>
      </c>
      <c r="EX56" s="12">
        <v>335.7</v>
      </c>
      <c r="EY56" s="12">
        <v>213.3</v>
      </c>
      <c r="EZ56" s="12">
        <v>341.5</v>
      </c>
      <c r="FA56" s="12">
        <v>150.6</v>
      </c>
      <c r="FB56" s="12">
        <v>361.4</v>
      </c>
      <c r="FC56" s="12">
        <v>-56.3</v>
      </c>
      <c r="FD56" s="12">
        <v>343.3</v>
      </c>
      <c r="FE56" s="12">
        <v>287.10000000000002</v>
      </c>
      <c r="FF56" s="12">
        <v>817.2</v>
      </c>
      <c r="FG56" s="12">
        <v>-421.6</v>
      </c>
      <c r="FH56" s="12">
        <v>677.2</v>
      </c>
      <c r="FI56" s="12">
        <v>202.5</v>
      </c>
      <c r="FJ56" s="12">
        <v>438.8</v>
      </c>
      <c r="FK56" s="12">
        <v>139.5</v>
      </c>
      <c r="FL56" s="12">
        <v>425.9</v>
      </c>
      <c r="FM56" s="12">
        <v>558.1</v>
      </c>
      <c r="FN56" s="12">
        <v>749.1</v>
      </c>
      <c r="FO56" s="12">
        <v>289.60000000000002</v>
      </c>
      <c r="FP56" s="12">
        <v>96.5</v>
      </c>
      <c r="FQ56" s="12">
        <v>744.8</v>
      </c>
      <c r="FR56" s="12">
        <v>399.5</v>
      </c>
      <c r="FS56" s="12">
        <v>464.3</v>
      </c>
      <c r="FT56" s="12">
        <v>432.2</v>
      </c>
      <c r="FU56" s="12">
        <v>402.3</v>
      </c>
      <c r="FV56" s="12">
        <v>444.9</v>
      </c>
      <c r="FW56" s="12">
        <v>460.9</v>
      </c>
      <c r="FX56" s="12">
        <v>806.9</v>
      </c>
      <c r="FY56" s="12">
        <v>411.8</v>
      </c>
      <c r="FZ56" s="12">
        <v>691.6</v>
      </c>
      <c r="GA56" s="12">
        <v>645.9</v>
      </c>
      <c r="GB56" s="12">
        <v>553.70000000000005</v>
      </c>
      <c r="GC56" s="12">
        <v>824.3</v>
      </c>
      <c r="GD56" s="12">
        <v>463</v>
      </c>
      <c r="GE56" s="12">
        <v>764.9</v>
      </c>
      <c r="GF56" s="12">
        <v>701.2</v>
      </c>
      <c r="GG56" s="12">
        <v>692.2</v>
      </c>
      <c r="GH56" s="12">
        <v>470.5</v>
      </c>
      <c r="GI56" s="12">
        <v>348.9</v>
      </c>
      <c r="GJ56" s="12">
        <v>384.3</v>
      </c>
      <c r="GK56" s="12">
        <v>1160.7</v>
      </c>
      <c r="GL56" s="12">
        <v>271.5</v>
      </c>
      <c r="GM56" s="12">
        <v>388.7</v>
      </c>
      <c r="GN56" s="12">
        <v>-1.5</v>
      </c>
      <c r="GO56" s="12">
        <v>3428.3</v>
      </c>
      <c r="GP56" s="12">
        <v>3992.1</v>
      </c>
      <c r="GQ56" s="12">
        <v>-240</v>
      </c>
      <c r="GR56" s="12">
        <v>-261.60000000000002</v>
      </c>
      <c r="GS56" s="12">
        <v>1046.4000000000001</v>
      </c>
      <c r="GT56" s="12">
        <v>911.7</v>
      </c>
      <c r="GU56" s="12">
        <v>706.8</v>
      </c>
      <c r="GV56" s="12">
        <v>-184.8</v>
      </c>
      <c r="GW56" s="12">
        <v>15.1</v>
      </c>
      <c r="GX56" s="12">
        <v>952.5</v>
      </c>
      <c r="GY56" s="12">
        <v>3143.4</v>
      </c>
      <c r="GZ56" s="12">
        <v>1936.7</v>
      </c>
      <c r="HA56" s="12">
        <v>430.6</v>
      </c>
      <c r="HB56" s="12">
        <v>199.4</v>
      </c>
      <c r="HC56" s="12">
        <v>718.2</v>
      </c>
      <c r="HD56" s="12">
        <v>401.1</v>
      </c>
      <c r="HE56" s="12">
        <v>303.5</v>
      </c>
      <c r="HF56" s="12">
        <v>953.8</v>
      </c>
      <c r="HG56" s="12">
        <v>2495.1</v>
      </c>
      <c r="HH56" s="12">
        <v>2120.4</v>
      </c>
      <c r="HI56" s="12">
        <v>1759.1</v>
      </c>
      <c r="HJ56" s="12">
        <v>771.4</v>
      </c>
      <c r="HK56" s="12">
        <v>2269.9</v>
      </c>
      <c r="HL56" s="12">
        <v>723</v>
      </c>
      <c r="HM56" s="12">
        <v>1107.0999999999999</v>
      </c>
      <c r="HN56" s="12">
        <v>-360.2</v>
      </c>
      <c r="HO56" s="12">
        <v>1357.1</v>
      </c>
      <c r="HP56" s="12">
        <v>-379</v>
      </c>
      <c r="HQ56" s="12">
        <v>257.10000000000002</v>
      </c>
      <c r="HR56" s="12">
        <v>-286.60000000000002</v>
      </c>
      <c r="HS56" s="12">
        <v>1967.7</v>
      </c>
      <c r="HT56" s="12">
        <v>345</v>
      </c>
      <c r="HU56" s="12">
        <v>218.7</v>
      </c>
      <c r="HV56" s="12">
        <v>-692.5</v>
      </c>
      <c r="HW56" s="12">
        <v>2587.4</v>
      </c>
      <c r="HX56" s="12">
        <v>-313.10000000000002</v>
      </c>
      <c r="HY56" s="12">
        <v>1186.4000000000001</v>
      </c>
      <c r="HZ56" s="12">
        <v>-289.39999999999998</v>
      </c>
      <c r="IA56" s="12">
        <v>2430.8000000000002</v>
      </c>
      <c r="IB56" s="12">
        <v>-324.8</v>
      </c>
      <c r="IC56" s="12">
        <v>-15.6</v>
      </c>
      <c r="ID56" s="12">
        <v>-113.1</v>
      </c>
      <c r="IE56" s="12">
        <v>629.4</v>
      </c>
      <c r="IF56" s="12">
        <v>-246.6</v>
      </c>
      <c r="IG56" s="12">
        <v>1562.8</v>
      </c>
      <c r="IH56" s="12">
        <v>1519.5</v>
      </c>
      <c r="II56" s="12">
        <v>11634.2</v>
      </c>
      <c r="IJ56" s="12">
        <v>11179</v>
      </c>
      <c r="IK56" s="12">
        <v>696</v>
      </c>
      <c r="IL56" s="12">
        <v>2881.5</v>
      </c>
      <c r="IM56" s="12">
        <v>4375.2</v>
      </c>
      <c r="IN56" s="12">
        <v>-699</v>
      </c>
      <c r="IO56" s="12">
        <v>1343.4</v>
      </c>
      <c r="IP56" s="12">
        <v>2010.6</v>
      </c>
      <c r="IQ56" s="12">
        <v>2862.7</v>
      </c>
      <c r="IR56" s="12">
        <v>-2746.1</v>
      </c>
      <c r="IS56" s="12">
        <v>-1574.4</v>
      </c>
      <c r="IT56" s="12">
        <v>-2463.6999999999998</v>
      </c>
      <c r="IU56" s="12">
        <v>165.9</v>
      </c>
      <c r="IV56" s="12">
        <v>325.60000000000002</v>
      </c>
      <c r="IW56" s="12">
        <v>345.1</v>
      </c>
    </row>
    <row r="57" spans="1:257">
      <c r="A57" t="s">
        <v>926</v>
      </c>
      <c r="B57" s="12" t="s">
        <v>897</v>
      </c>
      <c r="C57" s="12">
        <v>10</v>
      </c>
      <c r="D57" s="12">
        <v>5.3</v>
      </c>
      <c r="E57" s="12">
        <v>3.5</v>
      </c>
      <c r="F57" s="12">
        <v>4</v>
      </c>
      <c r="G57" s="12">
        <v>3.6</v>
      </c>
      <c r="H57" s="12">
        <v>1.5</v>
      </c>
      <c r="I57" s="12">
        <v>1</v>
      </c>
      <c r="J57" s="12">
        <v>1.6</v>
      </c>
      <c r="K57" s="12">
        <v>5.5</v>
      </c>
      <c r="L57" s="12">
        <v>1</v>
      </c>
      <c r="M57" s="12">
        <v>3.1</v>
      </c>
      <c r="N57" s="12">
        <v>3</v>
      </c>
      <c r="O57" s="12">
        <v>2.5</v>
      </c>
      <c r="P57" s="12">
        <v>5.7</v>
      </c>
      <c r="Q57" s="12">
        <v>2.7</v>
      </c>
      <c r="R57" s="12">
        <v>6.9</v>
      </c>
      <c r="S57" s="12">
        <v>7.1</v>
      </c>
      <c r="T57" s="12">
        <v>7</v>
      </c>
      <c r="U57" s="12">
        <v>4</v>
      </c>
      <c r="V57" s="12">
        <v>4.5</v>
      </c>
      <c r="W57" s="12">
        <v>6.5</v>
      </c>
      <c r="X57" s="12">
        <v>7.1</v>
      </c>
      <c r="Y57" s="12">
        <v>2</v>
      </c>
      <c r="Z57" s="12">
        <v>2.7</v>
      </c>
      <c r="AA57" s="12">
        <v>12.6</v>
      </c>
      <c r="AB57" s="12">
        <v>12.1</v>
      </c>
      <c r="AC57" s="12">
        <v>6.7</v>
      </c>
      <c r="AD57" s="12">
        <v>11.9</v>
      </c>
      <c r="AE57" s="12">
        <v>6.9</v>
      </c>
      <c r="AF57" s="12">
        <v>-3.3</v>
      </c>
      <c r="AG57" s="12">
        <v>1.2</v>
      </c>
      <c r="AH57" s="12">
        <v>10.6</v>
      </c>
      <c r="AI57" s="12">
        <v>12.2</v>
      </c>
      <c r="AJ57" s="12">
        <v>8.1</v>
      </c>
      <c r="AK57" s="12">
        <v>0.6</v>
      </c>
      <c r="AL57" s="12">
        <v>8.4</v>
      </c>
      <c r="AM57" s="12">
        <v>13</v>
      </c>
      <c r="AN57" s="12">
        <v>18.899999999999999</v>
      </c>
      <c r="AO57" s="12">
        <v>27.6</v>
      </c>
      <c r="AP57" s="12">
        <v>28.6</v>
      </c>
      <c r="AQ57" s="12">
        <v>29.3</v>
      </c>
      <c r="AR57" s="12">
        <v>13.6</v>
      </c>
      <c r="AS57" s="12">
        <v>-6.5</v>
      </c>
      <c r="AT57" s="12">
        <v>12.6</v>
      </c>
      <c r="AU57" s="12">
        <v>1.1000000000000001</v>
      </c>
      <c r="AV57" s="12">
        <v>4.5</v>
      </c>
      <c r="AW57" s="12">
        <v>17.2</v>
      </c>
      <c r="AX57" s="12">
        <v>21.7</v>
      </c>
      <c r="AY57" s="12">
        <v>13.8</v>
      </c>
      <c r="AZ57" s="12">
        <v>14.3</v>
      </c>
      <c r="BA57" s="12">
        <v>10.7</v>
      </c>
      <c r="BB57" s="12">
        <v>26.8</v>
      </c>
      <c r="BC57" s="12">
        <v>19.2</v>
      </c>
      <c r="BD57" s="12">
        <v>35.6</v>
      </c>
      <c r="BE57" s="12">
        <v>41</v>
      </c>
      <c r="BF57" s="12">
        <v>31.6</v>
      </c>
      <c r="BG57" s="12">
        <v>24.1</v>
      </c>
      <c r="BH57" s="12">
        <v>40.200000000000003</v>
      </c>
      <c r="BI57" s="12">
        <v>63.5</v>
      </c>
      <c r="BJ57" s="12">
        <v>40.700000000000003</v>
      </c>
      <c r="BK57" s="12">
        <v>17.8</v>
      </c>
      <c r="BL57" s="12">
        <v>3.8</v>
      </c>
      <c r="BM57" s="12">
        <v>10.199999999999999</v>
      </c>
      <c r="BN57" s="12">
        <v>48.6</v>
      </c>
      <c r="BO57" s="12">
        <v>15.4</v>
      </c>
      <c r="BP57" s="12">
        <v>24.9</v>
      </c>
      <c r="BQ57" s="12">
        <v>26.2</v>
      </c>
      <c r="BR57" s="12">
        <v>45.5</v>
      </c>
      <c r="BS57" s="12">
        <v>35</v>
      </c>
      <c r="BT57" s="12">
        <v>56.3</v>
      </c>
      <c r="BU57" s="12">
        <v>30.3</v>
      </c>
      <c r="BV57" s="12">
        <v>71.8</v>
      </c>
      <c r="BW57" s="12">
        <v>40.200000000000003</v>
      </c>
      <c r="BX57" s="12">
        <v>69.5</v>
      </c>
      <c r="BY57" s="12">
        <v>34.5</v>
      </c>
      <c r="BZ57" s="12">
        <v>90.6</v>
      </c>
      <c r="CA57" s="12">
        <v>75</v>
      </c>
      <c r="CB57" s="12">
        <v>82.9</v>
      </c>
      <c r="CC57" s="12">
        <v>64.900000000000006</v>
      </c>
      <c r="CD57" s="12">
        <v>98.5</v>
      </c>
      <c r="CE57" s="12">
        <v>79.5</v>
      </c>
      <c r="CF57" s="12">
        <v>62.2</v>
      </c>
      <c r="CG57" s="12">
        <v>44.1</v>
      </c>
      <c r="CH57" s="12">
        <v>77.900000000000006</v>
      </c>
      <c r="CI57" s="12">
        <v>56.2</v>
      </c>
      <c r="CJ57" s="12">
        <v>106.2</v>
      </c>
      <c r="CK57" s="12">
        <v>117.9</v>
      </c>
      <c r="CL57" s="12">
        <v>67.099999999999994</v>
      </c>
      <c r="CM57" s="12">
        <v>56</v>
      </c>
      <c r="CN57" s="12">
        <v>133.80000000000001</v>
      </c>
      <c r="CO57" s="12">
        <v>62.3</v>
      </c>
      <c r="CP57" s="12">
        <v>105.5</v>
      </c>
      <c r="CQ57" s="12">
        <v>52.2</v>
      </c>
      <c r="CR57" s="12">
        <v>107.5</v>
      </c>
      <c r="CS57" s="12">
        <v>125.5</v>
      </c>
      <c r="CT57" s="12">
        <v>138.69999999999999</v>
      </c>
      <c r="CU57" s="12">
        <v>91.5</v>
      </c>
      <c r="CV57" s="12">
        <v>142.80000000000001</v>
      </c>
      <c r="CW57" s="12">
        <v>142.19999999999999</v>
      </c>
      <c r="CX57" s="12">
        <v>158.1</v>
      </c>
      <c r="CY57" s="12">
        <v>142.19999999999999</v>
      </c>
      <c r="CZ57" s="12">
        <v>172.5</v>
      </c>
      <c r="DA57" s="12">
        <v>213.3</v>
      </c>
      <c r="DB57" s="12">
        <v>229.9</v>
      </c>
      <c r="DC57" s="12">
        <v>190.4</v>
      </c>
      <c r="DD57" s="12">
        <v>283.8</v>
      </c>
      <c r="DE57" s="12">
        <v>318.2</v>
      </c>
      <c r="DF57" s="12">
        <v>372.2</v>
      </c>
      <c r="DG57" s="12">
        <v>338.8</v>
      </c>
      <c r="DH57" s="12">
        <v>326.89999999999998</v>
      </c>
      <c r="DI57" s="12">
        <v>268.39999999999998</v>
      </c>
      <c r="DJ57" s="12">
        <v>136.69999999999999</v>
      </c>
      <c r="DK57" s="12">
        <v>164.2</v>
      </c>
      <c r="DL57" s="12">
        <v>240.7</v>
      </c>
      <c r="DM57" s="12">
        <v>195.2</v>
      </c>
      <c r="DN57" s="12">
        <v>284.60000000000002</v>
      </c>
      <c r="DO57" s="12">
        <v>273.5</v>
      </c>
      <c r="DP57" s="12">
        <v>182.8</v>
      </c>
      <c r="DQ57" s="12">
        <v>167.2</v>
      </c>
      <c r="DR57" s="12">
        <v>263.60000000000002</v>
      </c>
      <c r="DS57" s="12">
        <v>184.3</v>
      </c>
      <c r="DT57" s="12">
        <v>198.5</v>
      </c>
      <c r="DU57" s="12">
        <v>201.8</v>
      </c>
      <c r="DV57" s="12">
        <v>326.7</v>
      </c>
      <c r="DW57" s="12">
        <v>161.5</v>
      </c>
      <c r="DX57" s="12">
        <v>165.4</v>
      </c>
      <c r="DY57" s="12">
        <v>194.9</v>
      </c>
      <c r="DZ57" s="12">
        <v>211.2</v>
      </c>
      <c r="EA57" s="12">
        <v>198.8</v>
      </c>
      <c r="EB57" s="12">
        <v>277.89999999999998</v>
      </c>
      <c r="EC57" s="12">
        <v>256</v>
      </c>
      <c r="ED57" s="12">
        <v>204.1</v>
      </c>
      <c r="EE57" s="12">
        <v>206.4</v>
      </c>
      <c r="EF57" s="12">
        <v>164.1</v>
      </c>
      <c r="EG57" s="12">
        <v>418.2</v>
      </c>
      <c r="EH57" s="12">
        <v>349.4</v>
      </c>
      <c r="EI57" s="12">
        <v>556.20000000000005</v>
      </c>
      <c r="EJ57" s="12">
        <v>395</v>
      </c>
      <c r="EK57" s="12">
        <v>378.6</v>
      </c>
      <c r="EL57" s="12">
        <v>490.5</v>
      </c>
      <c r="EM57" s="12">
        <v>321.7</v>
      </c>
      <c r="EN57" s="12">
        <v>385.1</v>
      </c>
      <c r="EO57" s="12">
        <v>464.2</v>
      </c>
      <c r="EP57" s="12">
        <v>539.79999999999995</v>
      </c>
      <c r="EQ57" s="12">
        <v>338.4</v>
      </c>
      <c r="ER57" s="12">
        <v>596.70000000000005</v>
      </c>
      <c r="ES57" s="12">
        <v>389.9</v>
      </c>
      <c r="ET57" s="12">
        <v>576</v>
      </c>
      <c r="EU57" s="12">
        <v>324.5</v>
      </c>
      <c r="EV57" s="12">
        <v>595.6</v>
      </c>
      <c r="EW57" s="12">
        <v>411.9</v>
      </c>
      <c r="EX57" s="12">
        <v>659.9</v>
      </c>
      <c r="EY57" s="12">
        <v>774.1</v>
      </c>
      <c r="EZ57" s="12">
        <v>925</v>
      </c>
      <c r="FA57" s="12">
        <v>876</v>
      </c>
      <c r="FB57" s="12">
        <v>917.8</v>
      </c>
      <c r="FC57" s="12">
        <v>1110.9000000000001</v>
      </c>
      <c r="FD57" s="12">
        <v>930.4</v>
      </c>
      <c r="FE57" s="12">
        <v>918</v>
      </c>
      <c r="FF57" s="12">
        <v>739.4</v>
      </c>
      <c r="FG57" s="12">
        <v>577.9</v>
      </c>
      <c r="FH57" s="12">
        <v>786.6</v>
      </c>
      <c r="FI57" s="12">
        <v>646.9</v>
      </c>
      <c r="FJ57" s="12">
        <v>857.3</v>
      </c>
      <c r="FK57" s="12">
        <v>548</v>
      </c>
      <c r="FL57" s="12">
        <v>853.9</v>
      </c>
      <c r="FM57" s="12">
        <v>1026.9000000000001</v>
      </c>
      <c r="FN57" s="12">
        <v>1009.3</v>
      </c>
      <c r="FO57" s="12">
        <v>795.2</v>
      </c>
      <c r="FP57" s="12">
        <v>790.2</v>
      </c>
      <c r="FQ57" s="12">
        <v>774.5</v>
      </c>
      <c r="FR57" s="12">
        <v>1068.7</v>
      </c>
      <c r="FS57" s="12">
        <v>1047.8</v>
      </c>
      <c r="FT57" s="12">
        <v>827.1</v>
      </c>
      <c r="FU57" s="12">
        <v>1060.2</v>
      </c>
      <c r="FV57" s="12">
        <v>1221</v>
      </c>
      <c r="FW57" s="12">
        <v>649.20000000000005</v>
      </c>
      <c r="FX57" s="12">
        <v>707.4</v>
      </c>
      <c r="FY57" s="12">
        <v>902.9</v>
      </c>
      <c r="FZ57" s="12">
        <v>958.6</v>
      </c>
      <c r="GA57" s="12">
        <v>935.2</v>
      </c>
      <c r="GB57" s="12">
        <v>1078.0999999999999</v>
      </c>
      <c r="GC57" s="12">
        <v>657.4</v>
      </c>
      <c r="GD57" s="12">
        <v>1549.2</v>
      </c>
      <c r="GE57" s="12">
        <v>1339.1</v>
      </c>
      <c r="GF57" s="12">
        <v>1393.6</v>
      </c>
      <c r="GG57" s="12">
        <v>1150.0999999999999</v>
      </c>
      <c r="GH57" s="12">
        <v>1535.1</v>
      </c>
      <c r="GI57" s="12">
        <v>1552.8</v>
      </c>
      <c r="GJ57" s="12">
        <v>1449.3</v>
      </c>
      <c r="GK57" s="12">
        <v>1856.1</v>
      </c>
      <c r="GL57" s="12">
        <v>1188.9000000000001</v>
      </c>
      <c r="GM57" s="12">
        <v>691.1</v>
      </c>
      <c r="GN57" s="12">
        <v>967.4</v>
      </c>
      <c r="GO57" s="12">
        <v>-146.4</v>
      </c>
      <c r="GP57" s="12">
        <v>-65.099999999999994</v>
      </c>
      <c r="GQ57" s="12">
        <v>-944.8</v>
      </c>
      <c r="GR57" s="12">
        <v>-1121.5999999999999</v>
      </c>
      <c r="GS57" s="12">
        <v>-969.8</v>
      </c>
      <c r="GT57" s="12">
        <v>-866.3</v>
      </c>
      <c r="GU57" s="12">
        <v>-40.799999999999997</v>
      </c>
      <c r="GV57" s="12">
        <v>-680.1</v>
      </c>
      <c r="GW57" s="12">
        <v>-551.29999999999995</v>
      </c>
      <c r="GX57" s="12">
        <v>-588.29999999999995</v>
      </c>
      <c r="GY57" s="12">
        <v>-80.599999999999994</v>
      </c>
      <c r="GZ57" s="12">
        <v>-479.8</v>
      </c>
      <c r="HA57" s="12">
        <v>-698.1</v>
      </c>
      <c r="HB57" s="12">
        <v>-373.7</v>
      </c>
      <c r="HC57" s="12">
        <v>-119.8</v>
      </c>
      <c r="HD57" s="12">
        <v>-809.1</v>
      </c>
      <c r="HE57" s="12">
        <v>594</v>
      </c>
      <c r="HF57" s="12">
        <v>-246.7</v>
      </c>
      <c r="HG57" s="12">
        <v>193</v>
      </c>
      <c r="HH57" s="12">
        <v>-360.1</v>
      </c>
      <c r="HI57" s="12">
        <v>-265.8</v>
      </c>
      <c r="HJ57" s="12">
        <v>599.4</v>
      </c>
      <c r="HK57" s="12">
        <v>-275.89999999999998</v>
      </c>
      <c r="HL57" s="12">
        <v>43.1</v>
      </c>
      <c r="HM57" s="12">
        <v>340</v>
      </c>
      <c r="HN57" s="12">
        <v>320</v>
      </c>
      <c r="HO57" s="12">
        <v>-71.400000000000006</v>
      </c>
      <c r="HP57" s="12">
        <v>374.3</v>
      </c>
      <c r="HQ57" s="12">
        <v>188.1</v>
      </c>
      <c r="HR57" s="12">
        <v>214.7</v>
      </c>
      <c r="HS57" s="12">
        <v>375.7</v>
      </c>
      <c r="HT57" s="12">
        <v>290.60000000000002</v>
      </c>
      <c r="HU57" s="12">
        <v>501.8</v>
      </c>
      <c r="HV57" s="12">
        <v>-32.200000000000003</v>
      </c>
      <c r="HW57" s="12">
        <v>247.7</v>
      </c>
      <c r="HX57" s="12">
        <v>440.4</v>
      </c>
      <c r="HY57" s="12">
        <v>634.9</v>
      </c>
      <c r="HZ57" s="12">
        <v>39.799999999999997</v>
      </c>
      <c r="IA57" s="12">
        <v>158.5</v>
      </c>
      <c r="IB57" s="12">
        <v>159.1</v>
      </c>
      <c r="IC57" s="12">
        <v>389.3</v>
      </c>
      <c r="ID57" s="12">
        <v>313.10000000000002</v>
      </c>
      <c r="IE57" s="12">
        <v>432.9</v>
      </c>
      <c r="IF57" s="12">
        <v>591.1</v>
      </c>
      <c r="IG57" s="12">
        <v>577.29999999999995</v>
      </c>
      <c r="IH57" s="12">
        <v>248.8</v>
      </c>
      <c r="II57" s="12">
        <v>2548.4</v>
      </c>
      <c r="IJ57" s="12">
        <v>-353.2</v>
      </c>
      <c r="IK57" s="12">
        <v>361.4</v>
      </c>
      <c r="IL57" s="12">
        <v>1084.5999999999999</v>
      </c>
      <c r="IM57" s="12">
        <v>663</v>
      </c>
      <c r="IN57" s="12">
        <v>813.2</v>
      </c>
      <c r="IO57" s="12">
        <v>712</v>
      </c>
      <c r="IP57" s="12">
        <v>691.4</v>
      </c>
      <c r="IQ57" s="12">
        <v>1621.6</v>
      </c>
      <c r="IR57" s="12">
        <v>1090.7</v>
      </c>
      <c r="IS57" s="12">
        <v>790.9</v>
      </c>
      <c r="IT57" s="12">
        <v>1596.5</v>
      </c>
      <c r="IU57" s="12">
        <v>1538.3</v>
      </c>
      <c r="IV57" s="12">
        <v>-258.2</v>
      </c>
      <c r="IW57" s="12">
        <v>-12.9</v>
      </c>
    </row>
    <row r="58" spans="1:257">
      <c r="A58" t="s">
        <v>928</v>
      </c>
      <c r="B58" t="s">
        <v>903</v>
      </c>
      <c r="C58">
        <v>-0.7</v>
      </c>
      <c r="D58">
        <v>2.6</v>
      </c>
      <c r="E58">
        <v>0.5</v>
      </c>
      <c r="F58">
        <v>0.5</v>
      </c>
      <c r="G58">
        <v>-1.9</v>
      </c>
      <c r="H58">
        <v>1.3</v>
      </c>
      <c r="I58">
        <v>2.2000000000000002</v>
      </c>
      <c r="J58">
        <v>1.2</v>
      </c>
      <c r="K58">
        <v>1.6</v>
      </c>
      <c r="L58">
        <v>1.4</v>
      </c>
      <c r="M58">
        <v>2.4</v>
      </c>
      <c r="N58">
        <v>1.2</v>
      </c>
      <c r="O58">
        <v>-3.3</v>
      </c>
      <c r="P58">
        <v>3.8</v>
      </c>
      <c r="Q58">
        <v>2.7</v>
      </c>
      <c r="R58">
        <v>3.4</v>
      </c>
      <c r="S58">
        <v>-2.2000000000000002</v>
      </c>
      <c r="T58">
        <v>3</v>
      </c>
      <c r="U58">
        <v>0.5</v>
      </c>
      <c r="V58">
        <v>0.7</v>
      </c>
      <c r="W58">
        <v>0.7</v>
      </c>
      <c r="X58">
        <v>4.9000000000000004</v>
      </c>
      <c r="Y58">
        <v>2.2000000000000002</v>
      </c>
      <c r="Z58">
        <v>0.8</v>
      </c>
      <c r="AA58">
        <v>4.2</v>
      </c>
      <c r="AB58">
        <v>10.6</v>
      </c>
      <c r="AC58">
        <v>3.5</v>
      </c>
      <c r="AD58">
        <v>3.8</v>
      </c>
      <c r="AE58">
        <v>-1.9</v>
      </c>
      <c r="AF58">
        <v>-1.9</v>
      </c>
      <c r="AG58">
        <v>-0.2</v>
      </c>
      <c r="AH58">
        <v>4.4000000000000004</v>
      </c>
      <c r="AI58">
        <v>5.2</v>
      </c>
      <c r="AJ58">
        <v>6.3</v>
      </c>
      <c r="AK58">
        <v>1</v>
      </c>
      <c r="AL58">
        <v>2.6</v>
      </c>
      <c r="AM58">
        <v>5</v>
      </c>
      <c r="AN58">
        <v>9.6999999999999993</v>
      </c>
      <c r="AO58">
        <v>11.8</v>
      </c>
      <c r="AP58">
        <v>12.6</v>
      </c>
      <c r="AQ58">
        <v>15.7</v>
      </c>
      <c r="AR58">
        <v>7</v>
      </c>
      <c r="AS58">
        <v>8</v>
      </c>
      <c r="AT58">
        <v>8.3000000000000007</v>
      </c>
      <c r="AU58">
        <v>0.7</v>
      </c>
      <c r="AV58">
        <v>2.8</v>
      </c>
      <c r="AW58">
        <v>10</v>
      </c>
      <c r="AX58">
        <v>10.1</v>
      </c>
      <c r="AY58">
        <v>5.8</v>
      </c>
      <c r="AZ58">
        <v>10.6</v>
      </c>
      <c r="BA58">
        <v>6.9</v>
      </c>
      <c r="BB58">
        <v>10.3</v>
      </c>
      <c r="BC58">
        <v>11</v>
      </c>
      <c r="BD58">
        <v>26</v>
      </c>
      <c r="BE58">
        <v>26.1</v>
      </c>
      <c r="BF58">
        <v>16.600000000000001</v>
      </c>
      <c r="BG58">
        <v>6.8</v>
      </c>
      <c r="BH58">
        <v>23.7</v>
      </c>
      <c r="BI58">
        <v>36.5</v>
      </c>
      <c r="BJ58">
        <v>17.2</v>
      </c>
      <c r="BK58">
        <v>10.4</v>
      </c>
      <c r="BL58">
        <v>4.5</v>
      </c>
      <c r="BM58">
        <v>8.5</v>
      </c>
      <c r="BN58">
        <v>14.2</v>
      </c>
      <c r="BO58">
        <v>11.6</v>
      </c>
      <c r="BP58">
        <v>13.6</v>
      </c>
      <c r="BQ58">
        <v>17.100000000000001</v>
      </c>
      <c r="BR58">
        <v>16.3</v>
      </c>
      <c r="BS58">
        <v>22.4</v>
      </c>
      <c r="BT58">
        <v>20.5</v>
      </c>
      <c r="BU58">
        <v>23.1</v>
      </c>
      <c r="BV58">
        <v>26.3</v>
      </c>
      <c r="BW58">
        <v>28.5</v>
      </c>
      <c r="BX58">
        <v>39</v>
      </c>
      <c r="BY58">
        <v>36.5</v>
      </c>
      <c r="BZ58">
        <v>42.6</v>
      </c>
      <c r="CA58">
        <v>44</v>
      </c>
      <c r="CB58">
        <v>40.299999999999997</v>
      </c>
      <c r="CC58">
        <v>44.9</v>
      </c>
      <c r="CD58">
        <v>60.1</v>
      </c>
      <c r="CE58">
        <v>55.8</v>
      </c>
      <c r="CF58">
        <v>34.6</v>
      </c>
      <c r="CG58">
        <v>30.2</v>
      </c>
      <c r="CH58">
        <v>53.8</v>
      </c>
      <c r="CI58">
        <v>27</v>
      </c>
      <c r="CJ58">
        <v>54.4</v>
      </c>
      <c r="CK58">
        <v>67.400000000000006</v>
      </c>
      <c r="CL58">
        <v>33.299999999999997</v>
      </c>
      <c r="CM58">
        <v>41.7</v>
      </c>
      <c r="CN58">
        <v>72.5</v>
      </c>
      <c r="CO58">
        <v>77.5</v>
      </c>
      <c r="CP58">
        <v>66.2</v>
      </c>
      <c r="CQ58">
        <v>59.3</v>
      </c>
      <c r="CR58">
        <v>68.099999999999994</v>
      </c>
      <c r="CS58">
        <v>77.599999999999994</v>
      </c>
      <c r="CT58">
        <v>65.900000000000006</v>
      </c>
      <c r="CU58">
        <v>66.7</v>
      </c>
      <c r="CV58">
        <v>67.3</v>
      </c>
      <c r="CW58">
        <v>98.6</v>
      </c>
      <c r="CX58">
        <v>67.3</v>
      </c>
      <c r="CY58">
        <v>75.900000000000006</v>
      </c>
      <c r="CZ58">
        <v>103.4</v>
      </c>
      <c r="DA58">
        <v>103.4</v>
      </c>
      <c r="DB58">
        <v>115.2</v>
      </c>
      <c r="DC58">
        <v>101.9</v>
      </c>
      <c r="DD58">
        <v>156.9</v>
      </c>
      <c r="DE58">
        <v>211</v>
      </c>
      <c r="DF58">
        <v>245.9</v>
      </c>
      <c r="DG58">
        <v>156.80000000000001</v>
      </c>
      <c r="DH58">
        <v>188.4</v>
      </c>
      <c r="DI58">
        <v>159.6</v>
      </c>
      <c r="DJ58">
        <v>167.2</v>
      </c>
      <c r="DK58">
        <v>75</v>
      </c>
      <c r="DL58">
        <v>87.3</v>
      </c>
      <c r="DM58">
        <v>145.69999999999999</v>
      </c>
      <c r="DN58">
        <v>175</v>
      </c>
      <c r="DO58">
        <v>165.6</v>
      </c>
      <c r="DP58">
        <v>114.8</v>
      </c>
      <c r="DQ58">
        <v>135.9</v>
      </c>
      <c r="DR58">
        <v>181.7</v>
      </c>
      <c r="DS58">
        <v>148.6</v>
      </c>
      <c r="DT58">
        <v>167.7</v>
      </c>
      <c r="DU58">
        <v>151.1</v>
      </c>
      <c r="DV58">
        <v>202.4</v>
      </c>
      <c r="DW58">
        <v>134.9</v>
      </c>
      <c r="DX58">
        <v>113.2</v>
      </c>
      <c r="DY58">
        <v>169.9</v>
      </c>
      <c r="DZ58">
        <v>165.4</v>
      </c>
      <c r="EA58">
        <v>104.3</v>
      </c>
      <c r="EB58">
        <v>207.3</v>
      </c>
      <c r="EC58">
        <v>166.3</v>
      </c>
      <c r="ED58">
        <v>147.19999999999999</v>
      </c>
      <c r="EE58">
        <v>145.30000000000001</v>
      </c>
      <c r="EF58">
        <v>79.5</v>
      </c>
      <c r="EG58">
        <v>281.2</v>
      </c>
      <c r="EH58">
        <v>155.1</v>
      </c>
      <c r="EI58">
        <v>351.4</v>
      </c>
      <c r="EJ58">
        <v>274.89999999999998</v>
      </c>
      <c r="EK58">
        <v>237.2</v>
      </c>
      <c r="EL58">
        <v>305.10000000000002</v>
      </c>
      <c r="EM58">
        <v>119.2</v>
      </c>
      <c r="EN58">
        <v>196</v>
      </c>
      <c r="EO58">
        <v>205</v>
      </c>
      <c r="EP58">
        <v>297</v>
      </c>
      <c r="EQ58">
        <v>178.2</v>
      </c>
      <c r="ER58">
        <v>283.89999999999998</v>
      </c>
      <c r="ES58">
        <v>209.8</v>
      </c>
      <c r="ET58">
        <v>253.8</v>
      </c>
      <c r="EU58">
        <v>123.8</v>
      </c>
      <c r="EV58">
        <v>280.89999999999998</v>
      </c>
      <c r="EW58">
        <v>143.30000000000001</v>
      </c>
      <c r="EX58">
        <v>306.60000000000002</v>
      </c>
      <c r="EY58">
        <v>247.3</v>
      </c>
      <c r="EZ58">
        <v>406.5</v>
      </c>
      <c r="FA58">
        <v>533.5</v>
      </c>
      <c r="FB58">
        <v>699.1</v>
      </c>
      <c r="FC58">
        <v>588</v>
      </c>
      <c r="FD58">
        <v>581.29999999999995</v>
      </c>
      <c r="FE58">
        <v>638.29999999999995</v>
      </c>
      <c r="FF58">
        <v>565.9</v>
      </c>
      <c r="FG58">
        <v>238.1</v>
      </c>
      <c r="FH58">
        <v>402.2</v>
      </c>
      <c r="FI58">
        <v>509.3</v>
      </c>
      <c r="FJ58">
        <v>590</v>
      </c>
      <c r="FK58">
        <v>427.1</v>
      </c>
      <c r="FL58">
        <v>719.3</v>
      </c>
      <c r="FM58">
        <v>822.3</v>
      </c>
      <c r="FN58">
        <v>602.1</v>
      </c>
      <c r="FO58">
        <v>702.8</v>
      </c>
      <c r="FP58">
        <v>493.7</v>
      </c>
      <c r="FQ58">
        <v>458</v>
      </c>
      <c r="FR58">
        <v>532.20000000000005</v>
      </c>
      <c r="FS58">
        <v>513.70000000000005</v>
      </c>
      <c r="FT58">
        <v>471.3</v>
      </c>
      <c r="FU58">
        <v>770.4</v>
      </c>
      <c r="FV58">
        <v>589.70000000000005</v>
      </c>
      <c r="FW58">
        <v>-4.4000000000000004</v>
      </c>
      <c r="FX58">
        <v>304.89999999999998</v>
      </c>
      <c r="FY58">
        <v>169.3</v>
      </c>
      <c r="FZ58">
        <v>-6.8</v>
      </c>
      <c r="GA58">
        <v>-58.3</v>
      </c>
      <c r="GB58">
        <v>100</v>
      </c>
      <c r="GC58">
        <v>-123.8</v>
      </c>
      <c r="GD58">
        <v>403.8</v>
      </c>
      <c r="GE58">
        <v>317.5</v>
      </c>
      <c r="GF58">
        <v>462.3</v>
      </c>
      <c r="GG58">
        <v>184.9</v>
      </c>
      <c r="GH58">
        <v>348.1</v>
      </c>
      <c r="GI58">
        <v>558.70000000000005</v>
      </c>
      <c r="GJ58">
        <v>644.1</v>
      </c>
      <c r="GK58">
        <v>1204.5999999999999</v>
      </c>
      <c r="GL58">
        <v>1215.4000000000001</v>
      </c>
      <c r="GM58">
        <v>748.4</v>
      </c>
      <c r="GN58">
        <v>1209.7</v>
      </c>
      <c r="GO58">
        <v>692.6</v>
      </c>
      <c r="GP58">
        <v>424.1</v>
      </c>
      <c r="GQ58">
        <v>67.8</v>
      </c>
      <c r="GR58">
        <v>-168.5</v>
      </c>
      <c r="GS58">
        <v>-93.3</v>
      </c>
      <c r="GT58">
        <v>-46.3</v>
      </c>
      <c r="GU58">
        <v>319</v>
      </c>
      <c r="GV58">
        <v>-33.6</v>
      </c>
      <c r="GW58">
        <v>-293.5</v>
      </c>
      <c r="GX58">
        <v>-150.1</v>
      </c>
      <c r="GY58">
        <v>260.60000000000002</v>
      </c>
      <c r="GZ58">
        <v>-258.2</v>
      </c>
      <c r="HA58">
        <v>-5.9</v>
      </c>
      <c r="HB58">
        <v>-85</v>
      </c>
      <c r="HC58">
        <v>-74.8</v>
      </c>
      <c r="HD58">
        <v>28.8</v>
      </c>
      <c r="HE58">
        <v>-23</v>
      </c>
      <c r="HF58">
        <v>-26.2</v>
      </c>
      <c r="HG58">
        <v>293.60000000000002</v>
      </c>
      <c r="HH58">
        <v>235</v>
      </c>
      <c r="HI58">
        <v>181.5</v>
      </c>
      <c r="HJ58">
        <v>243.1</v>
      </c>
      <c r="HK58">
        <v>-99.7</v>
      </c>
      <c r="HL58">
        <v>138.5</v>
      </c>
      <c r="HM58">
        <v>211.1</v>
      </c>
      <c r="HN58">
        <v>351.2</v>
      </c>
      <c r="HO58">
        <v>33.4</v>
      </c>
      <c r="HP58">
        <v>117.3</v>
      </c>
      <c r="HQ58">
        <v>332.2</v>
      </c>
      <c r="HR58">
        <v>398.9</v>
      </c>
      <c r="HS58">
        <v>236.9</v>
      </c>
      <c r="HT58">
        <v>467.5</v>
      </c>
      <c r="HU58">
        <v>359.1</v>
      </c>
      <c r="HV58">
        <v>343.2</v>
      </c>
      <c r="HW58">
        <v>385</v>
      </c>
      <c r="HX58">
        <v>263.39999999999998</v>
      </c>
      <c r="HY58">
        <v>379.5</v>
      </c>
      <c r="HZ58">
        <v>358.5</v>
      </c>
      <c r="IA58">
        <v>182.2</v>
      </c>
      <c r="IB58">
        <v>239.9</v>
      </c>
      <c r="IC58">
        <v>273.7</v>
      </c>
      <c r="ID58">
        <v>291.7</v>
      </c>
      <c r="IE58">
        <v>294.39999999999998</v>
      </c>
      <c r="IF58">
        <v>354.1</v>
      </c>
      <c r="IG58">
        <v>350.9</v>
      </c>
      <c r="IH58">
        <v>275.10000000000002</v>
      </c>
      <c r="II58">
        <v>1505.6</v>
      </c>
      <c r="IJ58">
        <v>-221.8</v>
      </c>
      <c r="IK58">
        <v>536.29999999999995</v>
      </c>
      <c r="IL58">
        <v>812.7</v>
      </c>
      <c r="IM58">
        <v>699.6</v>
      </c>
      <c r="IN58">
        <v>600.9</v>
      </c>
      <c r="IO58">
        <v>566.29999999999995</v>
      </c>
      <c r="IP58">
        <v>584.79999999999995</v>
      </c>
      <c r="IQ58">
        <v>1040.9000000000001</v>
      </c>
      <c r="IR58">
        <v>948.5</v>
      </c>
      <c r="IS58">
        <v>1050.8</v>
      </c>
      <c r="IT58">
        <v>877.3</v>
      </c>
      <c r="IU58">
        <v>1571.3</v>
      </c>
      <c r="IV58">
        <v>-395.6</v>
      </c>
      <c r="IW58">
        <v>-216.2</v>
      </c>
    </row>
    <row r="59" spans="1:257">
      <c r="A59" t="s">
        <v>930</v>
      </c>
      <c r="B59" t="s">
        <v>945</v>
      </c>
      <c r="C59">
        <v>5.0999999999999996</v>
      </c>
      <c r="D59">
        <v>2.5</v>
      </c>
      <c r="E59">
        <v>2.5</v>
      </c>
      <c r="F59">
        <v>2.9</v>
      </c>
      <c r="G59">
        <v>1.8</v>
      </c>
      <c r="H59">
        <v>0.9</v>
      </c>
      <c r="I59">
        <v>-0.3</v>
      </c>
      <c r="J59">
        <v>0.5</v>
      </c>
      <c r="K59">
        <v>0.7</v>
      </c>
      <c r="L59">
        <v>-0.6</v>
      </c>
      <c r="M59">
        <v>-0.8</v>
      </c>
      <c r="N59">
        <v>2.1</v>
      </c>
      <c r="O59">
        <v>1.6</v>
      </c>
      <c r="P59">
        <v>-0.1</v>
      </c>
      <c r="Q59">
        <v>0.7</v>
      </c>
      <c r="R59">
        <v>3.9</v>
      </c>
      <c r="S59">
        <v>4.4000000000000004</v>
      </c>
      <c r="T59">
        <v>2.2999999999999998</v>
      </c>
      <c r="U59">
        <v>2.2999999999999998</v>
      </c>
      <c r="V59">
        <v>3.6</v>
      </c>
      <c r="W59">
        <v>2</v>
      </c>
      <c r="X59">
        <v>0.3</v>
      </c>
      <c r="Y59">
        <v>-0.8</v>
      </c>
      <c r="Z59">
        <v>3.4</v>
      </c>
      <c r="AA59">
        <v>1.6</v>
      </c>
      <c r="AB59">
        <v>1.3</v>
      </c>
      <c r="AC59">
        <v>1.7</v>
      </c>
      <c r="AD59">
        <v>1.9</v>
      </c>
      <c r="AE59">
        <v>1.2</v>
      </c>
      <c r="AF59">
        <v>-1.5</v>
      </c>
      <c r="AG59">
        <v>0.8</v>
      </c>
      <c r="AH59">
        <v>3.3</v>
      </c>
      <c r="AI59">
        <v>0.6</v>
      </c>
      <c r="AJ59">
        <v>0</v>
      </c>
      <c r="AK59">
        <v>-0.2</v>
      </c>
      <c r="AL59">
        <v>2</v>
      </c>
      <c r="AM59">
        <v>-2.6</v>
      </c>
      <c r="AN59">
        <v>-1.9</v>
      </c>
      <c r="AO59">
        <v>3.2</v>
      </c>
      <c r="AP59">
        <v>5.0999999999999996</v>
      </c>
      <c r="AQ59">
        <v>-2.2999999999999998</v>
      </c>
      <c r="AR59">
        <v>0.8</v>
      </c>
      <c r="AS59">
        <v>2.7</v>
      </c>
      <c r="AT59">
        <v>7.3</v>
      </c>
      <c r="AU59">
        <v>6</v>
      </c>
      <c r="AV59">
        <v>1.1000000000000001</v>
      </c>
      <c r="AW59">
        <v>4.3</v>
      </c>
      <c r="AX59">
        <v>6.3</v>
      </c>
      <c r="AY59">
        <v>6.5</v>
      </c>
      <c r="AZ59">
        <v>6.6</v>
      </c>
      <c r="BA59">
        <v>5.6</v>
      </c>
      <c r="BB59">
        <v>9.6999999999999993</v>
      </c>
      <c r="BC59">
        <v>6.4</v>
      </c>
      <c r="BD59">
        <v>1.6</v>
      </c>
      <c r="BE59">
        <v>4.7</v>
      </c>
      <c r="BF59">
        <v>7.1</v>
      </c>
      <c r="BG59">
        <v>0.8</v>
      </c>
      <c r="BH59">
        <v>6.4</v>
      </c>
      <c r="BI59">
        <v>8.6999999999999993</v>
      </c>
      <c r="BJ59">
        <v>14.5</v>
      </c>
      <c r="BK59">
        <v>5.5</v>
      </c>
      <c r="BL59">
        <v>2.6</v>
      </c>
      <c r="BM59">
        <v>7.7</v>
      </c>
      <c r="BN59">
        <v>21.8</v>
      </c>
      <c r="BO59">
        <v>1.7</v>
      </c>
      <c r="BP59">
        <v>9.4</v>
      </c>
      <c r="BQ59">
        <v>7.2</v>
      </c>
      <c r="BR59">
        <v>11</v>
      </c>
      <c r="BS59">
        <v>6.1</v>
      </c>
      <c r="BT59">
        <v>17.8</v>
      </c>
      <c r="BU59">
        <v>6.6</v>
      </c>
      <c r="BV59">
        <v>19.5</v>
      </c>
      <c r="BW59">
        <v>7.6</v>
      </c>
      <c r="BX59">
        <v>11.4</v>
      </c>
      <c r="BY59">
        <v>2.7</v>
      </c>
      <c r="BZ59">
        <v>10.7</v>
      </c>
      <c r="CA59">
        <v>6.8</v>
      </c>
      <c r="CB59">
        <v>4.3</v>
      </c>
      <c r="CC59">
        <v>-0.6</v>
      </c>
      <c r="CD59">
        <v>14.1</v>
      </c>
      <c r="CE59">
        <v>8.9</v>
      </c>
      <c r="CF59">
        <v>15.8</v>
      </c>
      <c r="CG59">
        <v>8.3000000000000007</v>
      </c>
      <c r="CH59">
        <v>4.5999999999999996</v>
      </c>
      <c r="CI59">
        <v>-1.8</v>
      </c>
      <c r="CJ59">
        <v>8.5</v>
      </c>
      <c r="CK59">
        <v>6.1</v>
      </c>
      <c r="CL59">
        <v>21.8</v>
      </c>
      <c r="CM59">
        <v>11.5</v>
      </c>
      <c r="CN59">
        <v>9.1</v>
      </c>
      <c r="CO59">
        <v>13.4</v>
      </c>
      <c r="CP59">
        <v>25.9</v>
      </c>
      <c r="CQ59">
        <v>12.1</v>
      </c>
      <c r="CR59">
        <v>9.1999999999999993</v>
      </c>
      <c r="CS59">
        <v>25.6</v>
      </c>
      <c r="CT59">
        <v>21.1</v>
      </c>
      <c r="CU59">
        <v>-6</v>
      </c>
      <c r="CV59">
        <v>36.299999999999997</v>
      </c>
      <c r="CW59">
        <v>40</v>
      </c>
      <c r="CX59">
        <v>52.4</v>
      </c>
      <c r="CY59">
        <v>34</v>
      </c>
      <c r="CZ59">
        <v>66.099999999999994</v>
      </c>
      <c r="DA59">
        <v>48.8</v>
      </c>
      <c r="DB59">
        <v>40.4</v>
      </c>
      <c r="DC59">
        <v>120.6</v>
      </c>
      <c r="DD59">
        <v>88.3</v>
      </c>
      <c r="DE59">
        <v>79.2</v>
      </c>
      <c r="DF59">
        <v>66.599999999999994</v>
      </c>
      <c r="DG59">
        <v>129.19999999999999</v>
      </c>
      <c r="DH59">
        <v>81.7</v>
      </c>
      <c r="DI59">
        <v>101.7</v>
      </c>
      <c r="DJ59">
        <v>-25.6</v>
      </c>
      <c r="DK59">
        <v>45.6</v>
      </c>
      <c r="DL59">
        <v>72.099999999999994</v>
      </c>
      <c r="DM59">
        <v>29.5</v>
      </c>
      <c r="DN59">
        <v>95</v>
      </c>
      <c r="DO59">
        <v>41.5</v>
      </c>
      <c r="DP59">
        <v>45.1</v>
      </c>
      <c r="DQ59">
        <v>32.799999999999997</v>
      </c>
      <c r="DR59">
        <v>44.3</v>
      </c>
      <c r="DS59">
        <v>32</v>
      </c>
      <c r="DT59">
        <v>67.900000000000006</v>
      </c>
      <c r="DU59">
        <v>11.4</v>
      </c>
      <c r="DV59">
        <v>95.7</v>
      </c>
      <c r="DW59">
        <v>73.7</v>
      </c>
      <c r="DX59">
        <v>76.900000000000006</v>
      </c>
      <c r="DY59">
        <v>45.3</v>
      </c>
      <c r="DZ59">
        <v>33</v>
      </c>
      <c r="EA59">
        <v>111.8</v>
      </c>
      <c r="EB59">
        <v>69.599999999999994</v>
      </c>
      <c r="EC59">
        <v>71.099999999999994</v>
      </c>
      <c r="ED59">
        <v>81.599999999999994</v>
      </c>
      <c r="EE59">
        <v>120.3</v>
      </c>
      <c r="EF59">
        <v>81.599999999999994</v>
      </c>
      <c r="EG59">
        <v>135.6</v>
      </c>
      <c r="EH59">
        <v>167.6</v>
      </c>
      <c r="EI59">
        <v>164.6</v>
      </c>
      <c r="EJ59">
        <v>89.9</v>
      </c>
      <c r="EK59">
        <v>95.9</v>
      </c>
      <c r="EL59">
        <v>165.5</v>
      </c>
      <c r="EM59">
        <v>164.2</v>
      </c>
      <c r="EN59">
        <v>133.6</v>
      </c>
      <c r="EO59">
        <v>199</v>
      </c>
      <c r="EP59">
        <v>226.1</v>
      </c>
      <c r="EQ59">
        <v>162.4</v>
      </c>
      <c r="ER59">
        <v>159.19999999999999</v>
      </c>
      <c r="ES59">
        <v>75.3</v>
      </c>
      <c r="ET59">
        <v>209.7</v>
      </c>
      <c r="EU59">
        <v>-3.1</v>
      </c>
      <c r="EV59">
        <v>141.19999999999999</v>
      </c>
      <c r="EW59">
        <v>50.4</v>
      </c>
      <c r="EX59">
        <v>282.2</v>
      </c>
      <c r="EY59">
        <v>234.6</v>
      </c>
      <c r="EZ59">
        <v>276.60000000000002</v>
      </c>
      <c r="FA59">
        <v>157.30000000000001</v>
      </c>
      <c r="FB59">
        <v>294.10000000000002</v>
      </c>
      <c r="FC59">
        <v>386.1</v>
      </c>
      <c r="FD59">
        <v>181.3</v>
      </c>
      <c r="FE59">
        <v>155</v>
      </c>
      <c r="FF59">
        <v>-102</v>
      </c>
      <c r="FG59">
        <v>113</v>
      </c>
      <c r="FH59">
        <v>164.8</v>
      </c>
      <c r="FI59">
        <v>85.2</v>
      </c>
      <c r="FJ59">
        <v>239.3</v>
      </c>
      <c r="FK59">
        <v>-24.2</v>
      </c>
      <c r="FL59">
        <v>197</v>
      </c>
      <c r="FM59">
        <v>312.89999999999998</v>
      </c>
      <c r="FN59">
        <v>400</v>
      </c>
      <c r="FO59">
        <v>288.89999999999998</v>
      </c>
      <c r="FP59">
        <v>499.2</v>
      </c>
      <c r="FQ59">
        <v>278.5</v>
      </c>
      <c r="FR59">
        <v>499.2</v>
      </c>
      <c r="FS59">
        <v>588.5</v>
      </c>
      <c r="FT59">
        <v>385.4</v>
      </c>
      <c r="FU59">
        <v>324.3</v>
      </c>
      <c r="FV59">
        <v>692.2</v>
      </c>
      <c r="FW59">
        <v>535.20000000000005</v>
      </c>
      <c r="FX59">
        <v>543.79999999999995</v>
      </c>
      <c r="FY59">
        <v>624</v>
      </c>
      <c r="FZ59">
        <v>662.6</v>
      </c>
      <c r="GA59">
        <v>866</v>
      </c>
      <c r="GB59">
        <v>867.1</v>
      </c>
      <c r="GC59">
        <v>306.7</v>
      </c>
      <c r="GD59">
        <v>843.5</v>
      </c>
      <c r="GE59">
        <v>907.5</v>
      </c>
      <c r="GF59">
        <v>868.8</v>
      </c>
      <c r="GG59">
        <v>277.2</v>
      </c>
      <c r="GH59">
        <v>947.9</v>
      </c>
      <c r="GI59">
        <v>763.3</v>
      </c>
      <c r="GJ59">
        <v>606.1</v>
      </c>
      <c r="GK59">
        <v>1289.3</v>
      </c>
      <c r="GL59">
        <v>481.9</v>
      </c>
      <c r="GM59">
        <v>58.6</v>
      </c>
      <c r="GN59">
        <v>-132.19999999999999</v>
      </c>
      <c r="GO59">
        <v>-193.6</v>
      </c>
      <c r="GP59">
        <v>-626.6</v>
      </c>
      <c r="GQ59">
        <v>-330</v>
      </c>
      <c r="GR59">
        <v>-480.3</v>
      </c>
      <c r="GS59">
        <v>-445.3</v>
      </c>
      <c r="GT59">
        <v>-592.5</v>
      </c>
      <c r="GU59">
        <v>57.5</v>
      </c>
      <c r="GV59">
        <v>-568.70000000000005</v>
      </c>
      <c r="GW59">
        <v>-288.39999999999998</v>
      </c>
      <c r="GX59">
        <v>-414.6</v>
      </c>
      <c r="GY59">
        <v>-362.3</v>
      </c>
      <c r="GZ59">
        <v>-88.6</v>
      </c>
      <c r="HA59">
        <v>-456.8</v>
      </c>
      <c r="HB59">
        <v>-237.3</v>
      </c>
      <c r="HC59">
        <v>41.8</v>
      </c>
      <c r="HD59">
        <v>-620</v>
      </c>
      <c r="HE59">
        <v>567.29999999999995</v>
      </c>
      <c r="HF59">
        <v>-182.4</v>
      </c>
      <c r="HG59">
        <v>-65.7</v>
      </c>
      <c r="HH59">
        <v>-445.3</v>
      </c>
      <c r="HI59">
        <v>-319.89999999999998</v>
      </c>
      <c r="HJ59">
        <v>197.7</v>
      </c>
      <c r="HK59">
        <v>-56.8</v>
      </c>
      <c r="HL59">
        <v>-41.3</v>
      </c>
      <c r="HM59">
        <v>52.6</v>
      </c>
      <c r="HN59">
        <v>91.5</v>
      </c>
      <c r="HO59">
        <v>29.6</v>
      </c>
      <c r="HP59">
        <v>45.7</v>
      </c>
      <c r="HQ59">
        <v>-177.2</v>
      </c>
      <c r="HR59">
        <v>-158.6</v>
      </c>
      <c r="HS59">
        <v>53.9</v>
      </c>
      <c r="HT59">
        <v>-170.5</v>
      </c>
      <c r="HU59">
        <v>295.5</v>
      </c>
      <c r="HV59">
        <v>-328.9</v>
      </c>
      <c r="HW59">
        <v>-115.8</v>
      </c>
      <c r="HX59">
        <v>240.8</v>
      </c>
      <c r="HY59">
        <v>88.6</v>
      </c>
      <c r="HZ59">
        <v>-184.8</v>
      </c>
      <c r="IA59">
        <v>8.3000000000000007</v>
      </c>
      <c r="IB59">
        <v>-16.100000000000001</v>
      </c>
      <c r="IC59">
        <v>111.8</v>
      </c>
      <c r="ID59">
        <v>64.900000000000006</v>
      </c>
      <c r="IE59">
        <v>122.2</v>
      </c>
      <c r="IF59">
        <v>193.3</v>
      </c>
      <c r="IG59">
        <v>42.1</v>
      </c>
      <c r="IH59">
        <v>-77.2</v>
      </c>
      <c r="II59">
        <v>1018.6</v>
      </c>
      <c r="IJ59">
        <v>-53.2</v>
      </c>
      <c r="IK59">
        <v>-240.6</v>
      </c>
      <c r="IL59">
        <v>191.6</v>
      </c>
      <c r="IM59">
        <v>-71.7</v>
      </c>
      <c r="IN59">
        <v>553.4</v>
      </c>
      <c r="IO59">
        <v>154.80000000000001</v>
      </c>
      <c r="IP59">
        <v>126.4</v>
      </c>
      <c r="IQ59">
        <v>179.8</v>
      </c>
      <c r="IR59">
        <v>-0.9</v>
      </c>
      <c r="IS59">
        <v>-337.1</v>
      </c>
      <c r="IT59">
        <v>514.6</v>
      </c>
      <c r="IU59">
        <v>75.900000000000006</v>
      </c>
      <c r="IV59">
        <v>82.5</v>
      </c>
      <c r="IW59">
        <v>-22.3</v>
      </c>
    </row>
    <row r="60" spans="1:257">
      <c r="A60" t="s">
        <v>932</v>
      </c>
      <c r="B60" t="s">
        <v>1151</v>
      </c>
      <c r="C60">
        <v>5.6</v>
      </c>
      <c r="D60">
        <v>0.2</v>
      </c>
      <c r="E60">
        <v>0.6</v>
      </c>
      <c r="F60">
        <v>0.5</v>
      </c>
      <c r="G60">
        <v>3.8</v>
      </c>
      <c r="H60">
        <v>-0.8</v>
      </c>
      <c r="I60">
        <v>-0.8</v>
      </c>
      <c r="J60">
        <v>-0.1</v>
      </c>
      <c r="K60">
        <v>3.3</v>
      </c>
      <c r="L60">
        <v>0.1</v>
      </c>
      <c r="M60">
        <v>1.5</v>
      </c>
      <c r="N60">
        <v>-0.2</v>
      </c>
      <c r="O60">
        <v>4.0999999999999996</v>
      </c>
      <c r="P60">
        <v>2</v>
      </c>
      <c r="Q60">
        <v>-0.7</v>
      </c>
      <c r="R60">
        <v>-0.3</v>
      </c>
      <c r="S60">
        <v>5</v>
      </c>
      <c r="T60">
        <v>1.7</v>
      </c>
      <c r="U60">
        <v>1.1000000000000001</v>
      </c>
      <c r="V60">
        <v>0.3</v>
      </c>
      <c r="W60">
        <v>3.8</v>
      </c>
      <c r="X60">
        <v>1.9</v>
      </c>
      <c r="Y60">
        <v>0.5</v>
      </c>
      <c r="Z60">
        <v>-1.5</v>
      </c>
      <c r="AA60">
        <v>6.8</v>
      </c>
      <c r="AB60">
        <v>0.3</v>
      </c>
      <c r="AC60">
        <v>1.5</v>
      </c>
      <c r="AD60">
        <v>6.3</v>
      </c>
      <c r="AE60">
        <v>7.6</v>
      </c>
      <c r="AF60">
        <v>0</v>
      </c>
      <c r="AG60">
        <v>0.6</v>
      </c>
      <c r="AH60">
        <v>2.8</v>
      </c>
      <c r="AI60">
        <v>6.5</v>
      </c>
      <c r="AJ60">
        <v>1.7</v>
      </c>
      <c r="AK60">
        <v>-0.1</v>
      </c>
      <c r="AL60">
        <v>3.8</v>
      </c>
      <c r="AM60">
        <v>10.6</v>
      </c>
      <c r="AN60">
        <v>11.1</v>
      </c>
      <c r="AO60">
        <v>12.7</v>
      </c>
      <c r="AP60">
        <v>10.9</v>
      </c>
      <c r="AQ60">
        <v>15.8</v>
      </c>
      <c r="AR60">
        <v>5.8</v>
      </c>
      <c r="AS60">
        <v>-17.2</v>
      </c>
      <c r="AT60">
        <v>-3.1</v>
      </c>
      <c r="AU60">
        <v>-5.6</v>
      </c>
      <c r="AV60">
        <v>0.6</v>
      </c>
      <c r="AW60">
        <v>2.8</v>
      </c>
      <c r="AX60">
        <v>5.3</v>
      </c>
      <c r="AY60">
        <v>1.4</v>
      </c>
      <c r="AZ60">
        <v>-2.9</v>
      </c>
      <c r="BA60">
        <v>-1.8</v>
      </c>
      <c r="BB60">
        <v>6.7</v>
      </c>
      <c r="BC60">
        <v>1.8</v>
      </c>
      <c r="BD60">
        <v>8</v>
      </c>
      <c r="BE60">
        <v>10.1</v>
      </c>
      <c r="BF60">
        <v>7.9</v>
      </c>
      <c r="BG60">
        <v>16.5</v>
      </c>
      <c r="BH60">
        <v>10.1</v>
      </c>
      <c r="BI60">
        <v>18.3</v>
      </c>
      <c r="BJ60">
        <v>8.9</v>
      </c>
      <c r="BK60">
        <v>1.9</v>
      </c>
      <c r="BL60">
        <v>-3.3</v>
      </c>
      <c r="BM60">
        <v>-6</v>
      </c>
      <c r="BN60">
        <v>12.6</v>
      </c>
      <c r="BO60">
        <v>2.1</v>
      </c>
      <c r="BP60">
        <v>1.9</v>
      </c>
      <c r="BQ60">
        <v>1.9</v>
      </c>
      <c r="BR60">
        <v>18.2</v>
      </c>
      <c r="BS60">
        <v>6.4</v>
      </c>
      <c r="BT60">
        <v>18</v>
      </c>
      <c r="BU60">
        <v>0.7</v>
      </c>
      <c r="BV60">
        <v>26.1</v>
      </c>
      <c r="BW60">
        <v>4.0999999999999996</v>
      </c>
      <c r="BX60">
        <v>19.100000000000001</v>
      </c>
      <c r="BY60">
        <v>-4.8</v>
      </c>
      <c r="BZ60">
        <v>37.4</v>
      </c>
      <c r="CA60">
        <v>24.2</v>
      </c>
      <c r="CB60">
        <v>38.299999999999997</v>
      </c>
      <c r="CC60">
        <v>20.6</v>
      </c>
      <c r="CD60">
        <v>24.3</v>
      </c>
      <c r="CE60">
        <v>14.7</v>
      </c>
      <c r="CF60">
        <v>11.8</v>
      </c>
      <c r="CG60">
        <v>5.7</v>
      </c>
      <c r="CH60">
        <v>19.5</v>
      </c>
      <c r="CI60">
        <v>31</v>
      </c>
      <c r="CJ60">
        <v>43.4</v>
      </c>
      <c r="CK60">
        <v>44.4</v>
      </c>
      <c r="CL60">
        <v>12</v>
      </c>
      <c r="CM60">
        <v>2.8</v>
      </c>
      <c r="CN60">
        <v>52.2</v>
      </c>
      <c r="CO60">
        <v>-28.6</v>
      </c>
      <c r="CP60">
        <v>13.3</v>
      </c>
      <c r="CQ60">
        <v>-19.100000000000001</v>
      </c>
      <c r="CR60">
        <v>30.2</v>
      </c>
      <c r="CS60">
        <v>22.3</v>
      </c>
      <c r="CT60">
        <v>51.8</v>
      </c>
      <c r="CU60">
        <v>30.9</v>
      </c>
      <c r="CV60">
        <v>39.200000000000003</v>
      </c>
      <c r="CW60">
        <v>3.6</v>
      </c>
      <c r="CX60">
        <v>38.4</v>
      </c>
      <c r="CY60">
        <v>32.299999999999997</v>
      </c>
      <c r="CZ60">
        <v>3</v>
      </c>
      <c r="DA60">
        <v>61.1</v>
      </c>
      <c r="DB60">
        <v>74.3</v>
      </c>
      <c r="DC60">
        <v>-32</v>
      </c>
      <c r="DD60">
        <v>38.6</v>
      </c>
      <c r="DE60">
        <v>28</v>
      </c>
      <c r="DF60">
        <v>59.7</v>
      </c>
      <c r="DG60">
        <v>52.8</v>
      </c>
      <c r="DH60">
        <v>56.7</v>
      </c>
      <c r="DI60">
        <v>7.1</v>
      </c>
      <c r="DJ60">
        <v>-5</v>
      </c>
      <c r="DK60">
        <v>43.6</v>
      </c>
      <c r="DL60">
        <v>81.2</v>
      </c>
      <c r="DM60">
        <v>20</v>
      </c>
      <c r="DN60">
        <v>14.6</v>
      </c>
      <c r="DO60">
        <v>66.400000000000006</v>
      </c>
      <c r="DP60">
        <v>23</v>
      </c>
      <c r="DQ60">
        <v>-1.6</v>
      </c>
      <c r="DR60">
        <v>37.5</v>
      </c>
      <c r="DS60">
        <v>3.7</v>
      </c>
      <c r="DT60">
        <v>-37.200000000000003</v>
      </c>
      <c r="DU60">
        <v>39.299999999999997</v>
      </c>
      <c r="DV60">
        <v>28.5</v>
      </c>
      <c r="DW60">
        <v>-47.1</v>
      </c>
      <c r="DX60">
        <v>-24.7</v>
      </c>
      <c r="DY60">
        <v>-20.3</v>
      </c>
      <c r="DZ60">
        <v>12.8</v>
      </c>
      <c r="EA60">
        <v>-17.3</v>
      </c>
      <c r="EB60">
        <v>1.1000000000000001</v>
      </c>
      <c r="EC60">
        <v>18.600000000000001</v>
      </c>
      <c r="ED60">
        <v>-24.7</v>
      </c>
      <c r="EE60">
        <v>-59.2</v>
      </c>
      <c r="EF60">
        <v>3</v>
      </c>
      <c r="EG60">
        <v>1.5</v>
      </c>
      <c r="EH60">
        <v>26.7</v>
      </c>
      <c r="EI60">
        <v>40.299999999999997</v>
      </c>
      <c r="EJ60">
        <v>30.2</v>
      </c>
      <c r="EK60">
        <v>45.5</v>
      </c>
      <c r="EL60">
        <v>19.899999999999999</v>
      </c>
      <c r="EM60">
        <v>38.4</v>
      </c>
      <c r="EN60">
        <v>55.5</v>
      </c>
      <c r="EO60">
        <v>60.2</v>
      </c>
      <c r="EP60">
        <v>16.7</v>
      </c>
      <c r="EQ60">
        <v>-2.1</v>
      </c>
      <c r="ER60">
        <v>153.6</v>
      </c>
      <c r="ES60">
        <v>104.8</v>
      </c>
      <c r="ET60">
        <v>112.6</v>
      </c>
      <c r="EU60">
        <v>203.7</v>
      </c>
      <c r="EV60">
        <v>173.5</v>
      </c>
      <c r="EW60">
        <v>218.2</v>
      </c>
      <c r="EX60">
        <v>71.099999999999994</v>
      </c>
      <c r="EY60">
        <v>292.2</v>
      </c>
      <c r="EZ60">
        <v>241.9</v>
      </c>
      <c r="FA60">
        <v>185.2</v>
      </c>
      <c r="FB60">
        <v>-75.400000000000006</v>
      </c>
      <c r="FC60">
        <v>136.80000000000001</v>
      </c>
      <c r="FD60">
        <v>167.8</v>
      </c>
      <c r="FE60">
        <v>124.8</v>
      </c>
      <c r="FF60">
        <v>275.5</v>
      </c>
      <c r="FG60">
        <v>226.8</v>
      </c>
      <c r="FH60">
        <v>219.6</v>
      </c>
      <c r="FI60">
        <v>52.4</v>
      </c>
      <c r="FJ60">
        <v>28.1</v>
      </c>
      <c r="FK60">
        <v>145.19999999999999</v>
      </c>
      <c r="FL60">
        <v>-62.4</v>
      </c>
      <c r="FM60">
        <v>-108.2</v>
      </c>
      <c r="FN60">
        <v>7.3</v>
      </c>
      <c r="FO60">
        <v>-196.4</v>
      </c>
      <c r="FP60">
        <v>-202.6</v>
      </c>
      <c r="FQ60">
        <v>38</v>
      </c>
      <c r="FR60">
        <v>37.299999999999997</v>
      </c>
      <c r="FS60">
        <v>-54.4</v>
      </c>
      <c r="FT60">
        <v>-29.6</v>
      </c>
      <c r="FU60">
        <v>-34.5</v>
      </c>
      <c r="FV60">
        <v>-60.8</v>
      </c>
      <c r="FW60">
        <v>118.4</v>
      </c>
      <c r="FX60">
        <v>-141.30000000000001</v>
      </c>
      <c r="FY60">
        <v>109.6</v>
      </c>
      <c r="FZ60">
        <v>302.8</v>
      </c>
      <c r="GA60">
        <v>127.4</v>
      </c>
      <c r="GB60">
        <v>111</v>
      </c>
      <c r="GC60">
        <v>474.5</v>
      </c>
      <c r="GD60">
        <v>301.89999999999998</v>
      </c>
      <c r="GE60">
        <v>114.1</v>
      </c>
      <c r="GF60">
        <v>62.5</v>
      </c>
      <c r="GG60">
        <v>688</v>
      </c>
      <c r="GH60">
        <v>239.1</v>
      </c>
      <c r="GI60">
        <v>230.8</v>
      </c>
      <c r="GJ60">
        <v>199.1</v>
      </c>
      <c r="GK60">
        <v>-637.70000000000005</v>
      </c>
      <c r="GL60">
        <v>-508.4</v>
      </c>
      <c r="GM60">
        <v>-115.9</v>
      </c>
      <c r="GN60">
        <v>-110.1</v>
      </c>
      <c r="GO60">
        <v>-645.5</v>
      </c>
      <c r="GP60">
        <v>137.4</v>
      </c>
      <c r="GQ60">
        <v>-682.6</v>
      </c>
      <c r="GR60">
        <v>-472.8</v>
      </c>
      <c r="GS60">
        <v>-431.3</v>
      </c>
      <c r="GT60">
        <v>-227.5</v>
      </c>
      <c r="GU60">
        <v>-417.3</v>
      </c>
      <c r="GV60">
        <v>-77.7</v>
      </c>
      <c r="GW60">
        <v>30.6</v>
      </c>
      <c r="GX60">
        <v>-23.7</v>
      </c>
      <c r="GY60">
        <v>21.1</v>
      </c>
      <c r="GZ60">
        <v>-133</v>
      </c>
      <c r="HA60">
        <v>-235.4</v>
      </c>
      <c r="HB60">
        <v>-51.4</v>
      </c>
      <c r="HC60">
        <v>-86.8</v>
      </c>
      <c r="HD60">
        <v>-217.9</v>
      </c>
      <c r="HE60">
        <v>49.7</v>
      </c>
      <c r="HF60">
        <v>-38.1</v>
      </c>
      <c r="HG60">
        <v>-34.9</v>
      </c>
      <c r="HH60">
        <v>-149.80000000000001</v>
      </c>
      <c r="HI60">
        <v>-127.4</v>
      </c>
      <c r="HJ60">
        <v>158.5</v>
      </c>
      <c r="HK60">
        <v>-119.4</v>
      </c>
      <c r="HL60">
        <v>-54.1</v>
      </c>
      <c r="HM60">
        <v>76.3</v>
      </c>
      <c r="HN60">
        <v>-122.7</v>
      </c>
      <c r="HO60">
        <v>-134.4</v>
      </c>
      <c r="HP60">
        <v>211.3</v>
      </c>
      <c r="HQ60">
        <v>33.1</v>
      </c>
      <c r="HR60">
        <v>-25.6</v>
      </c>
      <c r="HS60">
        <v>84.9</v>
      </c>
      <c r="HT60">
        <v>-6.4</v>
      </c>
      <c r="HU60">
        <v>-152.80000000000001</v>
      </c>
      <c r="HV60">
        <v>-46.6</v>
      </c>
      <c r="HW60">
        <v>-21.6</v>
      </c>
      <c r="HX60">
        <v>-63.8</v>
      </c>
      <c r="HY60">
        <v>166.8</v>
      </c>
      <c r="HZ60">
        <v>-133.9</v>
      </c>
      <c r="IA60">
        <v>-32</v>
      </c>
      <c r="IB60">
        <v>-64.7</v>
      </c>
      <c r="IC60">
        <v>3.8</v>
      </c>
      <c r="ID60">
        <v>-43.5</v>
      </c>
      <c r="IE60">
        <v>16.399999999999999</v>
      </c>
      <c r="IF60">
        <v>43.6</v>
      </c>
      <c r="IG60">
        <v>184.3</v>
      </c>
      <c r="IH60">
        <v>50.9</v>
      </c>
      <c r="II60">
        <v>24.1</v>
      </c>
      <c r="IJ60">
        <v>-78.2</v>
      </c>
      <c r="IK60">
        <v>65.7</v>
      </c>
      <c r="IL60">
        <v>80.3</v>
      </c>
      <c r="IM60">
        <v>35</v>
      </c>
      <c r="IN60">
        <v>-341.2</v>
      </c>
      <c r="IO60">
        <v>-9.1</v>
      </c>
      <c r="IP60">
        <v>-19.8</v>
      </c>
      <c r="IQ60">
        <v>400.9</v>
      </c>
      <c r="IR60">
        <v>143.19999999999999</v>
      </c>
      <c r="IS60">
        <v>77.099999999999994</v>
      </c>
      <c r="IT60">
        <v>204.6</v>
      </c>
      <c r="IU60">
        <v>-108.8</v>
      </c>
      <c r="IV60">
        <v>54.9</v>
      </c>
      <c r="IW60">
        <v>225.6</v>
      </c>
    </row>
    <row r="61" spans="1:257">
      <c r="A61" t="s">
        <v>935</v>
      </c>
      <c r="B61" s="12" t="s">
        <v>909</v>
      </c>
      <c r="C61" s="12">
        <v>1.2</v>
      </c>
      <c r="D61" s="12">
        <v>-2.2999999999999998</v>
      </c>
      <c r="E61" s="12">
        <v>0.6</v>
      </c>
      <c r="F61" s="12">
        <v>-2.6</v>
      </c>
      <c r="G61" s="12">
        <v>-6</v>
      </c>
      <c r="H61" s="12">
        <v>-0.1</v>
      </c>
      <c r="I61" s="12">
        <v>7.7</v>
      </c>
      <c r="J61" s="12">
        <v>4.7</v>
      </c>
      <c r="K61" s="12">
        <v>-3.7</v>
      </c>
      <c r="L61" s="12">
        <v>-0.4</v>
      </c>
      <c r="M61" s="12">
        <v>9.9</v>
      </c>
      <c r="N61" s="12">
        <v>4.4000000000000004</v>
      </c>
      <c r="O61" s="12">
        <v>-5.0999999999999996</v>
      </c>
      <c r="P61" s="12">
        <v>4.2</v>
      </c>
      <c r="Q61" s="12">
        <v>12.4</v>
      </c>
      <c r="R61" s="12">
        <v>3.2</v>
      </c>
      <c r="S61" s="12">
        <v>-5.2</v>
      </c>
      <c r="T61" s="12">
        <v>7.8</v>
      </c>
      <c r="U61" s="12">
        <v>-0.3</v>
      </c>
      <c r="V61" s="12">
        <v>4.9000000000000004</v>
      </c>
      <c r="W61" s="12">
        <v>-5.2</v>
      </c>
      <c r="X61" s="12">
        <v>16.899999999999999</v>
      </c>
      <c r="Y61" s="12">
        <v>-3.1</v>
      </c>
      <c r="Z61" s="12">
        <v>11.5</v>
      </c>
      <c r="AA61" s="12">
        <v>-8.1</v>
      </c>
      <c r="AB61" s="12">
        <v>12.4</v>
      </c>
      <c r="AC61" s="12">
        <v>-5.5</v>
      </c>
      <c r="AD61" s="12">
        <v>6.7</v>
      </c>
      <c r="AE61" s="12">
        <v>-11.5</v>
      </c>
      <c r="AF61" s="12">
        <v>3.9</v>
      </c>
      <c r="AG61" s="12">
        <v>8</v>
      </c>
      <c r="AH61" s="12">
        <v>8.9</v>
      </c>
      <c r="AI61" s="12">
        <v>-5.4</v>
      </c>
      <c r="AJ61" s="12">
        <v>13.5</v>
      </c>
      <c r="AK61" s="12">
        <v>16.8</v>
      </c>
      <c r="AL61" s="12">
        <v>8.3000000000000007</v>
      </c>
      <c r="AM61" s="12">
        <v>-10.1</v>
      </c>
      <c r="AN61" s="12">
        <v>26</v>
      </c>
      <c r="AO61" s="12">
        <v>-4</v>
      </c>
      <c r="AP61" s="12">
        <v>24</v>
      </c>
      <c r="AQ61" s="12">
        <v>-4.3</v>
      </c>
      <c r="AR61" s="12">
        <v>4</v>
      </c>
      <c r="AS61" s="12">
        <v>11.2</v>
      </c>
      <c r="AT61" s="12">
        <v>15.4</v>
      </c>
      <c r="AU61" s="12">
        <v>-2.4</v>
      </c>
      <c r="AV61" s="12">
        <v>2.1</v>
      </c>
      <c r="AW61" s="12">
        <v>1.8</v>
      </c>
      <c r="AX61" s="12">
        <v>27.4</v>
      </c>
      <c r="AY61" s="12">
        <v>8.1999999999999993</v>
      </c>
      <c r="AZ61" s="12">
        <v>16.5</v>
      </c>
      <c r="BA61" s="12">
        <v>15.6</v>
      </c>
      <c r="BB61" s="12">
        <v>45.3</v>
      </c>
      <c r="BC61" s="12">
        <v>5.3</v>
      </c>
      <c r="BD61" s="12">
        <v>30.5</v>
      </c>
      <c r="BE61" s="12">
        <v>31.7</v>
      </c>
      <c r="BF61" s="12">
        <v>23.6</v>
      </c>
      <c r="BG61" s="12">
        <v>-0.6</v>
      </c>
      <c r="BH61" s="12">
        <v>46</v>
      </c>
      <c r="BI61" s="12">
        <v>19.899999999999999</v>
      </c>
      <c r="BJ61" s="12">
        <v>-3.9</v>
      </c>
      <c r="BK61" s="12">
        <v>-26</v>
      </c>
      <c r="BL61" s="12">
        <v>6.4</v>
      </c>
      <c r="BM61" s="12">
        <v>-46.4</v>
      </c>
      <c r="BN61" s="12">
        <v>13</v>
      </c>
      <c r="BO61" s="12">
        <v>6.9</v>
      </c>
      <c r="BP61" s="12">
        <v>14.8</v>
      </c>
      <c r="BQ61" s="12">
        <v>33.9</v>
      </c>
      <c r="BR61" s="12">
        <v>59.5</v>
      </c>
      <c r="BS61" s="12">
        <v>-22.4</v>
      </c>
      <c r="BT61" s="12">
        <v>31.7</v>
      </c>
      <c r="BU61" s="12">
        <v>36</v>
      </c>
      <c r="BV61" s="12">
        <v>52.6</v>
      </c>
      <c r="BW61" s="12">
        <v>28.8</v>
      </c>
      <c r="BX61" s="12">
        <v>45</v>
      </c>
      <c r="BY61" s="12">
        <v>32.700000000000003</v>
      </c>
      <c r="BZ61" s="12">
        <v>33.799999999999997</v>
      </c>
      <c r="CA61" s="12">
        <v>48.7</v>
      </c>
      <c r="CB61" s="12">
        <v>113.9</v>
      </c>
      <c r="CC61" s="12">
        <v>41.1</v>
      </c>
      <c r="CD61" s="12">
        <v>-10.8</v>
      </c>
      <c r="CE61" s="12">
        <v>0.3</v>
      </c>
      <c r="CF61" s="12">
        <v>79.5</v>
      </c>
      <c r="CG61" s="12">
        <v>35.700000000000003</v>
      </c>
      <c r="CH61" s="12">
        <v>73.900000000000006</v>
      </c>
      <c r="CI61" s="12">
        <v>52.1</v>
      </c>
      <c r="CJ61" s="12">
        <v>48.7</v>
      </c>
      <c r="CK61" s="12">
        <v>53.4</v>
      </c>
      <c r="CL61" s="12">
        <v>207.9</v>
      </c>
      <c r="CM61" s="12">
        <v>-32.799999999999997</v>
      </c>
      <c r="CN61" s="12">
        <v>12.4</v>
      </c>
      <c r="CO61" s="12">
        <v>80.5</v>
      </c>
      <c r="CP61" s="12">
        <v>109.5</v>
      </c>
      <c r="CQ61" s="12">
        <v>-79.7</v>
      </c>
      <c r="CR61" s="12">
        <v>36.6</v>
      </c>
      <c r="CS61" s="12">
        <v>81.5</v>
      </c>
      <c r="CT61" s="12">
        <v>87.8</v>
      </c>
      <c r="CU61" s="12">
        <v>46.5</v>
      </c>
      <c r="CV61" s="12">
        <v>95</v>
      </c>
      <c r="CW61" s="12">
        <v>131.69999999999999</v>
      </c>
      <c r="CX61" s="12">
        <v>188.9</v>
      </c>
      <c r="CY61" s="12">
        <v>-142.6</v>
      </c>
      <c r="CZ61" s="12">
        <v>92.4</v>
      </c>
      <c r="DA61" s="12">
        <v>155</v>
      </c>
      <c r="DB61" s="12">
        <v>349.8</v>
      </c>
      <c r="DC61" s="12">
        <v>72.900000000000006</v>
      </c>
      <c r="DD61" s="12">
        <v>160</v>
      </c>
      <c r="DE61" s="12">
        <v>152.80000000000001</v>
      </c>
      <c r="DF61" s="12">
        <v>178.1</v>
      </c>
      <c r="DG61" s="12">
        <v>-33.799999999999997</v>
      </c>
      <c r="DH61" s="12">
        <v>48</v>
      </c>
      <c r="DI61" s="12">
        <v>152.5</v>
      </c>
      <c r="DJ61" s="12">
        <v>-176.6</v>
      </c>
      <c r="DK61" s="12">
        <v>176.2</v>
      </c>
      <c r="DL61" s="12">
        <v>58.8</v>
      </c>
      <c r="DM61" s="12">
        <v>177.7</v>
      </c>
      <c r="DN61" s="12">
        <v>-92.1</v>
      </c>
      <c r="DO61" s="12">
        <v>316.2</v>
      </c>
      <c r="DP61" s="12">
        <v>335.4</v>
      </c>
      <c r="DQ61" s="12">
        <v>-222.8</v>
      </c>
      <c r="DR61" s="12">
        <v>-24.1</v>
      </c>
      <c r="DS61" s="12">
        <v>-72.5</v>
      </c>
      <c r="DT61" s="12">
        <v>-26.2</v>
      </c>
      <c r="DU61" s="12">
        <v>-58.6</v>
      </c>
      <c r="DV61" s="12">
        <v>-36</v>
      </c>
      <c r="DW61" s="12">
        <v>-48.4</v>
      </c>
      <c r="DX61" s="12">
        <v>132.19999999999999</v>
      </c>
      <c r="DY61" s="12">
        <v>172.3</v>
      </c>
      <c r="DZ61" s="12">
        <v>-164.9</v>
      </c>
      <c r="EA61" s="12">
        <v>75.2</v>
      </c>
      <c r="EB61" s="12">
        <v>210.8</v>
      </c>
      <c r="EC61" s="12">
        <v>331.8</v>
      </c>
      <c r="ED61" s="12">
        <v>-71.099999999999994</v>
      </c>
      <c r="EE61" s="12">
        <v>406.4</v>
      </c>
      <c r="EF61" s="12">
        <v>74.599999999999994</v>
      </c>
      <c r="EG61" s="12">
        <v>399.1</v>
      </c>
      <c r="EH61" s="12">
        <v>-74.5</v>
      </c>
      <c r="EI61" s="12">
        <v>265.10000000000002</v>
      </c>
      <c r="EJ61" s="12">
        <v>88.4</v>
      </c>
      <c r="EK61" s="12">
        <v>224.2</v>
      </c>
      <c r="EL61" s="12">
        <v>-396.2</v>
      </c>
      <c r="EM61" s="12">
        <v>345.4</v>
      </c>
      <c r="EN61" s="12">
        <v>246.3</v>
      </c>
      <c r="EO61" s="12">
        <v>173.2</v>
      </c>
      <c r="EP61" s="12">
        <v>200.7</v>
      </c>
      <c r="EQ61" s="12">
        <v>297.7</v>
      </c>
      <c r="ER61" s="12">
        <v>141.1</v>
      </c>
      <c r="ES61" s="12">
        <v>52.4</v>
      </c>
      <c r="ET61" s="12">
        <v>193.6</v>
      </c>
      <c r="EU61" s="12">
        <v>391.7</v>
      </c>
      <c r="EV61" s="12">
        <v>262.10000000000002</v>
      </c>
      <c r="EW61" s="12">
        <v>523.5</v>
      </c>
      <c r="EX61" s="12">
        <v>116.8</v>
      </c>
      <c r="EY61" s="12">
        <v>649.4</v>
      </c>
      <c r="EZ61" s="12">
        <v>106.4</v>
      </c>
      <c r="FA61" s="12">
        <v>363</v>
      </c>
      <c r="FB61" s="12">
        <v>-534.4</v>
      </c>
      <c r="FC61" s="12">
        <v>208.3</v>
      </c>
      <c r="FD61" s="12">
        <v>58.9</v>
      </c>
      <c r="FE61" s="12">
        <v>223.8</v>
      </c>
      <c r="FF61" s="12">
        <v>517.9</v>
      </c>
      <c r="FG61" s="12">
        <v>618.9</v>
      </c>
      <c r="FH61" s="12">
        <v>213.7</v>
      </c>
      <c r="FI61" s="12">
        <v>255.5</v>
      </c>
      <c r="FJ61" s="12">
        <v>528.29999999999995</v>
      </c>
      <c r="FK61" s="12">
        <v>446.4</v>
      </c>
      <c r="FL61" s="12">
        <v>109.9</v>
      </c>
      <c r="FM61" s="12">
        <v>688.1</v>
      </c>
      <c r="FN61" s="12">
        <v>-108</v>
      </c>
      <c r="FO61" s="12">
        <v>79.599999999999994</v>
      </c>
      <c r="FP61" s="12">
        <v>392.7</v>
      </c>
      <c r="FQ61" s="12">
        <v>283.5</v>
      </c>
      <c r="FR61" s="12">
        <v>130.30000000000001</v>
      </c>
      <c r="FS61" s="12">
        <v>349.5</v>
      </c>
      <c r="FT61" s="12">
        <v>1079.8</v>
      </c>
      <c r="FU61" s="12">
        <v>-341.3</v>
      </c>
      <c r="FV61" s="12">
        <v>86.1</v>
      </c>
      <c r="FW61" s="12">
        <v>1030.5</v>
      </c>
      <c r="FX61" s="12">
        <v>511.4</v>
      </c>
      <c r="FY61" s="12">
        <v>982.9</v>
      </c>
      <c r="FZ61" s="12">
        <v>-166.8</v>
      </c>
      <c r="GA61" s="12">
        <v>776.6</v>
      </c>
      <c r="GB61" s="12">
        <v>738.9</v>
      </c>
      <c r="GC61" s="12">
        <v>679.8</v>
      </c>
      <c r="GD61" s="12">
        <v>-77</v>
      </c>
      <c r="GE61" s="12">
        <v>753.1</v>
      </c>
      <c r="GF61" s="12">
        <v>624.1</v>
      </c>
      <c r="GG61" s="12">
        <v>1255.5999999999999</v>
      </c>
      <c r="GH61" s="12">
        <v>-233.5</v>
      </c>
      <c r="GI61" s="12">
        <v>1558.1</v>
      </c>
      <c r="GJ61" s="12">
        <v>488</v>
      </c>
      <c r="GK61" s="12">
        <v>949.1</v>
      </c>
      <c r="GL61" s="12">
        <v>396.6</v>
      </c>
      <c r="GM61" s="12">
        <v>1542.5</v>
      </c>
      <c r="GN61" s="12">
        <v>-882.1</v>
      </c>
      <c r="GO61" s="12">
        <v>2156.1</v>
      </c>
      <c r="GP61" s="12">
        <v>-3401.9</v>
      </c>
      <c r="GQ61" s="12">
        <v>-1888.9</v>
      </c>
      <c r="GR61" s="12">
        <v>-1683.3</v>
      </c>
      <c r="GS61" s="12">
        <v>-1071.0999999999999</v>
      </c>
      <c r="GT61" s="12">
        <v>-2008.4</v>
      </c>
      <c r="GU61" s="12">
        <v>409</v>
      </c>
      <c r="GV61" s="12">
        <v>-220.4</v>
      </c>
      <c r="GW61" s="12">
        <v>-363.4</v>
      </c>
      <c r="GX61" s="12">
        <v>-135.5</v>
      </c>
      <c r="GY61" s="12">
        <v>265</v>
      </c>
      <c r="GZ61" s="12">
        <v>90.9</v>
      </c>
      <c r="HA61" s="12">
        <v>526.29999999999995</v>
      </c>
      <c r="HB61" s="12">
        <v>-336.6</v>
      </c>
      <c r="HC61" s="12">
        <v>240.7</v>
      </c>
      <c r="HD61" s="12">
        <v>351</v>
      </c>
      <c r="HE61" s="12">
        <v>204.1</v>
      </c>
      <c r="HF61" s="12">
        <v>156.1</v>
      </c>
      <c r="HG61" s="12">
        <v>-473.9</v>
      </c>
      <c r="HH61" s="12">
        <v>-159.1</v>
      </c>
      <c r="HI61" s="12">
        <v>-169</v>
      </c>
      <c r="HJ61" s="12">
        <v>-57.6</v>
      </c>
      <c r="HK61" s="12">
        <v>388.3</v>
      </c>
      <c r="HL61" s="12">
        <v>449.5</v>
      </c>
      <c r="HM61" s="12">
        <v>-230.7</v>
      </c>
      <c r="HN61" s="12">
        <v>163</v>
      </c>
      <c r="HO61" s="12">
        <v>125.4</v>
      </c>
      <c r="HP61" s="12">
        <v>-175.7</v>
      </c>
      <c r="HQ61" s="12">
        <v>311.60000000000002</v>
      </c>
      <c r="HR61" s="12">
        <v>-187.9</v>
      </c>
      <c r="HS61" s="12">
        <v>-314.8</v>
      </c>
      <c r="HT61" s="12">
        <v>379.8</v>
      </c>
      <c r="HU61" s="12">
        <v>899.4</v>
      </c>
      <c r="HV61" s="12">
        <v>-259.7</v>
      </c>
      <c r="HW61" s="12">
        <v>-157.69999999999999</v>
      </c>
      <c r="HX61" s="12">
        <v>767.4</v>
      </c>
      <c r="HY61" s="12">
        <v>-497</v>
      </c>
      <c r="HZ61" s="12">
        <v>111.3</v>
      </c>
      <c r="IA61" s="12">
        <v>-1311.1</v>
      </c>
      <c r="IB61" s="12">
        <v>360.9</v>
      </c>
      <c r="IC61" s="12">
        <v>-185.5</v>
      </c>
      <c r="ID61" s="12">
        <v>1069.0999999999999</v>
      </c>
      <c r="IE61" s="12">
        <v>-201</v>
      </c>
      <c r="IF61" s="12">
        <v>831.1</v>
      </c>
      <c r="IG61" s="12">
        <v>511.1</v>
      </c>
      <c r="IH61" s="12">
        <v>-564.1</v>
      </c>
      <c r="II61" s="12">
        <v>3458.5</v>
      </c>
      <c r="IJ61" s="12">
        <v>-3905.2</v>
      </c>
      <c r="IK61" s="12">
        <v>-301.7</v>
      </c>
      <c r="IL61" s="12">
        <v>152.1</v>
      </c>
      <c r="IM61" s="12">
        <v>242.1</v>
      </c>
      <c r="IN61" s="12">
        <v>3336.7</v>
      </c>
      <c r="IO61" s="12">
        <v>2725.4</v>
      </c>
      <c r="IP61" s="12">
        <v>1087.4000000000001</v>
      </c>
      <c r="IQ61" s="12">
        <v>284.3</v>
      </c>
      <c r="IR61" s="12">
        <v>1819.2</v>
      </c>
      <c r="IS61" s="12">
        <v>1063</v>
      </c>
      <c r="IT61" s="12">
        <v>925.3</v>
      </c>
      <c r="IU61" s="12">
        <v>3806.6</v>
      </c>
      <c r="IV61" s="12">
        <v>-2411.6999999999998</v>
      </c>
      <c r="IW61" s="12">
        <v>-2762.4</v>
      </c>
    </row>
    <row r="62" spans="1:257">
      <c r="A62" t="s">
        <v>937</v>
      </c>
      <c r="B62" t="s">
        <v>911</v>
      </c>
      <c r="C62">
        <v>1.2</v>
      </c>
      <c r="D62">
        <v>-2.2999999999999998</v>
      </c>
      <c r="E62">
        <v>0.6</v>
      </c>
      <c r="F62">
        <v>-2.6</v>
      </c>
      <c r="G62">
        <v>-6.1</v>
      </c>
      <c r="H62">
        <v>-0.1</v>
      </c>
      <c r="I62">
        <v>7.7</v>
      </c>
      <c r="J62">
        <v>4.5999999999999996</v>
      </c>
      <c r="K62">
        <v>-3.7</v>
      </c>
      <c r="L62">
        <v>-0.4</v>
      </c>
      <c r="M62">
        <v>9.9</v>
      </c>
      <c r="N62">
        <v>4.5</v>
      </c>
      <c r="O62">
        <v>-5.0999999999999996</v>
      </c>
      <c r="P62">
        <v>4.2</v>
      </c>
      <c r="Q62">
        <v>12.4</v>
      </c>
      <c r="R62">
        <v>3.1</v>
      </c>
      <c r="S62">
        <v>-5.2</v>
      </c>
      <c r="T62">
        <v>7.8</v>
      </c>
      <c r="U62">
        <v>-0.3</v>
      </c>
      <c r="V62">
        <v>4.8</v>
      </c>
      <c r="W62">
        <v>-5.2</v>
      </c>
      <c r="X62">
        <v>16.899999999999999</v>
      </c>
      <c r="Y62">
        <v>-3.1</v>
      </c>
      <c r="Z62">
        <v>11.5</v>
      </c>
      <c r="AA62">
        <v>-8.1</v>
      </c>
      <c r="AB62">
        <v>12.4</v>
      </c>
      <c r="AC62">
        <v>-5.5</v>
      </c>
      <c r="AD62">
        <v>6.8</v>
      </c>
      <c r="AE62">
        <v>-11.5</v>
      </c>
      <c r="AF62">
        <v>3.9</v>
      </c>
      <c r="AG62">
        <v>8</v>
      </c>
      <c r="AH62">
        <v>8.9</v>
      </c>
      <c r="AI62">
        <v>-5.4</v>
      </c>
      <c r="AJ62">
        <v>13.5</v>
      </c>
      <c r="AK62">
        <v>16.7</v>
      </c>
      <c r="AL62">
        <v>8.1999999999999993</v>
      </c>
      <c r="AM62">
        <v>-10.1</v>
      </c>
      <c r="AN62">
        <v>26</v>
      </c>
      <c r="AO62">
        <v>-4</v>
      </c>
      <c r="AP62">
        <v>24.2</v>
      </c>
      <c r="AQ62">
        <v>-4.3</v>
      </c>
      <c r="AR62">
        <v>3.9</v>
      </c>
      <c r="AS62">
        <v>11.1</v>
      </c>
      <c r="AT62">
        <v>15.5</v>
      </c>
      <c r="AU62">
        <v>-2.5</v>
      </c>
      <c r="AV62">
        <v>2.1</v>
      </c>
      <c r="AW62">
        <v>1.8</v>
      </c>
      <c r="AX62">
        <v>27.2</v>
      </c>
      <c r="AY62">
        <v>8.1999999999999993</v>
      </c>
      <c r="AZ62">
        <v>16.5</v>
      </c>
      <c r="BA62">
        <v>15.6</v>
      </c>
      <c r="BB62">
        <v>45.1</v>
      </c>
      <c r="BC62">
        <v>5.3</v>
      </c>
      <c r="BD62">
        <v>30.5</v>
      </c>
      <c r="BE62">
        <v>31.7</v>
      </c>
      <c r="BF62">
        <v>23.4</v>
      </c>
      <c r="BG62">
        <v>-0.5</v>
      </c>
      <c r="BH62">
        <v>46</v>
      </c>
      <c r="BI62">
        <v>19.899999999999999</v>
      </c>
      <c r="BJ62">
        <v>-3.9</v>
      </c>
      <c r="BK62">
        <v>-26.1</v>
      </c>
      <c r="BL62">
        <v>6.3</v>
      </c>
      <c r="BM62">
        <v>-46.5</v>
      </c>
      <c r="BN62">
        <v>13</v>
      </c>
      <c r="BO62">
        <v>6.8</v>
      </c>
      <c r="BP62">
        <v>14.7</v>
      </c>
      <c r="BQ62">
        <v>33.799999999999997</v>
      </c>
      <c r="BR62">
        <v>59.6</v>
      </c>
      <c r="BS62">
        <v>-22.5</v>
      </c>
      <c r="BT62">
        <v>31.6</v>
      </c>
      <c r="BU62">
        <v>35.799999999999997</v>
      </c>
      <c r="BV62">
        <v>52.8</v>
      </c>
      <c r="BW62">
        <v>28.7</v>
      </c>
      <c r="BX62">
        <v>44.9</v>
      </c>
      <c r="BY62">
        <v>32.5</v>
      </c>
      <c r="BZ62">
        <v>34</v>
      </c>
      <c r="CA62">
        <v>48.5</v>
      </c>
      <c r="CB62">
        <v>113.4</v>
      </c>
      <c r="CC62">
        <v>40.6</v>
      </c>
      <c r="CD62">
        <v>-10.9</v>
      </c>
      <c r="CE62">
        <v>-0.3</v>
      </c>
      <c r="CF62">
        <v>78.900000000000006</v>
      </c>
      <c r="CG62">
        <v>34.799999999999997</v>
      </c>
      <c r="CH62">
        <v>74</v>
      </c>
      <c r="CI62">
        <v>52.2</v>
      </c>
      <c r="CJ62">
        <v>48</v>
      </c>
      <c r="CK62">
        <v>52.7</v>
      </c>
      <c r="CL62">
        <v>208</v>
      </c>
      <c r="CM62">
        <v>-32.299999999999997</v>
      </c>
      <c r="CN62">
        <v>10.9</v>
      </c>
      <c r="CO62">
        <v>80.3</v>
      </c>
      <c r="CP62">
        <v>107.5</v>
      </c>
      <c r="CQ62">
        <v>-79.7</v>
      </c>
      <c r="CR62">
        <v>35.799999999999997</v>
      </c>
      <c r="CS62">
        <v>79.900000000000006</v>
      </c>
      <c r="CT62">
        <v>88.3</v>
      </c>
      <c r="CU62">
        <v>45.3</v>
      </c>
      <c r="CV62">
        <v>93.4</v>
      </c>
      <c r="CW62">
        <v>130.30000000000001</v>
      </c>
      <c r="CX62">
        <v>188.6</v>
      </c>
      <c r="CY62">
        <v>-142.4</v>
      </c>
      <c r="CZ62">
        <v>91.6</v>
      </c>
      <c r="DA62">
        <v>153.69999999999999</v>
      </c>
      <c r="DB62">
        <v>348.5</v>
      </c>
      <c r="DC62">
        <v>72.5</v>
      </c>
      <c r="DD62">
        <v>159.4</v>
      </c>
      <c r="DE62">
        <v>150.30000000000001</v>
      </c>
      <c r="DF62">
        <v>174.6</v>
      </c>
      <c r="DG62">
        <v>-37.1</v>
      </c>
      <c r="DH62">
        <v>45.5</v>
      </c>
      <c r="DI62">
        <v>148.6</v>
      </c>
      <c r="DJ62">
        <v>-176.7</v>
      </c>
      <c r="DK62">
        <v>175.6</v>
      </c>
      <c r="DL62">
        <v>60.4</v>
      </c>
      <c r="DM62">
        <v>175.1</v>
      </c>
      <c r="DN62">
        <v>-93.4</v>
      </c>
      <c r="DO62">
        <v>306.7</v>
      </c>
      <c r="DP62">
        <v>330.5</v>
      </c>
      <c r="DQ62">
        <v>-218.7</v>
      </c>
      <c r="DR62">
        <v>-30.7</v>
      </c>
      <c r="DS62">
        <v>-72.7</v>
      </c>
      <c r="DT62">
        <v>-27.8</v>
      </c>
      <c r="DU62">
        <v>-56.2</v>
      </c>
      <c r="DV62">
        <v>-32.5</v>
      </c>
      <c r="DW62">
        <v>-47.3</v>
      </c>
      <c r="DX62">
        <v>121</v>
      </c>
      <c r="DY62">
        <v>177.8</v>
      </c>
      <c r="DZ62">
        <v>-169.7</v>
      </c>
      <c r="EA62">
        <v>75</v>
      </c>
      <c r="EB62">
        <v>208.7</v>
      </c>
      <c r="EC62">
        <v>332.6</v>
      </c>
      <c r="ED62">
        <v>-65.599999999999994</v>
      </c>
      <c r="EE62">
        <v>404</v>
      </c>
      <c r="EF62">
        <v>65.599999999999994</v>
      </c>
      <c r="EG62">
        <v>392.7</v>
      </c>
      <c r="EH62">
        <v>-94.9</v>
      </c>
      <c r="EI62">
        <v>265.2</v>
      </c>
      <c r="EJ62">
        <v>87.6</v>
      </c>
      <c r="EK62">
        <v>222.7</v>
      </c>
      <c r="EL62">
        <v>-382.4</v>
      </c>
      <c r="EM62">
        <v>347.1</v>
      </c>
      <c r="EN62">
        <v>244.9</v>
      </c>
      <c r="EO62">
        <v>170.4</v>
      </c>
      <c r="EP62">
        <v>190.9</v>
      </c>
      <c r="EQ62">
        <v>293</v>
      </c>
      <c r="ER62">
        <v>139.9</v>
      </c>
      <c r="ES62">
        <v>53.1</v>
      </c>
      <c r="ET62">
        <v>191.8</v>
      </c>
      <c r="EU62">
        <v>383.7</v>
      </c>
      <c r="EV62">
        <v>254.4</v>
      </c>
      <c r="EW62">
        <v>522.9</v>
      </c>
      <c r="EX62">
        <v>99.1</v>
      </c>
      <c r="EY62">
        <v>648.1</v>
      </c>
      <c r="EZ62">
        <v>102.4</v>
      </c>
      <c r="FA62">
        <v>358.7</v>
      </c>
      <c r="FB62">
        <v>-542.29999999999995</v>
      </c>
      <c r="FC62">
        <v>198.4</v>
      </c>
      <c r="FD62">
        <v>48.6</v>
      </c>
      <c r="FE62">
        <v>211.4</v>
      </c>
      <c r="FF62">
        <v>506.7</v>
      </c>
      <c r="FG62">
        <v>617</v>
      </c>
      <c r="FH62">
        <v>210.1</v>
      </c>
      <c r="FI62">
        <v>225.8</v>
      </c>
      <c r="FJ62">
        <v>540.4</v>
      </c>
      <c r="FK62">
        <v>425.9</v>
      </c>
      <c r="FL62">
        <v>104.1</v>
      </c>
      <c r="FM62">
        <v>684.5</v>
      </c>
      <c r="FN62">
        <v>-108.9</v>
      </c>
      <c r="FO62">
        <v>77.599999999999994</v>
      </c>
      <c r="FP62">
        <v>405.7</v>
      </c>
      <c r="FQ62">
        <v>292.7</v>
      </c>
      <c r="FR62">
        <v>129.4</v>
      </c>
      <c r="FS62">
        <v>345</v>
      </c>
      <c r="FT62">
        <v>1082.0999999999999</v>
      </c>
      <c r="FU62">
        <v>-329.8</v>
      </c>
      <c r="FV62">
        <v>87.3</v>
      </c>
      <c r="FW62">
        <v>1025.5999999999999</v>
      </c>
      <c r="FX62">
        <v>512</v>
      </c>
      <c r="FY62">
        <v>977.7</v>
      </c>
      <c r="FZ62">
        <v>-174.6</v>
      </c>
      <c r="GA62">
        <v>772.6</v>
      </c>
      <c r="GB62">
        <v>754.2</v>
      </c>
      <c r="GC62">
        <v>669.4</v>
      </c>
      <c r="GD62">
        <v>-76.900000000000006</v>
      </c>
      <c r="GE62">
        <v>751.3</v>
      </c>
      <c r="GF62">
        <v>606.9</v>
      </c>
      <c r="GG62">
        <v>1240.3</v>
      </c>
      <c r="GH62">
        <v>-261.60000000000002</v>
      </c>
      <c r="GI62">
        <v>1578.4</v>
      </c>
      <c r="GJ62">
        <v>485.1</v>
      </c>
      <c r="GK62">
        <v>944.3</v>
      </c>
      <c r="GL62">
        <v>420.6</v>
      </c>
      <c r="GM62">
        <v>1544.7</v>
      </c>
      <c r="GN62">
        <v>-875.4</v>
      </c>
      <c r="GO62">
        <v>2169.1</v>
      </c>
      <c r="GP62">
        <v>-3387.8</v>
      </c>
      <c r="GQ62">
        <v>-1891.1</v>
      </c>
      <c r="GR62">
        <v>-1707.2</v>
      </c>
      <c r="GS62">
        <v>-1083.5999999999999</v>
      </c>
      <c r="GT62">
        <v>-2023.5</v>
      </c>
      <c r="GU62">
        <v>393.7</v>
      </c>
      <c r="GV62">
        <v>-224.5</v>
      </c>
      <c r="GW62">
        <v>-378.5</v>
      </c>
      <c r="GX62">
        <v>-143.30000000000001</v>
      </c>
      <c r="GY62">
        <v>254.7</v>
      </c>
      <c r="GZ62">
        <v>81</v>
      </c>
      <c r="HA62">
        <v>507.7</v>
      </c>
      <c r="HB62">
        <v>-359.9</v>
      </c>
      <c r="HC62">
        <v>250.9</v>
      </c>
      <c r="HD62">
        <v>338.9</v>
      </c>
      <c r="HE62">
        <v>200.3</v>
      </c>
      <c r="HF62">
        <v>172.3</v>
      </c>
      <c r="HG62">
        <v>-472.2</v>
      </c>
      <c r="HH62">
        <v>-151.30000000000001</v>
      </c>
      <c r="HI62">
        <v>-160.4</v>
      </c>
      <c r="HJ62">
        <v>-49.5</v>
      </c>
      <c r="HK62">
        <v>370.3</v>
      </c>
      <c r="HL62">
        <v>446.8</v>
      </c>
      <c r="HM62">
        <v>-255.8</v>
      </c>
      <c r="HN62">
        <v>167.5</v>
      </c>
      <c r="HO62">
        <v>116.9</v>
      </c>
      <c r="HP62">
        <v>-182.3</v>
      </c>
      <c r="HQ62">
        <v>285.7</v>
      </c>
      <c r="HR62">
        <v>-215.3</v>
      </c>
      <c r="HS62">
        <v>-353.1</v>
      </c>
      <c r="HT62">
        <v>377.1</v>
      </c>
      <c r="HU62">
        <v>514.29999999999995</v>
      </c>
      <c r="HV62">
        <v>-262.10000000000002</v>
      </c>
      <c r="HW62">
        <v>-163.6</v>
      </c>
      <c r="HX62">
        <v>757.2</v>
      </c>
      <c r="HY62">
        <v>-499.4</v>
      </c>
      <c r="HZ62">
        <v>127</v>
      </c>
      <c r="IA62">
        <v>-1238.4000000000001</v>
      </c>
      <c r="IB62">
        <v>376.7</v>
      </c>
      <c r="IC62">
        <v>-170.5</v>
      </c>
      <c r="ID62">
        <v>1102.8</v>
      </c>
      <c r="IE62">
        <v>-224.3</v>
      </c>
      <c r="IF62">
        <v>820.9</v>
      </c>
      <c r="IG62">
        <v>539.9</v>
      </c>
      <c r="IH62">
        <v>-506.9</v>
      </c>
      <c r="II62">
        <v>3473.9</v>
      </c>
      <c r="IJ62">
        <v>-3907.9</v>
      </c>
      <c r="IK62">
        <v>-306.60000000000002</v>
      </c>
      <c r="IL62">
        <v>124.8</v>
      </c>
      <c r="IM62">
        <v>235.6</v>
      </c>
      <c r="IN62">
        <v>3329</v>
      </c>
      <c r="IO62">
        <v>2761.8</v>
      </c>
      <c r="IP62">
        <v>1061.9000000000001</v>
      </c>
      <c r="IQ62">
        <v>304.89999999999998</v>
      </c>
      <c r="IR62">
        <v>1870.7</v>
      </c>
      <c r="IS62">
        <v>1098.3</v>
      </c>
      <c r="IT62">
        <v>982.7</v>
      </c>
      <c r="IU62">
        <v>3807.8</v>
      </c>
      <c r="IV62">
        <v>-2427.4</v>
      </c>
      <c r="IW62">
        <v>-2786.6</v>
      </c>
    </row>
    <row r="63" spans="1:257">
      <c r="A63" t="s">
        <v>939</v>
      </c>
      <c r="B63" t="s">
        <v>913</v>
      </c>
      <c r="C63">
        <v>0</v>
      </c>
      <c r="D63">
        <v>0</v>
      </c>
      <c r="E63">
        <v>0</v>
      </c>
      <c r="F63">
        <v>0</v>
      </c>
      <c r="G63">
        <v>0</v>
      </c>
      <c r="H63">
        <v>0</v>
      </c>
      <c r="I63">
        <v>0</v>
      </c>
      <c r="J63">
        <v>0.1</v>
      </c>
      <c r="K63">
        <v>0</v>
      </c>
      <c r="L63">
        <v>0</v>
      </c>
      <c r="M63">
        <v>0</v>
      </c>
      <c r="N63">
        <v>-0.1</v>
      </c>
      <c r="O63">
        <v>0</v>
      </c>
      <c r="P63">
        <v>0</v>
      </c>
      <c r="Q63">
        <v>0</v>
      </c>
      <c r="R63">
        <v>0.1</v>
      </c>
      <c r="S63">
        <v>0</v>
      </c>
      <c r="T63">
        <v>0</v>
      </c>
      <c r="U63">
        <v>0</v>
      </c>
      <c r="V63">
        <v>0.1</v>
      </c>
      <c r="W63">
        <v>0</v>
      </c>
      <c r="X63">
        <v>0</v>
      </c>
      <c r="Y63">
        <v>0</v>
      </c>
      <c r="Z63">
        <v>0</v>
      </c>
      <c r="AA63">
        <v>0</v>
      </c>
      <c r="AB63">
        <v>0</v>
      </c>
      <c r="AC63">
        <v>0</v>
      </c>
      <c r="AD63">
        <v>-0.1</v>
      </c>
      <c r="AE63">
        <v>0</v>
      </c>
      <c r="AF63">
        <v>0</v>
      </c>
      <c r="AG63">
        <v>0</v>
      </c>
      <c r="AH63">
        <v>0.1</v>
      </c>
      <c r="AI63">
        <v>0</v>
      </c>
      <c r="AJ63">
        <v>0</v>
      </c>
      <c r="AK63">
        <v>0</v>
      </c>
      <c r="AL63">
        <v>0.1</v>
      </c>
      <c r="AM63">
        <v>0</v>
      </c>
      <c r="AN63">
        <v>0</v>
      </c>
      <c r="AO63">
        <v>0</v>
      </c>
      <c r="AP63">
        <v>-0.2</v>
      </c>
      <c r="AQ63">
        <v>0</v>
      </c>
      <c r="AR63">
        <v>0</v>
      </c>
      <c r="AS63">
        <v>0</v>
      </c>
      <c r="AT63">
        <v>0</v>
      </c>
      <c r="AU63">
        <v>0</v>
      </c>
      <c r="AV63">
        <v>0</v>
      </c>
      <c r="AW63">
        <v>0</v>
      </c>
      <c r="AX63">
        <v>0.2</v>
      </c>
      <c r="AY63">
        <v>0</v>
      </c>
      <c r="AZ63">
        <v>0</v>
      </c>
      <c r="BA63">
        <v>0</v>
      </c>
      <c r="BB63">
        <v>0.2</v>
      </c>
      <c r="BC63">
        <v>0</v>
      </c>
      <c r="BD63">
        <v>0</v>
      </c>
      <c r="BE63">
        <v>0</v>
      </c>
      <c r="BF63">
        <v>0.2</v>
      </c>
      <c r="BG63">
        <v>0</v>
      </c>
      <c r="BH63">
        <v>0</v>
      </c>
      <c r="BI63">
        <v>0</v>
      </c>
      <c r="BJ63">
        <v>0</v>
      </c>
      <c r="BK63">
        <v>0.1</v>
      </c>
      <c r="BL63">
        <v>0.1</v>
      </c>
      <c r="BM63">
        <v>0.1</v>
      </c>
      <c r="BN63">
        <v>0</v>
      </c>
      <c r="BO63">
        <v>0.1</v>
      </c>
      <c r="BP63">
        <v>0.2</v>
      </c>
      <c r="BQ63">
        <v>0.2</v>
      </c>
      <c r="BR63">
        <v>-0.1</v>
      </c>
      <c r="BS63">
        <v>0.2</v>
      </c>
      <c r="BT63">
        <v>0.1</v>
      </c>
      <c r="BU63">
        <v>0.1</v>
      </c>
      <c r="BV63">
        <v>-0.2</v>
      </c>
      <c r="BW63">
        <v>0.1</v>
      </c>
      <c r="BX63">
        <v>0.2</v>
      </c>
      <c r="BY63">
        <v>0.2</v>
      </c>
      <c r="BZ63">
        <v>-0.2</v>
      </c>
      <c r="CA63">
        <v>0.3</v>
      </c>
      <c r="CB63">
        <v>0.5</v>
      </c>
      <c r="CC63">
        <v>0.5</v>
      </c>
      <c r="CD63">
        <v>0.1</v>
      </c>
      <c r="CE63">
        <v>0.6</v>
      </c>
      <c r="CF63">
        <v>0.6</v>
      </c>
      <c r="CG63">
        <v>0.9</v>
      </c>
      <c r="CH63">
        <v>-0.1</v>
      </c>
      <c r="CI63">
        <v>-0.1</v>
      </c>
      <c r="CJ63">
        <v>0.7</v>
      </c>
      <c r="CK63">
        <v>0.7</v>
      </c>
      <c r="CL63">
        <v>-0.1</v>
      </c>
      <c r="CM63">
        <v>-0.5</v>
      </c>
      <c r="CN63">
        <v>1.5</v>
      </c>
      <c r="CO63">
        <v>0.2</v>
      </c>
      <c r="CP63">
        <v>2</v>
      </c>
      <c r="CQ63">
        <v>0</v>
      </c>
      <c r="CR63">
        <v>0.8</v>
      </c>
      <c r="CS63">
        <v>1.6</v>
      </c>
      <c r="CT63">
        <v>-0.6</v>
      </c>
      <c r="CU63">
        <v>1.2</v>
      </c>
      <c r="CV63">
        <v>1.6</v>
      </c>
      <c r="CW63">
        <v>1.4</v>
      </c>
      <c r="CX63">
        <v>0.3</v>
      </c>
      <c r="CY63">
        <v>-0.3</v>
      </c>
      <c r="CZ63">
        <v>0.7</v>
      </c>
      <c r="DA63">
        <v>1.2</v>
      </c>
      <c r="DB63">
        <v>1.3</v>
      </c>
      <c r="DC63">
        <v>0.4</v>
      </c>
      <c r="DD63">
        <v>0.6</v>
      </c>
      <c r="DE63">
        <v>2.5</v>
      </c>
      <c r="DF63">
        <v>3.6</v>
      </c>
      <c r="DG63">
        <v>3.2</v>
      </c>
      <c r="DH63">
        <v>2.6</v>
      </c>
      <c r="DI63">
        <v>3.9</v>
      </c>
      <c r="DJ63">
        <v>0.1</v>
      </c>
      <c r="DK63">
        <v>0.5</v>
      </c>
      <c r="DL63">
        <v>-1.6</v>
      </c>
      <c r="DM63">
        <v>2.6</v>
      </c>
      <c r="DN63">
        <v>1.3</v>
      </c>
      <c r="DO63">
        <v>9.5</v>
      </c>
      <c r="DP63">
        <v>4.9000000000000004</v>
      </c>
      <c r="DQ63">
        <v>-4.0999999999999996</v>
      </c>
      <c r="DR63">
        <v>6.5</v>
      </c>
      <c r="DS63">
        <v>0.2</v>
      </c>
      <c r="DT63">
        <v>1.6</v>
      </c>
      <c r="DU63">
        <v>-2.4</v>
      </c>
      <c r="DV63">
        <v>-3.5</v>
      </c>
      <c r="DW63">
        <v>-1.1000000000000001</v>
      </c>
      <c r="DX63">
        <v>11.2</v>
      </c>
      <c r="DY63">
        <v>-5.5</v>
      </c>
      <c r="DZ63">
        <v>4.8</v>
      </c>
      <c r="EA63">
        <v>0.1</v>
      </c>
      <c r="EB63">
        <v>2.1</v>
      </c>
      <c r="EC63">
        <v>-0.7</v>
      </c>
      <c r="ED63">
        <v>-5.4</v>
      </c>
      <c r="EE63">
        <v>2.4</v>
      </c>
      <c r="EF63">
        <v>9</v>
      </c>
      <c r="EG63">
        <v>6.4</v>
      </c>
      <c r="EH63">
        <v>20.399999999999999</v>
      </c>
      <c r="EI63">
        <v>-0.2</v>
      </c>
      <c r="EJ63">
        <v>0.8</v>
      </c>
      <c r="EK63">
        <v>1.5</v>
      </c>
      <c r="EL63">
        <v>-13.8</v>
      </c>
      <c r="EM63">
        <v>-1.7</v>
      </c>
      <c r="EN63">
        <v>1.4</v>
      </c>
      <c r="EO63">
        <v>2.9</v>
      </c>
      <c r="EP63">
        <v>9.8000000000000007</v>
      </c>
      <c r="EQ63">
        <v>4.7</v>
      </c>
      <c r="ER63">
        <v>1.3</v>
      </c>
      <c r="ES63">
        <v>-0.7</v>
      </c>
      <c r="ET63">
        <v>1.8</v>
      </c>
      <c r="EU63">
        <v>7.9</v>
      </c>
      <c r="EV63">
        <v>7.8</v>
      </c>
      <c r="EW63">
        <v>0.6</v>
      </c>
      <c r="EX63">
        <v>17.7</v>
      </c>
      <c r="EY63">
        <v>1.3</v>
      </c>
      <c r="EZ63">
        <v>3.9</v>
      </c>
      <c r="FA63">
        <v>4.3</v>
      </c>
      <c r="FB63">
        <v>7.9</v>
      </c>
      <c r="FC63">
        <v>9.9</v>
      </c>
      <c r="FD63">
        <v>10.4</v>
      </c>
      <c r="FE63">
        <v>12.4</v>
      </c>
      <c r="FF63">
        <v>11.1</v>
      </c>
      <c r="FG63">
        <v>1.8</v>
      </c>
      <c r="FH63">
        <v>3.6</v>
      </c>
      <c r="FI63">
        <v>29.7</v>
      </c>
      <c r="FJ63">
        <v>-12.2</v>
      </c>
      <c r="FK63">
        <v>20.5</v>
      </c>
      <c r="FL63">
        <v>5.8</v>
      </c>
      <c r="FM63">
        <v>3.6</v>
      </c>
      <c r="FN63">
        <v>0.9</v>
      </c>
      <c r="FO63">
        <v>2</v>
      </c>
      <c r="FP63">
        <v>-13</v>
      </c>
      <c r="FQ63">
        <v>-9.1999999999999993</v>
      </c>
      <c r="FR63">
        <v>0.9</v>
      </c>
      <c r="FS63">
        <v>4.4000000000000004</v>
      </c>
      <c r="FT63">
        <v>-2.2999999999999998</v>
      </c>
      <c r="FU63">
        <v>-11.5</v>
      </c>
      <c r="FV63">
        <v>-1.2</v>
      </c>
      <c r="FW63">
        <v>4.9000000000000004</v>
      </c>
      <c r="FX63">
        <v>-0.6</v>
      </c>
      <c r="FY63">
        <v>5.2</v>
      </c>
      <c r="FZ63">
        <v>7.8</v>
      </c>
      <c r="GA63">
        <v>3.9</v>
      </c>
      <c r="GB63">
        <v>-15.3</v>
      </c>
      <c r="GC63">
        <v>10.4</v>
      </c>
      <c r="GD63">
        <v>-0.1</v>
      </c>
      <c r="GE63">
        <v>1.8</v>
      </c>
      <c r="GF63">
        <v>17.2</v>
      </c>
      <c r="GG63">
        <v>15.3</v>
      </c>
      <c r="GH63">
        <v>28.1</v>
      </c>
      <c r="GI63">
        <v>-20.399999999999999</v>
      </c>
      <c r="GJ63">
        <v>2.8</v>
      </c>
      <c r="GK63">
        <v>4.7</v>
      </c>
      <c r="GL63">
        <v>-24</v>
      </c>
      <c r="GM63">
        <v>-2.1</v>
      </c>
      <c r="GN63">
        <v>-6.7</v>
      </c>
      <c r="GO63">
        <v>-13</v>
      </c>
      <c r="GP63">
        <v>-14</v>
      </c>
      <c r="GQ63">
        <v>2.2000000000000002</v>
      </c>
      <c r="GR63">
        <v>23.9</v>
      </c>
      <c r="GS63">
        <v>12.5</v>
      </c>
      <c r="GT63">
        <v>15.1</v>
      </c>
      <c r="GU63">
        <v>15.3</v>
      </c>
      <c r="GV63">
        <v>4.0999999999999996</v>
      </c>
      <c r="GW63">
        <v>15.1</v>
      </c>
      <c r="GX63">
        <v>7.7</v>
      </c>
      <c r="GY63">
        <v>10.3</v>
      </c>
      <c r="GZ63">
        <v>9.9</v>
      </c>
      <c r="HA63">
        <v>18.7</v>
      </c>
      <c r="HB63">
        <v>23.2</v>
      </c>
      <c r="HC63">
        <v>-10.1</v>
      </c>
      <c r="HD63">
        <v>12</v>
      </c>
      <c r="HE63">
        <v>3.7</v>
      </c>
      <c r="HF63">
        <v>-16.2</v>
      </c>
      <c r="HG63">
        <v>-1.7</v>
      </c>
      <c r="HH63">
        <v>-7.8</v>
      </c>
      <c r="HI63">
        <v>-8.6</v>
      </c>
      <c r="HJ63">
        <v>-8.1</v>
      </c>
      <c r="HK63">
        <v>18</v>
      </c>
      <c r="HL63">
        <v>2.7</v>
      </c>
      <c r="HM63">
        <v>25</v>
      </c>
      <c r="HN63">
        <v>-4.5</v>
      </c>
      <c r="HO63">
        <v>8.5</v>
      </c>
      <c r="HP63">
        <v>6.6</v>
      </c>
      <c r="HQ63">
        <v>25.9</v>
      </c>
      <c r="HR63">
        <v>27.5</v>
      </c>
      <c r="HS63">
        <v>38.299999999999997</v>
      </c>
      <c r="HT63">
        <v>2.7</v>
      </c>
      <c r="HU63">
        <v>385</v>
      </c>
      <c r="HV63">
        <v>2.4</v>
      </c>
      <c r="HW63">
        <v>5.8</v>
      </c>
      <c r="HX63">
        <v>10.199999999999999</v>
      </c>
      <c r="HY63">
        <v>2.4</v>
      </c>
      <c r="HZ63">
        <v>-15.7</v>
      </c>
      <c r="IA63">
        <v>-72.7</v>
      </c>
      <c r="IB63">
        <v>-15.8</v>
      </c>
      <c r="IC63">
        <v>-15</v>
      </c>
      <c r="ID63">
        <v>-33.700000000000003</v>
      </c>
      <c r="IE63">
        <v>23.3</v>
      </c>
      <c r="IF63">
        <v>10.199999999999999</v>
      </c>
      <c r="IG63">
        <v>-28.8</v>
      </c>
      <c r="IH63">
        <v>-57.3</v>
      </c>
      <c r="II63">
        <v>-15.4</v>
      </c>
      <c r="IJ63">
        <v>2.7</v>
      </c>
      <c r="IK63">
        <v>4.9000000000000004</v>
      </c>
      <c r="IL63">
        <v>27.3</v>
      </c>
      <c r="IM63">
        <v>6.5</v>
      </c>
      <c r="IN63">
        <v>7.8</v>
      </c>
      <c r="IO63">
        <v>-36.299999999999997</v>
      </c>
      <c r="IP63">
        <v>25.5</v>
      </c>
      <c r="IQ63">
        <v>-20.6</v>
      </c>
      <c r="IR63">
        <v>-51.5</v>
      </c>
      <c r="IS63">
        <v>-35.200000000000003</v>
      </c>
      <c r="IT63">
        <v>-57.4</v>
      </c>
      <c r="IU63">
        <v>-1.2</v>
      </c>
      <c r="IV63">
        <v>15.7</v>
      </c>
      <c r="IW63">
        <v>24.3</v>
      </c>
    </row>
    <row r="64" spans="1:257">
      <c r="A64" t="s">
        <v>941</v>
      </c>
      <c r="B64" s="12" t="s">
        <v>915</v>
      </c>
      <c r="C64" s="12">
        <v>3.1</v>
      </c>
      <c r="D64" s="12">
        <v>2.8</v>
      </c>
      <c r="E64" s="12">
        <v>2.5</v>
      </c>
      <c r="F64" s="12">
        <v>1.2</v>
      </c>
      <c r="G64" s="12">
        <v>0.6</v>
      </c>
      <c r="H64" s="12">
        <v>1.1000000000000001</v>
      </c>
      <c r="I64" s="12">
        <v>1</v>
      </c>
      <c r="J64" s="12">
        <v>1</v>
      </c>
      <c r="K64" s="12">
        <v>2.6</v>
      </c>
      <c r="L64" s="12">
        <v>2.5</v>
      </c>
      <c r="M64" s="12">
        <v>0.6</v>
      </c>
      <c r="N64" s="12">
        <v>1.2</v>
      </c>
      <c r="O64" s="12">
        <v>2</v>
      </c>
      <c r="P64" s="12">
        <v>1.8</v>
      </c>
      <c r="Q64" s="12">
        <v>2.6</v>
      </c>
      <c r="R64" s="12">
        <v>1.7</v>
      </c>
      <c r="S64" s="12">
        <v>0.3</v>
      </c>
      <c r="T64" s="12">
        <v>1.7</v>
      </c>
      <c r="U64" s="12">
        <v>1.2</v>
      </c>
      <c r="V64" s="12">
        <v>1.8</v>
      </c>
      <c r="W64" s="12">
        <v>2.2999999999999998</v>
      </c>
      <c r="X64" s="12">
        <v>0</v>
      </c>
      <c r="Y64" s="12">
        <v>2.2999999999999998</v>
      </c>
      <c r="Z64" s="12">
        <v>1.5</v>
      </c>
      <c r="AA64" s="12">
        <v>4.8</v>
      </c>
      <c r="AB64" s="12">
        <v>2.8</v>
      </c>
      <c r="AC64" s="12">
        <v>1.6</v>
      </c>
      <c r="AD64" s="12">
        <v>3.7</v>
      </c>
      <c r="AE64" s="12">
        <v>2.2999999999999998</v>
      </c>
      <c r="AF64" s="12">
        <v>-0.9</v>
      </c>
      <c r="AG64" s="12">
        <v>1.5</v>
      </c>
      <c r="AH64" s="12">
        <v>-1.1000000000000001</v>
      </c>
      <c r="AI64" s="12">
        <v>4.8</v>
      </c>
      <c r="AJ64" s="12">
        <v>2</v>
      </c>
      <c r="AK64" s="12">
        <v>3.8</v>
      </c>
      <c r="AL64" s="12">
        <v>2.7</v>
      </c>
      <c r="AM64" s="12">
        <v>13.4</v>
      </c>
      <c r="AN64" s="12">
        <v>12.5</v>
      </c>
      <c r="AO64" s="12">
        <v>15.3</v>
      </c>
      <c r="AP64" s="12">
        <v>8.3000000000000007</v>
      </c>
      <c r="AQ64" s="12">
        <v>10.7</v>
      </c>
      <c r="AR64" s="12">
        <v>13.7</v>
      </c>
      <c r="AS64" s="12">
        <v>4.4000000000000004</v>
      </c>
      <c r="AT64" s="12">
        <v>15.5</v>
      </c>
      <c r="AU64" s="12">
        <v>6.3</v>
      </c>
      <c r="AV64" s="12">
        <v>10.8</v>
      </c>
      <c r="AW64" s="12">
        <v>10.6</v>
      </c>
      <c r="AX64" s="12">
        <v>6.6</v>
      </c>
      <c r="AY64" s="12">
        <v>12.5</v>
      </c>
      <c r="AZ64" s="12">
        <v>6.3</v>
      </c>
      <c r="BA64" s="12">
        <v>16.3</v>
      </c>
      <c r="BB64" s="12">
        <v>17.399999999999999</v>
      </c>
      <c r="BC64" s="12">
        <v>21.8</v>
      </c>
      <c r="BD64" s="12">
        <v>19.899999999999999</v>
      </c>
      <c r="BE64" s="12">
        <v>25.9</v>
      </c>
      <c r="BF64" s="12">
        <v>4.9000000000000004</v>
      </c>
      <c r="BG64" s="12">
        <v>22.5</v>
      </c>
      <c r="BH64" s="12">
        <v>20.6</v>
      </c>
      <c r="BI64" s="12">
        <v>11.1</v>
      </c>
      <c r="BJ64" s="12">
        <v>16.8</v>
      </c>
      <c r="BK64" s="12">
        <v>22.5</v>
      </c>
      <c r="BL64" s="12">
        <v>18.8</v>
      </c>
      <c r="BM64" s="12">
        <v>18.399999999999999</v>
      </c>
      <c r="BN64" s="12">
        <v>10.8</v>
      </c>
      <c r="BO64" s="12">
        <v>11.5</v>
      </c>
      <c r="BP64" s="12">
        <v>5.0999999999999996</v>
      </c>
      <c r="BQ64" s="12">
        <v>8</v>
      </c>
      <c r="BR64" s="12">
        <v>16.2</v>
      </c>
      <c r="BS64" s="12">
        <v>11.2</v>
      </c>
      <c r="BT64" s="12">
        <v>13.7</v>
      </c>
      <c r="BU64" s="12">
        <v>13.4</v>
      </c>
      <c r="BV64" s="12">
        <v>20.2</v>
      </c>
      <c r="BW64" s="12">
        <v>18.600000000000001</v>
      </c>
      <c r="BX64" s="12">
        <v>16.100000000000001</v>
      </c>
      <c r="BY64" s="12">
        <v>12.5</v>
      </c>
      <c r="BZ64" s="12">
        <v>23.4</v>
      </c>
      <c r="CA64" s="12">
        <v>37.6</v>
      </c>
      <c r="CB64" s="12">
        <v>46.5</v>
      </c>
      <c r="CC64" s="12">
        <v>45.1</v>
      </c>
      <c r="CD64" s="12">
        <v>61.9</v>
      </c>
      <c r="CE64" s="12">
        <v>64.400000000000006</v>
      </c>
      <c r="CF64" s="12">
        <v>123.8</v>
      </c>
      <c r="CG64" s="12">
        <v>27.8</v>
      </c>
      <c r="CH64" s="12">
        <v>-1.4</v>
      </c>
      <c r="CI64" s="12">
        <v>172.7</v>
      </c>
      <c r="CJ64" s="12">
        <v>86.7</v>
      </c>
      <c r="CK64" s="12">
        <v>164.2</v>
      </c>
      <c r="CL64" s="12">
        <v>114.4</v>
      </c>
      <c r="CM64" s="12">
        <v>48.8</v>
      </c>
      <c r="CN64" s="12">
        <v>60.6</v>
      </c>
      <c r="CO64" s="12">
        <v>193.7</v>
      </c>
      <c r="CP64" s="12">
        <v>13.4</v>
      </c>
      <c r="CQ64" s="12">
        <v>-124.1</v>
      </c>
      <c r="CR64" s="12">
        <v>-23.7</v>
      </c>
      <c r="CS64" s="12">
        <v>93.7</v>
      </c>
      <c r="CT64" s="12">
        <v>118.5</v>
      </c>
      <c r="CU64" s="12">
        <v>15</v>
      </c>
      <c r="CV64" s="12">
        <v>8.9</v>
      </c>
      <c r="CW64" s="12">
        <v>201.5</v>
      </c>
      <c r="CX64" s="12">
        <v>240.4</v>
      </c>
      <c r="CY64" s="12">
        <v>36.200000000000003</v>
      </c>
      <c r="CZ64" s="12">
        <v>150.69999999999999</v>
      </c>
      <c r="DA64" s="12">
        <v>154.80000000000001</v>
      </c>
      <c r="DB64" s="12">
        <v>198.4</v>
      </c>
      <c r="DC64" s="12">
        <v>240.9</v>
      </c>
      <c r="DD64" s="12">
        <v>268.2</v>
      </c>
      <c r="DE64" s="12">
        <v>251.3</v>
      </c>
      <c r="DF64" s="12">
        <v>173.1</v>
      </c>
      <c r="DG64" s="12">
        <v>224.5</v>
      </c>
      <c r="DH64" s="12">
        <v>57.6</v>
      </c>
      <c r="DI64" s="12">
        <v>78.5</v>
      </c>
      <c r="DJ64" s="12">
        <v>46.1</v>
      </c>
      <c r="DK64" s="12">
        <v>86.5</v>
      </c>
      <c r="DL64" s="12">
        <v>43.9</v>
      </c>
      <c r="DM64" s="12">
        <v>59.1</v>
      </c>
      <c r="DN64" s="12">
        <v>71.3</v>
      </c>
      <c r="DO64" s="12">
        <v>71.400000000000006</v>
      </c>
      <c r="DP64" s="12">
        <v>203.2</v>
      </c>
      <c r="DQ64" s="12">
        <v>168.3</v>
      </c>
      <c r="DR64" s="12">
        <v>103</v>
      </c>
      <c r="DS64" s="12">
        <v>151.1</v>
      </c>
      <c r="DT64" s="12">
        <v>119.2</v>
      </c>
      <c r="DU64" s="12">
        <v>120.8</v>
      </c>
      <c r="DV64" s="12">
        <v>60.3</v>
      </c>
      <c r="DW64" s="12">
        <v>241.3</v>
      </c>
      <c r="DX64" s="12">
        <v>184.4</v>
      </c>
      <c r="DY64" s="12">
        <v>240</v>
      </c>
      <c r="DZ64" s="12">
        <v>304.89999999999998</v>
      </c>
      <c r="EA64" s="12">
        <v>324.10000000000002</v>
      </c>
      <c r="EB64" s="12">
        <v>328.4</v>
      </c>
      <c r="EC64" s="12">
        <v>321.89999999999998</v>
      </c>
      <c r="ED64" s="12">
        <v>286.60000000000002</v>
      </c>
      <c r="EE64" s="12">
        <v>307.2</v>
      </c>
      <c r="EF64" s="12">
        <v>430.6</v>
      </c>
      <c r="EG64" s="12">
        <v>469.2</v>
      </c>
      <c r="EH64" s="12">
        <v>443.3</v>
      </c>
      <c r="EI64" s="12">
        <v>222.5</v>
      </c>
      <c r="EJ64" s="12">
        <v>225.3</v>
      </c>
      <c r="EK64" s="12">
        <v>201.5</v>
      </c>
      <c r="EL64" s="12">
        <v>128.6</v>
      </c>
      <c r="EM64" s="12">
        <v>237.9</v>
      </c>
      <c r="EN64" s="12">
        <v>463.7</v>
      </c>
      <c r="EO64" s="12">
        <v>398.6</v>
      </c>
      <c r="EP64" s="12">
        <v>404.3</v>
      </c>
      <c r="EQ64" s="12">
        <v>640</v>
      </c>
      <c r="ER64" s="12">
        <v>431.8</v>
      </c>
      <c r="ES64" s="12">
        <v>458.9</v>
      </c>
      <c r="ET64" s="12">
        <v>540.1</v>
      </c>
      <c r="EU64" s="12">
        <v>496.5</v>
      </c>
      <c r="EV64" s="12">
        <v>395.5</v>
      </c>
      <c r="EW64" s="12">
        <v>664.1</v>
      </c>
      <c r="EX64" s="12">
        <v>575.9</v>
      </c>
      <c r="EY64" s="12">
        <v>768</v>
      </c>
      <c r="EZ64" s="12">
        <v>682.2</v>
      </c>
      <c r="FA64" s="12">
        <v>736</v>
      </c>
      <c r="FB64" s="12">
        <v>766.7</v>
      </c>
      <c r="FC64" s="12">
        <v>687.5</v>
      </c>
      <c r="FD64" s="12">
        <v>665.8</v>
      </c>
      <c r="FE64" s="12">
        <v>526.6</v>
      </c>
      <c r="FF64" s="12">
        <v>899.6</v>
      </c>
      <c r="FG64" s="12">
        <v>813.6</v>
      </c>
      <c r="FH64" s="12">
        <v>475.6</v>
      </c>
      <c r="FI64" s="12">
        <v>761.6</v>
      </c>
      <c r="FJ64" s="12">
        <v>924.1</v>
      </c>
      <c r="FK64" s="12">
        <v>1137.9000000000001</v>
      </c>
      <c r="FL64" s="12">
        <v>612.1</v>
      </c>
      <c r="FM64" s="12">
        <v>568.6</v>
      </c>
      <c r="FN64" s="12">
        <v>735.8</v>
      </c>
      <c r="FO64" s="12">
        <v>331.1</v>
      </c>
      <c r="FP64" s="12">
        <v>345.5</v>
      </c>
      <c r="FQ64" s="12">
        <v>58.6</v>
      </c>
      <c r="FR64" s="12">
        <v>632.79999999999995</v>
      </c>
      <c r="FS64" s="12">
        <v>85.5</v>
      </c>
      <c r="FT64" s="12">
        <v>565.79999999999995</v>
      </c>
      <c r="FU64" s="12">
        <v>162.5</v>
      </c>
      <c r="FV64" s="12">
        <v>150.5</v>
      </c>
      <c r="FW64" s="12">
        <v>702</v>
      </c>
      <c r="FX64" s="12">
        <v>252.2</v>
      </c>
      <c r="FY64" s="12">
        <v>745.4</v>
      </c>
      <c r="FZ64" s="12">
        <v>648.4</v>
      </c>
      <c r="GA64" s="12">
        <v>396.1</v>
      </c>
      <c r="GB64" s="12">
        <v>675.1</v>
      </c>
      <c r="GC64" s="12">
        <v>618</v>
      </c>
      <c r="GD64" s="12">
        <v>905.6</v>
      </c>
      <c r="GE64" s="12">
        <v>831.5</v>
      </c>
      <c r="GF64" s="12">
        <v>817.1</v>
      </c>
      <c r="GG64" s="12">
        <v>873.4</v>
      </c>
      <c r="GH64" s="12">
        <v>1311.1</v>
      </c>
      <c r="GI64" s="12">
        <v>1204.5999999999999</v>
      </c>
      <c r="GJ64" s="12">
        <v>1008.1</v>
      </c>
      <c r="GK64" s="12">
        <v>2000.1</v>
      </c>
      <c r="GL64" s="12">
        <v>1807.8</v>
      </c>
      <c r="GM64" s="12">
        <v>2169.1999999999998</v>
      </c>
      <c r="GN64" s="12">
        <v>567.1</v>
      </c>
      <c r="GO64" s="12">
        <v>340.9</v>
      </c>
      <c r="GP64" s="12">
        <v>2675.4</v>
      </c>
      <c r="GQ64" s="12">
        <v>1174.5999999999999</v>
      </c>
      <c r="GR64" s="12">
        <v>406.1</v>
      </c>
      <c r="GS64" s="12">
        <v>278.5</v>
      </c>
      <c r="GT64" s="12">
        <v>113.2</v>
      </c>
      <c r="GU64" s="12">
        <v>-547.4</v>
      </c>
      <c r="GV64" s="12">
        <v>195</v>
      </c>
      <c r="GW64" s="12">
        <v>653.1</v>
      </c>
      <c r="GX64" s="12">
        <v>108.1</v>
      </c>
      <c r="GY64" s="12">
        <v>432.8</v>
      </c>
      <c r="GZ64" s="12">
        <v>696.6</v>
      </c>
      <c r="HA64" s="12">
        <v>-115.4</v>
      </c>
      <c r="HB64" s="12">
        <v>78.5</v>
      </c>
      <c r="HC64" s="12">
        <v>654.29999999999995</v>
      </c>
      <c r="HD64" s="12">
        <v>572</v>
      </c>
      <c r="HE64" s="12">
        <v>2118.8000000000002</v>
      </c>
      <c r="HF64" s="12">
        <v>974.5</v>
      </c>
      <c r="HG64" s="12">
        <v>1000.2</v>
      </c>
      <c r="HH64" s="12">
        <v>405.4</v>
      </c>
      <c r="HI64" s="12">
        <v>612.29999999999995</v>
      </c>
      <c r="HJ64" s="12">
        <v>485.7</v>
      </c>
      <c r="HK64" s="12">
        <v>682.7</v>
      </c>
      <c r="HL64" s="12">
        <v>703.6</v>
      </c>
      <c r="HM64" s="12">
        <v>514.1</v>
      </c>
      <c r="HN64" s="12">
        <v>636.9</v>
      </c>
      <c r="HO64" s="12">
        <v>530.29999999999995</v>
      </c>
      <c r="HP64" s="12">
        <v>781.9</v>
      </c>
      <c r="HQ64" s="12">
        <v>291.8</v>
      </c>
      <c r="HR64" s="12">
        <v>138.69999999999999</v>
      </c>
      <c r="HS64" s="12">
        <v>789.8</v>
      </c>
      <c r="HT64" s="12">
        <v>236.1</v>
      </c>
      <c r="HU64" s="12">
        <v>225.1</v>
      </c>
      <c r="HV64" s="12">
        <v>-301.89999999999998</v>
      </c>
      <c r="HW64" s="12">
        <v>1028.9000000000001</v>
      </c>
      <c r="HX64" s="12">
        <v>865.5</v>
      </c>
      <c r="HY64" s="12">
        <v>933.5</v>
      </c>
      <c r="HZ64" s="12">
        <v>703.6</v>
      </c>
      <c r="IA64" s="12">
        <v>1013.3</v>
      </c>
      <c r="IB64" s="12">
        <v>726.8</v>
      </c>
      <c r="IC64" s="12">
        <v>196.9</v>
      </c>
      <c r="ID64" s="12">
        <v>100.3</v>
      </c>
      <c r="IE64" s="12">
        <v>1568.6</v>
      </c>
      <c r="IF64" s="12">
        <v>1192.7</v>
      </c>
      <c r="IG64" s="12">
        <v>1098.7</v>
      </c>
      <c r="IH64" s="12">
        <v>860</v>
      </c>
      <c r="II64" s="12">
        <v>2549.5</v>
      </c>
      <c r="IJ64" s="12">
        <v>2578.6</v>
      </c>
      <c r="IK64" s="12">
        <v>-572.4</v>
      </c>
      <c r="IL64" s="12">
        <v>275.8</v>
      </c>
      <c r="IM64" s="12">
        <v>2568</v>
      </c>
      <c r="IN64" s="12">
        <v>1522.5</v>
      </c>
      <c r="IO64" s="12">
        <v>835.8</v>
      </c>
      <c r="IP64" s="12">
        <v>1110.0999999999999</v>
      </c>
      <c r="IQ64" s="12">
        <v>-182</v>
      </c>
      <c r="IR64" s="12">
        <v>-745.7</v>
      </c>
      <c r="IS64" s="12">
        <v>-77.7</v>
      </c>
      <c r="IT64" s="12">
        <v>99.9</v>
      </c>
      <c r="IU64" s="12">
        <v>2560.8000000000002</v>
      </c>
      <c r="IV64" s="12">
        <v>1142.0999999999999</v>
      </c>
      <c r="IW64" s="12">
        <v>870.2</v>
      </c>
    </row>
    <row r="65" spans="1:257">
      <c r="A65" t="s">
        <v>942</v>
      </c>
      <c r="B65" t="s">
        <v>1148</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1.1000000000000001</v>
      </c>
      <c r="BH65">
        <v>1.2</v>
      </c>
      <c r="BI65">
        <v>3.3</v>
      </c>
      <c r="BJ65">
        <v>4</v>
      </c>
      <c r="BK65">
        <v>5</v>
      </c>
      <c r="BL65">
        <v>0.2</v>
      </c>
      <c r="BM65">
        <v>0.2</v>
      </c>
      <c r="BN65">
        <v>-0.3</v>
      </c>
      <c r="BO65">
        <v>0.3</v>
      </c>
      <c r="BP65">
        <v>-1.1000000000000001</v>
      </c>
      <c r="BQ65">
        <v>0</v>
      </c>
      <c r="BR65">
        <v>-0.1</v>
      </c>
      <c r="BS65">
        <v>0.2</v>
      </c>
      <c r="BT65">
        <v>-0.1</v>
      </c>
      <c r="BU65">
        <v>0.1</v>
      </c>
      <c r="BV65">
        <v>1.7</v>
      </c>
      <c r="BW65">
        <v>6.9</v>
      </c>
      <c r="BX65">
        <v>5.4</v>
      </c>
      <c r="BY65">
        <v>5.8</v>
      </c>
      <c r="BZ65">
        <v>9.6</v>
      </c>
      <c r="CA65">
        <v>28.8</v>
      </c>
      <c r="CB65">
        <v>31.6</v>
      </c>
      <c r="CC65">
        <v>33.1</v>
      </c>
      <c r="CD65">
        <v>44.1</v>
      </c>
      <c r="CE65">
        <v>62.4</v>
      </c>
      <c r="CF65">
        <v>66.400000000000006</v>
      </c>
      <c r="CG65">
        <v>8.6999999999999993</v>
      </c>
      <c r="CH65">
        <v>-12.7</v>
      </c>
      <c r="CI65">
        <v>148</v>
      </c>
      <c r="CJ65">
        <v>63.6</v>
      </c>
      <c r="CK65">
        <v>139</v>
      </c>
      <c r="CL65">
        <v>89</v>
      </c>
      <c r="CM65">
        <v>36.299999999999997</v>
      </c>
      <c r="CN65">
        <v>48</v>
      </c>
      <c r="CO65">
        <v>106.5</v>
      </c>
      <c r="CP65">
        <v>-56.3</v>
      </c>
      <c r="CQ65">
        <v>-126.4</v>
      </c>
      <c r="CR65">
        <v>-56.8</v>
      </c>
      <c r="CS65">
        <v>9.9</v>
      </c>
      <c r="CT65">
        <v>11.5</v>
      </c>
      <c r="CU65">
        <v>16.100000000000001</v>
      </c>
      <c r="CV65">
        <v>41</v>
      </c>
      <c r="CW65">
        <v>33.200000000000003</v>
      </c>
      <c r="CX65">
        <v>126.1</v>
      </c>
      <c r="CY65">
        <v>-17.2</v>
      </c>
      <c r="CZ65">
        <v>49.8</v>
      </c>
      <c r="DA65">
        <v>-6.6</v>
      </c>
      <c r="DB65">
        <v>14.9</v>
      </c>
      <c r="DC65">
        <v>38.700000000000003</v>
      </c>
      <c r="DD65">
        <v>89.5</v>
      </c>
      <c r="DE65">
        <v>77</v>
      </c>
      <c r="DF65">
        <v>-11.8</v>
      </c>
      <c r="DG65">
        <v>-5.4</v>
      </c>
      <c r="DH65">
        <v>35.6</v>
      </c>
      <c r="DI65">
        <v>21.9</v>
      </c>
      <c r="DJ65">
        <v>43.7</v>
      </c>
      <c r="DK65">
        <v>53.9</v>
      </c>
      <c r="DL65">
        <v>-11.1</v>
      </c>
      <c r="DM65">
        <v>-1</v>
      </c>
      <c r="DN65">
        <v>49.3</v>
      </c>
      <c r="DO65">
        <v>35.9</v>
      </c>
      <c r="DP65">
        <v>152.6</v>
      </c>
      <c r="DQ65">
        <v>122.5</v>
      </c>
      <c r="DR65">
        <v>53.5</v>
      </c>
      <c r="DS65">
        <v>69.5</v>
      </c>
      <c r="DT65">
        <v>34.4</v>
      </c>
      <c r="DU65">
        <v>125.8</v>
      </c>
      <c r="DV65">
        <v>55.4</v>
      </c>
      <c r="DW65">
        <v>141.69999999999999</v>
      </c>
      <c r="DX65">
        <v>-0.3</v>
      </c>
      <c r="DY65">
        <v>2.8</v>
      </c>
      <c r="DZ65">
        <v>20.399999999999999</v>
      </c>
      <c r="EA65">
        <v>56.6</v>
      </c>
      <c r="EB65">
        <v>14.6</v>
      </c>
      <c r="EC65">
        <v>-3.5</v>
      </c>
      <c r="ED65">
        <v>-52.7</v>
      </c>
      <c r="EE65">
        <v>-20.8</v>
      </c>
      <c r="EF65">
        <v>49</v>
      </c>
      <c r="EG65">
        <v>5.0999999999999996</v>
      </c>
      <c r="EH65">
        <v>43.2</v>
      </c>
      <c r="EI65">
        <v>-8.1</v>
      </c>
      <c r="EJ65">
        <v>62.6</v>
      </c>
      <c r="EK65">
        <v>50.6</v>
      </c>
      <c r="EL65">
        <v>77.599999999999994</v>
      </c>
      <c r="EM65">
        <v>39.799999999999997</v>
      </c>
      <c r="EN65">
        <v>285.89999999999998</v>
      </c>
      <c r="EO65">
        <v>100.2</v>
      </c>
      <c r="EP65">
        <v>142.1</v>
      </c>
      <c r="EQ65">
        <v>189</v>
      </c>
      <c r="ER65">
        <v>115</v>
      </c>
      <c r="ES65">
        <v>133</v>
      </c>
      <c r="ET65">
        <v>158.19999999999999</v>
      </c>
      <c r="EU65">
        <v>145.9</v>
      </c>
      <c r="EV65">
        <v>175.9</v>
      </c>
      <c r="EW65">
        <v>189</v>
      </c>
      <c r="EX65">
        <v>117.5</v>
      </c>
      <c r="EY65">
        <v>214.4</v>
      </c>
      <c r="EZ65">
        <v>331.5</v>
      </c>
      <c r="FA65">
        <v>370.8</v>
      </c>
      <c r="FB65">
        <v>254.5</v>
      </c>
      <c r="FC65">
        <v>237.8</v>
      </c>
      <c r="FD65">
        <v>180.4</v>
      </c>
      <c r="FE65">
        <v>205.1</v>
      </c>
      <c r="FF65">
        <v>422.5</v>
      </c>
      <c r="FG65">
        <v>256.60000000000002</v>
      </c>
      <c r="FH65">
        <v>90.7</v>
      </c>
      <c r="FI65">
        <v>271.10000000000002</v>
      </c>
      <c r="FJ65">
        <v>310</v>
      </c>
      <c r="FK65">
        <v>728.9</v>
      </c>
      <c r="FL65">
        <v>278.5</v>
      </c>
      <c r="FM65">
        <v>443.5</v>
      </c>
      <c r="FN65">
        <v>309.39999999999998</v>
      </c>
      <c r="FO65">
        <v>-139.5</v>
      </c>
      <c r="FP65">
        <v>-56.8</v>
      </c>
      <c r="FQ65">
        <v>-114.3</v>
      </c>
      <c r="FR65">
        <v>229.7</v>
      </c>
      <c r="FS65">
        <v>-209.3</v>
      </c>
      <c r="FT65">
        <v>-31.5</v>
      </c>
      <c r="FU65">
        <v>-249.4</v>
      </c>
      <c r="FV65">
        <v>-410.1</v>
      </c>
      <c r="FW65">
        <v>-92</v>
      </c>
      <c r="FX65">
        <v>-98.7</v>
      </c>
      <c r="FY65">
        <v>-187</v>
      </c>
      <c r="FZ65">
        <v>-175.6</v>
      </c>
      <c r="GA65">
        <v>-25.4</v>
      </c>
      <c r="GB65">
        <v>52.4</v>
      </c>
      <c r="GC65">
        <v>188.2</v>
      </c>
      <c r="GD65">
        <v>285.3</v>
      </c>
      <c r="GE65">
        <v>159.5</v>
      </c>
      <c r="GF65">
        <v>345.2</v>
      </c>
      <c r="GG65">
        <v>387.7</v>
      </c>
      <c r="GH65">
        <v>354.1</v>
      </c>
      <c r="GI65">
        <v>467.4</v>
      </c>
      <c r="GJ65">
        <v>486.5</v>
      </c>
      <c r="GK65">
        <v>1233.2</v>
      </c>
      <c r="GL65">
        <v>802.1</v>
      </c>
      <c r="GM65">
        <v>1590</v>
      </c>
      <c r="GN65">
        <v>-156.69999999999999</v>
      </c>
      <c r="GO65">
        <v>124.4</v>
      </c>
      <c r="GP65">
        <v>1428.2</v>
      </c>
      <c r="GQ65">
        <v>243.2</v>
      </c>
      <c r="GR65">
        <v>-489.9</v>
      </c>
      <c r="GS65">
        <v>-948.8</v>
      </c>
      <c r="GT65">
        <v>-869.9</v>
      </c>
      <c r="GU65">
        <v>-1039.9000000000001</v>
      </c>
      <c r="GV65">
        <v>-519.9</v>
      </c>
      <c r="GW65">
        <v>-171.1</v>
      </c>
      <c r="GX65">
        <v>-376.6</v>
      </c>
      <c r="GY65">
        <v>47.3</v>
      </c>
      <c r="GZ65">
        <v>95.3</v>
      </c>
      <c r="HA65">
        <v>-440.5</v>
      </c>
      <c r="HB65">
        <v>-72.400000000000006</v>
      </c>
      <c r="HC65">
        <v>-24.7</v>
      </c>
      <c r="HD65">
        <v>-71.3</v>
      </c>
      <c r="HE65">
        <v>84.6</v>
      </c>
      <c r="HF65">
        <v>230.2</v>
      </c>
      <c r="HG65">
        <v>-10.6</v>
      </c>
      <c r="HH65">
        <v>151.80000000000001</v>
      </c>
      <c r="HI65">
        <v>206.4</v>
      </c>
      <c r="HJ65">
        <v>-144.9</v>
      </c>
      <c r="HK65">
        <v>81.599999999999994</v>
      </c>
      <c r="HL65">
        <v>-70.400000000000006</v>
      </c>
      <c r="HM65">
        <v>-17.3</v>
      </c>
      <c r="HN65">
        <v>108.8</v>
      </c>
      <c r="HO65">
        <v>8.3000000000000007</v>
      </c>
      <c r="HP65">
        <v>43.1</v>
      </c>
      <c r="HQ65">
        <v>19.7</v>
      </c>
      <c r="HR65">
        <v>-50.1</v>
      </c>
      <c r="HS65">
        <v>238.9</v>
      </c>
      <c r="HT65">
        <v>-169.7</v>
      </c>
      <c r="HU65">
        <v>-321.10000000000002</v>
      </c>
      <c r="HV65">
        <v>-240</v>
      </c>
      <c r="HW65">
        <v>176.9</v>
      </c>
      <c r="HX65">
        <v>65.400000000000006</v>
      </c>
      <c r="HY65">
        <v>335.3</v>
      </c>
      <c r="HZ65">
        <v>83.7</v>
      </c>
      <c r="IA65">
        <v>82.7</v>
      </c>
      <c r="IB65">
        <v>286.2</v>
      </c>
      <c r="IC65">
        <v>-5.3</v>
      </c>
      <c r="ID65">
        <v>313</v>
      </c>
      <c r="IE65">
        <v>1071.4000000000001</v>
      </c>
      <c r="IF65">
        <v>650.70000000000005</v>
      </c>
      <c r="IG65">
        <v>724.6</v>
      </c>
      <c r="IH65">
        <v>404.4</v>
      </c>
      <c r="II65">
        <v>3196</v>
      </c>
      <c r="IJ65">
        <v>1613.3</v>
      </c>
      <c r="IK65">
        <v>-1167.9000000000001</v>
      </c>
      <c r="IL65">
        <v>-587.6</v>
      </c>
      <c r="IM65">
        <v>1155.7</v>
      </c>
      <c r="IN65">
        <v>304.7</v>
      </c>
      <c r="IO65">
        <v>-186.7</v>
      </c>
      <c r="IP65">
        <v>484.4</v>
      </c>
      <c r="IQ65">
        <v>-157.6</v>
      </c>
      <c r="IR65">
        <v>-79.7</v>
      </c>
      <c r="IS65">
        <v>8.1999999999999993</v>
      </c>
      <c r="IT65">
        <v>299.60000000000002</v>
      </c>
      <c r="IU65">
        <v>2181.5</v>
      </c>
      <c r="IV65">
        <v>1043.5999999999999</v>
      </c>
      <c r="IW65">
        <v>706.3</v>
      </c>
    </row>
    <row r="66" spans="1:257">
      <c r="A66" t="s">
        <v>943</v>
      </c>
      <c r="B66" t="s">
        <v>1152</v>
      </c>
      <c r="C66">
        <v>1.3</v>
      </c>
      <c r="D66">
        <v>1.2</v>
      </c>
      <c r="E66">
        <v>1.2</v>
      </c>
      <c r="F66">
        <v>0.5</v>
      </c>
      <c r="G66">
        <v>-1.6</v>
      </c>
      <c r="H66">
        <v>-0.4</v>
      </c>
      <c r="I66">
        <v>-0.7</v>
      </c>
      <c r="J66">
        <v>-1.1000000000000001</v>
      </c>
      <c r="K66">
        <v>0.8</v>
      </c>
      <c r="L66">
        <v>0.5</v>
      </c>
      <c r="M66">
        <v>-0.1</v>
      </c>
      <c r="N66">
        <v>0.1</v>
      </c>
      <c r="O66">
        <v>0.9</v>
      </c>
      <c r="P66">
        <v>1.2</v>
      </c>
      <c r="Q66">
        <v>1.1000000000000001</v>
      </c>
      <c r="R66">
        <v>0.9</v>
      </c>
      <c r="S66">
        <v>0</v>
      </c>
      <c r="T66">
        <v>0.1</v>
      </c>
      <c r="U66">
        <v>-0.2</v>
      </c>
      <c r="V66">
        <v>0.1</v>
      </c>
      <c r="W66">
        <v>-0.1</v>
      </c>
      <c r="X66">
        <v>-0.9</v>
      </c>
      <c r="Y66">
        <v>-1</v>
      </c>
      <c r="Z66">
        <v>-0.8</v>
      </c>
      <c r="AA66">
        <v>0.3</v>
      </c>
      <c r="AB66">
        <v>0.6</v>
      </c>
      <c r="AC66">
        <v>-0.6</v>
      </c>
      <c r="AD66">
        <v>1.2</v>
      </c>
      <c r="AE66">
        <v>0.1</v>
      </c>
      <c r="AF66">
        <v>-1</v>
      </c>
      <c r="AG66">
        <v>-1.1000000000000001</v>
      </c>
      <c r="AH66">
        <v>-1.1000000000000001</v>
      </c>
      <c r="AI66">
        <v>0.5</v>
      </c>
      <c r="AJ66">
        <v>1.3</v>
      </c>
      <c r="AK66">
        <v>0.8</v>
      </c>
      <c r="AL66">
        <v>1.2</v>
      </c>
      <c r="AM66">
        <v>5.2</v>
      </c>
      <c r="AN66">
        <v>6.8</v>
      </c>
      <c r="AO66">
        <v>6.5</v>
      </c>
      <c r="AP66">
        <v>1.9</v>
      </c>
      <c r="AQ66">
        <v>5.5</v>
      </c>
      <c r="AR66">
        <v>7.8</v>
      </c>
      <c r="AS66">
        <v>-5.7</v>
      </c>
      <c r="AT66">
        <v>8.5</v>
      </c>
      <c r="AU66">
        <v>1.7</v>
      </c>
      <c r="AV66">
        <v>6.9</v>
      </c>
      <c r="AW66">
        <v>4.0999999999999996</v>
      </c>
      <c r="AX66">
        <v>2.6</v>
      </c>
      <c r="AY66">
        <v>7.4</v>
      </c>
      <c r="AZ66">
        <v>5</v>
      </c>
      <c r="BA66">
        <v>9.5</v>
      </c>
      <c r="BB66">
        <v>13.8</v>
      </c>
      <c r="BC66">
        <v>19.2</v>
      </c>
      <c r="BD66">
        <v>15.6</v>
      </c>
      <c r="BE66">
        <v>23.5</v>
      </c>
      <c r="BF66">
        <v>2.7</v>
      </c>
      <c r="BG66">
        <v>12.4</v>
      </c>
      <c r="BH66">
        <v>10.9</v>
      </c>
      <c r="BI66">
        <v>0.1</v>
      </c>
      <c r="BJ66">
        <v>7.4</v>
      </c>
      <c r="BK66">
        <v>7</v>
      </c>
      <c r="BL66">
        <v>10.8</v>
      </c>
      <c r="BM66">
        <v>10.4</v>
      </c>
      <c r="BN66">
        <v>3.2</v>
      </c>
      <c r="BO66">
        <v>8.6999999999999993</v>
      </c>
      <c r="BP66">
        <v>5.0999999999999996</v>
      </c>
      <c r="BQ66">
        <v>5.7</v>
      </c>
      <c r="BR66">
        <v>8.3000000000000007</v>
      </c>
      <c r="BS66">
        <v>6.3</v>
      </c>
      <c r="BT66">
        <v>4.9000000000000004</v>
      </c>
      <c r="BU66">
        <v>6.3</v>
      </c>
      <c r="BV66">
        <v>7.4</v>
      </c>
      <c r="BW66">
        <v>3.1</v>
      </c>
      <c r="BX66">
        <v>3.2</v>
      </c>
      <c r="BY66">
        <v>2.9</v>
      </c>
      <c r="BZ66">
        <v>6.2</v>
      </c>
      <c r="CA66">
        <v>2.4</v>
      </c>
      <c r="CB66">
        <v>7.5</v>
      </c>
      <c r="CC66">
        <v>1.9</v>
      </c>
      <c r="CD66">
        <v>3.1</v>
      </c>
      <c r="CE66">
        <v>2.6</v>
      </c>
      <c r="CF66">
        <v>1.1000000000000001</v>
      </c>
      <c r="CG66">
        <v>1.8</v>
      </c>
      <c r="CH66">
        <v>5.8</v>
      </c>
      <c r="CI66">
        <v>6.8</v>
      </c>
      <c r="CJ66">
        <v>-0.6</v>
      </c>
      <c r="CK66">
        <v>-1</v>
      </c>
      <c r="CL66">
        <v>36</v>
      </c>
      <c r="CM66">
        <v>0.6</v>
      </c>
      <c r="CN66">
        <v>1.2</v>
      </c>
      <c r="CO66">
        <v>23.1</v>
      </c>
      <c r="CP66">
        <v>29.4</v>
      </c>
      <c r="CQ66">
        <v>-5.5</v>
      </c>
      <c r="CR66">
        <v>-1.4</v>
      </c>
      <c r="CS66">
        <v>24</v>
      </c>
      <c r="CT66">
        <v>34.799999999999997</v>
      </c>
      <c r="CU66">
        <v>-13.9</v>
      </c>
      <c r="CV66">
        <v>-12.3</v>
      </c>
      <c r="CW66">
        <v>36.299999999999997</v>
      </c>
      <c r="CX66">
        <v>37.700000000000003</v>
      </c>
      <c r="CY66">
        <v>-1.9</v>
      </c>
      <c r="CZ66">
        <v>11.6</v>
      </c>
      <c r="DA66">
        <v>12.3</v>
      </c>
      <c r="DB66">
        <v>29.9</v>
      </c>
      <c r="DC66">
        <v>4.5999999999999996</v>
      </c>
      <c r="DD66">
        <v>15.1</v>
      </c>
      <c r="DE66">
        <v>9.8000000000000007</v>
      </c>
      <c r="DF66">
        <v>11.1</v>
      </c>
      <c r="DG66">
        <v>12.2</v>
      </c>
      <c r="DH66">
        <v>8.9</v>
      </c>
      <c r="DI66">
        <v>9.9</v>
      </c>
      <c r="DJ66">
        <v>22.6</v>
      </c>
      <c r="DK66">
        <v>13.1</v>
      </c>
      <c r="DL66">
        <v>25.9</v>
      </c>
      <c r="DM66">
        <v>31.4</v>
      </c>
      <c r="DN66">
        <v>20.6</v>
      </c>
      <c r="DO66">
        <v>0</v>
      </c>
      <c r="DP66">
        <v>1</v>
      </c>
      <c r="DQ66">
        <v>13.4</v>
      </c>
      <c r="DR66">
        <v>9</v>
      </c>
      <c r="DS66">
        <v>15.5</v>
      </c>
      <c r="DT66">
        <v>-8.3000000000000007</v>
      </c>
      <c r="DU66">
        <v>0.7</v>
      </c>
      <c r="DV66">
        <v>-1.4</v>
      </c>
      <c r="DW66">
        <v>19.5</v>
      </c>
      <c r="DX66">
        <v>36.700000000000003</v>
      </c>
      <c r="DY66">
        <v>21.8</v>
      </c>
      <c r="DZ66">
        <v>31.4</v>
      </c>
      <c r="EA66">
        <v>42.1</v>
      </c>
      <c r="EB66">
        <v>41.5</v>
      </c>
      <c r="EC66">
        <v>37.1</v>
      </c>
      <c r="ED66">
        <v>43.5</v>
      </c>
      <c r="EE66">
        <v>43.4</v>
      </c>
      <c r="EF66">
        <v>45.6</v>
      </c>
      <c r="EG66">
        <v>34.9</v>
      </c>
      <c r="EH66">
        <v>33.5</v>
      </c>
      <c r="EI66">
        <v>3.1</v>
      </c>
      <c r="EJ66">
        <v>-2.1</v>
      </c>
      <c r="EK66">
        <v>-7.1</v>
      </c>
      <c r="EL66">
        <v>-7.9</v>
      </c>
      <c r="EM66">
        <v>6.9</v>
      </c>
      <c r="EN66">
        <v>-2.4</v>
      </c>
      <c r="EO66">
        <v>-3.8</v>
      </c>
      <c r="EP66">
        <v>-3.1</v>
      </c>
      <c r="EQ66">
        <v>-26.9</v>
      </c>
      <c r="ER66">
        <v>-13.4</v>
      </c>
      <c r="ES66">
        <v>-25.3</v>
      </c>
      <c r="ET66">
        <v>-42</v>
      </c>
      <c r="EU66">
        <v>-78.7</v>
      </c>
      <c r="EV66">
        <v>-45.1</v>
      </c>
      <c r="EW66">
        <v>-36.1</v>
      </c>
      <c r="EX66">
        <v>-38.9</v>
      </c>
      <c r="EY66">
        <v>9</v>
      </c>
      <c r="EZ66">
        <v>-8.3000000000000007</v>
      </c>
      <c r="FA66">
        <v>-23.4</v>
      </c>
      <c r="FB66">
        <v>-26.3</v>
      </c>
      <c r="FC66">
        <v>-3.8</v>
      </c>
      <c r="FD66">
        <v>43</v>
      </c>
      <c r="FE66">
        <v>-78.900000000000006</v>
      </c>
      <c r="FF66">
        <v>6.7</v>
      </c>
      <c r="FG66">
        <v>-33.700000000000003</v>
      </c>
      <c r="FH66">
        <v>39.9</v>
      </c>
      <c r="FI66">
        <v>3.4</v>
      </c>
      <c r="FJ66">
        <v>95.2</v>
      </c>
      <c r="FK66">
        <v>41.1</v>
      </c>
      <c r="FL66">
        <v>1.9</v>
      </c>
      <c r="FM66">
        <v>-1</v>
      </c>
      <c r="FN66">
        <v>85.4</v>
      </c>
      <c r="FO66">
        <v>67.2</v>
      </c>
      <c r="FP66">
        <v>58.6</v>
      </c>
      <c r="FQ66">
        <v>33</v>
      </c>
      <c r="FR66">
        <v>78.2</v>
      </c>
      <c r="FS66">
        <v>27.7</v>
      </c>
      <c r="FT66">
        <v>114.1</v>
      </c>
      <c r="FU66">
        <v>46.6</v>
      </c>
      <c r="FV66">
        <v>93.2</v>
      </c>
      <c r="FW66">
        <v>98.9</v>
      </c>
      <c r="FX66">
        <v>106.5</v>
      </c>
      <c r="FY66">
        <v>135.69999999999999</v>
      </c>
      <c r="FZ66">
        <v>151.69999999999999</v>
      </c>
      <c r="GA66">
        <v>63.6</v>
      </c>
      <c r="GB66">
        <v>81.7</v>
      </c>
      <c r="GC66">
        <v>15.3</v>
      </c>
      <c r="GD66">
        <v>118.5</v>
      </c>
      <c r="GE66">
        <v>39.1</v>
      </c>
      <c r="GF66">
        <v>78.099999999999994</v>
      </c>
      <c r="GG66">
        <v>-4.7</v>
      </c>
      <c r="GH66">
        <v>143.1</v>
      </c>
      <c r="GI66">
        <v>55.6</v>
      </c>
      <c r="GJ66">
        <v>51.7</v>
      </c>
      <c r="GK66">
        <v>169.8</v>
      </c>
      <c r="GL66">
        <v>321</v>
      </c>
      <c r="GM66">
        <v>375.1</v>
      </c>
      <c r="GN66">
        <v>366.2</v>
      </c>
      <c r="GO66">
        <v>434.2</v>
      </c>
      <c r="GP66">
        <v>1188</v>
      </c>
      <c r="GQ66">
        <v>424.5</v>
      </c>
      <c r="GR66">
        <v>321.60000000000002</v>
      </c>
      <c r="GS66">
        <v>274.60000000000002</v>
      </c>
      <c r="GT66">
        <v>264.60000000000002</v>
      </c>
      <c r="GU66">
        <v>95.6</v>
      </c>
      <c r="GV66">
        <v>292.2</v>
      </c>
      <c r="GW66">
        <v>231.1</v>
      </c>
      <c r="GX66">
        <v>158.1</v>
      </c>
      <c r="GY66">
        <v>22.1</v>
      </c>
      <c r="GZ66">
        <v>197.3</v>
      </c>
      <c r="HA66">
        <v>135.4</v>
      </c>
      <c r="HB66">
        <v>103.6</v>
      </c>
      <c r="HC66">
        <v>129.4</v>
      </c>
      <c r="HD66">
        <v>129.80000000000001</v>
      </c>
      <c r="HE66">
        <v>278.5</v>
      </c>
      <c r="HF66">
        <v>111.7</v>
      </c>
      <c r="HG66">
        <v>284.2</v>
      </c>
      <c r="HH66">
        <v>95.6</v>
      </c>
      <c r="HI66">
        <v>202.5</v>
      </c>
      <c r="HJ66">
        <v>74</v>
      </c>
      <c r="HK66">
        <v>79.599999999999994</v>
      </c>
      <c r="HL66">
        <v>331.9</v>
      </c>
      <c r="HM66">
        <v>202.2</v>
      </c>
      <c r="HN66">
        <v>244.3</v>
      </c>
      <c r="HO66">
        <v>310.5</v>
      </c>
      <c r="HP66">
        <v>217.9</v>
      </c>
      <c r="HQ66">
        <v>115.1</v>
      </c>
      <c r="HR66">
        <v>158.19999999999999</v>
      </c>
      <c r="HS66">
        <v>122.7</v>
      </c>
      <c r="HT66">
        <v>137.1</v>
      </c>
      <c r="HU66">
        <v>454.2</v>
      </c>
      <c r="HV66">
        <v>258.8</v>
      </c>
      <c r="HW66">
        <v>490.4</v>
      </c>
      <c r="HX66">
        <v>460.7</v>
      </c>
      <c r="HY66">
        <v>279</v>
      </c>
      <c r="HZ66">
        <v>294.89999999999998</v>
      </c>
      <c r="IA66">
        <v>265.8</v>
      </c>
      <c r="IB66">
        <v>210.5</v>
      </c>
      <c r="IC66">
        <v>204.1</v>
      </c>
      <c r="ID66">
        <v>40.5</v>
      </c>
      <c r="IE66">
        <v>127.2</v>
      </c>
      <c r="IF66">
        <v>279.7</v>
      </c>
      <c r="IG66">
        <v>178.9</v>
      </c>
      <c r="IH66">
        <v>28.7</v>
      </c>
      <c r="II66">
        <v>186.5</v>
      </c>
      <c r="IJ66">
        <v>616.6</v>
      </c>
      <c r="IK66">
        <v>455.3</v>
      </c>
      <c r="IL66">
        <v>619.5</v>
      </c>
      <c r="IM66">
        <v>1024.3</v>
      </c>
      <c r="IN66">
        <v>971</v>
      </c>
      <c r="IO66">
        <v>547.9</v>
      </c>
      <c r="IP66">
        <v>701.8</v>
      </c>
      <c r="IQ66">
        <v>527</v>
      </c>
      <c r="IR66">
        <v>486.7</v>
      </c>
      <c r="IS66">
        <v>339.1</v>
      </c>
      <c r="IT66">
        <v>674.9</v>
      </c>
      <c r="IU66">
        <v>285.10000000000002</v>
      </c>
      <c r="IV66">
        <v>484.7</v>
      </c>
      <c r="IW66">
        <v>366.3</v>
      </c>
    </row>
    <row r="67" spans="1:257">
      <c r="A67" t="s">
        <v>944</v>
      </c>
      <c r="B67" t="s">
        <v>921</v>
      </c>
      <c r="C67">
        <v>1.3</v>
      </c>
      <c r="D67">
        <v>1.4</v>
      </c>
      <c r="E67">
        <v>1.1000000000000001</v>
      </c>
      <c r="F67">
        <v>0.4</v>
      </c>
      <c r="G67">
        <v>1.7</v>
      </c>
      <c r="H67">
        <v>1.3</v>
      </c>
      <c r="I67">
        <v>1.5</v>
      </c>
      <c r="J67">
        <v>2.1</v>
      </c>
      <c r="K67">
        <v>1.7</v>
      </c>
      <c r="L67">
        <v>1.9</v>
      </c>
      <c r="M67">
        <v>0.6</v>
      </c>
      <c r="N67">
        <v>0.9</v>
      </c>
      <c r="O67">
        <v>1</v>
      </c>
      <c r="P67">
        <v>0.5</v>
      </c>
      <c r="Q67">
        <v>1.4</v>
      </c>
      <c r="R67">
        <v>1</v>
      </c>
      <c r="S67">
        <v>0.2</v>
      </c>
      <c r="T67">
        <v>1.4</v>
      </c>
      <c r="U67">
        <v>1.4</v>
      </c>
      <c r="V67">
        <v>1.7</v>
      </c>
      <c r="W67">
        <v>2.2000000000000002</v>
      </c>
      <c r="X67">
        <v>0.8</v>
      </c>
      <c r="Y67">
        <v>3.3</v>
      </c>
      <c r="Z67">
        <v>2.2999999999999998</v>
      </c>
      <c r="AA67">
        <v>4.0999999999999996</v>
      </c>
      <c r="AB67">
        <v>1.8</v>
      </c>
      <c r="AC67">
        <v>1.9</v>
      </c>
      <c r="AD67">
        <v>2.2000000000000002</v>
      </c>
      <c r="AE67">
        <v>2</v>
      </c>
      <c r="AF67">
        <v>0</v>
      </c>
      <c r="AG67">
        <v>2.5</v>
      </c>
      <c r="AH67">
        <v>-0.1</v>
      </c>
      <c r="AI67">
        <v>4.0999999999999996</v>
      </c>
      <c r="AJ67">
        <v>0.4</v>
      </c>
      <c r="AK67">
        <v>3.7</v>
      </c>
      <c r="AL67">
        <v>1.9</v>
      </c>
      <c r="AM67">
        <v>4.2</v>
      </c>
      <c r="AN67">
        <v>1.8</v>
      </c>
      <c r="AO67">
        <v>5</v>
      </c>
      <c r="AP67">
        <v>2.2000000000000002</v>
      </c>
      <c r="AQ67">
        <v>2</v>
      </c>
      <c r="AR67">
        <v>2.1</v>
      </c>
      <c r="AS67">
        <v>2.7</v>
      </c>
      <c r="AT67">
        <v>-0.5</v>
      </c>
      <c r="AU67">
        <v>0.8</v>
      </c>
      <c r="AV67">
        <v>0.2</v>
      </c>
      <c r="AW67">
        <v>-0.8</v>
      </c>
      <c r="AX67">
        <v>0.3</v>
      </c>
      <c r="AY67">
        <v>1</v>
      </c>
      <c r="AZ67">
        <v>-2.5</v>
      </c>
      <c r="BA67">
        <v>-0.5</v>
      </c>
      <c r="BB67">
        <v>-3.8</v>
      </c>
      <c r="BC67">
        <v>0</v>
      </c>
      <c r="BD67">
        <v>-1.3</v>
      </c>
      <c r="BE67">
        <v>-0.3</v>
      </c>
      <c r="BF67">
        <v>-2.9</v>
      </c>
      <c r="BG67">
        <v>1</v>
      </c>
      <c r="BH67">
        <v>-0.4</v>
      </c>
      <c r="BI67">
        <v>-0.1</v>
      </c>
      <c r="BJ67">
        <v>-0.3</v>
      </c>
      <c r="BK67">
        <v>2.2999999999999998</v>
      </c>
      <c r="BL67">
        <v>-0.8</v>
      </c>
      <c r="BM67">
        <v>-1.1000000000000001</v>
      </c>
      <c r="BN67">
        <v>-1.8</v>
      </c>
      <c r="BO67">
        <v>-1.9</v>
      </c>
      <c r="BP67">
        <v>-4.0999999999999996</v>
      </c>
      <c r="BQ67">
        <v>-3</v>
      </c>
      <c r="BR67">
        <v>-1.1000000000000001</v>
      </c>
      <c r="BS67">
        <v>-1.6</v>
      </c>
      <c r="BT67">
        <v>3.2</v>
      </c>
      <c r="BU67">
        <v>2</v>
      </c>
      <c r="BV67">
        <v>-0.9</v>
      </c>
      <c r="BW67">
        <v>2.2000000000000002</v>
      </c>
      <c r="BX67">
        <v>-1.8</v>
      </c>
      <c r="BY67">
        <v>-2.2000000000000002</v>
      </c>
      <c r="BZ67">
        <v>-1.7</v>
      </c>
      <c r="CA67">
        <v>-0.2</v>
      </c>
      <c r="CB67">
        <v>0.5</v>
      </c>
      <c r="CC67">
        <v>-1.6</v>
      </c>
      <c r="CD67">
        <v>-2</v>
      </c>
      <c r="CE67">
        <v>-2.4</v>
      </c>
      <c r="CF67">
        <v>5.4</v>
      </c>
      <c r="CG67">
        <v>3.3</v>
      </c>
      <c r="CH67">
        <v>1.7</v>
      </c>
      <c r="CI67">
        <v>4</v>
      </c>
      <c r="CJ67">
        <v>4.4000000000000004</v>
      </c>
      <c r="CK67">
        <v>1.8</v>
      </c>
      <c r="CL67">
        <v>3.7</v>
      </c>
      <c r="CM67">
        <v>6.7</v>
      </c>
      <c r="CN67">
        <v>7</v>
      </c>
      <c r="CO67">
        <v>10.4</v>
      </c>
      <c r="CP67">
        <v>13.8</v>
      </c>
      <c r="CQ67">
        <v>20.9</v>
      </c>
      <c r="CR67">
        <v>29.2</v>
      </c>
      <c r="CS67">
        <v>25.4</v>
      </c>
      <c r="CT67">
        <v>24.6</v>
      </c>
      <c r="CU67">
        <v>20.3</v>
      </c>
      <c r="CV67">
        <v>14.7</v>
      </c>
      <c r="CW67">
        <v>37.4</v>
      </c>
      <c r="CX67">
        <v>28.2</v>
      </c>
      <c r="CY67">
        <v>38.6</v>
      </c>
      <c r="CZ67">
        <v>72.900000000000006</v>
      </c>
      <c r="DA67">
        <v>89.8</v>
      </c>
      <c r="DB67">
        <v>126.4</v>
      </c>
      <c r="DC67">
        <v>140.6</v>
      </c>
      <c r="DD67">
        <v>137.5</v>
      </c>
      <c r="DE67">
        <v>143</v>
      </c>
      <c r="DF67">
        <v>161.5</v>
      </c>
      <c r="DG67">
        <v>189.5</v>
      </c>
      <c r="DH67">
        <v>41.1</v>
      </c>
      <c r="DI67">
        <v>22.5</v>
      </c>
      <c r="DJ67">
        <v>-54.2</v>
      </c>
      <c r="DK67">
        <v>-8.1999999999999993</v>
      </c>
      <c r="DL67">
        <v>-6.8</v>
      </c>
      <c r="DM67">
        <v>-7.4</v>
      </c>
      <c r="DN67">
        <v>-1.3</v>
      </c>
      <c r="DO67">
        <v>-15.6</v>
      </c>
      <c r="DP67">
        <v>19.7</v>
      </c>
      <c r="DQ67">
        <v>48.2</v>
      </c>
      <c r="DR67">
        <v>65</v>
      </c>
      <c r="DS67">
        <v>35.4</v>
      </c>
      <c r="DT67">
        <v>59.4</v>
      </c>
      <c r="DU67">
        <v>25.4</v>
      </c>
      <c r="DV67">
        <v>51.2</v>
      </c>
      <c r="DW67">
        <v>72.5</v>
      </c>
      <c r="DX67">
        <v>109.8</v>
      </c>
      <c r="DY67">
        <v>157.9</v>
      </c>
      <c r="DZ67">
        <v>181.8</v>
      </c>
      <c r="EA67">
        <v>190.7</v>
      </c>
      <c r="EB67">
        <v>200.2</v>
      </c>
      <c r="EC67">
        <v>208</v>
      </c>
      <c r="ED67">
        <v>209.5</v>
      </c>
      <c r="EE67">
        <v>253</v>
      </c>
      <c r="EF67">
        <v>273.2</v>
      </c>
      <c r="EG67">
        <v>297.3</v>
      </c>
      <c r="EH67">
        <v>297.10000000000002</v>
      </c>
      <c r="EI67">
        <v>183.9</v>
      </c>
      <c r="EJ67">
        <v>120</v>
      </c>
      <c r="EK67">
        <v>132.19999999999999</v>
      </c>
      <c r="EL67">
        <v>21</v>
      </c>
      <c r="EM67">
        <v>69.599999999999994</v>
      </c>
      <c r="EN67">
        <v>127.2</v>
      </c>
      <c r="EO67">
        <v>223.3</v>
      </c>
      <c r="EP67">
        <v>255.3</v>
      </c>
      <c r="EQ67">
        <v>326.3</v>
      </c>
      <c r="ER67">
        <v>290.5</v>
      </c>
      <c r="ES67">
        <v>247.4</v>
      </c>
      <c r="ET67">
        <v>276.10000000000002</v>
      </c>
      <c r="EU67">
        <v>249.1</v>
      </c>
      <c r="EV67">
        <v>262.8</v>
      </c>
      <c r="EW67">
        <v>422.4</v>
      </c>
      <c r="EX67">
        <v>387.5</v>
      </c>
      <c r="EY67">
        <v>362.2</v>
      </c>
      <c r="EZ67">
        <v>357.8</v>
      </c>
      <c r="FA67">
        <v>242.6</v>
      </c>
      <c r="FB67">
        <v>244.7</v>
      </c>
      <c r="FC67">
        <v>192.8</v>
      </c>
      <c r="FD67">
        <v>264.89999999999998</v>
      </c>
      <c r="FE67">
        <v>242.6</v>
      </c>
      <c r="FF67">
        <v>258.7</v>
      </c>
      <c r="FG67">
        <v>372.8</v>
      </c>
      <c r="FH67">
        <v>249.5</v>
      </c>
      <c r="FI67">
        <v>342.1</v>
      </c>
      <c r="FJ67">
        <v>216.2</v>
      </c>
      <c r="FK67">
        <v>97.7</v>
      </c>
      <c r="FL67">
        <v>276.3</v>
      </c>
      <c r="FM67">
        <v>146.19999999999999</v>
      </c>
      <c r="FN67">
        <v>245.8</v>
      </c>
      <c r="FO67">
        <v>325.89999999999998</v>
      </c>
      <c r="FP67">
        <v>179.7</v>
      </c>
      <c r="FQ67">
        <v>100.4</v>
      </c>
      <c r="FR67">
        <v>126</v>
      </c>
      <c r="FS67">
        <v>85.6</v>
      </c>
      <c r="FT67">
        <v>394.4</v>
      </c>
      <c r="FU67">
        <v>338.8</v>
      </c>
      <c r="FV67">
        <v>312.3</v>
      </c>
      <c r="FW67">
        <v>377.3</v>
      </c>
      <c r="FX67">
        <v>130</v>
      </c>
      <c r="FY67">
        <v>309</v>
      </c>
      <c r="FZ67">
        <v>336.3</v>
      </c>
      <c r="GA67">
        <v>197.5</v>
      </c>
      <c r="GB67">
        <v>280.3</v>
      </c>
      <c r="GC67">
        <v>365.3</v>
      </c>
      <c r="GD67">
        <v>301</v>
      </c>
      <c r="GE67">
        <v>410.9</v>
      </c>
      <c r="GF67">
        <v>108.7</v>
      </c>
      <c r="GG67">
        <v>307.7</v>
      </c>
      <c r="GH67">
        <v>557.29999999999995</v>
      </c>
      <c r="GI67">
        <v>489.1</v>
      </c>
      <c r="GJ67">
        <v>279.60000000000002</v>
      </c>
      <c r="GK67">
        <v>248.8</v>
      </c>
      <c r="GL67">
        <v>487</v>
      </c>
      <c r="GM67">
        <v>41.4</v>
      </c>
      <c r="GN67">
        <v>312.60000000000002</v>
      </c>
      <c r="GO67">
        <v>-159.6</v>
      </c>
      <c r="GP67">
        <v>-426.1</v>
      </c>
      <c r="GQ67">
        <v>29.1</v>
      </c>
      <c r="GR67">
        <v>652.5</v>
      </c>
      <c r="GS67">
        <v>792.2</v>
      </c>
      <c r="GT67">
        <v>660</v>
      </c>
      <c r="GU67">
        <v>401.5</v>
      </c>
      <c r="GV67">
        <v>347.3</v>
      </c>
      <c r="GW67">
        <v>471.2</v>
      </c>
      <c r="GX67">
        <v>363.1</v>
      </c>
      <c r="GY67">
        <v>206</v>
      </c>
      <c r="GZ67">
        <v>326.10000000000002</v>
      </c>
      <c r="HA67">
        <v>37.299999999999997</v>
      </c>
      <c r="HB67">
        <v>233.2</v>
      </c>
      <c r="HC67">
        <v>344.8</v>
      </c>
      <c r="HD67">
        <v>342.1</v>
      </c>
      <c r="HE67">
        <v>494</v>
      </c>
      <c r="HF67">
        <v>365.2</v>
      </c>
      <c r="HG67">
        <v>589.5</v>
      </c>
      <c r="HH67">
        <v>184.7</v>
      </c>
      <c r="HI67">
        <v>254.5</v>
      </c>
      <c r="HJ67">
        <v>358.9</v>
      </c>
      <c r="HK67">
        <v>329.9</v>
      </c>
      <c r="HL67">
        <v>366.2</v>
      </c>
      <c r="HM67">
        <v>268.8</v>
      </c>
      <c r="HN67">
        <v>279.2</v>
      </c>
      <c r="HO67">
        <v>269.39999999999998</v>
      </c>
      <c r="HP67">
        <v>237.1</v>
      </c>
      <c r="HQ67">
        <v>-69.8</v>
      </c>
      <c r="HR67">
        <v>-41.9</v>
      </c>
      <c r="HS67">
        <v>20.6</v>
      </c>
      <c r="HT67">
        <v>78.5</v>
      </c>
      <c r="HU67">
        <v>155.6</v>
      </c>
      <c r="HV67">
        <v>-141</v>
      </c>
      <c r="HW67">
        <v>252</v>
      </c>
      <c r="HX67">
        <v>332.2</v>
      </c>
      <c r="HY67">
        <v>327.3</v>
      </c>
      <c r="HZ67">
        <v>359.5</v>
      </c>
      <c r="IA67">
        <v>225.4</v>
      </c>
      <c r="IB67">
        <v>94</v>
      </c>
      <c r="IC67">
        <v>118.4</v>
      </c>
      <c r="ID67">
        <v>-693.7</v>
      </c>
      <c r="IE67">
        <v>287.60000000000002</v>
      </c>
      <c r="IF67">
        <v>80.400000000000006</v>
      </c>
      <c r="IG67">
        <v>114.4</v>
      </c>
      <c r="IH67">
        <v>350.3</v>
      </c>
      <c r="II67">
        <v>-1223.3</v>
      </c>
      <c r="IJ67">
        <v>58.8</v>
      </c>
      <c r="IK67">
        <v>104.6</v>
      </c>
      <c r="IL67">
        <v>144.19999999999999</v>
      </c>
      <c r="IM67">
        <v>357.5</v>
      </c>
      <c r="IN67">
        <v>167.7</v>
      </c>
      <c r="IO67">
        <v>308.89999999999998</v>
      </c>
      <c r="IP67">
        <v>31.6</v>
      </c>
      <c r="IQ67">
        <v>-443.9</v>
      </c>
      <c r="IR67">
        <v>-1152.8</v>
      </c>
      <c r="IS67">
        <v>-589.6</v>
      </c>
      <c r="IT67">
        <v>-1013.7</v>
      </c>
      <c r="IU67">
        <v>-147.9</v>
      </c>
      <c r="IV67">
        <v>-324.60000000000002</v>
      </c>
      <c r="IW67">
        <v>-308.5</v>
      </c>
    </row>
    <row r="68" spans="1:257">
      <c r="A68" t="s">
        <v>946</v>
      </c>
      <c r="B68" t="s">
        <v>925</v>
      </c>
      <c r="C68">
        <v>0.4</v>
      </c>
      <c r="D68">
        <v>0.1</v>
      </c>
      <c r="E68">
        <v>0.1</v>
      </c>
      <c r="F68">
        <v>0.1</v>
      </c>
      <c r="G68">
        <v>0.4</v>
      </c>
      <c r="H68">
        <v>0.1</v>
      </c>
      <c r="I68">
        <v>0.1</v>
      </c>
      <c r="J68">
        <v>0.1</v>
      </c>
      <c r="K68">
        <v>0.1</v>
      </c>
      <c r="L68">
        <v>0</v>
      </c>
      <c r="M68">
        <v>0</v>
      </c>
      <c r="N68">
        <v>0.1</v>
      </c>
      <c r="O68">
        <v>0</v>
      </c>
      <c r="P68">
        <v>0.1</v>
      </c>
      <c r="Q68">
        <v>0.1</v>
      </c>
      <c r="R68">
        <v>-0.1</v>
      </c>
      <c r="S68">
        <v>0</v>
      </c>
      <c r="T68">
        <v>0.1</v>
      </c>
      <c r="U68">
        <v>0</v>
      </c>
      <c r="V68">
        <v>0.1</v>
      </c>
      <c r="W68">
        <v>0.1</v>
      </c>
      <c r="X68">
        <v>0.1</v>
      </c>
      <c r="Y68">
        <v>0.1</v>
      </c>
      <c r="Z68">
        <v>0.1</v>
      </c>
      <c r="AA68">
        <v>0.4</v>
      </c>
      <c r="AB68">
        <v>0.4</v>
      </c>
      <c r="AC68">
        <v>0.2</v>
      </c>
      <c r="AD68">
        <v>0.1</v>
      </c>
      <c r="AE68">
        <v>0.1</v>
      </c>
      <c r="AF68">
        <v>0</v>
      </c>
      <c r="AG68">
        <v>0.1</v>
      </c>
      <c r="AH68">
        <v>0.1</v>
      </c>
      <c r="AI68">
        <v>0.2</v>
      </c>
      <c r="AJ68">
        <v>0.2</v>
      </c>
      <c r="AK68">
        <v>-0.7</v>
      </c>
      <c r="AL68">
        <v>-0.3</v>
      </c>
      <c r="AM68">
        <v>0.3</v>
      </c>
      <c r="AN68">
        <v>0.2</v>
      </c>
      <c r="AO68">
        <v>0.1</v>
      </c>
      <c r="AP68">
        <v>0.3</v>
      </c>
      <c r="AQ68">
        <v>-0.5</v>
      </c>
      <c r="AR68">
        <v>0.2</v>
      </c>
      <c r="AS68">
        <v>0.1</v>
      </c>
      <c r="AT68">
        <v>0.1</v>
      </c>
      <c r="AU68">
        <v>0.2</v>
      </c>
      <c r="AV68">
        <v>0</v>
      </c>
      <c r="AW68">
        <v>0</v>
      </c>
      <c r="AX68">
        <v>0.2</v>
      </c>
      <c r="AY68">
        <v>0.4</v>
      </c>
      <c r="AZ68">
        <v>0.2</v>
      </c>
      <c r="BA68">
        <v>0.1</v>
      </c>
      <c r="BB68">
        <v>0.3</v>
      </c>
      <c r="BC68">
        <v>0.9</v>
      </c>
      <c r="BD68">
        <v>0.5</v>
      </c>
      <c r="BE68">
        <v>0.5</v>
      </c>
      <c r="BF68">
        <v>0.3</v>
      </c>
      <c r="BG68">
        <v>0.8</v>
      </c>
      <c r="BH68">
        <v>0.9</v>
      </c>
      <c r="BI68">
        <v>0.7</v>
      </c>
      <c r="BJ68">
        <v>0.5</v>
      </c>
      <c r="BK68">
        <v>0.4</v>
      </c>
      <c r="BL68">
        <v>0</v>
      </c>
      <c r="BM68">
        <v>0.2</v>
      </c>
      <c r="BN68">
        <v>0.8</v>
      </c>
      <c r="BO68">
        <v>0.7</v>
      </c>
      <c r="BP68">
        <v>0.3</v>
      </c>
      <c r="BQ68">
        <v>0.3</v>
      </c>
      <c r="BR68">
        <v>0.6</v>
      </c>
      <c r="BS68">
        <v>1.5</v>
      </c>
      <c r="BT68">
        <v>0.3</v>
      </c>
      <c r="BU68">
        <v>0.2</v>
      </c>
      <c r="BV68">
        <v>0.8</v>
      </c>
      <c r="BW68">
        <v>2.1</v>
      </c>
      <c r="BX68">
        <v>0.8</v>
      </c>
      <c r="BY68">
        <v>0.8</v>
      </c>
      <c r="BZ68">
        <v>1.1000000000000001</v>
      </c>
      <c r="CA68">
        <v>1.7</v>
      </c>
      <c r="CB68">
        <v>1</v>
      </c>
      <c r="CC68">
        <v>1.1000000000000001</v>
      </c>
      <c r="CD68">
        <v>2.4</v>
      </c>
      <c r="CE68">
        <v>-0.7</v>
      </c>
      <c r="CF68">
        <v>1.1000000000000001</v>
      </c>
      <c r="CG68">
        <v>0.6</v>
      </c>
      <c r="CH68">
        <v>1.6</v>
      </c>
      <c r="CI68">
        <v>1.2</v>
      </c>
      <c r="CJ68">
        <v>1.6</v>
      </c>
      <c r="CK68">
        <v>1.1000000000000001</v>
      </c>
      <c r="CL68">
        <v>1.7</v>
      </c>
      <c r="CM68">
        <v>1</v>
      </c>
      <c r="CN68">
        <v>0.7</v>
      </c>
      <c r="CO68">
        <v>0.3</v>
      </c>
      <c r="CP68">
        <v>1.3</v>
      </c>
      <c r="CQ68">
        <v>-0.1</v>
      </c>
      <c r="CR68">
        <v>0.3</v>
      </c>
      <c r="CS68">
        <v>-0.1</v>
      </c>
      <c r="CT68">
        <v>0.7</v>
      </c>
      <c r="CU68">
        <v>0.9</v>
      </c>
      <c r="CV68">
        <v>0.9</v>
      </c>
      <c r="CW68">
        <v>0.6</v>
      </c>
      <c r="CX68">
        <v>1.1000000000000001</v>
      </c>
      <c r="CY68">
        <v>1.5</v>
      </c>
      <c r="CZ68">
        <v>0.8</v>
      </c>
      <c r="DA68">
        <v>0.4</v>
      </c>
      <c r="DB68">
        <v>0.5</v>
      </c>
      <c r="DC68">
        <v>0.6</v>
      </c>
      <c r="DD68">
        <v>1</v>
      </c>
      <c r="DE68">
        <v>0.2</v>
      </c>
      <c r="DF68">
        <v>0.3</v>
      </c>
      <c r="DG68">
        <v>1.7</v>
      </c>
      <c r="DH68">
        <v>1.2</v>
      </c>
      <c r="DI68">
        <v>0.5</v>
      </c>
      <c r="DJ68">
        <v>1.8</v>
      </c>
      <c r="DK68">
        <v>2.1</v>
      </c>
      <c r="DL68">
        <v>1.4</v>
      </c>
      <c r="DM68">
        <v>2.2000000000000002</v>
      </c>
      <c r="DN68">
        <v>2.2999999999999998</v>
      </c>
      <c r="DO68">
        <v>0.8</v>
      </c>
      <c r="DP68">
        <v>-1.5</v>
      </c>
      <c r="DQ68">
        <v>-0.2</v>
      </c>
      <c r="DR68">
        <v>-1.5</v>
      </c>
      <c r="DS68">
        <v>-5</v>
      </c>
      <c r="DT68">
        <v>-2.1</v>
      </c>
      <c r="DU68">
        <v>-1.9</v>
      </c>
      <c r="DV68">
        <v>-1.1000000000000001</v>
      </c>
      <c r="DW68">
        <v>-1.3</v>
      </c>
      <c r="DX68">
        <v>-0.4</v>
      </c>
      <c r="DY68">
        <v>0</v>
      </c>
      <c r="DZ68">
        <v>-1.1000000000000001</v>
      </c>
      <c r="EA68">
        <v>-0.6</v>
      </c>
      <c r="EB68">
        <v>-1.3</v>
      </c>
      <c r="EC68">
        <v>1.3</v>
      </c>
      <c r="ED68">
        <v>-0.1</v>
      </c>
      <c r="EE68">
        <v>1.2</v>
      </c>
      <c r="EF68">
        <v>1.6</v>
      </c>
      <c r="EG68">
        <v>2.2999999999999998</v>
      </c>
      <c r="EH68">
        <v>1.4</v>
      </c>
      <c r="EI68">
        <v>1.1000000000000001</v>
      </c>
      <c r="EJ68">
        <v>2.8</v>
      </c>
      <c r="EK68">
        <v>1.8</v>
      </c>
      <c r="EL68">
        <v>1.7</v>
      </c>
      <c r="EM68">
        <v>1.5</v>
      </c>
      <c r="EN68">
        <v>1.8</v>
      </c>
      <c r="EO68">
        <v>2.6</v>
      </c>
      <c r="EP68">
        <v>2</v>
      </c>
      <c r="EQ68">
        <v>0.5</v>
      </c>
      <c r="ER68">
        <v>2.2000000000000002</v>
      </c>
      <c r="ES68">
        <v>1.2</v>
      </c>
      <c r="ET68">
        <v>1.9</v>
      </c>
      <c r="EU68">
        <v>2.6</v>
      </c>
      <c r="EV68">
        <v>1.9</v>
      </c>
      <c r="EW68">
        <v>1.7</v>
      </c>
      <c r="EX68">
        <v>0.9</v>
      </c>
      <c r="EY68">
        <v>5.4</v>
      </c>
      <c r="EZ68">
        <v>2.2999999999999998</v>
      </c>
      <c r="FA68">
        <v>3.3</v>
      </c>
      <c r="FB68">
        <v>5.3</v>
      </c>
      <c r="FC68">
        <v>5.8</v>
      </c>
      <c r="FD68">
        <v>3.4</v>
      </c>
      <c r="FE68">
        <v>6.9</v>
      </c>
      <c r="FF68">
        <v>8.1</v>
      </c>
      <c r="FG68">
        <v>4.0999999999999996</v>
      </c>
      <c r="FH68">
        <v>0.5</v>
      </c>
      <c r="FI68">
        <v>1.5</v>
      </c>
      <c r="FJ68">
        <v>2.8</v>
      </c>
      <c r="FK68">
        <v>3.1</v>
      </c>
      <c r="FL68">
        <v>3.6</v>
      </c>
      <c r="FM68">
        <v>3</v>
      </c>
      <c r="FN68">
        <v>3.5</v>
      </c>
      <c r="FO68">
        <v>2.9</v>
      </c>
      <c r="FP68">
        <v>1.1000000000000001</v>
      </c>
      <c r="FQ68">
        <v>2.4</v>
      </c>
      <c r="FR68">
        <v>1.5</v>
      </c>
      <c r="FS68">
        <v>4.9000000000000004</v>
      </c>
      <c r="FT68">
        <v>2.2999999999999998</v>
      </c>
      <c r="FU68">
        <v>3.3</v>
      </c>
      <c r="FV68">
        <v>2.4</v>
      </c>
      <c r="FW68">
        <v>7.3</v>
      </c>
      <c r="FX68">
        <v>4.5</v>
      </c>
      <c r="FY68">
        <v>0.1</v>
      </c>
      <c r="FZ68">
        <v>-1.9</v>
      </c>
      <c r="GA68">
        <v>1.4</v>
      </c>
      <c r="GB68">
        <v>3.1</v>
      </c>
      <c r="GC68">
        <v>3.2</v>
      </c>
      <c r="GD68">
        <v>-0.1</v>
      </c>
      <c r="GE68">
        <v>2.2999999999999998</v>
      </c>
      <c r="GF68">
        <v>0.1</v>
      </c>
      <c r="GG68">
        <v>0.4</v>
      </c>
      <c r="GH68">
        <v>-2.1</v>
      </c>
      <c r="GI68">
        <v>0</v>
      </c>
      <c r="GJ68">
        <v>0.4</v>
      </c>
      <c r="GK68">
        <v>27.4</v>
      </c>
      <c r="GL68">
        <v>8.6</v>
      </c>
      <c r="GM68">
        <v>-10</v>
      </c>
      <c r="GN68">
        <v>7.2</v>
      </c>
      <c r="GO68">
        <v>-2.8</v>
      </c>
      <c r="GP68">
        <v>-11.3</v>
      </c>
      <c r="GQ68">
        <v>6.8</v>
      </c>
      <c r="GR68">
        <v>7.2</v>
      </c>
      <c r="GS68">
        <v>-2.8</v>
      </c>
      <c r="GT68">
        <v>-11.3</v>
      </c>
      <c r="GU68">
        <v>-3.1</v>
      </c>
      <c r="GV68">
        <v>-1.9</v>
      </c>
      <c r="GW68">
        <v>0.4</v>
      </c>
      <c r="GX68">
        <v>-6.4</v>
      </c>
      <c r="GY68">
        <v>-1.6</v>
      </c>
      <c r="GZ68">
        <v>-17.7</v>
      </c>
      <c r="HA68">
        <v>-2.9</v>
      </c>
      <c r="HB68">
        <v>-1.6</v>
      </c>
      <c r="HC68">
        <v>-2.6</v>
      </c>
      <c r="HD68">
        <v>-3.2</v>
      </c>
      <c r="HE68">
        <v>-1.5</v>
      </c>
      <c r="HF68">
        <v>0</v>
      </c>
      <c r="HG68">
        <v>-3.6</v>
      </c>
      <c r="HH68">
        <v>1.1000000000000001</v>
      </c>
      <c r="HI68">
        <v>-0.6</v>
      </c>
      <c r="HJ68">
        <v>5</v>
      </c>
      <c r="HK68">
        <v>-4.7</v>
      </c>
      <c r="HL68">
        <v>6.1</v>
      </c>
      <c r="HM68">
        <v>1.4</v>
      </c>
      <c r="HN68">
        <v>2</v>
      </c>
      <c r="HO68">
        <v>-4.3</v>
      </c>
      <c r="HP68">
        <v>4.2</v>
      </c>
      <c r="HQ68">
        <v>-2.4</v>
      </c>
      <c r="HR68">
        <v>7.6</v>
      </c>
      <c r="HS68">
        <v>-5.9</v>
      </c>
      <c r="HT68">
        <v>10.5</v>
      </c>
      <c r="HU68">
        <v>2.6</v>
      </c>
      <c r="HV68">
        <v>3.8</v>
      </c>
      <c r="HW68">
        <v>-3.8</v>
      </c>
      <c r="HX68">
        <v>8</v>
      </c>
      <c r="HY68">
        <v>9.4</v>
      </c>
      <c r="HZ68">
        <v>3.2</v>
      </c>
      <c r="IA68">
        <v>-1.8</v>
      </c>
      <c r="IB68">
        <v>6.3</v>
      </c>
      <c r="IC68">
        <v>-4.7</v>
      </c>
      <c r="ID68">
        <v>4.5</v>
      </c>
      <c r="IE68">
        <v>-10.6</v>
      </c>
      <c r="IF68">
        <v>3.9</v>
      </c>
      <c r="IG68">
        <v>-5.4</v>
      </c>
      <c r="IH68">
        <v>-2.6</v>
      </c>
      <c r="II68">
        <v>25.9</v>
      </c>
      <c r="IJ68">
        <v>-35.4</v>
      </c>
      <c r="IK68">
        <v>-9</v>
      </c>
      <c r="IL68">
        <v>-8.6999999999999993</v>
      </c>
      <c r="IM68">
        <v>-2.2999999999999998</v>
      </c>
      <c r="IN68">
        <v>-1.3</v>
      </c>
      <c r="IO68">
        <v>-3.5</v>
      </c>
      <c r="IP68">
        <v>3.4</v>
      </c>
      <c r="IQ68">
        <v>5.8</v>
      </c>
      <c r="IR68">
        <v>24.6</v>
      </c>
      <c r="IS68">
        <v>23.3</v>
      </c>
      <c r="IT68">
        <v>26.1</v>
      </c>
      <c r="IU68">
        <v>46.2</v>
      </c>
      <c r="IV68">
        <v>-21</v>
      </c>
      <c r="IW68">
        <v>-8.5</v>
      </c>
    </row>
    <row r="69" spans="1:257">
      <c r="A69" t="s">
        <v>947</v>
      </c>
      <c r="B69" t="s">
        <v>960</v>
      </c>
      <c r="C69">
        <v>0</v>
      </c>
      <c r="D69">
        <v>0.1</v>
      </c>
      <c r="E69">
        <v>0.1</v>
      </c>
      <c r="F69">
        <v>0.1</v>
      </c>
      <c r="G69">
        <v>0.1</v>
      </c>
      <c r="H69">
        <v>0</v>
      </c>
      <c r="I69">
        <v>0</v>
      </c>
      <c r="J69">
        <v>-0.1</v>
      </c>
      <c r="K69">
        <v>0</v>
      </c>
      <c r="L69">
        <v>0</v>
      </c>
      <c r="M69">
        <v>0</v>
      </c>
      <c r="N69">
        <v>0.1</v>
      </c>
      <c r="O69">
        <v>0</v>
      </c>
      <c r="P69">
        <v>0</v>
      </c>
      <c r="Q69">
        <v>0</v>
      </c>
      <c r="R69">
        <v>-0.1</v>
      </c>
      <c r="S69">
        <v>0</v>
      </c>
      <c r="T69">
        <v>0</v>
      </c>
      <c r="U69">
        <v>0</v>
      </c>
      <c r="V69">
        <v>0</v>
      </c>
      <c r="W69">
        <v>0</v>
      </c>
      <c r="X69">
        <v>0</v>
      </c>
      <c r="Y69">
        <v>-0.1</v>
      </c>
      <c r="Z69">
        <v>-0.1</v>
      </c>
      <c r="AA69">
        <v>0</v>
      </c>
      <c r="AB69">
        <v>0.1</v>
      </c>
      <c r="AC69">
        <v>0.1</v>
      </c>
      <c r="AD69">
        <v>0.3</v>
      </c>
      <c r="AE69">
        <v>0</v>
      </c>
      <c r="AF69">
        <v>0</v>
      </c>
      <c r="AG69">
        <v>0</v>
      </c>
      <c r="AH69">
        <v>-0.1</v>
      </c>
      <c r="AI69">
        <v>0</v>
      </c>
      <c r="AJ69">
        <v>0</v>
      </c>
      <c r="AK69">
        <v>0.1</v>
      </c>
      <c r="AL69">
        <v>0</v>
      </c>
      <c r="AM69">
        <v>0</v>
      </c>
      <c r="AN69">
        <v>0.1</v>
      </c>
      <c r="AO69">
        <v>0.1</v>
      </c>
      <c r="AP69">
        <v>0.2</v>
      </c>
      <c r="AQ69">
        <v>0</v>
      </c>
      <c r="AR69">
        <v>0</v>
      </c>
      <c r="AS69">
        <v>0</v>
      </c>
      <c r="AT69">
        <v>0.1</v>
      </c>
      <c r="AU69">
        <v>0</v>
      </c>
      <c r="AV69">
        <v>0.1</v>
      </c>
      <c r="AW69">
        <v>0.1</v>
      </c>
      <c r="AX69">
        <v>-0.1</v>
      </c>
      <c r="AY69">
        <v>0.1</v>
      </c>
      <c r="AZ69">
        <v>0</v>
      </c>
      <c r="BA69">
        <v>0</v>
      </c>
      <c r="BB69">
        <v>-0.2</v>
      </c>
      <c r="BC69">
        <v>0</v>
      </c>
      <c r="BD69">
        <v>0.1</v>
      </c>
      <c r="BE69">
        <v>0.1</v>
      </c>
      <c r="BF69">
        <v>0.1</v>
      </c>
      <c r="BG69">
        <v>-0.2</v>
      </c>
      <c r="BH69">
        <v>0</v>
      </c>
      <c r="BI69">
        <v>0</v>
      </c>
      <c r="BJ69">
        <v>0.5</v>
      </c>
      <c r="BK69">
        <v>0.5</v>
      </c>
      <c r="BL69">
        <v>0.3</v>
      </c>
      <c r="BM69">
        <v>0.3</v>
      </c>
      <c r="BN69">
        <v>0.1</v>
      </c>
      <c r="BO69">
        <v>0.3</v>
      </c>
      <c r="BP69">
        <v>0.6</v>
      </c>
      <c r="BQ69">
        <v>0.6</v>
      </c>
      <c r="BR69">
        <v>1.2</v>
      </c>
      <c r="BS69">
        <v>0.7</v>
      </c>
      <c r="BT69">
        <v>0.5</v>
      </c>
      <c r="BU69">
        <v>0.5</v>
      </c>
      <c r="BV69">
        <v>0.8</v>
      </c>
      <c r="BW69">
        <v>0.3</v>
      </c>
      <c r="BX69">
        <v>0.6</v>
      </c>
      <c r="BY69">
        <v>0.6</v>
      </c>
      <c r="BZ69">
        <v>1</v>
      </c>
      <c r="CA69">
        <v>1</v>
      </c>
      <c r="CB69">
        <v>1.9</v>
      </c>
      <c r="CC69">
        <v>1.9</v>
      </c>
      <c r="CD69">
        <v>3</v>
      </c>
      <c r="CE69">
        <v>2.2000000000000002</v>
      </c>
      <c r="CF69">
        <v>2.2000000000000002</v>
      </c>
      <c r="CG69">
        <v>3.4</v>
      </c>
      <c r="CH69">
        <v>1.2</v>
      </c>
      <c r="CI69">
        <v>-0.4</v>
      </c>
      <c r="CJ69">
        <v>2.7</v>
      </c>
      <c r="CK69">
        <v>2.8</v>
      </c>
      <c r="CL69">
        <v>5.7</v>
      </c>
      <c r="CM69">
        <v>2.8</v>
      </c>
      <c r="CN69">
        <v>2.7</v>
      </c>
      <c r="CO69">
        <v>0.6</v>
      </c>
      <c r="CP69">
        <v>3.8</v>
      </c>
      <c r="CQ69">
        <v>0.9</v>
      </c>
      <c r="CR69">
        <v>0.6</v>
      </c>
      <c r="CS69">
        <v>2.7</v>
      </c>
      <c r="CT69">
        <v>-0.8</v>
      </c>
      <c r="CU69">
        <v>4.9000000000000004</v>
      </c>
      <c r="CV69">
        <v>0.7</v>
      </c>
      <c r="CW69">
        <v>4.3</v>
      </c>
      <c r="CX69">
        <v>5.0999999999999996</v>
      </c>
      <c r="CY69">
        <v>-1.1000000000000001</v>
      </c>
      <c r="CZ69">
        <v>1.1000000000000001</v>
      </c>
      <c r="DA69">
        <v>3.6</v>
      </c>
      <c r="DB69">
        <v>-0.2</v>
      </c>
      <c r="DC69">
        <v>6.2</v>
      </c>
      <c r="DD69">
        <v>2</v>
      </c>
      <c r="DE69">
        <v>2</v>
      </c>
      <c r="DF69">
        <v>-7.4</v>
      </c>
      <c r="DG69">
        <v>0</v>
      </c>
      <c r="DH69">
        <v>-0.9</v>
      </c>
      <c r="DI69">
        <v>-0.2</v>
      </c>
      <c r="DJ69">
        <v>12.6</v>
      </c>
      <c r="DK69">
        <v>-7</v>
      </c>
      <c r="DL69">
        <v>-20</v>
      </c>
      <c r="DM69">
        <v>-11</v>
      </c>
      <c r="DN69">
        <v>-16.600000000000001</v>
      </c>
      <c r="DO69">
        <v>2.2000000000000002</v>
      </c>
      <c r="DP69">
        <v>17.2</v>
      </c>
      <c r="DQ69">
        <v>-7.3</v>
      </c>
      <c r="DR69">
        <v>-10.7</v>
      </c>
      <c r="DS69">
        <v>22</v>
      </c>
      <c r="DT69">
        <v>19</v>
      </c>
      <c r="DU69">
        <v>-49</v>
      </c>
      <c r="DV69">
        <v>-33.299999999999997</v>
      </c>
      <c r="DW69">
        <v>-7.3</v>
      </c>
      <c r="DX69">
        <v>37.5</v>
      </c>
      <c r="DY69">
        <v>23</v>
      </c>
      <c r="DZ69">
        <v>35.5</v>
      </c>
      <c r="EA69">
        <v>-11</v>
      </c>
      <c r="EB69">
        <v>5.7</v>
      </c>
      <c r="EC69">
        <v>21.3</v>
      </c>
      <c r="ED69">
        <v>39.9</v>
      </c>
      <c r="EE69">
        <v>-2.5</v>
      </c>
      <c r="EF69">
        <v>16</v>
      </c>
      <c r="EG69">
        <v>58.7</v>
      </c>
      <c r="EH69">
        <v>13.7</v>
      </c>
      <c r="EI69">
        <v>-3.3</v>
      </c>
      <c r="EJ69">
        <v>7.2</v>
      </c>
      <c r="EK69">
        <v>-6.7</v>
      </c>
      <c r="EL69">
        <v>14.5</v>
      </c>
      <c r="EM69">
        <v>3</v>
      </c>
      <c r="EN69">
        <v>-8.1</v>
      </c>
      <c r="EO69">
        <v>2.2000000000000002</v>
      </c>
      <c r="EP69">
        <v>2.5</v>
      </c>
      <c r="EQ69">
        <v>64.5</v>
      </c>
      <c r="ER69">
        <v>-50.5</v>
      </c>
      <c r="ES69">
        <v>22.3</v>
      </c>
      <c r="ET69">
        <v>15.4</v>
      </c>
      <c r="EU69">
        <v>7.1</v>
      </c>
      <c r="EV69">
        <v>-54.3</v>
      </c>
      <c r="EW69">
        <v>-46</v>
      </c>
      <c r="EX69">
        <v>83.4</v>
      </c>
      <c r="EY69">
        <v>-10.5</v>
      </c>
      <c r="EZ69">
        <v>-46.9</v>
      </c>
      <c r="FA69">
        <v>31.4</v>
      </c>
      <c r="FB69">
        <v>144.69999999999999</v>
      </c>
      <c r="FC69">
        <v>62</v>
      </c>
      <c r="FD69">
        <v>150.69999999999999</v>
      </c>
      <c r="FE69">
        <v>65.3</v>
      </c>
      <c r="FF69">
        <v>101</v>
      </c>
      <c r="FG69">
        <v>61.7</v>
      </c>
      <c r="FH69">
        <v>22.9</v>
      </c>
      <c r="FI69">
        <v>31.6</v>
      </c>
      <c r="FJ69">
        <v>148.1</v>
      </c>
      <c r="FK69">
        <v>35.9</v>
      </c>
      <c r="FL69">
        <v>23.3</v>
      </c>
      <c r="FM69">
        <v>-15.6</v>
      </c>
      <c r="FN69">
        <v>28.3</v>
      </c>
      <c r="FO69">
        <v>4.5999999999999996</v>
      </c>
      <c r="FP69">
        <v>24.5</v>
      </c>
      <c r="FQ69">
        <v>19.3</v>
      </c>
      <c r="FR69">
        <v>9.3000000000000007</v>
      </c>
      <c r="FS69">
        <v>77.599999999999994</v>
      </c>
      <c r="FT69">
        <v>2.4</v>
      </c>
      <c r="FU69">
        <v>13.3</v>
      </c>
      <c r="FV69">
        <v>12.7</v>
      </c>
      <c r="FW69">
        <v>19.3</v>
      </c>
      <c r="FX69">
        <v>72.2</v>
      </c>
      <c r="FY69">
        <v>65</v>
      </c>
      <c r="FZ69">
        <v>26.9</v>
      </c>
      <c r="GA69">
        <v>45.5</v>
      </c>
      <c r="GB69">
        <v>22</v>
      </c>
      <c r="GC69">
        <v>-9.3000000000000007</v>
      </c>
      <c r="GD69">
        <v>-1.6</v>
      </c>
      <c r="GE69">
        <v>36</v>
      </c>
      <c r="GF69">
        <v>33.700000000000003</v>
      </c>
      <c r="GG69">
        <v>23.9</v>
      </c>
      <c r="GH69">
        <v>52.1</v>
      </c>
      <c r="GI69">
        <v>11.1</v>
      </c>
      <c r="GJ69">
        <v>55.3</v>
      </c>
      <c r="GK69">
        <v>67.400000000000006</v>
      </c>
      <c r="GL69">
        <v>-62.4</v>
      </c>
      <c r="GM69">
        <v>131.80000000000001</v>
      </c>
      <c r="GN69">
        <v>85.7</v>
      </c>
      <c r="GO69">
        <v>139</v>
      </c>
      <c r="GP69">
        <v>159.80000000000001</v>
      </c>
      <c r="GQ69">
        <v>-17.8</v>
      </c>
      <c r="GR69">
        <v>38.700000000000003</v>
      </c>
      <c r="GS69">
        <v>40.6</v>
      </c>
      <c r="GT69">
        <v>65</v>
      </c>
      <c r="GU69">
        <v>16.100000000000001</v>
      </c>
      <c r="GV69">
        <v>18.899999999999999</v>
      </c>
      <c r="GW69">
        <v>47.7</v>
      </c>
      <c r="GX69">
        <v>66.599999999999994</v>
      </c>
      <c r="GY69">
        <v>39.6</v>
      </c>
      <c r="GZ69">
        <v>43</v>
      </c>
      <c r="HA69">
        <v>14.1</v>
      </c>
      <c r="HB69">
        <v>12.3</v>
      </c>
      <c r="HC69">
        <v>-27.1</v>
      </c>
      <c r="HD69">
        <v>75.099999999999994</v>
      </c>
      <c r="HE69">
        <v>18.2</v>
      </c>
      <c r="HF69">
        <v>27.8</v>
      </c>
      <c r="HG69">
        <v>50.2</v>
      </c>
      <c r="HH69">
        <v>38.200000000000003</v>
      </c>
      <c r="HI69">
        <v>24.3</v>
      </c>
      <c r="HJ69">
        <v>29.9</v>
      </c>
      <c r="HK69">
        <v>15.1</v>
      </c>
      <c r="HL69">
        <v>10.1</v>
      </c>
      <c r="HM69">
        <v>2.2999999999999998</v>
      </c>
      <c r="HN69">
        <v>30.1</v>
      </c>
      <c r="HO69">
        <v>49.6</v>
      </c>
      <c r="HP69">
        <v>38</v>
      </c>
      <c r="HQ69">
        <v>0.5</v>
      </c>
      <c r="HR69">
        <v>108.6</v>
      </c>
      <c r="HS69">
        <v>132.30000000000001</v>
      </c>
      <c r="HT69">
        <v>32.6</v>
      </c>
      <c r="HU69">
        <v>-351.3</v>
      </c>
      <c r="HV69">
        <v>23.5</v>
      </c>
      <c r="HW69">
        <v>-6.9</v>
      </c>
      <c r="HX69">
        <v>54.9</v>
      </c>
      <c r="HY69">
        <v>14.5</v>
      </c>
      <c r="HZ69">
        <v>66.3</v>
      </c>
      <c r="IA69">
        <v>85.8</v>
      </c>
      <c r="IB69">
        <v>65</v>
      </c>
      <c r="IC69">
        <v>43.8</v>
      </c>
      <c r="ID69">
        <v>117.6</v>
      </c>
      <c r="IE69">
        <v>6.1</v>
      </c>
      <c r="IF69">
        <v>14.7</v>
      </c>
      <c r="IG69">
        <v>58.9</v>
      </c>
      <c r="IH69">
        <v>89.5</v>
      </c>
      <c r="II69">
        <v>18.399999999999999</v>
      </c>
      <c r="IJ69">
        <v>-14.9</v>
      </c>
      <c r="IK69">
        <v>7.6</v>
      </c>
      <c r="IL69">
        <v>26.9</v>
      </c>
      <c r="IM69">
        <v>3.7</v>
      </c>
      <c r="IN69">
        <v>8.8000000000000007</v>
      </c>
      <c r="IO69">
        <v>82.3</v>
      </c>
      <c r="IP69">
        <v>3.6</v>
      </c>
      <c r="IQ69">
        <v>38</v>
      </c>
      <c r="IR69">
        <v>71.2</v>
      </c>
      <c r="IS69">
        <v>83.6</v>
      </c>
      <c r="IT69">
        <v>88.5</v>
      </c>
      <c r="IU69">
        <v>21.6</v>
      </c>
      <c r="IV69">
        <v>43.1</v>
      </c>
      <c r="IW69">
        <v>15.2</v>
      </c>
    </row>
    <row r="70" spans="1:257">
      <c r="A70" t="s">
        <v>948</v>
      </c>
      <c r="B70" t="s">
        <v>1153</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1</v>
      </c>
      <c r="BD70">
        <v>1</v>
      </c>
      <c r="BE70">
        <v>0.9</v>
      </c>
      <c r="BF70">
        <v>0.9</v>
      </c>
      <c r="BG70">
        <v>0.8</v>
      </c>
      <c r="BH70">
        <v>0.8</v>
      </c>
      <c r="BI70">
        <v>0.7</v>
      </c>
      <c r="BJ70">
        <v>0.7</v>
      </c>
      <c r="BK70">
        <v>0.5</v>
      </c>
      <c r="BL70">
        <v>0.4</v>
      </c>
      <c r="BM70">
        <v>0.4</v>
      </c>
      <c r="BN70">
        <v>0.5</v>
      </c>
      <c r="BO70">
        <v>-1.2</v>
      </c>
      <c r="BP70">
        <v>0.1</v>
      </c>
      <c r="BQ70">
        <v>-0.2</v>
      </c>
      <c r="BR70">
        <v>0.6</v>
      </c>
      <c r="BS70">
        <v>-0.6</v>
      </c>
      <c r="BT70">
        <v>0.5</v>
      </c>
      <c r="BU70">
        <v>-0.2</v>
      </c>
      <c r="BV70">
        <v>-0.7</v>
      </c>
      <c r="BW70">
        <v>0.6</v>
      </c>
      <c r="BX70">
        <v>0.3</v>
      </c>
      <c r="BY70">
        <v>0.6</v>
      </c>
      <c r="BZ70">
        <v>-0.4</v>
      </c>
      <c r="CA70">
        <v>0.4</v>
      </c>
      <c r="CB70">
        <v>1</v>
      </c>
      <c r="CC70">
        <v>0.7</v>
      </c>
      <c r="CD70">
        <v>0.8</v>
      </c>
      <c r="CE70">
        <v>-4</v>
      </c>
      <c r="CF70">
        <v>1.8</v>
      </c>
      <c r="CG70">
        <v>-0.1</v>
      </c>
      <c r="CH70">
        <v>0.6</v>
      </c>
      <c r="CI70">
        <v>0.7</v>
      </c>
      <c r="CJ70">
        <v>0.6</v>
      </c>
      <c r="CK70">
        <v>-0.9</v>
      </c>
      <c r="CL70">
        <v>-0.3</v>
      </c>
      <c r="CM70">
        <v>0</v>
      </c>
      <c r="CN70">
        <v>0.4</v>
      </c>
      <c r="CO70">
        <v>1</v>
      </c>
      <c r="CP70">
        <v>1.8</v>
      </c>
      <c r="CQ70">
        <v>0.7</v>
      </c>
      <c r="CR70">
        <v>0.9</v>
      </c>
      <c r="CS70">
        <v>0</v>
      </c>
      <c r="CT70">
        <v>0.9</v>
      </c>
      <c r="CU70">
        <v>0.2</v>
      </c>
      <c r="CV70">
        <v>-1.5</v>
      </c>
      <c r="CW70">
        <v>2</v>
      </c>
      <c r="CX70">
        <v>0.6</v>
      </c>
      <c r="CY70">
        <v>1.3</v>
      </c>
      <c r="CZ70">
        <v>1.1000000000000001</v>
      </c>
      <c r="DA70">
        <v>0.7</v>
      </c>
      <c r="DB70">
        <v>0</v>
      </c>
      <c r="DC70">
        <v>2.2999999999999998</v>
      </c>
      <c r="DD70">
        <v>3.5</v>
      </c>
      <c r="DE70">
        <v>-0.1</v>
      </c>
      <c r="DF70">
        <v>1</v>
      </c>
      <c r="DG70">
        <v>3.2</v>
      </c>
      <c r="DH70">
        <v>-0.5</v>
      </c>
      <c r="DI70">
        <v>0.9</v>
      </c>
      <c r="DJ70">
        <v>-5.6</v>
      </c>
      <c r="DK70">
        <v>1.9</v>
      </c>
      <c r="DL70">
        <v>0.6</v>
      </c>
      <c r="DM70">
        <v>0.7</v>
      </c>
      <c r="DN70">
        <v>-0.3</v>
      </c>
      <c r="DO70">
        <v>0.3</v>
      </c>
      <c r="DP70">
        <v>-1.8</v>
      </c>
      <c r="DQ70">
        <v>1.1000000000000001</v>
      </c>
      <c r="DR70">
        <v>-2.7</v>
      </c>
      <c r="DS70">
        <v>-0.3</v>
      </c>
      <c r="DT70">
        <v>-0.9</v>
      </c>
      <c r="DU70">
        <v>-1.1000000000000001</v>
      </c>
      <c r="DV70">
        <v>-2.8</v>
      </c>
      <c r="DW70">
        <v>1.9</v>
      </c>
      <c r="DX70">
        <v>0.7</v>
      </c>
      <c r="DY70">
        <v>1.8</v>
      </c>
      <c r="DZ70">
        <v>0.1</v>
      </c>
      <c r="EA70">
        <v>0</v>
      </c>
      <c r="EB70">
        <v>-0.7</v>
      </c>
      <c r="EC70">
        <v>2.1</v>
      </c>
      <c r="ED70">
        <v>-0.6</v>
      </c>
      <c r="EE70">
        <v>3.9</v>
      </c>
      <c r="EF70">
        <v>-1.4</v>
      </c>
      <c r="EG70">
        <v>3</v>
      </c>
      <c r="EH70">
        <v>-1.2</v>
      </c>
      <c r="EI70">
        <v>0.1</v>
      </c>
      <c r="EJ70">
        <v>-2.5</v>
      </c>
      <c r="EK70">
        <v>0.4</v>
      </c>
      <c r="EL70">
        <v>-2.2999999999999998</v>
      </c>
      <c r="EM70">
        <v>1.2</v>
      </c>
      <c r="EN70">
        <v>-0.7</v>
      </c>
      <c r="EO70">
        <v>3.6</v>
      </c>
      <c r="EP70">
        <v>0.4</v>
      </c>
      <c r="EQ70">
        <v>2.8</v>
      </c>
      <c r="ER70">
        <v>-0.8</v>
      </c>
      <c r="ES70">
        <v>1.9</v>
      </c>
      <c r="ET70">
        <v>-0.5</v>
      </c>
      <c r="EU70">
        <v>4.2</v>
      </c>
      <c r="EV70">
        <v>4.9000000000000004</v>
      </c>
      <c r="EW70">
        <v>4.2</v>
      </c>
      <c r="EX70">
        <v>-1</v>
      </c>
      <c r="EY70">
        <v>3.3</v>
      </c>
      <c r="EZ70">
        <v>-1.2</v>
      </c>
      <c r="FA70">
        <v>-1</v>
      </c>
      <c r="FB70">
        <v>0.3</v>
      </c>
      <c r="FC70">
        <v>0.5</v>
      </c>
      <c r="FD70">
        <v>1.6</v>
      </c>
      <c r="FE70">
        <v>1.5</v>
      </c>
      <c r="FF70">
        <v>6.5</v>
      </c>
      <c r="FG70">
        <v>0.9</v>
      </c>
      <c r="FH70">
        <v>3.6</v>
      </c>
      <c r="FI70">
        <v>-1.4</v>
      </c>
      <c r="FJ70">
        <v>0.2</v>
      </c>
      <c r="FK70">
        <v>7.3</v>
      </c>
      <c r="FL70">
        <v>5.6</v>
      </c>
      <c r="FM70">
        <v>2</v>
      </c>
      <c r="FN70">
        <v>3.6</v>
      </c>
      <c r="FO70">
        <v>-3.7</v>
      </c>
      <c r="FP70">
        <v>-0.5</v>
      </c>
      <c r="FQ70">
        <v>-1</v>
      </c>
      <c r="FR70">
        <v>2.6</v>
      </c>
      <c r="FS70">
        <v>-2.5</v>
      </c>
      <c r="FT70">
        <v>3</v>
      </c>
      <c r="FU70">
        <v>0</v>
      </c>
      <c r="FV70">
        <v>1.4</v>
      </c>
      <c r="FW70">
        <v>-6</v>
      </c>
      <c r="FX70">
        <v>-0.9</v>
      </c>
      <c r="FY70">
        <v>3.3</v>
      </c>
      <c r="FZ70">
        <v>2.5</v>
      </c>
      <c r="GA70">
        <v>1.1000000000000001</v>
      </c>
      <c r="GB70">
        <v>-0.6</v>
      </c>
      <c r="GC70">
        <v>-0.7</v>
      </c>
      <c r="GD70">
        <v>0.9</v>
      </c>
      <c r="GE70">
        <v>1.8</v>
      </c>
      <c r="GF70">
        <v>-1.8</v>
      </c>
      <c r="GG70">
        <v>-0.8</v>
      </c>
      <c r="GH70">
        <v>-7.2</v>
      </c>
      <c r="GI70">
        <v>11.7</v>
      </c>
      <c r="GJ70">
        <v>2.4</v>
      </c>
      <c r="GK70">
        <v>2.4</v>
      </c>
      <c r="GL70">
        <v>4.5</v>
      </c>
      <c r="GM70">
        <v>2.2000000000000002</v>
      </c>
      <c r="GN70">
        <v>0.6</v>
      </c>
      <c r="GO70">
        <v>4.4000000000000004</v>
      </c>
      <c r="GP70">
        <v>-9</v>
      </c>
      <c r="GQ70">
        <v>11.5</v>
      </c>
      <c r="GR70">
        <v>-12.5</v>
      </c>
      <c r="GS70">
        <v>-2.2999999999999998</v>
      </c>
      <c r="GT70">
        <v>8.3000000000000007</v>
      </c>
      <c r="GU70">
        <v>3.4</v>
      </c>
      <c r="GV70">
        <v>-1</v>
      </c>
      <c r="GW70">
        <v>3.7</v>
      </c>
      <c r="GX70">
        <v>18.5</v>
      </c>
      <c r="GY70">
        <v>-7.1</v>
      </c>
      <c r="GZ70">
        <v>1.3</v>
      </c>
      <c r="HA70">
        <v>-5.2</v>
      </c>
      <c r="HB70">
        <v>4</v>
      </c>
      <c r="HC70">
        <v>38.4</v>
      </c>
      <c r="HD70">
        <v>1.7</v>
      </c>
      <c r="HE70">
        <v>2.4</v>
      </c>
      <c r="HF70">
        <v>-0.8</v>
      </c>
      <c r="HG70">
        <v>3.3</v>
      </c>
      <c r="HH70">
        <v>2.1</v>
      </c>
      <c r="HI70">
        <v>-10.6</v>
      </c>
      <c r="HJ70">
        <v>16.8</v>
      </c>
      <c r="HK70">
        <v>6.4</v>
      </c>
      <c r="HL70">
        <v>4.2</v>
      </c>
      <c r="HM70">
        <v>3.6</v>
      </c>
      <c r="HN70">
        <v>3</v>
      </c>
      <c r="HO70">
        <v>1.2</v>
      </c>
      <c r="HP70">
        <v>0.2</v>
      </c>
      <c r="HQ70">
        <v>17</v>
      </c>
      <c r="HR70">
        <v>2.8</v>
      </c>
      <c r="HS70">
        <v>4.9000000000000004</v>
      </c>
      <c r="HT70">
        <v>-1</v>
      </c>
      <c r="HU70">
        <v>73</v>
      </c>
      <c r="HV70">
        <v>-7.6</v>
      </c>
      <c r="HW70">
        <v>7.1</v>
      </c>
      <c r="HX70">
        <v>-3.4</v>
      </c>
      <c r="HY70">
        <v>5.4</v>
      </c>
      <c r="HZ70">
        <v>-5.3</v>
      </c>
      <c r="IA70">
        <v>22</v>
      </c>
      <c r="IB70">
        <v>9.3000000000000007</v>
      </c>
      <c r="IC70">
        <v>8.8000000000000007</v>
      </c>
      <c r="ID70">
        <v>-2</v>
      </c>
      <c r="IE70">
        <v>0.7</v>
      </c>
      <c r="IF70">
        <v>0</v>
      </c>
      <c r="IG70">
        <v>8.8000000000000007</v>
      </c>
      <c r="IH70">
        <v>11.5</v>
      </c>
      <c r="II70">
        <v>5.3</v>
      </c>
      <c r="IJ70">
        <v>14.6</v>
      </c>
      <c r="IK70">
        <v>-5.5</v>
      </c>
      <c r="IL70">
        <v>13</v>
      </c>
      <c r="IM70">
        <v>13.8</v>
      </c>
      <c r="IN70">
        <v>16.8</v>
      </c>
      <c r="IO70">
        <v>6.6</v>
      </c>
      <c r="IP70">
        <v>25.9</v>
      </c>
      <c r="IQ70">
        <v>-44.7</v>
      </c>
      <c r="IR70">
        <v>-4.2</v>
      </c>
      <c r="IS70">
        <v>14.4</v>
      </c>
      <c r="IT70">
        <v>49</v>
      </c>
      <c r="IU70">
        <v>32.200000000000003</v>
      </c>
      <c r="IV70">
        <v>9.1</v>
      </c>
      <c r="IW70">
        <v>3.6</v>
      </c>
    </row>
    <row r="71" spans="1:257">
      <c r="A71" t="s">
        <v>950</v>
      </c>
      <c r="B71" t="s">
        <v>1154</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3.6</v>
      </c>
      <c r="AN71">
        <v>3.6</v>
      </c>
      <c r="AO71">
        <v>3.6</v>
      </c>
      <c r="AP71">
        <v>3.6</v>
      </c>
      <c r="AQ71">
        <v>3.6</v>
      </c>
      <c r="AR71">
        <v>3.6</v>
      </c>
      <c r="AS71">
        <v>7.2</v>
      </c>
      <c r="AT71">
        <v>7.2</v>
      </c>
      <c r="AU71">
        <v>3.6</v>
      </c>
      <c r="AV71">
        <v>3.6</v>
      </c>
      <c r="AW71">
        <v>7.2</v>
      </c>
      <c r="AX71">
        <v>3.6</v>
      </c>
      <c r="AY71">
        <v>3.6</v>
      </c>
      <c r="AZ71">
        <v>3.6</v>
      </c>
      <c r="BA71">
        <v>7.2</v>
      </c>
      <c r="BB71">
        <v>7.2</v>
      </c>
      <c r="BC71">
        <v>0.7</v>
      </c>
      <c r="BD71">
        <v>3.9</v>
      </c>
      <c r="BE71">
        <v>1.1000000000000001</v>
      </c>
      <c r="BF71">
        <v>3.8</v>
      </c>
      <c r="BG71">
        <v>6.4</v>
      </c>
      <c r="BH71">
        <v>7.2</v>
      </c>
      <c r="BI71">
        <v>6.4</v>
      </c>
      <c r="BJ71">
        <v>3.9</v>
      </c>
      <c r="BK71">
        <v>6.8</v>
      </c>
      <c r="BL71">
        <v>7.9</v>
      </c>
      <c r="BM71">
        <v>8</v>
      </c>
      <c r="BN71">
        <v>8.1999999999999993</v>
      </c>
      <c r="BO71">
        <v>4.5</v>
      </c>
      <c r="BP71">
        <v>4.2</v>
      </c>
      <c r="BQ71">
        <v>4.8</v>
      </c>
      <c r="BR71">
        <v>6.6</v>
      </c>
      <c r="BS71">
        <v>4.8</v>
      </c>
      <c r="BT71">
        <v>4.5</v>
      </c>
      <c r="BU71">
        <v>4.5</v>
      </c>
      <c r="BV71">
        <v>11</v>
      </c>
      <c r="BW71">
        <v>3.3</v>
      </c>
      <c r="BX71">
        <v>7.5</v>
      </c>
      <c r="BY71">
        <v>3.9</v>
      </c>
      <c r="BZ71">
        <v>7.5</v>
      </c>
      <c r="CA71">
        <v>3.3</v>
      </c>
      <c r="CB71">
        <v>2.9</v>
      </c>
      <c r="CC71">
        <v>8</v>
      </c>
      <c r="CD71">
        <v>10.5</v>
      </c>
      <c r="CE71">
        <v>4.2</v>
      </c>
      <c r="CF71">
        <v>45.7</v>
      </c>
      <c r="CG71">
        <v>9.8000000000000007</v>
      </c>
      <c r="CH71">
        <v>0.2</v>
      </c>
      <c r="CI71">
        <v>12.3</v>
      </c>
      <c r="CJ71">
        <v>14.4</v>
      </c>
      <c r="CK71">
        <v>21.4</v>
      </c>
      <c r="CL71">
        <v>-21.4</v>
      </c>
      <c r="CM71">
        <v>1.2</v>
      </c>
      <c r="CN71">
        <v>0.5</v>
      </c>
      <c r="CO71">
        <v>51.6</v>
      </c>
      <c r="CP71">
        <v>19.5</v>
      </c>
      <c r="CQ71">
        <v>-14.8</v>
      </c>
      <c r="CR71">
        <v>3.2</v>
      </c>
      <c r="CS71">
        <v>31.7</v>
      </c>
      <c r="CT71">
        <v>46.7</v>
      </c>
      <c r="CU71">
        <v>-13.7</v>
      </c>
      <c r="CV71">
        <v>-34.700000000000003</v>
      </c>
      <c r="CW71">
        <v>87.5</v>
      </c>
      <c r="CX71">
        <v>41.6</v>
      </c>
      <c r="CY71">
        <v>14.7</v>
      </c>
      <c r="CZ71">
        <v>13.2</v>
      </c>
      <c r="DA71">
        <v>54.5</v>
      </c>
      <c r="DB71">
        <v>26.8</v>
      </c>
      <c r="DC71">
        <v>47.7</v>
      </c>
      <c r="DD71">
        <v>19.8</v>
      </c>
      <c r="DE71">
        <v>19.3</v>
      </c>
      <c r="DF71">
        <v>18.3</v>
      </c>
      <c r="DG71">
        <v>23.1</v>
      </c>
      <c r="DH71">
        <v>-27.9</v>
      </c>
      <c r="DI71">
        <v>22.8</v>
      </c>
      <c r="DJ71">
        <v>25.2</v>
      </c>
      <c r="DK71">
        <v>30.7</v>
      </c>
      <c r="DL71">
        <v>53.8</v>
      </c>
      <c r="DM71">
        <v>44.2</v>
      </c>
      <c r="DN71">
        <v>17.3</v>
      </c>
      <c r="DO71">
        <v>47.8</v>
      </c>
      <c r="DP71">
        <v>15.9</v>
      </c>
      <c r="DQ71">
        <v>-9.6</v>
      </c>
      <c r="DR71">
        <v>-9.8000000000000007</v>
      </c>
      <c r="DS71">
        <v>13.7</v>
      </c>
      <c r="DT71">
        <v>17.5</v>
      </c>
      <c r="DU71">
        <v>20.8</v>
      </c>
      <c r="DV71">
        <v>-7.8</v>
      </c>
      <c r="DW71">
        <v>14</v>
      </c>
      <c r="DX71">
        <v>0.1</v>
      </c>
      <c r="DY71">
        <v>32.5</v>
      </c>
      <c r="DZ71">
        <v>36.299999999999997</v>
      </c>
      <c r="EA71">
        <v>45.9</v>
      </c>
      <c r="EB71">
        <v>67.900000000000006</v>
      </c>
      <c r="EC71">
        <v>55.1</v>
      </c>
      <c r="ED71">
        <v>46.8</v>
      </c>
      <c r="EE71">
        <v>28.4</v>
      </c>
      <c r="EF71">
        <v>46.2</v>
      </c>
      <c r="EG71">
        <v>67.7</v>
      </c>
      <c r="EH71">
        <v>55.3</v>
      </c>
      <c r="EI71">
        <v>45.5</v>
      </c>
      <c r="EJ71">
        <v>36.9</v>
      </c>
      <c r="EK71">
        <v>30</v>
      </c>
      <c r="EL71">
        <v>23.8</v>
      </c>
      <c r="EM71">
        <v>115.5</v>
      </c>
      <c r="EN71">
        <v>59.8</v>
      </c>
      <c r="EO71">
        <v>70</v>
      </c>
      <c r="EP71">
        <v>5</v>
      </c>
      <c r="EQ71">
        <v>83.5</v>
      </c>
      <c r="ER71">
        <v>88.3</v>
      </c>
      <c r="ES71">
        <v>76.8</v>
      </c>
      <c r="ET71">
        <v>130.80000000000001</v>
      </c>
      <c r="EU71">
        <v>165.6</v>
      </c>
      <c r="EV71">
        <v>48.3</v>
      </c>
      <c r="EW71">
        <v>128.30000000000001</v>
      </c>
      <c r="EX71">
        <v>25.5</v>
      </c>
      <c r="EY71">
        <v>184</v>
      </c>
      <c r="EZ71">
        <v>45.6</v>
      </c>
      <c r="FA71">
        <v>111.8</v>
      </c>
      <c r="FB71">
        <v>143.4</v>
      </c>
      <c r="FC71">
        <v>191.7</v>
      </c>
      <c r="FD71">
        <v>21.2</v>
      </c>
      <c r="FE71">
        <v>83.9</v>
      </c>
      <c r="FF71">
        <v>95.7</v>
      </c>
      <c r="FG71">
        <v>149.80000000000001</v>
      </c>
      <c r="FH71">
        <v>68.099999999999994</v>
      </c>
      <c r="FI71">
        <v>113</v>
      </c>
      <c r="FJ71">
        <v>151.4</v>
      </c>
      <c r="FK71">
        <v>223.7</v>
      </c>
      <c r="FL71">
        <v>22.5</v>
      </c>
      <c r="FM71">
        <v>-10</v>
      </c>
      <c r="FN71">
        <v>59.4</v>
      </c>
      <c r="FO71">
        <v>72.599999999999994</v>
      </c>
      <c r="FP71">
        <v>136.19999999999999</v>
      </c>
      <c r="FQ71">
        <v>19.100000000000001</v>
      </c>
      <c r="FR71">
        <v>185</v>
      </c>
      <c r="FS71">
        <v>101.1</v>
      </c>
      <c r="FT71">
        <v>80.599999999999994</v>
      </c>
      <c r="FU71">
        <v>9.4</v>
      </c>
      <c r="FV71">
        <v>138.30000000000001</v>
      </c>
      <c r="FW71">
        <v>296.7</v>
      </c>
      <c r="FX71">
        <v>37.5</v>
      </c>
      <c r="FY71">
        <v>414.2</v>
      </c>
      <c r="FZ71">
        <v>302.8</v>
      </c>
      <c r="GA71">
        <v>109.7</v>
      </c>
      <c r="GB71">
        <v>234.8</v>
      </c>
      <c r="GC71">
        <v>54.5</v>
      </c>
      <c r="GD71">
        <v>200.7</v>
      </c>
      <c r="GE71">
        <v>181</v>
      </c>
      <c r="GF71">
        <v>248.2</v>
      </c>
      <c r="GG71">
        <v>158.9</v>
      </c>
      <c r="GH71">
        <v>212.8</v>
      </c>
      <c r="GI71">
        <v>167.5</v>
      </c>
      <c r="GJ71">
        <v>131.30000000000001</v>
      </c>
      <c r="GK71">
        <v>246.4</v>
      </c>
      <c r="GL71">
        <v>242.3</v>
      </c>
      <c r="GM71">
        <v>34.4</v>
      </c>
      <c r="GN71">
        <v>-49.7</v>
      </c>
      <c r="GO71">
        <v>-200.6</v>
      </c>
      <c r="GP71">
        <v>342.8</v>
      </c>
      <c r="GQ71">
        <v>471.4</v>
      </c>
      <c r="GR71">
        <v>-118.4</v>
      </c>
      <c r="GS71">
        <v>122.1</v>
      </c>
      <c r="GT71">
        <v>-6.4</v>
      </c>
      <c r="GU71">
        <v>-23.5</v>
      </c>
      <c r="GV71">
        <v>57.9</v>
      </c>
      <c r="GW71">
        <v>69.900000000000006</v>
      </c>
      <c r="GX71">
        <v>-114.5</v>
      </c>
      <c r="GY71">
        <v>127.4</v>
      </c>
      <c r="GZ71">
        <v>50.5</v>
      </c>
      <c r="HA71">
        <v>148.4</v>
      </c>
      <c r="HB71">
        <v>-204.1</v>
      </c>
      <c r="HC71">
        <v>194.8</v>
      </c>
      <c r="HD71">
        <v>97.2</v>
      </c>
      <c r="HE71">
        <v>1242.5999999999999</v>
      </c>
      <c r="HF71">
        <v>240.5</v>
      </c>
      <c r="HG71">
        <v>86.4</v>
      </c>
      <c r="HH71">
        <v>-67.8</v>
      </c>
      <c r="HI71">
        <v>-64.099999999999994</v>
      </c>
      <c r="HJ71">
        <v>145.69999999999999</v>
      </c>
      <c r="HK71">
        <v>172.6</v>
      </c>
      <c r="HL71">
        <v>54.9</v>
      </c>
      <c r="HM71">
        <v>53.2</v>
      </c>
      <c r="HN71">
        <v>-32.200000000000003</v>
      </c>
      <c r="HO71">
        <v>-105.4</v>
      </c>
      <c r="HP71">
        <v>240.2</v>
      </c>
      <c r="HQ71">
        <v>211</v>
      </c>
      <c r="HR71">
        <v>-47.2</v>
      </c>
      <c r="HS71">
        <v>273.7</v>
      </c>
      <c r="HT71">
        <v>148</v>
      </c>
      <c r="HU71">
        <v>211.8</v>
      </c>
      <c r="HV71">
        <v>-200.4</v>
      </c>
      <c r="HW71">
        <v>112.6</v>
      </c>
      <c r="HX71">
        <v>-53.3</v>
      </c>
      <c r="HY71">
        <v>-38.6</v>
      </c>
      <c r="HZ71">
        <v>-99.4</v>
      </c>
      <c r="IA71">
        <v>332.3</v>
      </c>
      <c r="IB71">
        <v>53.7</v>
      </c>
      <c r="IC71">
        <v>-169.1</v>
      </c>
      <c r="ID71">
        <v>320.2</v>
      </c>
      <c r="IE71">
        <v>85.6</v>
      </c>
      <c r="IF71">
        <v>163.69999999999999</v>
      </c>
      <c r="IG71">
        <v>18.2</v>
      </c>
      <c r="IH71">
        <v>-18.8</v>
      </c>
      <c r="II71">
        <v>339.5</v>
      </c>
      <c r="IJ71">
        <v>-130.5</v>
      </c>
      <c r="IK71">
        <v>41</v>
      </c>
      <c r="IL71">
        <v>68.599999999999994</v>
      </c>
      <c r="IM71">
        <v>263.8</v>
      </c>
      <c r="IN71">
        <v>99.4</v>
      </c>
      <c r="IO71">
        <v>132.80000000000001</v>
      </c>
      <c r="IP71">
        <v>-121.5</v>
      </c>
      <c r="IQ71">
        <v>-108.4</v>
      </c>
      <c r="IR71">
        <v>-80.599999999999994</v>
      </c>
      <c r="IS71">
        <v>42.7</v>
      </c>
      <c r="IT71">
        <v>-14.2</v>
      </c>
      <c r="IU71">
        <v>140.6</v>
      </c>
      <c r="IV71">
        <v>-85.7</v>
      </c>
      <c r="IW71">
        <v>91.7</v>
      </c>
    </row>
    <row r="72" spans="1:257">
      <c r="A72" t="s">
        <v>952</v>
      </c>
      <c r="B72" t="s">
        <v>1155</v>
      </c>
      <c r="C72">
        <v>0</v>
      </c>
      <c r="D72">
        <v>0</v>
      </c>
      <c r="E72">
        <v>0</v>
      </c>
      <c r="F72">
        <v>0</v>
      </c>
      <c r="G72">
        <v>0.1</v>
      </c>
      <c r="H72">
        <v>0</v>
      </c>
      <c r="I72">
        <v>0</v>
      </c>
      <c r="J72">
        <v>0.1</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0.1</v>
      </c>
      <c r="AJ72">
        <v>0</v>
      </c>
      <c r="AK72">
        <v>0</v>
      </c>
      <c r="AL72">
        <v>0</v>
      </c>
      <c r="AM72">
        <v>0</v>
      </c>
      <c r="AN72">
        <v>0.1</v>
      </c>
      <c r="AO72">
        <v>0</v>
      </c>
      <c r="AP72">
        <v>0</v>
      </c>
      <c r="AQ72">
        <v>0</v>
      </c>
      <c r="AR72">
        <v>0</v>
      </c>
      <c r="AS72">
        <v>0</v>
      </c>
      <c r="AT72">
        <v>0</v>
      </c>
      <c r="AU72">
        <v>0.1</v>
      </c>
      <c r="AV72">
        <v>0</v>
      </c>
      <c r="AW72">
        <v>0</v>
      </c>
      <c r="AX72">
        <v>0</v>
      </c>
      <c r="AY72">
        <v>0.1</v>
      </c>
      <c r="AZ72">
        <v>0</v>
      </c>
      <c r="BA72">
        <v>0</v>
      </c>
      <c r="BB72">
        <v>0.1</v>
      </c>
      <c r="BC72">
        <v>0.1</v>
      </c>
      <c r="BD72">
        <v>0.1</v>
      </c>
      <c r="BE72">
        <v>0</v>
      </c>
      <c r="BF72">
        <v>0.1</v>
      </c>
      <c r="BG72">
        <v>0.1</v>
      </c>
      <c r="BH72">
        <v>0</v>
      </c>
      <c r="BI72">
        <v>0</v>
      </c>
      <c r="BJ72">
        <v>0</v>
      </c>
      <c r="BK72">
        <v>0</v>
      </c>
      <c r="BL72">
        <v>0</v>
      </c>
      <c r="BM72">
        <v>0</v>
      </c>
      <c r="BN72">
        <v>0.1</v>
      </c>
      <c r="BO72">
        <v>0.1</v>
      </c>
      <c r="BP72">
        <v>0.1</v>
      </c>
      <c r="BQ72">
        <v>0</v>
      </c>
      <c r="BR72">
        <v>0.1</v>
      </c>
      <c r="BS72">
        <v>0</v>
      </c>
      <c r="BT72">
        <v>0</v>
      </c>
      <c r="BU72">
        <v>0.1</v>
      </c>
      <c r="BV72">
        <v>0.1</v>
      </c>
      <c r="BW72">
        <v>0.1</v>
      </c>
      <c r="BX72">
        <v>0</v>
      </c>
      <c r="BY72">
        <v>0</v>
      </c>
      <c r="BZ72">
        <v>0.1</v>
      </c>
      <c r="CA72">
        <v>0.1</v>
      </c>
      <c r="CB72">
        <v>0.1</v>
      </c>
      <c r="CC72">
        <v>0</v>
      </c>
      <c r="CD72">
        <v>0</v>
      </c>
      <c r="CE72">
        <v>0.1</v>
      </c>
      <c r="CF72">
        <v>0</v>
      </c>
      <c r="CG72">
        <v>0.1</v>
      </c>
      <c r="CH72">
        <v>0.1</v>
      </c>
      <c r="CI72">
        <v>0.1</v>
      </c>
      <c r="CJ72">
        <v>0.1</v>
      </c>
      <c r="CK72">
        <v>0</v>
      </c>
      <c r="CL72">
        <v>0.1</v>
      </c>
      <c r="CM72">
        <v>0.1</v>
      </c>
      <c r="CN72">
        <v>0.1</v>
      </c>
      <c r="CO72">
        <v>0.1</v>
      </c>
      <c r="CP72">
        <v>0.1</v>
      </c>
      <c r="CQ72">
        <v>0.1</v>
      </c>
      <c r="CR72">
        <v>0.1</v>
      </c>
      <c r="CS72">
        <v>0.1</v>
      </c>
      <c r="CT72">
        <v>0.1</v>
      </c>
      <c r="CU72">
        <v>0.1</v>
      </c>
      <c r="CV72">
        <v>0.2</v>
      </c>
      <c r="CW72">
        <v>0.2</v>
      </c>
      <c r="CX72">
        <v>0.1</v>
      </c>
      <c r="CY72">
        <v>0.2</v>
      </c>
      <c r="CZ72">
        <v>0.1</v>
      </c>
      <c r="DA72">
        <v>0.1</v>
      </c>
      <c r="DB72">
        <v>0.1</v>
      </c>
      <c r="DC72">
        <v>0.2</v>
      </c>
      <c r="DD72">
        <v>-0.1</v>
      </c>
      <c r="DE72">
        <v>0.2</v>
      </c>
      <c r="DF72">
        <v>0.1</v>
      </c>
      <c r="DG72">
        <v>0.2</v>
      </c>
      <c r="DH72">
        <v>0.2</v>
      </c>
      <c r="DI72">
        <v>0.2</v>
      </c>
      <c r="DJ72">
        <v>0.2</v>
      </c>
      <c r="DK72">
        <v>0.2</v>
      </c>
      <c r="DL72">
        <v>0.1</v>
      </c>
      <c r="DM72">
        <v>-0.1</v>
      </c>
      <c r="DN72">
        <v>0.1</v>
      </c>
      <c r="DO72">
        <v>0.1</v>
      </c>
      <c r="DP72">
        <v>0.1</v>
      </c>
      <c r="DQ72">
        <v>0.2</v>
      </c>
      <c r="DR72">
        <v>0.2</v>
      </c>
      <c r="DS72">
        <v>0.3</v>
      </c>
      <c r="DT72">
        <v>0.1</v>
      </c>
      <c r="DU72">
        <v>0.2</v>
      </c>
      <c r="DV72">
        <v>0.1</v>
      </c>
      <c r="DW72">
        <v>0.3</v>
      </c>
      <c r="DX72">
        <v>0.2</v>
      </c>
      <c r="DY72">
        <v>0.1</v>
      </c>
      <c r="DZ72">
        <v>0.3</v>
      </c>
      <c r="EA72">
        <v>0.4</v>
      </c>
      <c r="EB72">
        <v>0.3</v>
      </c>
      <c r="EC72">
        <v>0.6</v>
      </c>
      <c r="ED72">
        <v>0.3</v>
      </c>
      <c r="EE72">
        <v>0.5</v>
      </c>
      <c r="EF72">
        <v>0.4</v>
      </c>
      <c r="EG72">
        <v>0.2</v>
      </c>
      <c r="EH72">
        <v>0.3</v>
      </c>
      <c r="EI72">
        <v>0.2</v>
      </c>
      <c r="EJ72">
        <v>0.3</v>
      </c>
      <c r="EK72">
        <v>0.3</v>
      </c>
      <c r="EL72">
        <v>0.3</v>
      </c>
      <c r="EM72">
        <v>0.4</v>
      </c>
      <c r="EN72">
        <v>0.1</v>
      </c>
      <c r="EO72">
        <v>0.4</v>
      </c>
      <c r="EP72">
        <v>0.2</v>
      </c>
      <c r="EQ72">
        <v>0.3</v>
      </c>
      <c r="ER72">
        <v>0.4</v>
      </c>
      <c r="ES72">
        <v>1.6</v>
      </c>
      <c r="ET72">
        <v>0.3</v>
      </c>
      <c r="EU72">
        <v>0.6</v>
      </c>
      <c r="EV72">
        <v>1.2</v>
      </c>
      <c r="EW72">
        <v>0.7</v>
      </c>
      <c r="EX72">
        <v>0.8</v>
      </c>
      <c r="EY72">
        <v>0.2</v>
      </c>
      <c r="EZ72">
        <v>1.3</v>
      </c>
      <c r="FA72">
        <v>0.5</v>
      </c>
      <c r="FB72">
        <v>0.2</v>
      </c>
      <c r="FC72">
        <v>0.7</v>
      </c>
      <c r="FD72">
        <v>0.6</v>
      </c>
      <c r="FE72">
        <v>0.2</v>
      </c>
      <c r="FF72">
        <v>0.4</v>
      </c>
      <c r="FG72">
        <v>1.2</v>
      </c>
      <c r="FH72">
        <v>0.5</v>
      </c>
      <c r="FI72">
        <v>0.3</v>
      </c>
      <c r="FJ72">
        <v>0.3</v>
      </c>
      <c r="FK72">
        <v>0.1</v>
      </c>
      <c r="FL72">
        <v>0.5</v>
      </c>
      <c r="FM72">
        <v>0.5</v>
      </c>
      <c r="FN72">
        <v>0.4</v>
      </c>
      <c r="FO72">
        <v>1.1000000000000001</v>
      </c>
      <c r="FP72">
        <v>2.7</v>
      </c>
      <c r="FQ72">
        <v>-0.3</v>
      </c>
      <c r="FR72">
        <v>0.5</v>
      </c>
      <c r="FS72">
        <v>0.5</v>
      </c>
      <c r="FT72">
        <v>0.6</v>
      </c>
      <c r="FU72">
        <v>0.4</v>
      </c>
      <c r="FV72">
        <v>0.4</v>
      </c>
      <c r="FW72">
        <v>0.5</v>
      </c>
      <c r="FX72">
        <v>1</v>
      </c>
      <c r="FY72">
        <v>5.0999999999999996</v>
      </c>
      <c r="FZ72">
        <v>5.6</v>
      </c>
      <c r="GA72">
        <v>2.6</v>
      </c>
      <c r="GB72">
        <v>1.5</v>
      </c>
      <c r="GC72">
        <v>1.5</v>
      </c>
      <c r="GD72">
        <v>0.9</v>
      </c>
      <c r="GE72">
        <v>0.9</v>
      </c>
      <c r="GF72">
        <v>4.8</v>
      </c>
      <c r="GG72">
        <v>0.4</v>
      </c>
      <c r="GH72">
        <v>1</v>
      </c>
      <c r="GI72">
        <v>2.1</v>
      </c>
      <c r="GJ72">
        <v>1</v>
      </c>
      <c r="GK72">
        <v>4.7</v>
      </c>
      <c r="GL72">
        <v>4.7</v>
      </c>
      <c r="GM72">
        <v>4.4000000000000004</v>
      </c>
      <c r="GN72">
        <v>1.3</v>
      </c>
      <c r="GO72">
        <v>1.8</v>
      </c>
      <c r="GP72">
        <v>3.1</v>
      </c>
      <c r="GQ72">
        <v>5.9</v>
      </c>
      <c r="GR72">
        <v>6.8</v>
      </c>
      <c r="GS72">
        <v>2.7</v>
      </c>
      <c r="GT72">
        <v>2.9</v>
      </c>
      <c r="GU72">
        <v>2.5</v>
      </c>
      <c r="GV72">
        <v>1.5</v>
      </c>
      <c r="GW72">
        <v>0.3</v>
      </c>
      <c r="GX72">
        <v>-0.6</v>
      </c>
      <c r="GY72">
        <v>-0.9</v>
      </c>
      <c r="GZ72">
        <v>0.8</v>
      </c>
      <c r="HA72">
        <v>-1.9</v>
      </c>
      <c r="HB72">
        <v>3.6</v>
      </c>
      <c r="HC72">
        <v>1.3</v>
      </c>
      <c r="HD72">
        <v>0.5</v>
      </c>
      <c r="HE72">
        <v>0.1</v>
      </c>
      <c r="HF72">
        <v>0</v>
      </c>
      <c r="HG72">
        <v>0.8</v>
      </c>
      <c r="HH72">
        <v>-0.3</v>
      </c>
      <c r="HI72">
        <v>-0.2</v>
      </c>
      <c r="HJ72">
        <v>0.3</v>
      </c>
      <c r="HK72">
        <v>2.2000000000000002</v>
      </c>
      <c r="HL72">
        <v>0.4</v>
      </c>
      <c r="HM72">
        <v>0.1</v>
      </c>
      <c r="HN72">
        <v>1.5</v>
      </c>
      <c r="HO72">
        <v>1</v>
      </c>
      <c r="HP72">
        <v>1.2</v>
      </c>
      <c r="HQ72">
        <v>0.6</v>
      </c>
      <c r="HR72">
        <v>0.7</v>
      </c>
      <c r="HS72">
        <v>2.5</v>
      </c>
      <c r="HT72">
        <v>0.1</v>
      </c>
      <c r="HU72">
        <v>0.3</v>
      </c>
      <c r="HV72">
        <v>1.1000000000000001</v>
      </c>
      <c r="HW72">
        <v>0.6</v>
      </c>
      <c r="HX72">
        <v>1</v>
      </c>
      <c r="HY72">
        <v>1.4</v>
      </c>
      <c r="HZ72">
        <v>0.8</v>
      </c>
      <c r="IA72">
        <v>1.1000000000000001</v>
      </c>
      <c r="IB72">
        <v>1.6</v>
      </c>
      <c r="IC72">
        <v>0.8</v>
      </c>
      <c r="ID72">
        <v>0.2</v>
      </c>
      <c r="IE72">
        <v>0.7</v>
      </c>
      <c r="IF72">
        <v>-0.5</v>
      </c>
      <c r="IG72">
        <v>0.4</v>
      </c>
      <c r="IH72">
        <v>-3.2</v>
      </c>
      <c r="II72">
        <v>1.1000000000000001</v>
      </c>
      <c r="IJ72">
        <v>6.2</v>
      </c>
      <c r="IK72">
        <v>1.5</v>
      </c>
      <c r="IL72">
        <v>-0.1</v>
      </c>
      <c r="IM72">
        <v>0.4</v>
      </c>
      <c r="IN72">
        <v>-4.5999999999999996</v>
      </c>
      <c r="IO72">
        <v>1.1000000000000001</v>
      </c>
      <c r="IP72">
        <v>3.2</v>
      </c>
      <c r="IQ72">
        <v>1.8</v>
      </c>
      <c r="IR72">
        <v>2.4</v>
      </c>
      <c r="IS72">
        <v>0.6</v>
      </c>
      <c r="IT72">
        <v>-0.2</v>
      </c>
      <c r="IU72">
        <v>1.6</v>
      </c>
      <c r="IV72">
        <v>0.9</v>
      </c>
      <c r="IW72">
        <v>1.3</v>
      </c>
    </row>
    <row r="73" spans="1:257">
      <c r="A73" t="s">
        <v>953</v>
      </c>
      <c r="B73" t="s">
        <v>1156</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0</v>
      </c>
      <c r="EY73">
        <v>0</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0</v>
      </c>
      <c r="GE73">
        <v>0</v>
      </c>
      <c r="GF73">
        <v>0</v>
      </c>
      <c r="GG73">
        <v>0</v>
      </c>
      <c r="GH73">
        <v>0</v>
      </c>
      <c r="GI73">
        <v>0</v>
      </c>
      <c r="GJ73">
        <v>0</v>
      </c>
      <c r="GK73">
        <v>0</v>
      </c>
      <c r="GL73">
        <v>0</v>
      </c>
      <c r="GM73">
        <v>0</v>
      </c>
      <c r="GN73">
        <v>0</v>
      </c>
      <c r="GO73">
        <v>0</v>
      </c>
      <c r="GP73">
        <v>0</v>
      </c>
      <c r="GQ73">
        <v>0</v>
      </c>
      <c r="GR73">
        <v>0</v>
      </c>
      <c r="GS73">
        <v>0</v>
      </c>
      <c r="GT73">
        <v>0</v>
      </c>
      <c r="GU73">
        <v>0</v>
      </c>
      <c r="GV73">
        <v>0</v>
      </c>
      <c r="GW73">
        <v>0</v>
      </c>
      <c r="GX73">
        <v>0</v>
      </c>
      <c r="GY73">
        <v>0</v>
      </c>
      <c r="GZ73">
        <v>0</v>
      </c>
      <c r="HA73">
        <v>0</v>
      </c>
      <c r="HB73">
        <v>0</v>
      </c>
      <c r="HC73">
        <v>0</v>
      </c>
      <c r="HD73">
        <v>0</v>
      </c>
      <c r="HE73">
        <v>0</v>
      </c>
      <c r="HF73">
        <v>0</v>
      </c>
      <c r="HG73">
        <v>0</v>
      </c>
      <c r="HH73">
        <v>0</v>
      </c>
      <c r="HI73">
        <v>0</v>
      </c>
      <c r="HJ73">
        <v>0</v>
      </c>
      <c r="HK73">
        <v>0</v>
      </c>
      <c r="HL73">
        <v>0</v>
      </c>
      <c r="HM73">
        <v>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450</v>
      </c>
      <c r="IK73">
        <v>0</v>
      </c>
      <c r="IL73">
        <v>0</v>
      </c>
      <c r="IM73">
        <v>-248.9</v>
      </c>
      <c r="IN73">
        <v>-40</v>
      </c>
      <c r="IO73">
        <v>-53.7</v>
      </c>
      <c r="IP73">
        <v>-22.4</v>
      </c>
      <c r="IQ73">
        <v>0</v>
      </c>
      <c r="IR73">
        <v>-13.3</v>
      </c>
      <c r="IS73">
        <v>0</v>
      </c>
      <c r="IT73">
        <v>-10.199999999999999</v>
      </c>
      <c r="IU73">
        <v>0</v>
      </c>
      <c r="IV73">
        <v>-8</v>
      </c>
      <c r="IW73">
        <v>2.9</v>
      </c>
    </row>
    <row r="74" spans="1:257">
      <c r="A74" t="s">
        <v>955</v>
      </c>
      <c r="B74" s="12" t="s">
        <v>962</v>
      </c>
      <c r="C74" s="12">
        <v>29.4</v>
      </c>
      <c r="D74" s="12">
        <v>28.6</v>
      </c>
      <c r="E74" s="12">
        <v>27.8</v>
      </c>
      <c r="F74" s="12">
        <v>27.4</v>
      </c>
      <c r="G74" s="12">
        <v>27.4</v>
      </c>
      <c r="H74" s="12">
        <v>28.4</v>
      </c>
      <c r="I74" s="12">
        <v>29.1</v>
      </c>
      <c r="J74" s="12">
        <v>29.4</v>
      </c>
      <c r="K74" s="12">
        <v>29</v>
      </c>
      <c r="L74" s="12">
        <v>28.6</v>
      </c>
      <c r="M74" s="12">
        <v>28.4</v>
      </c>
      <c r="N74" s="12">
        <v>29.3</v>
      </c>
      <c r="O74" s="12">
        <v>30.4</v>
      </c>
      <c r="P74" s="12">
        <v>32.200000000000003</v>
      </c>
      <c r="Q74" s="12">
        <v>33.5</v>
      </c>
      <c r="R74" s="12">
        <v>34.5</v>
      </c>
      <c r="S74" s="12">
        <v>35.799999999999997</v>
      </c>
      <c r="T74" s="12">
        <v>36.799999999999997</v>
      </c>
      <c r="U74" s="12">
        <v>38.4</v>
      </c>
      <c r="V74" s="12">
        <v>39.799999999999997</v>
      </c>
      <c r="W74" s="12">
        <v>40.6</v>
      </c>
      <c r="X74" s="12">
        <v>42.1</v>
      </c>
      <c r="Y74" s="12">
        <v>44.2</v>
      </c>
      <c r="Z74" s="12">
        <v>46.1</v>
      </c>
      <c r="AA74" s="12">
        <v>47.6</v>
      </c>
      <c r="AB74" s="12">
        <v>48.7</v>
      </c>
      <c r="AC74" s="12">
        <v>50</v>
      </c>
      <c r="AD74" s="12">
        <v>51.6</v>
      </c>
      <c r="AE74" s="12">
        <v>51.8</v>
      </c>
      <c r="AF74" s="12">
        <v>53.2</v>
      </c>
      <c r="AG74" s="12">
        <v>55.1</v>
      </c>
      <c r="AH74" s="12">
        <v>56.1</v>
      </c>
      <c r="AI74" s="12">
        <v>57.4</v>
      </c>
      <c r="AJ74" s="12">
        <v>59.5</v>
      </c>
      <c r="AK74" s="12">
        <v>62</v>
      </c>
      <c r="AL74" s="12">
        <v>66.900000000000006</v>
      </c>
      <c r="AM74" s="12">
        <v>68.5</v>
      </c>
      <c r="AN74" s="12">
        <v>71.599999999999994</v>
      </c>
      <c r="AO74" s="12">
        <v>74.900000000000006</v>
      </c>
      <c r="AP74" s="12">
        <v>77</v>
      </c>
      <c r="AQ74" s="12">
        <v>67.7</v>
      </c>
      <c r="AR74" s="12">
        <v>68.900000000000006</v>
      </c>
      <c r="AS74" s="12">
        <v>70.900000000000006</v>
      </c>
      <c r="AT74" s="12">
        <v>72.3</v>
      </c>
      <c r="AU74" s="12">
        <v>72.599999999999994</v>
      </c>
      <c r="AV74" s="12">
        <v>75</v>
      </c>
      <c r="AW74" s="12">
        <v>78.599999999999994</v>
      </c>
      <c r="AX74" s="12">
        <v>81.7</v>
      </c>
      <c r="AY74" s="12">
        <v>87.1</v>
      </c>
      <c r="AZ74" s="12">
        <v>92.3</v>
      </c>
      <c r="BA74" s="12">
        <v>96.3</v>
      </c>
      <c r="BB74" s="12">
        <v>94.2</v>
      </c>
      <c r="BC74" s="12">
        <v>92.2</v>
      </c>
      <c r="BD74" s="12">
        <v>91.9</v>
      </c>
      <c r="BE74" s="12">
        <v>95.2</v>
      </c>
      <c r="BF74" s="12">
        <v>98.5</v>
      </c>
      <c r="BG74" s="12">
        <v>97.7</v>
      </c>
      <c r="BH74" s="12">
        <v>101.5</v>
      </c>
      <c r="BI74" s="12">
        <v>105.3</v>
      </c>
      <c r="BJ74" s="12">
        <v>104.6</v>
      </c>
      <c r="BK74" s="12">
        <v>108.2</v>
      </c>
      <c r="BL74" s="12">
        <v>111.8</v>
      </c>
      <c r="BM74" s="12">
        <v>118.2</v>
      </c>
      <c r="BN74" s="12">
        <v>119.1</v>
      </c>
      <c r="BO74" s="12">
        <v>121.1</v>
      </c>
      <c r="BP74" s="12">
        <v>121.1</v>
      </c>
      <c r="BQ74" s="12">
        <v>131.9</v>
      </c>
      <c r="BR74" s="12">
        <v>134.9</v>
      </c>
      <c r="BS74" s="12">
        <v>140.5</v>
      </c>
      <c r="BT74" s="12">
        <v>135.9</v>
      </c>
      <c r="BU74" s="12">
        <v>150.30000000000001</v>
      </c>
      <c r="BV74" s="12">
        <v>145.80000000000001</v>
      </c>
      <c r="BW74" s="12">
        <v>161.80000000000001</v>
      </c>
      <c r="BX74" s="12">
        <v>154.69999999999999</v>
      </c>
      <c r="BY74" s="12">
        <v>161.19999999999999</v>
      </c>
      <c r="BZ74" s="12">
        <v>159.30000000000001</v>
      </c>
      <c r="CA74" s="12">
        <v>151.1</v>
      </c>
      <c r="CB74" s="12">
        <v>155.9</v>
      </c>
      <c r="CC74" s="12">
        <v>167.7</v>
      </c>
      <c r="CD74" s="12">
        <v>195.1</v>
      </c>
      <c r="CE74" s="12">
        <v>217.4</v>
      </c>
      <c r="CF74" s="12">
        <v>232.6</v>
      </c>
      <c r="CG74" s="12">
        <v>245.3</v>
      </c>
      <c r="CH74" s="12">
        <v>235.3</v>
      </c>
      <c r="CI74" s="12">
        <v>222.9</v>
      </c>
      <c r="CJ74" s="12">
        <v>211.5</v>
      </c>
      <c r="CK74" s="12">
        <v>216.7</v>
      </c>
      <c r="CL74" s="12">
        <v>198.3</v>
      </c>
      <c r="CM74" s="12">
        <v>190.4</v>
      </c>
      <c r="CN74" s="12">
        <v>218.3</v>
      </c>
      <c r="CO74" s="12">
        <v>259.3</v>
      </c>
      <c r="CP74" s="12">
        <v>286.60000000000002</v>
      </c>
      <c r="CQ74" s="12">
        <v>276.5</v>
      </c>
      <c r="CR74" s="12">
        <v>312.60000000000002</v>
      </c>
      <c r="CS74" s="12">
        <v>287.2</v>
      </c>
      <c r="CT74" s="12">
        <v>295.3</v>
      </c>
      <c r="CU74" s="12">
        <v>233.3</v>
      </c>
      <c r="CV74" s="12">
        <v>212</v>
      </c>
      <c r="CW74" s="12">
        <v>260.3</v>
      </c>
      <c r="CX74" s="12">
        <v>282.60000000000002</v>
      </c>
      <c r="CY74" s="12">
        <v>252.9</v>
      </c>
      <c r="CZ74" s="12">
        <v>312.10000000000002</v>
      </c>
      <c r="DA74" s="12">
        <v>284.2</v>
      </c>
      <c r="DB74" s="12">
        <v>360</v>
      </c>
      <c r="DC74" s="12">
        <v>304.39999999999998</v>
      </c>
      <c r="DD74" s="12">
        <v>303.3</v>
      </c>
      <c r="DE74" s="12">
        <v>356.4</v>
      </c>
      <c r="DF74" s="12">
        <v>417.4</v>
      </c>
      <c r="DG74" s="12">
        <v>344.1</v>
      </c>
      <c r="DH74" s="12">
        <v>332</v>
      </c>
      <c r="DI74" s="12">
        <v>411.6</v>
      </c>
      <c r="DJ74" s="12">
        <v>360.5</v>
      </c>
      <c r="DK74" s="12">
        <v>398.5</v>
      </c>
      <c r="DL74" s="12">
        <v>371</v>
      </c>
      <c r="DM74" s="12">
        <v>357.4</v>
      </c>
      <c r="DN74" s="12">
        <v>424.1</v>
      </c>
      <c r="DO74" s="12">
        <v>348.4</v>
      </c>
      <c r="DP74" s="12">
        <v>393.5</v>
      </c>
      <c r="DQ74" s="12">
        <v>364.6</v>
      </c>
      <c r="DR74" s="12">
        <v>424</v>
      </c>
      <c r="DS74" s="12">
        <v>401.1</v>
      </c>
      <c r="DT74" s="12">
        <v>402.1</v>
      </c>
      <c r="DU74" s="12">
        <v>393.6</v>
      </c>
      <c r="DV74" s="12">
        <v>386.6</v>
      </c>
      <c r="DW74" s="12">
        <v>346.2</v>
      </c>
      <c r="DX74" s="12">
        <v>431.6</v>
      </c>
      <c r="DY74" s="12">
        <v>406.2</v>
      </c>
      <c r="DZ74" s="12">
        <v>431.4</v>
      </c>
      <c r="EA74" s="12">
        <v>404.3</v>
      </c>
      <c r="EB74" s="12">
        <v>438</v>
      </c>
      <c r="EC74" s="12">
        <v>444.6</v>
      </c>
      <c r="ED74" s="12">
        <v>366.3</v>
      </c>
      <c r="EE74" s="12">
        <v>516.9</v>
      </c>
      <c r="EF74" s="12">
        <v>474.3</v>
      </c>
      <c r="EG74" s="12">
        <v>433.3</v>
      </c>
      <c r="EH74" s="12">
        <v>401.4</v>
      </c>
      <c r="EI74" s="12">
        <v>525.4</v>
      </c>
      <c r="EJ74" s="12">
        <v>476.7</v>
      </c>
      <c r="EK74" s="12">
        <v>416.8</v>
      </c>
      <c r="EL74" s="12">
        <v>345.6</v>
      </c>
      <c r="EM74" s="12">
        <v>384</v>
      </c>
      <c r="EN74" s="12">
        <v>476.1</v>
      </c>
      <c r="EO74" s="12">
        <v>433</v>
      </c>
      <c r="EP74" s="12">
        <v>435.3</v>
      </c>
      <c r="EQ74" s="12">
        <v>391.8</v>
      </c>
      <c r="ER74" s="12">
        <v>383.4</v>
      </c>
      <c r="ES74" s="12">
        <v>441.9</v>
      </c>
      <c r="ET74" s="12">
        <v>497.3</v>
      </c>
      <c r="EU74" s="12">
        <v>416.6</v>
      </c>
      <c r="EV74" s="12">
        <v>557.79999999999995</v>
      </c>
      <c r="EW74" s="12">
        <v>534.6</v>
      </c>
      <c r="EX74" s="12">
        <v>441.5</v>
      </c>
      <c r="EY74" s="12">
        <v>582</v>
      </c>
      <c r="EZ74" s="12">
        <v>554.1</v>
      </c>
      <c r="FA74" s="12">
        <v>540</v>
      </c>
      <c r="FB74" s="12">
        <v>537.4</v>
      </c>
      <c r="FC74" s="12">
        <v>367</v>
      </c>
      <c r="FD74" s="12">
        <v>444.8</v>
      </c>
      <c r="FE74" s="12">
        <v>468.5</v>
      </c>
      <c r="FF74" s="12">
        <v>480.2</v>
      </c>
      <c r="FG74" s="12">
        <v>507.7</v>
      </c>
      <c r="FH74" s="12">
        <v>483.9</v>
      </c>
      <c r="FI74" s="12">
        <v>507</v>
      </c>
      <c r="FJ74" s="12">
        <v>511.5</v>
      </c>
      <c r="FK74" s="12">
        <v>552.79999999999995</v>
      </c>
      <c r="FL74" s="12">
        <v>685.7</v>
      </c>
      <c r="FM74" s="12">
        <v>686.9</v>
      </c>
      <c r="FN74" s="12">
        <v>609.29999999999995</v>
      </c>
      <c r="FO74" s="12">
        <v>783.5</v>
      </c>
      <c r="FP74" s="12">
        <v>542.70000000000005</v>
      </c>
      <c r="FQ74" s="12">
        <v>528.20000000000005</v>
      </c>
      <c r="FR74" s="12">
        <v>629.9</v>
      </c>
      <c r="FS74" s="12">
        <v>887.5</v>
      </c>
      <c r="FT74" s="12">
        <v>748.4</v>
      </c>
      <c r="FU74" s="12">
        <v>716.5</v>
      </c>
      <c r="FV74" s="12">
        <v>725.9</v>
      </c>
      <c r="FW74" s="12">
        <v>656</v>
      </c>
      <c r="FX74" s="12">
        <v>746</v>
      </c>
      <c r="FY74" s="12">
        <v>884.3</v>
      </c>
      <c r="FZ74" s="12">
        <v>822.2</v>
      </c>
      <c r="GA74" s="12">
        <v>714</v>
      </c>
      <c r="GB74" s="12">
        <v>741.1</v>
      </c>
      <c r="GC74" s="12">
        <v>779.8</v>
      </c>
      <c r="GD74" s="12">
        <v>749.7</v>
      </c>
      <c r="GE74" s="12">
        <v>759.4</v>
      </c>
      <c r="GF74" s="12">
        <v>655.1</v>
      </c>
      <c r="GG74" s="12">
        <v>646.4</v>
      </c>
      <c r="GH74" s="12">
        <v>573.6</v>
      </c>
      <c r="GI74" s="12">
        <v>627.4</v>
      </c>
      <c r="GJ74" s="12">
        <v>765.1</v>
      </c>
      <c r="GK74" s="12">
        <v>636.6</v>
      </c>
      <c r="GL74" s="12">
        <v>655.5</v>
      </c>
      <c r="GM74" s="12">
        <v>631.5</v>
      </c>
      <c r="GN74" s="12">
        <v>685.9</v>
      </c>
      <c r="GO74" s="12">
        <v>820.7</v>
      </c>
      <c r="GP74" s="12">
        <v>518.70000000000005</v>
      </c>
      <c r="GQ74" s="12">
        <v>562.9</v>
      </c>
      <c r="GR74" s="12">
        <v>760.2</v>
      </c>
      <c r="GS74" s="12">
        <v>720.3</v>
      </c>
      <c r="GT74" s="12">
        <v>734.3</v>
      </c>
      <c r="GU74" s="12">
        <v>672.5</v>
      </c>
      <c r="GV74" s="12">
        <v>621.1</v>
      </c>
      <c r="GW74" s="12">
        <v>842.1</v>
      </c>
      <c r="GX74" s="12">
        <v>707.8</v>
      </c>
      <c r="GY74" s="12">
        <v>659.6</v>
      </c>
      <c r="GZ74" s="12">
        <v>674.8</v>
      </c>
      <c r="HA74" s="12">
        <v>752.8</v>
      </c>
      <c r="HB74" s="12">
        <v>705.3</v>
      </c>
      <c r="HC74" s="12">
        <v>678.7</v>
      </c>
      <c r="HD74" s="12">
        <v>390.8</v>
      </c>
      <c r="HE74" s="12">
        <v>599.5</v>
      </c>
      <c r="HF74" s="12">
        <v>613.1</v>
      </c>
      <c r="HG74" s="12">
        <v>509</v>
      </c>
      <c r="HH74" s="12">
        <v>571.79999999999995</v>
      </c>
      <c r="HI74" s="12">
        <v>610.4</v>
      </c>
      <c r="HJ74" s="12">
        <v>654.4</v>
      </c>
      <c r="HK74" s="12">
        <v>406.7</v>
      </c>
      <c r="HL74" s="12">
        <v>429</v>
      </c>
      <c r="HM74" s="12">
        <v>444.7</v>
      </c>
      <c r="HN74" s="12">
        <v>446.6</v>
      </c>
      <c r="HO74" s="12">
        <v>415.6</v>
      </c>
      <c r="HP74" s="12">
        <v>487</v>
      </c>
      <c r="HQ74" s="12">
        <v>538.4</v>
      </c>
      <c r="HR74" s="12">
        <v>550</v>
      </c>
      <c r="HS74" s="12">
        <v>543.1</v>
      </c>
      <c r="HT74" s="12">
        <v>514.70000000000005</v>
      </c>
      <c r="HU74" s="12">
        <v>523.9</v>
      </c>
      <c r="HV74" s="12">
        <v>422.4</v>
      </c>
      <c r="HW74" s="12">
        <v>588.1</v>
      </c>
      <c r="HX74" s="12">
        <v>618.79999999999995</v>
      </c>
      <c r="HY74" s="12">
        <v>722.9</v>
      </c>
      <c r="HZ74" s="12">
        <v>576.20000000000005</v>
      </c>
      <c r="IA74" s="12">
        <v>455.6</v>
      </c>
      <c r="IB74" s="12">
        <v>474.9</v>
      </c>
      <c r="IC74" s="12">
        <v>490.8</v>
      </c>
      <c r="ID74" s="12">
        <v>344.9</v>
      </c>
      <c r="IE74" s="12">
        <v>525.1</v>
      </c>
      <c r="IF74" s="12">
        <v>564.79999999999995</v>
      </c>
      <c r="IG74" s="12">
        <v>588.20000000000005</v>
      </c>
      <c r="IH74" s="12">
        <v>442</v>
      </c>
      <c r="II74" s="12">
        <v>716.8</v>
      </c>
      <c r="IJ74" s="12">
        <v>484.4</v>
      </c>
      <c r="IK74" s="12">
        <v>687.9</v>
      </c>
      <c r="IL74" s="12">
        <v>657.6</v>
      </c>
      <c r="IM74" s="12">
        <v>315.10000000000002</v>
      </c>
      <c r="IN74" s="12">
        <v>360.7</v>
      </c>
      <c r="IO74" s="12">
        <v>720.4</v>
      </c>
      <c r="IP74" s="12">
        <v>439.5</v>
      </c>
      <c r="IQ74" s="12">
        <v>731.2</v>
      </c>
      <c r="IR74" s="12">
        <v>761</v>
      </c>
      <c r="IS74" s="12">
        <v>862.1</v>
      </c>
      <c r="IT74" s="12">
        <v>605.29999999999995</v>
      </c>
      <c r="IU74" s="12">
        <v>925.7</v>
      </c>
      <c r="IV74" s="12">
        <v>808.7</v>
      </c>
      <c r="IW74" s="12">
        <v>590.5</v>
      </c>
    </row>
    <row r="75" spans="1:257">
      <c r="A75" t="s">
        <v>957</v>
      </c>
      <c r="B75" s="12" t="s">
        <v>968</v>
      </c>
      <c r="C75" s="12">
        <v>-11.1</v>
      </c>
      <c r="D75" s="12">
        <v>5.4</v>
      </c>
      <c r="E75" s="12">
        <v>-6.6</v>
      </c>
      <c r="F75" s="12">
        <v>10.8</v>
      </c>
      <c r="G75" s="12">
        <v>-8.3000000000000007</v>
      </c>
      <c r="H75" s="12">
        <v>2.6</v>
      </c>
      <c r="I75" s="12">
        <v>-3.7</v>
      </c>
      <c r="J75" s="12">
        <v>12.8</v>
      </c>
      <c r="K75" s="12">
        <v>-7.1</v>
      </c>
      <c r="L75" s="12">
        <v>7.1</v>
      </c>
      <c r="M75" s="12">
        <v>0.1</v>
      </c>
      <c r="N75" s="12">
        <v>14</v>
      </c>
      <c r="O75" s="12">
        <v>-8.5</v>
      </c>
      <c r="P75" s="12">
        <v>11.6</v>
      </c>
      <c r="Q75" s="12">
        <v>4.4000000000000004</v>
      </c>
      <c r="R75" s="12">
        <v>12.6</v>
      </c>
      <c r="S75" s="12">
        <v>-13.2</v>
      </c>
      <c r="T75" s="12">
        <v>12.7</v>
      </c>
      <c r="U75" s="12">
        <v>-2.8</v>
      </c>
      <c r="V75" s="12">
        <v>18.899999999999999</v>
      </c>
      <c r="W75" s="12">
        <v>-5.8</v>
      </c>
      <c r="X75" s="12">
        <v>9.6999999999999993</v>
      </c>
      <c r="Y75" s="12">
        <v>0.3</v>
      </c>
      <c r="Z75" s="12">
        <v>13.3</v>
      </c>
      <c r="AA75" s="12">
        <v>-7.5</v>
      </c>
      <c r="AB75" s="12">
        <v>7.3</v>
      </c>
      <c r="AC75" s="12">
        <v>4</v>
      </c>
      <c r="AD75" s="12">
        <v>-4</v>
      </c>
      <c r="AE75" s="12">
        <v>-6.2</v>
      </c>
      <c r="AF75" s="12">
        <v>14.6</v>
      </c>
      <c r="AG75" s="12">
        <v>-10.1</v>
      </c>
      <c r="AH75" s="12">
        <v>6.6</v>
      </c>
      <c r="AI75" s="12">
        <v>1.1000000000000001</v>
      </c>
      <c r="AJ75" s="12">
        <v>24.8</v>
      </c>
      <c r="AK75" s="12">
        <v>-4.5</v>
      </c>
      <c r="AL75" s="12">
        <v>12.3</v>
      </c>
      <c r="AM75" s="12">
        <v>2.8</v>
      </c>
      <c r="AN75" s="12">
        <v>30.3</v>
      </c>
      <c r="AO75" s="12">
        <v>17.5</v>
      </c>
      <c r="AP75" s="12">
        <v>-12.3</v>
      </c>
      <c r="AQ75" s="12">
        <v>6.3</v>
      </c>
      <c r="AR75" s="12">
        <v>-18.3</v>
      </c>
      <c r="AS75" s="12">
        <v>-39.9</v>
      </c>
      <c r="AT75" s="12">
        <v>37.6</v>
      </c>
      <c r="AU75" s="12">
        <v>-13.3</v>
      </c>
      <c r="AV75" s="12">
        <v>-21.1</v>
      </c>
      <c r="AW75" s="12">
        <v>18.5</v>
      </c>
      <c r="AX75" s="12">
        <v>36.700000000000003</v>
      </c>
      <c r="AY75" s="12">
        <v>16.899999999999999</v>
      </c>
      <c r="AZ75" s="12">
        <v>1.4</v>
      </c>
      <c r="BA75" s="12">
        <v>5.5</v>
      </c>
      <c r="BB75" s="12">
        <v>25.8</v>
      </c>
      <c r="BC75" s="12">
        <v>13.3</v>
      </c>
      <c r="BD75" s="12">
        <v>17.899999999999999</v>
      </c>
      <c r="BE75" s="12">
        <v>28.9</v>
      </c>
      <c r="BF75" s="12">
        <v>35.6</v>
      </c>
      <c r="BG75" s="12">
        <v>15.6</v>
      </c>
      <c r="BH75" s="12">
        <v>-8.5</v>
      </c>
      <c r="BI75" s="12">
        <v>19.7</v>
      </c>
      <c r="BJ75" s="12">
        <v>-63.3</v>
      </c>
      <c r="BK75" s="12">
        <v>-0.5</v>
      </c>
      <c r="BL75" s="12">
        <v>-30.4</v>
      </c>
      <c r="BM75" s="12">
        <v>41.5</v>
      </c>
      <c r="BN75" s="12">
        <v>-0.4</v>
      </c>
      <c r="BO75" s="12">
        <v>42.8</v>
      </c>
      <c r="BP75" s="12">
        <v>15.8</v>
      </c>
      <c r="BQ75" s="12">
        <v>18</v>
      </c>
      <c r="BR75" s="12">
        <v>-26.4</v>
      </c>
      <c r="BS75" s="12">
        <v>62.1</v>
      </c>
      <c r="BT75" s="12">
        <v>49.4</v>
      </c>
      <c r="BU75" s="12">
        <v>25.3</v>
      </c>
      <c r="BV75" s="12">
        <v>-6.1</v>
      </c>
      <c r="BW75" s="12">
        <v>50.4</v>
      </c>
      <c r="BX75" s="12">
        <v>71.8</v>
      </c>
      <c r="BY75" s="12">
        <v>47.3</v>
      </c>
      <c r="BZ75" s="12">
        <v>119</v>
      </c>
      <c r="CA75" s="12">
        <v>52.3</v>
      </c>
      <c r="CB75" s="12">
        <v>64.8</v>
      </c>
      <c r="CC75" s="12">
        <v>47.9</v>
      </c>
      <c r="CD75" s="12">
        <v>-24.6</v>
      </c>
      <c r="CE75" s="12">
        <v>50.1</v>
      </c>
      <c r="CF75" s="12">
        <v>24.6</v>
      </c>
      <c r="CG75" s="12">
        <v>0.3</v>
      </c>
      <c r="CH75" s="12">
        <v>44</v>
      </c>
      <c r="CI75" s="12">
        <v>24.9</v>
      </c>
      <c r="CJ75" s="12">
        <v>50.2</v>
      </c>
      <c r="CK75" s="12">
        <v>21.8</v>
      </c>
      <c r="CL75" s="12">
        <v>-79.5</v>
      </c>
      <c r="CM75" s="12">
        <v>64</v>
      </c>
      <c r="CN75" s="12">
        <v>142.5</v>
      </c>
      <c r="CO75" s="12">
        <v>27.8</v>
      </c>
      <c r="CP75" s="12">
        <v>-124</v>
      </c>
      <c r="CQ75" s="12">
        <v>183.5</v>
      </c>
      <c r="CR75" s="12">
        <v>85.8</v>
      </c>
      <c r="CS75" s="12">
        <v>75.400000000000006</v>
      </c>
      <c r="CT75" s="12">
        <v>41.7</v>
      </c>
      <c r="CU75" s="12">
        <v>54.9</v>
      </c>
      <c r="CV75" s="12">
        <v>132.1</v>
      </c>
      <c r="CW75" s="12">
        <v>161.6</v>
      </c>
      <c r="CX75" s="12">
        <v>-33.5</v>
      </c>
      <c r="CY75" s="12">
        <v>131.6</v>
      </c>
      <c r="CZ75" s="12">
        <v>101.6</v>
      </c>
      <c r="DA75" s="12">
        <v>232.5</v>
      </c>
      <c r="DB75" s="12">
        <v>133.6</v>
      </c>
      <c r="DC75" s="12">
        <v>-31.9</v>
      </c>
      <c r="DD75" s="12">
        <v>48.8</v>
      </c>
      <c r="DE75" s="12">
        <v>130.1</v>
      </c>
      <c r="DF75" s="12">
        <v>5.0999999999999996</v>
      </c>
      <c r="DG75" s="12">
        <v>188.9</v>
      </c>
      <c r="DH75" s="12">
        <v>-42.5</v>
      </c>
      <c r="DI75" s="12">
        <v>39.4</v>
      </c>
      <c r="DJ75" s="12">
        <v>16.7</v>
      </c>
      <c r="DK75" s="12">
        <v>135.1</v>
      </c>
      <c r="DL75" s="12">
        <v>225.1</v>
      </c>
      <c r="DM75" s="12">
        <v>28.4</v>
      </c>
      <c r="DN75" s="12">
        <v>147.9</v>
      </c>
      <c r="DO75" s="12">
        <v>103.8</v>
      </c>
      <c r="DP75" s="12">
        <v>45.6</v>
      </c>
      <c r="DQ75" s="12">
        <v>106.5</v>
      </c>
      <c r="DR75" s="12">
        <v>-116.9</v>
      </c>
      <c r="DS75" s="12">
        <v>244.1</v>
      </c>
      <c r="DT75" s="12">
        <v>39.9</v>
      </c>
      <c r="DU75" s="12">
        <v>-34.1</v>
      </c>
      <c r="DV75" s="12">
        <v>-252.5</v>
      </c>
      <c r="DW75" s="12">
        <v>195.6</v>
      </c>
      <c r="DX75" s="12">
        <v>-21.6</v>
      </c>
      <c r="DY75" s="12">
        <v>-70.5</v>
      </c>
      <c r="DZ75" s="12">
        <v>0.3</v>
      </c>
      <c r="EA75" s="12">
        <v>214.8</v>
      </c>
      <c r="EB75" s="12">
        <v>22.3</v>
      </c>
      <c r="EC75" s="12">
        <v>162.69999999999999</v>
      </c>
      <c r="ED75" s="12">
        <v>-151</v>
      </c>
      <c r="EE75" s="12">
        <v>72.099999999999994</v>
      </c>
      <c r="EF75" s="12">
        <v>194.7</v>
      </c>
      <c r="EG75" s="12">
        <v>117.9</v>
      </c>
      <c r="EH75" s="12">
        <v>-21.9</v>
      </c>
      <c r="EI75" s="12">
        <v>506.1</v>
      </c>
      <c r="EJ75" s="12">
        <v>135.30000000000001</v>
      </c>
      <c r="EK75" s="12">
        <v>-76.900000000000006</v>
      </c>
      <c r="EL75" s="12">
        <v>-96.5</v>
      </c>
      <c r="EM75" s="12">
        <v>377.4</v>
      </c>
      <c r="EN75" s="12">
        <v>-100.2</v>
      </c>
      <c r="EO75" s="12">
        <v>129.9</v>
      </c>
      <c r="EP75" s="12">
        <v>21.1</v>
      </c>
      <c r="EQ75" s="12">
        <v>341.2</v>
      </c>
      <c r="ER75" s="12">
        <v>171.4</v>
      </c>
      <c r="ES75" s="12">
        <v>263.39999999999998</v>
      </c>
      <c r="ET75" s="12">
        <v>-168.7</v>
      </c>
      <c r="EU75" s="12">
        <v>767.5</v>
      </c>
      <c r="EV75" s="12">
        <v>87.1</v>
      </c>
      <c r="EW75" s="12">
        <v>409.6</v>
      </c>
      <c r="EX75" s="12">
        <v>-123.5</v>
      </c>
      <c r="EY75" s="12">
        <v>745.3</v>
      </c>
      <c r="EZ75" s="12">
        <v>138.69999999999999</v>
      </c>
      <c r="FA75" s="12">
        <v>88.3</v>
      </c>
      <c r="FB75" s="12">
        <v>-383.1</v>
      </c>
      <c r="FC75" s="12">
        <v>616.79999999999995</v>
      </c>
      <c r="FD75" s="12">
        <v>426</v>
      </c>
      <c r="FE75" s="12">
        <v>42.7</v>
      </c>
      <c r="FF75" s="12">
        <v>107.6</v>
      </c>
      <c r="FG75" s="12">
        <v>1482.8</v>
      </c>
      <c r="FH75" s="12">
        <v>197.3</v>
      </c>
      <c r="FI75" s="12">
        <v>111.5</v>
      </c>
      <c r="FJ75" s="12">
        <v>-11.9</v>
      </c>
      <c r="FK75" s="12">
        <v>787.6</v>
      </c>
      <c r="FL75" s="12">
        <v>384.5</v>
      </c>
      <c r="FM75" s="12">
        <v>108.4</v>
      </c>
      <c r="FN75" s="12">
        <v>310.89999999999998</v>
      </c>
      <c r="FO75" s="12">
        <v>424.1</v>
      </c>
      <c r="FP75" s="12">
        <v>87.9</v>
      </c>
      <c r="FQ75" s="12">
        <v>440.7</v>
      </c>
      <c r="FR75" s="12">
        <v>-193.9</v>
      </c>
      <c r="FS75" s="12">
        <v>1054.9000000000001</v>
      </c>
      <c r="FT75" s="12">
        <v>1799.1</v>
      </c>
      <c r="FU75" s="12">
        <v>23.8</v>
      </c>
      <c r="FV75" s="12">
        <v>-112.9</v>
      </c>
      <c r="FW75" s="12">
        <v>1077.9000000000001</v>
      </c>
      <c r="FX75" s="12">
        <v>440.6</v>
      </c>
      <c r="FY75" s="12">
        <v>423.8</v>
      </c>
      <c r="FZ75" s="12">
        <v>1176.8</v>
      </c>
      <c r="GA75" s="12">
        <v>629.29999999999995</v>
      </c>
      <c r="GB75" s="12">
        <v>-82.9</v>
      </c>
      <c r="GC75" s="12">
        <v>232</v>
      </c>
      <c r="GD75" s="12">
        <v>-157.19999999999999</v>
      </c>
      <c r="GE75" s="12">
        <v>1943.9</v>
      </c>
      <c r="GF75" s="12">
        <v>-395.1</v>
      </c>
      <c r="GG75" s="12">
        <v>355</v>
      </c>
      <c r="GH75" s="12">
        <v>93.5</v>
      </c>
      <c r="GI75" s="12">
        <v>1594.2</v>
      </c>
      <c r="GJ75" s="12">
        <v>1328.7</v>
      </c>
      <c r="GK75" s="12">
        <v>-889.4</v>
      </c>
      <c r="GL75" s="12">
        <v>-1159.9000000000001</v>
      </c>
      <c r="GM75" s="12">
        <v>415.8</v>
      </c>
      <c r="GN75" s="12">
        <v>-1603.2</v>
      </c>
      <c r="GO75" s="12">
        <v>-1068.8</v>
      </c>
      <c r="GP75" s="12">
        <v>-3307.2</v>
      </c>
      <c r="GQ75" s="12">
        <v>-24.9</v>
      </c>
      <c r="GR75" s="12">
        <v>-268.3</v>
      </c>
      <c r="GS75" s="12">
        <v>641.4</v>
      </c>
      <c r="GT75" s="12">
        <v>-163.4</v>
      </c>
      <c r="GU75" s="12">
        <v>61.7</v>
      </c>
      <c r="GV75" s="12">
        <v>-344.5</v>
      </c>
      <c r="GW75" s="12">
        <v>485.9</v>
      </c>
      <c r="GX75" s="12">
        <v>-793</v>
      </c>
      <c r="GY75" s="12">
        <v>211.8</v>
      </c>
      <c r="GZ75" s="12">
        <v>210.5</v>
      </c>
      <c r="HA75" s="12">
        <v>-336.3</v>
      </c>
      <c r="HB75" s="12">
        <v>-570.5</v>
      </c>
      <c r="HC75" s="12">
        <v>401.1</v>
      </c>
      <c r="HD75" s="12">
        <v>-277.3</v>
      </c>
      <c r="HE75" s="12">
        <v>1098.2</v>
      </c>
      <c r="HF75" s="12">
        <v>-11.8</v>
      </c>
      <c r="HG75" s="12">
        <v>788.3</v>
      </c>
      <c r="HH75" s="12">
        <v>-485</v>
      </c>
      <c r="HI75" s="12">
        <v>-337.7</v>
      </c>
      <c r="HJ75" s="12">
        <v>-52.8</v>
      </c>
      <c r="HK75" s="12">
        <v>568.70000000000005</v>
      </c>
      <c r="HL75" s="12">
        <v>441.1</v>
      </c>
      <c r="HM75" s="12">
        <v>-233.9</v>
      </c>
      <c r="HN75" s="12">
        <v>76.5</v>
      </c>
      <c r="HO75" s="12">
        <v>307.3</v>
      </c>
      <c r="HP75" s="12">
        <v>-581.9</v>
      </c>
      <c r="HQ75" s="12">
        <v>-473.8</v>
      </c>
      <c r="HR75" s="12">
        <v>0.1</v>
      </c>
      <c r="HS75" s="12">
        <v>899.6</v>
      </c>
      <c r="HT75" s="12">
        <v>575</v>
      </c>
      <c r="HU75" s="12">
        <v>-563.70000000000005</v>
      </c>
      <c r="HV75" s="12">
        <v>-206.9</v>
      </c>
      <c r="HW75" s="12">
        <v>148.69999999999999</v>
      </c>
      <c r="HX75" s="12">
        <v>369.4</v>
      </c>
      <c r="HY75" s="12">
        <v>-133.6</v>
      </c>
      <c r="HZ75" s="12">
        <v>187.2</v>
      </c>
      <c r="IA75" s="12">
        <v>340</v>
      </c>
      <c r="IB75" s="12">
        <v>-57.3</v>
      </c>
      <c r="IC75" s="12">
        <v>296.2</v>
      </c>
      <c r="ID75" s="12">
        <v>-801.6</v>
      </c>
      <c r="IE75" s="12">
        <v>806.2</v>
      </c>
      <c r="IF75" s="12">
        <v>47.8</v>
      </c>
      <c r="IG75" s="12">
        <v>-78</v>
      </c>
      <c r="IH75" s="12">
        <v>25.3</v>
      </c>
      <c r="II75" s="12">
        <v>906.6</v>
      </c>
      <c r="IJ75" s="12">
        <v>244.6</v>
      </c>
      <c r="IK75" s="12">
        <v>142.69999999999999</v>
      </c>
      <c r="IL75" s="12">
        <v>417</v>
      </c>
      <c r="IM75" s="12">
        <v>1433.6</v>
      </c>
      <c r="IN75" s="12">
        <v>206.8</v>
      </c>
      <c r="IO75" s="12">
        <v>619.6</v>
      </c>
      <c r="IP75" s="12">
        <v>65.599999999999994</v>
      </c>
      <c r="IQ75" s="12">
        <v>622.79999999999995</v>
      </c>
      <c r="IR75" s="12">
        <v>-338.7</v>
      </c>
      <c r="IS75" s="12">
        <v>874.5</v>
      </c>
      <c r="IT75" s="12">
        <v>-534.79999999999995</v>
      </c>
      <c r="IU75" s="12">
        <v>659.6</v>
      </c>
      <c r="IV75" s="12">
        <v>132.5</v>
      </c>
      <c r="IW75" s="12">
        <v>1519.4</v>
      </c>
    </row>
    <row r="76" spans="1:257">
      <c r="A76" t="s">
        <v>7</v>
      </c>
      <c r="B76" t="s">
        <v>975</v>
      </c>
      <c r="C76" t="s">
        <v>7</v>
      </c>
      <c r="D76" t="s">
        <v>7</v>
      </c>
      <c r="E76" t="s">
        <v>7</v>
      </c>
      <c r="F76" t="s">
        <v>7</v>
      </c>
      <c r="G76" t="s">
        <v>7</v>
      </c>
      <c r="H76" t="s">
        <v>7</v>
      </c>
      <c r="I76" t="s">
        <v>7</v>
      </c>
      <c r="J76" t="s">
        <v>7</v>
      </c>
      <c r="K76" t="s">
        <v>7</v>
      </c>
      <c r="L76" t="s">
        <v>7</v>
      </c>
      <c r="M76" t="s">
        <v>7</v>
      </c>
      <c r="N76" t="s">
        <v>7</v>
      </c>
      <c r="O76" t="s">
        <v>7</v>
      </c>
      <c r="P76" t="s">
        <v>7</v>
      </c>
      <c r="Q76" t="s">
        <v>7</v>
      </c>
      <c r="R76" t="s">
        <v>7</v>
      </c>
      <c r="S76" t="s">
        <v>7</v>
      </c>
      <c r="T76" t="s">
        <v>7</v>
      </c>
      <c r="U76" t="s">
        <v>7</v>
      </c>
      <c r="V76" t="s">
        <v>7</v>
      </c>
      <c r="W76" t="s">
        <v>7</v>
      </c>
      <c r="X76" t="s">
        <v>7</v>
      </c>
      <c r="Y76" t="s">
        <v>7</v>
      </c>
      <c r="Z76" t="s">
        <v>7</v>
      </c>
      <c r="AA76" t="s">
        <v>7</v>
      </c>
      <c r="AB76" t="s">
        <v>7</v>
      </c>
      <c r="AC76" t="s">
        <v>7</v>
      </c>
      <c r="AD76" t="s">
        <v>7</v>
      </c>
      <c r="AE76" t="s">
        <v>7</v>
      </c>
      <c r="AF76" t="s">
        <v>7</v>
      </c>
      <c r="AG76" t="s">
        <v>7</v>
      </c>
      <c r="AH76" t="s">
        <v>7</v>
      </c>
      <c r="AI76" t="s">
        <v>7</v>
      </c>
      <c r="AJ76" t="s">
        <v>7</v>
      </c>
      <c r="AK76" t="s">
        <v>7</v>
      </c>
      <c r="AL76" t="s">
        <v>7</v>
      </c>
      <c r="AM76" t="s">
        <v>7</v>
      </c>
      <c r="AN76" t="s">
        <v>7</v>
      </c>
      <c r="AO76" t="s">
        <v>7</v>
      </c>
      <c r="AP76" t="s">
        <v>7</v>
      </c>
      <c r="AQ76" t="s">
        <v>7</v>
      </c>
      <c r="AR76" t="s">
        <v>7</v>
      </c>
      <c r="AS76" t="s">
        <v>7</v>
      </c>
      <c r="AT76" t="s">
        <v>7</v>
      </c>
      <c r="AU76" t="s">
        <v>7</v>
      </c>
      <c r="AV76" t="s">
        <v>7</v>
      </c>
      <c r="AW76" t="s">
        <v>7</v>
      </c>
      <c r="AX76" t="s">
        <v>7</v>
      </c>
      <c r="AY76" t="s">
        <v>7</v>
      </c>
      <c r="AZ76" t="s">
        <v>7</v>
      </c>
      <c r="BA76" t="s">
        <v>7</v>
      </c>
      <c r="BB76" t="s">
        <v>7</v>
      </c>
      <c r="BC76" t="s">
        <v>7</v>
      </c>
      <c r="BD76" t="s">
        <v>7</v>
      </c>
      <c r="BE76" t="s">
        <v>7</v>
      </c>
      <c r="BF76" t="s">
        <v>7</v>
      </c>
      <c r="BG76" t="s">
        <v>7</v>
      </c>
      <c r="BH76" t="s">
        <v>7</v>
      </c>
      <c r="BI76" t="s">
        <v>7</v>
      </c>
      <c r="BJ76" t="s">
        <v>7</v>
      </c>
      <c r="BK76" t="s">
        <v>7</v>
      </c>
      <c r="BL76" t="s">
        <v>7</v>
      </c>
      <c r="BM76" t="s">
        <v>7</v>
      </c>
      <c r="BN76" t="s">
        <v>7</v>
      </c>
      <c r="BO76" t="s">
        <v>7</v>
      </c>
      <c r="BP76" t="s">
        <v>7</v>
      </c>
      <c r="BQ76" t="s">
        <v>7</v>
      </c>
      <c r="BR76" t="s">
        <v>7</v>
      </c>
      <c r="BS76" t="s">
        <v>7</v>
      </c>
      <c r="BT76" t="s">
        <v>7</v>
      </c>
      <c r="BU76" t="s">
        <v>7</v>
      </c>
      <c r="BV76" t="s">
        <v>7</v>
      </c>
      <c r="BW76" t="s">
        <v>7</v>
      </c>
      <c r="BX76" t="s">
        <v>7</v>
      </c>
      <c r="BY76" t="s">
        <v>7</v>
      </c>
      <c r="BZ76" t="s">
        <v>7</v>
      </c>
      <c r="CA76" t="s">
        <v>7</v>
      </c>
      <c r="CB76" t="s">
        <v>7</v>
      </c>
      <c r="CC76" t="s">
        <v>7</v>
      </c>
      <c r="CD76" t="s">
        <v>7</v>
      </c>
      <c r="CE76" t="s">
        <v>7</v>
      </c>
      <c r="CF76" t="s">
        <v>7</v>
      </c>
      <c r="CG76" t="s">
        <v>7</v>
      </c>
      <c r="CH76" t="s">
        <v>7</v>
      </c>
      <c r="CI76" t="s">
        <v>7</v>
      </c>
      <c r="CJ76" t="s">
        <v>7</v>
      </c>
      <c r="CK76" t="s">
        <v>7</v>
      </c>
      <c r="CL76" t="s">
        <v>7</v>
      </c>
      <c r="CM76" t="s">
        <v>7</v>
      </c>
      <c r="CN76" t="s">
        <v>7</v>
      </c>
      <c r="CO76" t="s">
        <v>7</v>
      </c>
      <c r="CP76" t="s">
        <v>7</v>
      </c>
      <c r="CQ76" t="s">
        <v>7</v>
      </c>
      <c r="CR76" t="s">
        <v>7</v>
      </c>
      <c r="CS76" t="s">
        <v>7</v>
      </c>
      <c r="CT76" t="s">
        <v>7</v>
      </c>
      <c r="CU76" t="s">
        <v>7</v>
      </c>
      <c r="CV76" t="s">
        <v>7</v>
      </c>
      <c r="CW76" t="s">
        <v>7</v>
      </c>
      <c r="CX76" t="s">
        <v>7</v>
      </c>
      <c r="CY76" t="s">
        <v>7</v>
      </c>
      <c r="CZ76" t="s">
        <v>7</v>
      </c>
      <c r="DA76" t="s">
        <v>7</v>
      </c>
      <c r="DB76" t="s">
        <v>7</v>
      </c>
      <c r="DC76" t="s">
        <v>7</v>
      </c>
      <c r="DD76" t="s">
        <v>7</v>
      </c>
      <c r="DE76" t="s">
        <v>7</v>
      </c>
      <c r="DF76" t="s">
        <v>7</v>
      </c>
      <c r="DG76" t="s">
        <v>7</v>
      </c>
      <c r="DH76" t="s">
        <v>7</v>
      </c>
      <c r="DI76" t="s">
        <v>7</v>
      </c>
      <c r="DJ76" t="s">
        <v>7</v>
      </c>
      <c r="DK76" t="s">
        <v>7</v>
      </c>
      <c r="DL76" t="s">
        <v>7</v>
      </c>
      <c r="DM76" t="s">
        <v>7</v>
      </c>
      <c r="DN76" t="s">
        <v>7</v>
      </c>
      <c r="DO76" t="s">
        <v>7</v>
      </c>
      <c r="DP76" t="s">
        <v>7</v>
      </c>
      <c r="DQ76" t="s">
        <v>7</v>
      </c>
      <c r="DR76" t="s">
        <v>7</v>
      </c>
      <c r="DS76" t="s">
        <v>7</v>
      </c>
      <c r="DT76" t="s">
        <v>7</v>
      </c>
      <c r="DU76" t="s">
        <v>7</v>
      </c>
      <c r="DV76" t="s">
        <v>7</v>
      </c>
      <c r="DW76" t="s">
        <v>7</v>
      </c>
      <c r="DX76" t="s">
        <v>7</v>
      </c>
      <c r="DY76" t="s">
        <v>7</v>
      </c>
      <c r="DZ76" t="s">
        <v>7</v>
      </c>
      <c r="EA76" t="s">
        <v>7</v>
      </c>
      <c r="EB76" t="s">
        <v>7</v>
      </c>
      <c r="EC76" t="s">
        <v>7</v>
      </c>
      <c r="ED76" t="s">
        <v>7</v>
      </c>
      <c r="EE76" t="s">
        <v>7</v>
      </c>
      <c r="EF76" t="s">
        <v>7</v>
      </c>
      <c r="EG76" t="s">
        <v>7</v>
      </c>
      <c r="EH76" t="s">
        <v>7</v>
      </c>
      <c r="EI76" t="s">
        <v>7</v>
      </c>
      <c r="EJ76" t="s">
        <v>7</v>
      </c>
      <c r="EK76" t="s">
        <v>7</v>
      </c>
      <c r="EL76" t="s">
        <v>7</v>
      </c>
      <c r="EM76" t="s">
        <v>7</v>
      </c>
      <c r="EN76" t="s">
        <v>7</v>
      </c>
      <c r="EO76" t="s">
        <v>7</v>
      </c>
      <c r="EP76" t="s">
        <v>7</v>
      </c>
      <c r="EQ76" t="s">
        <v>7</v>
      </c>
      <c r="ER76" t="s">
        <v>7</v>
      </c>
      <c r="ES76" t="s">
        <v>7</v>
      </c>
      <c r="ET76" t="s">
        <v>7</v>
      </c>
      <c r="EU76" t="s">
        <v>7</v>
      </c>
      <c r="EV76" t="s">
        <v>7</v>
      </c>
      <c r="EW76" t="s">
        <v>7</v>
      </c>
      <c r="EX76" t="s">
        <v>7</v>
      </c>
      <c r="EY76" t="s">
        <v>7</v>
      </c>
      <c r="EZ76" t="s">
        <v>7</v>
      </c>
      <c r="FA76" t="s">
        <v>7</v>
      </c>
      <c r="FB76" t="s">
        <v>7</v>
      </c>
      <c r="FC76" t="s">
        <v>7</v>
      </c>
      <c r="FD76" t="s">
        <v>7</v>
      </c>
      <c r="FE76" t="s">
        <v>7</v>
      </c>
      <c r="FF76" t="s">
        <v>7</v>
      </c>
      <c r="FG76" t="s">
        <v>7</v>
      </c>
      <c r="FH76" t="s">
        <v>7</v>
      </c>
      <c r="FI76" t="s">
        <v>7</v>
      </c>
      <c r="FJ76" t="s">
        <v>7</v>
      </c>
      <c r="FK76" t="s">
        <v>7</v>
      </c>
      <c r="FL76" t="s">
        <v>7</v>
      </c>
      <c r="FM76" t="s">
        <v>7</v>
      </c>
      <c r="FN76" t="s">
        <v>7</v>
      </c>
      <c r="FO76" t="s">
        <v>7</v>
      </c>
      <c r="FP76" t="s">
        <v>7</v>
      </c>
      <c r="FQ76" t="s">
        <v>7</v>
      </c>
      <c r="FR76" t="s">
        <v>7</v>
      </c>
      <c r="FS76" t="s">
        <v>7</v>
      </c>
      <c r="FT76" t="s">
        <v>7</v>
      </c>
      <c r="FU76" t="s">
        <v>7</v>
      </c>
      <c r="FV76" t="s">
        <v>7</v>
      </c>
      <c r="FW76" t="s">
        <v>7</v>
      </c>
      <c r="FX76" t="s">
        <v>7</v>
      </c>
      <c r="FY76" t="s">
        <v>7</v>
      </c>
      <c r="FZ76" t="s">
        <v>7</v>
      </c>
      <c r="GA76" t="s">
        <v>7</v>
      </c>
      <c r="GB76" t="s">
        <v>7</v>
      </c>
      <c r="GC76" t="s">
        <v>7</v>
      </c>
      <c r="GD76" t="s">
        <v>7</v>
      </c>
      <c r="GE76" t="s">
        <v>7</v>
      </c>
      <c r="GF76" t="s">
        <v>7</v>
      </c>
      <c r="GG76" t="s">
        <v>7</v>
      </c>
      <c r="GH76" t="s">
        <v>7</v>
      </c>
      <c r="GI76" t="s">
        <v>7</v>
      </c>
      <c r="GJ76" t="s">
        <v>7</v>
      </c>
      <c r="GK76" t="s">
        <v>7</v>
      </c>
      <c r="GL76" t="s">
        <v>7</v>
      </c>
      <c r="GM76" t="s">
        <v>7</v>
      </c>
      <c r="GN76" t="s">
        <v>7</v>
      </c>
      <c r="GO76" t="s">
        <v>7</v>
      </c>
      <c r="GP76" t="s">
        <v>7</v>
      </c>
      <c r="GQ76" t="s">
        <v>7</v>
      </c>
      <c r="GR76" t="s">
        <v>7</v>
      </c>
      <c r="GS76" t="s">
        <v>7</v>
      </c>
      <c r="GT76" t="s">
        <v>7</v>
      </c>
      <c r="GU76" t="s">
        <v>7</v>
      </c>
      <c r="GV76" t="s">
        <v>7</v>
      </c>
      <c r="GW76" t="s">
        <v>7</v>
      </c>
      <c r="GX76" t="s">
        <v>7</v>
      </c>
      <c r="GY76" t="s">
        <v>7</v>
      </c>
      <c r="GZ76" t="s">
        <v>7</v>
      </c>
      <c r="HA76" t="s">
        <v>7</v>
      </c>
      <c r="HB76" t="s">
        <v>7</v>
      </c>
      <c r="HC76" t="s">
        <v>7</v>
      </c>
      <c r="HD76" t="s">
        <v>7</v>
      </c>
      <c r="HE76" t="s">
        <v>7</v>
      </c>
      <c r="HF76" t="s">
        <v>7</v>
      </c>
      <c r="HG76" t="s">
        <v>7</v>
      </c>
      <c r="HH76" t="s">
        <v>7</v>
      </c>
      <c r="HI76" t="s">
        <v>7</v>
      </c>
      <c r="HJ76" t="s">
        <v>7</v>
      </c>
      <c r="HK76" t="s">
        <v>7</v>
      </c>
      <c r="HL76" t="s">
        <v>7</v>
      </c>
      <c r="HM76" t="s">
        <v>7</v>
      </c>
      <c r="HN76" t="s">
        <v>7</v>
      </c>
      <c r="HO76" t="s">
        <v>7</v>
      </c>
      <c r="HP76" t="s">
        <v>7</v>
      </c>
      <c r="HQ76" t="s">
        <v>7</v>
      </c>
      <c r="HR76" t="s">
        <v>7</v>
      </c>
      <c r="HS76" t="s">
        <v>7</v>
      </c>
      <c r="HT76" t="s">
        <v>7</v>
      </c>
      <c r="HU76" t="s">
        <v>7</v>
      </c>
      <c r="HV76" t="s">
        <v>7</v>
      </c>
      <c r="HW76" t="s">
        <v>7</v>
      </c>
      <c r="HX76" t="s">
        <v>7</v>
      </c>
      <c r="HY76" t="s">
        <v>7</v>
      </c>
      <c r="HZ76" t="s">
        <v>7</v>
      </c>
      <c r="IA76" t="s">
        <v>7</v>
      </c>
      <c r="IB76" t="s">
        <v>7</v>
      </c>
      <c r="IC76" t="s">
        <v>7</v>
      </c>
      <c r="ID76" t="s">
        <v>7</v>
      </c>
      <c r="IE76" t="s">
        <v>7</v>
      </c>
      <c r="IF76" t="s">
        <v>7</v>
      </c>
      <c r="IG76" t="s">
        <v>7</v>
      </c>
      <c r="IH76" t="s">
        <v>7</v>
      </c>
      <c r="II76" t="s">
        <v>7</v>
      </c>
      <c r="IJ76" t="s">
        <v>7</v>
      </c>
      <c r="IK76" t="s">
        <v>7</v>
      </c>
      <c r="IL76" t="s">
        <v>7</v>
      </c>
      <c r="IM76" t="s">
        <v>7</v>
      </c>
      <c r="IN76" t="s">
        <v>7</v>
      </c>
      <c r="IO76" t="s">
        <v>7</v>
      </c>
      <c r="IP76" t="s">
        <v>7</v>
      </c>
      <c r="IQ76" t="s">
        <v>7</v>
      </c>
      <c r="IR76" t="s">
        <v>7</v>
      </c>
      <c r="IS76" t="s">
        <v>7</v>
      </c>
      <c r="IT76" t="s">
        <v>7</v>
      </c>
      <c r="IU76" t="s">
        <v>7</v>
      </c>
      <c r="IV76" t="s">
        <v>7</v>
      </c>
      <c r="IW76" t="s">
        <v>7</v>
      </c>
    </row>
    <row r="77" spans="1:257">
      <c r="A77" t="s">
        <v>958</v>
      </c>
      <c r="B77" t="s">
        <v>1157</v>
      </c>
      <c r="C77">
        <v>1.8</v>
      </c>
      <c r="D77">
        <v>3.9</v>
      </c>
      <c r="E77">
        <v>3.8</v>
      </c>
      <c r="F77">
        <v>5.5</v>
      </c>
      <c r="G77">
        <v>2.1</v>
      </c>
      <c r="H77">
        <v>5.0999999999999996</v>
      </c>
      <c r="I77">
        <v>2.2999999999999998</v>
      </c>
      <c r="J77">
        <v>7.7</v>
      </c>
      <c r="K77">
        <v>1.4</v>
      </c>
      <c r="L77">
        <v>2.9</v>
      </c>
      <c r="M77">
        <v>1.3</v>
      </c>
      <c r="N77">
        <v>7.1</v>
      </c>
      <c r="O77">
        <v>1.3</v>
      </c>
      <c r="P77">
        <v>0.6</v>
      </c>
      <c r="Q77">
        <v>-1.4</v>
      </c>
      <c r="R77">
        <v>4.9000000000000004</v>
      </c>
      <c r="S77">
        <v>3.4</v>
      </c>
      <c r="T77">
        <v>0.5</v>
      </c>
      <c r="U77">
        <v>0.1</v>
      </c>
      <c r="V77">
        <v>6.1</v>
      </c>
      <c r="W77">
        <v>-4.5999999999999996</v>
      </c>
      <c r="X77">
        <v>3.9</v>
      </c>
      <c r="Y77">
        <v>-2.1</v>
      </c>
      <c r="Z77">
        <v>14.3</v>
      </c>
      <c r="AA77">
        <v>-6.2</v>
      </c>
      <c r="AB77">
        <v>2</v>
      </c>
      <c r="AC77">
        <v>-3.8</v>
      </c>
      <c r="AD77">
        <v>21.1</v>
      </c>
      <c r="AE77">
        <v>-7.8</v>
      </c>
      <c r="AF77">
        <v>3.9</v>
      </c>
      <c r="AG77">
        <v>-0.9</v>
      </c>
      <c r="AH77">
        <v>55.4</v>
      </c>
      <c r="AI77">
        <v>-42.8</v>
      </c>
      <c r="AJ77">
        <v>4</v>
      </c>
      <c r="AK77">
        <v>0.2</v>
      </c>
      <c r="AL77">
        <v>26.5</v>
      </c>
      <c r="AM77">
        <v>-19</v>
      </c>
      <c r="AN77">
        <v>-0.8</v>
      </c>
      <c r="AO77">
        <v>-9.4</v>
      </c>
      <c r="AP77">
        <v>23.7</v>
      </c>
      <c r="AQ77">
        <v>-0.8</v>
      </c>
      <c r="AR77">
        <v>5.7</v>
      </c>
      <c r="AS77">
        <v>-8.6999999999999993</v>
      </c>
      <c r="AT77">
        <v>3.3</v>
      </c>
      <c r="AU77">
        <v>0.3</v>
      </c>
      <c r="AV77">
        <v>4.7</v>
      </c>
      <c r="AW77">
        <v>-4</v>
      </c>
      <c r="AX77">
        <v>13.5</v>
      </c>
      <c r="AY77">
        <v>-5.0999999999999996</v>
      </c>
      <c r="AZ77">
        <v>3.3</v>
      </c>
      <c r="BA77">
        <v>0.7</v>
      </c>
      <c r="BB77">
        <v>8.1</v>
      </c>
      <c r="BC77">
        <v>6.9</v>
      </c>
      <c r="BD77">
        <v>7.4</v>
      </c>
      <c r="BE77">
        <v>5.3</v>
      </c>
      <c r="BF77">
        <v>14.3</v>
      </c>
      <c r="BG77">
        <v>-8</v>
      </c>
      <c r="BH77">
        <v>11.7</v>
      </c>
      <c r="BI77">
        <v>-14.6</v>
      </c>
      <c r="BJ77">
        <v>8.8000000000000007</v>
      </c>
      <c r="BK77">
        <v>-10</v>
      </c>
      <c r="BL77">
        <v>1.5</v>
      </c>
      <c r="BM77">
        <v>-16</v>
      </c>
      <c r="BN77">
        <v>19.399999999999999</v>
      </c>
      <c r="BO77">
        <v>-8.1</v>
      </c>
      <c r="BP77">
        <v>0</v>
      </c>
      <c r="BQ77">
        <v>3.6</v>
      </c>
      <c r="BR77">
        <v>28.2</v>
      </c>
      <c r="BS77">
        <v>-6.6</v>
      </c>
      <c r="BT77">
        <v>16.3</v>
      </c>
      <c r="BU77">
        <v>-3</v>
      </c>
      <c r="BV77">
        <v>29.9</v>
      </c>
      <c r="BW77">
        <v>-3.8</v>
      </c>
      <c r="BX77">
        <v>14.6</v>
      </c>
      <c r="BY77">
        <v>15.9</v>
      </c>
      <c r="BZ77">
        <v>37.9</v>
      </c>
      <c r="CA77">
        <v>-9.5</v>
      </c>
      <c r="CB77">
        <v>29.5</v>
      </c>
      <c r="CC77">
        <v>22.3</v>
      </c>
      <c r="CD77">
        <v>23.6</v>
      </c>
      <c r="CE77">
        <v>17.899999999999999</v>
      </c>
      <c r="CF77">
        <v>8.8000000000000007</v>
      </c>
      <c r="CG77">
        <v>5.7</v>
      </c>
      <c r="CH77">
        <v>23.3</v>
      </c>
      <c r="CI77">
        <v>-11.4</v>
      </c>
      <c r="CJ77">
        <v>11.9</v>
      </c>
      <c r="CK77">
        <v>-40</v>
      </c>
      <c r="CL77">
        <v>20.3</v>
      </c>
      <c r="CM77">
        <v>34.200000000000003</v>
      </c>
      <c r="CN77">
        <v>4.9000000000000004</v>
      </c>
      <c r="CO77">
        <v>-66.400000000000006</v>
      </c>
      <c r="CP77">
        <v>47</v>
      </c>
      <c r="CQ77">
        <v>21.4</v>
      </c>
      <c r="CR77">
        <v>-29.5</v>
      </c>
      <c r="CS77">
        <v>0.9</v>
      </c>
      <c r="CT77">
        <v>-115.7</v>
      </c>
      <c r="CU77">
        <v>45.2</v>
      </c>
      <c r="CV77">
        <v>10.9</v>
      </c>
      <c r="CW77">
        <v>-91.6</v>
      </c>
      <c r="CX77">
        <v>-22.4</v>
      </c>
      <c r="CY77">
        <v>-28.2</v>
      </c>
      <c r="CZ77">
        <v>-2.7</v>
      </c>
      <c r="DA77">
        <v>-34.799999999999997</v>
      </c>
      <c r="DB77">
        <v>14.7</v>
      </c>
      <c r="DC77">
        <v>-45.5</v>
      </c>
      <c r="DD77">
        <v>6.6</v>
      </c>
      <c r="DE77">
        <v>34.4</v>
      </c>
      <c r="DF77">
        <v>23.2</v>
      </c>
      <c r="DG77">
        <v>2.5</v>
      </c>
      <c r="DH77">
        <v>138.4</v>
      </c>
      <c r="DI77">
        <v>-21.6</v>
      </c>
      <c r="DJ77">
        <v>4.5</v>
      </c>
      <c r="DK77">
        <v>-55.9</v>
      </c>
      <c r="DL77">
        <v>-7.9</v>
      </c>
      <c r="DM77">
        <v>78.3</v>
      </c>
      <c r="DN77">
        <v>-21.4</v>
      </c>
      <c r="DO77">
        <v>34.9</v>
      </c>
      <c r="DP77">
        <v>30.2</v>
      </c>
      <c r="DQ77">
        <v>126.2</v>
      </c>
      <c r="DR77">
        <v>-22.5</v>
      </c>
      <c r="DS77">
        <v>22.9</v>
      </c>
      <c r="DT77">
        <v>-63.8</v>
      </c>
      <c r="DU77">
        <v>66.7</v>
      </c>
      <c r="DV77">
        <v>30.7</v>
      </c>
      <c r="DW77">
        <v>0.2</v>
      </c>
      <c r="DX77">
        <v>16</v>
      </c>
      <c r="DY77">
        <v>7.5</v>
      </c>
      <c r="DZ77">
        <v>-69.3</v>
      </c>
      <c r="EA77">
        <v>-59.8</v>
      </c>
      <c r="EB77">
        <v>19.2</v>
      </c>
      <c r="EC77">
        <v>-23.9</v>
      </c>
      <c r="ED77">
        <v>-42.4</v>
      </c>
      <c r="EE77">
        <v>17</v>
      </c>
      <c r="EF77">
        <v>57.1</v>
      </c>
      <c r="EG77">
        <v>10.5</v>
      </c>
      <c r="EH77">
        <v>100.9</v>
      </c>
      <c r="EI77">
        <v>-141</v>
      </c>
      <c r="EJ77">
        <v>-11.3</v>
      </c>
      <c r="EK77">
        <v>102.2</v>
      </c>
      <c r="EL77">
        <v>-1.6</v>
      </c>
      <c r="EM77">
        <v>-26.2</v>
      </c>
      <c r="EN77">
        <v>137.9</v>
      </c>
      <c r="EO77">
        <v>36.4</v>
      </c>
      <c r="EP77">
        <v>-2.2999999999999998</v>
      </c>
      <c r="EQ77">
        <v>7.8</v>
      </c>
      <c r="ER77">
        <v>11.1</v>
      </c>
      <c r="ES77">
        <v>-51.4</v>
      </c>
      <c r="ET77">
        <v>-135.6</v>
      </c>
      <c r="EU77">
        <v>183.4</v>
      </c>
      <c r="EV77">
        <v>104.4</v>
      </c>
      <c r="EW77">
        <v>-62.2</v>
      </c>
      <c r="EX77">
        <v>-57.3</v>
      </c>
      <c r="EY77">
        <v>-80</v>
      </c>
      <c r="EZ77">
        <v>36.1</v>
      </c>
      <c r="FA77">
        <v>-77.400000000000006</v>
      </c>
      <c r="FB77">
        <v>109</v>
      </c>
      <c r="FC77">
        <v>76.3</v>
      </c>
      <c r="FD77">
        <v>-83.3</v>
      </c>
      <c r="FE77">
        <v>-126.6</v>
      </c>
      <c r="FF77">
        <v>-126.2</v>
      </c>
      <c r="FG77">
        <v>138.4</v>
      </c>
      <c r="FH77">
        <v>-128.1</v>
      </c>
      <c r="FI77">
        <v>108.8</v>
      </c>
      <c r="FJ77">
        <v>-280.8</v>
      </c>
      <c r="FK77">
        <v>38.299999999999997</v>
      </c>
      <c r="FL77">
        <v>142.69999999999999</v>
      </c>
      <c r="FM77">
        <v>3.9</v>
      </c>
      <c r="FN77">
        <v>-1.8</v>
      </c>
      <c r="FO77">
        <v>294.8</v>
      </c>
      <c r="FP77">
        <v>-204.9</v>
      </c>
      <c r="FQ77">
        <v>-79</v>
      </c>
      <c r="FR77">
        <v>105.8</v>
      </c>
      <c r="FS77">
        <v>257.2</v>
      </c>
      <c r="FT77">
        <v>68.099999999999994</v>
      </c>
      <c r="FU77">
        <v>244.2</v>
      </c>
      <c r="FV77">
        <v>55.9</v>
      </c>
      <c r="FW77">
        <v>227</v>
      </c>
      <c r="FX77">
        <v>365.9</v>
      </c>
      <c r="FY77">
        <v>-41.5</v>
      </c>
      <c r="FZ77">
        <v>2.2999999999999998</v>
      </c>
      <c r="GA77">
        <v>510.8</v>
      </c>
      <c r="GB77">
        <v>207.9</v>
      </c>
      <c r="GC77">
        <v>33</v>
      </c>
      <c r="GD77">
        <v>248.7</v>
      </c>
      <c r="GE77">
        <v>217.8</v>
      </c>
      <c r="GF77">
        <v>229.4</v>
      </c>
      <c r="GG77">
        <v>-141.19999999999999</v>
      </c>
      <c r="GH77">
        <v>342.9</v>
      </c>
      <c r="GI77">
        <v>345.9</v>
      </c>
      <c r="GJ77">
        <v>61.4</v>
      </c>
      <c r="GK77">
        <v>-174.3</v>
      </c>
      <c r="GL77">
        <v>137.4</v>
      </c>
      <c r="GM77">
        <v>-63.8</v>
      </c>
      <c r="GN77">
        <v>461</v>
      </c>
      <c r="GO77">
        <v>-226.7</v>
      </c>
      <c r="GP77">
        <v>-482.6</v>
      </c>
      <c r="GQ77">
        <v>-463.6</v>
      </c>
      <c r="GR77">
        <v>370.2</v>
      </c>
      <c r="GS77">
        <v>-354.9</v>
      </c>
      <c r="GT77">
        <v>-380.3</v>
      </c>
      <c r="GU77">
        <v>-227</v>
      </c>
      <c r="GV77">
        <v>34.700000000000003</v>
      </c>
      <c r="GW77">
        <v>178.4</v>
      </c>
      <c r="GX77">
        <v>-545.6</v>
      </c>
      <c r="GY77">
        <v>-101.8</v>
      </c>
      <c r="GZ77">
        <v>2.8</v>
      </c>
      <c r="HA77">
        <v>345.1</v>
      </c>
      <c r="HB77">
        <v>-71.5</v>
      </c>
      <c r="HC77">
        <v>-43.9</v>
      </c>
      <c r="HD77">
        <v>161.9</v>
      </c>
      <c r="HE77">
        <v>-1021.6</v>
      </c>
      <c r="HF77">
        <v>342.1</v>
      </c>
      <c r="HG77">
        <v>250.7</v>
      </c>
      <c r="HH77">
        <v>299</v>
      </c>
      <c r="HI77">
        <v>558</v>
      </c>
      <c r="HJ77">
        <v>-318.2</v>
      </c>
      <c r="HK77">
        <v>33.5</v>
      </c>
      <c r="HL77">
        <v>47.5</v>
      </c>
      <c r="HM77">
        <v>427.5</v>
      </c>
      <c r="HN77">
        <v>-19.7</v>
      </c>
      <c r="HO77">
        <v>-27.7</v>
      </c>
      <c r="HP77">
        <v>404.2</v>
      </c>
      <c r="HQ77">
        <v>175.8</v>
      </c>
      <c r="HR77">
        <v>-377.1</v>
      </c>
      <c r="HS77">
        <v>-82.8</v>
      </c>
      <c r="HT77">
        <v>139.69999999999999</v>
      </c>
      <c r="HU77">
        <v>683.1</v>
      </c>
      <c r="HV77">
        <v>37.299999999999997</v>
      </c>
      <c r="HW77">
        <v>47.5</v>
      </c>
      <c r="HX77">
        <v>-170.2</v>
      </c>
      <c r="HY77">
        <v>75.3</v>
      </c>
      <c r="HZ77">
        <v>39.5</v>
      </c>
      <c r="IA77">
        <v>42.8</v>
      </c>
      <c r="IB77">
        <v>-117.3</v>
      </c>
      <c r="IC77">
        <v>209.4</v>
      </c>
      <c r="ID77">
        <v>140.6</v>
      </c>
      <c r="IE77">
        <v>214.1</v>
      </c>
      <c r="IF77">
        <v>-5.0999999999999996</v>
      </c>
      <c r="IG77">
        <v>27.7</v>
      </c>
      <c r="IH77">
        <v>54.1</v>
      </c>
      <c r="II77">
        <v>-394.3</v>
      </c>
      <c r="IJ77">
        <v>198.8</v>
      </c>
      <c r="IK77">
        <v>440.7</v>
      </c>
      <c r="IL77">
        <v>38</v>
      </c>
      <c r="IM77">
        <v>883.6</v>
      </c>
      <c r="IN77">
        <v>210.9</v>
      </c>
      <c r="IO77">
        <v>432.8</v>
      </c>
      <c r="IP77">
        <v>153.4</v>
      </c>
      <c r="IQ77">
        <v>838.2</v>
      </c>
      <c r="IR77">
        <v>726.6</v>
      </c>
      <c r="IS77">
        <v>474.1</v>
      </c>
      <c r="IT77">
        <v>-345.1</v>
      </c>
      <c r="IU77">
        <v>404.8</v>
      </c>
      <c r="IV77">
        <v>111.5</v>
      </c>
      <c r="IW77">
        <v>205.5</v>
      </c>
    </row>
    <row r="78" spans="1:257">
      <c r="A78" t="s">
        <v>7</v>
      </c>
      <c r="B78" s="12" t="s">
        <v>978</v>
      </c>
      <c r="C78" s="12" t="s">
        <v>7</v>
      </c>
      <c r="D78" s="12" t="s">
        <v>7</v>
      </c>
      <c r="E78" s="12" t="s">
        <v>7</v>
      </c>
      <c r="F78" s="12" t="s">
        <v>7</v>
      </c>
      <c r="G78" s="12" t="s">
        <v>7</v>
      </c>
      <c r="H78" s="12" t="s">
        <v>7</v>
      </c>
      <c r="I78" s="12" t="s">
        <v>7</v>
      </c>
      <c r="J78" s="12" t="s">
        <v>7</v>
      </c>
      <c r="K78" s="12" t="s">
        <v>7</v>
      </c>
      <c r="L78" s="12" t="s">
        <v>7</v>
      </c>
      <c r="M78" s="12" t="s">
        <v>7</v>
      </c>
      <c r="N78" s="12" t="s">
        <v>7</v>
      </c>
      <c r="O78" s="12" t="s">
        <v>7</v>
      </c>
      <c r="P78" s="12" t="s">
        <v>7</v>
      </c>
      <c r="Q78" s="12" t="s">
        <v>7</v>
      </c>
      <c r="R78" s="12" t="s">
        <v>7</v>
      </c>
      <c r="S78" s="12" t="s">
        <v>7</v>
      </c>
      <c r="T78" s="12" t="s">
        <v>7</v>
      </c>
      <c r="U78" s="12" t="s">
        <v>7</v>
      </c>
      <c r="V78" s="12" t="s">
        <v>7</v>
      </c>
      <c r="W78" s="12" t="s">
        <v>7</v>
      </c>
      <c r="X78" s="12" t="s">
        <v>7</v>
      </c>
      <c r="Y78" s="12" t="s">
        <v>7</v>
      </c>
      <c r="Z78" s="12" t="s">
        <v>7</v>
      </c>
      <c r="AA78" s="12" t="s">
        <v>7</v>
      </c>
      <c r="AB78" s="12" t="s">
        <v>7</v>
      </c>
      <c r="AC78" s="12" t="s">
        <v>7</v>
      </c>
      <c r="AD78" s="12" t="s">
        <v>7</v>
      </c>
      <c r="AE78" s="12" t="s">
        <v>7</v>
      </c>
      <c r="AF78" s="12" t="s">
        <v>7</v>
      </c>
      <c r="AG78" s="12" t="s">
        <v>7</v>
      </c>
      <c r="AH78" s="12" t="s">
        <v>7</v>
      </c>
      <c r="AI78" s="12" t="s">
        <v>7</v>
      </c>
      <c r="AJ78" s="12" t="s">
        <v>7</v>
      </c>
      <c r="AK78" s="12" t="s">
        <v>7</v>
      </c>
      <c r="AL78" s="12" t="s">
        <v>7</v>
      </c>
      <c r="AM78" s="12" t="s">
        <v>7</v>
      </c>
      <c r="AN78" s="12" t="s">
        <v>7</v>
      </c>
      <c r="AO78" s="12" t="s">
        <v>7</v>
      </c>
      <c r="AP78" s="12" t="s">
        <v>7</v>
      </c>
      <c r="AQ78" s="12" t="s">
        <v>7</v>
      </c>
      <c r="AR78" s="12" t="s">
        <v>7</v>
      </c>
      <c r="AS78" s="12" t="s">
        <v>7</v>
      </c>
      <c r="AT78" s="12" t="s">
        <v>7</v>
      </c>
      <c r="AU78" s="12" t="s">
        <v>7</v>
      </c>
      <c r="AV78" s="12" t="s">
        <v>7</v>
      </c>
      <c r="AW78" s="12" t="s">
        <v>7</v>
      </c>
      <c r="AX78" s="12" t="s">
        <v>7</v>
      </c>
      <c r="AY78" s="12" t="s">
        <v>7</v>
      </c>
      <c r="AZ78" s="12" t="s">
        <v>7</v>
      </c>
      <c r="BA78" s="12" t="s">
        <v>7</v>
      </c>
      <c r="BB78" s="12" t="s">
        <v>7</v>
      </c>
      <c r="BC78" s="12" t="s">
        <v>7</v>
      </c>
      <c r="BD78" s="12" t="s">
        <v>7</v>
      </c>
      <c r="BE78" s="12" t="s">
        <v>7</v>
      </c>
      <c r="BF78" s="12" t="s">
        <v>7</v>
      </c>
      <c r="BG78" s="12" t="s">
        <v>7</v>
      </c>
      <c r="BH78" s="12" t="s">
        <v>7</v>
      </c>
      <c r="BI78" s="12" t="s">
        <v>7</v>
      </c>
      <c r="BJ78" s="12" t="s">
        <v>7</v>
      </c>
      <c r="BK78" s="12" t="s">
        <v>7</v>
      </c>
      <c r="BL78" s="12" t="s">
        <v>7</v>
      </c>
      <c r="BM78" s="12" t="s">
        <v>7</v>
      </c>
      <c r="BN78" s="12" t="s">
        <v>7</v>
      </c>
      <c r="BO78" s="12" t="s">
        <v>7</v>
      </c>
      <c r="BP78" s="12" t="s">
        <v>7</v>
      </c>
      <c r="BQ78" s="12" t="s">
        <v>7</v>
      </c>
      <c r="BR78" s="12" t="s">
        <v>7</v>
      </c>
      <c r="BS78" s="12" t="s">
        <v>7</v>
      </c>
      <c r="BT78" s="12" t="s">
        <v>7</v>
      </c>
      <c r="BU78" s="12" t="s">
        <v>7</v>
      </c>
      <c r="BV78" s="12" t="s">
        <v>7</v>
      </c>
      <c r="BW78" s="12" t="s">
        <v>7</v>
      </c>
      <c r="BX78" s="12" t="s">
        <v>7</v>
      </c>
      <c r="BY78" s="12" t="s">
        <v>7</v>
      </c>
      <c r="BZ78" s="12" t="s">
        <v>7</v>
      </c>
      <c r="CA78" s="12" t="s">
        <v>7</v>
      </c>
      <c r="CB78" s="12" t="s">
        <v>7</v>
      </c>
      <c r="CC78" s="12" t="s">
        <v>7</v>
      </c>
      <c r="CD78" s="12" t="s">
        <v>7</v>
      </c>
      <c r="CE78" s="12" t="s">
        <v>7</v>
      </c>
      <c r="CF78" s="12" t="s">
        <v>7</v>
      </c>
      <c r="CG78" s="12" t="s">
        <v>7</v>
      </c>
      <c r="CH78" s="12" t="s">
        <v>7</v>
      </c>
      <c r="CI78" s="12" t="s">
        <v>7</v>
      </c>
      <c r="CJ78" s="12" t="s">
        <v>7</v>
      </c>
      <c r="CK78" s="12" t="s">
        <v>7</v>
      </c>
      <c r="CL78" s="12" t="s">
        <v>7</v>
      </c>
      <c r="CM78" s="12" t="s">
        <v>7</v>
      </c>
      <c r="CN78" s="12" t="s">
        <v>7</v>
      </c>
      <c r="CO78" s="12" t="s">
        <v>7</v>
      </c>
      <c r="CP78" s="12" t="s">
        <v>7</v>
      </c>
      <c r="CQ78" s="12" t="s">
        <v>7</v>
      </c>
      <c r="CR78" s="12" t="s">
        <v>7</v>
      </c>
      <c r="CS78" s="12" t="s">
        <v>7</v>
      </c>
      <c r="CT78" s="12" t="s">
        <v>7</v>
      </c>
      <c r="CU78" s="12" t="s">
        <v>7</v>
      </c>
      <c r="CV78" s="12" t="s">
        <v>7</v>
      </c>
      <c r="CW78" s="12" t="s">
        <v>7</v>
      </c>
      <c r="CX78" s="12" t="s">
        <v>7</v>
      </c>
      <c r="CY78" s="12" t="s">
        <v>7</v>
      </c>
      <c r="CZ78" s="12" t="s">
        <v>7</v>
      </c>
      <c r="DA78" s="12" t="s">
        <v>7</v>
      </c>
      <c r="DB78" s="12" t="s">
        <v>7</v>
      </c>
      <c r="DC78" s="12" t="s">
        <v>7</v>
      </c>
      <c r="DD78" s="12" t="s">
        <v>7</v>
      </c>
      <c r="DE78" s="12" t="s">
        <v>7</v>
      </c>
      <c r="DF78" s="12" t="s">
        <v>7</v>
      </c>
      <c r="DG78" s="12" t="s">
        <v>7</v>
      </c>
      <c r="DH78" s="12" t="s">
        <v>7</v>
      </c>
      <c r="DI78" s="12" t="s">
        <v>7</v>
      </c>
      <c r="DJ78" s="12" t="s">
        <v>7</v>
      </c>
      <c r="DK78" s="12" t="s">
        <v>7</v>
      </c>
      <c r="DL78" s="12" t="s">
        <v>7</v>
      </c>
      <c r="DM78" s="12" t="s">
        <v>7</v>
      </c>
      <c r="DN78" s="12" t="s">
        <v>7</v>
      </c>
      <c r="DO78" s="12" t="s">
        <v>7</v>
      </c>
      <c r="DP78" s="12" t="s">
        <v>7</v>
      </c>
      <c r="DQ78" s="12" t="s">
        <v>7</v>
      </c>
      <c r="DR78" s="12" t="s">
        <v>7</v>
      </c>
      <c r="DS78" s="12" t="s">
        <v>7</v>
      </c>
      <c r="DT78" s="12" t="s">
        <v>7</v>
      </c>
      <c r="DU78" s="12" t="s">
        <v>7</v>
      </c>
      <c r="DV78" s="12" t="s">
        <v>7</v>
      </c>
      <c r="DW78" s="12" t="s">
        <v>7</v>
      </c>
      <c r="DX78" s="12" t="s">
        <v>7</v>
      </c>
      <c r="DY78" s="12" t="s">
        <v>7</v>
      </c>
      <c r="DZ78" s="12" t="s">
        <v>7</v>
      </c>
      <c r="EA78" s="12" t="s">
        <v>7</v>
      </c>
      <c r="EB78" s="12" t="s">
        <v>7</v>
      </c>
      <c r="EC78" s="12" t="s">
        <v>7</v>
      </c>
      <c r="ED78" s="12" t="s">
        <v>7</v>
      </c>
      <c r="EE78" s="12" t="s">
        <v>7</v>
      </c>
      <c r="EF78" s="12" t="s">
        <v>7</v>
      </c>
      <c r="EG78" s="12" t="s">
        <v>7</v>
      </c>
      <c r="EH78" s="12" t="s">
        <v>7</v>
      </c>
      <c r="EI78" s="12" t="s">
        <v>7</v>
      </c>
      <c r="EJ78" s="12" t="s">
        <v>7</v>
      </c>
      <c r="EK78" s="12" t="s">
        <v>7</v>
      </c>
      <c r="EL78" s="12" t="s">
        <v>7</v>
      </c>
      <c r="EM78" s="12" t="s">
        <v>7</v>
      </c>
      <c r="EN78" s="12" t="s">
        <v>7</v>
      </c>
      <c r="EO78" s="12" t="s">
        <v>7</v>
      </c>
      <c r="EP78" s="12" t="s">
        <v>7</v>
      </c>
      <c r="EQ78" s="12" t="s">
        <v>7</v>
      </c>
      <c r="ER78" s="12" t="s">
        <v>7</v>
      </c>
      <c r="ES78" s="12" t="s">
        <v>7</v>
      </c>
      <c r="ET78" s="12" t="s">
        <v>7</v>
      </c>
      <c r="EU78" s="12" t="s">
        <v>7</v>
      </c>
      <c r="EV78" s="12" t="s">
        <v>7</v>
      </c>
      <c r="EW78" s="12" t="s">
        <v>7</v>
      </c>
      <c r="EX78" s="12" t="s">
        <v>7</v>
      </c>
      <c r="EY78" s="12" t="s">
        <v>7</v>
      </c>
      <c r="EZ78" s="12" t="s">
        <v>7</v>
      </c>
      <c r="FA78" s="12" t="s">
        <v>7</v>
      </c>
      <c r="FB78" s="12" t="s">
        <v>7</v>
      </c>
      <c r="FC78" s="12" t="s">
        <v>7</v>
      </c>
      <c r="FD78" s="12" t="s">
        <v>7</v>
      </c>
      <c r="FE78" s="12" t="s">
        <v>7</v>
      </c>
      <c r="FF78" s="12" t="s">
        <v>7</v>
      </c>
      <c r="FG78" s="12" t="s">
        <v>7</v>
      </c>
      <c r="FH78" s="12" t="s">
        <v>7</v>
      </c>
      <c r="FI78" s="12" t="s">
        <v>7</v>
      </c>
      <c r="FJ78" s="12" t="s">
        <v>7</v>
      </c>
      <c r="FK78" s="12" t="s">
        <v>7</v>
      </c>
      <c r="FL78" s="12" t="s">
        <v>7</v>
      </c>
      <c r="FM78" s="12" t="s">
        <v>7</v>
      </c>
      <c r="FN78" s="12" t="s">
        <v>7</v>
      </c>
      <c r="FO78" s="12" t="s">
        <v>7</v>
      </c>
      <c r="FP78" s="12" t="s">
        <v>7</v>
      </c>
      <c r="FQ78" s="12" t="s">
        <v>7</v>
      </c>
      <c r="FR78" s="12" t="s">
        <v>7</v>
      </c>
      <c r="FS78" s="12" t="s">
        <v>7</v>
      </c>
      <c r="FT78" s="12" t="s">
        <v>7</v>
      </c>
      <c r="FU78" s="12" t="s">
        <v>7</v>
      </c>
      <c r="FV78" s="12" t="s">
        <v>7</v>
      </c>
      <c r="FW78" s="12" t="s">
        <v>7</v>
      </c>
      <c r="FX78" s="12" t="s">
        <v>7</v>
      </c>
      <c r="FY78" s="12" t="s">
        <v>7</v>
      </c>
      <c r="FZ78" s="12" t="s">
        <v>7</v>
      </c>
      <c r="GA78" s="12" t="s">
        <v>7</v>
      </c>
      <c r="GB78" s="12" t="s">
        <v>7</v>
      </c>
      <c r="GC78" s="12" t="s">
        <v>7</v>
      </c>
      <c r="GD78" s="12" t="s">
        <v>7</v>
      </c>
      <c r="GE78" s="12" t="s">
        <v>7</v>
      </c>
      <c r="GF78" s="12" t="s">
        <v>7</v>
      </c>
      <c r="GG78" s="12" t="s">
        <v>7</v>
      </c>
      <c r="GH78" s="12" t="s">
        <v>7</v>
      </c>
      <c r="GI78" s="12" t="s">
        <v>7</v>
      </c>
      <c r="GJ78" s="12" t="s">
        <v>7</v>
      </c>
      <c r="GK78" s="12" t="s">
        <v>7</v>
      </c>
      <c r="GL78" s="12" t="s">
        <v>7</v>
      </c>
      <c r="GM78" s="12" t="s">
        <v>7</v>
      </c>
      <c r="GN78" s="12" t="s">
        <v>7</v>
      </c>
      <c r="GO78" s="12" t="s">
        <v>7</v>
      </c>
      <c r="GP78" s="12" t="s">
        <v>7</v>
      </c>
      <c r="GQ78" s="12" t="s">
        <v>7</v>
      </c>
      <c r="GR78" s="12" t="s">
        <v>7</v>
      </c>
      <c r="GS78" s="12" t="s">
        <v>7</v>
      </c>
      <c r="GT78" s="12" t="s">
        <v>7</v>
      </c>
      <c r="GU78" s="12" t="s">
        <v>7</v>
      </c>
      <c r="GV78" s="12" t="s">
        <v>7</v>
      </c>
      <c r="GW78" s="12" t="s">
        <v>7</v>
      </c>
      <c r="GX78" s="12" t="s">
        <v>7</v>
      </c>
      <c r="GY78" s="12" t="s">
        <v>7</v>
      </c>
      <c r="GZ78" s="12" t="s">
        <v>7</v>
      </c>
      <c r="HA78" s="12" t="s">
        <v>7</v>
      </c>
      <c r="HB78" s="12" t="s">
        <v>7</v>
      </c>
      <c r="HC78" s="12" t="s">
        <v>7</v>
      </c>
      <c r="HD78" s="12" t="s">
        <v>7</v>
      </c>
      <c r="HE78" s="12" t="s">
        <v>7</v>
      </c>
      <c r="HF78" s="12" t="s">
        <v>7</v>
      </c>
      <c r="HG78" s="12" t="s">
        <v>7</v>
      </c>
      <c r="HH78" s="12" t="s">
        <v>7</v>
      </c>
      <c r="HI78" s="12" t="s">
        <v>7</v>
      </c>
      <c r="HJ78" s="12" t="s">
        <v>7</v>
      </c>
      <c r="HK78" s="12" t="s">
        <v>7</v>
      </c>
      <c r="HL78" s="12" t="s">
        <v>7</v>
      </c>
      <c r="HM78" s="12" t="s">
        <v>7</v>
      </c>
      <c r="HN78" s="12" t="s">
        <v>7</v>
      </c>
      <c r="HO78" s="12" t="s">
        <v>7</v>
      </c>
      <c r="HP78" s="12" t="s">
        <v>7</v>
      </c>
      <c r="HQ78" s="12" t="s">
        <v>7</v>
      </c>
      <c r="HR78" s="12" t="s">
        <v>7</v>
      </c>
      <c r="HS78" s="12" t="s">
        <v>7</v>
      </c>
      <c r="HT78" s="12" t="s">
        <v>7</v>
      </c>
      <c r="HU78" s="12" t="s">
        <v>7</v>
      </c>
      <c r="HV78" s="12" t="s">
        <v>7</v>
      </c>
      <c r="HW78" s="12" t="s">
        <v>7</v>
      </c>
      <c r="HX78" s="12" t="s">
        <v>7</v>
      </c>
      <c r="HY78" s="12" t="s">
        <v>7</v>
      </c>
      <c r="HZ78" s="12" t="s">
        <v>7</v>
      </c>
      <c r="IA78" s="12" t="s">
        <v>7</v>
      </c>
      <c r="IB78" s="12" t="s">
        <v>7</v>
      </c>
      <c r="IC78" s="12" t="s">
        <v>7</v>
      </c>
      <c r="ID78" s="12" t="s">
        <v>7</v>
      </c>
      <c r="IE78" s="12" t="s">
        <v>7</v>
      </c>
      <c r="IF78" s="12" t="s">
        <v>7</v>
      </c>
      <c r="IG78" s="12" t="s">
        <v>7</v>
      </c>
      <c r="IH78" s="12" t="s">
        <v>7</v>
      </c>
      <c r="II78" s="12" t="s">
        <v>7</v>
      </c>
      <c r="IJ78" s="12" t="s">
        <v>7</v>
      </c>
      <c r="IK78" s="12" t="s">
        <v>7</v>
      </c>
      <c r="IL78" s="12" t="s">
        <v>7</v>
      </c>
      <c r="IM78" s="12" t="s">
        <v>7</v>
      </c>
      <c r="IN78" s="12" t="s">
        <v>7</v>
      </c>
      <c r="IO78" s="12" t="s">
        <v>7</v>
      </c>
      <c r="IP78" s="12" t="s">
        <v>7</v>
      </c>
      <c r="IQ78" s="12" t="s">
        <v>7</v>
      </c>
      <c r="IR78" s="12" t="s">
        <v>7</v>
      </c>
      <c r="IS78" s="12" t="s">
        <v>7</v>
      </c>
      <c r="IT78" s="12" t="s">
        <v>7</v>
      </c>
      <c r="IU78" s="12" t="s">
        <v>7</v>
      </c>
      <c r="IV78" s="12" t="s">
        <v>7</v>
      </c>
      <c r="IW78" s="12" t="s">
        <v>7</v>
      </c>
    </row>
    <row r="79" spans="1:257">
      <c r="A79" t="s">
        <v>959</v>
      </c>
      <c r="B79" s="12" t="s">
        <v>980</v>
      </c>
      <c r="C79" s="12">
        <v>-0.5</v>
      </c>
      <c r="D79" s="12">
        <v>0.4</v>
      </c>
      <c r="E79" s="12">
        <v>0.5</v>
      </c>
      <c r="F79" s="12">
        <v>0.8</v>
      </c>
      <c r="G79" s="12">
        <v>-0.1</v>
      </c>
      <c r="H79" s="12">
        <v>0.7</v>
      </c>
      <c r="I79" s="12">
        <v>-0.2</v>
      </c>
      <c r="J79" s="12">
        <v>0.8</v>
      </c>
      <c r="K79" s="12">
        <v>-0.5</v>
      </c>
      <c r="L79" s="12">
        <v>0.2</v>
      </c>
      <c r="M79" s="12">
        <v>-0.3</v>
      </c>
      <c r="N79" s="12">
        <v>0.7</v>
      </c>
      <c r="O79" s="12">
        <v>-0.3</v>
      </c>
      <c r="P79" s="12">
        <v>-0.5</v>
      </c>
      <c r="Q79" s="12">
        <v>-0.9</v>
      </c>
      <c r="R79" s="12">
        <v>-0.2</v>
      </c>
      <c r="S79" s="12">
        <v>0.4</v>
      </c>
      <c r="T79" s="12">
        <v>-0.1</v>
      </c>
      <c r="U79" s="12">
        <v>0.2</v>
      </c>
      <c r="V79" s="12">
        <v>0.1</v>
      </c>
      <c r="W79" s="12">
        <v>-0.7</v>
      </c>
      <c r="X79" s="12">
        <v>0.4</v>
      </c>
      <c r="Y79" s="12">
        <v>-0.4</v>
      </c>
      <c r="Z79" s="12">
        <v>0.7</v>
      </c>
      <c r="AA79" s="12">
        <v>0</v>
      </c>
      <c r="AB79" s="12">
        <v>0</v>
      </c>
      <c r="AC79" s="12">
        <v>-0.4</v>
      </c>
      <c r="AD79" s="12">
        <v>0.7</v>
      </c>
      <c r="AE79" s="12">
        <v>0.4</v>
      </c>
      <c r="AF79" s="12">
        <v>0.5</v>
      </c>
      <c r="AG79" s="12">
        <v>-0.2</v>
      </c>
      <c r="AH79" s="12">
        <v>8.6</v>
      </c>
      <c r="AI79" s="12">
        <v>-7.3</v>
      </c>
      <c r="AJ79" s="12">
        <v>0.2</v>
      </c>
      <c r="AK79" s="12">
        <v>0.3</v>
      </c>
      <c r="AL79" s="12">
        <v>1</v>
      </c>
      <c r="AM79" s="12">
        <v>-1.1000000000000001</v>
      </c>
      <c r="AN79" s="12">
        <v>-1.3</v>
      </c>
      <c r="AO79" s="12">
        <v>-2</v>
      </c>
      <c r="AP79" s="12">
        <v>-0.1</v>
      </c>
      <c r="AQ79" s="12">
        <v>-0.2</v>
      </c>
      <c r="AR79" s="12">
        <v>0.1</v>
      </c>
      <c r="AS79" s="12">
        <v>-2.7</v>
      </c>
      <c r="AT79" s="12">
        <v>-0.6</v>
      </c>
      <c r="AU79" s="12">
        <v>-0.3</v>
      </c>
      <c r="AV79" s="12">
        <v>-0.3</v>
      </c>
      <c r="AW79" s="12">
        <v>-0.8</v>
      </c>
      <c r="AX79" s="12">
        <v>1.3</v>
      </c>
      <c r="AY79" s="12">
        <v>-1.2</v>
      </c>
      <c r="AZ79" s="12">
        <v>-1.5</v>
      </c>
      <c r="BA79" s="12">
        <v>-0.4</v>
      </c>
      <c r="BB79" s="12">
        <v>-2.2000000000000002</v>
      </c>
      <c r="BC79" s="12">
        <v>1.2</v>
      </c>
      <c r="BD79" s="12">
        <v>0.3</v>
      </c>
      <c r="BE79" s="12">
        <v>0.7</v>
      </c>
      <c r="BF79" s="12">
        <v>1.3</v>
      </c>
      <c r="BG79" s="12">
        <v>-2.1</v>
      </c>
      <c r="BH79" s="12">
        <v>1.3</v>
      </c>
      <c r="BI79" s="12">
        <v>-2.2000000000000002</v>
      </c>
      <c r="BJ79" s="12">
        <v>1</v>
      </c>
      <c r="BK79" s="12">
        <v>-0.4</v>
      </c>
      <c r="BL79" s="12">
        <v>-0.7</v>
      </c>
      <c r="BM79" s="12">
        <v>-3.8</v>
      </c>
      <c r="BN79" s="12">
        <v>1.1000000000000001</v>
      </c>
      <c r="BO79" s="12">
        <v>-0.9</v>
      </c>
      <c r="BP79" s="12">
        <v>-2</v>
      </c>
      <c r="BQ79" s="12">
        <v>1.2</v>
      </c>
      <c r="BR79" s="12">
        <v>5.4</v>
      </c>
      <c r="BS79" s="12">
        <v>-1</v>
      </c>
      <c r="BT79" s="12">
        <v>0.4</v>
      </c>
      <c r="BU79" s="12">
        <v>-2.4</v>
      </c>
      <c r="BV79" s="12">
        <v>4</v>
      </c>
      <c r="BW79" s="12">
        <v>-0.3</v>
      </c>
      <c r="BX79" s="12">
        <v>-0.9</v>
      </c>
      <c r="BY79" s="12">
        <v>3</v>
      </c>
      <c r="BZ79" s="12">
        <v>5.3</v>
      </c>
      <c r="CA79" s="12">
        <v>-0.9</v>
      </c>
      <c r="CB79" s="12">
        <v>3.6</v>
      </c>
      <c r="CC79" s="12">
        <v>5.9</v>
      </c>
      <c r="CD79" s="12">
        <v>3.6</v>
      </c>
      <c r="CE79" s="12">
        <v>7.4</v>
      </c>
      <c r="CF79" s="12">
        <v>-3.9</v>
      </c>
      <c r="CG79" s="12">
        <v>7.3</v>
      </c>
      <c r="CH79" s="12">
        <v>4.5999999999999996</v>
      </c>
      <c r="CI79" s="12">
        <v>1.7</v>
      </c>
      <c r="CJ79" s="12">
        <v>3.5</v>
      </c>
      <c r="CK79" s="12">
        <v>-2.1</v>
      </c>
      <c r="CL79" s="12">
        <v>-3.5</v>
      </c>
      <c r="CM79" s="12">
        <v>17.2</v>
      </c>
      <c r="CN79" s="12">
        <v>3.1</v>
      </c>
      <c r="CO79" s="12">
        <v>-10.6</v>
      </c>
      <c r="CP79" s="12">
        <v>13.6</v>
      </c>
      <c r="CQ79" s="12">
        <v>13.2</v>
      </c>
      <c r="CR79" s="12">
        <v>-6.8</v>
      </c>
      <c r="CS79" s="12">
        <v>6.7</v>
      </c>
      <c r="CT79" s="12">
        <v>-30.9</v>
      </c>
      <c r="CU79" s="12">
        <v>69.2</v>
      </c>
      <c r="CV79" s="12">
        <v>4.9000000000000004</v>
      </c>
      <c r="CW79" s="12">
        <v>-12.3</v>
      </c>
      <c r="CX79" s="12">
        <v>-4.5999999999999996</v>
      </c>
      <c r="CY79" s="12">
        <v>6.2</v>
      </c>
      <c r="CZ79" s="12">
        <v>0.8</v>
      </c>
      <c r="DA79" s="12">
        <v>1.3</v>
      </c>
      <c r="DB79" s="12">
        <v>-4.2</v>
      </c>
      <c r="DC79" s="12">
        <v>2.7</v>
      </c>
      <c r="DD79" s="12">
        <v>-10.5</v>
      </c>
      <c r="DE79" s="12">
        <v>20</v>
      </c>
      <c r="DF79" s="12">
        <v>0.7</v>
      </c>
      <c r="DG79" s="12">
        <v>30.4</v>
      </c>
      <c r="DH79" s="12">
        <v>-7</v>
      </c>
      <c r="DI79" s="12">
        <v>2.7</v>
      </c>
      <c r="DJ79" s="12">
        <v>-5.4</v>
      </c>
      <c r="DK79" s="12">
        <v>-1</v>
      </c>
      <c r="DL79" s="12">
        <v>3.4</v>
      </c>
      <c r="DM79" s="12">
        <v>25.7</v>
      </c>
      <c r="DN79" s="12">
        <v>-14.1</v>
      </c>
      <c r="DO79" s="12">
        <v>24.1</v>
      </c>
      <c r="DP79" s="12">
        <v>8.6999999999999993</v>
      </c>
      <c r="DQ79" s="12">
        <v>39.1</v>
      </c>
      <c r="DR79" s="12">
        <v>-12.4</v>
      </c>
      <c r="DS79" s="12">
        <v>-10.1</v>
      </c>
      <c r="DT79" s="12">
        <v>-11.3</v>
      </c>
      <c r="DU79" s="12">
        <v>23.4</v>
      </c>
      <c r="DV79" s="12">
        <v>6.5</v>
      </c>
      <c r="DW79" s="12">
        <v>11</v>
      </c>
      <c r="DX79" s="12">
        <v>-1.1000000000000001</v>
      </c>
      <c r="DY79" s="12">
        <v>3</v>
      </c>
      <c r="DZ79" s="12">
        <v>-35.700000000000003</v>
      </c>
      <c r="EA79" s="12">
        <v>-2.5</v>
      </c>
      <c r="EB79" s="12">
        <v>-5.9</v>
      </c>
      <c r="EC79" s="12">
        <v>7.8</v>
      </c>
      <c r="ED79" s="12">
        <v>-34.799999999999997</v>
      </c>
      <c r="EE79" s="12">
        <v>32</v>
      </c>
      <c r="EF79" s="12">
        <v>30.4</v>
      </c>
      <c r="EG79" s="12">
        <v>-9.1</v>
      </c>
      <c r="EH79" s="12">
        <v>6.3</v>
      </c>
      <c r="EI79" s="12">
        <v>-83.6</v>
      </c>
      <c r="EJ79" s="12">
        <v>9.3000000000000007</v>
      </c>
      <c r="EK79" s="12">
        <v>26.3</v>
      </c>
      <c r="EL79" s="12">
        <v>-29.3</v>
      </c>
      <c r="EM79" s="12">
        <v>-1.2</v>
      </c>
      <c r="EN79" s="12">
        <v>18</v>
      </c>
      <c r="EO79" s="12">
        <v>20.2</v>
      </c>
      <c r="EP79" s="12">
        <v>-36.5</v>
      </c>
      <c r="EQ79" s="12">
        <v>15.9</v>
      </c>
      <c r="ER79" s="12">
        <v>22.5</v>
      </c>
      <c r="ES79" s="12">
        <v>15.9</v>
      </c>
      <c r="ET79" s="12">
        <v>-60.7</v>
      </c>
      <c r="EU79" s="12">
        <v>68</v>
      </c>
      <c r="EV79" s="12">
        <v>18.100000000000001</v>
      </c>
      <c r="EW79" s="12">
        <v>-11.9</v>
      </c>
      <c r="EX79" s="12">
        <v>-33.5</v>
      </c>
      <c r="EY79" s="12">
        <v>77.3</v>
      </c>
      <c r="EZ79" s="12">
        <v>38.9</v>
      </c>
      <c r="FA79" s="12">
        <v>-18.8</v>
      </c>
      <c r="FB79" s="12">
        <v>43.3</v>
      </c>
      <c r="FC79" s="12">
        <v>35.799999999999997</v>
      </c>
      <c r="FD79" s="12">
        <v>-15.4</v>
      </c>
      <c r="FE79" s="12">
        <v>12.1</v>
      </c>
      <c r="FF79" s="12">
        <v>-100.5</v>
      </c>
      <c r="FG79" s="12">
        <v>75.5</v>
      </c>
      <c r="FH79" s="12">
        <v>-46.4</v>
      </c>
      <c r="FI79" s="12">
        <v>50.4</v>
      </c>
      <c r="FJ79" s="12">
        <v>-91</v>
      </c>
      <c r="FK79" s="12">
        <v>12.1</v>
      </c>
      <c r="FL79" s="12">
        <v>34.200000000000003</v>
      </c>
      <c r="FM79" s="12">
        <v>-10.7</v>
      </c>
      <c r="FN79" s="12">
        <v>57.3</v>
      </c>
      <c r="FO79" s="12">
        <v>119.3</v>
      </c>
      <c r="FP79" s="12">
        <v>-72.900000000000006</v>
      </c>
      <c r="FQ79" s="12">
        <v>-42.9</v>
      </c>
      <c r="FR79" s="12">
        <v>47.3</v>
      </c>
      <c r="FS79" s="12">
        <v>30</v>
      </c>
      <c r="FT79" s="12">
        <v>-21.4</v>
      </c>
      <c r="FU79" s="12">
        <v>63</v>
      </c>
      <c r="FV79" s="12">
        <v>-54</v>
      </c>
      <c r="FW79" s="12">
        <v>-8.6</v>
      </c>
      <c r="FX79" s="12">
        <v>79.8</v>
      </c>
      <c r="FY79" s="12">
        <v>-16.3</v>
      </c>
      <c r="FZ79" s="12">
        <v>-77.900000000000006</v>
      </c>
      <c r="GA79" s="12">
        <v>93.2</v>
      </c>
      <c r="GB79" s="12">
        <v>18.2</v>
      </c>
      <c r="GC79" s="12">
        <v>25.1</v>
      </c>
      <c r="GD79" s="12">
        <v>6.1</v>
      </c>
      <c r="GE79" s="12">
        <v>4.4000000000000004</v>
      </c>
      <c r="GF79" s="12">
        <v>31</v>
      </c>
      <c r="GG79" s="12">
        <v>-30.8</v>
      </c>
      <c r="GH79" s="12">
        <v>31.3</v>
      </c>
      <c r="GI79" s="12">
        <v>60.8</v>
      </c>
      <c r="GJ79" s="12">
        <v>48.3</v>
      </c>
      <c r="GK79" s="12">
        <v>78.5</v>
      </c>
      <c r="GL79" s="12">
        <v>112.2</v>
      </c>
      <c r="GM79" s="12">
        <v>181.7</v>
      </c>
      <c r="GN79" s="12">
        <v>142.4</v>
      </c>
      <c r="GO79" s="12">
        <v>82.6</v>
      </c>
      <c r="GP79" s="12">
        <v>-5.3</v>
      </c>
      <c r="GQ79" s="12">
        <v>379.8</v>
      </c>
      <c r="GR79" s="12">
        <v>-96</v>
      </c>
      <c r="GS79" s="12">
        <v>-260.5</v>
      </c>
      <c r="GT79" s="12">
        <v>-287.3</v>
      </c>
      <c r="GU79" s="12">
        <v>9.4</v>
      </c>
      <c r="GV79" s="12">
        <v>-27.1</v>
      </c>
      <c r="GW79" s="12">
        <v>-118.2</v>
      </c>
      <c r="GX79" s="12">
        <v>-298.39999999999998</v>
      </c>
      <c r="GY79" s="12">
        <v>2.6</v>
      </c>
      <c r="GZ79" s="12">
        <v>-65.900000000000006</v>
      </c>
      <c r="HA79" s="12">
        <v>94.1</v>
      </c>
      <c r="HB79" s="12">
        <v>-215</v>
      </c>
      <c r="HC79" s="12">
        <v>274.2</v>
      </c>
      <c r="HD79" s="12">
        <v>19.600000000000001</v>
      </c>
      <c r="HE79" s="12">
        <v>-359.8</v>
      </c>
      <c r="HF79" s="12">
        <v>71.3</v>
      </c>
      <c r="HG79" s="12">
        <v>59.7</v>
      </c>
      <c r="HH79" s="12">
        <v>125.5</v>
      </c>
      <c r="HI79" s="12">
        <v>84.1</v>
      </c>
      <c r="HJ79" s="12">
        <v>-133.9</v>
      </c>
      <c r="HK79" s="12">
        <v>27.3</v>
      </c>
      <c r="HL79" s="12">
        <v>1.5</v>
      </c>
      <c r="HM79" s="12">
        <v>102.9</v>
      </c>
      <c r="HN79" s="12">
        <v>-97.7</v>
      </c>
      <c r="HO79" s="12">
        <v>-14.9</v>
      </c>
      <c r="HP79" s="12">
        <v>102</v>
      </c>
      <c r="HQ79" s="12">
        <v>28.7</v>
      </c>
      <c r="HR79" s="12">
        <v>92.4</v>
      </c>
      <c r="HS79" s="12">
        <v>0</v>
      </c>
      <c r="HT79" s="12">
        <v>73.900000000000006</v>
      </c>
      <c r="HU79" s="12">
        <v>178.9</v>
      </c>
      <c r="HV79" s="12">
        <v>6.1</v>
      </c>
      <c r="HW79" s="12">
        <v>69.400000000000006</v>
      </c>
      <c r="HX79" s="12">
        <v>-48.8</v>
      </c>
      <c r="HY79" s="12">
        <v>37.5</v>
      </c>
      <c r="HZ79" s="12">
        <v>-64.900000000000006</v>
      </c>
      <c r="IA79" s="12">
        <v>49.1</v>
      </c>
      <c r="IB79" s="12">
        <v>-57.3</v>
      </c>
      <c r="IC79" s="12">
        <v>56.2</v>
      </c>
      <c r="ID79" s="12">
        <v>60.9</v>
      </c>
      <c r="IE79" s="12">
        <v>-156.4</v>
      </c>
      <c r="IF79" s="12">
        <v>2.8</v>
      </c>
      <c r="IG79" s="12">
        <v>-13.7</v>
      </c>
      <c r="IH79" s="12">
        <v>-39</v>
      </c>
      <c r="II79" s="12">
        <v>-30.6</v>
      </c>
      <c r="IJ79" s="12">
        <v>9.6999999999999993</v>
      </c>
      <c r="IK79" s="12">
        <v>159.1</v>
      </c>
      <c r="IL79" s="12">
        <v>104.6</v>
      </c>
      <c r="IM79" s="12">
        <v>238.9</v>
      </c>
      <c r="IN79" s="12">
        <v>121.8</v>
      </c>
      <c r="IO79" s="12">
        <v>259.8</v>
      </c>
      <c r="IP79" s="12">
        <v>-6.5</v>
      </c>
      <c r="IQ79" s="12">
        <v>364.1</v>
      </c>
      <c r="IR79" s="12">
        <v>322.2</v>
      </c>
      <c r="IS79" s="12">
        <v>276.60000000000002</v>
      </c>
      <c r="IT79" s="12">
        <v>-158.30000000000001</v>
      </c>
      <c r="IU79" s="12">
        <v>55.6</v>
      </c>
      <c r="IV79" s="12">
        <v>131.9</v>
      </c>
      <c r="IW79" s="12">
        <v>101.1</v>
      </c>
    </row>
    <row r="80" spans="1:257">
      <c r="A80" t="s">
        <v>961</v>
      </c>
      <c r="B80" t="s">
        <v>982</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-0.1</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-0.1</v>
      </c>
      <c r="DR80">
        <v>-0.1</v>
      </c>
      <c r="DS80">
        <v>0</v>
      </c>
      <c r="DT80">
        <v>1.2</v>
      </c>
      <c r="DU80">
        <v>0</v>
      </c>
      <c r="DV80">
        <v>0</v>
      </c>
      <c r="DW80">
        <v>0</v>
      </c>
      <c r="DX80">
        <v>0</v>
      </c>
      <c r="DY80">
        <v>0</v>
      </c>
      <c r="DZ80">
        <v>0</v>
      </c>
      <c r="EA80">
        <v>0</v>
      </c>
      <c r="EB80">
        <v>0</v>
      </c>
      <c r="EC80">
        <v>-0.3</v>
      </c>
      <c r="ED80">
        <v>0</v>
      </c>
      <c r="EE80">
        <v>0</v>
      </c>
      <c r="EF80">
        <v>0</v>
      </c>
      <c r="EG80">
        <v>-0.1</v>
      </c>
      <c r="EH80">
        <v>0</v>
      </c>
      <c r="EI80">
        <v>-0.2</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-0.1</v>
      </c>
      <c r="FM80">
        <v>-3.7</v>
      </c>
      <c r="FN80">
        <v>0</v>
      </c>
      <c r="FO80">
        <v>0</v>
      </c>
      <c r="FP80">
        <v>0</v>
      </c>
      <c r="FQ80">
        <v>0</v>
      </c>
      <c r="FR80">
        <v>0</v>
      </c>
      <c r="FS80">
        <v>0</v>
      </c>
      <c r="FT80">
        <v>0</v>
      </c>
      <c r="FU80">
        <v>0</v>
      </c>
      <c r="FV80">
        <v>0</v>
      </c>
      <c r="FW80">
        <v>0</v>
      </c>
      <c r="FX80">
        <v>0</v>
      </c>
      <c r="FY80">
        <v>-1.7</v>
      </c>
      <c r="FZ80">
        <v>0</v>
      </c>
      <c r="GA80">
        <v>0</v>
      </c>
      <c r="GB80">
        <v>0</v>
      </c>
      <c r="GC80">
        <v>-1.5</v>
      </c>
      <c r="GD80">
        <v>-0.2</v>
      </c>
      <c r="GE80">
        <v>0</v>
      </c>
      <c r="GF80">
        <v>0</v>
      </c>
      <c r="GG80">
        <v>0</v>
      </c>
      <c r="GH80">
        <v>0</v>
      </c>
      <c r="GI80">
        <v>0</v>
      </c>
      <c r="GJ80">
        <v>0</v>
      </c>
      <c r="GK80">
        <v>0</v>
      </c>
      <c r="GL80">
        <v>0</v>
      </c>
      <c r="GM80">
        <v>0</v>
      </c>
      <c r="GN80">
        <v>0</v>
      </c>
      <c r="GO80">
        <v>-0.6</v>
      </c>
      <c r="GP80">
        <v>0</v>
      </c>
      <c r="GQ80">
        <v>0</v>
      </c>
      <c r="GR80">
        <v>0</v>
      </c>
      <c r="GS80">
        <v>0</v>
      </c>
      <c r="GT80">
        <v>0</v>
      </c>
      <c r="GU80">
        <v>0</v>
      </c>
      <c r="GV80">
        <v>0</v>
      </c>
      <c r="GW80">
        <v>0</v>
      </c>
      <c r="GX80">
        <v>-2.1</v>
      </c>
      <c r="GY80">
        <v>0</v>
      </c>
      <c r="GZ80">
        <v>0</v>
      </c>
      <c r="HA80">
        <v>0</v>
      </c>
      <c r="HB80">
        <v>0</v>
      </c>
      <c r="HC80">
        <v>0</v>
      </c>
      <c r="HD80">
        <v>0</v>
      </c>
      <c r="HE80">
        <v>0</v>
      </c>
      <c r="HF80">
        <v>-1.8</v>
      </c>
      <c r="HG80">
        <v>0</v>
      </c>
      <c r="HH80">
        <v>0</v>
      </c>
      <c r="HI80">
        <v>0</v>
      </c>
      <c r="HJ80">
        <v>0</v>
      </c>
      <c r="HK80">
        <v>0</v>
      </c>
      <c r="HL80">
        <v>0</v>
      </c>
      <c r="HM80">
        <v>0</v>
      </c>
      <c r="HN80">
        <v>0</v>
      </c>
      <c r="HO80">
        <v>0</v>
      </c>
      <c r="HP80">
        <v>0</v>
      </c>
      <c r="HQ80">
        <v>0</v>
      </c>
      <c r="HR80">
        <v>0</v>
      </c>
      <c r="HS80">
        <v>0</v>
      </c>
      <c r="HT80">
        <v>0</v>
      </c>
      <c r="HU80">
        <v>0</v>
      </c>
      <c r="HV80">
        <v>0</v>
      </c>
      <c r="HW80">
        <v>0</v>
      </c>
      <c r="HX80">
        <v>0</v>
      </c>
      <c r="HY80">
        <v>-1.8</v>
      </c>
      <c r="HZ80">
        <v>0</v>
      </c>
      <c r="IA80">
        <v>0</v>
      </c>
      <c r="IB80">
        <v>0</v>
      </c>
      <c r="IC80">
        <v>-1</v>
      </c>
      <c r="ID80">
        <v>-1.4</v>
      </c>
      <c r="IE80">
        <v>0</v>
      </c>
      <c r="IF80">
        <v>0</v>
      </c>
      <c r="IG80">
        <v>0</v>
      </c>
      <c r="IH80">
        <v>0</v>
      </c>
      <c r="II80">
        <v>0</v>
      </c>
      <c r="IJ80">
        <v>0</v>
      </c>
      <c r="IK80">
        <v>0</v>
      </c>
      <c r="IL80">
        <v>0</v>
      </c>
      <c r="IM80">
        <v>0</v>
      </c>
      <c r="IN80">
        <v>0</v>
      </c>
      <c r="IO80">
        <v>-0.4</v>
      </c>
      <c r="IP80">
        <v>0</v>
      </c>
      <c r="IQ80">
        <v>0</v>
      </c>
      <c r="IR80">
        <v>0</v>
      </c>
      <c r="IS80">
        <v>-1.5</v>
      </c>
      <c r="IT80">
        <v>0</v>
      </c>
      <c r="IU80">
        <v>0</v>
      </c>
      <c r="IV80">
        <v>0</v>
      </c>
      <c r="IW80">
        <v>0</v>
      </c>
    </row>
    <row r="81" spans="1:257">
      <c r="A81" t="s">
        <v>963</v>
      </c>
      <c r="B81" t="s">
        <v>984</v>
      </c>
      <c r="C81">
        <v>0.1</v>
      </c>
      <c r="D81">
        <v>0</v>
      </c>
      <c r="E81">
        <v>0.1</v>
      </c>
      <c r="F81">
        <v>-0.1</v>
      </c>
      <c r="G81">
        <v>-0.1</v>
      </c>
      <c r="H81">
        <v>0</v>
      </c>
      <c r="I81">
        <v>0</v>
      </c>
      <c r="J81">
        <v>-0.1</v>
      </c>
      <c r="K81">
        <v>0</v>
      </c>
      <c r="L81">
        <v>0.2</v>
      </c>
      <c r="M81">
        <v>0</v>
      </c>
      <c r="N81">
        <v>-0.1</v>
      </c>
      <c r="O81">
        <v>0</v>
      </c>
      <c r="P81">
        <v>0</v>
      </c>
      <c r="Q81">
        <v>0</v>
      </c>
      <c r="R81">
        <v>-0.5</v>
      </c>
      <c r="S81">
        <v>-0.1</v>
      </c>
      <c r="T81">
        <v>0</v>
      </c>
      <c r="U81">
        <v>0</v>
      </c>
      <c r="V81">
        <v>-0.1</v>
      </c>
      <c r="W81">
        <v>0</v>
      </c>
      <c r="X81">
        <v>0.1</v>
      </c>
      <c r="Y81">
        <v>-0.2</v>
      </c>
      <c r="Z81">
        <v>0</v>
      </c>
      <c r="AA81">
        <v>0.1</v>
      </c>
      <c r="AB81">
        <v>0.1</v>
      </c>
      <c r="AC81">
        <v>0.2</v>
      </c>
      <c r="AD81">
        <v>0</v>
      </c>
      <c r="AE81">
        <v>-0.2</v>
      </c>
      <c r="AF81">
        <v>0</v>
      </c>
      <c r="AG81">
        <v>-0.1</v>
      </c>
      <c r="AH81">
        <v>0</v>
      </c>
      <c r="AI81">
        <v>0.3</v>
      </c>
      <c r="AJ81">
        <v>-0.2</v>
      </c>
      <c r="AK81">
        <v>0</v>
      </c>
      <c r="AL81">
        <v>0</v>
      </c>
      <c r="AM81">
        <v>0.1</v>
      </c>
      <c r="AN81">
        <v>-0.7</v>
      </c>
      <c r="AO81">
        <v>0.1</v>
      </c>
      <c r="AP81">
        <v>0</v>
      </c>
      <c r="AQ81">
        <v>0.1</v>
      </c>
      <c r="AR81">
        <v>0.5</v>
      </c>
      <c r="AS81">
        <v>-0.4</v>
      </c>
      <c r="AT81">
        <v>-0.2</v>
      </c>
      <c r="AU81">
        <v>0.4</v>
      </c>
      <c r="AV81">
        <v>0.1</v>
      </c>
      <c r="AW81">
        <v>0</v>
      </c>
      <c r="AX81">
        <v>-0.1</v>
      </c>
      <c r="AY81">
        <v>-0.2</v>
      </c>
      <c r="AZ81">
        <v>0.1</v>
      </c>
      <c r="BA81">
        <v>0</v>
      </c>
      <c r="BB81">
        <v>-1.6</v>
      </c>
      <c r="BC81">
        <v>-0.6</v>
      </c>
      <c r="BD81">
        <v>0.4</v>
      </c>
      <c r="BE81">
        <v>-0.3</v>
      </c>
      <c r="BF81">
        <v>0.3</v>
      </c>
      <c r="BG81">
        <v>-0.1</v>
      </c>
      <c r="BH81">
        <v>0.4</v>
      </c>
      <c r="BI81">
        <v>1.3</v>
      </c>
      <c r="BJ81">
        <v>-0.2</v>
      </c>
      <c r="BK81">
        <v>-0.2</v>
      </c>
      <c r="BL81">
        <v>-0.5</v>
      </c>
      <c r="BM81">
        <v>0.7</v>
      </c>
      <c r="BN81">
        <v>-0.2</v>
      </c>
      <c r="BO81">
        <v>1.7</v>
      </c>
      <c r="BP81">
        <v>0.2</v>
      </c>
      <c r="BQ81">
        <v>0.1</v>
      </c>
      <c r="BR81">
        <v>0.1</v>
      </c>
      <c r="BS81">
        <v>0</v>
      </c>
      <c r="BT81">
        <v>-0.1</v>
      </c>
      <c r="BU81">
        <v>0.1</v>
      </c>
      <c r="BV81">
        <v>0.2</v>
      </c>
      <c r="BW81">
        <v>0.3</v>
      </c>
      <c r="BX81">
        <v>-0.2</v>
      </c>
      <c r="BY81">
        <v>-0.3</v>
      </c>
      <c r="BZ81">
        <v>0.4</v>
      </c>
      <c r="CA81">
        <v>-0.4</v>
      </c>
      <c r="CB81">
        <v>-0.4</v>
      </c>
      <c r="CC81">
        <v>-0.2</v>
      </c>
      <c r="CD81">
        <v>0.3</v>
      </c>
      <c r="CE81">
        <v>0.4</v>
      </c>
      <c r="CF81">
        <v>-5.3</v>
      </c>
      <c r="CG81">
        <v>-0.2</v>
      </c>
      <c r="CH81">
        <v>0</v>
      </c>
      <c r="CI81">
        <v>-0.2</v>
      </c>
      <c r="CJ81">
        <v>0.2</v>
      </c>
      <c r="CK81">
        <v>0.6</v>
      </c>
      <c r="CL81">
        <v>-10.1</v>
      </c>
      <c r="CM81">
        <v>-1.1000000000000001</v>
      </c>
      <c r="CN81">
        <v>2.2000000000000002</v>
      </c>
      <c r="CO81">
        <v>-0.4</v>
      </c>
      <c r="CP81">
        <v>-1.1000000000000001</v>
      </c>
      <c r="CQ81">
        <v>-0.4</v>
      </c>
      <c r="CR81">
        <v>-0.8</v>
      </c>
      <c r="CS81">
        <v>0</v>
      </c>
      <c r="CT81">
        <v>-0.7</v>
      </c>
      <c r="CU81">
        <v>46.8</v>
      </c>
      <c r="CV81">
        <v>0.4</v>
      </c>
      <c r="CW81">
        <v>-0.6</v>
      </c>
      <c r="CX81">
        <v>0.5</v>
      </c>
      <c r="CY81">
        <v>-0.6</v>
      </c>
      <c r="CZ81">
        <v>-0.6</v>
      </c>
      <c r="DA81">
        <v>0.6</v>
      </c>
      <c r="DB81">
        <v>-9.3000000000000007</v>
      </c>
      <c r="DC81">
        <v>1.3</v>
      </c>
      <c r="DD81">
        <v>-12.8</v>
      </c>
      <c r="DE81">
        <v>-0.2</v>
      </c>
      <c r="DF81">
        <v>-6.4</v>
      </c>
      <c r="DG81">
        <v>16.3</v>
      </c>
      <c r="DH81">
        <v>-40.299999999999997</v>
      </c>
      <c r="DI81">
        <v>3.7</v>
      </c>
      <c r="DJ81">
        <v>-3.5</v>
      </c>
      <c r="DK81">
        <v>0</v>
      </c>
      <c r="DL81">
        <v>-0.2</v>
      </c>
      <c r="DM81">
        <v>0.6</v>
      </c>
      <c r="DN81">
        <v>-5</v>
      </c>
      <c r="DO81">
        <v>0</v>
      </c>
      <c r="DP81">
        <v>-2.8</v>
      </c>
      <c r="DQ81">
        <v>-1.8</v>
      </c>
      <c r="DR81">
        <v>-6.2</v>
      </c>
      <c r="DS81">
        <v>-34.299999999999997</v>
      </c>
      <c r="DT81">
        <v>-1.9</v>
      </c>
      <c r="DU81">
        <v>3.8</v>
      </c>
      <c r="DV81">
        <v>3.8</v>
      </c>
      <c r="DW81">
        <v>-1.8</v>
      </c>
      <c r="DX81">
        <v>0.6</v>
      </c>
      <c r="DY81">
        <v>-0.7</v>
      </c>
      <c r="DZ81">
        <v>-5.7</v>
      </c>
      <c r="EA81">
        <v>3</v>
      </c>
      <c r="EB81">
        <v>4.0999999999999996</v>
      </c>
      <c r="EC81">
        <v>0.3</v>
      </c>
      <c r="ED81">
        <v>-9.5</v>
      </c>
      <c r="EE81">
        <v>11.6</v>
      </c>
      <c r="EF81">
        <v>20.2</v>
      </c>
      <c r="EG81">
        <v>-17.5</v>
      </c>
      <c r="EH81">
        <v>-7.6</v>
      </c>
      <c r="EI81">
        <v>-73.900000000000006</v>
      </c>
      <c r="EJ81">
        <v>18.8</v>
      </c>
      <c r="EK81">
        <v>-4.0999999999999996</v>
      </c>
      <c r="EL81">
        <v>-19.2</v>
      </c>
      <c r="EM81">
        <v>-6.6</v>
      </c>
      <c r="EN81">
        <v>-8.6</v>
      </c>
      <c r="EO81">
        <v>3.7</v>
      </c>
      <c r="EP81">
        <v>-27.9</v>
      </c>
      <c r="EQ81">
        <v>7.9</v>
      </c>
      <c r="ER81">
        <v>25.8</v>
      </c>
      <c r="ES81">
        <v>9.6999999999999993</v>
      </c>
      <c r="ET81">
        <v>-22.6</v>
      </c>
      <c r="EU81">
        <v>21.5</v>
      </c>
      <c r="EV81">
        <v>-5.2</v>
      </c>
      <c r="EW81">
        <v>-4.7</v>
      </c>
      <c r="EX81">
        <v>-17.3</v>
      </c>
      <c r="EY81">
        <v>91</v>
      </c>
      <c r="EZ81">
        <v>32.5</v>
      </c>
      <c r="FA81">
        <v>-18.7</v>
      </c>
      <c r="FB81">
        <v>-5.7</v>
      </c>
      <c r="FC81">
        <v>14.1</v>
      </c>
      <c r="FD81">
        <v>12.2</v>
      </c>
      <c r="FE81">
        <v>25.3</v>
      </c>
      <c r="FF81">
        <v>-82.4</v>
      </c>
      <c r="FG81">
        <v>28.9</v>
      </c>
      <c r="FH81">
        <v>-10.6</v>
      </c>
      <c r="FI81">
        <v>11.2</v>
      </c>
      <c r="FJ81">
        <v>-43.6</v>
      </c>
      <c r="FK81">
        <v>17.2</v>
      </c>
      <c r="FL81">
        <v>17.3</v>
      </c>
      <c r="FM81">
        <v>-16.5</v>
      </c>
      <c r="FN81">
        <v>52.9</v>
      </c>
      <c r="FO81">
        <v>86</v>
      </c>
      <c r="FP81">
        <v>5.9</v>
      </c>
      <c r="FQ81">
        <v>-12.5</v>
      </c>
      <c r="FR81">
        <v>27</v>
      </c>
      <c r="FS81">
        <v>3.9</v>
      </c>
      <c r="FT81">
        <v>-9.8000000000000007</v>
      </c>
      <c r="FU81">
        <v>31.1</v>
      </c>
      <c r="FV81">
        <v>-61.7</v>
      </c>
      <c r="FW81">
        <v>-14.5</v>
      </c>
      <c r="FX81">
        <v>26.5</v>
      </c>
      <c r="FY81">
        <v>6.3</v>
      </c>
      <c r="FZ81">
        <v>-100.9</v>
      </c>
      <c r="GA81">
        <v>12.2</v>
      </c>
      <c r="GB81">
        <v>9.6999999999999993</v>
      </c>
      <c r="GC81">
        <v>-19.8</v>
      </c>
      <c r="GD81">
        <v>-35.200000000000003</v>
      </c>
      <c r="GE81">
        <v>13.9</v>
      </c>
      <c r="GF81">
        <v>26.9</v>
      </c>
      <c r="GG81">
        <v>-25</v>
      </c>
      <c r="GH81">
        <v>-41.5</v>
      </c>
      <c r="GI81">
        <v>-4.2</v>
      </c>
      <c r="GJ81">
        <v>59.4</v>
      </c>
      <c r="GK81">
        <v>83.2</v>
      </c>
      <c r="GL81">
        <v>50.6</v>
      </c>
      <c r="GM81">
        <v>166.4</v>
      </c>
      <c r="GN81">
        <v>49.4</v>
      </c>
      <c r="GO81">
        <v>141.1</v>
      </c>
      <c r="GP81">
        <v>88.5</v>
      </c>
      <c r="GQ81">
        <v>530</v>
      </c>
      <c r="GR81">
        <v>-93.9</v>
      </c>
      <c r="GS81">
        <v>-57.2</v>
      </c>
      <c r="GT81">
        <v>-97.7</v>
      </c>
      <c r="GU81">
        <v>101.5</v>
      </c>
      <c r="GV81">
        <v>40.799999999999997</v>
      </c>
      <c r="GW81">
        <v>-41.5</v>
      </c>
      <c r="GX81">
        <v>-89.2</v>
      </c>
      <c r="GY81">
        <v>11.6</v>
      </c>
      <c r="GZ81">
        <v>-13.6</v>
      </c>
      <c r="HA81">
        <v>106.4</v>
      </c>
      <c r="HB81">
        <v>-113.5</v>
      </c>
      <c r="HC81">
        <v>316.2</v>
      </c>
      <c r="HD81">
        <v>38.700000000000003</v>
      </c>
      <c r="HE81">
        <v>-20.9</v>
      </c>
      <c r="HF81">
        <v>-27.3</v>
      </c>
      <c r="HG81">
        <v>4.8</v>
      </c>
      <c r="HH81">
        <v>34.799999999999997</v>
      </c>
      <c r="HI81">
        <v>-8.8000000000000007</v>
      </c>
      <c r="HJ81">
        <v>-41.4</v>
      </c>
      <c r="HK81">
        <v>10.1</v>
      </c>
      <c r="HL81">
        <v>29</v>
      </c>
      <c r="HM81">
        <v>41</v>
      </c>
      <c r="HN81">
        <v>-64.8</v>
      </c>
      <c r="HO81">
        <v>2.7</v>
      </c>
      <c r="HP81">
        <v>43.2</v>
      </c>
      <c r="HQ81">
        <v>7.6</v>
      </c>
      <c r="HR81">
        <v>180.2</v>
      </c>
      <c r="HS81">
        <v>37.1</v>
      </c>
      <c r="HT81">
        <v>79.599999999999994</v>
      </c>
      <c r="HU81">
        <v>42.6</v>
      </c>
      <c r="HV81">
        <v>26.8</v>
      </c>
      <c r="HW81">
        <v>88.1</v>
      </c>
      <c r="HX81">
        <v>29.6</v>
      </c>
      <c r="HY81">
        <v>-3.4</v>
      </c>
      <c r="HZ81">
        <v>-79.8</v>
      </c>
      <c r="IA81">
        <v>108.5</v>
      </c>
      <c r="IB81">
        <v>34.9</v>
      </c>
      <c r="IC81">
        <v>27.8</v>
      </c>
      <c r="ID81">
        <v>1.3</v>
      </c>
      <c r="IE81">
        <v>-142</v>
      </c>
      <c r="IF81">
        <v>42.5</v>
      </c>
      <c r="IG81">
        <v>6.7</v>
      </c>
      <c r="IH81">
        <v>-66.5</v>
      </c>
      <c r="II81">
        <v>118.9</v>
      </c>
      <c r="IJ81">
        <v>-53</v>
      </c>
      <c r="IK81">
        <v>100.2</v>
      </c>
      <c r="IL81">
        <v>31.8</v>
      </c>
      <c r="IM81">
        <v>112.9</v>
      </c>
      <c r="IN81">
        <v>101.7</v>
      </c>
      <c r="IO81">
        <v>115.3</v>
      </c>
      <c r="IP81">
        <v>-125</v>
      </c>
      <c r="IQ81">
        <v>226.3</v>
      </c>
      <c r="IR81">
        <v>168.3</v>
      </c>
      <c r="IS81">
        <v>152.1</v>
      </c>
      <c r="IT81">
        <v>-118</v>
      </c>
      <c r="IU81">
        <v>75.2</v>
      </c>
      <c r="IV81">
        <v>130</v>
      </c>
      <c r="IW81">
        <v>74.099999999999994</v>
      </c>
    </row>
    <row r="82" spans="1:257">
      <c r="A82" t="s">
        <v>965</v>
      </c>
      <c r="B82" t="s">
        <v>1158</v>
      </c>
      <c r="C82">
        <v>0.6</v>
      </c>
      <c r="D82">
        <v>-0.4</v>
      </c>
      <c r="E82">
        <v>-0.4</v>
      </c>
      <c r="F82">
        <v>-0.9</v>
      </c>
      <c r="G82">
        <v>0</v>
      </c>
      <c r="H82">
        <v>-0.7</v>
      </c>
      <c r="I82">
        <v>0.2</v>
      </c>
      <c r="J82">
        <v>-0.9</v>
      </c>
      <c r="K82">
        <v>0.5</v>
      </c>
      <c r="L82">
        <v>-0.1</v>
      </c>
      <c r="M82">
        <v>0.3</v>
      </c>
      <c r="N82">
        <v>-0.7</v>
      </c>
      <c r="O82">
        <v>0.3</v>
      </c>
      <c r="P82">
        <v>0.4</v>
      </c>
      <c r="Q82">
        <v>0.9</v>
      </c>
      <c r="R82">
        <v>-0.4</v>
      </c>
      <c r="S82">
        <v>-0.5</v>
      </c>
      <c r="T82">
        <v>0.1</v>
      </c>
      <c r="U82">
        <v>-0.2</v>
      </c>
      <c r="V82">
        <v>-0.1</v>
      </c>
      <c r="W82">
        <v>0.7</v>
      </c>
      <c r="X82">
        <v>-0.3</v>
      </c>
      <c r="Y82">
        <v>0.2</v>
      </c>
      <c r="Z82">
        <v>-0.7</v>
      </c>
      <c r="AA82">
        <v>0.1</v>
      </c>
      <c r="AB82">
        <v>0.1</v>
      </c>
      <c r="AC82">
        <v>0.6</v>
      </c>
      <c r="AD82">
        <v>-0.8</v>
      </c>
      <c r="AE82">
        <v>-0.7</v>
      </c>
      <c r="AF82">
        <v>-0.5</v>
      </c>
      <c r="AG82">
        <v>0.1</v>
      </c>
      <c r="AH82">
        <v>-8.6</v>
      </c>
      <c r="AI82">
        <v>7.6</v>
      </c>
      <c r="AJ82">
        <v>-0.5</v>
      </c>
      <c r="AK82">
        <v>-0.3</v>
      </c>
      <c r="AL82">
        <v>-1</v>
      </c>
      <c r="AM82">
        <v>1.2</v>
      </c>
      <c r="AN82">
        <v>0.6</v>
      </c>
      <c r="AO82">
        <v>2.1</v>
      </c>
      <c r="AP82">
        <v>0.2</v>
      </c>
      <c r="AQ82">
        <v>0.3</v>
      </c>
      <c r="AR82">
        <v>0.3</v>
      </c>
      <c r="AS82">
        <v>2.2999999999999998</v>
      </c>
      <c r="AT82">
        <v>0.3</v>
      </c>
      <c r="AU82">
        <v>0.7</v>
      </c>
      <c r="AV82">
        <v>0.4</v>
      </c>
      <c r="AW82">
        <v>0.8</v>
      </c>
      <c r="AX82">
        <v>-1.5</v>
      </c>
      <c r="AY82">
        <v>1</v>
      </c>
      <c r="AZ82">
        <v>1.6</v>
      </c>
      <c r="BA82">
        <v>0.5</v>
      </c>
      <c r="BB82">
        <v>0.6</v>
      </c>
      <c r="BC82">
        <v>-1.9</v>
      </c>
      <c r="BD82">
        <v>0</v>
      </c>
      <c r="BE82">
        <v>-1</v>
      </c>
      <c r="BF82">
        <v>-1</v>
      </c>
      <c r="BG82">
        <v>2</v>
      </c>
      <c r="BH82">
        <v>-0.9</v>
      </c>
      <c r="BI82">
        <v>3.5</v>
      </c>
      <c r="BJ82">
        <v>-1.2</v>
      </c>
      <c r="BK82">
        <v>0.1</v>
      </c>
      <c r="BL82">
        <v>0.2</v>
      </c>
      <c r="BM82">
        <v>4.5</v>
      </c>
      <c r="BN82">
        <v>-1.3</v>
      </c>
      <c r="BO82">
        <v>2.6</v>
      </c>
      <c r="BP82">
        <v>2.2000000000000002</v>
      </c>
      <c r="BQ82">
        <v>-1.1000000000000001</v>
      </c>
      <c r="BR82">
        <v>-5.3</v>
      </c>
      <c r="BS82">
        <v>1</v>
      </c>
      <c r="BT82">
        <v>-0.5</v>
      </c>
      <c r="BU82">
        <v>2.5</v>
      </c>
      <c r="BV82">
        <v>-3.8</v>
      </c>
      <c r="BW82">
        <v>0.6</v>
      </c>
      <c r="BX82">
        <v>0.7</v>
      </c>
      <c r="BY82">
        <v>-3.2</v>
      </c>
      <c r="BZ82">
        <v>-5</v>
      </c>
      <c r="CA82">
        <v>0.5</v>
      </c>
      <c r="CB82">
        <v>-4</v>
      </c>
      <c r="CC82">
        <v>-6.2</v>
      </c>
      <c r="CD82">
        <v>-3.3</v>
      </c>
      <c r="CE82">
        <v>-7.1</v>
      </c>
      <c r="CF82">
        <v>-1.4</v>
      </c>
      <c r="CG82">
        <v>-7.5</v>
      </c>
      <c r="CH82">
        <v>-4.5999999999999996</v>
      </c>
      <c r="CI82">
        <v>-1.9</v>
      </c>
      <c r="CJ82">
        <v>-3.3</v>
      </c>
      <c r="CK82">
        <v>2.7</v>
      </c>
      <c r="CL82">
        <v>-6.6</v>
      </c>
      <c r="CM82">
        <v>-18.399999999999999</v>
      </c>
      <c r="CN82">
        <v>-0.9</v>
      </c>
      <c r="CO82">
        <v>10.199999999999999</v>
      </c>
      <c r="CP82">
        <v>-14.7</v>
      </c>
      <c r="CQ82">
        <v>-13.6</v>
      </c>
      <c r="CR82">
        <v>6.1</v>
      </c>
      <c r="CS82">
        <v>-6.7</v>
      </c>
      <c r="CT82">
        <v>30.3</v>
      </c>
      <c r="CU82">
        <v>-22.4</v>
      </c>
      <c r="CV82">
        <v>-4.5</v>
      </c>
      <c r="CW82">
        <v>11.7</v>
      </c>
      <c r="CX82">
        <v>5.2</v>
      </c>
      <c r="CY82">
        <v>-6.8</v>
      </c>
      <c r="CZ82">
        <v>-1.4</v>
      </c>
      <c r="DA82">
        <v>-0.7</v>
      </c>
      <c r="DB82">
        <v>-5.0999999999999996</v>
      </c>
      <c r="DC82">
        <v>-1.4</v>
      </c>
      <c r="DD82">
        <v>-2.2999999999999998</v>
      </c>
      <c r="DE82">
        <v>-20.2</v>
      </c>
      <c r="DF82">
        <v>-7.1</v>
      </c>
      <c r="DG82">
        <v>-14.1</v>
      </c>
      <c r="DH82">
        <v>-33.299999999999997</v>
      </c>
      <c r="DI82">
        <v>1</v>
      </c>
      <c r="DJ82">
        <v>1.9</v>
      </c>
      <c r="DK82">
        <v>0.9</v>
      </c>
      <c r="DL82">
        <v>-3.6</v>
      </c>
      <c r="DM82">
        <v>-25.1</v>
      </c>
      <c r="DN82">
        <v>9.1</v>
      </c>
      <c r="DO82">
        <v>-24</v>
      </c>
      <c r="DP82">
        <v>-11.5</v>
      </c>
      <c r="DQ82">
        <v>-41</v>
      </c>
      <c r="DR82">
        <v>6.1</v>
      </c>
      <c r="DS82">
        <v>-24.1</v>
      </c>
      <c r="DT82">
        <v>10.7</v>
      </c>
      <c r="DU82">
        <v>-19.600000000000001</v>
      </c>
      <c r="DV82">
        <v>-2.7</v>
      </c>
      <c r="DW82">
        <v>-12.9</v>
      </c>
      <c r="DX82">
        <v>1.7</v>
      </c>
      <c r="DY82">
        <v>-3.8</v>
      </c>
      <c r="DZ82">
        <v>29.9</v>
      </c>
      <c r="EA82">
        <v>5.5</v>
      </c>
      <c r="EB82">
        <v>10</v>
      </c>
      <c r="EC82">
        <v>-7.8</v>
      </c>
      <c r="ED82">
        <v>25.3</v>
      </c>
      <c r="EE82">
        <v>-20.399999999999999</v>
      </c>
      <c r="EF82">
        <v>-10.199999999999999</v>
      </c>
      <c r="EG82">
        <v>-8.5</v>
      </c>
      <c r="EH82">
        <v>-13.9</v>
      </c>
      <c r="EI82">
        <v>9.6</v>
      </c>
      <c r="EJ82">
        <v>9.6</v>
      </c>
      <c r="EK82">
        <v>-30.4</v>
      </c>
      <c r="EL82">
        <v>10.1</v>
      </c>
      <c r="EM82">
        <v>-5.4</v>
      </c>
      <c r="EN82">
        <v>-26.6</v>
      </c>
      <c r="EO82">
        <v>-16.5</v>
      </c>
      <c r="EP82">
        <v>8.5</v>
      </c>
      <c r="EQ82">
        <v>-8</v>
      </c>
      <c r="ER82">
        <v>3.2</v>
      </c>
      <c r="ES82">
        <v>-6.2</v>
      </c>
      <c r="ET82">
        <v>38</v>
      </c>
      <c r="EU82">
        <v>-46.5</v>
      </c>
      <c r="EV82">
        <v>-23.4</v>
      </c>
      <c r="EW82">
        <v>7.2</v>
      </c>
      <c r="EX82">
        <v>16.3</v>
      </c>
      <c r="EY82">
        <v>13.7</v>
      </c>
      <c r="EZ82">
        <v>-6.4</v>
      </c>
      <c r="FA82">
        <v>0.1</v>
      </c>
      <c r="FB82">
        <v>-49</v>
      </c>
      <c r="FC82">
        <v>-21.7</v>
      </c>
      <c r="FD82">
        <v>27.6</v>
      </c>
      <c r="FE82">
        <v>13.1</v>
      </c>
      <c r="FF82">
        <v>18.100000000000001</v>
      </c>
      <c r="FG82">
        <v>-46.7</v>
      </c>
      <c r="FH82">
        <v>35.799999999999997</v>
      </c>
      <c r="FI82">
        <v>-39.200000000000003</v>
      </c>
      <c r="FJ82">
        <v>47.4</v>
      </c>
      <c r="FK82">
        <v>5.0999999999999996</v>
      </c>
      <c r="FL82">
        <v>-16.899999999999999</v>
      </c>
      <c r="FM82">
        <v>-9.6</v>
      </c>
      <c r="FN82">
        <v>-4.3</v>
      </c>
      <c r="FO82">
        <v>-33.299999999999997</v>
      </c>
      <c r="FP82">
        <v>78.8</v>
      </c>
      <c r="FQ82">
        <v>30.4</v>
      </c>
      <c r="FR82">
        <v>-20.3</v>
      </c>
      <c r="FS82">
        <v>-26</v>
      </c>
      <c r="FT82">
        <v>11.7</v>
      </c>
      <c r="FU82">
        <v>-31.9</v>
      </c>
      <c r="FV82">
        <v>-7.8</v>
      </c>
      <c r="FW82">
        <v>-5.9</v>
      </c>
      <c r="FX82">
        <v>-53.3</v>
      </c>
      <c r="FY82">
        <v>21</v>
      </c>
      <c r="FZ82">
        <v>-23</v>
      </c>
      <c r="GA82">
        <v>-81</v>
      </c>
      <c r="GB82">
        <v>-8.5</v>
      </c>
      <c r="GC82">
        <v>-46.4</v>
      </c>
      <c r="GD82">
        <v>-41.5</v>
      </c>
      <c r="GE82">
        <v>9.6</v>
      </c>
      <c r="GF82">
        <v>-4.0999999999999996</v>
      </c>
      <c r="GG82">
        <v>5.8</v>
      </c>
      <c r="GH82">
        <v>-72.8</v>
      </c>
      <c r="GI82">
        <v>-65</v>
      </c>
      <c r="GJ82">
        <v>11.1</v>
      </c>
      <c r="GK82">
        <v>4.7</v>
      </c>
      <c r="GL82">
        <v>-61.6</v>
      </c>
      <c r="GM82">
        <v>-15.2</v>
      </c>
      <c r="GN82">
        <v>-93</v>
      </c>
      <c r="GO82">
        <v>57.9</v>
      </c>
      <c r="GP82">
        <v>93.8</v>
      </c>
      <c r="GQ82">
        <v>150.30000000000001</v>
      </c>
      <c r="GR82">
        <v>2.1</v>
      </c>
      <c r="GS82">
        <v>203.3</v>
      </c>
      <c r="GT82">
        <v>189.6</v>
      </c>
      <c r="GU82">
        <v>92.1</v>
      </c>
      <c r="GV82">
        <v>67.900000000000006</v>
      </c>
      <c r="GW82">
        <v>76.7</v>
      </c>
      <c r="GX82">
        <v>207.1</v>
      </c>
      <c r="GY82">
        <v>9</v>
      </c>
      <c r="GZ82">
        <v>52.3</v>
      </c>
      <c r="HA82">
        <v>12.3</v>
      </c>
      <c r="HB82">
        <v>101.5</v>
      </c>
      <c r="HC82">
        <v>41.9</v>
      </c>
      <c r="HD82">
        <v>19.100000000000001</v>
      </c>
      <c r="HE82">
        <v>338.9</v>
      </c>
      <c r="HF82">
        <v>-100.4</v>
      </c>
      <c r="HG82">
        <v>-55</v>
      </c>
      <c r="HH82">
        <v>-90.7</v>
      </c>
      <c r="HI82">
        <v>-92.8</v>
      </c>
      <c r="HJ82">
        <v>92.6</v>
      </c>
      <c r="HK82">
        <v>-17.2</v>
      </c>
      <c r="HL82">
        <v>27.5</v>
      </c>
      <c r="HM82">
        <v>-61.9</v>
      </c>
      <c r="HN82">
        <v>32.9</v>
      </c>
      <c r="HO82">
        <v>17.600000000000001</v>
      </c>
      <c r="HP82">
        <v>-58.8</v>
      </c>
      <c r="HQ82">
        <v>-21.1</v>
      </c>
      <c r="HR82">
        <v>87.7</v>
      </c>
      <c r="HS82">
        <v>37</v>
      </c>
      <c r="HT82">
        <v>5.7</v>
      </c>
      <c r="HU82">
        <v>-136.19999999999999</v>
      </c>
      <c r="HV82">
        <v>20.7</v>
      </c>
      <c r="HW82">
        <v>18.7</v>
      </c>
      <c r="HX82">
        <v>78.400000000000006</v>
      </c>
      <c r="HY82">
        <v>-42.7</v>
      </c>
      <c r="HZ82">
        <v>-14.8</v>
      </c>
      <c r="IA82">
        <v>59.4</v>
      </c>
      <c r="IB82">
        <v>92.2</v>
      </c>
      <c r="IC82">
        <v>-29.4</v>
      </c>
      <c r="ID82">
        <v>-61.1</v>
      </c>
      <c r="IE82">
        <v>14.5</v>
      </c>
      <c r="IF82">
        <v>39.700000000000003</v>
      </c>
      <c r="IG82">
        <v>20.3</v>
      </c>
      <c r="IH82">
        <v>-27.5</v>
      </c>
      <c r="II82">
        <v>149.5</v>
      </c>
      <c r="IJ82">
        <v>-62.7</v>
      </c>
      <c r="IK82">
        <v>-58.9</v>
      </c>
      <c r="IL82">
        <v>-72.8</v>
      </c>
      <c r="IM82">
        <v>-125.9</v>
      </c>
      <c r="IN82">
        <v>-20</v>
      </c>
      <c r="IO82">
        <v>-145</v>
      </c>
      <c r="IP82">
        <v>-118.5</v>
      </c>
      <c r="IQ82">
        <v>-137.80000000000001</v>
      </c>
      <c r="IR82">
        <v>-153.9</v>
      </c>
      <c r="IS82">
        <v>-126</v>
      </c>
      <c r="IT82">
        <v>40.299999999999997</v>
      </c>
      <c r="IU82">
        <v>19.600000000000001</v>
      </c>
      <c r="IV82">
        <v>-1.9</v>
      </c>
      <c r="IW82">
        <v>-26.9</v>
      </c>
    </row>
    <row r="83" spans="1:257">
      <c r="A83" t="s">
        <v>7</v>
      </c>
      <c r="B83" s="12" t="s">
        <v>989</v>
      </c>
      <c r="C83" s="12" t="s">
        <v>7</v>
      </c>
      <c r="D83" s="12" t="s">
        <v>7</v>
      </c>
      <c r="E83" s="12" t="s">
        <v>7</v>
      </c>
      <c r="F83" s="12" t="s">
        <v>7</v>
      </c>
      <c r="G83" s="12" t="s">
        <v>7</v>
      </c>
      <c r="H83" s="12" t="s">
        <v>7</v>
      </c>
      <c r="I83" s="12" t="s">
        <v>7</v>
      </c>
      <c r="J83" s="12" t="s">
        <v>7</v>
      </c>
      <c r="K83" s="12" t="s">
        <v>7</v>
      </c>
      <c r="L83" s="12" t="s">
        <v>7</v>
      </c>
      <c r="M83" s="12" t="s">
        <v>7</v>
      </c>
      <c r="N83" s="12" t="s">
        <v>7</v>
      </c>
      <c r="O83" s="12" t="s">
        <v>7</v>
      </c>
      <c r="P83" s="12" t="s">
        <v>7</v>
      </c>
      <c r="Q83" s="12" t="s">
        <v>7</v>
      </c>
      <c r="R83" s="12" t="s">
        <v>7</v>
      </c>
      <c r="S83" s="12" t="s">
        <v>7</v>
      </c>
      <c r="T83" s="12" t="s">
        <v>7</v>
      </c>
      <c r="U83" s="12" t="s">
        <v>7</v>
      </c>
      <c r="V83" s="12" t="s">
        <v>7</v>
      </c>
      <c r="W83" s="12" t="s">
        <v>7</v>
      </c>
      <c r="X83" s="12" t="s">
        <v>7</v>
      </c>
      <c r="Y83" s="12" t="s">
        <v>7</v>
      </c>
      <c r="Z83" s="12" t="s">
        <v>7</v>
      </c>
      <c r="AA83" s="12" t="s">
        <v>7</v>
      </c>
      <c r="AB83" s="12" t="s">
        <v>7</v>
      </c>
      <c r="AC83" s="12" t="s">
        <v>7</v>
      </c>
      <c r="AD83" s="12" t="s">
        <v>7</v>
      </c>
      <c r="AE83" s="12" t="s">
        <v>7</v>
      </c>
      <c r="AF83" s="12" t="s">
        <v>7</v>
      </c>
      <c r="AG83" s="12" t="s">
        <v>7</v>
      </c>
      <c r="AH83" s="12" t="s">
        <v>7</v>
      </c>
      <c r="AI83" s="12" t="s">
        <v>7</v>
      </c>
      <c r="AJ83" s="12" t="s">
        <v>7</v>
      </c>
      <c r="AK83" s="12" t="s">
        <v>7</v>
      </c>
      <c r="AL83" s="12" t="s">
        <v>7</v>
      </c>
      <c r="AM83" s="12" t="s">
        <v>7</v>
      </c>
      <c r="AN83" s="12" t="s">
        <v>7</v>
      </c>
      <c r="AO83" s="12" t="s">
        <v>7</v>
      </c>
      <c r="AP83" s="12" t="s">
        <v>7</v>
      </c>
      <c r="AQ83" s="12" t="s">
        <v>7</v>
      </c>
      <c r="AR83" s="12" t="s">
        <v>7</v>
      </c>
      <c r="AS83" s="12" t="s">
        <v>7</v>
      </c>
      <c r="AT83" s="12" t="s">
        <v>7</v>
      </c>
      <c r="AU83" s="12" t="s">
        <v>7</v>
      </c>
      <c r="AV83" s="12" t="s">
        <v>7</v>
      </c>
      <c r="AW83" s="12" t="s">
        <v>7</v>
      </c>
      <c r="AX83" s="12" t="s">
        <v>7</v>
      </c>
      <c r="AY83" s="12" t="s">
        <v>7</v>
      </c>
      <c r="AZ83" s="12" t="s">
        <v>7</v>
      </c>
      <c r="BA83" s="12" t="s">
        <v>7</v>
      </c>
      <c r="BB83" s="12" t="s">
        <v>7</v>
      </c>
      <c r="BC83" s="12" t="s">
        <v>7</v>
      </c>
      <c r="BD83" s="12" t="s">
        <v>7</v>
      </c>
      <c r="BE83" s="12" t="s">
        <v>7</v>
      </c>
      <c r="BF83" s="12" t="s">
        <v>7</v>
      </c>
      <c r="BG83" s="12" t="s">
        <v>7</v>
      </c>
      <c r="BH83" s="12" t="s">
        <v>7</v>
      </c>
      <c r="BI83" s="12" t="s">
        <v>7</v>
      </c>
      <c r="BJ83" s="12" t="s">
        <v>7</v>
      </c>
      <c r="BK83" s="12" t="s">
        <v>7</v>
      </c>
      <c r="BL83" s="12" t="s">
        <v>7</v>
      </c>
      <c r="BM83" s="12" t="s">
        <v>7</v>
      </c>
      <c r="BN83" s="12" t="s">
        <v>7</v>
      </c>
      <c r="BO83" s="12" t="s">
        <v>7</v>
      </c>
      <c r="BP83" s="12" t="s">
        <v>7</v>
      </c>
      <c r="BQ83" s="12" t="s">
        <v>7</v>
      </c>
      <c r="BR83" s="12" t="s">
        <v>7</v>
      </c>
      <c r="BS83" s="12" t="s">
        <v>7</v>
      </c>
      <c r="BT83" s="12" t="s">
        <v>7</v>
      </c>
      <c r="BU83" s="12" t="s">
        <v>7</v>
      </c>
      <c r="BV83" s="12" t="s">
        <v>7</v>
      </c>
      <c r="BW83" s="12" t="s">
        <v>7</v>
      </c>
      <c r="BX83" s="12" t="s">
        <v>7</v>
      </c>
      <c r="BY83" s="12" t="s">
        <v>7</v>
      </c>
      <c r="BZ83" s="12" t="s">
        <v>7</v>
      </c>
      <c r="CA83" s="12" t="s">
        <v>7</v>
      </c>
      <c r="CB83" s="12" t="s">
        <v>7</v>
      </c>
      <c r="CC83" s="12" t="s">
        <v>7</v>
      </c>
      <c r="CD83" s="12" t="s">
        <v>7</v>
      </c>
      <c r="CE83" s="12" t="s">
        <v>7</v>
      </c>
      <c r="CF83" s="12" t="s">
        <v>7</v>
      </c>
      <c r="CG83" s="12" t="s">
        <v>7</v>
      </c>
      <c r="CH83" s="12" t="s">
        <v>7</v>
      </c>
      <c r="CI83" s="12" t="s">
        <v>7</v>
      </c>
      <c r="CJ83" s="12" t="s">
        <v>7</v>
      </c>
      <c r="CK83" s="12" t="s">
        <v>7</v>
      </c>
      <c r="CL83" s="12" t="s">
        <v>7</v>
      </c>
      <c r="CM83" s="12" t="s">
        <v>7</v>
      </c>
      <c r="CN83" s="12" t="s">
        <v>7</v>
      </c>
      <c r="CO83" s="12" t="s">
        <v>7</v>
      </c>
      <c r="CP83" s="12" t="s">
        <v>7</v>
      </c>
      <c r="CQ83" s="12" t="s">
        <v>7</v>
      </c>
      <c r="CR83" s="12" t="s">
        <v>7</v>
      </c>
      <c r="CS83" s="12" t="s">
        <v>7</v>
      </c>
      <c r="CT83" s="12" t="s">
        <v>7</v>
      </c>
      <c r="CU83" s="12" t="s">
        <v>7</v>
      </c>
      <c r="CV83" s="12" t="s">
        <v>7</v>
      </c>
      <c r="CW83" s="12" t="s">
        <v>7</v>
      </c>
      <c r="CX83" s="12" t="s">
        <v>7</v>
      </c>
      <c r="CY83" s="12" t="s">
        <v>7</v>
      </c>
      <c r="CZ83" s="12" t="s">
        <v>7</v>
      </c>
      <c r="DA83" s="12" t="s">
        <v>7</v>
      </c>
      <c r="DB83" s="12" t="s">
        <v>7</v>
      </c>
      <c r="DC83" s="12" t="s">
        <v>7</v>
      </c>
      <c r="DD83" s="12" t="s">
        <v>7</v>
      </c>
      <c r="DE83" s="12" t="s">
        <v>7</v>
      </c>
      <c r="DF83" s="12" t="s">
        <v>7</v>
      </c>
      <c r="DG83" s="12" t="s">
        <v>7</v>
      </c>
      <c r="DH83" s="12" t="s">
        <v>7</v>
      </c>
      <c r="DI83" s="12" t="s">
        <v>7</v>
      </c>
      <c r="DJ83" s="12" t="s">
        <v>7</v>
      </c>
      <c r="DK83" s="12" t="s">
        <v>7</v>
      </c>
      <c r="DL83" s="12" t="s">
        <v>7</v>
      </c>
      <c r="DM83" s="12" t="s">
        <v>7</v>
      </c>
      <c r="DN83" s="12" t="s">
        <v>7</v>
      </c>
      <c r="DO83" s="12" t="s">
        <v>7</v>
      </c>
      <c r="DP83" s="12" t="s">
        <v>7</v>
      </c>
      <c r="DQ83" s="12" t="s">
        <v>7</v>
      </c>
      <c r="DR83" s="12" t="s">
        <v>7</v>
      </c>
      <c r="DS83" s="12" t="s">
        <v>7</v>
      </c>
      <c r="DT83" s="12" t="s">
        <v>7</v>
      </c>
      <c r="DU83" s="12" t="s">
        <v>7</v>
      </c>
      <c r="DV83" s="12" t="s">
        <v>7</v>
      </c>
      <c r="DW83" s="12" t="s">
        <v>7</v>
      </c>
      <c r="DX83" s="12" t="s">
        <v>7</v>
      </c>
      <c r="DY83" s="12" t="s">
        <v>7</v>
      </c>
      <c r="DZ83" s="12" t="s">
        <v>7</v>
      </c>
      <c r="EA83" s="12" t="s">
        <v>7</v>
      </c>
      <c r="EB83" s="12" t="s">
        <v>7</v>
      </c>
      <c r="EC83" s="12" t="s">
        <v>7</v>
      </c>
      <c r="ED83" s="12" t="s">
        <v>7</v>
      </c>
      <c r="EE83" s="12" t="s">
        <v>7</v>
      </c>
      <c r="EF83" s="12" t="s">
        <v>7</v>
      </c>
      <c r="EG83" s="12" t="s">
        <v>7</v>
      </c>
      <c r="EH83" s="12" t="s">
        <v>7</v>
      </c>
      <c r="EI83" s="12" t="s">
        <v>7</v>
      </c>
      <c r="EJ83" s="12" t="s">
        <v>7</v>
      </c>
      <c r="EK83" s="12" t="s">
        <v>7</v>
      </c>
      <c r="EL83" s="12" t="s">
        <v>7</v>
      </c>
      <c r="EM83" s="12" t="s">
        <v>7</v>
      </c>
      <c r="EN83" s="12" t="s">
        <v>7</v>
      </c>
      <c r="EO83" s="12" t="s">
        <v>7</v>
      </c>
      <c r="EP83" s="12" t="s">
        <v>7</v>
      </c>
      <c r="EQ83" s="12" t="s">
        <v>7</v>
      </c>
      <c r="ER83" s="12" t="s">
        <v>7</v>
      </c>
      <c r="ES83" s="12" t="s">
        <v>7</v>
      </c>
      <c r="ET83" s="12" t="s">
        <v>7</v>
      </c>
      <c r="EU83" s="12" t="s">
        <v>7</v>
      </c>
      <c r="EV83" s="12" t="s">
        <v>7</v>
      </c>
      <c r="EW83" s="12" t="s">
        <v>7</v>
      </c>
      <c r="EX83" s="12" t="s">
        <v>7</v>
      </c>
      <c r="EY83" s="12" t="s">
        <v>7</v>
      </c>
      <c r="EZ83" s="12" t="s">
        <v>7</v>
      </c>
      <c r="FA83" s="12" t="s">
        <v>7</v>
      </c>
      <c r="FB83" s="12" t="s">
        <v>7</v>
      </c>
      <c r="FC83" s="12" t="s">
        <v>7</v>
      </c>
      <c r="FD83" s="12" t="s">
        <v>7</v>
      </c>
      <c r="FE83" s="12" t="s">
        <v>7</v>
      </c>
      <c r="FF83" s="12" t="s">
        <v>7</v>
      </c>
      <c r="FG83" s="12" t="s">
        <v>7</v>
      </c>
      <c r="FH83" s="12" t="s">
        <v>7</v>
      </c>
      <c r="FI83" s="12" t="s">
        <v>7</v>
      </c>
      <c r="FJ83" s="12" t="s">
        <v>7</v>
      </c>
      <c r="FK83" s="12" t="s">
        <v>7</v>
      </c>
      <c r="FL83" s="12" t="s">
        <v>7</v>
      </c>
      <c r="FM83" s="12" t="s">
        <v>7</v>
      </c>
      <c r="FN83" s="12" t="s">
        <v>7</v>
      </c>
      <c r="FO83" s="12" t="s">
        <v>7</v>
      </c>
      <c r="FP83" s="12" t="s">
        <v>7</v>
      </c>
      <c r="FQ83" s="12" t="s">
        <v>7</v>
      </c>
      <c r="FR83" s="12" t="s">
        <v>7</v>
      </c>
      <c r="FS83" s="12" t="s">
        <v>7</v>
      </c>
      <c r="FT83" s="12" t="s">
        <v>7</v>
      </c>
      <c r="FU83" s="12" t="s">
        <v>7</v>
      </c>
      <c r="FV83" s="12" t="s">
        <v>7</v>
      </c>
      <c r="FW83" s="12" t="s">
        <v>7</v>
      </c>
      <c r="FX83" s="12" t="s">
        <v>7</v>
      </c>
      <c r="FY83" s="12" t="s">
        <v>7</v>
      </c>
      <c r="FZ83" s="12" t="s">
        <v>7</v>
      </c>
      <c r="GA83" s="12" t="s">
        <v>7</v>
      </c>
      <c r="GB83" s="12" t="s">
        <v>7</v>
      </c>
      <c r="GC83" s="12" t="s">
        <v>7</v>
      </c>
      <c r="GD83" s="12" t="s">
        <v>7</v>
      </c>
      <c r="GE83" s="12" t="s">
        <v>7</v>
      </c>
      <c r="GF83" s="12" t="s">
        <v>7</v>
      </c>
      <c r="GG83" s="12" t="s">
        <v>7</v>
      </c>
      <c r="GH83" s="12" t="s">
        <v>7</v>
      </c>
      <c r="GI83" s="12" t="s">
        <v>7</v>
      </c>
      <c r="GJ83" s="12" t="s">
        <v>7</v>
      </c>
      <c r="GK83" s="12" t="s">
        <v>7</v>
      </c>
      <c r="GL83" s="12" t="s">
        <v>7</v>
      </c>
      <c r="GM83" s="12" t="s">
        <v>7</v>
      </c>
      <c r="GN83" s="12" t="s">
        <v>7</v>
      </c>
      <c r="GO83" s="12" t="s">
        <v>7</v>
      </c>
      <c r="GP83" s="12" t="s">
        <v>7</v>
      </c>
      <c r="GQ83" s="12" t="s">
        <v>7</v>
      </c>
      <c r="GR83" s="12" t="s">
        <v>7</v>
      </c>
      <c r="GS83" s="12" t="s">
        <v>7</v>
      </c>
      <c r="GT83" s="12" t="s">
        <v>7</v>
      </c>
      <c r="GU83" s="12" t="s">
        <v>7</v>
      </c>
      <c r="GV83" s="12" t="s">
        <v>7</v>
      </c>
      <c r="GW83" s="12" t="s">
        <v>7</v>
      </c>
      <c r="GX83" s="12" t="s">
        <v>7</v>
      </c>
      <c r="GY83" s="12" t="s">
        <v>7</v>
      </c>
      <c r="GZ83" s="12" t="s">
        <v>7</v>
      </c>
      <c r="HA83" s="12" t="s">
        <v>7</v>
      </c>
      <c r="HB83" s="12" t="s">
        <v>7</v>
      </c>
      <c r="HC83" s="12" t="s">
        <v>7</v>
      </c>
      <c r="HD83" s="12" t="s">
        <v>7</v>
      </c>
      <c r="HE83" s="12" t="s">
        <v>7</v>
      </c>
      <c r="HF83" s="12" t="s">
        <v>7</v>
      </c>
      <c r="HG83" s="12" t="s">
        <v>7</v>
      </c>
      <c r="HH83" s="12" t="s">
        <v>7</v>
      </c>
      <c r="HI83" s="12" t="s">
        <v>7</v>
      </c>
      <c r="HJ83" s="12" t="s">
        <v>7</v>
      </c>
      <c r="HK83" s="12" t="s">
        <v>7</v>
      </c>
      <c r="HL83" s="12" t="s">
        <v>7</v>
      </c>
      <c r="HM83" s="12" t="s">
        <v>7</v>
      </c>
      <c r="HN83" s="12" t="s">
        <v>7</v>
      </c>
      <c r="HO83" s="12" t="s">
        <v>7</v>
      </c>
      <c r="HP83" s="12" t="s">
        <v>7</v>
      </c>
      <c r="HQ83" s="12" t="s">
        <v>7</v>
      </c>
      <c r="HR83" s="12" t="s">
        <v>7</v>
      </c>
      <c r="HS83" s="12" t="s">
        <v>7</v>
      </c>
      <c r="HT83" s="12" t="s">
        <v>7</v>
      </c>
      <c r="HU83" s="12" t="s">
        <v>7</v>
      </c>
      <c r="HV83" s="12" t="s">
        <v>7</v>
      </c>
      <c r="HW83" s="12" t="s">
        <v>7</v>
      </c>
      <c r="HX83" s="12" t="s">
        <v>7</v>
      </c>
      <c r="HY83" s="12" t="s">
        <v>7</v>
      </c>
      <c r="HZ83" s="12" t="s">
        <v>7</v>
      </c>
      <c r="IA83" s="12" t="s">
        <v>7</v>
      </c>
      <c r="IB83" s="12" t="s">
        <v>7</v>
      </c>
      <c r="IC83" s="12" t="s">
        <v>7</v>
      </c>
      <c r="ID83" s="12" t="s">
        <v>7</v>
      </c>
      <c r="IE83" s="12" t="s">
        <v>7</v>
      </c>
      <c r="IF83" s="12" t="s">
        <v>7</v>
      </c>
      <c r="IG83" s="12" t="s">
        <v>7</v>
      </c>
      <c r="IH83" s="12" t="s">
        <v>7</v>
      </c>
      <c r="II83" s="12" t="s">
        <v>7</v>
      </c>
      <c r="IJ83" s="12" t="s">
        <v>7</v>
      </c>
      <c r="IK83" s="12" t="s">
        <v>7</v>
      </c>
      <c r="IL83" s="12" t="s">
        <v>7</v>
      </c>
      <c r="IM83" s="12" t="s">
        <v>7</v>
      </c>
      <c r="IN83" s="12" t="s">
        <v>7</v>
      </c>
      <c r="IO83" s="12" t="s">
        <v>7</v>
      </c>
      <c r="IP83" s="12" t="s">
        <v>7</v>
      </c>
      <c r="IQ83" s="12" t="s">
        <v>7</v>
      </c>
      <c r="IR83" s="12" t="s">
        <v>7</v>
      </c>
      <c r="IS83" s="12" t="s">
        <v>7</v>
      </c>
      <c r="IT83" s="12" t="s">
        <v>7</v>
      </c>
      <c r="IU83" s="12" t="s">
        <v>7</v>
      </c>
      <c r="IV83" s="12" t="s">
        <v>7</v>
      </c>
      <c r="IW83" s="12" t="s">
        <v>7</v>
      </c>
    </row>
    <row r="84" spans="1:257">
      <c r="A84" t="s">
        <v>967</v>
      </c>
      <c r="B84" s="12" t="s">
        <v>991</v>
      </c>
      <c r="C84" s="12">
        <v>0</v>
      </c>
      <c r="D84" s="12">
        <v>-0.1</v>
      </c>
      <c r="E84" s="12">
        <v>-0.1</v>
      </c>
      <c r="F84" s="12">
        <v>-0.1</v>
      </c>
      <c r="G84" s="12">
        <v>0</v>
      </c>
      <c r="H84" s="12">
        <v>0</v>
      </c>
      <c r="I84" s="12">
        <v>0</v>
      </c>
      <c r="J84" s="12">
        <v>0</v>
      </c>
      <c r="K84" s="12">
        <v>0</v>
      </c>
      <c r="L84" s="12">
        <v>0.1</v>
      </c>
      <c r="M84" s="12">
        <v>0</v>
      </c>
      <c r="N84" s="12">
        <v>0.1</v>
      </c>
      <c r="O84" s="12">
        <v>0</v>
      </c>
      <c r="P84" s="12">
        <v>0</v>
      </c>
      <c r="Q84" s="12">
        <v>0</v>
      </c>
      <c r="R84" s="12">
        <v>0</v>
      </c>
      <c r="S84" s="12">
        <v>0</v>
      </c>
      <c r="T84" s="12">
        <v>0.2</v>
      </c>
      <c r="U84" s="12">
        <v>0</v>
      </c>
      <c r="V84" s="12">
        <v>0.2</v>
      </c>
      <c r="W84" s="12">
        <v>-0.1</v>
      </c>
      <c r="X84" s="12">
        <v>0</v>
      </c>
      <c r="Y84" s="12">
        <v>0</v>
      </c>
      <c r="Z84" s="12">
        <v>0.3</v>
      </c>
      <c r="AA84" s="12">
        <v>-0.1</v>
      </c>
      <c r="AB84" s="12">
        <v>0.4</v>
      </c>
      <c r="AC84" s="12">
        <v>0</v>
      </c>
      <c r="AD84" s="12">
        <v>0.3</v>
      </c>
      <c r="AE84" s="12">
        <v>0.1</v>
      </c>
      <c r="AF84" s="12">
        <v>0.1</v>
      </c>
      <c r="AG84" s="12">
        <v>0.1</v>
      </c>
      <c r="AH84" s="12">
        <v>0.2</v>
      </c>
      <c r="AI84" s="12">
        <v>0.3</v>
      </c>
      <c r="AJ84" s="12">
        <v>0.3</v>
      </c>
      <c r="AK84" s="12">
        <v>0.2</v>
      </c>
      <c r="AL84" s="12">
        <v>0.6</v>
      </c>
      <c r="AM84" s="12">
        <v>0.3</v>
      </c>
      <c r="AN84" s="12">
        <v>0.4</v>
      </c>
      <c r="AO84" s="12">
        <v>0.4</v>
      </c>
      <c r="AP84" s="12">
        <v>0.6</v>
      </c>
      <c r="AQ84" s="12">
        <v>0.4</v>
      </c>
      <c r="AR84" s="12">
        <v>0.9</v>
      </c>
      <c r="AS84" s="12">
        <v>0.1</v>
      </c>
      <c r="AT84" s="12">
        <v>0.5</v>
      </c>
      <c r="AU84" s="12">
        <v>0.7</v>
      </c>
      <c r="AV84" s="12">
        <v>0.7</v>
      </c>
      <c r="AW84" s="12">
        <v>0.6</v>
      </c>
      <c r="AX84" s="12">
        <v>0.5</v>
      </c>
      <c r="AY84" s="12">
        <v>0.8</v>
      </c>
      <c r="AZ84" s="12">
        <v>0.6</v>
      </c>
      <c r="BA84" s="12">
        <v>0.6</v>
      </c>
      <c r="BB84" s="12">
        <v>0.7</v>
      </c>
      <c r="BC84" s="12">
        <v>0.7</v>
      </c>
      <c r="BD84" s="12">
        <v>1</v>
      </c>
      <c r="BE84" s="12">
        <v>1.1000000000000001</v>
      </c>
      <c r="BF84" s="12">
        <v>0.8</v>
      </c>
      <c r="BG84" s="12">
        <v>1.1000000000000001</v>
      </c>
      <c r="BH84" s="12">
        <v>2.1</v>
      </c>
      <c r="BI84" s="12">
        <v>2.7</v>
      </c>
      <c r="BJ84" s="12">
        <v>2.8</v>
      </c>
      <c r="BK84" s="12">
        <v>1.9</v>
      </c>
      <c r="BL84" s="12">
        <v>1</v>
      </c>
      <c r="BM84" s="12">
        <v>0.1</v>
      </c>
      <c r="BN84" s="12">
        <v>0.3</v>
      </c>
      <c r="BO84" s="12">
        <v>0.5</v>
      </c>
      <c r="BP84" s="12">
        <v>1.1000000000000001</v>
      </c>
      <c r="BQ84" s="12">
        <v>1.1000000000000001</v>
      </c>
      <c r="BR84" s="12">
        <v>1.3</v>
      </c>
      <c r="BS84" s="12">
        <v>2</v>
      </c>
      <c r="BT84" s="12">
        <v>1.2</v>
      </c>
      <c r="BU84" s="12">
        <v>1.6</v>
      </c>
      <c r="BV84" s="12">
        <v>1.5</v>
      </c>
      <c r="BW84" s="12">
        <v>1.7</v>
      </c>
      <c r="BX84" s="12">
        <v>2.2000000000000002</v>
      </c>
      <c r="BY84" s="12">
        <v>2</v>
      </c>
      <c r="BZ84" s="12">
        <v>2.2000000000000002</v>
      </c>
      <c r="CA84" s="12">
        <v>3.2</v>
      </c>
      <c r="CB84" s="12">
        <v>3.4</v>
      </c>
      <c r="CC84" s="12">
        <v>3.4</v>
      </c>
      <c r="CD84" s="12">
        <v>2.5</v>
      </c>
      <c r="CE84" s="12">
        <v>3.1</v>
      </c>
      <c r="CF84" s="12">
        <v>3.4</v>
      </c>
      <c r="CG84" s="12">
        <v>3.3</v>
      </c>
      <c r="CH84" s="12">
        <v>4</v>
      </c>
      <c r="CI84" s="12">
        <v>3.8</v>
      </c>
      <c r="CJ84" s="12">
        <v>3.1</v>
      </c>
      <c r="CK84" s="12">
        <v>2</v>
      </c>
      <c r="CL84" s="12">
        <v>2.8</v>
      </c>
      <c r="CM84" s="12">
        <v>4.3</v>
      </c>
      <c r="CN84" s="12">
        <v>2.9</v>
      </c>
      <c r="CO84" s="12">
        <v>1.1000000000000001</v>
      </c>
      <c r="CP84" s="12">
        <v>-0.4</v>
      </c>
      <c r="CQ84" s="12">
        <v>-0.4</v>
      </c>
      <c r="CR84" s="12">
        <v>0.2</v>
      </c>
      <c r="CS84" s="12">
        <v>1.1000000000000001</v>
      </c>
      <c r="CT84" s="12">
        <v>1.4</v>
      </c>
      <c r="CU84" s="12">
        <v>0.5</v>
      </c>
      <c r="CV84" s="12">
        <v>2.1</v>
      </c>
      <c r="CW84" s="12">
        <v>1.1000000000000001</v>
      </c>
      <c r="CX84" s="12">
        <v>1</v>
      </c>
      <c r="CY84" s="12">
        <v>1.8</v>
      </c>
      <c r="CZ84" s="12">
        <v>0.7</v>
      </c>
      <c r="DA84" s="12">
        <v>1.1000000000000001</v>
      </c>
      <c r="DB84" s="12">
        <v>1.1000000000000001</v>
      </c>
      <c r="DC84" s="12">
        <v>2</v>
      </c>
      <c r="DD84" s="12">
        <v>2.9</v>
      </c>
      <c r="DE84" s="12">
        <v>2.5</v>
      </c>
      <c r="DF84" s="12">
        <v>1.9</v>
      </c>
      <c r="DG84" s="12">
        <v>0.8</v>
      </c>
      <c r="DH84" s="12">
        <v>1</v>
      </c>
      <c r="DI84" s="12">
        <v>1.6</v>
      </c>
      <c r="DJ84" s="12">
        <v>5.3</v>
      </c>
      <c r="DK84" s="12">
        <v>3.3</v>
      </c>
      <c r="DL84" s="12">
        <v>2.4</v>
      </c>
      <c r="DM84" s="12">
        <v>2.4</v>
      </c>
      <c r="DN84" s="12">
        <v>4.0999999999999996</v>
      </c>
      <c r="DO84" s="12">
        <v>3</v>
      </c>
      <c r="DP84" s="12">
        <v>2.4</v>
      </c>
      <c r="DQ84" s="12">
        <v>2.5</v>
      </c>
      <c r="DR84" s="12">
        <v>3.4</v>
      </c>
      <c r="DS84" s="12">
        <v>2.2000000000000002</v>
      </c>
      <c r="DT84" s="12">
        <v>0.5</v>
      </c>
      <c r="DU84" s="12">
        <v>3.4</v>
      </c>
      <c r="DV84" s="12">
        <v>4</v>
      </c>
      <c r="DW84" s="12">
        <v>4.7</v>
      </c>
      <c r="DX84" s="12">
        <v>-0.4</v>
      </c>
      <c r="DY84" s="12">
        <v>-1.6</v>
      </c>
      <c r="DZ84" s="12">
        <v>-3.4</v>
      </c>
      <c r="EA84" s="12">
        <v>0.6</v>
      </c>
      <c r="EB84" s="12">
        <v>0.5</v>
      </c>
      <c r="EC84" s="12">
        <v>2.2000000000000002</v>
      </c>
      <c r="ED84" s="12">
        <v>1.7</v>
      </c>
      <c r="EE84" s="12">
        <v>3.1</v>
      </c>
      <c r="EF84" s="12">
        <v>1.8</v>
      </c>
      <c r="EG84" s="12">
        <v>2.5</v>
      </c>
      <c r="EH84" s="12">
        <v>2.9</v>
      </c>
      <c r="EI84" s="12">
        <v>3.5</v>
      </c>
      <c r="EJ84" s="12">
        <v>3</v>
      </c>
      <c r="EK84" s="12">
        <v>4.8</v>
      </c>
      <c r="EL84" s="12">
        <v>4.7</v>
      </c>
      <c r="EM84" s="12">
        <v>2.5</v>
      </c>
      <c r="EN84" s="12">
        <v>2</v>
      </c>
      <c r="EO84" s="12">
        <v>2.4</v>
      </c>
      <c r="EP84" s="12">
        <v>0.4</v>
      </c>
      <c r="EQ84" s="12">
        <v>-2</v>
      </c>
      <c r="ER84" s="12">
        <v>-1.8</v>
      </c>
      <c r="ES84" s="12">
        <v>3.4</v>
      </c>
      <c r="ET84" s="12">
        <v>1.7</v>
      </c>
      <c r="EU84" s="12">
        <v>0.3</v>
      </c>
      <c r="EV84" s="12">
        <v>1.6</v>
      </c>
      <c r="EW84" s="12">
        <v>2.4</v>
      </c>
      <c r="EX84" s="12">
        <v>1</v>
      </c>
      <c r="EY84" s="12">
        <v>3.8</v>
      </c>
      <c r="EZ84" s="12">
        <v>1.6</v>
      </c>
      <c r="FA84" s="12">
        <v>1.7</v>
      </c>
      <c r="FB84" s="12">
        <v>-0.2</v>
      </c>
      <c r="FC84" s="12">
        <v>2.1</v>
      </c>
      <c r="FD84" s="12">
        <v>1.3</v>
      </c>
      <c r="FE84" s="12">
        <v>1.6</v>
      </c>
      <c r="FF84" s="12">
        <v>5.7</v>
      </c>
      <c r="FG84" s="12">
        <v>2.8</v>
      </c>
      <c r="FH84" s="12">
        <v>2.6</v>
      </c>
      <c r="FI84" s="12">
        <v>4.2</v>
      </c>
      <c r="FJ84" s="12">
        <v>2.8</v>
      </c>
      <c r="FK84" s="12">
        <v>-1.6</v>
      </c>
      <c r="FL84" s="12">
        <v>1.7</v>
      </c>
      <c r="FM84" s="12">
        <v>5.2</v>
      </c>
      <c r="FN84" s="12">
        <v>-2.6</v>
      </c>
      <c r="FO84" s="12">
        <v>1.7</v>
      </c>
      <c r="FP84" s="12">
        <v>1.1000000000000001</v>
      </c>
      <c r="FQ84" s="12">
        <v>-2.1</v>
      </c>
      <c r="FR84" s="12">
        <v>3.6</v>
      </c>
      <c r="FS84" s="12">
        <v>2</v>
      </c>
      <c r="FT84" s="12">
        <v>-2.4</v>
      </c>
      <c r="FU84" s="12">
        <v>-0.8</v>
      </c>
      <c r="FV84" s="12">
        <v>5.3</v>
      </c>
      <c r="FW84" s="12">
        <v>9.8000000000000007</v>
      </c>
      <c r="FX84" s="12">
        <v>12.5</v>
      </c>
      <c r="FY84" s="12">
        <v>13.8</v>
      </c>
      <c r="FZ84" s="12">
        <v>17.3</v>
      </c>
      <c r="GA84" s="12">
        <v>12.3</v>
      </c>
      <c r="GB84" s="12">
        <v>8.9</v>
      </c>
      <c r="GC84" s="12">
        <v>15</v>
      </c>
      <c r="GD84" s="12">
        <v>20.5</v>
      </c>
      <c r="GE84" s="12">
        <v>13.8</v>
      </c>
      <c r="GF84" s="12">
        <v>14.4</v>
      </c>
      <c r="GG84" s="12">
        <v>11.5</v>
      </c>
      <c r="GH84" s="12">
        <v>15.7</v>
      </c>
      <c r="GI84" s="12">
        <v>8.6999999999999993</v>
      </c>
      <c r="GJ84" s="12">
        <v>2.2999999999999998</v>
      </c>
      <c r="GK84" s="12">
        <v>2.2000000000000002</v>
      </c>
      <c r="GL84" s="12">
        <v>4.3</v>
      </c>
      <c r="GM84" s="12">
        <v>1.3</v>
      </c>
      <c r="GN84" s="12">
        <v>1</v>
      </c>
      <c r="GO84" s="12">
        <v>16.100000000000001</v>
      </c>
      <c r="GP84" s="12">
        <v>28.1</v>
      </c>
      <c r="GQ84" s="12">
        <v>-5</v>
      </c>
      <c r="GR84" s="12">
        <v>-24.1</v>
      </c>
      <c r="GS84" s="12">
        <v>-22.4</v>
      </c>
      <c r="GT84" s="12">
        <v>-3.6</v>
      </c>
      <c r="GU84" s="12">
        <v>-9.5</v>
      </c>
      <c r="GV84" s="12">
        <v>-0.7</v>
      </c>
      <c r="GW84" s="12">
        <v>1.5</v>
      </c>
      <c r="GX84" s="12">
        <v>5.2</v>
      </c>
      <c r="GY84" s="12">
        <v>2.4</v>
      </c>
      <c r="GZ84" s="12">
        <v>12.1</v>
      </c>
      <c r="HA84" s="12">
        <v>8.4</v>
      </c>
      <c r="HB84" s="12">
        <v>10.6</v>
      </c>
      <c r="HC84" s="12">
        <v>8.5</v>
      </c>
      <c r="HD84" s="12">
        <v>5.0999999999999996</v>
      </c>
      <c r="HE84" s="12">
        <v>-1.6</v>
      </c>
      <c r="HF84" s="12">
        <v>-6.8</v>
      </c>
      <c r="HG84" s="12">
        <v>-0.7</v>
      </c>
      <c r="HH84" s="12">
        <v>7.1</v>
      </c>
      <c r="HI84" s="12">
        <v>6</v>
      </c>
      <c r="HJ84" s="12">
        <v>12</v>
      </c>
      <c r="HK84" s="12">
        <v>6.5</v>
      </c>
      <c r="HL84" s="12">
        <v>4.8</v>
      </c>
      <c r="HM84" s="12">
        <v>6</v>
      </c>
      <c r="HN84" s="12">
        <v>3</v>
      </c>
      <c r="HO84" s="12">
        <v>5.8</v>
      </c>
      <c r="HP84" s="12">
        <v>-0.6</v>
      </c>
      <c r="HQ84" s="12">
        <v>5.4</v>
      </c>
      <c r="HR84" s="12">
        <v>0.5</v>
      </c>
      <c r="HS84" s="12">
        <v>-4.4000000000000004</v>
      </c>
      <c r="HT84" s="12">
        <v>6</v>
      </c>
      <c r="HU84" s="12">
        <v>-0.4</v>
      </c>
      <c r="HV84" s="12">
        <v>8.9</v>
      </c>
      <c r="HW84" s="12">
        <v>7.8</v>
      </c>
      <c r="HX84" s="12">
        <v>8.5</v>
      </c>
      <c r="HY84" s="12">
        <v>7.7</v>
      </c>
      <c r="HZ84" s="12">
        <v>-1.1000000000000001</v>
      </c>
      <c r="IA84" s="12">
        <v>5.9</v>
      </c>
      <c r="IB84" s="12">
        <v>12.1</v>
      </c>
      <c r="IC84" s="12">
        <v>14.5</v>
      </c>
      <c r="ID84" s="12">
        <v>18.2</v>
      </c>
      <c r="IE84" s="12">
        <v>14.1</v>
      </c>
      <c r="IF84" s="12">
        <v>12</v>
      </c>
      <c r="IG84" s="12">
        <v>5</v>
      </c>
      <c r="IH84" s="12">
        <v>2.5</v>
      </c>
      <c r="II84" s="12">
        <v>12.2</v>
      </c>
      <c r="IJ84" s="12">
        <v>7.3</v>
      </c>
      <c r="IK84" s="12">
        <v>1.7</v>
      </c>
      <c r="IL84" s="12">
        <v>1</v>
      </c>
      <c r="IM84" s="12">
        <v>27.4</v>
      </c>
      <c r="IN84" s="12">
        <v>35.6</v>
      </c>
      <c r="IO84" s="12">
        <v>59.7</v>
      </c>
      <c r="IP84" s="12">
        <v>97.6</v>
      </c>
      <c r="IQ84" s="12">
        <v>66.8</v>
      </c>
      <c r="IR84" s="12">
        <v>75.900000000000006</v>
      </c>
      <c r="IS84" s="12">
        <v>75</v>
      </c>
      <c r="IT84" s="12">
        <v>41.3</v>
      </c>
      <c r="IU84" s="12">
        <v>41.8</v>
      </c>
      <c r="IV84" s="12">
        <v>-3.8</v>
      </c>
      <c r="IW84" s="12">
        <v>-6.4</v>
      </c>
    </row>
    <row r="85" spans="1:257">
      <c r="A85" t="s">
        <v>969</v>
      </c>
      <c r="B85" t="s">
        <v>1159</v>
      </c>
      <c r="C85">
        <v>0</v>
      </c>
      <c r="D85">
        <v>-0.1</v>
      </c>
      <c r="E85">
        <v>-0.1</v>
      </c>
      <c r="F85">
        <v>-0.1</v>
      </c>
      <c r="G85">
        <v>0</v>
      </c>
      <c r="H85">
        <v>0</v>
      </c>
      <c r="I85">
        <v>0</v>
      </c>
      <c r="J85">
        <v>0.1</v>
      </c>
      <c r="K85">
        <v>0</v>
      </c>
      <c r="L85">
        <v>0.1</v>
      </c>
      <c r="M85">
        <v>0</v>
      </c>
      <c r="N85">
        <v>0.1</v>
      </c>
      <c r="O85">
        <v>0.1</v>
      </c>
      <c r="P85">
        <v>0</v>
      </c>
      <c r="Q85">
        <v>0.1</v>
      </c>
      <c r="R85">
        <v>0</v>
      </c>
      <c r="S85">
        <v>0</v>
      </c>
      <c r="T85">
        <v>0.2</v>
      </c>
      <c r="U85">
        <v>0</v>
      </c>
      <c r="V85">
        <v>0.3</v>
      </c>
      <c r="W85">
        <v>0</v>
      </c>
      <c r="X85">
        <v>0.1</v>
      </c>
      <c r="Y85">
        <v>0</v>
      </c>
      <c r="Z85">
        <v>0.3</v>
      </c>
      <c r="AA85">
        <v>0</v>
      </c>
      <c r="AB85">
        <v>0.4</v>
      </c>
      <c r="AC85">
        <v>0.1</v>
      </c>
      <c r="AD85">
        <v>0.3</v>
      </c>
      <c r="AE85">
        <v>0.1</v>
      </c>
      <c r="AF85">
        <v>0.1</v>
      </c>
      <c r="AG85">
        <v>0.1</v>
      </c>
      <c r="AH85">
        <v>0.3</v>
      </c>
      <c r="AI85">
        <v>0.3</v>
      </c>
      <c r="AJ85">
        <v>0.3</v>
      </c>
      <c r="AK85">
        <v>0.2</v>
      </c>
      <c r="AL85">
        <v>0.6</v>
      </c>
      <c r="AM85">
        <v>0.3</v>
      </c>
      <c r="AN85">
        <v>0.4</v>
      </c>
      <c r="AO85">
        <v>0.3</v>
      </c>
      <c r="AP85">
        <v>0.5</v>
      </c>
      <c r="AQ85">
        <v>0.3</v>
      </c>
      <c r="AR85">
        <v>0.9</v>
      </c>
      <c r="AS85">
        <v>0.1</v>
      </c>
      <c r="AT85">
        <v>0.5</v>
      </c>
      <c r="AU85">
        <v>0.7</v>
      </c>
      <c r="AV85">
        <v>0.8</v>
      </c>
      <c r="AW85">
        <v>0.8</v>
      </c>
      <c r="AX85">
        <v>0.6</v>
      </c>
      <c r="AY85">
        <v>0.7</v>
      </c>
      <c r="AZ85">
        <v>0.5</v>
      </c>
      <c r="BA85">
        <v>0.5</v>
      </c>
      <c r="BB85">
        <v>0.7</v>
      </c>
      <c r="BC85">
        <v>0.5</v>
      </c>
      <c r="BD85">
        <v>0.8</v>
      </c>
      <c r="BE85">
        <v>1</v>
      </c>
      <c r="BF85">
        <v>0.9</v>
      </c>
      <c r="BG85">
        <v>0.9</v>
      </c>
      <c r="BH85">
        <v>1.7</v>
      </c>
      <c r="BI85">
        <v>1.9</v>
      </c>
      <c r="BJ85">
        <v>1.8</v>
      </c>
      <c r="BK85">
        <v>1.1000000000000001</v>
      </c>
      <c r="BL85">
        <v>0.5</v>
      </c>
      <c r="BM85">
        <v>0</v>
      </c>
      <c r="BN85">
        <v>0.2</v>
      </c>
      <c r="BO85">
        <v>0.3</v>
      </c>
      <c r="BP85">
        <v>1</v>
      </c>
      <c r="BQ85">
        <v>0.8</v>
      </c>
      <c r="BR85">
        <v>0.8</v>
      </c>
      <c r="BS85">
        <v>1.8</v>
      </c>
      <c r="BT85">
        <v>1</v>
      </c>
      <c r="BU85">
        <v>1.3</v>
      </c>
      <c r="BV85">
        <v>1.2</v>
      </c>
      <c r="BW85">
        <v>1.3</v>
      </c>
      <c r="BX85">
        <v>1.8</v>
      </c>
      <c r="BY85">
        <v>1.6</v>
      </c>
      <c r="BZ85">
        <v>1.9</v>
      </c>
      <c r="CA85">
        <v>2.4</v>
      </c>
      <c r="CB85">
        <v>2.7</v>
      </c>
      <c r="CC85">
        <v>2.8</v>
      </c>
      <c r="CD85">
        <v>2</v>
      </c>
      <c r="CE85">
        <v>2</v>
      </c>
      <c r="CF85">
        <v>2.2999999999999998</v>
      </c>
      <c r="CG85">
        <v>2.5</v>
      </c>
      <c r="CH85">
        <v>3.6</v>
      </c>
      <c r="CI85">
        <v>2.6</v>
      </c>
      <c r="CJ85">
        <v>1.9</v>
      </c>
      <c r="CK85">
        <v>1.4</v>
      </c>
      <c r="CL85">
        <v>2.2000000000000002</v>
      </c>
      <c r="CM85">
        <v>3.5</v>
      </c>
      <c r="CN85">
        <v>1.9</v>
      </c>
      <c r="CO85">
        <v>0.9</v>
      </c>
      <c r="CP85">
        <v>-0.3</v>
      </c>
      <c r="CQ85">
        <v>-0.2</v>
      </c>
      <c r="CR85">
        <v>0.8</v>
      </c>
      <c r="CS85">
        <v>1.9</v>
      </c>
      <c r="CT85">
        <v>2</v>
      </c>
      <c r="CU85">
        <v>0.8</v>
      </c>
      <c r="CV85">
        <v>2.2999999999999998</v>
      </c>
      <c r="CW85">
        <v>1.7</v>
      </c>
      <c r="CX85">
        <v>1.6</v>
      </c>
      <c r="CY85">
        <v>1.9</v>
      </c>
      <c r="CZ85">
        <v>0.9</v>
      </c>
      <c r="DA85">
        <v>1.3</v>
      </c>
      <c r="DB85">
        <v>1.4</v>
      </c>
      <c r="DC85">
        <v>2</v>
      </c>
      <c r="DD85">
        <v>2.1</v>
      </c>
      <c r="DE85">
        <v>2</v>
      </c>
      <c r="DF85">
        <v>2.1</v>
      </c>
      <c r="DG85">
        <v>0.9</v>
      </c>
      <c r="DH85">
        <v>1.9</v>
      </c>
      <c r="DI85">
        <v>2.2000000000000002</v>
      </c>
      <c r="DJ85">
        <v>3.3</v>
      </c>
      <c r="DK85">
        <v>3.1</v>
      </c>
      <c r="DL85">
        <v>1.8</v>
      </c>
      <c r="DM85">
        <v>1.9</v>
      </c>
      <c r="DN85">
        <v>2.1</v>
      </c>
      <c r="DO85">
        <v>2.2999999999999998</v>
      </c>
      <c r="DP85">
        <v>3.1</v>
      </c>
      <c r="DQ85">
        <v>2.1</v>
      </c>
      <c r="DR85">
        <v>2.4</v>
      </c>
      <c r="DS85">
        <v>1.9</v>
      </c>
      <c r="DT85">
        <v>1.6</v>
      </c>
      <c r="DU85">
        <v>2.1</v>
      </c>
      <c r="DV85">
        <v>1.6</v>
      </c>
      <c r="DW85">
        <v>3</v>
      </c>
      <c r="DX85">
        <v>0.7</v>
      </c>
      <c r="DY85">
        <v>0</v>
      </c>
      <c r="DZ85">
        <v>-3.1</v>
      </c>
      <c r="EA85">
        <v>0.5</v>
      </c>
      <c r="EB85">
        <v>1.8</v>
      </c>
      <c r="EC85">
        <v>2.2999999999999998</v>
      </c>
      <c r="ED85">
        <v>3.1</v>
      </c>
      <c r="EE85">
        <v>2.8</v>
      </c>
      <c r="EF85">
        <v>3.2</v>
      </c>
      <c r="EG85">
        <v>3.2</v>
      </c>
      <c r="EH85">
        <v>3.5</v>
      </c>
      <c r="EI85">
        <v>3.3</v>
      </c>
      <c r="EJ85">
        <v>2.7</v>
      </c>
      <c r="EK85">
        <v>5.0999999999999996</v>
      </c>
      <c r="EL85">
        <v>5.9</v>
      </c>
      <c r="EM85">
        <v>3.2</v>
      </c>
      <c r="EN85">
        <v>1.2</v>
      </c>
      <c r="EO85">
        <v>3</v>
      </c>
      <c r="EP85">
        <v>2</v>
      </c>
      <c r="EQ85">
        <v>0.5</v>
      </c>
      <c r="ER85">
        <v>1.6</v>
      </c>
      <c r="ES85">
        <v>5.4</v>
      </c>
      <c r="ET85">
        <v>3.2</v>
      </c>
      <c r="EU85">
        <v>4.3</v>
      </c>
      <c r="EV85">
        <v>4.3</v>
      </c>
      <c r="EW85">
        <v>5.3</v>
      </c>
      <c r="EX85">
        <v>5.5</v>
      </c>
      <c r="EY85">
        <v>7.5</v>
      </c>
      <c r="EZ85">
        <v>5.6</v>
      </c>
      <c r="FA85">
        <v>4.5999999999999996</v>
      </c>
      <c r="FB85">
        <v>4.2</v>
      </c>
      <c r="FC85">
        <v>4.5999999999999996</v>
      </c>
      <c r="FD85">
        <v>4.5999999999999996</v>
      </c>
      <c r="FE85">
        <v>5</v>
      </c>
      <c r="FF85">
        <v>6.1</v>
      </c>
      <c r="FG85">
        <v>4.7</v>
      </c>
      <c r="FH85">
        <v>3.6</v>
      </c>
      <c r="FI85">
        <v>4.5</v>
      </c>
      <c r="FJ85">
        <v>5.5</v>
      </c>
      <c r="FK85">
        <v>4.9000000000000004</v>
      </c>
      <c r="FL85">
        <v>5.5</v>
      </c>
      <c r="FM85">
        <v>6.6</v>
      </c>
      <c r="FN85">
        <v>0.6</v>
      </c>
      <c r="FO85">
        <v>3.7</v>
      </c>
      <c r="FP85">
        <v>4.3</v>
      </c>
      <c r="FQ85">
        <v>3.2</v>
      </c>
      <c r="FR85">
        <v>5.2</v>
      </c>
      <c r="FS85">
        <v>5.9</v>
      </c>
      <c r="FT85">
        <v>-0.9</v>
      </c>
      <c r="FU85">
        <v>3</v>
      </c>
      <c r="FV85">
        <v>6.7</v>
      </c>
      <c r="FW85">
        <v>10.4</v>
      </c>
      <c r="FX85">
        <v>11.6</v>
      </c>
      <c r="FY85">
        <v>15.8</v>
      </c>
      <c r="FZ85">
        <v>17.3</v>
      </c>
      <c r="GA85">
        <v>12.1</v>
      </c>
      <c r="GB85">
        <v>10.8</v>
      </c>
      <c r="GC85">
        <v>19.2</v>
      </c>
      <c r="GD85">
        <v>22.6</v>
      </c>
      <c r="GE85">
        <v>15.4</v>
      </c>
      <c r="GF85">
        <v>15.4</v>
      </c>
      <c r="GG85">
        <v>10.5</v>
      </c>
      <c r="GH85">
        <v>16.399999999999999</v>
      </c>
      <c r="GI85">
        <v>9.8000000000000007</v>
      </c>
      <c r="GJ85">
        <v>3.7</v>
      </c>
      <c r="GK85">
        <v>6.9</v>
      </c>
      <c r="GL85">
        <v>9.6</v>
      </c>
      <c r="GM85">
        <v>9</v>
      </c>
      <c r="GN85">
        <v>7</v>
      </c>
      <c r="GO85">
        <v>15.2</v>
      </c>
      <c r="GP85">
        <v>18.100000000000001</v>
      </c>
      <c r="GQ85">
        <v>-5.5</v>
      </c>
      <c r="GR85">
        <v>-21.9</v>
      </c>
      <c r="GS85">
        <v>-18.8</v>
      </c>
      <c r="GT85">
        <v>2.7</v>
      </c>
      <c r="GU85">
        <v>-1.5</v>
      </c>
      <c r="GV85">
        <v>0.2</v>
      </c>
      <c r="GW85">
        <v>0.4</v>
      </c>
      <c r="GX85">
        <v>1.2</v>
      </c>
      <c r="GY85">
        <v>2.1</v>
      </c>
      <c r="GZ85">
        <v>9.9</v>
      </c>
      <c r="HA85">
        <v>8.6999999999999993</v>
      </c>
      <c r="HB85">
        <v>10.1</v>
      </c>
      <c r="HC85">
        <v>8.9</v>
      </c>
      <c r="HD85">
        <v>7.8</v>
      </c>
      <c r="HE85">
        <v>-0.5</v>
      </c>
      <c r="HF85">
        <v>-4.4000000000000004</v>
      </c>
      <c r="HG85">
        <v>-1.1000000000000001</v>
      </c>
      <c r="HH85">
        <v>7.3</v>
      </c>
      <c r="HI85">
        <v>6.5</v>
      </c>
      <c r="HJ85">
        <v>13.3</v>
      </c>
      <c r="HK85">
        <v>6.8</v>
      </c>
      <c r="HL85">
        <v>5.2</v>
      </c>
      <c r="HM85">
        <v>6.3</v>
      </c>
      <c r="HN85">
        <v>3</v>
      </c>
      <c r="HO85">
        <v>4.8</v>
      </c>
      <c r="HP85">
        <v>0.7</v>
      </c>
      <c r="HQ85">
        <v>7.9</v>
      </c>
      <c r="HR85">
        <v>3.4</v>
      </c>
      <c r="HS85">
        <v>-2.6</v>
      </c>
      <c r="HT85">
        <v>7.4</v>
      </c>
      <c r="HU85">
        <v>1.1000000000000001</v>
      </c>
      <c r="HV85">
        <v>8.4</v>
      </c>
      <c r="HW85">
        <v>8.4</v>
      </c>
      <c r="HX85">
        <v>8.1999999999999993</v>
      </c>
      <c r="HY85">
        <v>8.3000000000000007</v>
      </c>
      <c r="HZ85">
        <v>-0.6</v>
      </c>
      <c r="IA85">
        <v>5.2</v>
      </c>
      <c r="IB85">
        <v>11.1</v>
      </c>
      <c r="IC85">
        <v>11.4</v>
      </c>
      <c r="ID85">
        <v>21.5</v>
      </c>
      <c r="IE85">
        <v>10.5</v>
      </c>
      <c r="IF85">
        <v>11.4</v>
      </c>
      <c r="IG85">
        <v>7.3</v>
      </c>
      <c r="IH85">
        <v>7.4</v>
      </c>
      <c r="II85">
        <v>11.4</v>
      </c>
      <c r="IJ85">
        <v>1.3</v>
      </c>
      <c r="IK85">
        <v>3.3</v>
      </c>
      <c r="IL85">
        <v>1.3</v>
      </c>
      <c r="IM85">
        <v>20.6</v>
      </c>
      <c r="IN85">
        <v>34.6</v>
      </c>
      <c r="IO85">
        <v>42.7</v>
      </c>
      <c r="IP85">
        <v>77.099999999999994</v>
      </c>
      <c r="IQ85">
        <v>52.6</v>
      </c>
      <c r="IR85">
        <v>59.8</v>
      </c>
      <c r="IS85">
        <v>62.6</v>
      </c>
      <c r="IT85">
        <v>34.9</v>
      </c>
      <c r="IU85">
        <v>24.7</v>
      </c>
      <c r="IV85">
        <v>3</v>
      </c>
      <c r="IW85">
        <v>-8.1999999999999993</v>
      </c>
    </row>
    <row r="86" spans="1:257">
      <c r="A86" t="s">
        <v>971</v>
      </c>
      <c r="B86" t="s">
        <v>995</v>
      </c>
      <c r="C86">
        <v>0</v>
      </c>
      <c r="D86">
        <v>0</v>
      </c>
      <c r="E86">
        <v>0</v>
      </c>
      <c r="F86">
        <v>0</v>
      </c>
      <c r="G86">
        <v>0</v>
      </c>
      <c r="H86">
        <v>0</v>
      </c>
      <c r="I86">
        <v>0</v>
      </c>
      <c r="J86">
        <v>0</v>
      </c>
      <c r="K86">
        <v>0</v>
      </c>
      <c r="L86">
        <v>0</v>
      </c>
      <c r="M86">
        <v>0</v>
      </c>
      <c r="N86">
        <v>0</v>
      </c>
      <c r="O86">
        <v>0</v>
      </c>
      <c r="P86">
        <v>0</v>
      </c>
      <c r="Q86">
        <v>0</v>
      </c>
      <c r="R86">
        <v>0</v>
      </c>
      <c r="S86">
        <v>0</v>
      </c>
      <c r="T86">
        <v>0</v>
      </c>
      <c r="U86">
        <v>0</v>
      </c>
      <c r="V86">
        <v>0</v>
      </c>
      <c r="W86">
        <v>-0.1</v>
      </c>
      <c r="X86">
        <v>-0.1</v>
      </c>
      <c r="Y86">
        <v>0</v>
      </c>
      <c r="Z86">
        <v>0</v>
      </c>
      <c r="AA86">
        <v>-0.1</v>
      </c>
      <c r="AB86">
        <v>0</v>
      </c>
      <c r="AC86">
        <v>0</v>
      </c>
      <c r="AD86">
        <v>0</v>
      </c>
      <c r="AE86">
        <v>0</v>
      </c>
      <c r="AF86">
        <v>0</v>
      </c>
      <c r="AG86">
        <v>0</v>
      </c>
      <c r="AH86">
        <v>0</v>
      </c>
      <c r="AI86">
        <v>0</v>
      </c>
      <c r="AJ86">
        <v>0</v>
      </c>
      <c r="AK86">
        <v>0</v>
      </c>
      <c r="AL86">
        <v>0</v>
      </c>
      <c r="AM86">
        <v>0</v>
      </c>
      <c r="AN86">
        <v>0</v>
      </c>
      <c r="AO86">
        <v>0.1</v>
      </c>
      <c r="AP86">
        <v>0.1</v>
      </c>
      <c r="AQ86">
        <v>0.1</v>
      </c>
      <c r="AR86">
        <v>0</v>
      </c>
      <c r="AS86">
        <v>0</v>
      </c>
      <c r="AT86">
        <v>0</v>
      </c>
      <c r="AU86">
        <v>0</v>
      </c>
      <c r="AV86">
        <v>-0.1</v>
      </c>
      <c r="AW86">
        <v>-0.1</v>
      </c>
      <c r="AX86">
        <v>-0.1</v>
      </c>
      <c r="AY86">
        <v>0.1</v>
      </c>
      <c r="AZ86">
        <v>0.1</v>
      </c>
      <c r="BA86">
        <v>0</v>
      </c>
      <c r="BB86">
        <v>-0.1</v>
      </c>
      <c r="BC86">
        <v>0.1</v>
      </c>
      <c r="BD86">
        <v>0.2</v>
      </c>
      <c r="BE86">
        <v>0.1</v>
      </c>
      <c r="BF86">
        <v>-0.1</v>
      </c>
      <c r="BG86">
        <v>0.2</v>
      </c>
      <c r="BH86">
        <v>0.4</v>
      </c>
      <c r="BI86">
        <v>0.7</v>
      </c>
      <c r="BJ86">
        <v>0.9</v>
      </c>
      <c r="BK86">
        <v>0.8</v>
      </c>
      <c r="BL86">
        <v>0.5</v>
      </c>
      <c r="BM86">
        <v>0.1</v>
      </c>
      <c r="BN86">
        <v>0.1</v>
      </c>
      <c r="BO86">
        <v>0.3</v>
      </c>
      <c r="BP86">
        <v>0.1</v>
      </c>
      <c r="BQ86">
        <v>0.3</v>
      </c>
      <c r="BR86">
        <v>0.4</v>
      </c>
      <c r="BS86">
        <v>0.2</v>
      </c>
      <c r="BT86">
        <v>0.2</v>
      </c>
      <c r="BU86">
        <v>0.3</v>
      </c>
      <c r="BV86">
        <v>0.3</v>
      </c>
      <c r="BW86">
        <v>0.4</v>
      </c>
      <c r="BX86">
        <v>0.3</v>
      </c>
      <c r="BY86">
        <v>0.3</v>
      </c>
      <c r="BZ86">
        <v>0.3</v>
      </c>
      <c r="CA86">
        <v>0.7</v>
      </c>
      <c r="CB86">
        <v>0.7</v>
      </c>
      <c r="CC86">
        <v>0.5</v>
      </c>
      <c r="CD86">
        <v>0.4</v>
      </c>
      <c r="CE86">
        <v>1.1000000000000001</v>
      </c>
      <c r="CF86">
        <v>1</v>
      </c>
      <c r="CG86">
        <v>0.8</v>
      </c>
      <c r="CH86">
        <v>0.3</v>
      </c>
      <c r="CI86">
        <v>1.1000000000000001</v>
      </c>
      <c r="CJ86">
        <v>1.1000000000000001</v>
      </c>
      <c r="CK86">
        <v>0.6</v>
      </c>
      <c r="CL86">
        <v>0.5</v>
      </c>
      <c r="CM86">
        <v>0.7</v>
      </c>
      <c r="CN86">
        <v>0.9</v>
      </c>
      <c r="CO86">
        <v>0.3</v>
      </c>
      <c r="CP86">
        <v>-0.1</v>
      </c>
      <c r="CQ86">
        <v>-0.1</v>
      </c>
      <c r="CR86">
        <v>-0.6</v>
      </c>
      <c r="CS86">
        <v>-0.8</v>
      </c>
      <c r="CT86">
        <v>-0.6</v>
      </c>
      <c r="CU86">
        <v>-0.3</v>
      </c>
      <c r="CV86">
        <v>-0.3</v>
      </c>
      <c r="CW86">
        <v>-0.5</v>
      </c>
      <c r="CX86">
        <v>-0.6</v>
      </c>
      <c r="CY86">
        <v>-0.1</v>
      </c>
      <c r="CZ86">
        <v>-0.1</v>
      </c>
      <c r="DA86">
        <v>-0.1</v>
      </c>
      <c r="DB86">
        <v>-0.1</v>
      </c>
      <c r="DC86">
        <v>0.1</v>
      </c>
      <c r="DD86">
        <v>0.8</v>
      </c>
      <c r="DE86">
        <v>0.6</v>
      </c>
      <c r="DF86">
        <v>-0.2</v>
      </c>
      <c r="DG86">
        <v>-0.2</v>
      </c>
      <c r="DH86">
        <v>-0.8</v>
      </c>
      <c r="DI86">
        <v>-0.6</v>
      </c>
      <c r="DJ86">
        <v>2</v>
      </c>
      <c r="DK86">
        <v>0.1</v>
      </c>
      <c r="DL86">
        <v>0.5</v>
      </c>
      <c r="DM86">
        <v>0.7</v>
      </c>
      <c r="DN86">
        <v>2.2000000000000002</v>
      </c>
      <c r="DO86">
        <v>0.9</v>
      </c>
      <c r="DP86">
        <v>-0.5</v>
      </c>
      <c r="DQ86">
        <v>0.5</v>
      </c>
      <c r="DR86">
        <v>1.2</v>
      </c>
      <c r="DS86">
        <v>0.4</v>
      </c>
      <c r="DT86">
        <v>-1.1000000000000001</v>
      </c>
      <c r="DU86">
        <v>1.3</v>
      </c>
      <c r="DV86">
        <v>2.2000000000000002</v>
      </c>
      <c r="DW86">
        <v>1.4</v>
      </c>
      <c r="DX86">
        <v>-0.8</v>
      </c>
      <c r="DY86">
        <v>-1.1000000000000001</v>
      </c>
      <c r="DZ86">
        <v>0.3</v>
      </c>
      <c r="EA86">
        <v>1.1000000000000001</v>
      </c>
      <c r="EB86">
        <v>-0.9</v>
      </c>
      <c r="EC86">
        <v>0</v>
      </c>
      <c r="ED86">
        <v>-1.5</v>
      </c>
      <c r="EE86">
        <v>0</v>
      </c>
      <c r="EF86">
        <v>-1.2</v>
      </c>
      <c r="EG86">
        <v>-0.5</v>
      </c>
      <c r="EH86">
        <v>-0.4</v>
      </c>
      <c r="EI86">
        <v>0.6</v>
      </c>
      <c r="EJ86">
        <v>0.5</v>
      </c>
      <c r="EK86">
        <v>-0.3</v>
      </c>
      <c r="EL86">
        <v>-1.4</v>
      </c>
      <c r="EM86">
        <v>-1.1000000000000001</v>
      </c>
      <c r="EN86">
        <v>0.7</v>
      </c>
      <c r="EO86">
        <v>-0.6</v>
      </c>
      <c r="EP86">
        <v>-1.2</v>
      </c>
      <c r="EQ86">
        <v>-2.4</v>
      </c>
      <c r="ER86">
        <v>-3.1</v>
      </c>
      <c r="ES86">
        <v>-1.7</v>
      </c>
      <c r="ET86">
        <v>-1.2</v>
      </c>
      <c r="EU86">
        <v>-3.7</v>
      </c>
      <c r="EV86">
        <v>-2.9</v>
      </c>
      <c r="EW86">
        <v>-2.7</v>
      </c>
      <c r="EX86">
        <v>-4</v>
      </c>
      <c r="EY86">
        <v>-3.4</v>
      </c>
      <c r="EZ86">
        <v>-3.9</v>
      </c>
      <c r="FA86">
        <v>-2.9</v>
      </c>
      <c r="FB86">
        <v>-4.3</v>
      </c>
      <c r="FC86">
        <v>-2.4</v>
      </c>
      <c r="FD86">
        <v>-3.3</v>
      </c>
      <c r="FE86">
        <v>-3.2</v>
      </c>
      <c r="FF86">
        <v>-0.8</v>
      </c>
      <c r="FG86">
        <v>-1.7</v>
      </c>
      <c r="FH86">
        <v>-1.3</v>
      </c>
      <c r="FI86">
        <v>-0.9</v>
      </c>
      <c r="FJ86">
        <v>-2.5</v>
      </c>
      <c r="FK86">
        <v>-5.5</v>
      </c>
      <c r="FL86">
        <v>-3.1</v>
      </c>
      <c r="FM86">
        <v>-1</v>
      </c>
      <c r="FN86">
        <v>-2.7</v>
      </c>
      <c r="FO86">
        <v>-1.7</v>
      </c>
      <c r="FP86">
        <v>-1.9</v>
      </c>
      <c r="FQ86">
        <v>-4.9000000000000004</v>
      </c>
      <c r="FR86">
        <v>-0.8</v>
      </c>
      <c r="FS86">
        <v>-2.9</v>
      </c>
      <c r="FT86">
        <v>-1.6</v>
      </c>
      <c r="FU86">
        <v>-3.1</v>
      </c>
      <c r="FV86">
        <v>0</v>
      </c>
      <c r="FW86">
        <v>0.2</v>
      </c>
      <c r="FX86">
        <v>2</v>
      </c>
      <c r="FY86">
        <v>-1.2</v>
      </c>
      <c r="FZ86">
        <v>1.4</v>
      </c>
      <c r="GA86">
        <v>1</v>
      </c>
      <c r="GB86">
        <v>-1.2</v>
      </c>
      <c r="GC86">
        <v>-3.5</v>
      </c>
      <c r="GD86">
        <v>-1.8</v>
      </c>
      <c r="GE86">
        <v>-1.3</v>
      </c>
      <c r="GF86">
        <v>-1.1000000000000001</v>
      </c>
      <c r="GG86">
        <v>1.4</v>
      </c>
      <c r="GH86">
        <v>0.3</v>
      </c>
      <c r="GI86">
        <v>-0.3</v>
      </c>
      <c r="GJ86">
        <v>-0.7</v>
      </c>
      <c r="GK86">
        <v>-3.9</v>
      </c>
      <c r="GL86">
        <v>-4.5999999999999996</v>
      </c>
      <c r="GM86">
        <v>-6.7</v>
      </c>
      <c r="GN86">
        <v>-5.7</v>
      </c>
      <c r="GO86">
        <v>1.3</v>
      </c>
      <c r="GP86">
        <v>10.3</v>
      </c>
      <c r="GQ86">
        <v>1.3</v>
      </c>
      <c r="GR86">
        <v>-0.6</v>
      </c>
      <c r="GS86">
        <v>-2.2999999999999998</v>
      </c>
      <c r="GT86">
        <v>-4.2</v>
      </c>
      <c r="GU86">
        <v>-6.1</v>
      </c>
      <c r="GV86">
        <v>-0.1</v>
      </c>
      <c r="GW86">
        <v>1.8</v>
      </c>
      <c r="GX86">
        <v>4</v>
      </c>
      <c r="GY86">
        <v>0.4</v>
      </c>
      <c r="GZ86">
        <v>2.5</v>
      </c>
      <c r="HA86">
        <v>0.3</v>
      </c>
      <c r="HB86">
        <v>1.4</v>
      </c>
      <c r="HC86">
        <v>0.3</v>
      </c>
      <c r="HD86">
        <v>-1.2</v>
      </c>
      <c r="HE86">
        <v>0</v>
      </c>
      <c r="HF86">
        <v>0.1</v>
      </c>
      <c r="HG86">
        <v>0.3</v>
      </c>
      <c r="HH86">
        <v>-0.4</v>
      </c>
      <c r="HI86">
        <v>-0.1</v>
      </c>
      <c r="HJ86">
        <v>-1.4</v>
      </c>
      <c r="HK86">
        <v>-0.4</v>
      </c>
      <c r="HL86">
        <v>0.5</v>
      </c>
      <c r="HM86">
        <v>-0.1</v>
      </c>
      <c r="HN86">
        <v>0.4</v>
      </c>
      <c r="HO86">
        <v>0.6</v>
      </c>
      <c r="HP86">
        <v>-0.6</v>
      </c>
      <c r="HQ86">
        <v>-2.2999999999999998</v>
      </c>
      <c r="HR86">
        <v>-1.6</v>
      </c>
      <c r="HS86">
        <v>-1.3</v>
      </c>
      <c r="HT86">
        <v>-1</v>
      </c>
      <c r="HU86">
        <v>-0.6</v>
      </c>
      <c r="HV86">
        <v>0.2</v>
      </c>
      <c r="HW86">
        <v>0.4</v>
      </c>
      <c r="HX86">
        <v>-0.6</v>
      </c>
      <c r="HY86">
        <v>0.2</v>
      </c>
      <c r="HZ86">
        <v>-0.6</v>
      </c>
      <c r="IA86">
        <v>0.5</v>
      </c>
      <c r="IB86">
        <v>0.7</v>
      </c>
      <c r="IC86">
        <v>3.8</v>
      </c>
      <c r="ID86">
        <v>-0.5</v>
      </c>
      <c r="IE86">
        <v>2.9</v>
      </c>
      <c r="IF86">
        <v>0</v>
      </c>
      <c r="IG86">
        <v>-1.6</v>
      </c>
      <c r="IH86">
        <v>-1.6</v>
      </c>
      <c r="II86">
        <v>3</v>
      </c>
      <c r="IJ86">
        <v>3.5</v>
      </c>
      <c r="IK86">
        <v>-0.4</v>
      </c>
      <c r="IL86">
        <v>-0.8</v>
      </c>
      <c r="IM86">
        <v>11.8</v>
      </c>
      <c r="IN86">
        <v>1.2</v>
      </c>
      <c r="IO86">
        <v>15.7</v>
      </c>
      <c r="IP86">
        <v>17.8</v>
      </c>
      <c r="IQ86">
        <v>12.5</v>
      </c>
      <c r="IR86">
        <v>12.4</v>
      </c>
      <c r="IS86">
        <v>8.6999999999999993</v>
      </c>
      <c r="IT86">
        <v>8.5</v>
      </c>
      <c r="IU86">
        <v>14.1</v>
      </c>
      <c r="IV86">
        <v>-3</v>
      </c>
      <c r="IW86">
        <v>3.6</v>
      </c>
    </row>
    <row r="87" spans="1:257">
      <c r="A87" t="s">
        <v>973</v>
      </c>
      <c r="B87" t="s">
        <v>997</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0.1</v>
      </c>
      <c r="BJ87">
        <v>0</v>
      </c>
      <c r="BK87">
        <v>0</v>
      </c>
      <c r="BL87">
        <v>0</v>
      </c>
      <c r="BM87">
        <v>0</v>
      </c>
      <c r="BN87">
        <v>0</v>
      </c>
      <c r="BO87">
        <v>0</v>
      </c>
      <c r="BP87">
        <v>0</v>
      </c>
      <c r="BQ87">
        <v>0</v>
      </c>
      <c r="BR87">
        <v>0</v>
      </c>
      <c r="BS87">
        <v>0</v>
      </c>
      <c r="BT87">
        <v>0</v>
      </c>
      <c r="BU87">
        <v>0</v>
      </c>
      <c r="BV87">
        <v>0</v>
      </c>
      <c r="BW87">
        <v>0</v>
      </c>
      <c r="BX87">
        <v>0</v>
      </c>
      <c r="BY87">
        <v>0</v>
      </c>
      <c r="BZ87">
        <v>0</v>
      </c>
      <c r="CA87">
        <v>0.1</v>
      </c>
      <c r="CB87">
        <v>0</v>
      </c>
      <c r="CC87">
        <v>0</v>
      </c>
      <c r="CD87">
        <v>0</v>
      </c>
      <c r="CE87">
        <v>0.1</v>
      </c>
      <c r="CF87">
        <v>0.1</v>
      </c>
      <c r="CG87">
        <v>0</v>
      </c>
      <c r="CH87">
        <v>0</v>
      </c>
      <c r="CI87">
        <v>0.1</v>
      </c>
      <c r="CJ87">
        <v>0.1</v>
      </c>
      <c r="CK87">
        <v>0.1</v>
      </c>
      <c r="CL87">
        <v>0.1</v>
      </c>
      <c r="CM87">
        <v>0.1</v>
      </c>
      <c r="CN87">
        <v>0</v>
      </c>
      <c r="CO87">
        <v>0</v>
      </c>
      <c r="CP87">
        <v>0</v>
      </c>
      <c r="CQ87">
        <v>0</v>
      </c>
      <c r="CR87">
        <v>0</v>
      </c>
      <c r="CS87">
        <v>0</v>
      </c>
      <c r="CT87">
        <v>0</v>
      </c>
      <c r="CU87">
        <v>0</v>
      </c>
      <c r="CV87">
        <v>0</v>
      </c>
      <c r="CW87">
        <v>0</v>
      </c>
      <c r="CX87">
        <v>0</v>
      </c>
      <c r="CY87">
        <v>0</v>
      </c>
      <c r="CZ87">
        <v>-0.1</v>
      </c>
      <c r="DA87">
        <v>-0.1</v>
      </c>
      <c r="DB87">
        <v>-0.1</v>
      </c>
      <c r="DC87">
        <v>-0.1</v>
      </c>
      <c r="DD87">
        <v>-0.1</v>
      </c>
      <c r="DE87">
        <v>0</v>
      </c>
      <c r="DF87">
        <v>0</v>
      </c>
      <c r="DG87">
        <v>0</v>
      </c>
      <c r="DH87">
        <v>0</v>
      </c>
      <c r="DI87">
        <v>0</v>
      </c>
      <c r="DJ87">
        <v>0</v>
      </c>
      <c r="DK87">
        <v>0</v>
      </c>
      <c r="DL87">
        <v>0</v>
      </c>
      <c r="DM87">
        <v>-0.1</v>
      </c>
      <c r="DN87">
        <v>-0.2</v>
      </c>
      <c r="DO87">
        <v>-0.2</v>
      </c>
      <c r="DP87">
        <v>-0.2</v>
      </c>
      <c r="DQ87">
        <v>-0.2</v>
      </c>
      <c r="DR87">
        <v>-0.1</v>
      </c>
      <c r="DS87">
        <v>-0.1</v>
      </c>
      <c r="DT87">
        <v>0</v>
      </c>
      <c r="DU87">
        <v>0.1</v>
      </c>
      <c r="DV87">
        <v>0.2</v>
      </c>
      <c r="DW87">
        <v>0.3</v>
      </c>
      <c r="DX87">
        <v>-0.3</v>
      </c>
      <c r="DY87">
        <v>-0.5</v>
      </c>
      <c r="DZ87">
        <v>-0.6</v>
      </c>
      <c r="EA87">
        <v>-0.9</v>
      </c>
      <c r="EB87">
        <v>-0.4</v>
      </c>
      <c r="EC87">
        <v>-0.1</v>
      </c>
      <c r="ED87">
        <v>0.1</v>
      </c>
      <c r="EE87">
        <v>0.3</v>
      </c>
      <c r="EF87">
        <v>-0.2</v>
      </c>
      <c r="EG87">
        <v>-0.2</v>
      </c>
      <c r="EH87">
        <v>-0.2</v>
      </c>
      <c r="EI87">
        <v>-0.5</v>
      </c>
      <c r="EJ87">
        <v>-0.2</v>
      </c>
      <c r="EK87">
        <v>0</v>
      </c>
      <c r="EL87">
        <v>0.2</v>
      </c>
      <c r="EM87">
        <v>0.4</v>
      </c>
      <c r="EN87">
        <v>0</v>
      </c>
      <c r="EO87">
        <v>0</v>
      </c>
      <c r="EP87">
        <v>-0.4</v>
      </c>
      <c r="EQ87">
        <v>-0.1</v>
      </c>
      <c r="ER87">
        <v>-0.3</v>
      </c>
      <c r="ES87">
        <v>-0.3</v>
      </c>
      <c r="ET87">
        <v>-0.3</v>
      </c>
      <c r="EU87">
        <v>-0.2</v>
      </c>
      <c r="EV87">
        <v>0.1</v>
      </c>
      <c r="EW87">
        <v>-0.2</v>
      </c>
      <c r="EX87">
        <v>-0.5</v>
      </c>
      <c r="EY87">
        <v>-0.3</v>
      </c>
      <c r="EZ87">
        <v>-0.1</v>
      </c>
      <c r="FA87">
        <v>0</v>
      </c>
      <c r="FB87">
        <v>-0.1</v>
      </c>
      <c r="FC87">
        <v>-0.1</v>
      </c>
      <c r="FD87">
        <v>0.1</v>
      </c>
      <c r="FE87">
        <v>-0.1</v>
      </c>
      <c r="FF87">
        <v>0.4</v>
      </c>
      <c r="FG87">
        <v>-0.2</v>
      </c>
      <c r="FH87">
        <v>0.3</v>
      </c>
      <c r="FI87">
        <v>0.6</v>
      </c>
      <c r="FJ87">
        <v>-0.3</v>
      </c>
      <c r="FK87">
        <v>-1</v>
      </c>
      <c r="FL87">
        <v>-0.6</v>
      </c>
      <c r="FM87">
        <v>-0.4</v>
      </c>
      <c r="FN87">
        <v>-0.6</v>
      </c>
      <c r="FO87">
        <v>-0.3</v>
      </c>
      <c r="FP87">
        <v>-1.4</v>
      </c>
      <c r="FQ87">
        <v>-0.5</v>
      </c>
      <c r="FR87">
        <v>-0.8</v>
      </c>
      <c r="FS87">
        <v>-1</v>
      </c>
      <c r="FT87">
        <v>0.1</v>
      </c>
      <c r="FU87">
        <v>-0.7</v>
      </c>
      <c r="FV87">
        <v>-1.4</v>
      </c>
      <c r="FW87">
        <v>-0.8</v>
      </c>
      <c r="FX87">
        <v>-1.1000000000000001</v>
      </c>
      <c r="FY87">
        <v>-0.8</v>
      </c>
      <c r="FZ87">
        <v>-1.4</v>
      </c>
      <c r="GA87">
        <v>-0.8</v>
      </c>
      <c r="GB87">
        <v>-0.8</v>
      </c>
      <c r="GC87">
        <v>-0.8</v>
      </c>
      <c r="GD87">
        <v>-0.3</v>
      </c>
      <c r="GE87">
        <v>-0.2</v>
      </c>
      <c r="GF87">
        <v>0.1</v>
      </c>
      <c r="GG87">
        <v>-0.3</v>
      </c>
      <c r="GH87">
        <v>-1</v>
      </c>
      <c r="GI87">
        <v>-0.8</v>
      </c>
      <c r="GJ87">
        <v>-0.6</v>
      </c>
      <c r="GK87">
        <v>-0.7</v>
      </c>
      <c r="GL87">
        <v>-0.8</v>
      </c>
      <c r="GM87">
        <v>-1</v>
      </c>
      <c r="GN87">
        <v>-0.4</v>
      </c>
      <c r="GO87">
        <v>-0.4</v>
      </c>
      <c r="GP87">
        <v>-0.4</v>
      </c>
      <c r="GQ87">
        <v>-0.8</v>
      </c>
      <c r="GR87">
        <v>-1.6</v>
      </c>
      <c r="GS87">
        <v>-1.4</v>
      </c>
      <c r="GT87">
        <v>-2.1</v>
      </c>
      <c r="GU87">
        <v>-1.9</v>
      </c>
      <c r="GV87">
        <v>-0.8</v>
      </c>
      <c r="GW87">
        <v>-0.8</v>
      </c>
      <c r="GX87">
        <v>0</v>
      </c>
      <c r="GY87">
        <v>-0.1</v>
      </c>
      <c r="GZ87">
        <v>-0.3</v>
      </c>
      <c r="HA87">
        <v>-0.6</v>
      </c>
      <c r="HB87">
        <v>-0.9</v>
      </c>
      <c r="HC87">
        <v>-0.7</v>
      </c>
      <c r="HD87">
        <v>-1.4</v>
      </c>
      <c r="HE87">
        <v>-1</v>
      </c>
      <c r="HF87">
        <v>-2.4</v>
      </c>
      <c r="HG87">
        <v>0.1</v>
      </c>
      <c r="HH87">
        <v>0.2</v>
      </c>
      <c r="HI87">
        <v>-0.5</v>
      </c>
      <c r="HJ87">
        <v>0</v>
      </c>
      <c r="HK87">
        <v>0.2</v>
      </c>
      <c r="HL87">
        <v>-0.9</v>
      </c>
      <c r="HM87">
        <v>-0.1</v>
      </c>
      <c r="HN87">
        <v>-0.4</v>
      </c>
      <c r="HO87">
        <v>0.4</v>
      </c>
      <c r="HP87">
        <v>-0.6</v>
      </c>
      <c r="HQ87">
        <v>-0.2</v>
      </c>
      <c r="HR87">
        <v>-1.4</v>
      </c>
      <c r="HS87">
        <v>-0.6</v>
      </c>
      <c r="HT87">
        <v>-0.4</v>
      </c>
      <c r="HU87">
        <v>-0.9</v>
      </c>
      <c r="HV87">
        <v>0.4</v>
      </c>
      <c r="HW87">
        <v>-0.9</v>
      </c>
      <c r="HX87">
        <v>0.8</v>
      </c>
      <c r="HY87">
        <v>-0.8</v>
      </c>
      <c r="HZ87">
        <v>0</v>
      </c>
      <c r="IA87">
        <v>0.2</v>
      </c>
      <c r="IB87">
        <v>0.3</v>
      </c>
      <c r="IC87">
        <v>-0.7</v>
      </c>
      <c r="ID87">
        <v>-2.7</v>
      </c>
      <c r="IE87">
        <v>0.7</v>
      </c>
      <c r="IF87">
        <v>0.6</v>
      </c>
      <c r="IG87">
        <v>-0.7</v>
      </c>
      <c r="IH87">
        <v>-3.4</v>
      </c>
      <c r="II87">
        <v>-2.2000000000000002</v>
      </c>
      <c r="IJ87">
        <v>2.5</v>
      </c>
      <c r="IK87">
        <v>-1.2</v>
      </c>
      <c r="IL87">
        <v>0.4</v>
      </c>
      <c r="IM87">
        <v>-5.0999999999999996</v>
      </c>
      <c r="IN87">
        <v>-0.3</v>
      </c>
      <c r="IO87">
        <v>1.4</v>
      </c>
      <c r="IP87">
        <v>2.7</v>
      </c>
      <c r="IQ87">
        <v>1.7</v>
      </c>
      <c r="IR87">
        <v>3.7</v>
      </c>
      <c r="IS87">
        <v>3.6</v>
      </c>
      <c r="IT87">
        <v>-2.1</v>
      </c>
      <c r="IU87">
        <v>2.9</v>
      </c>
      <c r="IV87">
        <v>-3.7</v>
      </c>
      <c r="IW87">
        <v>-1.8</v>
      </c>
    </row>
    <row r="88" spans="1:257">
      <c r="A88" t="s">
        <v>976</v>
      </c>
      <c r="B88" s="12" t="s">
        <v>1001</v>
      </c>
      <c r="C88" s="12">
        <v>-2.6</v>
      </c>
      <c r="D88" s="12">
        <v>0.6</v>
      </c>
      <c r="E88" s="12">
        <v>-2.6</v>
      </c>
      <c r="F88" s="12">
        <v>2.6</v>
      </c>
      <c r="G88" s="12">
        <v>3.9</v>
      </c>
      <c r="H88" s="12">
        <v>-0.6</v>
      </c>
      <c r="I88" s="12">
        <v>0.3</v>
      </c>
      <c r="J88" s="12">
        <v>2.2000000000000002</v>
      </c>
      <c r="K88" s="12">
        <v>-1.5</v>
      </c>
      <c r="L88" s="12">
        <v>-11.6</v>
      </c>
      <c r="M88" s="12">
        <v>1.2</v>
      </c>
      <c r="N88" s="12">
        <v>3.7</v>
      </c>
      <c r="O88" s="12">
        <v>1.4</v>
      </c>
      <c r="P88" s="12">
        <v>1</v>
      </c>
      <c r="Q88" s="12">
        <v>0.1</v>
      </c>
      <c r="R88" s="12">
        <v>0.2</v>
      </c>
      <c r="S88" s="12">
        <v>1.8</v>
      </c>
      <c r="T88" s="12">
        <v>0</v>
      </c>
      <c r="U88" s="12">
        <v>0.7</v>
      </c>
      <c r="V88" s="12">
        <v>-1.4</v>
      </c>
      <c r="W88" s="12">
        <v>-0.2</v>
      </c>
      <c r="X88" s="12">
        <v>-3.5</v>
      </c>
      <c r="Y88" s="12">
        <v>3.4</v>
      </c>
      <c r="Z88" s="12">
        <v>1.3</v>
      </c>
      <c r="AA88" s="12">
        <v>-2.1</v>
      </c>
      <c r="AB88" s="12">
        <v>-4.2</v>
      </c>
      <c r="AC88" s="12">
        <v>-8.3000000000000007</v>
      </c>
      <c r="AD88" s="12">
        <v>2.2999999999999998</v>
      </c>
      <c r="AE88" s="12">
        <v>6.8</v>
      </c>
      <c r="AF88" s="12">
        <v>-0.9</v>
      </c>
      <c r="AG88" s="12">
        <v>2.6</v>
      </c>
      <c r="AH88" s="12">
        <v>-1.5</v>
      </c>
      <c r="AI88" s="12">
        <v>-8.6</v>
      </c>
      <c r="AJ88" s="12">
        <v>8.3000000000000007</v>
      </c>
      <c r="AK88" s="12">
        <v>0.8</v>
      </c>
      <c r="AL88" s="12">
        <v>-0.7</v>
      </c>
      <c r="AM88" s="12">
        <v>-6.2</v>
      </c>
      <c r="AN88" s="12">
        <v>-6.7</v>
      </c>
      <c r="AO88" s="12">
        <v>-5.2</v>
      </c>
      <c r="AP88" s="12">
        <v>-3.3</v>
      </c>
      <c r="AQ88" s="12">
        <v>1.7</v>
      </c>
      <c r="AR88" s="12">
        <v>-20.2</v>
      </c>
      <c r="AS88" s="12">
        <v>11.7</v>
      </c>
      <c r="AT88" s="12">
        <v>6.4</v>
      </c>
      <c r="AU88" s="12">
        <v>10.9</v>
      </c>
      <c r="AV88" s="12">
        <v>-1.1000000000000001</v>
      </c>
      <c r="AW88" s="12">
        <v>0.2</v>
      </c>
      <c r="AX88" s="12">
        <v>4.5999999999999996</v>
      </c>
      <c r="AY88" s="12">
        <v>5.8</v>
      </c>
      <c r="AZ88" s="12">
        <v>-1.8</v>
      </c>
      <c r="BA88" s="12">
        <v>0</v>
      </c>
      <c r="BB88" s="12">
        <v>8.4</v>
      </c>
      <c r="BC88" s="12">
        <v>-11.3</v>
      </c>
      <c r="BD88" s="12">
        <v>-11.1</v>
      </c>
      <c r="BE88" s="12">
        <v>10.8</v>
      </c>
      <c r="BF88" s="12">
        <v>-15.6</v>
      </c>
      <c r="BG88" s="12">
        <v>-0.7</v>
      </c>
      <c r="BH88" s="12">
        <v>-12.1</v>
      </c>
      <c r="BI88" s="12">
        <v>-28.6</v>
      </c>
      <c r="BJ88" s="12">
        <v>8.4</v>
      </c>
      <c r="BK88" s="12">
        <v>19.899999999999999</v>
      </c>
      <c r="BL88" s="12">
        <v>16.2</v>
      </c>
      <c r="BM88" s="12">
        <v>-16.600000000000001</v>
      </c>
      <c r="BN88" s="12">
        <v>6.1</v>
      </c>
      <c r="BO88" s="12">
        <v>14.8</v>
      </c>
      <c r="BP88" s="12">
        <v>0.5</v>
      </c>
      <c r="BQ88" s="12">
        <v>-0.9</v>
      </c>
      <c r="BR88" s="12">
        <v>1.2</v>
      </c>
      <c r="BS88" s="12">
        <v>-9.1999999999999993</v>
      </c>
      <c r="BT88" s="12">
        <v>4.3</v>
      </c>
      <c r="BU88" s="12">
        <v>-4.5999999999999996</v>
      </c>
      <c r="BV88" s="12">
        <v>0.2</v>
      </c>
      <c r="BW88" s="12">
        <v>-5</v>
      </c>
      <c r="BX88" s="12">
        <v>10.5</v>
      </c>
      <c r="BY88" s="12">
        <v>11.6</v>
      </c>
      <c r="BZ88" s="12">
        <v>-8.5</v>
      </c>
      <c r="CA88" s="12">
        <v>10.9</v>
      </c>
      <c r="CB88" s="12">
        <v>1.6</v>
      </c>
      <c r="CC88" s="12">
        <v>9.3000000000000007</v>
      </c>
      <c r="CD88" s="12">
        <v>-4.4000000000000004</v>
      </c>
      <c r="CE88" s="12">
        <v>-17.600000000000001</v>
      </c>
      <c r="CF88" s="12">
        <v>17.8</v>
      </c>
      <c r="CG88" s="12">
        <v>15.8</v>
      </c>
      <c r="CH88" s="12">
        <v>10</v>
      </c>
      <c r="CI88" s="12">
        <v>-0.8</v>
      </c>
      <c r="CJ88" s="12">
        <v>-5.2</v>
      </c>
      <c r="CK88" s="12">
        <v>-24.8</v>
      </c>
      <c r="CL88" s="12">
        <v>9.3000000000000007</v>
      </c>
      <c r="CM88" s="12">
        <v>-12.4</v>
      </c>
      <c r="CN88" s="12">
        <v>-3.8</v>
      </c>
      <c r="CO88" s="12">
        <v>22.5</v>
      </c>
      <c r="CP88" s="12">
        <v>22.8</v>
      </c>
      <c r="CQ88" s="12">
        <v>22.7</v>
      </c>
      <c r="CR88" s="12">
        <v>30.9</v>
      </c>
      <c r="CS88" s="12">
        <v>-4.9000000000000004</v>
      </c>
      <c r="CT88" s="12">
        <v>-3.6</v>
      </c>
      <c r="CU88" s="12">
        <v>-2.4</v>
      </c>
      <c r="CV88" s="12">
        <v>-11.4</v>
      </c>
      <c r="CW88" s="12">
        <v>26.1</v>
      </c>
      <c r="CX88" s="12">
        <v>6.6</v>
      </c>
      <c r="CY88" s="12">
        <v>44.1</v>
      </c>
      <c r="CZ88" s="12">
        <v>8.1</v>
      </c>
      <c r="DA88" s="12">
        <v>-18.5</v>
      </c>
      <c r="DB88" s="12">
        <v>83.4</v>
      </c>
      <c r="DC88" s="12">
        <v>59.5</v>
      </c>
      <c r="DD88" s="12">
        <v>13.8</v>
      </c>
      <c r="DE88" s="12">
        <v>-43.2</v>
      </c>
      <c r="DF88" s="12">
        <v>20.7</v>
      </c>
      <c r="DG88" s="12">
        <v>93</v>
      </c>
      <c r="DH88" s="12">
        <v>22.4</v>
      </c>
      <c r="DI88" s="12">
        <v>37.299999999999997</v>
      </c>
      <c r="DJ88" s="12">
        <v>-133.5</v>
      </c>
      <c r="DK88" s="12">
        <v>38.4</v>
      </c>
      <c r="DL88" s="12">
        <v>24.3</v>
      </c>
      <c r="DM88" s="12">
        <v>-12.6</v>
      </c>
      <c r="DN88" s="12">
        <v>5.2</v>
      </c>
      <c r="DO88" s="12">
        <v>32.200000000000003</v>
      </c>
      <c r="DP88" s="12">
        <v>54.8</v>
      </c>
      <c r="DQ88" s="12">
        <v>46</v>
      </c>
      <c r="DR88" s="12">
        <v>44.8</v>
      </c>
      <c r="DS88" s="12">
        <v>-35.299999999999997</v>
      </c>
      <c r="DT88" s="12">
        <v>35.5</v>
      </c>
      <c r="DU88" s="12">
        <v>-110</v>
      </c>
      <c r="DV88" s="12">
        <v>40.799999999999997</v>
      </c>
      <c r="DW88" s="12">
        <v>104.8</v>
      </c>
      <c r="DX88" s="12">
        <v>2.5</v>
      </c>
      <c r="DY88" s="12">
        <v>65</v>
      </c>
      <c r="DZ88" s="12">
        <v>86.9</v>
      </c>
      <c r="EA88" s="12">
        <v>-33.6</v>
      </c>
      <c r="EB88" s="12">
        <v>6.2</v>
      </c>
      <c r="EC88" s="12">
        <v>39.4</v>
      </c>
      <c r="ED88" s="12">
        <v>86.7</v>
      </c>
      <c r="EE88" s="12">
        <v>58.3</v>
      </c>
      <c r="EF88" s="12">
        <v>20.9</v>
      </c>
      <c r="EG88" s="12">
        <v>99.6</v>
      </c>
      <c r="EH88" s="12">
        <v>65.900000000000006</v>
      </c>
      <c r="EI88" s="12">
        <v>-100.2</v>
      </c>
      <c r="EJ88" s="12">
        <v>-36.299999999999997</v>
      </c>
      <c r="EK88" s="12">
        <v>92.4</v>
      </c>
      <c r="EL88" s="12">
        <v>-71.8</v>
      </c>
      <c r="EM88" s="12">
        <v>169.7</v>
      </c>
      <c r="EN88" s="12">
        <v>208.6</v>
      </c>
      <c r="EO88" s="12">
        <v>189.6</v>
      </c>
      <c r="EP88" s="12">
        <v>144.80000000000001</v>
      </c>
      <c r="EQ88" s="12">
        <v>112.7</v>
      </c>
      <c r="ER88" s="12">
        <v>94.2</v>
      </c>
      <c r="ES88" s="12">
        <v>104.6</v>
      </c>
      <c r="ET88" s="12">
        <v>231.6</v>
      </c>
      <c r="EU88" s="12">
        <v>-15.2</v>
      </c>
      <c r="EV88" s="12">
        <v>565.6</v>
      </c>
      <c r="EW88" s="12">
        <v>435.8</v>
      </c>
      <c r="EX88" s="12">
        <v>-19.5</v>
      </c>
      <c r="EY88" s="12">
        <v>592.9</v>
      </c>
      <c r="EZ88" s="12">
        <v>38.6</v>
      </c>
      <c r="FA88" s="12">
        <v>-709.6</v>
      </c>
      <c r="FB88" s="12">
        <v>977.3</v>
      </c>
      <c r="FC88" s="12">
        <v>151.4</v>
      </c>
      <c r="FD88" s="12">
        <v>401.6</v>
      </c>
      <c r="FE88" s="12">
        <v>-388.5</v>
      </c>
      <c r="FF88" s="12">
        <v>1069.4000000000001</v>
      </c>
      <c r="FG88" s="12">
        <v>387.5</v>
      </c>
      <c r="FH88" s="12">
        <v>-294.10000000000002</v>
      </c>
      <c r="FI88" s="12">
        <v>48.6</v>
      </c>
      <c r="FJ88" s="12">
        <v>-699.1</v>
      </c>
      <c r="FK88" s="12">
        <v>-985.4</v>
      </c>
      <c r="FL88" s="12">
        <v>371.3</v>
      </c>
      <c r="FM88" s="12">
        <v>-1061.5999999999999</v>
      </c>
      <c r="FN88" s="12">
        <v>530.20000000000005</v>
      </c>
      <c r="FO88" s="12">
        <v>78.8</v>
      </c>
      <c r="FP88" s="12">
        <v>-700.7</v>
      </c>
      <c r="FQ88" s="12">
        <v>-846.5</v>
      </c>
      <c r="FR88" s="12">
        <v>318.2</v>
      </c>
      <c r="FS88" s="12">
        <v>-203.9</v>
      </c>
      <c r="FT88" s="12">
        <v>883.6</v>
      </c>
      <c r="FU88" s="12">
        <v>199.2</v>
      </c>
      <c r="FV88" s="12">
        <v>871</v>
      </c>
      <c r="FW88" s="12">
        <v>231.6</v>
      </c>
      <c r="FX88" s="12">
        <v>-43.9</v>
      </c>
      <c r="FY88" s="12">
        <v>-63.3</v>
      </c>
      <c r="FZ88" s="12">
        <v>874.7</v>
      </c>
      <c r="GA88" s="12">
        <v>-230.3</v>
      </c>
      <c r="GB88" s="12">
        <v>208.5</v>
      </c>
      <c r="GC88" s="12">
        <v>419.7</v>
      </c>
      <c r="GD88" s="12">
        <v>279.89999999999998</v>
      </c>
      <c r="GE88" s="12">
        <v>514.9</v>
      </c>
      <c r="GF88" s="12">
        <v>-289.39999999999998</v>
      </c>
      <c r="GG88" s="12">
        <v>423.8</v>
      </c>
      <c r="GH88" s="12">
        <v>758.8</v>
      </c>
      <c r="GI88" s="12">
        <v>205.2</v>
      </c>
      <c r="GJ88" s="12">
        <v>672.2</v>
      </c>
      <c r="GK88" s="12">
        <v>327.39999999999998</v>
      </c>
      <c r="GL88" s="12">
        <v>-433.7</v>
      </c>
      <c r="GM88" s="12">
        <v>-1359.4</v>
      </c>
      <c r="GN88" s="12">
        <v>-370.2</v>
      </c>
      <c r="GO88" s="12">
        <v>-1855.9</v>
      </c>
      <c r="GP88" s="12">
        <v>-2423.4</v>
      </c>
      <c r="GQ88" s="12">
        <v>-675.1</v>
      </c>
      <c r="GR88" s="12">
        <v>1414.7</v>
      </c>
      <c r="GS88" s="12">
        <v>1651.3</v>
      </c>
      <c r="GT88" s="12">
        <v>511.2</v>
      </c>
      <c r="GU88" s="12">
        <v>437.8</v>
      </c>
      <c r="GV88" s="12">
        <v>-1113.9000000000001</v>
      </c>
      <c r="GW88" s="12">
        <v>1312.9</v>
      </c>
      <c r="GX88" s="12">
        <v>891.1</v>
      </c>
      <c r="GY88" s="12">
        <v>615</v>
      </c>
      <c r="GZ88" s="12">
        <v>22.1</v>
      </c>
      <c r="HA88" s="12">
        <v>-1981.9</v>
      </c>
      <c r="HB88" s="12">
        <v>984.3</v>
      </c>
      <c r="HC88" s="12">
        <v>1311.4</v>
      </c>
      <c r="HD88" s="12">
        <v>-470.4</v>
      </c>
      <c r="HE88" s="12">
        <v>852</v>
      </c>
      <c r="HF88" s="12">
        <v>122.8</v>
      </c>
      <c r="HG88" s="12">
        <v>847.4</v>
      </c>
      <c r="HH88" s="12">
        <v>-460.6</v>
      </c>
      <c r="HI88" s="12">
        <v>879.4</v>
      </c>
      <c r="HJ88" s="12">
        <v>980.4</v>
      </c>
      <c r="HK88" s="12">
        <v>449.6</v>
      </c>
      <c r="HL88" s="12">
        <v>901.3</v>
      </c>
      <c r="HM88" s="12">
        <v>-376.7</v>
      </c>
      <c r="HN88" s="12">
        <v>520.5</v>
      </c>
      <c r="HO88" s="12">
        <v>435</v>
      </c>
      <c r="HP88" s="12">
        <v>-400.7</v>
      </c>
      <c r="HQ88" s="12">
        <v>-1567.6</v>
      </c>
      <c r="HR88" s="12">
        <v>521.4</v>
      </c>
      <c r="HS88" s="12">
        <v>398</v>
      </c>
      <c r="HT88" s="12">
        <v>561.20000000000005</v>
      </c>
      <c r="HU88" s="12">
        <v>738.2</v>
      </c>
      <c r="HV88" s="12">
        <v>-498.6</v>
      </c>
      <c r="HW88" s="12">
        <v>1107.0999999999999</v>
      </c>
      <c r="HX88" s="12">
        <v>761.8</v>
      </c>
      <c r="HY88" s="12">
        <v>944.4</v>
      </c>
      <c r="HZ88" s="12">
        <v>1010.3</v>
      </c>
      <c r="IA88" s="12">
        <v>-603.29999999999995</v>
      </c>
      <c r="IB88" s="12">
        <v>216.5</v>
      </c>
      <c r="IC88" s="12">
        <v>843.4</v>
      </c>
      <c r="ID88" s="12">
        <v>-3154.4</v>
      </c>
      <c r="IE88" s="12">
        <v>2988.6</v>
      </c>
      <c r="IF88" s="12">
        <v>1164.2</v>
      </c>
      <c r="IG88" s="12">
        <v>263.5</v>
      </c>
      <c r="IH88" s="12">
        <v>1767.3</v>
      </c>
      <c r="II88" s="12">
        <v>-5330.8</v>
      </c>
      <c r="IJ88" s="12">
        <v>4581.3999999999996</v>
      </c>
      <c r="IK88" s="12">
        <v>1739.2</v>
      </c>
      <c r="IL88" s="12">
        <v>3536.1</v>
      </c>
      <c r="IM88" s="12">
        <v>443.2</v>
      </c>
      <c r="IN88" s="12">
        <v>2521.4</v>
      </c>
      <c r="IO88" s="12">
        <v>-489.3</v>
      </c>
      <c r="IP88" s="12">
        <v>1870.1</v>
      </c>
      <c r="IQ88" s="12">
        <v>-4079.7</v>
      </c>
      <c r="IR88" s="12">
        <v>-6541.8</v>
      </c>
      <c r="IS88" s="12">
        <v>-3099.5</v>
      </c>
      <c r="IT88" s="12">
        <v>2376.4</v>
      </c>
      <c r="IU88" s="12">
        <v>2267.9</v>
      </c>
      <c r="IV88" s="12">
        <v>1313.9</v>
      </c>
      <c r="IW88" s="12">
        <v>-2063</v>
      </c>
    </row>
    <row r="89" spans="1:257">
      <c r="A89" t="s">
        <v>979</v>
      </c>
      <c r="B89" s="12" t="s">
        <v>1003</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-1.3</v>
      </c>
      <c r="CF89" s="12">
        <v>2.1</v>
      </c>
      <c r="CG89" s="12">
        <v>-1.2</v>
      </c>
      <c r="CH89" s="12">
        <v>-0.2</v>
      </c>
      <c r="CI89" s="12">
        <v>-0.4</v>
      </c>
      <c r="CJ89" s="12">
        <v>-0.6</v>
      </c>
      <c r="CK89" s="12">
        <v>-1.5</v>
      </c>
      <c r="CL89" s="12">
        <v>0.9</v>
      </c>
      <c r="CM89" s="12">
        <v>0.4</v>
      </c>
      <c r="CN89" s="12">
        <v>0.1</v>
      </c>
      <c r="CO89" s="12">
        <v>2.4</v>
      </c>
      <c r="CP89" s="12">
        <v>1.4</v>
      </c>
      <c r="CQ89" s="12">
        <v>0.1</v>
      </c>
      <c r="CR89" s="12">
        <v>-0.2</v>
      </c>
      <c r="CS89" s="12">
        <v>-0.2</v>
      </c>
      <c r="CT89" s="12">
        <v>-0.5</v>
      </c>
      <c r="CU89" s="12">
        <v>-0.1</v>
      </c>
      <c r="CV89" s="12">
        <v>-2.1</v>
      </c>
      <c r="CW89" s="12">
        <v>2.2000000000000002</v>
      </c>
      <c r="CX89" s="12">
        <v>1.4</v>
      </c>
      <c r="CY89" s="12">
        <v>0</v>
      </c>
      <c r="CZ89" s="12">
        <v>2.8</v>
      </c>
      <c r="DA89" s="12">
        <v>-1</v>
      </c>
      <c r="DB89" s="12">
        <v>4.4000000000000004</v>
      </c>
      <c r="DC89" s="12">
        <v>6.8</v>
      </c>
      <c r="DD89" s="12">
        <v>-1.9</v>
      </c>
      <c r="DE89" s="12">
        <v>-0.9</v>
      </c>
      <c r="DF89" s="12">
        <v>0.9</v>
      </c>
      <c r="DG89" s="12">
        <v>-8.5</v>
      </c>
      <c r="DH89" s="12">
        <v>-5.8</v>
      </c>
      <c r="DI89" s="12">
        <v>-10.3</v>
      </c>
      <c r="DJ89" s="12">
        <v>7.1</v>
      </c>
      <c r="DK89" s="12">
        <v>4.8</v>
      </c>
      <c r="DL89" s="12">
        <v>-3.2</v>
      </c>
      <c r="DM89" s="12">
        <v>-0.7</v>
      </c>
      <c r="DN89" s="12">
        <v>-2.8</v>
      </c>
      <c r="DO89" s="12">
        <v>-3.7</v>
      </c>
      <c r="DP89" s="12">
        <v>14.8</v>
      </c>
      <c r="DQ89" s="12">
        <v>-4.2</v>
      </c>
      <c r="DR89" s="12">
        <v>4.3</v>
      </c>
      <c r="DS89" s="12">
        <v>-7.5</v>
      </c>
      <c r="DT89" s="12">
        <v>3.5</v>
      </c>
      <c r="DU89" s="12">
        <v>-6.4</v>
      </c>
      <c r="DV89" s="12">
        <v>8.6</v>
      </c>
      <c r="DW89" s="12">
        <v>1.2</v>
      </c>
      <c r="DX89" s="12">
        <v>-2.2000000000000002</v>
      </c>
      <c r="DY89" s="12">
        <v>10.6</v>
      </c>
      <c r="DZ89" s="12">
        <v>11</v>
      </c>
      <c r="EA89" s="12">
        <v>-12.3</v>
      </c>
      <c r="EB89" s="12">
        <v>8.6</v>
      </c>
      <c r="EC89" s="12">
        <v>10.9</v>
      </c>
      <c r="ED89" s="12">
        <v>-7.7</v>
      </c>
      <c r="EE89" s="12">
        <v>9.4</v>
      </c>
      <c r="EF89" s="12">
        <v>-9</v>
      </c>
      <c r="EG89" s="12">
        <v>19.399999999999999</v>
      </c>
      <c r="EH89" s="12">
        <v>-10.6</v>
      </c>
      <c r="EI89" s="12">
        <v>-42.1</v>
      </c>
      <c r="EJ89" s="12">
        <v>-15</v>
      </c>
      <c r="EK89" s="12">
        <v>-7.3</v>
      </c>
      <c r="EL89" s="12">
        <v>0.4</v>
      </c>
      <c r="EM89" s="12">
        <v>12.7</v>
      </c>
      <c r="EN89" s="12">
        <v>22.7</v>
      </c>
      <c r="EO89" s="12">
        <v>4.4000000000000004</v>
      </c>
      <c r="EP89" s="12">
        <v>19.7</v>
      </c>
      <c r="EQ89" s="12">
        <v>-31.2</v>
      </c>
      <c r="ER89" s="12">
        <v>-7.5</v>
      </c>
      <c r="ES89" s="12">
        <v>2.2000000000000002</v>
      </c>
      <c r="ET89" s="12">
        <v>32</v>
      </c>
      <c r="EU89" s="12">
        <v>-15.3</v>
      </c>
      <c r="EV89" s="12">
        <v>24.3</v>
      </c>
      <c r="EW89" s="12">
        <v>20.399999999999999</v>
      </c>
      <c r="EX89" s="12">
        <v>19.7</v>
      </c>
      <c r="EY89" s="12">
        <v>2</v>
      </c>
      <c r="EZ89" s="12">
        <v>11.4</v>
      </c>
      <c r="FA89" s="12">
        <v>24.2</v>
      </c>
      <c r="FB89" s="12">
        <v>-11.1</v>
      </c>
      <c r="FC89" s="12">
        <v>-35</v>
      </c>
      <c r="FD89" s="12">
        <v>-51.8</v>
      </c>
      <c r="FE89" s="12">
        <v>-38</v>
      </c>
      <c r="FF89" s="12">
        <v>-39.6</v>
      </c>
      <c r="FG89" s="12">
        <v>-8</v>
      </c>
      <c r="FH89" s="12">
        <v>-1.1000000000000001</v>
      </c>
      <c r="FI89" s="12">
        <v>21.6</v>
      </c>
      <c r="FJ89" s="12">
        <v>52.1</v>
      </c>
      <c r="FK89" s="12">
        <v>19.600000000000001</v>
      </c>
      <c r="FL89" s="12">
        <v>-15.8</v>
      </c>
      <c r="FM89" s="12">
        <v>60.8</v>
      </c>
      <c r="FN89" s="12">
        <v>-28.2</v>
      </c>
      <c r="FO89" s="12">
        <v>-14.6</v>
      </c>
      <c r="FP89" s="12">
        <v>74.599999999999994</v>
      </c>
      <c r="FQ89" s="12">
        <v>116.9</v>
      </c>
      <c r="FR89" s="12">
        <v>3.1</v>
      </c>
      <c r="FS89" s="12">
        <v>11.5</v>
      </c>
      <c r="FT89" s="12">
        <v>61.2</v>
      </c>
      <c r="FU89" s="12">
        <v>-36.799999999999997</v>
      </c>
      <c r="FV89" s="12">
        <v>-17.2</v>
      </c>
      <c r="FW89" s="12">
        <v>57.7</v>
      </c>
      <c r="FX89" s="12">
        <v>-105</v>
      </c>
      <c r="FY89" s="12">
        <v>81.8</v>
      </c>
      <c r="FZ89" s="12">
        <v>2.2000000000000002</v>
      </c>
      <c r="GA89" s="12">
        <v>-66.5</v>
      </c>
      <c r="GB89" s="12">
        <v>19.5</v>
      </c>
      <c r="GC89" s="12">
        <v>-45.8</v>
      </c>
      <c r="GD89" s="12">
        <v>-34.5</v>
      </c>
      <c r="GE89" s="12">
        <v>-72.599999999999994</v>
      </c>
      <c r="GF89" s="12">
        <v>-68.3</v>
      </c>
      <c r="GG89" s="12">
        <v>85</v>
      </c>
      <c r="GH89" s="12">
        <v>-70.2</v>
      </c>
      <c r="GI89" s="12">
        <v>1.8</v>
      </c>
      <c r="GJ89" s="12">
        <v>-93.2</v>
      </c>
      <c r="GK89" s="12">
        <v>44.4</v>
      </c>
      <c r="GL89" s="12">
        <v>11.1</v>
      </c>
      <c r="GM89" s="12">
        <v>-72.2</v>
      </c>
      <c r="GN89" s="12">
        <v>-198.9</v>
      </c>
      <c r="GO89" s="12">
        <v>-276.2</v>
      </c>
      <c r="GP89" s="12">
        <v>28.7</v>
      </c>
      <c r="GQ89" s="12">
        <v>46.4</v>
      </c>
      <c r="GR89" s="12">
        <v>172.4</v>
      </c>
      <c r="GS89" s="12">
        <v>267.60000000000002</v>
      </c>
      <c r="GT89" s="12">
        <v>26.2</v>
      </c>
      <c r="GU89" s="12">
        <v>26.3</v>
      </c>
      <c r="GV89" s="12">
        <v>148.4</v>
      </c>
      <c r="GW89" s="12">
        <v>151.30000000000001</v>
      </c>
      <c r="GX89" s="12">
        <v>-111</v>
      </c>
      <c r="GY89" s="12">
        <v>10.4</v>
      </c>
      <c r="GZ89" s="12">
        <v>112.5</v>
      </c>
      <c r="HA89" s="12">
        <v>160.19999999999999</v>
      </c>
      <c r="HB89" s="12">
        <v>102.2</v>
      </c>
      <c r="HC89" s="12">
        <v>-39.6</v>
      </c>
      <c r="HD89" s="12">
        <v>181.7</v>
      </c>
      <c r="HE89" s="12">
        <v>151.5</v>
      </c>
      <c r="HF89" s="12">
        <v>-42.9</v>
      </c>
      <c r="HG89" s="12">
        <v>-166.9</v>
      </c>
      <c r="HH89" s="12">
        <v>-550</v>
      </c>
      <c r="HI89" s="12">
        <v>-92</v>
      </c>
      <c r="HJ89" s="12">
        <v>-189.2</v>
      </c>
      <c r="HK89" s="12">
        <v>224</v>
      </c>
      <c r="HL89" s="12">
        <v>238.8</v>
      </c>
      <c r="HM89" s="12">
        <v>-23.9</v>
      </c>
      <c r="HN89" s="12">
        <v>194.7</v>
      </c>
      <c r="HO89" s="12">
        <v>74.099999999999994</v>
      </c>
      <c r="HP89" s="12">
        <v>-390.4</v>
      </c>
      <c r="HQ89" s="12">
        <v>39.4</v>
      </c>
      <c r="HR89" s="12">
        <v>-215.7</v>
      </c>
      <c r="HS89" s="12">
        <v>450.3</v>
      </c>
      <c r="HT89" s="12">
        <v>341.3</v>
      </c>
      <c r="HU89" s="12">
        <v>-42.6</v>
      </c>
      <c r="HV89" s="12">
        <v>-789.4</v>
      </c>
      <c r="HW89" s="12">
        <v>34.1</v>
      </c>
      <c r="HX89" s="12">
        <v>163.30000000000001</v>
      </c>
      <c r="HY89" s="12">
        <v>38.4</v>
      </c>
      <c r="HZ89" s="12">
        <v>-23.8</v>
      </c>
      <c r="IA89" s="12">
        <v>-436</v>
      </c>
      <c r="IB89" s="12">
        <v>-194.2</v>
      </c>
      <c r="IC89" s="12">
        <v>-113.4</v>
      </c>
      <c r="ID89" s="12">
        <v>105.6</v>
      </c>
      <c r="IE89" s="12">
        <v>529.9</v>
      </c>
      <c r="IF89" s="12">
        <v>515.4</v>
      </c>
      <c r="IG89" s="12">
        <v>335.3</v>
      </c>
      <c r="IH89" s="12">
        <v>-83.7</v>
      </c>
      <c r="II89" s="12">
        <v>85.4</v>
      </c>
      <c r="IJ89" s="12">
        <v>723.9</v>
      </c>
      <c r="IK89" s="12">
        <v>-25.4</v>
      </c>
      <c r="IL89" s="12">
        <v>63.9</v>
      </c>
      <c r="IM89" s="12">
        <v>-1118.4000000000001</v>
      </c>
      <c r="IN89" s="12">
        <v>437.5</v>
      </c>
      <c r="IO89" s="12">
        <v>-177.1</v>
      </c>
      <c r="IP89" s="12">
        <v>-143.6</v>
      </c>
      <c r="IQ89" s="12">
        <v>-1993.8</v>
      </c>
      <c r="IR89" s="12">
        <v>-1538.5</v>
      </c>
      <c r="IS89" s="12">
        <v>-1446.3</v>
      </c>
      <c r="IT89" s="12">
        <v>379.6</v>
      </c>
      <c r="IU89" s="12">
        <v>650.79999999999995</v>
      </c>
      <c r="IV89" s="12">
        <v>-338.7</v>
      </c>
      <c r="IW89" s="12">
        <v>-963.8</v>
      </c>
    </row>
    <row r="90" spans="1:257">
      <c r="A90" t="s">
        <v>981</v>
      </c>
      <c r="B90" t="s">
        <v>1160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0.1</v>
      </c>
      <c r="BS90">
        <v>0</v>
      </c>
      <c r="BT90">
        <v>0</v>
      </c>
      <c r="BU90">
        <v>0</v>
      </c>
      <c r="BV90">
        <v>0</v>
      </c>
      <c r="BW90">
        <v>0</v>
      </c>
      <c r="BX90">
        <v>0</v>
      </c>
      <c r="BY90">
        <v>0</v>
      </c>
      <c r="BZ90">
        <v>0</v>
      </c>
      <c r="CA90">
        <v>0</v>
      </c>
      <c r="CB90">
        <v>0</v>
      </c>
      <c r="CC90">
        <v>0</v>
      </c>
      <c r="CD90">
        <v>0.1</v>
      </c>
      <c r="CE90">
        <v>0</v>
      </c>
      <c r="CF90">
        <v>0</v>
      </c>
      <c r="CG90">
        <v>0</v>
      </c>
      <c r="CH90">
        <v>0.1</v>
      </c>
      <c r="CI90">
        <v>0</v>
      </c>
      <c r="CJ90">
        <v>0</v>
      </c>
      <c r="CK90">
        <v>0</v>
      </c>
      <c r="CL90">
        <v>0</v>
      </c>
      <c r="CM90">
        <v>0</v>
      </c>
      <c r="CN90">
        <v>0</v>
      </c>
      <c r="CO90">
        <v>0</v>
      </c>
      <c r="CP90">
        <v>-0.2</v>
      </c>
      <c r="CQ90">
        <v>0</v>
      </c>
      <c r="CR90">
        <v>0</v>
      </c>
      <c r="CS90">
        <v>0</v>
      </c>
      <c r="CT90">
        <v>0.1</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-0.2</v>
      </c>
      <c r="DW90">
        <v>0</v>
      </c>
      <c r="DX90">
        <v>0</v>
      </c>
      <c r="DY90">
        <v>0</v>
      </c>
      <c r="DZ90">
        <v>0</v>
      </c>
      <c r="EA90">
        <v>0</v>
      </c>
      <c r="EB90">
        <v>0</v>
      </c>
      <c r="EC90">
        <v>0</v>
      </c>
      <c r="ED90">
        <v>0.1</v>
      </c>
      <c r="EE90">
        <v>0</v>
      </c>
      <c r="EF90">
        <v>0</v>
      </c>
      <c r="EG90">
        <v>0</v>
      </c>
      <c r="EH90">
        <v>0</v>
      </c>
      <c r="EI90">
        <v>0</v>
      </c>
      <c r="EJ90">
        <v>0</v>
      </c>
      <c r="EK90">
        <v>0</v>
      </c>
      <c r="EL90">
        <v>-2.2000000000000002</v>
      </c>
      <c r="EM90">
        <v>0</v>
      </c>
      <c r="EN90">
        <v>0</v>
      </c>
      <c r="EO90">
        <v>0</v>
      </c>
      <c r="EP90">
        <v>-0.9</v>
      </c>
      <c r="EQ90">
        <v>0</v>
      </c>
      <c r="ER90">
        <v>0</v>
      </c>
      <c r="ES90">
        <v>0</v>
      </c>
      <c r="ET90">
        <v>0</v>
      </c>
      <c r="EU90">
        <v>0</v>
      </c>
      <c r="EV90">
        <v>0</v>
      </c>
      <c r="EW90">
        <v>0</v>
      </c>
      <c r="EX90">
        <v>0</v>
      </c>
      <c r="EY90">
        <v>0</v>
      </c>
      <c r="EZ90">
        <v>0</v>
      </c>
      <c r="FA90">
        <v>0</v>
      </c>
      <c r="FB90">
        <v>0</v>
      </c>
      <c r="FC90">
        <v>0</v>
      </c>
      <c r="FD90">
        <v>0</v>
      </c>
      <c r="FE90">
        <v>0</v>
      </c>
      <c r="FF90">
        <v>-0.1</v>
      </c>
      <c r="FG90">
        <v>0</v>
      </c>
      <c r="FH90">
        <v>0</v>
      </c>
      <c r="FI90">
        <v>0</v>
      </c>
      <c r="FJ90">
        <v>0</v>
      </c>
      <c r="FK90">
        <v>0</v>
      </c>
      <c r="FL90">
        <v>0</v>
      </c>
      <c r="FM90">
        <v>0</v>
      </c>
      <c r="FN90">
        <v>-0.5</v>
      </c>
      <c r="FO90">
        <v>0</v>
      </c>
      <c r="FP90">
        <v>0</v>
      </c>
      <c r="FQ90">
        <v>0</v>
      </c>
      <c r="FR90">
        <v>0</v>
      </c>
      <c r="FS90">
        <v>0</v>
      </c>
      <c r="FT90">
        <v>0</v>
      </c>
      <c r="FU90">
        <v>0</v>
      </c>
      <c r="FV90">
        <v>0.6</v>
      </c>
      <c r="FW90">
        <v>0</v>
      </c>
      <c r="FX90">
        <v>0</v>
      </c>
      <c r="FY90">
        <v>0</v>
      </c>
      <c r="FZ90">
        <v>-1.3</v>
      </c>
      <c r="GA90">
        <v>0</v>
      </c>
      <c r="GB90">
        <v>0</v>
      </c>
      <c r="GC90">
        <v>0</v>
      </c>
      <c r="GD90">
        <v>1.9</v>
      </c>
      <c r="GE90">
        <v>2.4</v>
      </c>
      <c r="GF90">
        <v>0</v>
      </c>
      <c r="GG90">
        <v>0</v>
      </c>
      <c r="GH90">
        <v>-1</v>
      </c>
      <c r="GI90">
        <v>2.5</v>
      </c>
      <c r="GJ90">
        <v>0</v>
      </c>
      <c r="GK90">
        <v>0</v>
      </c>
      <c r="GL90">
        <v>1.8</v>
      </c>
      <c r="GM90">
        <v>1</v>
      </c>
      <c r="GN90">
        <v>1.2</v>
      </c>
      <c r="GO90">
        <v>1.1000000000000001</v>
      </c>
      <c r="GP90">
        <v>0.4</v>
      </c>
      <c r="GQ90">
        <v>0.5</v>
      </c>
      <c r="GR90">
        <v>0.2</v>
      </c>
      <c r="GS90">
        <v>0</v>
      </c>
      <c r="GT90">
        <v>-0.4</v>
      </c>
      <c r="GU90">
        <v>-1.7</v>
      </c>
      <c r="GV90">
        <v>0.1</v>
      </c>
      <c r="GW90">
        <v>0</v>
      </c>
      <c r="GX90">
        <v>2.8</v>
      </c>
      <c r="GY90">
        <v>-2.4</v>
      </c>
      <c r="GZ90">
        <v>0.3</v>
      </c>
      <c r="HA90">
        <v>-0.6</v>
      </c>
      <c r="HB90">
        <v>0.2</v>
      </c>
      <c r="HC90">
        <v>2.1</v>
      </c>
      <c r="HD90">
        <v>2.8</v>
      </c>
      <c r="HE90">
        <v>0</v>
      </c>
      <c r="HF90">
        <v>0</v>
      </c>
      <c r="HG90">
        <v>-0.4</v>
      </c>
      <c r="HH90">
        <v>0.1</v>
      </c>
      <c r="HI90">
        <v>0.1</v>
      </c>
      <c r="HJ90">
        <v>-0.1</v>
      </c>
      <c r="HK90">
        <v>0.4</v>
      </c>
      <c r="HL90">
        <v>0.8</v>
      </c>
      <c r="HM90">
        <v>0</v>
      </c>
      <c r="HN90">
        <v>0</v>
      </c>
      <c r="HO90">
        <v>-0.8</v>
      </c>
      <c r="HP90">
        <v>0.6</v>
      </c>
      <c r="HQ90">
        <v>0.7</v>
      </c>
      <c r="HR90">
        <v>0.2</v>
      </c>
      <c r="HS90">
        <v>-1.8</v>
      </c>
      <c r="HT90">
        <v>0</v>
      </c>
      <c r="HU90">
        <v>-0.7</v>
      </c>
      <c r="HV90">
        <v>0</v>
      </c>
      <c r="HW90">
        <v>1.6</v>
      </c>
      <c r="HX90">
        <v>0</v>
      </c>
      <c r="HY90">
        <v>0</v>
      </c>
      <c r="HZ90">
        <v>0</v>
      </c>
      <c r="IA90">
        <v>-0.1</v>
      </c>
      <c r="IB90">
        <v>0</v>
      </c>
      <c r="IC90">
        <v>0</v>
      </c>
      <c r="ID90">
        <v>0</v>
      </c>
      <c r="IE90">
        <v>-3.2</v>
      </c>
      <c r="IF90">
        <v>-0.4</v>
      </c>
      <c r="IG90">
        <v>-0.4</v>
      </c>
      <c r="IH90">
        <v>-0.4</v>
      </c>
      <c r="II90">
        <v>-1.2</v>
      </c>
      <c r="IJ90">
        <v>0</v>
      </c>
      <c r="IK90">
        <v>0</v>
      </c>
      <c r="IL90">
        <v>0</v>
      </c>
      <c r="IM90">
        <v>0</v>
      </c>
      <c r="IN90">
        <v>0</v>
      </c>
      <c r="IO90">
        <v>-2</v>
      </c>
      <c r="IP90">
        <v>-0.3</v>
      </c>
      <c r="IQ90">
        <v>-0.9</v>
      </c>
      <c r="IR90">
        <v>3.2</v>
      </c>
      <c r="IS90">
        <v>6.4</v>
      </c>
      <c r="IT90">
        <v>0.2</v>
      </c>
      <c r="IU90">
        <v>1.6</v>
      </c>
      <c r="IV90">
        <v>-4.5999999999999996</v>
      </c>
      <c r="IW90">
        <v>0</v>
      </c>
    </row>
    <row r="91" spans="1:257">
      <c r="A91" t="s">
        <v>983</v>
      </c>
      <c r="B91" t="s">
        <v>919</v>
      </c>
      <c r="C91">
        <v>-3.2</v>
      </c>
      <c r="D91">
        <v>1</v>
      </c>
      <c r="E91">
        <v>-3.4</v>
      </c>
      <c r="F91">
        <v>3.8</v>
      </c>
      <c r="G91">
        <v>5.5</v>
      </c>
      <c r="H91">
        <v>-0.6</v>
      </c>
      <c r="I91">
        <v>0.7</v>
      </c>
      <c r="J91">
        <v>3.6</v>
      </c>
      <c r="K91">
        <v>-1.9</v>
      </c>
      <c r="L91">
        <v>-16.399999999999999</v>
      </c>
      <c r="M91">
        <v>2</v>
      </c>
      <c r="N91">
        <v>5.5</v>
      </c>
      <c r="O91">
        <v>2.5</v>
      </c>
      <c r="P91">
        <v>1.7</v>
      </c>
      <c r="Q91">
        <v>0.8</v>
      </c>
      <c r="R91">
        <v>0.9</v>
      </c>
      <c r="S91">
        <v>3.1</v>
      </c>
      <c r="T91">
        <v>0.8</v>
      </c>
      <c r="U91">
        <v>1.6</v>
      </c>
      <c r="V91">
        <v>-1</v>
      </c>
      <c r="W91">
        <v>0.3</v>
      </c>
      <c r="X91">
        <v>-4.5</v>
      </c>
      <c r="Y91">
        <v>6.1</v>
      </c>
      <c r="Z91">
        <v>2.5</v>
      </c>
      <c r="AA91">
        <v>-2.7</v>
      </c>
      <c r="AB91">
        <v>-5.8</v>
      </c>
      <c r="AC91">
        <v>-11.7</v>
      </c>
      <c r="AD91">
        <v>3.9</v>
      </c>
      <c r="AE91">
        <v>11.1</v>
      </c>
      <c r="AF91">
        <v>-0.8</v>
      </c>
      <c r="AG91">
        <v>4.8</v>
      </c>
      <c r="AH91">
        <v>-1.9</v>
      </c>
      <c r="AI91">
        <v>-11.9</v>
      </c>
      <c r="AJ91">
        <v>14.1</v>
      </c>
      <c r="AK91">
        <v>2.4</v>
      </c>
      <c r="AL91">
        <v>0.4</v>
      </c>
      <c r="AM91">
        <v>-7.8</v>
      </c>
      <c r="AN91">
        <v>-7.7</v>
      </c>
      <c r="AO91">
        <v>-7.2</v>
      </c>
      <c r="AP91">
        <v>-3.2</v>
      </c>
      <c r="AQ91">
        <v>-2.2999999999999998</v>
      </c>
      <c r="AR91">
        <v>-30.7</v>
      </c>
      <c r="AS91">
        <v>19.7</v>
      </c>
      <c r="AT91">
        <v>11.5</v>
      </c>
      <c r="AU91">
        <v>18.100000000000001</v>
      </c>
      <c r="AV91">
        <v>-1.2</v>
      </c>
      <c r="AW91">
        <v>1.9</v>
      </c>
      <c r="AX91">
        <v>7.8</v>
      </c>
      <c r="AY91">
        <v>11</v>
      </c>
      <c r="AZ91">
        <v>-3.5</v>
      </c>
      <c r="BA91">
        <v>-0.5</v>
      </c>
      <c r="BB91">
        <v>14.2</v>
      </c>
      <c r="BC91">
        <v>-18.7</v>
      </c>
      <c r="BD91">
        <v>-18.600000000000001</v>
      </c>
      <c r="BE91">
        <v>18.899999999999999</v>
      </c>
      <c r="BF91">
        <v>-27.3</v>
      </c>
      <c r="BG91">
        <v>1.8</v>
      </c>
      <c r="BH91">
        <v>-20.5</v>
      </c>
      <c r="BI91">
        <v>-50.2</v>
      </c>
      <c r="BJ91">
        <v>15.1</v>
      </c>
      <c r="BK91">
        <v>32.299999999999997</v>
      </c>
      <c r="BL91">
        <v>31.7</v>
      </c>
      <c r="BM91">
        <v>-27.7</v>
      </c>
      <c r="BN91">
        <v>12</v>
      </c>
      <c r="BO91">
        <v>27.9</v>
      </c>
      <c r="BP91">
        <v>-1.1000000000000001</v>
      </c>
      <c r="BQ91">
        <v>-2</v>
      </c>
      <c r="BR91">
        <v>1.7</v>
      </c>
      <c r="BS91">
        <v>-17.2</v>
      </c>
      <c r="BT91">
        <v>6.6</v>
      </c>
      <c r="BU91">
        <v>-9.6</v>
      </c>
      <c r="BV91">
        <v>0.6</v>
      </c>
      <c r="BW91">
        <v>-9.1</v>
      </c>
      <c r="BX91">
        <v>22</v>
      </c>
      <c r="BY91">
        <v>25</v>
      </c>
      <c r="BZ91">
        <v>-15.5</v>
      </c>
      <c r="CA91">
        <v>17</v>
      </c>
      <c r="CB91">
        <v>2.2000000000000002</v>
      </c>
      <c r="CC91">
        <v>16.399999999999999</v>
      </c>
      <c r="CD91">
        <v>-11.2</v>
      </c>
      <c r="CE91">
        <v>-22.7</v>
      </c>
      <c r="CF91">
        <v>32.299999999999997</v>
      </c>
      <c r="CG91">
        <v>30.1</v>
      </c>
      <c r="CH91">
        <v>17.8</v>
      </c>
      <c r="CI91">
        <v>-0.5</v>
      </c>
      <c r="CJ91">
        <v>-11.2</v>
      </c>
      <c r="CK91">
        <v>-43.6</v>
      </c>
      <c r="CL91">
        <v>20.7</v>
      </c>
      <c r="CM91">
        <v>-11.4</v>
      </c>
      <c r="CN91">
        <v>-2.6</v>
      </c>
      <c r="CO91">
        <v>51.6</v>
      </c>
      <c r="CP91">
        <v>26.1</v>
      </c>
      <c r="CQ91">
        <v>51.1</v>
      </c>
      <c r="CR91">
        <v>70.599999999999994</v>
      </c>
      <c r="CS91">
        <v>-11.5</v>
      </c>
      <c r="CT91">
        <v>-11</v>
      </c>
      <c r="CU91">
        <v>-35.700000000000003</v>
      </c>
      <c r="CV91">
        <v>-18.8</v>
      </c>
      <c r="CW91">
        <v>48.7</v>
      </c>
      <c r="CX91">
        <v>17.100000000000001</v>
      </c>
      <c r="CY91">
        <v>67.8</v>
      </c>
      <c r="CZ91">
        <v>17.399999999999999</v>
      </c>
      <c r="DA91">
        <v>-43.7</v>
      </c>
      <c r="DB91">
        <v>137.30000000000001</v>
      </c>
      <c r="DC91">
        <v>107.6</v>
      </c>
      <c r="DD91">
        <v>29.5</v>
      </c>
      <c r="DE91">
        <v>-94.2</v>
      </c>
      <c r="DF91">
        <v>18.5</v>
      </c>
      <c r="DG91">
        <v>203</v>
      </c>
      <c r="DH91">
        <v>49.5</v>
      </c>
      <c r="DI91">
        <v>73.5</v>
      </c>
      <c r="DJ91">
        <v>-333</v>
      </c>
      <c r="DK91">
        <v>44</v>
      </c>
      <c r="DL91">
        <v>36.299999999999997</v>
      </c>
      <c r="DM91">
        <v>-39.200000000000003</v>
      </c>
      <c r="DN91">
        <v>-7.7</v>
      </c>
      <c r="DO91">
        <v>68.8</v>
      </c>
      <c r="DP91">
        <v>84</v>
      </c>
      <c r="DQ91">
        <v>107.2</v>
      </c>
      <c r="DR91">
        <v>4</v>
      </c>
      <c r="DS91">
        <v>-52.5</v>
      </c>
      <c r="DT91">
        <v>70.599999999999994</v>
      </c>
      <c r="DU91">
        <v>-193.7</v>
      </c>
      <c r="DV91">
        <v>92.8</v>
      </c>
      <c r="DW91">
        <v>187.5</v>
      </c>
      <c r="DX91">
        <v>-7.9</v>
      </c>
      <c r="DY91">
        <v>89</v>
      </c>
      <c r="DZ91">
        <v>117.1</v>
      </c>
      <c r="EA91">
        <v>-29.2</v>
      </c>
      <c r="EB91">
        <v>-4.3</v>
      </c>
      <c r="EC91">
        <v>43.5</v>
      </c>
      <c r="ED91">
        <v>129.30000000000001</v>
      </c>
      <c r="EE91">
        <v>73</v>
      </c>
      <c r="EF91">
        <v>33.700000000000003</v>
      </c>
      <c r="EG91">
        <v>103.7</v>
      </c>
      <c r="EH91">
        <v>47</v>
      </c>
      <c r="EI91">
        <v>-78.099999999999994</v>
      </c>
      <c r="EJ91">
        <v>-29.4</v>
      </c>
      <c r="EK91">
        <v>130.80000000000001</v>
      </c>
      <c r="EL91">
        <v>-36.700000000000003</v>
      </c>
      <c r="EM91">
        <v>203.6</v>
      </c>
      <c r="EN91">
        <v>246.9</v>
      </c>
      <c r="EO91">
        <v>251.6</v>
      </c>
      <c r="EP91">
        <v>145.19999999999999</v>
      </c>
      <c r="EQ91">
        <v>185.1</v>
      </c>
      <c r="ER91">
        <v>143.1</v>
      </c>
      <c r="ES91">
        <v>122.3</v>
      </c>
      <c r="ET91">
        <v>244.5</v>
      </c>
      <c r="EU91">
        <v>-6.5</v>
      </c>
      <c r="EV91">
        <v>648.79999999999995</v>
      </c>
      <c r="EW91">
        <v>465.9</v>
      </c>
      <c r="EX91">
        <v>-26.8</v>
      </c>
      <c r="EY91">
        <v>690.4</v>
      </c>
      <c r="EZ91">
        <v>35.799999999999997</v>
      </c>
      <c r="FA91">
        <v>-810.1</v>
      </c>
      <c r="FB91">
        <v>1083.4000000000001</v>
      </c>
      <c r="FC91">
        <v>199.6</v>
      </c>
      <c r="FD91">
        <v>501.8</v>
      </c>
      <c r="FE91">
        <v>-430.7</v>
      </c>
      <c r="FF91">
        <v>1175.2</v>
      </c>
      <c r="FG91">
        <v>420.6</v>
      </c>
      <c r="FH91">
        <v>-297.60000000000002</v>
      </c>
      <c r="FI91">
        <v>6.8</v>
      </c>
      <c r="FJ91">
        <v>-750.6</v>
      </c>
      <c r="FK91">
        <v>-1011.3</v>
      </c>
      <c r="FL91">
        <v>441.4</v>
      </c>
      <c r="FM91">
        <v>-1188.4000000000001</v>
      </c>
      <c r="FN91">
        <v>739.8</v>
      </c>
      <c r="FO91">
        <v>38.299999999999997</v>
      </c>
      <c r="FP91">
        <v>-813.7</v>
      </c>
      <c r="FQ91">
        <v>-1039.3</v>
      </c>
      <c r="FR91">
        <v>418.3</v>
      </c>
      <c r="FS91">
        <v>-230.2</v>
      </c>
      <c r="FT91">
        <v>970.8</v>
      </c>
      <c r="FU91">
        <v>288.5</v>
      </c>
      <c r="FV91">
        <v>866.2</v>
      </c>
      <c r="FW91">
        <v>226.1</v>
      </c>
      <c r="FX91">
        <v>59.9</v>
      </c>
      <c r="FY91">
        <v>-123.7</v>
      </c>
      <c r="FZ91">
        <v>835.7</v>
      </c>
      <c r="GA91">
        <v>-191.9</v>
      </c>
      <c r="GB91">
        <v>168.4</v>
      </c>
      <c r="GC91">
        <v>464.6</v>
      </c>
      <c r="GD91">
        <v>248.8</v>
      </c>
      <c r="GE91">
        <v>547.6</v>
      </c>
      <c r="GF91">
        <v>-234.2</v>
      </c>
      <c r="GG91">
        <v>378.7</v>
      </c>
      <c r="GH91">
        <v>785.4</v>
      </c>
      <c r="GI91">
        <v>181.7</v>
      </c>
      <c r="GJ91">
        <v>705.9</v>
      </c>
      <c r="GK91">
        <v>234.9</v>
      </c>
      <c r="GL91">
        <v>-417.7</v>
      </c>
      <c r="GM91">
        <v>-1218.2</v>
      </c>
      <c r="GN91">
        <v>-184.6</v>
      </c>
      <c r="GO91">
        <v>-1413.9</v>
      </c>
      <c r="GP91">
        <v>-2316.1999999999998</v>
      </c>
      <c r="GQ91">
        <v>-766.3</v>
      </c>
      <c r="GR91">
        <v>1202.7</v>
      </c>
      <c r="GS91">
        <v>1300.4000000000001</v>
      </c>
      <c r="GT91">
        <v>464.4</v>
      </c>
      <c r="GU91">
        <v>428.2</v>
      </c>
      <c r="GV91">
        <v>-1187.0999999999999</v>
      </c>
      <c r="GW91">
        <v>1090.5999999999999</v>
      </c>
      <c r="GX91">
        <v>987</v>
      </c>
      <c r="GY91">
        <v>576.4</v>
      </c>
      <c r="GZ91">
        <v>-66.7</v>
      </c>
      <c r="HA91">
        <v>-1967.8</v>
      </c>
      <c r="HB91">
        <v>930.3</v>
      </c>
      <c r="HC91">
        <v>1303.8</v>
      </c>
      <c r="HD91">
        <v>-582.1</v>
      </c>
      <c r="HE91">
        <v>667.1</v>
      </c>
      <c r="HF91">
        <v>126.3</v>
      </c>
      <c r="HG91">
        <v>1040.0999999999999</v>
      </c>
      <c r="HH91">
        <v>124.2</v>
      </c>
      <c r="HI91">
        <v>903.4</v>
      </c>
      <c r="HJ91">
        <v>1178.0999999999999</v>
      </c>
      <c r="HK91">
        <v>210.4</v>
      </c>
      <c r="HL91">
        <v>640.5</v>
      </c>
      <c r="HM91">
        <v>-293.5</v>
      </c>
      <c r="HN91">
        <v>419.8</v>
      </c>
      <c r="HO91">
        <v>322.2</v>
      </c>
      <c r="HP91">
        <v>-38.299999999999997</v>
      </c>
      <c r="HQ91">
        <v>-1491</v>
      </c>
      <c r="HR91">
        <v>748.6</v>
      </c>
      <c r="HS91">
        <v>-64.3</v>
      </c>
      <c r="HT91">
        <v>234.1</v>
      </c>
      <c r="HU91">
        <v>698.7</v>
      </c>
      <c r="HV91">
        <v>306.5</v>
      </c>
      <c r="HW91">
        <v>982.3</v>
      </c>
      <c r="HX91">
        <v>545.6</v>
      </c>
      <c r="HY91">
        <v>831.6</v>
      </c>
      <c r="HZ91">
        <v>1025.8</v>
      </c>
      <c r="IA91">
        <v>-202.6</v>
      </c>
      <c r="IB91">
        <v>412.7</v>
      </c>
      <c r="IC91">
        <v>963.2</v>
      </c>
      <c r="ID91">
        <v>-2988.4</v>
      </c>
      <c r="IE91">
        <v>2186.1</v>
      </c>
      <c r="IF91">
        <v>686.6</v>
      </c>
      <c r="IG91">
        <v>-14.8</v>
      </c>
      <c r="IH91">
        <v>1760.4</v>
      </c>
      <c r="II91">
        <v>-4843.3</v>
      </c>
      <c r="IJ91">
        <v>3520.1</v>
      </c>
      <c r="IK91">
        <v>1630.1</v>
      </c>
      <c r="IL91">
        <v>3298.4</v>
      </c>
      <c r="IM91">
        <v>1388.3</v>
      </c>
      <c r="IN91">
        <v>1910.9</v>
      </c>
      <c r="IO91">
        <v>-296.3</v>
      </c>
      <c r="IP91">
        <v>2037.4</v>
      </c>
      <c r="IQ91">
        <v>-1827.8</v>
      </c>
      <c r="IR91">
        <v>-4443.8999999999996</v>
      </c>
      <c r="IS91">
        <v>-1503.3</v>
      </c>
      <c r="IT91">
        <v>1788.9</v>
      </c>
      <c r="IU91">
        <v>1502.9</v>
      </c>
      <c r="IV91">
        <v>1549.3</v>
      </c>
      <c r="IW91">
        <v>-1048.9000000000001</v>
      </c>
    </row>
    <row r="92" spans="1:257">
      <c r="A92" t="s">
        <v>985</v>
      </c>
      <c r="B92" t="s">
        <v>921</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-0.1</v>
      </c>
      <c r="AD92">
        <v>0</v>
      </c>
      <c r="AE92">
        <v>0.1</v>
      </c>
      <c r="AF92">
        <v>0</v>
      </c>
      <c r="AG92">
        <v>0</v>
      </c>
      <c r="AH92">
        <v>0</v>
      </c>
      <c r="AI92">
        <v>-0.1</v>
      </c>
      <c r="AJ92">
        <v>0.1</v>
      </c>
      <c r="AK92">
        <v>0</v>
      </c>
      <c r="AL92">
        <v>0</v>
      </c>
      <c r="AM92">
        <v>-0.1</v>
      </c>
      <c r="AN92">
        <v>-0.1</v>
      </c>
      <c r="AO92">
        <v>0</v>
      </c>
      <c r="AP92">
        <v>0</v>
      </c>
      <c r="AQ92">
        <v>0</v>
      </c>
      <c r="AR92">
        <v>-0.4</v>
      </c>
      <c r="AS92">
        <v>0.2</v>
      </c>
      <c r="AT92">
        <v>0.1</v>
      </c>
      <c r="AU92">
        <v>0.2</v>
      </c>
      <c r="AV92">
        <v>0</v>
      </c>
      <c r="AW92">
        <v>0</v>
      </c>
      <c r="AX92">
        <v>0.1</v>
      </c>
      <c r="AY92">
        <v>0.1</v>
      </c>
      <c r="AZ92">
        <v>0</v>
      </c>
      <c r="BA92">
        <v>0</v>
      </c>
      <c r="BB92">
        <v>0.1</v>
      </c>
      <c r="BC92">
        <v>-0.2</v>
      </c>
      <c r="BD92">
        <v>-0.2</v>
      </c>
      <c r="BE92">
        <v>0.2</v>
      </c>
      <c r="BF92">
        <v>-0.2</v>
      </c>
      <c r="BG92">
        <v>-0.1</v>
      </c>
      <c r="BH92">
        <v>-0.2</v>
      </c>
      <c r="BI92">
        <v>-0.6</v>
      </c>
      <c r="BJ92">
        <v>0.2</v>
      </c>
      <c r="BK92">
        <v>0.4</v>
      </c>
      <c r="BL92">
        <v>0.3</v>
      </c>
      <c r="BM92">
        <v>-0.4</v>
      </c>
      <c r="BN92">
        <v>0.2</v>
      </c>
      <c r="BO92">
        <v>0</v>
      </c>
      <c r="BP92">
        <v>0.3</v>
      </c>
      <c r="BQ92">
        <v>0.1</v>
      </c>
      <c r="BR92">
        <v>0</v>
      </c>
      <c r="BS92">
        <v>0</v>
      </c>
      <c r="BT92">
        <v>-0.2</v>
      </c>
      <c r="BU92">
        <v>0.2</v>
      </c>
      <c r="BV92">
        <v>-0.1</v>
      </c>
      <c r="BW92">
        <v>-0.1</v>
      </c>
      <c r="BX92">
        <v>-0.2</v>
      </c>
      <c r="BY92">
        <v>0.4</v>
      </c>
      <c r="BZ92">
        <v>0.3</v>
      </c>
      <c r="CA92">
        <v>-0.4</v>
      </c>
      <c r="CB92">
        <v>0.3</v>
      </c>
      <c r="CC92">
        <v>0.2</v>
      </c>
      <c r="CD92">
        <v>0.5</v>
      </c>
      <c r="CE92">
        <v>0</v>
      </c>
      <c r="CF92">
        <v>0.2</v>
      </c>
      <c r="CG92">
        <v>1</v>
      </c>
      <c r="CH92">
        <v>1</v>
      </c>
      <c r="CI92">
        <v>0.7</v>
      </c>
      <c r="CJ92">
        <v>-0.2</v>
      </c>
      <c r="CK92">
        <v>-1.6</v>
      </c>
      <c r="CL92">
        <v>0.1</v>
      </c>
      <c r="CM92">
        <v>-0.7</v>
      </c>
      <c r="CN92">
        <v>-0.1</v>
      </c>
      <c r="CO92">
        <v>0.9</v>
      </c>
      <c r="CP92">
        <v>0.7</v>
      </c>
      <c r="CQ92">
        <v>2.4</v>
      </c>
      <c r="CR92">
        <v>2.2000000000000002</v>
      </c>
      <c r="CS92">
        <v>-0.8</v>
      </c>
      <c r="CT92">
        <v>-0.6</v>
      </c>
      <c r="CU92">
        <v>-0.9</v>
      </c>
      <c r="CV92">
        <v>-0.6</v>
      </c>
      <c r="CW92">
        <v>1.4</v>
      </c>
      <c r="CX92">
        <v>-0.1</v>
      </c>
      <c r="CY92">
        <v>1.7</v>
      </c>
      <c r="CZ92">
        <v>1.3</v>
      </c>
      <c r="DA92">
        <v>-1.4</v>
      </c>
      <c r="DB92">
        <v>-1.6</v>
      </c>
      <c r="DC92">
        <v>5.3</v>
      </c>
      <c r="DD92">
        <v>0.9</v>
      </c>
      <c r="DE92">
        <v>-3.2</v>
      </c>
      <c r="DF92">
        <v>1.4</v>
      </c>
      <c r="DG92">
        <v>9.3000000000000007</v>
      </c>
      <c r="DH92">
        <v>4.9000000000000004</v>
      </c>
      <c r="DI92">
        <v>4.5999999999999996</v>
      </c>
      <c r="DJ92">
        <v>-13.2</v>
      </c>
      <c r="DK92">
        <v>4.8</v>
      </c>
      <c r="DL92">
        <v>2.8</v>
      </c>
      <c r="DM92">
        <v>-0.8</v>
      </c>
      <c r="DN92">
        <v>1.6</v>
      </c>
      <c r="DO92">
        <v>2.8</v>
      </c>
      <c r="DP92">
        <v>4.7</v>
      </c>
      <c r="DQ92">
        <v>6.1</v>
      </c>
      <c r="DR92">
        <v>1</v>
      </c>
      <c r="DS92">
        <v>-2</v>
      </c>
      <c r="DT92">
        <v>6.3</v>
      </c>
      <c r="DU92">
        <v>-14.4</v>
      </c>
      <c r="DV92">
        <v>7.6</v>
      </c>
      <c r="DW92">
        <v>13.2</v>
      </c>
      <c r="DX92">
        <v>3</v>
      </c>
      <c r="DY92">
        <v>9.3000000000000007</v>
      </c>
      <c r="DZ92">
        <v>6.7</v>
      </c>
      <c r="EA92">
        <v>-2.9</v>
      </c>
      <c r="EB92">
        <v>0.1</v>
      </c>
      <c r="EC92">
        <v>4.5</v>
      </c>
      <c r="ED92">
        <v>11.4</v>
      </c>
      <c r="EE92">
        <v>8.1</v>
      </c>
      <c r="EF92">
        <v>4.0999999999999996</v>
      </c>
      <c r="EG92">
        <v>9.5</v>
      </c>
      <c r="EH92">
        <v>6.3</v>
      </c>
      <c r="EI92">
        <v>-9.5</v>
      </c>
      <c r="EJ92">
        <v>1.1000000000000001</v>
      </c>
      <c r="EK92">
        <v>16.7</v>
      </c>
      <c r="EL92">
        <v>-2.6</v>
      </c>
      <c r="EM92">
        <v>32.9</v>
      </c>
      <c r="EN92">
        <v>46.1</v>
      </c>
      <c r="EO92">
        <v>41.3</v>
      </c>
      <c r="EP92">
        <v>28.7</v>
      </c>
      <c r="EQ92">
        <v>31.7</v>
      </c>
      <c r="ER92">
        <v>22.5</v>
      </c>
      <c r="ES92">
        <v>28.3</v>
      </c>
      <c r="ET92">
        <v>33.9</v>
      </c>
      <c r="EU92">
        <v>1</v>
      </c>
      <c r="EV92">
        <v>138.4</v>
      </c>
      <c r="EW92">
        <v>104.7</v>
      </c>
      <c r="EX92">
        <v>-18.2</v>
      </c>
      <c r="EY92">
        <v>141.1</v>
      </c>
      <c r="EZ92">
        <v>-6.5</v>
      </c>
      <c r="FA92">
        <v>-186.9</v>
      </c>
      <c r="FB92">
        <v>237.7</v>
      </c>
      <c r="FC92">
        <v>63.2</v>
      </c>
      <c r="FD92">
        <v>122.5</v>
      </c>
      <c r="FE92">
        <v>-78</v>
      </c>
      <c r="FF92">
        <v>301.7</v>
      </c>
      <c r="FG92">
        <v>108.9</v>
      </c>
      <c r="FH92">
        <v>-69</v>
      </c>
      <c r="FI92">
        <v>15.6</v>
      </c>
      <c r="FJ92">
        <v>-170.3</v>
      </c>
      <c r="FK92">
        <v>-280</v>
      </c>
      <c r="FL92">
        <v>81.5</v>
      </c>
      <c r="FM92">
        <v>-301.10000000000002</v>
      </c>
      <c r="FN92">
        <v>149</v>
      </c>
      <c r="FO92">
        <v>64.599999999999994</v>
      </c>
      <c r="FP92">
        <v>-203.9</v>
      </c>
      <c r="FQ92">
        <v>-232.7</v>
      </c>
      <c r="FR92">
        <v>102.5</v>
      </c>
      <c r="FS92">
        <v>-68.5</v>
      </c>
      <c r="FT92">
        <v>237.9</v>
      </c>
      <c r="FU92">
        <v>47.6</v>
      </c>
      <c r="FV92">
        <v>205.5</v>
      </c>
      <c r="FW92">
        <v>33.299999999999997</v>
      </c>
      <c r="FX92">
        <v>-5.5</v>
      </c>
      <c r="FY92">
        <v>-43.6</v>
      </c>
      <c r="FZ92">
        <v>218.4</v>
      </c>
      <c r="GA92">
        <v>-21.6</v>
      </c>
      <c r="GB92">
        <v>101.7</v>
      </c>
      <c r="GC92">
        <v>150</v>
      </c>
      <c r="GD92">
        <v>105.6</v>
      </c>
      <c r="GE92">
        <v>145.1</v>
      </c>
      <c r="GF92">
        <v>-59.9</v>
      </c>
      <c r="GG92">
        <v>101.1</v>
      </c>
      <c r="GH92">
        <v>199.3</v>
      </c>
      <c r="GI92">
        <v>55.7</v>
      </c>
      <c r="GJ92">
        <v>181.7</v>
      </c>
      <c r="GK92">
        <v>94.2</v>
      </c>
      <c r="GL92">
        <v>-113.5</v>
      </c>
      <c r="GM92">
        <v>-306.39999999999998</v>
      </c>
      <c r="GN92">
        <v>-42.8</v>
      </c>
      <c r="GO92">
        <v>-410.8</v>
      </c>
      <c r="GP92">
        <v>-604.9</v>
      </c>
      <c r="GQ92">
        <v>-173.8</v>
      </c>
      <c r="GR92">
        <v>344.1</v>
      </c>
      <c r="GS92">
        <v>387.1</v>
      </c>
      <c r="GT92">
        <v>105.4</v>
      </c>
      <c r="GU92">
        <v>119.4</v>
      </c>
      <c r="GV92">
        <v>-268.39999999999998</v>
      </c>
      <c r="GW92">
        <v>305.39999999999998</v>
      </c>
      <c r="GX92">
        <v>213.1</v>
      </c>
      <c r="GY92">
        <v>153.6</v>
      </c>
      <c r="GZ92">
        <v>4.0999999999999996</v>
      </c>
      <c r="HA92">
        <v>-469.4</v>
      </c>
      <c r="HB92">
        <v>191.8</v>
      </c>
      <c r="HC92">
        <v>336.9</v>
      </c>
      <c r="HD92">
        <v>-124.4</v>
      </c>
      <c r="HE92">
        <v>182.9</v>
      </c>
      <c r="HF92">
        <v>30.4</v>
      </c>
      <c r="HG92">
        <v>234</v>
      </c>
      <c r="HH92">
        <v>-17.600000000000001</v>
      </c>
      <c r="HI92">
        <v>221.4</v>
      </c>
      <c r="HJ92">
        <v>245.7</v>
      </c>
      <c r="HK92">
        <v>75.8</v>
      </c>
      <c r="HL92">
        <v>166.1</v>
      </c>
      <c r="HM92">
        <v>-77.400000000000006</v>
      </c>
      <c r="HN92">
        <v>58.8</v>
      </c>
      <c r="HO92">
        <v>110.3</v>
      </c>
      <c r="HP92">
        <v>-20.399999999999999</v>
      </c>
      <c r="HQ92">
        <v>-338.8</v>
      </c>
      <c r="HR92">
        <v>128</v>
      </c>
      <c r="HS92">
        <v>68.3</v>
      </c>
      <c r="HT92">
        <v>88.2</v>
      </c>
      <c r="HU92">
        <v>183.4</v>
      </c>
      <c r="HV92">
        <v>1.8</v>
      </c>
      <c r="HW92">
        <v>240.9</v>
      </c>
      <c r="HX92">
        <v>146.80000000000001</v>
      </c>
      <c r="HY92">
        <v>191</v>
      </c>
      <c r="HZ92">
        <v>189.1</v>
      </c>
      <c r="IA92">
        <v>-35.1</v>
      </c>
      <c r="IB92">
        <v>83.8</v>
      </c>
      <c r="IC92">
        <v>196.8</v>
      </c>
      <c r="ID92">
        <v>-647.5</v>
      </c>
      <c r="IE92">
        <v>542.79999999999995</v>
      </c>
      <c r="IF92">
        <v>170.6</v>
      </c>
      <c r="IG92">
        <v>10.3</v>
      </c>
      <c r="IH92">
        <v>330.8</v>
      </c>
      <c r="II92">
        <v>-1021.4</v>
      </c>
      <c r="IJ92">
        <v>810.6</v>
      </c>
      <c r="IK92">
        <v>357.4</v>
      </c>
      <c r="IL92">
        <v>664.8</v>
      </c>
      <c r="IM92">
        <v>228.5</v>
      </c>
      <c r="IN92">
        <v>458.9</v>
      </c>
      <c r="IO92">
        <v>-49.4</v>
      </c>
      <c r="IP92">
        <v>310.60000000000002</v>
      </c>
      <c r="IQ92">
        <v>-483</v>
      </c>
      <c r="IR92">
        <v>-929.8</v>
      </c>
      <c r="IS92">
        <v>-331.8</v>
      </c>
      <c r="IT92">
        <v>345.9</v>
      </c>
      <c r="IU92">
        <v>318.3</v>
      </c>
      <c r="IV92">
        <v>279.7</v>
      </c>
      <c r="IW92">
        <v>-229</v>
      </c>
    </row>
    <row r="93" spans="1:257">
      <c r="A93" t="s">
        <v>987</v>
      </c>
      <c r="B93" t="s">
        <v>1161</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-0.1</v>
      </c>
      <c r="BS93">
        <v>0</v>
      </c>
      <c r="BT93">
        <v>0</v>
      </c>
      <c r="BU93">
        <v>0</v>
      </c>
      <c r="BV93">
        <v>0</v>
      </c>
      <c r="BW93">
        <v>0</v>
      </c>
      <c r="BX93">
        <v>0</v>
      </c>
      <c r="BY93">
        <v>0</v>
      </c>
      <c r="BZ93">
        <v>0</v>
      </c>
      <c r="CA93">
        <v>0</v>
      </c>
      <c r="CB93">
        <v>0</v>
      </c>
      <c r="CC93">
        <v>0</v>
      </c>
      <c r="CD93">
        <v>-0.1</v>
      </c>
      <c r="CE93">
        <v>0</v>
      </c>
      <c r="CF93">
        <v>0</v>
      </c>
      <c r="CG93">
        <v>0</v>
      </c>
      <c r="CH93">
        <v>-0.1</v>
      </c>
      <c r="CI93">
        <v>0</v>
      </c>
      <c r="CJ93">
        <v>0</v>
      </c>
      <c r="CK93">
        <v>0</v>
      </c>
      <c r="CL93">
        <v>0</v>
      </c>
      <c r="CM93">
        <v>0</v>
      </c>
      <c r="CN93">
        <v>0</v>
      </c>
      <c r="CO93">
        <v>0</v>
      </c>
      <c r="CP93">
        <v>0.6</v>
      </c>
      <c r="CQ93">
        <v>0</v>
      </c>
      <c r="CR93">
        <v>0</v>
      </c>
      <c r="CS93">
        <v>0</v>
      </c>
      <c r="CT93">
        <v>2.6</v>
      </c>
      <c r="CU93">
        <v>0</v>
      </c>
      <c r="CV93">
        <v>0</v>
      </c>
      <c r="CW93">
        <v>0</v>
      </c>
      <c r="CX93">
        <v>-1</v>
      </c>
      <c r="CY93">
        <v>0</v>
      </c>
      <c r="CZ93">
        <v>0</v>
      </c>
      <c r="DA93">
        <v>0</v>
      </c>
      <c r="DB93">
        <v>7.5</v>
      </c>
      <c r="DC93">
        <v>0</v>
      </c>
      <c r="DD93">
        <v>0</v>
      </c>
      <c r="DE93">
        <v>0</v>
      </c>
      <c r="DF93">
        <v>13.4</v>
      </c>
      <c r="DG93">
        <v>0</v>
      </c>
      <c r="DH93">
        <v>0</v>
      </c>
      <c r="DI93">
        <v>0</v>
      </c>
      <c r="DJ93">
        <v>6.9</v>
      </c>
      <c r="DK93">
        <v>0</v>
      </c>
      <c r="DL93">
        <v>0</v>
      </c>
      <c r="DM93">
        <v>0</v>
      </c>
      <c r="DN93">
        <v>10.199999999999999</v>
      </c>
      <c r="DO93">
        <v>0</v>
      </c>
      <c r="DP93">
        <v>0</v>
      </c>
      <c r="DQ93">
        <v>0</v>
      </c>
      <c r="DR93">
        <v>27.3</v>
      </c>
      <c r="DS93">
        <v>0</v>
      </c>
      <c r="DT93">
        <v>0</v>
      </c>
      <c r="DU93">
        <v>0</v>
      </c>
      <c r="DV93">
        <v>-18.2</v>
      </c>
      <c r="DW93">
        <v>0</v>
      </c>
      <c r="DX93">
        <v>0</v>
      </c>
      <c r="DY93">
        <v>0</v>
      </c>
      <c r="DZ93">
        <v>11</v>
      </c>
      <c r="EA93">
        <v>0</v>
      </c>
      <c r="EB93">
        <v>0</v>
      </c>
      <c r="EC93">
        <v>0</v>
      </c>
      <c r="ED93">
        <v>1.9</v>
      </c>
      <c r="EE93">
        <v>0</v>
      </c>
      <c r="EF93">
        <v>0</v>
      </c>
      <c r="EG93">
        <v>0</v>
      </c>
      <c r="EH93">
        <v>39.1</v>
      </c>
      <c r="EI93">
        <v>0</v>
      </c>
      <c r="EJ93">
        <v>0</v>
      </c>
      <c r="EK93">
        <v>0</v>
      </c>
      <c r="EL93">
        <v>-27.1</v>
      </c>
      <c r="EM93">
        <v>0</v>
      </c>
      <c r="EN93">
        <v>0</v>
      </c>
      <c r="EO93">
        <v>0</v>
      </c>
      <c r="EP93">
        <v>13.8</v>
      </c>
      <c r="EQ93">
        <v>0</v>
      </c>
      <c r="ER93">
        <v>0</v>
      </c>
      <c r="ES93">
        <v>0</v>
      </c>
      <c r="ET93">
        <v>20.8</v>
      </c>
      <c r="EU93">
        <v>0</v>
      </c>
      <c r="EV93">
        <v>0</v>
      </c>
      <c r="EW93">
        <v>0</v>
      </c>
      <c r="EX93">
        <v>16.5</v>
      </c>
      <c r="EY93">
        <v>0</v>
      </c>
      <c r="EZ93">
        <v>0</v>
      </c>
      <c r="FA93">
        <v>0</v>
      </c>
      <c r="FB93">
        <v>44.5</v>
      </c>
      <c r="FC93">
        <v>0</v>
      </c>
      <c r="FD93">
        <v>0</v>
      </c>
      <c r="FE93">
        <v>0</v>
      </c>
      <c r="FF93">
        <v>6.5</v>
      </c>
      <c r="FG93">
        <v>0</v>
      </c>
      <c r="FH93">
        <v>0</v>
      </c>
      <c r="FI93">
        <v>0</v>
      </c>
      <c r="FJ93">
        <v>-34.6</v>
      </c>
      <c r="FK93">
        <v>0</v>
      </c>
      <c r="FL93">
        <v>0</v>
      </c>
      <c r="FM93">
        <v>0</v>
      </c>
      <c r="FN93">
        <v>-58.3</v>
      </c>
      <c r="FO93">
        <v>0</v>
      </c>
      <c r="FP93">
        <v>0</v>
      </c>
      <c r="FQ93">
        <v>0</v>
      </c>
      <c r="FR93">
        <v>-28.2</v>
      </c>
      <c r="FS93">
        <v>0</v>
      </c>
      <c r="FT93">
        <v>0</v>
      </c>
      <c r="FU93">
        <v>0</v>
      </c>
      <c r="FV93">
        <v>105.2</v>
      </c>
      <c r="FW93">
        <v>0</v>
      </c>
      <c r="FX93">
        <v>0</v>
      </c>
      <c r="FY93">
        <v>0</v>
      </c>
      <c r="FZ93">
        <v>77</v>
      </c>
      <c r="GA93">
        <v>0</v>
      </c>
      <c r="GB93">
        <v>0</v>
      </c>
      <c r="GC93">
        <v>0</v>
      </c>
      <c r="GD93">
        <v>43.2</v>
      </c>
      <c r="GE93">
        <v>36.200000000000003</v>
      </c>
      <c r="GF93">
        <v>-3.4</v>
      </c>
      <c r="GG93">
        <v>17.3</v>
      </c>
      <c r="GH93">
        <v>48.4</v>
      </c>
      <c r="GI93">
        <v>21.7</v>
      </c>
      <c r="GJ93">
        <v>56.5</v>
      </c>
      <c r="GK93">
        <v>23.2</v>
      </c>
      <c r="GL93">
        <v>-16.399999999999999</v>
      </c>
      <c r="GM93">
        <v>-92.7</v>
      </c>
      <c r="GN93">
        <v>-37.1</v>
      </c>
      <c r="GO93">
        <v>-162.5</v>
      </c>
      <c r="GP93">
        <v>-162.6</v>
      </c>
      <c r="GQ93">
        <v>-61.3</v>
      </c>
      <c r="GR93">
        <v>97.2</v>
      </c>
      <c r="GS93">
        <v>111</v>
      </c>
      <c r="GT93">
        <v>24.2</v>
      </c>
      <c r="GU93">
        <v>3</v>
      </c>
      <c r="GV93">
        <v>-118.7</v>
      </c>
      <c r="GW93">
        <v>101.3</v>
      </c>
      <c r="GX93">
        <v>51.2</v>
      </c>
      <c r="GY93">
        <v>36.1</v>
      </c>
      <c r="GZ93">
        <v>-24</v>
      </c>
      <c r="HA93">
        <v>-181.9</v>
      </c>
      <c r="HB93">
        <v>36.299999999999997</v>
      </c>
      <c r="HC93">
        <v>58.7</v>
      </c>
      <c r="HD93">
        <v>-67.3</v>
      </c>
      <c r="HE93">
        <v>47.3</v>
      </c>
      <c r="HF93">
        <v>21.3</v>
      </c>
      <c r="HG93">
        <v>23.7</v>
      </c>
      <c r="HH93">
        <v>-29.7</v>
      </c>
      <c r="HI93">
        <v>69.3</v>
      </c>
      <c r="HJ93">
        <v>43.6</v>
      </c>
      <c r="HK93">
        <v>12</v>
      </c>
      <c r="HL93">
        <v>35.1</v>
      </c>
      <c r="HM93">
        <v>-57.5</v>
      </c>
      <c r="HN93">
        <v>-31.3</v>
      </c>
      <c r="HO93">
        <v>9.5</v>
      </c>
      <c r="HP93">
        <v>-12.4</v>
      </c>
      <c r="HQ93">
        <v>-101.9</v>
      </c>
      <c r="HR93">
        <v>16.8</v>
      </c>
      <c r="HS93">
        <v>-8.5</v>
      </c>
      <c r="HT93">
        <v>-20.100000000000001</v>
      </c>
      <c r="HU93">
        <v>40.1</v>
      </c>
      <c r="HV93">
        <v>-3.8</v>
      </c>
      <c r="HW93">
        <v>48.7</v>
      </c>
      <c r="HX93">
        <v>29.9</v>
      </c>
      <c r="HY93">
        <v>51.7</v>
      </c>
      <c r="HZ93">
        <v>30.5</v>
      </c>
      <c r="IA93">
        <v>-41.5</v>
      </c>
      <c r="IB93">
        <v>-8.4</v>
      </c>
      <c r="IC93">
        <v>-0.2</v>
      </c>
      <c r="ID93">
        <v>-149.30000000000001</v>
      </c>
      <c r="IE93">
        <v>100</v>
      </c>
      <c r="IF93">
        <v>30.1</v>
      </c>
      <c r="IG93">
        <v>-14</v>
      </c>
      <c r="IH93">
        <v>81.599999999999994</v>
      </c>
      <c r="II93">
        <v>-307.3</v>
      </c>
      <c r="IJ93">
        <v>157.1</v>
      </c>
      <c r="IK93">
        <v>52</v>
      </c>
      <c r="IL93">
        <v>174.7</v>
      </c>
      <c r="IM93">
        <v>70.8</v>
      </c>
      <c r="IN93">
        <v>93.1</v>
      </c>
      <c r="IO93">
        <v>-21.4</v>
      </c>
      <c r="IP93">
        <v>72.7</v>
      </c>
      <c r="IQ93">
        <v>-132.80000000000001</v>
      </c>
      <c r="IR93">
        <v>-275.7</v>
      </c>
      <c r="IS93">
        <v>-134.9</v>
      </c>
      <c r="IT93">
        <v>154.1</v>
      </c>
      <c r="IU93">
        <v>105.7</v>
      </c>
      <c r="IV93">
        <v>36.4</v>
      </c>
      <c r="IW93">
        <v>-60.3</v>
      </c>
    </row>
    <row r="94" spans="1:257">
      <c r="A94" t="s">
        <v>990</v>
      </c>
      <c r="B94" t="s">
        <v>1162</v>
      </c>
      <c r="C94">
        <v>0.7</v>
      </c>
      <c r="D94">
        <v>-0.4</v>
      </c>
      <c r="E94">
        <v>0.8</v>
      </c>
      <c r="F94">
        <v>-1.2</v>
      </c>
      <c r="G94">
        <v>-1.6</v>
      </c>
      <c r="H94">
        <v>0</v>
      </c>
      <c r="I94">
        <v>-0.4</v>
      </c>
      <c r="J94">
        <v>-1.4</v>
      </c>
      <c r="K94">
        <v>0.4</v>
      </c>
      <c r="L94">
        <v>4.8</v>
      </c>
      <c r="M94">
        <v>-0.8</v>
      </c>
      <c r="N94">
        <v>-1.8</v>
      </c>
      <c r="O94">
        <v>-1.1000000000000001</v>
      </c>
      <c r="P94">
        <v>-0.7</v>
      </c>
      <c r="Q94">
        <v>-0.7</v>
      </c>
      <c r="R94">
        <v>-0.7</v>
      </c>
      <c r="S94">
        <v>-1.3</v>
      </c>
      <c r="T94">
        <v>-0.8</v>
      </c>
      <c r="U94">
        <v>-0.9</v>
      </c>
      <c r="V94">
        <v>-0.4</v>
      </c>
      <c r="W94">
        <v>-0.5</v>
      </c>
      <c r="X94">
        <v>1</v>
      </c>
      <c r="Y94">
        <v>-2.8</v>
      </c>
      <c r="Z94">
        <v>-1.2</v>
      </c>
      <c r="AA94">
        <v>0.6</v>
      </c>
      <c r="AB94">
        <v>1.6</v>
      </c>
      <c r="AC94">
        <v>3.5</v>
      </c>
      <c r="AD94">
        <v>-1.6</v>
      </c>
      <c r="AE94">
        <v>-4.4000000000000004</v>
      </c>
      <c r="AF94">
        <v>-0.1</v>
      </c>
      <c r="AG94">
        <v>-2.2999999999999998</v>
      </c>
      <c r="AH94">
        <v>0.5</v>
      </c>
      <c r="AI94">
        <v>3.4</v>
      </c>
      <c r="AJ94">
        <v>-5.9</v>
      </c>
      <c r="AK94">
        <v>-1.6</v>
      </c>
      <c r="AL94">
        <v>-1.1000000000000001</v>
      </c>
      <c r="AM94">
        <v>1.7</v>
      </c>
      <c r="AN94">
        <v>1.1000000000000001</v>
      </c>
      <c r="AO94">
        <v>2</v>
      </c>
      <c r="AP94">
        <v>-0.1</v>
      </c>
      <c r="AQ94">
        <v>4</v>
      </c>
      <c r="AR94">
        <v>10.8</v>
      </c>
      <c r="AS94">
        <v>-8.1</v>
      </c>
      <c r="AT94">
        <v>-5.0999999999999996</v>
      </c>
      <c r="AU94">
        <v>-7.3</v>
      </c>
      <c r="AV94">
        <v>0.2</v>
      </c>
      <c r="AW94">
        <v>-1.7</v>
      </c>
      <c r="AX94">
        <v>-3.2</v>
      </c>
      <c r="AY94">
        <v>-5.2</v>
      </c>
      <c r="AZ94">
        <v>1.7</v>
      </c>
      <c r="BA94">
        <v>0.5</v>
      </c>
      <c r="BB94">
        <v>-5.9</v>
      </c>
      <c r="BC94">
        <v>7.6</v>
      </c>
      <c r="BD94">
        <v>7.8</v>
      </c>
      <c r="BE94">
        <v>-8.1999999999999993</v>
      </c>
      <c r="BF94">
        <v>11.9</v>
      </c>
      <c r="BG94">
        <v>-2.2999999999999998</v>
      </c>
      <c r="BH94">
        <v>8.5</v>
      </c>
      <c r="BI94">
        <v>22.2</v>
      </c>
      <c r="BJ94">
        <v>-6.8</v>
      </c>
      <c r="BK94">
        <v>-12.8</v>
      </c>
      <c r="BL94">
        <v>-15.8</v>
      </c>
      <c r="BM94">
        <v>11.5</v>
      </c>
      <c r="BN94">
        <v>-6.1</v>
      </c>
      <c r="BO94">
        <v>-13.1</v>
      </c>
      <c r="BP94">
        <v>1.2</v>
      </c>
      <c r="BQ94">
        <v>1</v>
      </c>
      <c r="BR94">
        <v>-0.5</v>
      </c>
      <c r="BS94">
        <v>8</v>
      </c>
      <c r="BT94">
        <v>-2.1</v>
      </c>
      <c r="BU94">
        <v>4.9000000000000004</v>
      </c>
      <c r="BV94">
        <v>-0.4</v>
      </c>
      <c r="BW94">
        <v>4.2</v>
      </c>
      <c r="BX94">
        <v>-11.2</v>
      </c>
      <c r="BY94">
        <v>-13.9</v>
      </c>
      <c r="BZ94">
        <v>6.6</v>
      </c>
      <c r="CA94">
        <v>-5.7</v>
      </c>
      <c r="CB94">
        <v>-0.9</v>
      </c>
      <c r="CC94">
        <v>-7.4</v>
      </c>
      <c r="CD94">
        <v>6.3</v>
      </c>
      <c r="CE94">
        <v>6.3</v>
      </c>
      <c r="CF94">
        <v>-16.8</v>
      </c>
      <c r="CG94">
        <v>-14.2</v>
      </c>
      <c r="CH94">
        <v>-8.6</v>
      </c>
      <c r="CI94">
        <v>-0.7</v>
      </c>
      <c r="CJ94">
        <v>6.8</v>
      </c>
      <c r="CK94">
        <v>21.9</v>
      </c>
      <c r="CL94">
        <v>-12.4</v>
      </c>
      <c r="CM94">
        <v>-0.6</v>
      </c>
      <c r="CN94">
        <v>-1.1000000000000001</v>
      </c>
      <c r="CO94">
        <v>-32.299999999999997</v>
      </c>
      <c r="CP94">
        <v>-5.8</v>
      </c>
      <c r="CQ94">
        <v>-30.9</v>
      </c>
      <c r="CR94">
        <v>-41.7</v>
      </c>
      <c r="CS94">
        <v>7.6</v>
      </c>
      <c r="CT94">
        <v>5.8</v>
      </c>
      <c r="CU94">
        <v>34.299999999999997</v>
      </c>
      <c r="CV94">
        <v>10.1</v>
      </c>
      <c r="CW94">
        <v>-26.2</v>
      </c>
      <c r="CX94">
        <v>-10.9</v>
      </c>
      <c r="CY94">
        <v>-25.3</v>
      </c>
      <c r="CZ94">
        <v>-13.5</v>
      </c>
      <c r="DA94">
        <v>27.6</v>
      </c>
      <c r="DB94">
        <v>-64.099999999999994</v>
      </c>
      <c r="DC94">
        <v>-60.3</v>
      </c>
      <c r="DD94">
        <v>-14.7</v>
      </c>
      <c r="DE94">
        <v>55.2</v>
      </c>
      <c r="DF94">
        <v>-13.6</v>
      </c>
      <c r="DG94">
        <v>-110.8</v>
      </c>
      <c r="DH94">
        <v>-26.3</v>
      </c>
      <c r="DI94">
        <v>-30.4</v>
      </c>
      <c r="DJ94">
        <v>198.7</v>
      </c>
      <c r="DK94">
        <v>-15.2</v>
      </c>
      <c r="DL94">
        <v>-11.6</v>
      </c>
      <c r="DM94">
        <v>28.1</v>
      </c>
      <c r="DN94">
        <v>3.9</v>
      </c>
      <c r="DO94">
        <v>-35.700000000000003</v>
      </c>
      <c r="DP94">
        <v>-48.7</v>
      </c>
      <c r="DQ94">
        <v>-63.1</v>
      </c>
      <c r="DR94">
        <v>8.1999999999999993</v>
      </c>
      <c r="DS94">
        <v>26.8</v>
      </c>
      <c r="DT94">
        <v>-45</v>
      </c>
      <c r="DU94">
        <v>104.5</v>
      </c>
      <c r="DV94">
        <v>-49.8</v>
      </c>
      <c r="DW94">
        <v>-97.1</v>
      </c>
      <c r="DX94">
        <v>9.6999999999999993</v>
      </c>
      <c r="DY94">
        <v>-44</v>
      </c>
      <c r="DZ94">
        <v>-58.9</v>
      </c>
      <c r="EA94">
        <v>10.8</v>
      </c>
      <c r="EB94">
        <v>1.9</v>
      </c>
      <c r="EC94">
        <v>-19.399999999999999</v>
      </c>
      <c r="ED94">
        <v>-48.2</v>
      </c>
      <c r="EE94">
        <v>-32.200000000000003</v>
      </c>
      <c r="EF94">
        <v>-7.8</v>
      </c>
      <c r="EG94">
        <v>-33</v>
      </c>
      <c r="EH94">
        <v>-15.9</v>
      </c>
      <c r="EI94">
        <v>29.4</v>
      </c>
      <c r="EJ94">
        <v>6.9</v>
      </c>
      <c r="EK94">
        <v>-47.8</v>
      </c>
      <c r="EL94">
        <v>-3.6</v>
      </c>
      <c r="EM94">
        <v>-79.599999999999994</v>
      </c>
      <c r="EN94">
        <v>-107.1</v>
      </c>
      <c r="EO94">
        <v>-107.7</v>
      </c>
      <c r="EP94">
        <v>-61.8</v>
      </c>
      <c r="EQ94">
        <v>-72.900000000000006</v>
      </c>
      <c r="ER94">
        <v>-63.8</v>
      </c>
      <c r="ES94">
        <v>-48.2</v>
      </c>
      <c r="ET94">
        <v>-99.5</v>
      </c>
      <c r="EU94">
        <v>5.6</v>
      </c>
      <c r="EV94">
        <v>-245.9</v>
      </c>
      <c r="EW94">
        <v>-155.1</v>
      </c>
      <c r="EX94">
        <v>-10.7</v>
      </c>
      <c r="EY94">
        <v>-240.6</v>
      </c>
      <c r="EZ94">
        <v>-2.1</v>
      </c>
      <c r="FA94">
        <v>263.3</v>
      </c>
      <c r="FB94">
        <v>-377.1</v>
      </c>
      <c r="FC94">
        <v>-76.400000000000006</v>
      </c>
      <c r="FD94">
        <v>-170.9</v>
      </c>
      <c r="FE94">
        <v>158.19999999999999</v>
      </c>
      <c r="FF94">
        <v>-374.2</v>
      </c>
      <c r="FG94">
        <v>-134</v>
      </c>
      <c r="FH94">
        <v>73.5</v>
      </c>
      <c r="FI94">
        <v>4.7</v>
      </c>
      <c r="FJ94">
        <v>204.3</v>
      </c>
      <c r="FK94">
        <v>286.3</v>
      </c>
      <c r="FL94">
        <v>-135.69999999999999</v>
      </c>
      <c r="FM94">
        <v>367.1</v>
      </c>
      <c r="FN94">
        <v>-271.60000000000002</v>
      </c>
      <c r="FO94">
        <v>-9.5</v>
      </c>
      <c r="FP94">
        <v>242.3</v>
      </c>
      <c r="FQ94">
        <v>308.60000000000002</v>
      </c>
      <c r="FR94">
        <v>-177.5</v>
      </c>
      <c r="FS94">
        <v>83.3</v>
      </c>
      <c r="FT94">
        <v>-386.3</v>
      </c>
      <c r="FU94">
        <v>-100.1</v>
      </c>
      <c r="FV94">
        <v>-289.5</v>
      </c>
      <c r="FW94">
        <v>-85.5</v>
      </c>
      <c r="FX94">
        <v>6.7</v>
      </c>
      <c r="FY94">
        <v>22.2</v>
      </c>
      <c r="FZ94">
        <v>-257.3</v>
      </c>
      <c r="GA94">
        <v>49.6</v>
      </c>
      <c r="GB94">
        <v>-81.2</v>
      </c>
      <c r="GC94">
        <v>-149</v>
      </c>
      <c r="GD94">
        <v>-85</v>
      </c>
      <c r="GE94">
        <v>-143.80000000000001</v>
      </c>
      <c r="GF94">
        <v>76.400000000000006</v>
      </c>
      <c r="GG94">
        <v>-158.30000000000001</v>
      </c>
      <c r="GH94">
        <v>-203.1</v>
      </c>
      <c r="GI94">
        <v>-58.1</v>
      </c>
      <c r="GJ94">
        <v>-178.9</v>
      </c>
      <c r="GK94">
        <v>-69.3</v>
      </c>
      <c r="GL94">
        <v>101.1</v>
      </c>
      <c r="GM94">
        <v>329.1</v>
      </c>
      <c r="GN94">
        <v>91.9</v>
      </c>
      <c r="GO94">
        <v>406.4</v>
      </c>
      <c r="GP94">
        <v>631.20000000000005</v>
      </c>
      <c r="GQ94">
        <v>279.39999999999998</v>
      </c>
      <c r="GR94">
        <v>-401.8</v>
      </c>
      <c r="GS94">
        <v>-414.8</v>
      </c>
      <c r="GT94">
        <v>-108.6</v>
      </c>
      <c r="GU94">
        <v>-137.4</v>
      </c>
      <c r="GV94">
        <v>311.7</v>
      </c>
      <c r="GW94">
        <v>-335.7</v>
      </c>
      <c r="GX94">
        <v>-251.9</v>
      </c>
      <c r="GY94">
        <v>-159.19999999999999</v>
      </c>
      <c r="GZ94">
        <v>-4.0999999999999996</v>
      </c>
      <c r="HA94">
        <v>477.6</v>
      </c>
      <c r="HB94">
        <v>-276.60000000000002</v>
      </c>
      <c r="HC94">
        <v>-350.5</v>
      </c>
      <c r="HD94">
        <v>118.9</v>
      </c>
      <c r="HE94">
        <v>-196.8</v>
      </c>
      <c r="HF94">
        <v>-12.2</v>
      </c>
      <c r="HG94">
        <v>-283.10000000000002</v>
      </c>
      <c r="HH94">
        <v>12.4</v>
      </c>
      <c r="HI94">
        <v>-222.8</v>
      </c>
      <c r="HJ94">
        <v>-297.7</v>
      </c>
      <c r="HK94">
        <v>-73</v>
      </c>
      <c r="HL94">
        <v>-180</v>
      </c>
      <c r="HM94">
        <v>75.7</v>
      </c>
      <c r="HN94">
        <v>-121.5</v>
      </c>
      <c r="HO94">
        <v>-80.3</v>
      </c>
      <c r="HP94">
        <v>60.1</v>
      </c>
      <c r="HQ94">
        <v>324.10000000000002</v>
      </c>
      <c r="HR94">
        <v>-156.30000000000001</v>
      </c>
      <c r="HS94">
        <v>-46</v>
      </c>
      <c r="HT94">
        <v>-82.3</v>
      </c>
      <c r="HU94">
        <v>-140.80000000000001</v>
      </c>
      <c r="HV94">
        <v>-13.7</v>
      </c>
      <c r="HW94">
        <v>-200.5</v>
      </c>
      <c r="HX94">
        <v>-123.8</v>
      </c>
      <c r="HY94">
        <v>-168.3</v>
      </c>
      <c r="HZ94">
        <v>-211.3</v>
      </c>
      <c r="IA94">
        <v>111.9</v>
      </c>
      <c r="IB94">
        <v>-77.3</v>
      </c>
      <c r="IC94">
        <v>-203</v>
      </c>
      <c r="ID94">
        <v>525.29999999999995</v>
      </c>
      <c r="IE94">
        <v>-367</v>
      </c>
      <c r="IF94">
        <v>-238.1</v>
      </c>
      <c r="IG94">
        <v>-52.9</v>
      </c>
      <c r="IH94">
        <v>-321.5</v>
      </c>
      <c r="II94">
        <v>757.1</v>
      </c>
      <c r="IJ94">
        <v>-630.29999999999995</v>
      </c>
      <c r="IK94">
        <v>-274.89999999999998</v>
      </c>
      <c r="IL94">
        <v>-665.7</v>
      </c>
      <c r="IM94">
        <v>-126</v>
      </c>
      <c r="IN94">
        <v>-379</v>
      </c>
      <c r="IO94">
        <v>56.8</v>
      </c>
      <c r="IP94">
        <v>-406.7</v>
      </c>
      <c r="IQ94">
        <v>358.6</v>
      </c>
      <c r="IR94">
        <v>642.79999999999995</v>
      </c>
      <c r="IS94">
        <v>310.39999999999998</v>
      </c>
      <c r="IT94">
        <v>-292.2</v>
      </c>
      <c r="IU94">
        <v>-311.5</v>
      </c>
      <c r="IV94">
        <v>-208.4</v>
      </c>
      <c r="IW94">
        <v>239.1</v>
      </c>
    </row>
    <row r="95" spans="1:257">
      <c r="A95" t="s">
        <v>992</v>
      </c>
      <c r="B95" s="12" t="s">
        <v>1013</v>
      </c>
      <c r="C95" s="12">
        <v>-1.8</v>
      </c>
      <c r="D95" s="12">
        <v>0.2</v>
      </c>
      <c r="E95" s="12">
        <v>-1.8</v>
      </c>
      <c r="F95" s="12">
        <v>1.4</v>
      </c>
      <c r="G95" s="12">
        <v>2.4</v>
      </c>
      <c r="H95" s="12">
        <v>-0.4</v>
      </c>
      <c r="I95" s="12">
        <v>0.1</v>
      </c>
      <c r="J95" s="12">
        <v>23.7</v>
      </c>
      <c r="K95" s="12">
        <v>-2.2000000000000002</v>
      </c>
      <c r="L95" s="12">
        <v>-24.8</v>
      </c>
      <c r="M95" s="12">
        <v>3.4</v>
      </c>
      <c r="N95" s="12">
        <v>13.1</v>
      </c>
      <c r="O95" s="12">
        <v>5.3</v>
      </c>
      <c r="P95" s="12">
        <v>5</v>
      </c>
      <c r="Q95" s="12">
        <v>4</v>
      </c>
      <c r="R95" s="12">
        <v>-2.5</v>
      </c>
      <c r="S95" s="12">
        <v>6.2</v>
      </c>
      <c r="T95" s="12">
        <v>2.4</v>
      </c>
      <c r="U95" s="12">
        <v>3.3</v>
      </c>
      <c r="V95" s="12">
        <v>-4.4000000000000004</v>
      </c>
      <c r="W95" s="12">
        <v>1.9</v>
      </c>
      <c r="X95" s="12">
        <v>-6.6</v>
      </c>
      <c r="Y95" s="12">
        <v>8.6999999999999993</v>
      </c>
      <c r="Z95" s="12">
        <v>6.2</v>
      </c>
      <c r="AA95" s="12">
        <v>-4.5</v>
      </c>
      <c r="AB95" s="12">
        <v>-6.6</v>
      </c>
      <c r="AC95" s="12">
        <v>-17.100000000000001</v>
      </c>
      <c r="AD95" s="12">
        <v>20.5</v>
      </c>
      <c r="AE95" s="12">
        <v>12.2</v>
      </c>
      <c r="AF95" s="12">
        <v>-3.8</v>
      </c>
      <c r="AG95" s="12">
        <v>14.4</v>
      </c>
      <c r="AH95" s="12">
        <v>-8.5</v>
      </c>
      <c r="AI95" s="12">
        <v>-5.2</v>
      </c>
      <c r="AJ95" s="12">
        <v>33.5</v>
      </c>
      <c r="AK95" s="12">
        <v>19.100000000000001</v>
      </c>
      <c r="AL95" s="12">
        <v>-21.5</v>
      </c>
      <c r="AM95" s="12">
        <v>-16</v>
      </c>
      <c r="AN95" s="12">
        <v>-17</v>
      </c>
      <c r="AO95" s="12">
        <v>-0.1</v>
      </c>
      <c r="AP95" s="12">
        <v>-7</v>
      </c>
      <c r="AQ95" s="12">
        <v>3.8</v>
      </c>
      <c r="AR95" s="12">
        <v>-43.9</v>
      </c>
      <c r="AS95" s="12">
        <v>22.2</v>
      </c>
      <c r="AT95" s="12">
        <v>9.1999999999999993</v>
      </c>
      <c r="AU95" s="12">
        <v>23.2</v>
      </c>
      <c r="AV95" s="12">
        <v>-6.6</v>
      </c>
      <c r="AW95" s="12">
        <v>4.5999999999999996</v>
      </c>
      <c r="AX95" s="12">
        <v>8.4</v>
      </c>
      <c r="AY95" s="12">
        <v>12.4</v>
      </c>
      <c r="AZ95" s="12">
        <v>-6.7</v>
      </c>
      <c r="BA95" s="12">
        <v>4.3</v>
      </c>
      <c r="BB95" s="12">
        <v>6.1</v>
      </c>
      <c r="BC95" s="12">
        <v>-37.5</v>
      </c>
      <c r="BD95" s="12">
        <v>-28</v>
      </c>
      <c r="BE95" s="12">
        <v>20.7</v>
      </c>
      <c r="BF95" s="12">
        <v>-28.9</v>
      </c>
      <c r="BG95" s="12">
        <v>-6.7</v>
      </c>
      <c r="BH95" s="12">
        <v>-42.1</v>
      </c>
      <c r="BI95" s="12">
        <v>-37.1</v>
      </c>
      <c r="BJ95" s="12">
        <v>6.6</v>
      </c>
      <c r="BK95" s="12">
        <v>24.4</v>
      </c>
      <c r="BL95" s="12">
        <v>19.2</v>
      </c>
      <c r="BM95" s="12">
        <v>-28.4</v>
      </c>
      <c r="BN95" s="12">
        <v>7.1</v>
      </c>
      <c r="BO95" s="12">
        <v>22.4</v>
      </c>
      <c r="BP95" s="12">
        <v>-0.1</v>
      </c>
      <c r="BQ95" s="12">
        <v>-0.4</v>
      </c>
      <c r="BR95" s="12">
        <v>4.2</v>
      </c>
      <c r="BS95" s="12">
        <v>-13.3</v>
      </c>
      <c r="BT95" s="12">
        <v>4.7</v>
      </c>
      <c r="BU95" s="12">
        <v>-7</v>
      </c>
      <c r="BV95" s="12">
        <v>-1.6</v>
      </c>
      <c r="BW95" s="12">
        <v>-5.3</v>
      </c>
      <c r="BX95" s="12">
        <v>13.2</v>
      </c>
      <c r="BY95" s="12">
        <v>15.6</v>
      </c>
      <c r="BZ95" s="12">
        <v>-13.2</v>
      </c>
      <c r="CA95" s="12">
        <v>14.3</v>
      </c>
      <c r="CB95" s="12">
        <v>9.6</v>
      </c>
      <c r="CC95" s="12">
        <v>12.8</v>
      </c>
      <c r="CD95" s="12">
        <v>-9.1</v>
      </c>
      <c r="CE95" s="12">
        <v>-29.8</v>
      </c>
      <c r="CF95" s="12">
        <v>36.5</v>
      </c>
      <c r="CG95" s="12">
        <v>16.899999999999999</v>
      </c>
      <c r="CH95" s="12">
        <v>8.8000000000000007</v>
      </c>
      <c r="CI95" s="12">
        <v>4.7</v>
      </c>
      <c r="CJ95" s="12">
        <v>5.7</v>
      </c>
      <c r="CK95" s="12">
        <v>-35.5</v>
      </c>
      <c r="CL95" s="12">
        <v>11.4</v>
      </c>
      <c r="CM95" s="12">
        <v>-7.4</v>
      </c>
      <c r="CN95" s="12">
        <v>-9.9</v>
      </c>
      <c r="CO95" s="12">
        <v>28.9</v>
      </c>
      <c r="CP95" s="12">
        <v>20.5</v>
      </c>
      <c r="CQ95" s="12">
        <v>39</v>
      </c>
      <c r="CR95" s="12">
        <v>39.299999999999997</v>
      </c>
      <c r="CS95" s="12">
        <v>-17.600000000000001</v>
      </c>
      <c r="CT95" s="12">
        <v>7.1</v>
      </c>
      <c r="CU95" s="12">
        <v>-4.3</v>
      </c>
      <c r="CV95" s="12">
        <v>-27.3</v>
      </c>
      <c r="CW95" s="12">
        <v>40.4</v>
      </c>
      <c r="CX95" s="12">
        <v>6.4</v>
      </c>
      <c r="CY95" s="12">
        <v>64.3</v>
      </c>
      <c r="CZ95" s="12">
        <v>35.1</v>
      </c>
      <c r="DA95" s="12">
        <v>-44.5</v>
      </c>
      <c r="DB95" s="12">
        <v>130.5</v>
      </c>
      <c r="DC95" s="12">
        <v>124</v>
      </c>
      <c r="DD95" s="12">
        <v>9</v>
      </c>
      <c r="DE95" s="12">
        <v>-69.099999999999994</v>
      </c>
      <c r="DF95" s="12">
        <v>24.9</v>
      </c>
      <c r="DG95" s="12">
        <v>144.4</v>
      </c>
      <c r="DH95" s="12">
        <v>6.1</v>
      </c>
      <c r="DI95" s="12">
        <v>37.4</v>
      </c>
      <c r="DJ95" s="12">
        <v>-231.5</v>
      </c>
      <c r="DK95" s="12">
        <v>52.3</v>
      </c>
      <c r="DL95" s="12">
        <v>44.8</v>
      </c>
      <c r="DM95" s="12">
        <v>-2.7</v>
      </c>
      <c r="DN95" s="12">
        <v>-25.4</v>
      </c>
      <c r="DO95" s="12">
        <v>65.599999999999994</v>
      </c>
      <c r="DP95" s="12">
        <v>94.5</v>
      </c>
      <c r="DQ95" s="12">
        <v>79.8</v>
      </c>
      <c r="DR95" s="12">
        <v>-8.1</v>
      </c>
      <c r="DS95" s="12">
        <v>-68.099999999999994</v>
      </c>
      <c r="DT95" s="12">
        <v>41.6</v>
      </c>
      <c r="DU95" s="12">
        <v>-195.9</v>
      </c>
      <c r="DV95" s="12">
        <v>64.599999999999994</v>
      </c>
      <c r="DW95" s="12">
        <v>166.5</v>
      </c>
      <c r="DX95" s="12">
        <v>5.0999999999999996</v>
      </c>
      <c r="DY95" s="12">
        <v>93.4</v>
      </c>
      <c r="DZ95" s="12">
        <v>142.6</v>
      </c>
      <c r="EA95" s="12">
        <v>-17.399999999999999</v>
      </c>
      <c r="EB95" s="12">
        <v>19.899999999999999</v>
      </c>
      <c r="EC95" s="12">
        <v>52</v>
      </c>
      <c r="ED95" s="12">
        <v>163.4</v>
      </c>
      <c r="EE95" s="12">
        <v>133.5</v>
      </c>
      <c r="EF95" s="12">
        <v>33.700000000000003</v>
      </c>
      <c r="EG95" s="12">
        <v>145</v>
      </c>
      <c r="EH95" s="12">
        <v>41.8</v>
      </c>
      <c r="EI95" s="12">
        <v>-129.80000000000001</v>
      </c>
      <c r="EJ95" s="12">
        <v>-12.4</v>
      </c>
      <c r="EK95" s="12">
        <v>87.6</v>
      </c>
      <c r="EL95" s="12">
        <v>-66</v>
      </c>
      <c r="EM95" s="12">
        <v>255.9</v>
      </c>
      <c r="EN95" s="12">
        <v>294</v>
      </c>
      <c r="EO95" s="12">
        <v>306</v>
      </c>
      <c r="EP95" s="12">
        <v>227.5</v>
      </c>
      <c r="EQ95" s="12">
        <v>186</v>
      </c>
      <c r="ER95" s="12">
        <v>141.80000000000001</v>
      </c>
      <c r="ES95" s="12">
        <v>206.1</v>
      </c>
      <c r="ET95" s="12">
        <v>367.3</v>
      </c>
      <c r="EU95" s="12">
        <v>45.6</v>
      </c>
      <c r="EV95" s="12">
        <v>827.7</v>
      </c>
      <c r="EW95" s="12">
        <v>667.8</v>
      </c>
      <c r="EX95" s="12">
        <v>115.4</v>
      </c>
      <c r="EY95" s="12">
        <v>837.5</v>
      </c>
      <c r="EZ95" s="12">
        <v>103.5</v>
      </c>
      <c r="FA95" s="12">
        <v>-1184.7</v>
      </c>
      <c r="FB95" s="12">
        <v>1313</v>
      </c>
      <c r="FC95" s="12">
        <v>312.10000000000002</v>
      </c>
      <c r="FD95" s="12">
        <v>596.29999999999995</v>
      </c>
      <c r="FE95" s="12">
        <v>-746</v>
      </c>
      <c r="FF95" s="12">
        <v>1231.5999999999999</v>
      </c>
      <c r="FG95" s="12">
        <v>439</v>
      </c>
      <c r="FH95" s="12">
        <v>-388.5</v>
      </c>
      <c r="FI95" s="12">
        <v>457.4</v>
      </c>
      <c r="FJ95" s="12">
        <v>-782.4</v>
      </c>
      <c r="FK95" s="12">
        <v>-1231.9000000000001</v>
      </c>
      <c r="FL95" s="12">
        <v>574.70000000000005</v>
      </c>
      <c r="FM95" s="12">
        <v>-1388.2</v>
      </c>
      <c r="FN95" s="12">
        <v>696.4</v>
      </c>
      <c r="FO95" s="12">
        <v>197.1</v>
      </c>
      <c r="FP95" s="12">
        <v>-874.4</v>
      </c>
      <c r="FQ95" s="12">
        <v>-1247.5</v>
      </c>
      <c r="FR95" s="12">
        <v>350.4</v>
      </c>
      <c r="FS95" s="12">
        <v>-328.5</v>
      </c>
      <c r="FT95" s="12">
        <v>1207.9000000000001</v>
      </c>
      <c r="FU95" s="12">
        <v>313.60000000000002</v>
      </c>
      <c r="FV95" s="12">
        <v>1131</v>
      </c>
      <c r="FW95" s="12">
        <v>338.8</v>
      </c>
      <c r="FX95" s="12">
        <v>-134.5</v>
      </c>
      <c r="FY95" s="12">
        <v>-106.9</v>
      </c>
      <c r="FZ95" s="12">
        <v>1032.5999999999999</v>
      </c>
      <c r="GA95" s="12">
        <v>-359.1</v>
      </c>
      <c r="GB95" s="12">
        <v>348.2</v>
      </c>
      <c r="GC95" s="12">
        <v>481.6</v>
      </c>
      <c r="GD95" s="12">
        <v>424.2</v>
      </c>
      <c r="GE95" s="12">
        <v>677.9</v>
      </c>
      <c r="GF95" s="12">
        <v>-282.8</v>
      </c>
      <c r="GG95" s="12">
        <v>583.1</v>
      </c>
      <c r="GH95" s="12">
        <v>994.9</v>
      </c>
      <c r="GI95" s="12">
        <v>100.7</v>
      </c>
      <c r="GJ95" s="12">
        <v>703.4</v>
      </c>
      <c r="GK95" s="12">
        <v>129.1</v>
      </c>
      <c r="GL95" s="12">
        <v>-896.1</v>
      </c>
      <c r="GM95" s="12">
        <v>-1688.8</v>
      </c>
      <c r="GN95" s="12">
        <v>-698.3</v>
      </c>
      <c r="GO95" s="12">
        <v>-1565.6</v>
      </c>
      <c r="GP95" s="12">
        <v>-3165.6</v>
      </c>
      <c r="GQ95" s="12">
        <v>-1185.8</v>
      </c>
      <c r="GR95" s="12">
        <v>1592.9</v>
      </c>
      <c r="GS95" s="12">
        <v>1906.9</v>
      </c>
      <c r="GT95" s="12">
        <v>290.39999999999998</v>
      </c>
      <c r="GU95" s="12">
        <v>788.2</v>
      </c>
      <c r="GV95" s="12">
        <v>-1434.8</v>
      </c>
      <c r="GW95" s="12">
        <v>1289.5999999999999</v>
      </c>
      <c r="GX95" s="12">
        <v>1148.5</v>
      </c>
      <c r="GY95" s="12">
        <v>762.9</v>
      </c>
      <c r="GZ95" s="12">
        <v>-104.3</v>
      </c>
      <c r="HA95" s="12">
        <v>-2527</v>
      </c>
      <c r="HB95" s="12">
        <v>1015.4</v>
      </c>
      <c r="HC95" s="12">
        <v>1884.4</v>
      </c>
      <c r="HD95" s="12">
        <v>-703.2</v>
      </c>
      <c r="HE95" s="12">
        <v>911.6</v>
      </c>
      <c r="HF95" s="12">
        <v>172.4</v>
      </c>
      <c r="HG95" s="12">
        <v>1359.9</v>
      </c>
      <c r="HH95" s="12">
        <v>108</v>
      </c>
      <c r="HI95" s="12">
        <v>1018.6</v>
      </c>
      <c r="HJ95" s="12">
        <v>1459.3</v>
      </c>
      <c r="HK95" s="12">
        <v>424.5</v>
      </c>
      <c r="HL95" s="12">
        <v>790.5</v>
      </c>
      <c r="HM95" s="12">
        <v>-292.8</v>
      </c>
      <c r="HN95" s="12">
        <v>554.20000000000005</v>
      </c>
      <c r="HO95" s="12">
        <v>359.2</v>
      </c>
      <c r="HP95" s="12">
        <v>35.200000000000003</v>
      </c>
      <c r="HQ95" s="12">
        <v>-1904.8</v>
      </c>
      <c r="HR95" s="12">
        <v>742.2</v>
      </c>
      <c r="HS95" s="12">
        <v>-127.9</v>
      </c>
      <c r="HT95" s="12">
        <v>481.9</v>
      </c>
      <c r="HU95" s="12">
        <v>824.6</v>
      </c>
      <c r="HV95" s="12">
        <v>680.3</v>
      </c>
      <c r="HW95" s="12">
        <v>1211.3</v>
      </c>
      <c r="HX95" s="12">
        <v>850.9</v>
      </c>
      <c r="HY95" s="12">
        <v>1143.3</v>
      </c>
      <c r="HZ95" s="12">
        <v>1278.8</v>
      </c>
      <c r="IA95" s="12">
        <v>-297.60000000000002</v>
      </c>
      <c r="IB95" s="12">
        <v>317.89999999999998</v>
      </c>
      <c r="IC95" s="12">
        <v>1190.7</v>
      </c>
      <c r="ID95" s="12">
        <v>-3977.4</v>
      </c>
      <c r="IE95" s="12">
        <v>3002.7</v>
      </c>
      <c r="IF95" s="12">
        <v>1202.8</v>
      </c>
      <c r="IG95" s="12">
        <v>-27.6</v>
      </c>
      <c r="IH95" s="12">
        <v>2259.4</v>
      </c>
      <c r="II95" s="12">
        <v>-7236</v>
      </c>
      <c r="IJ95" s="12">
        <v>4909.2</v>
      </c>
      <c r="IK95" s="12">
        <v>1920.3</v>
      </c>
      <c r="IL95" s="12">
        <v>4524.5</v>
      </c>
      <c r="IM95" s="12">
        <v>2130.8000000000002</v>
      </c>
      <c r="IN95" s="12">
        <v>2822.2</v>
      </c>
      <c r="IO95" s="12">
        <v>-133.80000000000001</v>
      </c>
      <c r="IP95" s="12">
        <v>2243.4</v>
      </c>
      <c r="IQ95" s="12">
        <v>-2801.4</v>
      </c>
      <c r="IR95" s="12">
        <v>-6591.7</v>
      </c>
      <c r="IS95" s="12">
        <v>-2136.4</v>
      </c>
      <c r="IT95" s="12">
        <v>2408.5</v>
      </c>
      <c r="IU95" s="12">
        <v>1448.8</v>
      </c>
      <c r="IV95" s="12">
        <v>1830.7</v>
      </c>
      <c r="IW95" s="12">
        <v>-1417.1</v>
      </c>
    </row>
    <row r="96" spans="1:257">
      <c r="A96" t="s">
        <v>994</v>
      </c>
      <c r="B96" t="s">
        <v>1015</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0.1</v>
      </c>
      <c r="BS96">
        <v>0</v>
      </c>
      <c r="BT96">
        <v>0</v>
      </c>
      <c r="BU96">
        <v>0</v>
      </c>
      <c r="BV96">
        <v>0.1</v>
      </c>
      <c r="BW96">
        <v>0</v>
      </c>
      <c r="BX96">
        <v>0</v>
      </c>
      <c r="BY96">
        <v>0</v>
      </c>
      <c r="BZ96">
        <v>0.1</v>
      </c>
      <c r="CA96">
        <v>0</v>
      </c>
      <c r="CB96">
        <v>0</v>
      </c>
      <c r="CC96">
        <v>0</v>
      </c>
      <c r="CD96">
        <v>0.1</v>
      </c>
      <c r="CE96">
        <v>0</v>
      </c>
      <c r="CF96">
        <v>0</v>
      </c>
      <c r="CG96">
        <v>0</v>
      </c>
      <c r="CH96">
        <v>0.4</v>
      </c>
      <c r="CI96">
        <v>0</v>
      </c>
      <c r="CJ96">
        <v>0</v>
      </c>
      <c r="CK96">
        <v>0</v>
      </c>
      <c r="CL96">
        <v>0.2</v>
      </c>
      <c r="CM96">
        <v>0</v>
      </c>
      <c r="CN96">
        <v>0</v>
      </c>
      <c r="CO96">
        <v>0</v>
      </c>
      <c r="CP96">
        <v>-0.8</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-0.9</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0.2</v>
      </c>
      <c r="EE96">
        <v>0</v>
      </c>
      <c r="EF96">
        <v>0</v>
      </c>
      <c r="EG96">
        <v>0</v>
      </c>
      <c r="EH96">
        <v>0</v>
      </c>
      <c r="EI96">
        <v>0</v>
      </c>
      <c r="EJ96">
        <v>0</v>
      </c>
      <c r="EK96">
        <v>0</v>
      </c>
      <c r="EL96">
        <v>-2.2999999999999998</v>
      </c>
      <c r="EM96">
        <v>0</v>
      </c>
      <c r="EN96">
        <v>0</v>
      </c>
      <c r="EO96">
        <v>0</v>
      </c>
      <c r="EP96">
        <v>0</v>
      </c>
      <c r="EQ96">
        <v>0</v>
      </c>
      <c r="ER96">
        <v>0</v>
      </c>
      <c r="ES96">
        <v>0</v>
      </c>
      <c r="ET96">
        <v>0</v>
      </c>
      <c r="EU96">
        <v>0</v>
      </c>
      <c r="EV96">
        <v>0</v>
      </c>
      <c r="EW96">
        <v>0</v>
      </c>
      <c r="EX96">
        <v>-0.2</v>
      </c>
      <c r="EY96">
        <v>0</v>
      </c>
      <c r="EZ96">
        <v>0</v>
      </c>
      <c r="FA96">
        <v>0</v>
      </c>
      <c r="FB96">
        <v>0</v>
      </c>
      <c r="FC96">
        <v>0</v>
      </c>
      <c r="FD96">
        <v>0</v>
      </c>
      <c r="FE96">
        <v>0</v>
      </c>
      <c r="FF96">
        <v>0</v>
      </c>
      <c r="FG96">
        <v>0</v>
      </c>
      <c r="FH96">
        <v>0</v>
      </c>
      <c r="FI96">
        <v>0</v>
      </c>
      <c r="FJ96">
        <v>0</v>
      </c>
      <c r="FK96">
        <v>0</v>
      </c>
      <c r="FL96">
        <v>0</v>
      </c>
      <c r="FM96">
        <v>0</v>
      </c>
      <c r="FN96">
        <v>0</v>
      </c>
      <c r="FO96">
        <v>0</v>
      </c>
      <c r="FP96">
        <v>0</v>
      </c>
      <c r="FQ96">
        <v>0</v>
      </c>
      <c r="FR96">
        <v>-1.3</v>
      </c>
      <c r="FS96">
        <v>0</v>
      </c>
      <c r="FT96">
        <v>0</v>
      </c>
      <c r="FU96">
        <v>0</v>
      </c>
      <c r="FV96">
        <v>-0.2</v>
      </c>
      <c r="FW96">
        <v>0</v>
      </c>
      <c r="FX96">
        <v>0</v>
      </c>
      <c r="FY96">
        <v>0</v>
      </c>
      <c r="FZ96">
        <v>-0.5</v>
      </c>
      <c r="GA96">
        <v>0</v>
      </c>
      <c r="GB96">
        <v>0</v>
      </c>
      <c r="GC96">
        <v>0</v>
      </c>
      <c r="GD96">
        <v>2.7</v>
      </c>
      <c r="GE96">
        <v>2.4</v>
      </c>
      <c r="GF96">
        <v>0</v>
      </c>
      <c r="GG96">
        <v>0</v>
      </c>
      <c r="GH96">
        <v>-1.8</v>
      </c>
      <c r="GI96">
        <v>-0.6</v>
      </c>
      <c r="GJ96">
        <v>0</v>
      </c>
      <c r="GK96">
        <v>0</v>
      </c>
      <c r="GL96">
        <v>4.8</v>
      </c>
      <c r="GM96">
        <v>0.9</v>
      </c>
      <c r="GN96">
        <v>1.7</v>
      </c>
      <c r="GO96">
        <v>-0.2</v>
      </c>
      <c r="GP96">
        <v>0</v>
      </c>
      <c r="GQ96">
        <v>-1</v>
      </c>
      <c r="GR96">
        <v>0.2</v>
      </c>
      <c r="GS96">
        <v>0</v>
      </c>
      <c r="GT96">
        <v>0</v>
      </c>
      <c r="GU96">
        <v>1.4</v>
      </c>
      <c r="GV96">
        <v>0</v>
      </c>
      <c r="GW96">
        <v>0.1</v>
      </c>
      <c r="GX96">
        <v>0.1</v>
      </c>
      <c r="GY96">
        <v>-1.8</v>
      </c>
      <c r="GZ96">
        <v>0</v>
      </c>
      <c r="HA96">
        <v>0</v>
      </c>
      <c r="HB96">
        <v>-0.9</v>
      </c>
      <c r="HC96">
        <v>-4.4000000000000004</v>
      </c>
      <c r="HD96">
        <v>0</v>
      </c>
      <c r="HE96">
        <v>0.1</v>
      </c>
      <c r="HF96">
        <v>-1.3</v>
      </c>
      <c r="HG96">
        <v>0.1</v>
      </c>
      <c r="HH96">
        <v>0</v>
      </c>
      <c r="HI96">
        <v>-0.2</v>
      </c>
      <c r="HJ96">
        <v>0</v>
      </c>
      <c r="HK96">
        <v>-1.7</v>
      </c>
      <c r="HL96">
        <v>0.1</v>
      </c>
      <c r="HM96">
        <v>0</v>
      </c>
      <c r="HN96">
        <v>-0.1</v>
      </c>
      <c r="HO96">
        <v>-0.6</v>
      </c>
      <c r="HP96">
        <v>0.5</v>
      </c>
      <c r="HQ96">
        <v>0.2</v>
      </c>
      <c r="HR96">
        <v>0.2</v>
      </c>
      <c r="HS96">
        <v>-9.3000000000000007</v>
      </c>
      <c r="HT96">
        <v>1</v>
      </c>
      <c r="HU96">
        <v>0.5</v>
      </c>
      <c r="HV96">
        <v>-1</v>
      </c>
      <c r="HW96">
        <v>3.5</v>
      </c>
      <c r="HX96">
        <v>0.7</v>
      </c>
      <c r="HY96">
        <v>-0.1</v>
      </c>
      <c r="HZ96">
        <v>1.9</v>
      </c>
      <c r="IA96">
        <v>2.6</v>
      </c>
      <c r="IB96">
        <v>0.4</v>
      </c>
      <c r="IC96">
        <v>0.5</v>
      </c>
      <c r="ID96">
        <v>0.7</v>
      </c>
      <c r="IE96">
        <v>-3.1</v>
      </c>
      <c r="IF96">
        <v>0.4</v>
      </c>
      <c r="IG96">
        <v>-1.4</v>
      </c>
      <c r="IH96">
        <v>0</v>
      </c>
      <c r="II96">
        <v>0.8</v>
      </c>
      <c r="IJ96">
        <v>-0.9</v>
      </c>
      <c r="IK96">
        <v>1.1000000000000001</v>
      </c>
      <c r="IL96">
        <v>-3.7</v>
      </c>
      <c r="IM96">
        <v>-0.9</v>
      </c>
      <c r="IN96">
        <v>-5.7</v>
      </c>
      <c r="IO96">
        <v>0.2</v>
      </c>
      <c r="IP96">
        <v>1.9</v>
      </c>
      <c r="IQ96">
        <v>-1.1000000000000001</v>
      </c>
      <c r="IR96">
        <v>-0.8</v>
      </c>
      <c r="IS96">
        <v>0.5</v>
      </c>
      <c r="IT96">
        <v>1</v>
      </c>
      <c r="IU96">
        <v>-0.4</v>
      </c>
      <c r="IV96">
        <v>-3.5</v>
      </c>
      <c r="IW96">
        <v>0</v>
      </c>
    </row>
    <row r="97" spans="1:257">
      <c r="A97" t="s">
        <v>996</v>
      </c>
      <c r="B97" t="s">
        <v>1152</v>
      </c>
      <c r="C97">
        <v>-0.3</v>
      </c>
      <c r="D97">
        <v>0.1</v>
      </c>
      <c r="E97">
        <v>-0.4</v>
      </c>
      <c r="F97">
        <v>0.4</v>
      </c>
      <c r="G97">
        <v>0.7</v>
      </c>
      <c r="H97">
        <v>0</v>
      </c>
      <c r="I97">
        <v>0.2</v>
      </c>
      <c r="J97">
        <v>22.7</v>
      </c>
      <c r="K97">
        <v>-1.1000000000000001</v>
      </c>
      <c r="L97">
        <v>-18</v>
      </c>
      <c r="M97">
        <v>3.4</v>
      </c>
      <c r="N97">
        <v>11.7</v>
      </c>
      <c r="O97">
        <v>4.9000000000000004</v>
      </c>
      <c r="P97">
        <v>4.7</v>
      </c>
      <c r="Q97">
        <v>4.3</v>
      </c>
      <c r="R97">
        <v>-2.2000000000000002</v>
      </c>
      <c r="S97">
        <v>5.3</v>
      </c>
      <c r="T97">
        <v>2.9</v>
      </c>
      <c r="U97">
        <v>3.1</v>
      </c>
      <c r="V97">
        <v>-2.9</v>
      </c>
      <c r="W97">
        <v>2.2999999999999998</v>
      </c>
      <c r="X97">
        <v>-4.4000000000000004</v>
      </c>
      <c r="Y97">
        <v>7.4</v>
      </c>
      <c r="Z97">
        <v>5.5</v>
      </c>
      <c r="AA97">
        <v>-2.8</v>
      </c>
      <c r="AB97">
        <v>-3.4</v>
      </c>
      <c r="AC97">
        <v>-11.5</v>
      </c>
      <c r="AD97">
        <v>19.5</v>
      </c>
      <c r="AE97">
        <v>8.6999999999999993</v>
      </c>
      <c r="AF97">
        <v>-3.3</v>
      </c>
      <c r="AG97">
        <v>12.9</v>
      </c>
      <c r="AH97">
        <v>-8</v>
      </c>
      <c r="AI97">
        <v>0.6</v>
      </c>
      <c r="AJ97">
        <v>29</v>
      </c>
      <c r="AK97">
        <v>19</v>
      </c>
      <c r="AL97">
        <v>-20.6</v>
      </c>
      <c r="AM97">
        <v>-11.4</v>
      </c>
      <c r="AN97">
        <v>-11.4</v>
      </c>
      <c r="AO97">
        <v>3.6</v>
      </c>
      <c r="AP97">
        <v>-3.8</v>
      </c>
      <c r="AQ97">
        <v>0.6</v>
      </c>
      <c r="AR97">
        <v>-31.3</v>
      </c>
      <c r="AS97">
        <v>15.5</v>
      </c>
      <c r="AT97">
        <v>5.0999999999999996</v>
      </c>
      <c r="AU97">
        <v>15.4</v>
      </c>
      <c r="AV97">
        <v>-6.9</v>
      </c>
      <c r="AW97">
        <v>4.4000000000000004</v>
      </c>
      <c r="AX97">
        <v>4.3</v>
      </c>
      <c r="AY97">
        <v>8.6999999999999993</v>
      </c>
      <c r="AZ97">
        <v>-6.3</v>
      </c>
      <c r="BA97">
        <v>4.4000000000000004</v>
      </c>
      <c r="BB97">
        <v>1</v>
      </c>
      <c r="BC97">
        <v>-29.9</v>
      </c>
      <c r="BD97">
        <v>-21.1</v>
      </c>
      <c r="BE97">
        <v>15.2</v>
      </c>
      <c r="BF97">
        <v>-20.6</v>
      </c>
      <c r="BG97">
        <v>-5.0999999999999996</v>
      </c>
      <c r="BH97">
        <v>-35.299999999999997</v>
      </c>
      <c r="BI97">
        <v>-22.5</v>
      </c>
      <c r="BJ97">
        <v>2.2000000000000002</v>
      </c>
      <c r="BK97">
        <v>12.1</v>
      </c>
      <c r="BL97">
        <v>8.4</v>
      </c>
      <c r="BM97">
        <v>-21.4</v>
      </c>
      <c r="BN97">
        <v>2.2000000000000002</v>
      </c>
      <c r="BO97">
        <v>13.4</v>
      </c>
      <c r="BP97">
        <v>-1.1000000000000001</v>
      </c>
      <c r="BQ97">
        <v>0.2</v>
      </c>
      <c r="BR97">
        <v>3.1</v>
      </c>
      <c r="BS97">
        <v>-8</v>
      </c>
      <c r="BT97">
        <v>2.6</v>
      </c>
      <c r="BU97">
        <v>-3.9</v>
      </c>
      <c r="BV97">
        <v>-1</v>
      </c>
      <c r="BW97">
        <v>-2.5</v>
      </c>
      <c r="BX97">
        <v>7.4</v>
      </c>
      <c r="BY97">
        <v>9.1</v>
      </c>
      <c r="BZ97">
        <v>-9.1</v>
      </c>
      <c r="CA97">
        <v>6.3</v>
      </c>
      <c r="CB97">
        <v>7.7</v>
      </c>
      <c r="CC97">
        <v>6.8</v>
      </c>
      <c r="CD97">
        <v>-8.9</v>
      </c>
      <c r="CE97">
        <v>-19.5</v>
      </c>
      <c r="CF97">
        <v>24.1</v>
      </c>
      <c r="CG97">
        <v>4.7</v>
      </c>
      <c r="CH97">
        <v>-0.3</v>
      </c>
      <c r="CI97">
        <v>6.4</v>
      </c>
      <c r="CJ97">
        <v>9.5</v>
      </c>
      <c r="CK97">
        <v>-18.600000000000001</v>
      </c>
      <c r="CL97">
        <v>2.7</v>
      </c>
      <c r="CM97">
        <v>-6.3</v>
      </c>
      <c r="CN97">
        <v>-12.1</v>
      </c>
      <c r="CO97">
        <v>11.8</v>
      </c>
      <c r="CP97">
        <v>11.7</v>
      </c>
      <c r="CQ97">
        <v>18.3</v>
      </c>
      <c r="CR97">
        <v>11.9</v>
      </c>
      <c r="CS97">
        <v>-12.3</v>
      </c>
      <c r="CT97">
        <v>10</v>
      </c>
      <c r="CU97">
        <v>-3.2</v>
      </c>
      <c r="CV97">
        <v>-16.3</v>
      </c>
      <c r="CW97">
        <v>18.2</v>
      </c>
      <c r="CX97">
        <v>-0.4</v>
      </c>
      <c r="CY97">
        <v>25.3</v>
      </c>
      <c r="CZ97">
        <v>30.9</v>
      </c>
      <c r="DA97">
        <v>-27.4</v>
      </c>
      <c r="DB97">
        <v>57.5</v>
      </c>
      <c r="DC97">
        <v>67</v>
      </c>
      <c r="DD97">
        <v>-4</v>
      </c>
      <c r="DE97">
        <v>-29.1</v>
      </c>
      <c r="DF97">
        <v>15.8</v>
      </c>
      <c r="DG97">
        <v>56.1</v>
      </c>
      <c r="DH97">
        <v>-15</v>
      </c>
      <c r="DI97">
        <v>1.1000000000000001</v>
      </c>
      <c r="DJ97">
        <v>-95.6</v>
      </c>
      <c r="DK97">
        <v>20.9</v>
      </c>
      <c r="DL97">
        <v>25.1</v>
      </c>
      <c r="DM97">
        <v>11.7</v>
      </c>
      <c r="DN97">
        <v>-20.6</v>
      </c>
      <c r="DO97">
        <v>34.200000000000003</v>
      </c>
      <c r="DP97">
        <v>44.8</v>
      </c>
      <c r="DQ97">
        <v>37.200000000000003</v>
      </c>
      <c r="DR97">
        <v>-33.9</v>
      </c>
      <c r="DS97">
        <v>-36</v>
      </c>
      <c r="DT97">
        <v>10.9</v>
      </c>
      <c r="DU97">
        <v>-96.8</v>
      </c>
      <c r="DV97">
        <v>21.1</v>
      </c>
      <c r="DW97">
        <v>73.3</v>
      </c>
      <c r="DX97">
        <v>4.7</v>
      </c>
      <c r="DY97">
        <v>36.200000000000003</v>
      </c>
      <c r="DZ97">
        <v>50.9</v>
      </c>
      <c r="EA97">
        <v>12.2</v>
      </c>
      <c r="EB97">
        <v>10.6</v>
      </c>
      <c r="EC97">
        <v>14.5</v>
      </c>
      <c r="ED97">
        <v>97.9</v>
      </c>
      <c r="EE97">
        <v>65.8</v>
      </c>
      <c r="EF97">
        <v>-5.0999999999999996</v>
      </c>
      <c r="EG97">
        <v>66.7</v>
      </c>
      <c r="EH97">
        <v>-2.6</v>
      </c>
      <c r="EI97">
        <v>-32.700000000000003</v>
      </c>
      <c r="EJ97">
        <v>14.4</v>
      </c>
      <c r="EK97">
        <v>-7.9</v>
      </c>
      <c r="EL97">
        <v>12.9</v>
      </c>
      <c r="EM97">
        <v>92.2</v>
      </c>
      <c r="EN97">
        <v>96.5</v>
      </c>
      <c r="EO97">
        <v>121.3</v>
      </c>
      <c r="EP97">
        <v>80.599999999999994</v>
      </c>
      <c r="EQ97">
        <v>69.599999999999994</v>
      </c>
      <c r="ER97">
        <v>28.2</v>
      </c>
      <c r="ES97">
        <v>97.2</v>
      </c>
      <c r="ET97">
        <v>198.5</v>
      </c>
      <c r="EU97">
        <v>53.3</v>
      </c>
      <c r="EV97">
        <v>301.7</v>
      </c>
      <c r="EW97">
        <v>258.8</v>
      </c>
      <c r="EX97">
        <v>130.5</v>
      </c>
      <c r="EY97">
        <v>272.39999999999998</v>
      </c>
      <c r="EZ97">
        <v>72.8</v>
      </c>
      <c r="FA97">
        <v>-490.3</v>
      </c>
      <c r="FB97">
        <v>362.2</v>
      </c>
      <c r="FC97">
        <v>129</v>
      </c>
      <c r="FD97">
        <v>183.1</v>
      </c>
      <c r="FE97">
        <v>-407</v>
      </c>
      <c r="FF97">
        <v>134.80000000000001</v>
      </c>
      <c r="FG97">
        <v>39.1</v>
      </c>
      <c r="FH97">
        <v>-83.9</v>
      </c>
      <c r="FI97">
        <v>418.8</v>
      </c>
      <c r="FJ97">
        <v>37.4</v>
      </c>
      <c r="FK97">
        <v>-310.8</v>
      </c>
      <c r="FL97">
        <v>220.3</v>
      </c>
      <c r="FM97">
        <v>-337.7</v>
      </c>
      <c r="FN97">
        <v>206</v>
      </c>
      <c r="FO97">
        <v>104.4</v>
      </c>
      <c r="FP97">
        <v>-164</v>
      </c>
      <c r="FQ97">
        <v>-391.2</v>
      </c>
      <c r="FR97">
        <v>124</v>
      </c>
      <c r="FS97">
        <v>-131.69999999999999</v>
      </c>
      <c r="FT97">
        <v>390.5</v>
      </c>
      <c r="FU97">
        <v>103.2</v>
      </c>
      <c r="FV97">
        <v>334.9</v>
      </c>
      <c r="FW97">
        <v>157.9</v>
      </c>
      <c r="FX97">
        <v>-127.9</v>
      </c>
      <c r="FY97">
        <v>-15.3</v>
      </c>
      <c r="FZ97">
        <v>269.10000000000002</v>
      </c>
      <c r="GA97">
        <v>-186.2</v>
      </c>
      <c r="GB97">
        <v>128.5</v>
      </c>
      <c r="GC97">
        <v>56.9</v>
      </c>
      <c r="GD97">
        <v>202.5</v>
      </c>
      <c r="GE97">
        <v>169.2</v>
      </c>
      <c r="GF97">
        <v>-62.4</v>
      </c>
      <c r="GG97">
        <v>185.5</v>
      </c>
      <c r="GH97">
        <v>298.7</v>
      </c>
      <c r="GI97">
        <v>-82.7</v>
      </c>
      <c r="GJ97">
        <v>45.9</v>
      </c>
      <c r="GK97">
        <v>-163.5</v>
      </c>
      <c r="GL97">
        <v>-456.2</v>
      </c>
      <c r="GM97">
        <v>-567</v>
      </c>
      <c r="GN97">
        <v>-523.79999999999995</v>
      </c>
      <c r="GO97">
        <v>-101.7</v>
      </c>
      <c r="GP97">
        <v>-959.7</v>
      </c>
      <c r="GQ97">
        <v>-535.9</v>
      </c>
      <c r="GR97">
        <v>385.1</v>
      </c>
      <c r="GS97">
        <v>529.29999999999995</v>
      </c>
      <c r="GT97">
        <v>-98.1</v>
      </c>
      <c r="GU97">
        <v>346.4</v>
      </c>
      <c r="GV97">
        <v>-425.5</v>
      </c>
      <c r="GW97">
        <v>164.8</v>
      </c>
      <c r="GX97">
        <v>335.4</v>
      </c>
      <c r="GY97">
        <v>183.1</v>
      </c>
      <c r="GZ97">
        <v>-117.5</v>
      </c>
      <c r="HA97">
        <v>-735.8</v>
      </c>
      <c r="HB97">
        <v>224.8</v>
      </c>
      <c r="HC97">
        <v>576</v>
      </c>
      <c r="HD97">
        <v>-230.8</v>
      </c>
      <c r="HE97">
        <v>193</v>
      </c>
      <c r="HF97">
        <v>93.9</v>
      </c>
      <c r="HG97">
        <v>417.5</v>
      </c>
      <c r="HH97">
        <v>166.1</v>
      </c>
      <c r="HI97">
        <v>178.6</v>
      </c>
      <c r="HJ97">
        <v>448.8</v>
      </c>
      <c r="HK97">
        <v>124.6</v>
      </c>
      <c r="HL97">
        <v>118</v>
      </c>
      <c r="HM97">
        <v>-3.4</v>
      </c>
      <c r="HN97">
        <v>283.8</v>
      </c>
      <c r="HO97">
        <v>-15.5</v>
      </c>
      <c r="HP97">
        <v>127.1</v>
      </c>
      <c r="HQ97">
        <v>-511.2</v>
      </c>
      <c r="HR97">
        <v>185.4</v>
      </c>
      <c r="HS97">
        <v>-235.9</v>
      </c>
      <c r="HT97">
        <v>121.2</v>
      </c>
      <c r="HU97">
        <v>104.8</v>
      </c>
      <c r="HV97">
        <v>673</v>
      </c>
      <c r="HW97">
        <v>232.9</v>
      </c>
      <c r="HX97">
        <v>255.6</v>
      </c>
      <c r="HY97">
        <v>356.8</v>
      </c>
      <c r="HZ97">
        <v>466.2</v>
      </c>
      <c r="IA97">
        <v>-95.6</v>
      </c>
      <c r="IB97">
        <v>-19.2</v>
      </c>
      <c r="IC97">
        <v>341.6</v>
      </c>
      <c r="ID97">
        <v>-1181</v>
      </c>
      <c r="IE97">
        <v>675.7</v>
      </c>
      <c r="IF97">
        <v>435.1</v>
      </c>
      <c r="IG97">
        <v>-95.3</v>
      </c>
      <c r="IH97">
        <v>780.6</v>
      </c>
      <c r="II97">
        <v>-2666.1</v>
      </c>
      <c r="IJ97">
        <v>1281.5</v>
      </c>
      <c r="IK97">
        <v>314.7</v>
      </c>
      <c r="IL97">
        <v>1573.2</v>
      </c>
      <c r="IM97">
        <v>1121.5</v>
      </c>
      <c r="IN97">
        <v>869.7</v>
      </c>
      <c r="IO97">
        <v>102.1</v>
      </c>
      <c r="IP97">
        <v>716.9</v>
      </c>
      <c r="IQ97">
        <v>-502.3</v>
      </c>
      <c r="IR97">
        <v>-2118.1</v>
      </c>
      <c r="IS97">
        <v>-540.4</v>
      </c>
      <c r="IT97">
        <v>854.9</v>
      </c>
      <c r="IU97">
        <v>-7</v>
      </c>
      <c r="IV97">
        <v>511.3</v>
      </c>
      <c r="IW97">
        <v>-336.4</v>
      </c>
    </row>
    <row r="98" spans="1:257">
      <c r="A98" t="s">
        <v>998</v>
      </c>
      <c r="B98" t="s">
        <v>921</v>
      </c>
      <c r="C98">
        <v>-0.8</v>
      </c>
      <c r="D98">
        <v>0.5</v>
      </c>
      <c r="E98">
        <v>-0.7</v>
      </c>
      <c r="F98">
        <v>1.2</v>
      </c>
      <c r="G98">
        <v>2</v>
      </c>
      <c r="H98">
        <v>0.3</v>
      </c>
      <c r="I98">
        <v>0.6</v>
      </c>
      <c r="J98">
        <v>1.3</v>
      </c>
      <c r="K98">
        <v>-0.2</v>
      </c>
      <c r="L98">
        <v>-5.0999999999999996</v>
      </c>
      <c r="M98">
        <v>0.5</v>
      </c>
      <c r="N98">
        <v>1.9</v>
      </c>
      <c r="O98">
        <v>1.1000000000000001</v>
      </c>
      <c r="P98">
        <v>1</v>
      </c>
      <c r="Q98">
        <v>0.4</v>
      </c>
      <c r="R98">
        <v>0.4</v>
      </c>
      <c r="S98">
        <v>1.6</v>
      </c>
      <c r="T98">
        <v>0.4</v>
      </c>
      <c r="U98">
        <v>1.1000000000000001</v>
      </c>
      <c r="V98">
        <v>-0.4</v>
      </c>
      <c r="W98">
        <v>0.8</v>
      </c>
      <c r="X98">
        <v>-0.7</v>
      </c>
      <c r="Y98">
        <v>2.1</v>
      </c>
      <c r="Z98">
        <v>1.8</v>
      </c>
      <c r="AA98">
        <v>-0.1</v>
      </c>
      <c r="AB98">
        <v>-1.4</v>
      </c>
      <c r="AC98">
        <v>-3.5</v>
      </c>
      <c r="AD98">
        <v>2.1</v>
      </c>
      <c r="AE98">
        <v>3.9</v>
      </c>
      <c r="AF98">
        <v>0.9</v>
      </c>
      <c r="AG98">
        <v>2.5</v>
      </c>
      <c r="AH98">
        <v>1.1000000000000001</v>
      </c>
      <c r="AI98">
        <v>-3.4</v>
      </c>
      <c r="AJ98">
        <v>5.0999999999999996</v>
      </c>
      <c r="AK98">
        <v>1.8</v>
      </c>
      <c r="AL98">
        <v>0.9</v>
      </c>
      <c r="AM98">
        <v>-2</v>
      </c>
      <c r="AN98">
        <v>-3.1</v>
      </c>
      <c r="AO98">
        <v>-1</v>
      </c>
      <c r="AP98">
        <v>-0.9</v>
      </c>
      <c r="AQ98">
        <v>0.3</v>
      </c>
      <c r="AR98">
        <v>-9.6</v>
      </c>
      <c r="AS98">
        <v>4.4000000000000004</v>
      </c>
      <c r="AT98">
        <v>2.5</v>
      </c>
      <c r="AU98">
        <v>5.7</v>
      </c>
      <c r="AV98">
        <v>0.3</v>
      </c>
      <c r="AW98">
        <v>-0.4</v>
      </c>
      <c r="AX98">
        <v>2.9</v>
      </c>
      <c r="AY98">
        <v>2.2000000000000002</v>
      </c>
      <c r="AZ98">
        <v>-0.3</v>
      </c>
      <c r="BA98">
        <v>-0.3</v>
      </c>
      <c r="BB98">
        <v>3.3</v>
      </c>
      <c r="BC98">
        <v>-5.7</v>
      </c>
      <c r="BD98">
        <v>-4.5999999999999996</v>
      </c>
      <c r="BE98">
        <v>4</v>
      </c>
      <c r="BF98">
        <v>-4.9000000000000004</v>
      </c>
      <c r="BG98">
        <v>-2</v>
      </c>
      <c r="BH98">
        <v>-3.8</v>
      </c>
      <c r="BI98">
        <v>-8.3000000000000007</v>
      </c>
      <c r="BJ98">
        <v>2.6</v>
      </c>
      <c r="BK98">
        <v>5.6</v>
      </c>
      <c r="BL98">
        <v>5.2</v>
      </c>
      <c r="BM98">
        <v>-4.9000000000000004</v>
      </c>
      <c r="BN98">
        <v>2.4</v>
      </c>
      <c r="BO98">
        <v>4.7</v>
      </c>
      <c r="BP98">
        <v>1</v>
      </c>
      <c r="BQ98">
        <v>-0.5</v>
      </c>
      <c r="BR98">
        <v>0.8</v>
      </c>
      <c r="BS98">
        <v>-2.8</v>
      </c>
      <c r="BT98">
        <v>2</v>
      </c>
      <c r="BU98">
        <v>-0.9</v>
      </c>
      <c r="BV98">
        <v>-0.1</v>
      </c>
      <c r="BW98">
        <v>-1.3</v>
      </c>
      <c r="BX98">
        <v>2.6</v>
      </c>
      <c r="BY98">
        <v>2.4</v>
      </c>
      <c r="BZ98">
        <v>-2.2999999999999998</v>
      </c>
      <c r="CA98">
        <v>1.8</v>
      </c>
      <c r="CB98">
        <v>1.2</v>
      </c>
      <c r="CC98">
        <v>2.6</v>
      </c>
      <c r="CD98">
        <v>1</v>
      </c>
      <c r="CE98">
        <v>-3.6</v>
      </c>
      <c r="CF98">
        <v>4.5999999999999996</v>
      </c>
      <c r="CG98">
        <v>5.7</v>
      </c>
      <c r="CH98">
        <v>3.6</v>
      </c>
      <c r="CI98">
        <v>0.1</v>
      </c>
      <c r="CJ98">
        <v>-0.5</v>
      </c>
      <c r="CK98">
        <v>-7.1</v>
      </c>
      <c r="CL98">
        <v>2.5</v>
      </c>
      <c r="CM98">
        <v>-4.0999999999999996</v>
      </c>
      <c r="CN98">
        <v>-0.1</v>
      </c>
      <c r="CO98">
        <v>5.4</v>
      </c>
      <c r="CP98">
        <v>8.6999999999999993</v>
      </c>
      <c r="CQ98">
        <v>7.1</v>
      </c>
      <c r="CR98">
        <v>10</v>
      </c>
      <c r="CS98">
        <v>-2</v>
      </c>
      <c r="CT98">
        <v>-1.4</v>
      </c>
      <c r="CU98">
        <v>-4.4000000000000004</v>
      </c>
      <c r="CV98">
        <v>-5</v>
      </c>
      <c r="CW98">
        <v>8.1999999999999993</v>
      </c>
      <c r="CX98">
        <v>2.5</v>
      </c>
      <c r="CY98">
        <v>8.4</v>
      </c>
      <c r="CZ98">
        <v>11.1</v>
      </c>
      <c r="DA98">
        <v>-3.7</v>
      </c>
      <c r="DB98">
        <v>22</v>
      </c>
      <c r="DC98">
        <v>29</v>
      </c>
      <c r="DD98">
        <v>5.7</v>
      </c>
      <c r="DE98">
        <v>-8.1999999999999993</v>
      </c>
      <c r="DF98">
        <v>5.2</v>
      </c>
      <c r="DG98">
        <v>37.9</v>
      </c>
      <c r="DH98">
        <v>-1.2</v>
      </c>
      <c r="DI98">
        <v>3.8</v>
      </c>
      <c r="DJ98">
        <v>-59.1</v>
      </c>
      <c r="DK98">
        <v>19.8</v>
      </c>
      <c r="DL98">
        <v>8.6</v>
      </c>
      <c r="DM98">
        <v>-1.2</v>
      </c>
      <c r="DN98">
        <v>0.3</v>
      </c>
      <c r="DO98">
        <v>13.2</v>
      </c>
      <c r="DP98">
        <v>27.8</v>
      </c>
      <c r="DQ98">
        <v>18.399999999999999</v>
      </c>
      <c r="DR98">
        <v>-0.5</v>
      </c>
      <c r="DS98">
        <v>-17</v>
      </c>
      <c r="DT98">
        <v>18.3</v>
      </c>
      <c r="DU98">
        <v>-55.6</v>
      </c>
      <c r="DV98">
        <v>23.1</v>
      </c>
      <c r="DW98">
        <v>45.7</v>
      </c>
      <c r="DX98">
        <v>2.8</v>
      </c>
      <c r="DY98">
        <v>32.200000000000003</v>
      </c>
      <c r="DZ98">
        <v>36.5</v>
      </c>
      <c r="EA98">
        <v>-11.1</v>
      </c>
      <c r="EB98">
        <v>11.7</v>
      </c>
      <c r="EC98">
        <v>17.600000000000001</v>
      </c>
      <c r="ED98">
        <v>25.3</v>
      </c>
      <c r="EE98">
        <v>37.6</v>
      </c>
      <c r="EF98">
        <v>32.5</v>
      </c>
      <c r="EG98">
        <v>45.2</v>
      </c>
      <c r="EH98">
        <v>12.8</v>
      </c>
      <c r="EI98">
        <v>-60.9</v>
      </c>
      <c r="EJ98">
        <v>-21</v>
      </c>
      <c r="EK98">
        <v>47.1</v>
      </c>
      <c r="EL98">
        <v>-39.799999999999997</v>
      </c>
      <c r="EM98">
        <v>81.099999999999994</v>
      </c>
      <c r="EN98">
        <v>118.1</v>
      </c>
      <c r="EO98">
        <v>104.1</v>
      </c>
      <c r="EP98">
        <v>41.8</v>
      </c>
      <c r="EQ98">
        <v>54.4</v>
      </c>
      <c r="ER98">
        <v>73.900000000000006</v>
      </c>
      <c r="ES98">
        <v>57.9</v>
      </c>
      <c r="ET98">
        <v>94.5</v>
      </c>
      <c r="EU98">
        <v>-9</v>
      </c>
      <c r="EV98">
        <v>294.10000000000002</v>
      </c>
      <c r="EW98">
        <v>224.6</v>
      </c>
      <c r="EX98">
        <v>-54.8</v>
      </c>
      <c r="EY98">
        <v>330</v>
      </c>
      <c r="EZ98">
        <v>39.799999999999997</v>
      </c>
      <c r="FA98">
        <v>-398.3</v>
      </c>
      <c r="FB98">
        <v>490.9</v>
      </c>
      <c r="FC98">
        <v>92.8</v>
      </c>
      <c r="FD98">
        <v>248.7</v>
      </c>
      <c r="FE98">
        <v>-192.4</v>
      </c>
      <c r="FF98">
        <v>670.8</v>
      </c>
      <c r="FG98">
        <v>259.5</v>
      </c>
      <c r="FH98">
        <v>-209.8</v>
      </c>
      <c r="FI98">
        <v>16.600000000000001</v>
      </c>
      <c r="FJ98">
        <v>-475.2</v>
      </c>
      <c r="FK98">
        <v>-574.1</v>
      </c>
      <c r="FL98">
        <v>223.1</v>
      </c>
      <c r="FM98">
        <v>-644.5</v>
      </c>
      <c r="FN98">
        <v>374.2</v>
      </c>
      <c r="FO98">
        <v>20</v>
      </c>
      <c r="FP98">
        <v>-428.4</v>
      </c>
      <c r="FQ98">
        <v>-531.9</v>
      </c>
      <c r="FR98">
        <v>185.8</v>
      </c>
      <c r="FS98">
        <v>-108.4</v>
      </c>
      <c r="FT98">
        <v>495.6</v>
      </c>
      <c r="FU98">
        <v>140.1</v>
      </c>
      <c r="FV98">
        <v>433.9</v>
      </c>
      <c r="FW98">
        <v>135.5</v>
      </c>
      <c r="FX98">
        <v>-8</v>
      </c>
      <c r="FY98">
        <v>-25.7</v>
      </c>
      <c r="FZ98">
        <v>442</v>
      </c>
      <c r="GA98">
        <v>-105.2</v>
      </c>
      <c r="GB98">
        <v>119.8</v>
      </c>
      <c r="GC98">
        <v>260.10000000000002</v>
      </c>
      <c r="GD98">
        <v>109.8</v>
      </c>
      <c r="GE98">
        <v>314.5</v>
      </c>
      <c r="GF98">
        <v>-126.9</v>
      </c>
      <c r="GG98">
        <v>241.3</v>
      </c>
      <c r="GH98">
        <v>420</v>
      </c>
      <c r="GI98">
        <v>134.5</v>
      </c>
      <c r="GJ98">
        <v>411.5</v>
      </c>
      <c r="GK98">
        <v>192.3</v>
      </c>
      <c r="GL98">
        <v>-259.7</v>
      </c>
      <c r="GM98">
        <v>-676.3</v>
      </c>
      <c r="GN98">
        <v>-87.3</v>
      </c>
      <c r="GO98">
        <v>-947.4</v>
      </c>
      <c r="GP98">
        <v>-1357.1</v>
      </c>
      <c r="GQ98">
        <v>-377.5</v>
      </c>
      <c r="GR98">
        <v>762.4</v>
      </c>
      <c r="GS98">
        <v>859</v>
      </c>
      <c r="GT98">
        <v>230.9</v>
      </c>
      <c r="GU98">
        <v>267.39999999999998</v>
      </c>
      <c r="GV98">
        <v>-604.5</v>
      </c>
      <c r="GW98">
        <v>707.2</v>
      </c>
      <c r="GX98">
        <v>467.3</v>
      </c>
      <c r="GY98">
        <v>346.7</v>
      </c>
      <c r="GZ98">
        <v>13.9</v>
      </c>
      <c r="HA98">
        <v>-1102.5999999999999</v>
      </c>
      <c r="HB98">
        <v>452.9</v>
      </c>
      <c r="HC98">
        <v>813</v>
      </c>
      <c r="HD98">
        <v>-290.39999999999998</v>
      </c>
      <c r="HE98">
        <v>446</v>
      </c>
      <c r="HF98">
        <v>67</v>
      </c>
      <c r="HG98">
        <v>546.4</v>
      </c>
      <c r="HH98">
        <v>-58.2</v>
      </c>
      <c r="HI98">
        <v>537.70000000000005</v>
      </c>
      <c r="HJ98">
        <v>596.70000000000005</v>
      </c>
      <c r="HK98">
        <v>182.5</v>
      </c>
      <c r="HL98">
        <v>416.2</v>
      </c>
      <c r="HM98">
        <v>-203.2</v>
      </c>
      <c r="HN98">
        <v>111</v>
      </c>
      <c r="HO98">
        <v>263.8</v>
      </c>
      <c r="HP98">
        <v>-46.8</v>
      </c>
      <c r="HQ98">
        <v>-879.7</v>
      </c>
      <c r="HR98">
        <v>310.5</v>
      </c>
      <c r="HS98">
        <v>26.6</v>
      </c>
      <c r="HT98">
        <v>224.2</v>
      </c>
      <c r="HU98">
        <v>464.2</v>
      </c>
      <c r="HV98">
        <v>-25</v>
      </c>
      <c r="HW98">
        <v>620.6</v>
      </c>
      <c r="HX98">
        <v>380.5</v>
      </c>
      <c r="HY98">
        <v>496.4</v>
      </c>
      <c r="HZ98">
        <v>468.2</v>
      </c>
      <c r="IA98">
        <v>-104.6</v>
      </c>
      <c r="IB98">
        <v>173</v>
      </c>
      <c r="IC98">
        <v>477.7</v>
      </c>
      <c r="ID98">
        <v>-1711.3</v>
      </c>
      <c r="IE98">
        <v>1418.3</v>
      </c>
      <c r="IF98">
        <v>463.4</v>
      </c>
      <c r="IG98">
        <v>18.2</v>
      </c>
      <c r="IH98">
        <v>881.7</v>
      </c>
      <c r="II98">
        <v>-2825.9</v>
      </c>
      <c r="IJ98">
        <v>2210.6</v>
      </c>
      <c r="IK98">
        <v>966.4</v>
      </c>
      <c r="IL98">
        <v>1780.9</v>
      </c>
      <c r="IM98">
        <v>608</v>
      </c>
      <c r="IN98">
        <v>1138.4000000000001</v>
      </c>
      <c r="IO98">
        <v>-145.5</v>
      </c>
      <c r="IP98">
        <v>828.8</v>
      </c>
      <c r="IQ98">
        <v>-1406.8</v>
      </c>
      <c r="IR98">
        <v>-2659.4</v>
      </c>
      <c r="IS98">
        <v>-981</v>
      </c>
      <c r="IT98">
        <v>971.8</v>
      </c>
      <c r="IU98">
        <v>866.8</v>
      </c>
      <c r="IV98">
        <v>755.7</v>
      </c>
      <c r="IW98">
        <v>-655.4</v>
      </c>
    </row>
    <row r="99" spans="1:257">
      <c r="A99" t="s">
        <v>1000</v>
      </c>
      <c r="B99" t="s">
        <v>1019</v>
      </c>
      <c r="C99">
        <v>0</v>
      </c>
      <c r="D99">
        <v>0</v>
      </c>
      <c r="E99">
        <v>0</v>
      </c>
      <c r="F99">
        <v>0</v>
      </c>
      <c r="G99">
        <v>0</v>
      </c>
      <c r="H99">
        <v>0</v>
      </c>
      <c r="I99">
        <v>0</v>
      </c>
      <c r="J99">
        <v>0.2</v>
      </c>
      <c r="K99">
        <v>0</v>
      </c>
      <c r="L99">
        <v>0</v>
      </c>
      <c r="M99">
        <v>0</v>
      </c>
      <c r="N99">
        <v>-0.1</v>
      </c>
      <c r="O99">
        <v>0</v>
      </c>
      <c r="P99">
        <v>0</v>
      </c>
      <c r="Q99">
        <v>0</v>
      </c>
      <c r="R99">
        <v>0.1</v>
      </c>
      <c r="S99">
        <v>0</v>
      </c>
      <c r="T99">
        <v>0</v>
      </c>
      <c r="U99">
        <v>0</v>
      </c>
      <c r="V99">
        <v>0.1</v>
      </c>
      <c r="W99">
        <v>0</v>
      </c>
      <c r="X99">
        <v>0</v>
      </c>
      <c r="Y99">
        <v>0</v>
      </c>
      <c r="Z99">
        <v>0</v>
      </c>
      <c r="AA99">
        <v>0</v>
      </c>
      <c r="AB99">
        <v>0</v>
      </c>
      <c r="AC99">
        <v>0</v>
      </c>
      <c r="AD99">
        <v>-0.2</v>
      </c>
      <c r="AE99">
        <v>0</v>
      </c>
      <c r="AF99">
        <v>0</v>
      </c>
      <c r="AG99">
        <v>0</v>
      </c>
      <c r="AH99">
        <v>0.1</v>
      </c>
      <c r="AI99">
        <v>0</v>
      </c>
      <c r="AJ99">
        <v>0</v>
      </c>
      <c r="AK99">
        <v>0</v>
      </c>
      <c r="AL99">
        <v>0.1</v>
      </c>
      <c r="AM99">
        <v>0</v>
      </c>
      <c r="AN99">
        <v>0</v>
      </c>
      <c r="AO99">
        <v>0</v>
      </c>
      <c r="AP99">
        <v>-0.2</v>
      </c>
      <c r="AQ99">
        <v>0</v>
      </c>
      <c r="AR99">
        <v>0</v>
      </c>
      <c r="AS99">
        <v>0</v>
      </c>
      <c r="AT99">
        <v>0</v>
      </c>
      <c r="AU99">
        <v>0</v>
      </c>
      <c r="AV99">
        <v>0</v>
      </c>
      <c r="AW99">
        <v>0</v>
      </c>
      <c r="AX99">
        <v>0.2</v>
      </c>
      <c r="AY99">
        <v>0</v>
      </c>
      <c r="AZ99">
        <v>0</v>
      </c>
      <c r="BA99">
        <v>0</v>
      </c>
      <c r="BB99">
        <v>0.3</v>
      </c>
      <c r="BC99">
        <v>0</v>
      </c>
      <c r="BD99">
        <v>0</v>
      </c>
      <c r="BE99">
        <v>0</v>
      </c>
      <c r="BF99">
        <v>0.2</v>
      </c>
      <c r="BG99">
        <v>0</v>
      </c>
      <c r="BH99">
        <v>0</v>
      </c>
      <c r="BI99">
        <v>0</v>
      </c>
      <c r="BJ99">
        <v>-0.1</v>
      </c>
      <c r="BK99">
        <v>0</v>
      </c>
      <c r="BL99">
        <v>0</v>
      </c>
      <c r="BM99">
        <v>0</v>
      </c>
      <c r="BN99">
        <v>0</v>
      </c>
      <c r="BO99">
        <v>0</v>
      </c>
      <c r="BP99">
        <v>0</v>
      </c>
      <c r="BQ99">
        <v>0</v>
      </c>
      <c r="BR99">
        <v>-0.1</v>
      </c>
      <c r="BS99">
        <v>0</v>
      </c>
      <c r="BT99">
        <v>0</v>
      </c>
      <c r="BU99">
        <v>0</v>
      </c>
      <c r="BV99">
        <v>-0.1</v>
      </c>
      <c r="BW99">
        <v>0</v>
      </c>
      <c r="BX99">
        <v>0</v>
      </c>
      <c r="BY99">
        <v>0</v>
      </c>
      <c r="BZ99">
        <v>-0.1</v>
      </c>
      <c r="CA99">
        <v>0</v>
      </c>
      <c r="CB99">
        <v>0</v>
      </c>
      <c r="CC99">
        <v>0</v>
      </c>
      <c r="CD99">
        <v>-0.1</v>
      </c>
      <c r="CE99">
        <v>0</v>
      </c>
      <c r="CF99">
        <v>0</v>
      </c>
      <c r="CG99">
        <v>0</v>
      </c>
      <c r="CH99">
        <v>1.2</v>
      </c>
      <c r="CI99">
        <v>0</v>
      </c>
      <c r="CJ99">
        <v>0</v>
      </c>
      <c r="CK99">
        <v>0</v>
      </c>
      <c r="CL99">
        <v>-0.6</v>
      </c>
      <c r="CM99">
        <v>0</v>
      </c>
      <c r="CN99">
        <v>0</v>
      </c>
      <c r="CO99">
        <v>0</v>
      </c>
      <c r="CP99">
        <v>1.2</v>
      </c>
      <c r="CQ99">
        <v>0</v>
      </c>
      <c r="CR99">
        <v>0</v>
      </c>
      <c r="CS99">
        <v>0</v>
      </c>
      <c r="CT99">
        <v>1.6</v>
      </c>
      <c r="CU99">
        <v>0</v>
      </c>
      <c r="CV99">
        <v>0</v>
      </c>
      <c r="CW99">
        <v>0</v>
      </c>
      <c r="CX99">
        <v>-1.4</v>
      </c>
      <c r="CY99">
        <v>0</v>
      </c>
      <c r="CZ99">
        <v>0</v>
      </c>
      <c r="DA99">
        <v>0</v>
      </c>
      <c r="DB99">
        <v>4.5</v>
      </c>
      <c r="DC99">
        <v>0</v>
      </c>
      <c r="DD99">
        <v>0</v>
      </c>
      <c r="DE99">
        <v>0</v>
      </c>
      <c r="DF99">
        <v>1.4</v>
      </c>
      <c r="DG99">
        <v>0</v>
      </c>
      <c r="DH99">
        <v>0</v>
      </c>
      <c r="DI99">
        <v>0</v>
      </c>
      <c r="DJ99">
        <v>-1.6</v>
      </c>
      <c r="DK99">
        <v>0</v>
      </c>
      <c r="DL99">
        <v>0</v>
      </c>
      <c r="DM99">
        <v>0</v>
      </c>
      <c r="DN99">
        <v>0.2</v>
      </c>
      <c r="DO99">
        <v>0</v>
      </c>
      <c r="DP99">
        <v>0</v>
      </c>
      <c r="DQ99">
        <v>0</v>
      </c>
      <c r="DR99">
        <v>8.3000000000000007</v>
      </c>
      <c r="DS99">
        <v>0</v>
      </c>
      <c r="DT99">
        <v>0</v>
      </c>
      <c r="DU99">
        <v>0</v>
      </c>
      <c r="DV99">
        <v>-9.4</v>
      </c>
      <c r="DW99">
        <v>0</v>
      </c>
      <c r="DX99">
        <v>0</v>
      </c>
      <c r="DY99">
        <v>0</v>
      </c>
      <c r="DZ99">
        <v>19.399999999999999</v>
      </c>
      <c r="EA99">
        <v>0</v>
      </c>
      <c r="EB99">
        <v>0</v>
      </c>
      <c r="EC99">
        <v>0</v>
      </c>
      <c r="ED99">
        <v>-8.5</v>
      </c>
      <c r="EE99">
        <v>0</v>
      </c>
      <c r="EF99">
        <v>0</v>
      </c>
      <c r="EG99">
        <v>0</v>
      </c>
      <c r="EH99">
        <v>14.7</v>
      </c>
      <c r="EI99">
        <v>0</v>
      </c>
      <c r="EJ99">
        <v>0</v>
      </c>
      <c r="EK99">
        <v>0</v>
      </c>
      <c r="EL99">
        <v>-27.3</v>
      </c>
      <c r="EM99">
        <v>0</v>
      </c>
      <c r="EN99">
        <v>0</v>
      </c>
      <c r="EO99">
        <v>0</v>
      </c>
      <c r="EP99">
        <v>42.3</v>
      </c>
      <c r="EQ99">
        <v>0</v>
      </c>
      <c r="ER99">
        <v>0</v>
      </c>
      <c r="ES99">
        <v>0</v>
      </c>
      <c r="ET99">
        <v>19.600000000000001</v>
      </c>
      <c r="EU99">
        <v>0</v>
      </c>
      <c r="EV99">
        <v>0</v>
      </c>
      <c r="EW99">
        <v>0</v>
      </c>
      <c r="EX99">
        <v>69.2</v>
      </c>
      <c r="EY99">
        <v>0</v>
      </c>
      <c r="EZ99">
        <v>0</v>
      </c>
      <c r="FA99">
        <v>0</v>
      </c>
      <c r="FB99">
        <v>74.7</v>
      </c>
      <c r="FC99">
        <v>0</v>
      </c>
      <c r="FD99">
        <v>0</v>
      </c>
      <c r="FE99">
        <v>0</v>
      </c>
      <c r="FF99">
        <v>54.6</v>
      </c>
      <c r="FG99">
        <v>0</v>
      </c>
      <c r="FH99">
        <v>0</v>
      </c>
      <c r="FI99">
        <v>0</v>
      </c>
      <c r="FJ99">
        <v>-100.1</v>
      </c>
      <c r="FK99">
        <v>0</v>
      </c>
      <c r="FL99">
        <v>0</v>
      </c>
      <c r="FM99">
        <v>0</v>
      </c>
      <c r="FN99">
        <v>-72.599999999999994</v>
      </c>
      <c r="FO99">
        <v>0</v>
      </c>
      <c r="FP99">
        <v>0</v>
      </c>
      <c r="FQ99">
        <v>0</v>
      </c>
      <c r="FR99">
        <v>-99.1</v>
      </c>
      <c r="FS99">
        <v>0</v>
      </c>
      <c r="FT99">
        <v>0</v>
      </c>
      <c r="FU99">
        <v>0</v>
      </c>
      <c r="FV99">
        <v>70.900000000000006</v>
      </c>
      <c r="FW99">
        <v>0</v>
      </c>
      <c r="FX99">
        <v>0</v>
      </c>
      <c r="FY99">
        <v>0</v>
      </c>
      <c r="FZ99">
        <v>31.8</v>
      </c>
      <c r="GA99">
        <v>0</v>
      </c>
      <c r="GB99">
        <v>0</v>
      </c>
      <c r="GC99">
        <v>0</v>
      </c>
      <c r="GD99">
        <v>-10</v>
      </c>
      <c r="GE99">
        <v>13.7</v>
      </c>
      <c r="GF99">
        <v>-10.7</v>
      </c>
      <c r="GG99">
        <v>20.7</v>
      </c>
      <c r="GH99">
        <v>29.1</v>
      </c>
      <c r="GI99">
        <v>-12.5</v>
      </c>
      <c r="GJ99">
        <v>21.4</v>
      </c>
      <c r="GK99">
        <v>-1.5</v>
      </c>
      <c r="GL99">
        <v>-44.1</v>
      </c>
      <c r="GM99">
        <v>-53.8</v>
      </c>
      <c r="GN99">
        <v>-21.3</v>
      </c>
      <c r="GO99">
        <v>-40.299999999999997</v>
      </c>
      <c r="GP99">
        <v>-89.6</v>
      </c>
      <c r="GQ99">
        <v>-34.799999999999997</v>
      </c>
      <c r="GR99">
        <v>31.5</v>
      </c>
      <c r="GS99">
        <v>42.1</v>
      </c>
      <c r="GT99">
        <v>16.8</v>
      </c>
      <c r="GU99">
        <v>16.8</v>
      </c>
      <c r="GV99">
        <v>-54.8</v>
      </c>
      <c r="GW99">
        <v>37.200000000000003</v>
      </c>
      <c r="GX99">
        <v>43.3</v>
      </c>
      <c r="GY99">
        <v>24.9</v>
      </c>
      <c r="GZ99">
        <v>-5.4</v>
      </c>
      <c r="HA99">
        <v>-85.3</v>
      </c>
      <c r="HB99">
        <v>46.2</v>
      </c>
      <c r="HC99">
        <v>53.3</v>
      </c>
      <c r="HD99">
        <v>-23.8</v>
      </c>
      <c r="HE99">
        <v>26.8</v>
      </c>
      <c r="HF99">
        <v>-15.7</v>
      </c>
      <c r="HG99">
        <v>52.8</v>
      </c>
      <c r="HH99">
        <v>0.1</v>
      </c>
      <c r="HI99">
        <v>17.100000000000001</v>
      </c>
      <c r="HJ99">
        <v>52.4</v>
      </c>
      <c r="HK99">
        <v>14.8</v>
      </c>
      <c r="HL99">
        <v>23.4</v>
      </c>
      <c r="HM99">
        <v>-8.8000000000000007</v>
      </c>
      <c r="HN99">
        <v>20.3</v>
      </c>
      <c r="HO99">
        <v>-16.2</v>
      </c>
      <c r="HP99">
        <v>-11.4</v>
      </c>
      <c r="HQ99">
        <v>-62.3</v>
      </c>
      <c r="HR99">
        <v>51.2</v>
      </c>
      <c r="HS99">
        <v>6.9</v>
      </c>
      <c r="HT99">
        <v>0.6</v>
      </c>
      <c r="HU99">
        <v>15.8</v>
      </c>
      <c r="HV99">
        <v>14.9</v>
      </c>
      <c r="HW99">
        <v>30.6</v>
      </c>
      <c r="HX99">
        <v>17.100000000000001</v>
      </c>
      <c r="HY99">
        <v>25.6</v>
      </c>
      <c r="HZ99">
        <v>50.2</v>
      </c>
      <c r="IA99">
        <v>-30.2</v>
      </c>
      <c r="IB99">
        <v>23.7</v>
      </c>
      <c r="IC99">
        <v>52.4</v>
      </c>
      <c r="ID99">
        <v>-165.5</v>
      </c>
      <c r="IE99">
        <v>122.6</v>
      </c>
      <c r="IF99">
        <v>36.200000000000003</v>
      </c>
      <c r="IG99">
        <v>11.3</v>
      </c>
      <c r="IH99">
        <v>95.7</v>
      </c>
      <c r="II99">
        <v>-261.89999999999998</v>
      </c>
      <c r="IJ99">
        <v>200.1</v>
      </c>
      <c r="IK99">
        <v>103.6</v>
      </c>
      <c r="IL99">
        <v>168.4</v>
      </c>
      <c r="IM99">
        <v>72.2</v>
      </c>
      <c r="IN99">
        <v>112.4</v>
      </c>
      <c r="IO99">
        <v>-19.899999999999999</v>
      </c>
      <c r="IP99">
        <v>150.80000000000001</v>
      </c>
      <c r="IQ99">
        <v>-143.6</v>
      </c>
      <c r="IR99">
        <v>-321.10000000000002</v>
      </c>
      <c r="IS99">
        <v>-107.4</v>
      </c>
      <c r="IT99">
        <v>61.3</v>
      </c>
      <c r="IU99">
        <v>75.099999999999994</v>
      </c>
      <c r="IV99">
        <v>111.7</v>
      </c>
      <c r="IW99">
        <v>-57.1</v>
      </c>
    </row>
    <row r="100" spans="1:257">
      <c r="A100" t="s">
        <v>1002</v>
      </c>
      <c r="B100" t="s">
        <v>1153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0</v>
      </c>
      <c r="IJ100">
        <v>0</v>
      </c>
      <c r="IK100">
        <v>0</v>
      </c>
      <c r="IL100">
        <v>0</v>
      </c>
      <c r="IM100">
        <v>0</v>
      </c>
      <c r="IN100">
        <v>0</v>
      </c>
      <c r="IO100">
        <v>0</v>
      </c>
      <c r="IP100">
        <v>0</v>
      </c>
      <c r="IQ100">
        <v>0</v>
      </c>
      <c r="IR100">
        <v>0</v>
      </c>
      <c r="IS100">
        <v>0</v>
      </c>
      <c r="IT100">
        <v>0</v>
      </c>
      <c r="IU100">
        <v>0</v>
      </c>
      <c r="IV100">
        <v>0</v>
      </c>
      <c r="IW100">
        <v>0</v>
      </c>
    </row>
    <row r="101" spans="1:257">
      <c r="A101" t="s">
        <v>1004</v>
      </c>
      <c r="B101" t="s">
        <v>1154</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-0.6</v>
      </c>
      <c r="GU101">
        <v>-0.9</v>
      </c>
      <c r="GV101">
        <v>-0.6</v>
      </c>
      <c r="GW101">
        <v>-0.3</v>
      </c>
      <c r="GX101">
        <v>-0.2</v>
      </c>
      <c r="GY101">
        <v>2</v>
      </c>
      <c r="GZ101">
        <v>-0.1</v>
      </c>
      <c r="HA101">
        <v>-0.1</v>
      </c>
      <c r="HB101">
        <v>0</v>
      </c>
      <c r="HC101">
        <v>0</v>
      </c>
      <c r="HD101">
        <v>-0.1</v>
      </c>
      <c r="HE101">
        <v>0</v>
      </c>
      <c r="HF101">
        <v>0</v>
      </c>
      <c r="HG101">
        <v>0</v>
      </c>
      <c r="HH101">
        <v>0</v>
      </c>
      <c r="HI101">
        <v>0</v>
      </c>
      <c r="HJ101">
        <v>0</v>
      </c>
      <c r="HK101">
        <v>0</v>
      </c>
      <c r="HL101">
        <v>0</v>
      </c>
      <c r="HM101">
        <v>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0</v>
      </c>
      <c r="IK101">
        <v>0</v>
      </c>
      <c r="IL101">
        <v>0</v>
      </c>
      <c r="IM101">
        <v>0</v>
      </c>
      <c r="IN101">
        <v>0</v>
      </c>
      <c r="IO101">
        <v>0</v>
      </c>
      <c r="IP101">
        <v>0</v>
      </c>
      <c r="IQ101">
        <v>0</v>
      </c>
      <c r="IR101">
        <v>0</v>
      </c>
      <c r="IS101">
        <v>0</v>
      </c>
      <c r="IT101">
        <v>0</v>
      </c>
      <c r="IU101">
        <v>0</v>
      </c>
      <c r="IV101">
        <v>0</v>
      </c>
      <c r="IW101">
        <v>0</v>
      </c>
    </row>
    <row r="102" spans="1:257">
      <c r="A102" t="s">
        <v>1006</v>
      </c>
      <c r="B102" t="s">
        <v>1162</v>
      </c>
      <c r="C102">
        <v>-0.6</v>
      </c>
      <c r="D102">
        <v>-0.4</v>
      </c>
      <c r="E102">
        <v>-0.7</v>
      </c>
      <c r="F102">
        <v>-0.3</v>
      </c>
      <c r="G102">
        <v>-0.3</v>
      </c>
      <c r="H102">
        <v>-0.7</v>
      </c>
      <c r="I102">
        <v>-0.6</v>
      </c>
      <c r="J102">
        <v>-0.5</v>
      </c>
      <c r="K102">
        <v>-0.9</v>
      </c>
      <c r="L102">
        <v>-1.7</v>
      </c>
      <c r="M102">
        <v>-0.5</v>
      </c>
      <c r="N102">
        <v>-0.3</v>
      </c>
      <c r="O102">
        <v>-0.6</v>
      </c>
      <c r="P102">
        <v>-0.7</v>
      </c>
      <c r="Q102">
        <v>-0.8</v>
      </c>
      <c r="R102">
        <v>-0.8</v>
      </c>
      <c r="S102">
        <v>-0.8</v>
      </c>
      <c r="T102">
        <v>-1</v>
      </c>
      <c r="U102">
        <v>-1</v>
      </c>
      <c r="V102">
        <v>-1.1000000000000001</v>
      </c>
      <c r="W102">
        <v>-1.1000000000000001</v>
      </c>
      <c r="X102">
        <v>-1.5</v>
      </c>
      <c r="Y102">
        <v>-0.7</v>
      </c>
      <c r="Z102">
        <v>-1.2</v>
      </c>
      <c r="AA102">
        <v>-1.6</v>
      </c>
      <c r="AB102">
        <v>-1.8</v>
      </c>
      <c r="AC102">
        <v>-2.1</v>
      </c>
      <c r="AD102">
        <v>-1</v>
      </c>
      <c r="AE102">
        <v>-0.4</v>
      </c>
      <c r="AF102">
        <v>-1.3</v>
      </c>
      <c r="AG102">
        <v>-1</v>
      </c>
      <c r="AH102">
        <v>-1.7</v>
      </c>
      <c r="AI102">
        <v>-2.4</v>
      </c>
      <c r="AJ102">
        <v>-0.6</v>
      </c>
      <c r="AK102">
        <v>-1.7</v>
      </c>
      <c r="AL102">
        <v>-1.8</v>
      </c>
      <c r="AM102">
        <v>-2.6</v>
      </c>
      <c r="AN102">
        <v>-2.5</v>
      </c>
      <c r="AO102">
        <v>-2.7</v>
      </c>
      <c r="AP102">
        <v>-2.2000000000000002</v>
      </c>
      <c r="AQ102">
        <v>2.9</v>
      </c>
      <c r="AR102">
        <v>-2.9</v>
      </c>
      <c r="AS102">
        <v>2.2999999999999998</v>
      </c>
      <c r="AT102">
        <v>1.6</v>
      </c>
      <c r="AU102">
        <v>2.1</v>
      </c>
      <c r="AV102">
        <v>0</v>
      </c>
      <c r="AW102">
        <v>0.6</v>
      </c>
      <c r="AX102">
        <v>1</v>
      </c>
      <c r="AY102">
        <v>1.5</v>
      </c>
      <c r="AZ102">
        <v>-0.1</v>
      </c>
      <c r="BA102">
        <v>0.2</v>
      </c>
      <c r="BB102">
        <v>1.6</v>
      </c>
      <c r="BC102">
        <v>-1.9</v>
      </c>
      <c r="BD102">
        <v>-2.2999999999999998</v>
      </c>
      <c r="BE102">
        <v>1.5</v>
      </c>
      <c r="BF102">
        <v>-3.6</v>
      </c>
      <c r="BG102">
        <v>0.3</v>
      </c>
      <c r="BH102">
        <v>-2.9</v>
      </c>
      <c r="BI102">
        <v>-6.3</v>
      </c>
      <c r="BJ102">
        <v>2</v>
      </c>
      <c r="BK102">
        <v>6.8</v>
      </c>
      <c r="BL102">
        <v>5.6</v>
      </c>
      <c r="BM102">
        <v>-2.1</v>
      </c>
      <c r="BN102">
        <v>2.5</v>
      </c>
      <c r="BO102">
        <v>4.3</v>
      </c>
      <c r="BP102">
        <v>0</v>
      </c>
      <c r="BQ102">
        <v>0</v>
      </c>
      <c r="BR102">
        <v>0.3</v>
      </c>
      <c r="BS102">
        <v>-2.5</v>
      </c>
      <c r="BT102">
        <v>0.1</v>
      </c>
      <c r="BU102">
        <v>-2.2999999999999998</v>
      </c>
      <c r="BV102">
        <v>-0.4</v>
      </c>
      <c r="BW102">
        <v>-1.5</v>
      </c>
      <c r="BX102">
        <v>3.2</v>
      </c>
      <c r="BY102">
        <v>4</v>
      </c>
      <c r="BZ102">
        <v>-1.8</v>
      </c>
      <c r="CA102">
        <v>6.2</v>
      </c>
      <c r="CB102">
        <v>0.7</v>
      </c>
      <c r="CC102">
        <v>3.4</v>
      </c>
      <c r="CD102">
        <v>-1.2</v>
      </c>
      <c r="CE102">
        <v>-6.7</v>
      </c>
      <c r="CF102">
        <v>7.8</v>
      </c>
      <c r="CG102">
        <v>6.5</v>
      </c>
      <c r="CH102">
        <v>3.9</v>
      </c>
      <c r="CI102">
        <v>-1.8</v>
      </c>
      <c r="CJ102">
        <v>-3.4</v>
      </c>
      <c r="CK102">
        <v>-9.9</v>
      </c>
      <c r="CL102">
        <v>6.5</v>
      </c>
      <c r="CM102">
        <v>3</v>
      </c>
      <c r="CN102">
        <v>2.2000000000000002</v>
      </c>
      <c r="CO102">
        <v>11.7</v>
      </c>
      <c r="CP102">
        <v>-0.3</v>
      </c>
      <c r="CQ102">
        <v>13.7</v>
      </c>
      <c r="CR102">
        <v>17.399999999999999</v>
      </c>
      <c r="CS102">
        <v>-3.2</v>
      </c>
      <c r="CT102">
        <v>-3.1</v>
      </c>
      <c r="CU102">
        <v>3.3</v>
      </c>
      <c r="CV102">
        <v>-6</v>
      </c>
      <c r="CW102">
        <v>14</v>
      </c>
      <c r="CX102">
        <v>5.7</v>
      </c>
      <c r="CY102">
        <v>30.7</v>
      </c>
      <c r="CZ102">
        <v>-6.9</v>
      </c>
      <c r="DA102">
        <v>-13.3</v>
      </c>
      <c r="DB102">
        <v>46.6</v>
      </c>
      <c r="DC102">
        <v>28.1</v>
      </c>
      <c r="DD102">
        <v>7.3</v>
      </c>
      <c r="DE102">
        <v>-31.9</v>
      </c>
      <c r="DF102">
        <v>2.5</v>
      </c>
      <c r="DG102">
        <v>50.4</v>
      </c>
      <c r="DH102">
        <v>22.4</v>
      </c>
      <c r="DI102">
        <v>32.5</v>
      </c>
      <c r="DJ102">
        <v>-74.3</v>
      </c>
      <c r="DK102">
        <v>11.6</v>
      </c>
      <c r="DL102">
        <v>11.1</v>
      </c>
      <c r="DM102">
        <v>-13.3</v>
      </c>
      <c r="DN102">
        <v>-5.3</v>
      </c>
      <c r="DO102">
        <v>18.3</v>
      </c>
      <c r="DP102">
        <v>21.9</v>
      </c>
      <c r="DQ102">
        <v>24.2</v>
      </c>
      <c r="DR102">
        <v>18</v>
      </c>
      <c r="DS102">
        <v>-15.1</v>
      </c>
      <c r="DT102">
        <v>12.4</v>
      </c>
      <c r="DU102">
        <v>-43.5</v>
      </c>
      <c r="DV102">
        <v>29.7</v>
      </c>
      <c r="DW102">
        <v>47.5</v>
      </c>
      <c r="DX102">
        <v>-2.4</v>
      </c>
      <c r="DY102">
        <v>25</v>
      </c>
      <c r="DZ102">
        <v>35.9</v>
      </c>
      <c r="EA102">
        <v>-18.5</v>
      </c>
      <c r="EB102">
        <v>-2.4</v>
      </c>
      <c r="EC102">
        <v>19.899999999999999</v>
      </c>
      <c r="ED102">
        <v>48.5</v>
      </c>
      <c r="EE102">
        <v>30.1</v>
      </c>
      <c r="EF102">
        <v>6.3</v>
      </c>
      <c r="EG102">
        <v>33.1</v>
      </c>
      <c r="EH102">
        <v>16.899999999999999</v>
      </c>
      <c r="EI102">
        <v>-36.200000000000003</v>
      </c>
      <c r="EJ102">
        <v>-5.7</v>
      </c>
      <c r="EK102">
        <v>48.4</v>
      </c>
      <c r="EL102">
        <v>-9.5</v>
      </c>
      <c r="EM102">
        <v>82.5</v>
      </c>
      <c r="EN102">
        <v>79.400000000000006</v>
      </c>
      <c r="EO102">
        <v>80.599999999999994</v>
      </c>
      <c r="EP102">
        <v>62.8</v>
      </c>
      <c r="EQ102">
        <v>61.9</v>
      </c>
      <c r="ER102">
        <v>39.799999999999997</v>
      </c>
      <c r="ES102">
        <v>51</v>
      </c>
      <c r="ET102">
        <v>54.7</v>
      </c>
      <c r="EU102">
        <v>1.4</v>
      </c>
      <c r="EV102">
        <v>231.8</v>
      </c>
      <c r="EW102">
        <v>184.4</v>
      </c>
      <c r="EX102">
        <v>-29.3</v>
      </c>
      <c r="EY102">
        <v>235.1</v>
      </c>
      <c r="EZ102">
        <v>-9.1</v>
      </c>
      <c r="FA102">
        <v>-296.10000000000002</v>
      </c>
      <c r="FB102">
        <v>385.3</v>
      </c>
      <c r="FC102">
        <v>90.2</v>
      </c>
      <c r="FD102">
        <v>164.6</v>
      </c>
      <c r="FE102">
        <v>-146.69999999999999</v>
      </c>
      <c r="FF102">
        <v>371.4</v>
      </c>
      <c r="FG102">
        <v>140.5</v>
      </c>
      <c r="FH102">
        <v>-94.7</v>
      </c>
      <c r="FI102">
        <v>21.9</v>
      </c>
      <c r="FJ102">
        <v>-244.5</v>
      </c>
      <c r="FK102">
        <v>-347.1</v>
      </c>
      <c r="FL102">
        <v>131.30000000000001</v>
      </c>
      <c r="FM102">
        <v>-406</v>
      </c>
      <c r="FN102">
        <v>188.8</v>
      </c>
      <c r="FO102">
        <v>72.7</v>
      </c>
      <c r="FP102">
        <v>-282</v>
      </c>
      <c r="FQ102">
        <v>-324.39999999999998</v>
      </c>
      <c r="FR102">
        <v>141</v>
      </c>
      <c r="FS102">
        <v>-88.4</v>
      </c>
      <c r="FT102">
        <v>321.89999999999998</v>
      </c>
      <c r="FU102">
        <v>70.2</v>
      </c>
      <c r="FV102">
        <v>291.39999999999998</v>
      </c>
      <c r="FW102">
        <v>45.3</v>
      </c>
      <c r="FX102">
        <v>1.4</v>
      </c>
      <c r="FY102">
        <v>-65.900000000000006</v>
      </c>
      <c r="FZ102">
        <v>290.3</v>
      </c>
      <c r="GA102">
        <v>-67.7</v>
      </c>
      <c r="GB102">
        <v>99.9</v>
      </c>
      <c r="GC102">
        <v>164.5</v>
      </c>
      <c r="GD102">
        <v>119.2</v>
      </c>
      <c r="GE102">
        <v>178</v>
      </c>
      <c r="GF102">
        <v>-82.8</v>
      </c>
      <c r="GG102">
        <v>135.5</v>
      </c>
      <c r="GH102">
        <v>249</v>
      </c>
      <c r="GI102">
        <v>62</v>
      </c>
      <c r="GJ102">
        <v>224.6</v>
      </c>
      <c r="GK102">
        <v>101.8</v>
      </c>
      <c r="GL102">
        <v>-140.9</v>
      </c>
      <c r="GM102">
        <v>-392.6</v>
      </c>
      <c r="GN102">
        <v>-67.7</v>
      </c>
      <c r="GO102">
        <v>-476</v>
      </c>
      <c r="GP102">
        <v>-759.2</v>
      </c>
      <c r="GQ102">
        <v>-236.7</v>
      </c>
      <c r="GR102">
        <v>413.6</v>
      </c>
      <c r="GS102">
        <v>476.5</v>
      </c>
      <c r="GT102">
        <v>141.4</v>
      </c>
      <c r="GU102">
        <v>157.1</v>
      </c>
      <c r="GV102">
        <v>-349.4</v>
      </c>
      <c r="GW102">
        <v>380.6</v>
      </c>
      <c r="GX102">
        <v>302.8</v>
      </c>
      <c r="GY102">
        <v>208</v>
      </c>
      <c r="GZ102">
        <v>4.9000000000000004</v>
      </c>
      <c r="HA102">
        <v>-603.20000000000005</v>
      </c>
      <c r="HB102">
        <v>292.3</v>
      </c>
      <c r="HC102">
        <v>446.5</v>
      </c>
      <c r="HD102">
        <v>-158</v>
      </c>
      <c r="HE102">
        <v>245.7</v>
      </c>
      <c r="HF102">
        <v>28.5</v>
      </c>
      <c r="HG102">
        <v>343.1</v>
      </c>
      <c r="HH102">
        <v>0</v>
      </c>
      <c r="HI102">
        <v>285.5</v>
      </c>
      <c r="HJ102">
        <v>361.3</v>
      </c>
      <c r="HK102">
        <v>104.2</v>
      </c>
      <c r="HL102">
        <v>232.7</v>
      </c>
      <c r="HM102">
        <v>-77.400000000000006</v>
      </c>
      <c r="HN102">
        <v>139.19999999999999</v>
      </c>
      <c r="HO102">
        <v>127.6</v>
      </c>
      <c r="HP102">
        <v>-34.299999999999997</v>
      </c>
      <c r="HQ102">
        <v>-451.7</v>
      </c>
      <c r="HR102">
        <v>194.9</v>
      </c>
      <c r="HS102">
        <v>83.9</v>
      </c>
      <c r="HT102">
        <v>135</v>
      </c>
      <c r="HU102">
        <v>239.4</v>
      </c>
      <c r="HV102">
        <v>18.3</v>
      </c>
      <c r="HW102">
        <v>323.7</v>
      </c>
      <c r="HX102">
        <v>197</v>
      </c>
      <c r="HY102">
        <v>264.7</v>
      </c>
      <c r="HZ102">
        <v>292.39999999999998</v>
      </c>
      <c r="IA102">
        <v>-69.900000000000006</v>
      </c>
      <c r="IB102">
        <v>140.1</v>
      </c>
      <c r="IC102">
        <v>318.60000000000002</v>
      </c>
      <c r="ID102">
        <v>-920.3</v>
      </c>
      <c r="IE102">
        <v>789.2</v>
      </c>
      <c r="IF102">
        <v>267.7</v>
      </c>
      <c r="IG102">
        <v>39.5</v>
      </c>
      <c r="IH102">
        <v>501.5</v>
      </c>
      <c r="II102">
        <v>-1482.9</v>
      </c>
      <c r="IJ102">
        <v>1217.9000000000001</v>
      </c>
      <c r="IK102">
        <v>534.5</v>
      </c>
      <c r="IL102">
        <v>1005.7</v>
      </c>
      <c r="IM102">
        <v>330</v>
      </c>
      <c r="IN102">
        <v>707.3</v>
      </c>
      <c r="IO102">
        <v>-70.7</v>
      </c>
      <c r="IP102">
        <v>544.9</v>
      </c>
      <c r="IQ102">
        <v>-747.6</v>
      </c>
      <c r="IR102">
        <v>-1492.3</v>
      </c>
      <c r="IS102">
        <v>-508.1</v>
      </c>
      <c r="IT102">
        <v>519.5</v>
      </c>
      <c r="IU102">
        <v>514.4</v>
      </c>
      <c r="IV102">
        <v>455.5</v>
      </c>
      <c r="IW102">
        <v>-368.2</v>
      </c>
    </row>
    <row r="103" spans="1:257">
      <c r="A103" t="s">
        <v>1007</v>
      </c>
      <c r="B103" s="12" t="s">
        <v>1025</v>
      </c>
      <c r="C103" s="12">
        <v>-0.7</v>
      </c>
      <c r="D103" s="12">
        <v>0.4</v>
      </c>
      <c r="E103" s="12">
        <v>-0.9</v>
      </c>
      <c r="F103" s="12">
        <v>1</v>
      </c>
      <c r="G103" s="12">
        <v>1.5</v>
      </c>
      <c r="H103" s="12">
        <v>-0.2</v>
      </c>
      <c r="I103" s="12">
        <v>0.2</v>
      </c>
      <c r="J103" s="12">
        <v>-21.5</v>
      </c>
      <c r="K103" s="12">
        <v>0.7</v>
      </c>
      <c r="L103" s="12">
        <v>13.2</v>
      </c>
      <c r="M103" s="12">
        <v>-2.1</v>
      </c>
      <c r="N103" s="12">
        <v>-9.3000000000000007</v>
      </c>
      <c r="O103" s="12">
        <v>-3.9</v>
      </c>
      <c r="P103" s="12">
        <v>-4</v>
      </c>
      <c r="Q103" s="12">
        <v>-3.8</v>
      </c>
      <c r="R103" s="12">
        <v>2.7</v>
      </c>
      <c r="S103" s="12">
        <v>-4.3</v>
      </c>
      <c r="T103" s="12">
        <v>-2.2000000000000002</v>
      </c>
      <c r="U103" s="12">
        <v>-2.5</v>
      </c>
      <c r="V103" s="12">
        <v>3.2</v>
      </c>
      <c r="W103" s="12">
        <v>-2.1</v>
      </c>
      <c r="X103" s="12">
        <v>3.2</v>
      </c>
      <c r="Y103" s="12">
        <v>-5.4</v>
      </c>
      <c r="Z103" s="12">
        <v>-4.5999999999999996</v>
      </c>
      <c r="AA103" s="12">
        <v>2.2999999999999998</v>
      </c>
      <c r="AB103" s="12">
        <v>2.7</v>
      </c>
      <c r="AC103" s="12">
        <v>8.9</v>
      </c>
      <c r="AD103" s="12">
        <v>-17.8</v>
      </c>
      <c r="AE103" s="12">
        <v>-5.3</v>
      </c>
      <c r="AF103" s="12">
        <v>3.1</v>
      </c>
      <c r="AG103" s="12">
        <v>-11.6</v>
      </c>
      <c r="AH103" s="12">
        <v>7.3</v>
      </c>
      <c r="AI103" s="12">
        <v>-3</v>
      </c>
      <c r="AJ103" s="12">
        <v>-24.9</v>
      </c>
      <c r="AK103" s="12">
        <v>-18.100000000000001</v>
      </c>
      <c r="AL103" s="12">
        <v>21.3</v>
      </c>
      <c r="AM103" s="12">
        <v>10.1</v>
      </c>
      <c r="AN103" s="12">
        <v>10.7</v>
      </c>
      <c r="AO103" s="12">
        <v>-4.5999999999999996</v>
      </c>
      <c r="AP103" s="12">
        <v>4.3</v>
      </c>
      <c r="AQ103" s="12">
        <v>-1.7</v>
      </c>
      <c r="AR103" s="12">
        <v>24.5</v>
      </c>
      <c r="AS103" s="12">
        <v>-10.4</v>
      </c>
      <c r="AT103" s="12">
        <v>-2.2999999999999998</v>
      </c>
      <c r="AU103" s="12">
        <v>-11.6</v>
      </c>
      <c r="AV103" s="12">
        <v>6.3</v>
      </c>
      <c r="AW103" s="12">
        <v>-3.8</v>
      </c>
      <c r="AX103" s="12">
        <v>-3.3</v>
      </c>
      <c r="AY103" s="12">
        <v>-5.9</v>
      </c>
      <c r="AZ103" s="12">
        <v>5.6</v>
      </c>
      <c r="BA103" s="12">
        <v>-3.8</v>
      </c>
      <c r="BB103" s="12">
        <v>3</v>
      </c>
      <c r="BC103" s="12">
        <v>26.8</v>
      </c>
      <c r="BD103" s="12">
        <v>17.899999999999999</v>
      </c>
      <c r="BE103" s="12">
        <v>-8.8000000000000007</v>
      </c>
      <c r="BF103" s="12">
        <v>14.1</v>
      </c>
      <c r="BG103" s="12">
        <v>7.2</v>
      </c>
      <c r="BH103" s="12">
        <v>32</v>
      </c>
      <c r="BI103" s="12">
        <v>11.1</v>
      </c>
      <c r="BJ103" s="12">
        <v>4.5</v>
      </c>
      <c r="BK103" s="12">
        <v>-2.7</v>
      </c>
      <c r="BL103" s="12">
        <v>-1.9</v>
      </c>
      <c r="BM103" s="12">
        <v>12</v>
      </c>
      <c r="BN103" s="12">
        <v>-0.6</v>
      </c>
      <c r="BO103" s="12">
        <v>-7.1</v>
      </c>
      <c r="BP103" s="12">
        <v>1.7</v>
      </c>
      <c r="BQ103" s="12">
        <v>0.5</v>
      </c>
      <c r="BR103" s="12">
        <v>-1.7</v>
      </c>
      <c r="BS103" s="12">
        <v>6.1</v>
      </c>
      <c r="BT103" s="12">
        <v>0.8</v>
      </c>
      <c r="BU103" s="12">
        <v>4</v>
      </c>
      <c r="BV103" s="12">
        <v>3.3</v>
      </c>
      <c r="BW103" s="12">
        <v>2</v>
      </c>
      <c r="BX103" s="12">
        <v>-0.5</v>
      </c>
      <c r="BY103" s="12">
        <v>-2.1</v>
      </c>
      <c r="BZ103" s="12">
        <v>6.9</v>
      </c>
      <c r="CA103" s="12">
        <v>-0.2</v>
      </c>
      <c r="CB103" s="12">
        <v>-4.5999999999999996</v>
      </c>
      <c r="CC103" s="12">
        <v>-0.1</v>
      </c>
      <c r="CD103" s="12">
        <v>7.1</v>
      </c>
      <c r="CE103" s="12">
        <v>15.3</v>
      </c>
      <c r="CF103" s="12">
        <v>-15.3</v>
      </c>
      <c r="CG103" s="12">
        <v>2.1</v>
      </c>
      <c r="CH103" s="12">
        <v>5.0999999999999996</v>
      </c>
      <c r="CI103" s="12">
        <v>-1.7</v>
      </c>
      <c r="CJ103" s="12">
        <v>-7.7</v>
      </c>
      <c r="CK103" s="12">
        <v>12.7</v>
      </c>
      <c r="CL103" s="12">
        <v>0.7</v>
      </c>
      <c r="CM103" s="12">
        <v>-0.7</v>
      </c>
      <c r="CN103" s="12">
        <v>9.1</v>
      </c>
      <c r="CO103" s="12">
        <v>-5.3</v>
      </c>
      <c r="CP103" s="12">
        <v>1.9</v>
      </c>
      <c r="CQ103" s="12">
        <v>-16.7</v>
      </c>
      <c r="CR103" s="12">
        <v>-8.3000000000000007</v>
      </c>
      <c r="CS103" s="12">
        <v>13.8</v>
      </c>
      <c r="CT103" s="12">
        <v>-9.3000000000000007</v>
      </c>
      <c r="CU103" s="12">
        <v>2.5</v>
      </c>
      <c r="CV103" s="12">
        <v>18</v>
      </c>
      <c r="CW103" s="12">
        <v>-13.1</v>
      </c>
      <c r="CX103" s="12">
        <v>1.3</v>
      </c>
      <c r="CY103" s="12">
        <v>-18.399999999999999</v>
      </c>
      <c r="CZ103" s="12">
        <v>-26.3</v>
      </c>
      <c r="DA103" s="12">
        <v>27.2</v>
      </c>
      <c r="DB103" s="12">
        <v>-46</v>
      </c>
      <c r="DC103" s="12">
        <v>-62.5</v>
      </c>
      <c r="DD103" s="12">
        <v>7.7</v>
      </c>
      <c r="DE103" s="12">
        <v>28.5</v>
      </c>
      <c r="DF103" s="12">
        <v>-2.2999999999999998</v>
      </c>
      <c r="DG103" s="12">
        <v>-50.6</v>
      </c>
      <c r="DH103" s="12">
        <v>17.3</v>
      </c>
      <c r="DI103" s="12">
        <v>1.6</v>
      </c>
      <c r="DJ103" s="12">
        <v>103.4</v>
      </c>
      <c r="DK103" s="12">
        <v>-10.6</v>
      </c>
      <c r="DL103" s="12">
        <v>-18.2</v>
      </c>
      <c r="DM103" s="12">
        <v>-7.4</v>
      </c>
      <c r="DN103" s="12">
        <v>34.700000000000003</v>
      </c>
      <c r="DO103" s="12">
        <v>-30.4</v>
      </c>
      <c r="DP103" s="12">
        <v>-37.299999999999997</v>
      </c>
      <c r="DQ103" s="12">
        <v>-31.4</v>
      </c>
      <c r="DR103" s="12">
        <v>56.3</v>
      </c>
      <c r="DS103" s="12">
        <v>35</v>
      </c>
      <c r="DT103" s="12">
        <v>-5.6</v>
      </c>
      <c r="DU103" s="12">
        <v>89.4</v>
      </c>
      <c r="DV103" s="12">
        <v>-19.8</v>
      </c>
      <c r="DW103" s="12">
        <v>-57</v>
      </c>
      <c r="DX103" s="12">
        <v>-3</v>
      </c>
      <c r="DY103" s="12">
        <v>-30.1</v>
      </c>
      <c r="DZ103" s="12">
        <v>-59.1</v>
      </c>
      <c r="EA103" s="12">
        <v>-15.5</v>
      </c>
      <c r="EB103" s="12">
        <v>-13.2</v>
      </c>
      <c r="EC103" s="12">
        <v>-10.4</v>
      </c>
      <c r="ED103" s="12">
        <v>-75.099999999999994</v>
      </c>
      <c r="EE103" s="12">
        <v>-72.2</v>
      </c>
      <c r="EF103" s="12">
        <v>-11</v>
      </c>
      <c r="EG103" s="12">
        <v>-42.9</v>
      </c>
      <c r="EH103" s="12">
        <v>27</v>
      </c>
      <c r="EI103" s="12">
        <v>33</v>
      </c>
      <c r="EJ103" s="12">
        <v>-20.9</v>
      </c>
      <c r="EK103" s="12">
        <v>9.6</v>
      </c>
      <c r="EL103" s="12">
        <v>-1</v>
      </c>
      <c r="EM103" s="12">
        <v>-83.8</v>
      </c>
      <c r="EN103" s="12">
        <v>-83.4</v>
      </c>
      <c r="EO103" s="12">
        <v>-114</v>
      </c>
      <c r="EP103" s="12">
        <v>-82.3</v>
      </c>
      <c r="EQ103" s="12">
        <v>-75.2</v>
      </c>
      <c r="ER103" s="12">
        <v>-49.4</v>
      </c>
      <c r="ES103" s="12">
        <v>-98.2</v>
      </c>
      <c r="ET103" s="12">
        <v>-133.9</v>
      </c>
      <c r="EU103" s="12">
        <v>-60.4</v>
      </c>
      <c r="EV103" s="12">
        <v>-260.5</v>
      </c>
      <c r="EW103" s="12">
        <v>-229.7</v>
      </c>
      <c r="EX103" s="12">
        <v>-133.9</v>
      </c>
      <c r="EY103" s="12">
        <v>-240.9</v>
      </c>
      <c r="EZ103" s="12">
        <v>-63.3</v>
      </c>
      <c r="FA103" s="12">
        <v>476.8</v>
      </c>
      <c r="FB103" s="12">
        <v>-335.8</v>
      </c>
      <c r="FC103" s="12">
        <v>-158.5</v>
      </c>
      <c r="FD103" s="12">
        <v>-193.4</v>
      </c>
      <c r="FE103" s="12">
        <v>359.2</v>
      </c>
      <c r="FF103" s="12">
        <v>-156.5</v>
      </c>
      <c r="FG103" s="12">
        <v>-48.8</v>
      </c>
      <c r="FH103" s="12">
        <v>96.9</v>
      </c>
      <c r="FI103" s="12">
        <v>-404.5</v>
      </c>
      <c r="FJ103" s="12">
        <v>86.1</v>
      </c>
      <c r="FK103" s="12">
        <v>244.9</v>
      </c>
      <c r="FL103" s="12">
        <v>-201.7</v>
      </c>
      <c r="FM103" s="12">
        <v>331.8</v>
      </c>
      <c r="FN103" s="12">
        <v>-168.9</v>
      </c>
      <c r="FO103" s="12">
        <v>-116.6</v>
      </c>
      <c r="FP103" s="12">
        <v>174.8</v>
      </c>
      <c r="FQ103" s="12">
        <v>398.9</v>
      </c>
      <c r="FR103" s="12">
        <v>-28.6</v>
      </c>
      <c r="FS103" s="12">
        <v>126.6</v>
      </c>
      <c r="FT103" s="12">
        <v>-326.7</v>
      </c>
      <c r="FU103" s="12">
        <v>-115.2</v>
      </c>
      <c r="FV103" s="12">
        <v>-254.7</v>
      </c>
      <c r="FW103" s="12">
        <v>-97.3</v>
      </c>
      <c r="FX103" s="12">
        <v>103.1</v>
      </c>
      <c r="FY103" s="12">
        <v>57.4</v>
      </c>
      <c r="FZ103" s="12">
        <v>-140.69999999999999</v>
      </c>
      <c r="GA103" s="12">
        <v>141.1</v>
      </c>
      <c r="GB103" s="12">
        <v>-130.80000000000001</v>
      </c>
      <c r="GC103" s="12">
        <v>-47</v>
      </c>
      <c r="GD103" s="12">
        <v>-123.8</v>
      </c>
      <c r="GE103" s="12">
        <v>-149.19999999999999</v>
      </c>
      <c r="GF103" s="12">
        <v>7.8</v>
      </c>
      <c r="GG103" s="12">
        <v>-147.80000000000001</v>
      </c>
      <c r="GH103" s="12">
        <v>-220.4</v>
      </c>
      <c r="GI103" s="12">
        <v>113.2</v>
      </c>
      <c r="GJ103" s="12">
        <v>-28.9</v>
      </c>
      <c r="GK103" s="12">
        <v>200.5</v>
      </c>
      <c r="GL103" s="12">
        <v>466.7</v>
      </c>
      <c r="GM103" s="12">
        <v>330.7</v>
      </c>
      <c r="GN103" s="12">
        <v>329.1</v>
      </c>
      <c r="GO103" s="12">
        <v>-274.3</v>
      </c>
      <c r="GP103" s="12">
        <v>770.3</v>
      </c>
      <c r="GQ103" s="12">
        <v>505.7</v>
      </c>
      <c r="GR103" s="12">
        <v>-202.3</v>
      </c>
      <c r="GS103" s="12">
        <v>-278</v>
      </c>
      <c r="GT103" s="12">
        <v>217.2</v>
      </c>
      <c r="GU103" s="12">
        <v>-359.9</v>
      </c>
      <c r="GV103" s="12">
        <v>320.2</v>
      </c>
      <c r="GW103" s="12">
        <v>24.7</v>
      </c>
      <c r="GX103" s="12">
        <v>-252.2</v>
      </c>
      <c r="GY103" s="12">
        <v>-145.5</v>
      </c>
      <c r="GZ103" s="12">
        <v>138.4</v>
      </c>
      <c r="HA103" s="12">
        <v>553.5</v>
      </c>
      <c r="HB103" s="12">
        <v>-20.5</v>
      </c>
      <c r="HC103" s="12">
        <v>-564.5</v>
      </c>
      <c r="HD103" s="12">
        <v>238</v>
      </c>
      <c r="HE103" s="12">
        <v>-61.1</v>
      </c>
      <c r="HF103" s="12">
        <v>-56.3</v>
      </c>
      <c r="HG103" s="12">
        <v>-513.20000000000005</v>
      </c>
      <c r="HH103" s="12">
        <v>-561.5</v>
      </c>
      <c r="HI103" s="12">
        <v>-133.30000000000001</v>
      </c>
      <c r="HJ103" s="12">
        <v>-466.9</v>
      </c>
      <c r="HK103" s="12">
        <v>31.7</v>
      </c>
      <c r="HL103" s="12">
        <v>115.7</v>
      </c>
      <c r="HM103" s="12">
        <v>-77.8</v>
      </c>
      <c r="HN103" s="12">
        <v>-30.7</v>
      </c>
      <c r="HO103" s="12">
        <v>81.599999999999994</v>
      </c>
      <c r="HP103" s="12">
        <v>-436.5</v>
      </c>
      <c r="HQ103" s="12">
        <v>342.6</v>
      </c>
      <c r="HR103" s="12">
        <v>-220.3</v>
      </c>
      <c r="HS103" s="12">
        <v>521.5</v>
      </c>
      <c r="HT103" s="12">
        <v>85.2</v>
      </c>
      <c r="HU103" s="12">
        <v>-86.8</v>
      </c>
      <c r="HV103" s="12">
        <v>-1170</v>
      </c>
      <c r="HW103" s="12">
        <v>-96.4</v>
      </c>
      <c r="HX103" s="12">
        <v>-80.599999999999994</v>
      </c>
      <c r="HY103" s="12">
        <v>-191.3</v>
      </c>
      <c r="HZ103" s="12">
        <v>-269.7</v>
      </c>
      <c r="IA103" s="12">
        <v>-299.8</v>
      </c>
      <c r="IB103" s="12">
        <v>-89.3</v>
      </c>
      <c r="IC103" s="12">
        <v>-332.8</v>
      </c>
      <c r="ID103" s="12">
        <v>841.3</v>
      </c>
      <c r="IE103" s="12">
        <v>0</v>
      </c>
      <c r="IF103" s="12">
        <v>-26.6</v>
      </c>
      <c r="IG103" s="12">
        <v>296.10000000000002</v>
      </c>
      <c r="IH103" s="12">
        <v>-489.6</v>
      </c>
      <c r="II103" s="12">
        <v>1917.5</v>
      </c>
      <c r="IJ103" s="12">
        <v>-320.5</v>
      </c>
      <c r="IK103" s="12">
        <v>-179.4</v>
      </c>
      <c r="IL103" s="12">
        <v>-987.4</v>
      </c>
      <c r="IM103" s="12">
        <v>-1660.2</v>
      </c>
      <c r="IN103" s="12">
        <v>-265.2</v>
      </c>
      <c r="IO103" s="12">
        <v>-295.8</v>
      </c>
      <c r="IP103" s="12">
        <v>-275.8</v>
      </c>
      <c r="IQ103" s="12">
        <v>-1211.5</v>
      </c>
      <c r="IR103" s="12">
        <v>125.7</v>
      </c>
      <c r="IS103" s="12">
        <v>-888.2</v>
      </c>
      <c r="IT103" s="12">
        <v>9.1</v>
      </c>
      <c r="IU103" s="12">
        <v>860.9</v>
      </c>
      <c r="IV103" s="12">
        <v>-520.70000000000005</v>
      </c>
      <c r="IW103" s="12">
        <v>-652.29999999999995</v>
      </c>
    </row>
    <row r="104" spans="1:257">
      <c r="A104" t="s">
        <v>7</v>
      </c>
      <c r="B104" s="12" t="s">
        <v>1026</v>
      </c>
      <c r="C104" s="12" t="s">
        <v>7</v>
      </c>
      <c r="D104" s="12" t="s">
        <v>7</v>
      </c>
      <c r="E104" s="12" t="s">
        <v>7</v>
      </c>
      <c r="F104" s="12" t="s">
        <v>7</v>
      </c>
      <c r="G104" s="12" t="s">
        <v>7</v>
      </c>
      <c r="H104" s="12" t="s">
        <v>7</v>
      </c>
      <c r="I104" s="12" t="s">
        <v>7</v>
      </c>
      <c r="J104" s="12" t="s">
        <v>7</v>
      </c>
      <c r="K104" s="12" t="s">
        <v>7</v>
      </c>
      <c r="L104" s="12" t="s">
        <v>7</v>
      </c>
      <c r="M104" s="12" t="s">
        <v>7</v>
      </c>
      <c r="N104" s="12" t="s">
        <v>7</v>
      </c>
      <c r="O104" s="12" t="s">
        <v>7</v>
      </c>
      <c r="P104" s="12" t="s">
        <v>7</v>
      </c>
      <c r="Q104" s="12" t="s">
        <v>7</v>
      </c>
      <c r="R104" s="12" t="s">
        <v>7</v>
      </c>
      <c r="S104" s="12" t="s">
        <v>7</v>
      </c>
      <c r="T104" s="12" t="s">
        <v>7</v>
      </c>
      <c r="U104" s="12" t="s">
        <v>7</v>
      </c>
      <c r="V104" s="12" t="s">
        <v>7</v>
      </c>
      <c r="W104" s="12" t="s">
        <v>7</v>
      </c>
      <c r="X104" s="12" t="s">
        <v>7</v>
      </c>
      <c r="Y104" s="12" t="s">
        <v>7</v>
      </c>
      <c r="Z104" s="12" t="s">
        <v>7</v>
      </c>
      <c r="AA104" s="12" t="s">
        <v>7</v>
      </c>
      <c r="AB104" s="12" t="s">
        <v>7</v>
      </c>
      <c r="AC104" s="12" t="s">
        <v>7</v>
      </c>
      <c r="AD104" s="12" t="s">
        <v>7</v>
      </c>
      <c r="AE104" s="12" t="s">
        <v>7</v>
      </c>
      <c r="AF104" s="12" t="s">
        <v>7</v>
      </c>
      <c r="AG104" s="12" t="s">
        <v>7</v>
      </c>
      <c r="AH104" s="12" t="s">
        <v>7</v>
      </c>
      <c r="AI104" s="12" t="s">
        <v>7</v>
      </c>
      <c r="AJ104" s="12" t="s">
        <v>7</v>
      </c>
      <c r="AK104" s="12" t="s">
        <v>7</v>
      </c>
      <c r="AL104" s="12" t="s">
        <v>7</v>
      </c>
      <c r="AM104" s="12" t="s">
        <v>7</v>
      </c>
      <c r="AN104" s="12" t="s">
        <v>7</v>
      </c>
      <c r="AO104" s="12" t="s">
        <v>7</v>
      </c>
      <c r="AP104" s="12" t="s">
        <v>7</v>
      </c>
      <c r="AQ104" s="12" t="s">
        <v>7</v>
      </c>
      <c r="AR104" s="12" t="s">
        <v>7</v>
      </c>
      <c r="AS104" s="12" t="s">
        <v>7</v>
      </c>
      <c r="AT104" s="12" t="s">
        <v>7</v>
      </c>
      <c r="AU104" s="12" t="s">
        <v>7</v>
      </c>
      <c r="AV104" s="12" t="s">
        <v>7</v>
      </c>
      <c r="AW104" s="12" t="s">
        <v>7</v>
      </c>
      <c r="AX104" s="12" t="s">
        <v>7</v>
      </c>
      <c r="AY104" s="12" t="s">
        <v>7</v>
      </c>
      <c r="AZ104" s="12" t="s">
        <v>7</v>
      </c>
      <c r="BA104" s="12" t="s">
        <v>7</v>
      </c>
      <c r="BB104" s="12" t="s">
        <v>7</v>
      </c>
      <c r="BC104" s="12" t="s">
        <v>7</v>
      </c>
      <c r="BD104" s="12" t="s">
        <v>7</v>
      </c>
      <c r="BE104" s="12" t="s">
        <v>7</v>
      </c>
      <c r="BF104" s="12" t="s">
        <v>7</v>
      </c>
      <c r="BG104" s="12" t="s">
        <v>7</v>
      </c>
      <c r="BH104" s="12" t="s">
        <v>7</v>
      </c>
      <c r="BI104" s="12" t="s">
        <v>7</v>
      </c>
      <c r="BJ104" s="12" t="s">
        <v>7</v>
      </c>
      <c r="BK104" s="12" t="s">
        <v>7</v>
      </c>
      <c r="BL104" s="12" t="s">
        <v>7</v>
      </c>
      <c r="BM104" s="12" t="s">
        <v>7</v>
      </c>
      <c r="BN104" s="12" t="s">
        <v>7</v>
      </c>
      <c r="BO104" s="12" t="s">
        <v>7</v>
      </c>
      <c r="BP104" s="12" t="s">
        <v>7</v>
      </c>
      <c r="BQ104" s="12" t="s">
        <v>7</v>
      </c>
      <c r="BR104" s="12" t="s">
        <v>7</v>
      </c>
      <c r="BS104" s="12" t="s">
        <v>7</v>
      </c>
      <c r="BT104" s="12" t="s">
        <v>7</v>
      </c>
      <c r="BU104" s="12" t="s">
        <v>7</v>
      </c>
      <c r="BV104" s="12" t="s">
        <v>7</v>
      </c>
      <c r="BW104" s="12" t="s">
        <v>7</v>
      </c>
      <c r="BX104" s="12" t="s">
        <v>7</v>
      </c>
      <c r="BY104" s="12" t="s">
        <v>7</v>
      </c>
      <c r="BZ104" s="12" t="s">
        <v>7</v>
      </c>
      <c r="CA104" s="12" t="s">
        <v>7</v>
      </c>
      <c r="CB104" s="12" t="s">
        <v>7</v>
      </c>
      <c r="CC104" s="12" t="s">
        <v>7</v>
      </c>
      <c r="CD104" s="12" t="s">
        <v>7</v>
      </c>
      <c r="CE104" s="12" t="s">
        <v>7</v>
      </c>
      <c r="CF104" s="12" t="s">
        <v>7</v>
      </c>
      <c r="CG104" s="12" t="s">
        <v>7</v>
      </c>
      <c r="CH104" s="12" t="s">
        <v>7</v>
      </c>
      <c r="CI104" s="12" t="s">
        <v>7</v>
      </c>
      <c r="CJ104" s="12" t="s">
        <v>7</v>
      </c>
      <c r="CK104" s="12" t="s">
        <v>7</v>
      </c>
      <c r="CL104" s="12" t="s">
        <v>7</v>
      </c>
      <c r="CM104" s="12" t="s">
        <v>7</v>
      </c>
      <c r="CN104" s="12" t="s">
        <v>7</v>
      </c>
      <c r="CO104" s="12" t="s">
        <v>7</v>
      </c>
      <c r="CP104" s="12" t="s">
        <v>7</v>
      </c>
      <c r="CQ104" s="12" t="s">
        <v>7</v>
      </c>
      <c r="CR104" s="12" t="s">
        <v>7</v>
      </c>
      <c r="CS104" s="12" t="s">
        <v>7</v>
      </c>
      <c r="CT104" s="12" t="s">
        <v>7</v>
      </c>
      <c r="CU104" s="12" t="s">
        <v>7</v>
      </c>
      <c r="CV104" s="12" t="s">
        <v>7</v>
      </c>
      <c r="CW104" s="12" t="s">
        <v>7</v>
      </c>
      <c r="CX104" s="12" t="s">
        <v>7</v>
      </c>
      <c r="CY104" s="12" t="s">
        <v>7</v>
      </c>
      <c r="CZ104" s="12" t="s">
        <v>7</v>
      </c>
      <c r="DA104" s="12" t="s">
        <v>7</v>
      </c>
      <c r="DB104" s="12" t="s">
        <v>7</v>
      </c>
      <c r="DC104" s="12" t="s">
        <v>7</v>
      </c>
      <c r="DD104" s="12" t="s">
        <v>7</v>
      </c>
      <c r="DE104" s="12" t="s">
        <v>7</v>
      </c>
      <c r="DF104" s="12" t="s">
        <v>7</v>
      </c>
      <c r="DG104" s="12" t="s">
        <v>7</v>
      </c>
      <c r="DH104" s="12" t="s">
        <v>7</v>
      </c>
      <c r="DI104" s="12" t="s">
        <v>7</v>
      </c>
      <c r="DJ104" s="12" t="s">
        <v>7</v>
      </c>
      <c r="DK104" s="12" t="s">
        <v>7</v>
      </c>
      <c r="DL104" s="12" t="s">
        <v>7</v>
      </c>
      <c r="DM104" s="12" t="s">
        <v>7</v>
      </c>
      <c r="DN104" s="12" t="s">
        <v>7</v>
      </c>
      <c r="DO104" s="12" t="s">
        <v>7</v>
      </c>
      <c r="DP104" s="12" t="s">
        <v>7</v>
      </c>
      <c r="DQ104" s="12" t="s">
        <v>7</v>
      </c>
      <c r="DR104" s="12" t="s">
        <v>7</v>
      </c>
      <c r="DS104" s="12" t="s">
        <v>7</v>
      </c>
      <c r="DT104" s="12" t="s">
        <v>7</v>
      </c>
      <c r="DU104" s="12" t="s">
        <v>7</v>
      </c>
      <c r="DV104" s="12" t="s">
        <v>7</v>
      </c>
      <c r="DW104" s="12" t="s">
        <v>7</v>
      </c>
      <c r="DX104" s="12" t="s">
        <v>7</v>
      </c>
      <c r="DY104" s="12" t="s">
        <v>7</v>
      </c>
      <c r="DZ104" s="12" t="s">
        <v>7</v>
      </c>
      <c r="EA104" s="12" t="s">
        <v>7</v>
      </c>
      <c r="EB104" s="12" t="s">
        <v>7</v>
      </c>
      <c r="EC104" s="12" t="s">
        <v>7</v>
      </c>
      <c r="ED104" s="12" t="s">
        <v>7</v>
      </c>
      <c r="EE104" s="12" t="s">
        <v>7</v>
      </c>
      <c r="EF104" s="12" t="s">
        <v>7</v>
      </c>
      <c r="EG104" s="12" t="s">
        <v>7</v>
      </c>
      <c r="EH104" s="12" t="s">
        <v>7</v>
      </c>
      <c r="EI104" s="12" t="s">
        <v>7</v>
      </c>
      <c r="EJ104" s="12" t="s">
        <v>7</v>
      </c>
      <c r="EK104" s="12" t="s">
        <v>7</v>
      </c>
      <c r="EL104" s="12" t="s">
        <v>7</v>
      </c>
      <c r="EM104" s="12" t="s">
        <v>7</v>
      </c>
      <c r="EN104" s="12" t="s">
        <v>7</v>
      </c>
      <c r="EO104" s="12" t="s">
        <v>7</v>
      </c>
      <c r="EP104" s="12" t="s">
        <v>7</v>
      </c>
      <c r="EQ104" s="12" t="s">
        <v>7</v>
      </c>
      <c r="ER104" s="12" t="s">
        <v>7</v>
      </c>
      <c r="ES104" s="12" t="s">
        <v>7</v>
      </c>
      <c r="ET104" s="12" t="s">
        <v>7</v>
      </c>
      <c r="EU104" s="12" t="s">
        <v>7</v>
      </c>
      <c r="EV104" s="12" t="s">
        <v>7</v>
      </c>
      <c r="EW104" s="12" t="s">
        <v>7</v>
      </c>
      <c r="EX104" s="12" t="s">
        <v>7</v>
      </c>
      <c r="EY104" s="12" t="s">
        <v>7</v>
      </c>
      <c r="EZ104" s="12" t="s">
        <v>7</v>
      </c>
      <c r="FA104" s="12" t="s">
        <v>7</v>
      </c>
      <c r="FB104" s="12" t="s">
        <v>7</v>
      </c>
      <c r="FC104" s="12" t="s">
        <v>7</v>
      </c>
      <c r="FD104" s="12" t="s">
        <v>7</v>
      </c>
      <c r="FE104" s="12" t="s">
        <v>7</v>
      </c>
      <c r="FF104" s="12" t="s">
        <v>7</v>
      </c>
      <c r="FG104" s="12" t="s">
        <v>7</v>
      </c>
      <c r="FH104" s="12" t="s">
        <v>7</v>
      </c>
      <c r="FI104" s="12" t="s">
        <v>7</v>
      </c>
      <c r="FJ104" s="12" t="s">
        <v>7</v>
      </c>
      <c r="FK104" s="12" t="s">
        <v>7</v>
      </c>
      <c r="FL104" s="12" t="s">
        <v>7</v>
      </c>
      <c r="FM104" s="12" t="s">
        <v>7</v>
      </c>
      <c r="FN104" s="12" t="s">
        <v>7</v>
      </c>
      <c r="FO104" s="12" t="s">
        <v>7</v>
      </c>
      <c r="FP104" s="12" t="s">
        <v>7</v>
      </c>
      <c r="FQ104" s="12" t="s">
        <v>7</v>
      </c>
      <c r="FR104" s="12" t="s">
        <v>7</v>
      </c>
      <c r="FS104" s="12" t="s">
        <v>7</v>
      </c>
      <c r="FT104" s="12" t="s">
        <v>7</v>
      </c>
      <c r="FU104" s="12" t="s">
        <v>7</v>
      </c>
      <c r="FV104" s="12" t="s">
        <v>7</v>
      </c>
      <c r="FW104" s="12" t="s">
        <v>7</v>
      </c>
      <c r="FX104" s="12" t="s">
        <v>7</v>
      </c>
      <c r="FY104" s="12" t="s">
        <v>7</v>
      </c>
      <c r="FZ104" s="12" t="s">
        <v>7</v>
      </c>
      <c r="GA104" s="12" t="s">
        <v>7</v>
      </c>
      <c r="GB104" s="12" t="s">
        <v>7</v>
      </c>
      <c r="GC104" s="12" t="s">
        <v>7</v>
      </c>
      <c r="GD104" s="12" t="s">
        <v>7</v>
      </c>
      <c r="GE104" s="12" t="s">
        <v>7</v>
      </c>
      <c r="GF104" s="12" t="s">
        <v>7</v>
      </c>
      <c r="GG104" s="12" t="s">
        <v>7</v>
      </c>
      <c r="GH104" s="12" t="s">
        <v>7</v>
      </c>
      <c r="GI104" s="12" t="s">
        <v>7</v>
      </c>
      <c r="GJ104" s="12" t="s">
        <v>7</v>
      </c>
      <c r="GK104" s="12" t="s">
        <v>7</v>
      </c>
      <c r="GL104" s="12" t="s">
        <v>7</v>
      </c>
      <c r="GM104" s="12" t="s">
        <v>7</v>
      </c>
      <c r="GN104" s="12" t="s">
        <v>7</v>
      </c>
      <c r="GO104" s="12" t="s">
        <v>7</v>
      </c>
      <c r="GP104" s="12" t="s">
        <v>7</v>
      </c>
      <c r="GQ104" s="12" t="s">
        <v>7</v>
      </c>
      <c r="GR104" s="12" t="s">
        <v>7</v>
      </c>
      <c r="GS104" s="12" t="s">
        <v>7</v>
      </c>
      <c r="GT104" s="12" t="s">
        <v>7</v>
      </c>
      <c r="GU104" s="12" t="s">
        <v>7</v>
      </c>
      <c r="GV104" s="12" t="s">
        <v>7</v>
      </c>
      <c r="GW104" s="12" t="s">
        <v>7</v>
      </c>
      <c r="GX104" s="12" t="s">
        <v>7</v>
      </c>
      <c r="GY104" s="12" t="s">
        <v>7</v>
      </c>
      <c r="GZ104" s="12" t="s">
        <v>7</v>
      </c>
      <c r="HA104" s="12" t="s">
        <v>7</v>
      </c>
      <c r="HB104" s="12" t="s">
        <v>7</v>
      </c>
      <c r="HC104" s="12" t="s">
        <v>7</v>
      </c>
      <c r="HD104" s="12" t="s">
        <v>7</v>
      </c>
      <c r="HE104" s="12" t="s">
        <v>7</v>
      </c>
      <c r="HF104" s="12" t="s">
        <v>7</v>
      </c>
      <c r="HG104" s="12" t="s">
        <v>7</v>
      </c>
      <c r="HH104" s="12" t="s">
        <v>7</v>
      </c>
      <c r="HI104" s="12" t="s">
        <v>7</v>
      </c>
      <c r="HJ104" s="12" t="s">
        <v>7</v>
      </c>
      <c r="HK104" s="12" t="s">
        <v>7</v>
      </c>
      <c r="HL104" s="12" t="s">
        <v>7</v>
      </c>
      <c r="HM104" s="12" t="s">
        <v>7</v>
      </c>
      <c r="HN104" s="12" t="s">
        <v>7</v>
      </c>
      <c r="HO104" s="12" t="s">
        <v>7</v>
      </c>
      <c r="HP104" s="12" t="s">
        <v>7</v>
      </c>
      <c r="HQ104" s="12" t="s">
        <v>7</v>
      </c>
      <c r="HR104" s="12" t="s">
        <v>7</v>
      </c>
      <c r="HS104" s="12" t="s">
        <v>7</v>
      </c>
      <c r="HT104" s="12" t="s">
        <v>7</v>
      </c>
      <c r="HU104" s="12" t="s">
        <v>7</v>
      </c>
      <c r="HV104" s="12" t="s">
        <v>7</v>
      </c>
      <c r="HW104" s="12" t="s">
        <v>7</v>
      </c>
      <c r="HX104" s="12" t="s">
        <v>7</v>
      </c>
      <c r="HY104" s="12" t="s">
        <v>7</v>
      </c>
      <c r="HZ104" s="12" t="s">
        <v>7</v>
      </c>
      <c r="IA104" s="12" t="s">
        <v>7</v>
      </c>
      <c r="IB104" s="12" t="s">
        <v>7</v>
      </c>
      <c r="IC104" s="12" t="s">
        <v>7</v>
      </c>
      <c r="ID104" s="12" t="s">
        <v>7</v>
      </c>
      <c r="IE104" s="12" t="s">
        <v>7</v>
      </c>
      <c r="IF104" s="12" t="s">
        <v>7</v>
      </c>
      <c r="IG104" s="12" t="s">
        <v>7</v>
      </c>
      <c r="IH104" s="12" t="s">
        <v>7</v>
      </c>
      <c r="II104" s="12" t="s">
        <v>7</v>
      </c>
      <c r="IJ104" s="12" t="s">
        <v>7</v>
      </c>
      <c r="IK104" s="12" t="s">
        <v>7</v>
      </c>
      <c r="IL104" s="12" t="s">
        <v>7</v>
      </c>
      <c r="IM104" s="12" t="s">
        <v>7</v>
      </c>
      <c r="IN104" s="12" t="s">
        <v>7</v>
      </c>
      <c r="IO104" s="12" t="s">
        <v>7</v>
      </c>
      <c r="IP104" s="12" t="s">
        <v>7</v>
      </c>
      <c r="IQ104" s="12" t="s">
        <v>7</v>
      </c>
      <c r="IR104" s="12" t="s">
        <v>7</v>
      </c>
      <c r="IS104" s="12" t="s">
        <v>7</v>
      </c>
      <c r="IT104" s="12" t="s">
        <v>7</v>
      </c>
      <c r="IU104" s="12" t="s">
        <v>7</v>
      </c>
      <c r="IV104" s="12" t="s">
        <v>7</v>
      </c>
      <c r="IW104" s="12" t="s">
        <v>7</v>
      </c>
    </row>
    <row r="105" spans="1:257">
      <c r="A105" t="s">
        <v>1008</v>
      </c>
      <c r="B105" s="12" t="s">
        <v>1163</v>
      </c>
      <c r="C105" s="12">
        <v>-0.1</v>
      </c>
      <c r="D105" s="12">
        <v>1.7</v>
      </c>
      <c r="E105" s="12">
        <v>0.4</v>
      </c>
      <c r="F105" s="12">
        <v>2.5</v>
      </c>
      <c r="G105" s="12">
        <v>2</v>
      </c>
      <c r="H105" s="12">
        <v>1.4</v>
      </c>
      <c r="I105" s="12">
        <v>1</v>
      </c>
      <c r="J105" s="12">
        <v>-19.600000000000001</v>
      </c>
      <c r="K105" s="12">
        <v>1.4</v>
      </c>
      <c r="L105" s="12">
        <v>14.4</v>
      </c>
      <c r="M105" s="12">
        <v>-1.5</v>
      </c>
      <c r="N105" s="12">
        <v>-7.5</v>
      </c>
      <c r="O105" s="12">
        <v>-3.3</v>
      </c>
      <c r="P105" s="12">
        <v>-3.6</v>
      </c>
      <c r="Q105" s="12">
        <v>-3.8</v>
      </c>
      <c r="R105" s="12">
        <v>3.4</v>
      </c>
      <c r="S105" s="12">
        <v>-2.9</v>
      </c>
      <c r="T105" s="12">
        <v>-1.4</v>
      </c>
      <c r="U105" s="12">
        <v>-1.5</v>
      </c>
      <c r="V105" s="12">
        <v>3.9</v>
      </c>
      <c r="W105" s="12">
        <v>-1.6</v>
      </c>
      <c r="X105" s="12">
        <v>4.7</v>
      </c>
      <c r="Y105" s="12">
        <v>-4.7</v>
      </c>
      <c r="Z105" s="12">
        <v>-2.8</v>
      </c>
      <c r="AA105" s="12">
        <v>3.5</v>
      </c>
      <c r="AB105" s="12">
        <v>3.9</v>
      </c>
      <c r="AC105" s="12">
        <v>9.6999999999999993</v>
      </c>
      <c r="AD105" s="12">
        <v>-15.6</v>
      </c>
      <c r="AE105" s="12">
        <v>-3.7</v>
      </c>
      <c r="AF105" s="12">
        <v>4.5</v>
      </c>
      <c r="AG105" s="12">
        <v>-10.7</v>
      </c>
      <c r="AH105" s="12">
        <v>17.5</v>
      </c>
      <c r="AI105" s="12">
        <v>-9</v>
      </c>
      <c r="AJ105" s="12">
        <v>-23.2</v>
      </c>
      <c r="AK105" s="12">
        <v>-16.5</v>
      </c>
      <c r="AL105" s="12">
        <v>23.7</v>
      </c>
      <c r="AM105" s="12">
        <v>10.5</v>
      </c>
      <c r="AN105" s="12">
        <v>10.8</v>
      </c>
      <c r="AO105" s="12">
        <v>-5.2</v>
      </c>
      <c r="AP105" s="12">
        <v>5.5</v>
      </c>
      <c r="AQ105" s="12">
        <v>-0.8</v>
      </c>
      <c r="AR105" s="12">
        <v>26.4</v>
      </c>
      <c r="AS105" s="12">
        <v>-11.3</v>
      </c>
      <c r="AT105" s="12">
        <v>-1.8</v>
      </c>
      <c r="AU105" s="12">
        <v>-10</v>
      </c>
      <c r="AV105" s="12">
        <v>7.8</v>
      </c>
      <c r="AW105" s="12">
        <v>-2.9</v>
      </c>
      <c r="AX105" s="12">
        <v>0.1</v>
      </c>
      <c r="AY105" s="12">
        <v>-4.8</v>
      </c>
      <c r="AZ105" s="12">
        <v>6.1</v>
      </c>
      <c r="BA105" s="12">
        <v>-2.1</v>
      </c>
      <c r="BB105" s="12">
        <v>3</v>
      </c>
      <c r="BC105" s="12">
        <v>30.6</v>
      </c>
      <c r="BD105" s="12">
        <v>20.3</v>
      </c>
      <c r="BE105" s="12">
        <v>-5.8</v>
      </c>
      <c r="BF105" s="12">
        <v>18</v>
      </c>
      <c r="BG105" s="12">
        <v>8.1</v>
      </c>
      <c r="BH105" s="12">
        <v>36.1</v>
      </c>
      <c r="BI105" s="12">
        <v>11.2</v>
      </c>
      <c r="BJ105" s="12">
        <v>6.8</v>
      </c>
      <c r="BK105" s="12">
        <v>-2.2999999999999998</v>
      </c>
      <c r="BL105" s="12">
        <v>-1.2</v>
      </c>
      <c r="BM105" s="12">
        <v>11.1</v>
      </c>
      <c r="BN105" s="12">
        <v>4.2</v>
      </c>
      <c r="BO105" s="12">
        <v>-4.2</v>
      </c>
      <c r="BP105" s="12">
        <v>2.6</v>
      </c>
      <c r="BQ105" s="12">
        <v>4.2</v>
      </c>
      <c r="BR105" s="12">
        <v>5.5</v>
      </c>
      <c r="BS105" s="12">
        <v>7.9</v>
      </c>
      <c r="BT105" s="12">
        <v>5.2</v>
      </c>
      <c r="BU105" s="12">
        <v>6.3</v>
      </c>
      <c r="BV105" s="12">
        <v>11.1</v>
      </c>
      <c r="BW105" s="12">
        <v>5.4</v>
      </c>
      <c r="BX105" s="12">
        <v>3.6</v>
      </c>
      <c r="BY105" s="12">
        <v>5.9</v>
      </c>
      <c r="BZ105" s="12">
        <v>17.8</v>
      </c>
      <c r="CA105" s="12">
        <v>2.7</v>
      </c>
      <c r="CB105" s="12">
        <v>3.3</v>
      </c>
      <c r="CC105" s="12">
        <v>10.9</v>
      </c>
      <c r="CD105" s="12">
        <v>15.4</v>
      </c>
      <c r="CE105" s="12">
        <v>27.1</v>
      </c>
      <c r="CF105" s="12">
        <v>-18.100000000000001</v>
      </c>
      <c r="CG105" s="12">
        <v>11.4</v>
      </c>
      <c r="CH105" s="12">
        <v>13</v>
      </c>
      <c r="CI105" s="12">
        <v>2.7</v>
      </c>
      <c r="CJ105" s="12">
        <v>-3.5</v>
      </c>
      <c r="CK105" s="12">
        <v>12.2</v>
      </c>
      <c r="CL105" s="12">
        <v>-1.3</v>
      </c>
      <c r="CM105" s="12">
        <v>15.9</v>
      </c>
      <c r="CN105" s="12">
        <v>14.3</v>
      </c>
      <c r="CO105" s="12">
        <v>-14.6</v>
      </c>
      <c r="CP105" s="12">
        <v>15.5</v>
      </c>
      <c r="CQ105" s="12">
        <v>-2.9</v>
      </c>
      <c r="CR105" s="12">
        <v>-12.4</v>
      </c>
      <c r="CS105" s="12">
        <v>22.8</v>
      </c>
      <c r="CT105" s="12">
        <v>-37.6</v>
      </c>
      <c r="CU105" s="12">
        <v>74.3</v>
      </c>
      <c r="CV105" s="12">
        <v>24.4</v>
      </c>
      <c r="CW105" s="12">
        <v>-24.7</v>
      </c>
      <c r="CX105" s="12">
        <v>-2.6</v>
      </c>
      <c r="CY105" s="12">
        <v>-12.3</v>
      </c>
      <c r="CZ105" s="12">
        <v>-24.3</v>
      </c>
      <c r="DA105" s="12">
        <v>31.5</v>
      </c>
      <c r="DB105" s="12">
        <v>-46.6</v>
      </c>
      <c r="DC105" s="12">
        <v>-55.5</v>
      </c>
      <c r="DD105" s="12">
        <v>-0.5</v>
      </c>
      <c r="DE105" s="12">
        <v>50.2</v>
      </c>
      <c r="DF105" s="12">
        <v>-0.2</v>
      </c>
      <c r="DG105" s="12">
        <v>-18</v>
      </c>
      <c r="DH105" s="12">
        <v>16.600000000000001</v>
      </c>
      <c r="DI105" s="12">
        <v>10.9</v>
      </c>
      <c r="DJ105" s="12">
        <v>103.7</v>
      </c>
      <c r="DK105" s="12">
        <v>-8</v>
      </c>
      <c r="DL105" s="12">
        <v>-10.3</v>
      </c>
      <c r="DM105" s="12">
        <v>20.8</v>
      </c>
      <c r="DN105" s="12">
        <v>26.2</v>
      </c>
      <c r="DO105" s="12">
        <v>-1.4</v>
      </c>
      <c r="DP105" s="12">
        <v>-24</v>
      </c>
      <c r="DQ105" s="12">
        <v>9.6999999999999993</v>
      </c>
      <c r="DR105" s="12">
        <v>44.5</v>
      </c>
      <c r="DS105" s="12">
        <v>27.6</v>
      </c>
      <c r="DT105" s="12">
        <v>-11.5</v>
      </c>
      <c r="DU105" s="12">
        <v>113.3</v>
      </c>
      <c r="DV105" s="12">
        <v>-10.199999999999999</v>
      </c>
      <c r="DW105" s="12">
        <v>-37</v>
      </c>
      <c r="DX105" s="12">
        <v>2.1</v>
      </c>
      <c r="DY105" s="12">
        <v>-22</v>
      </c>
      <c r="DZ105" s="12">
        <v>-89</v>
      </c>
      <c r="EA105" s="12">
        <v>-6.1</v>
      </c>
      <c r="EB105" s="12">
        <v>-6.6</v>
      </c>
      <c r="EC105" s="12">
        <v>-10</v>
      </c>
      <c r="ED105" s="12">
        <v>-100.5</v>
      </c>
      <c r="EE105" s="12">
        <v>-36.9</v>
      </c>
      <c r="EF105" s="12">
        <v>24.5</v>
      </c>
      <c r="EG105" s="12">
        <v>-47.7</v>
      </c>
      <c r="EH105" s="12">
        <v>38.9</v>
      </c>
      <c r="EI105" s="12">
        <v>-56.4</v>
      </c>
      <c r="EJ105" s="12">
        <v>-6.2</v>
      </c>
      <c r="EK105" s="12">
        <v>43.5</v>
      </c>
      <c r="EL105" s="12">
        <v>-23.2</v>
      </c>
      <c r="EM105" s="12">
        <v>-80.599999999999994</v>
      </c>
      <c r="EN105" s="12">
        <v>-58.6</v>
      </c>
      <c r="EO105" s="12">
        <v>-86.9</v>
      </c>
      <c r="EP105" s="12">
        <v>-114.2</v>
      </c>
      <c r="EQ105" s="12">
        <v>-51</v>
      </c>
      <c r="ER105" s="12">
        <v>-21.1</v>
      </c>
      <c r="ES105" s="12">
        <v>-79.400000000000006</v>
      </c>
      <c r="ET105" s="12">
        <v>-191.8</v>
      </c>
      <c r="EU105" s="12">
        <v>11.6</v>
      </c>
      <c r="EV105" s="12">
        <v>-235.2</v>
      </c>
      <c r="EW105" s="12">
        <v>-230.8</v>
      </c>
      <c r="EX105" s="12">
        <v>-155.6</v>
      </c>
      <c r="EY105" s="12">
        <v>-160.69999999999999</v>
      </c>
      <c r="EZ105" s="12">
        <v>-20.6</v>
      </c>
      <c r="FA105" s="12">
        <v>461.6</v>
      </c>
      <c r="FB105" s="12">
        <v>-291.10000000000002</v>
      </c>
      <c r="FC105" s="12">
        <v>-111.5</v>
      </c>
      <c r="FD105" s="12">
        <v>-200.1</v>
      </c>
      <c r="FE105" s="12">
        <v>375.9</v>
      </c>
      <c r="FF105" s="12">
        <v>-249.1</v>
      </c>
      <c r="FG105" s="12">
        <v>28.9</v>
      </c>
      <c r="FH105" s="12">
        <v>51.2</v>
      </c>
      <c r="FI105" s="12">
        <v>-352.8</v>
      </c>
      <c r="FJ105" s="12">
        <v>0.2</v>
      </c>
      <c r="FK105" s="12">
        <v>265.89999999999998</v>
      </c>
      <c r="FL105" s="12">
        <v>-153</v>
      </c>
      <c r="FM105" s="12">
        <v>333</v>
      </c>
      <c r="FN105" s="12">
        <v>-86.1</v>
      </c>
      <c r="FO105" s="12">
        <v>29</v>
      </c>
      <c r="FP105" s="12">
        <v>127.5</v>
      </c>
      <c r="FQ105" s="12">
        <v>383.5</v>
      </c>
      <c r="FR105" s="12">
        <v>53.1</v>
      </c>
      <c r="FS105" s="12">
        <v>183.6</v>
      </c>
      <c r="FT105" s="12">
        <v>-316.5</v>
      </c>
      <c r="FU105" s="12">
        <v>-19.7</v>
      </c>
      <c r="FV105" s="12">
        <v>-274.5</v>
      </c>
      <c r="FW105" s="12">
        <v>-61.7</v>
      </c>
      <c r="FX105" s="12">
        <v>220.9</v>
      </c>
      <c r="FY105" s="12">
        <v>66.7</v>
      </c>
      <c r="FZ105" s="12">
        <v>-212.1</v>
      </c>
      <c r="GA105" s="12">
        <v>275.39999999999998</v>
      </c>
      <c r="GB105" s="12">
        <v>-84.5</v>
      </c>
      <c r="GC105" s="12">
        <v>-13</v>
      </c>
      <c r="GD105" s="12">
        <v>-88.8</v>
      </c>
      <c r="GE105" s="12">
        <v>-113.6</v>
      </c>
      <c r="GF105" s="12">
        <v>75.5</v>
      </c>
      <c r="GG105" s="12">
        <v>-140.9</v>
      </c>
      <c r="GH105" s="12">
        <v>-160.30000000000001</v>
      </c>
      <c r="GI105" s="12">
        <v>178</v>
      </c>
      <c r="GJ105" s="12">
        <v>27.1</v>
      </c>
      <c r="GK105" s="12">
        <v>287.89999999999998</v>
      </c>
      <c r="GL105" s="12">
        <v>588.6</v>
      </c>
      <c r="GM105" s="12">
        <v>503.7</v>
      </c>
      <c r="GN105" s="12">
        <v>470.3</v>
      </c>
      <c r="GO105" s="12">
        <v>-197.5</v>
      </c>
      <c r="GP105" s="12">
        <v>770.6</v>
      </c>
      <c r="GQ105" s="12">
        <v>959</v>
      </c>
      <c r="GR105" s="12">
        <v>-226.7</v>
      </c>
      <c r="GS105" s="12">
        <v>-452.2</v>
      </c>
      <c r="GT105" s="12">
        <v>26.4</v>
      </c>
      <c r="GU105" s="12">
        <v>-262.2</v>
      </c>
      <c r="GV105" s="12">
        <v>370</v>
      </c>
      <c r="GW105" s="12">
        <v>-25.1</v>
      </c>
      <c r="GX105" s="12">
        <v>-483.4</v>
      </c>
      <c r="GY105" s="12">
        <v>-108.3</v>
      </c>
      <c r="GZ105" s="12">
        <v>123.7</v>
      </c>
      <c r="HA105" s="12">
        <v>705.3</v>
      </c>
      <c r="HB105" s="12">
        <v>-153.1</v>
      </c>
      <c r="HC105" s="12">
        <v>-210.3</v>
      </c>
      <c r="HD105" s="12">
        <v>316.3</v>
      </c>
      <c r="HE105" s="12">
        <v>-364.1</v>
      </c>
      <c r="HF105" s="12">
        <v>3.9</v>
      </c>
      <c r="HG105" s="12">
        <v>-407.7</v>
      </c>
      <c r="HH105" s="12">
        <v>-456.5</v>
      </c>
      <c r="HI105" s="12">
        <v>-19.899999999999999</v>
      </c>
      <c r="HJ105" s="12">
        <v>-586.1</v>
      </c>
      <c r="HK105" s="12">
        <v>77.900000000000006</v>
      </c>
      <c r="HL105" s="12">
        <v>153.5</v>
      </c>
      <c r="HM105" s="12">
        <v>61.5</v>
      </c>
      <c r="HN105" s="12">
        <v>-93.3</v>
      </c>
      <c r="HO105" s="12">
        <v>97.6</v>
      </c>
      <c r="HP105" s="12">
        <v>-293.39999999999998</v>
      </c>
      <c r="HQ105" s="12">
        <v>394.6</v>
      </c>
      <c r="HR105" s="12">
        <v>-117.8</v>
      </c>
      <c r="HS105" s="12">
        <v>551.29999999999995</v>
      </c>
      <c r="HT105" s="12">
        <v>196.5</v>
      </c>
      <c r="HU105" s="12">
        <v>130.5</v>
      </c>
      <c r="HV105" s="12">
        <v>-1107</v>
      </c>
      <c r="HW105" s="12">
        <v>3.1</v>
      </c>
      <c r="HX105" s="12">
        <v>-101.9</v>
      </c>
      <c r="HY105" s="12">
        <v>-169.4</v>
      </c>
      <c r="HZ105" s="12">
        <v>-305.89999999999998</v>
      </c>
      <c r="IA105" s="12">
        <v>-191.8</v>
      </c>
      <c r="IB105" s="12">
        <v>-90.8</v>
      </c>
      <c r="IC105" s="12">
        <v>-239.4</v>
      </c>
      <c r="ID105" s="12">
        <v>920.9</v>
      </c>
      <c r="IE105" s="12">
        <v>-105.1</v>
      </c>
      <c r="IF105" s="12">
        <v>16</v>
      </c>
      <c r="IG105" s="12">
        <v>332.4</v>
      </c>
      <c r="IH105" s="12">
        <v>-491.7</v>
      </c>
      <c r="II105" s="12">
        <v>1907.7</v>
      </c>
      <c r="IJ105" s="12">
        <v>-336.5</v>
      </c>
      <c r="IK105" s="12">
        <v>49.7</v>
      </c>
      <c r="IL105" s="12">
        <v>-894.6</v>
      </c>
      <c r="IM105" s="12">
        <v>-1367.6</v>
      </c>
      <c r="IN105" s="12">
        <v>-111.1</v>
      </c>
      <c r="IO105" s="12">
        <v>-51.5</v>
      </c>
      <c r="IP105" s="12">
        <v>-310.60000000000002</v>
      </c>
      <c r="IQ105" s="12">
        <v>-830</v>
      </c>
      <c r="IR105" s="12">
        <v>473.2</v>
      </c>
      <c r="IS105" s="12">
        <v>-592.9</v>
      </c>
      <c r="IT105" s="12">
        <v>-134</v>
      </c>
      <c r="IU105" s="12">
        <v>973.5</v>
      </c>
      <c r="IV105" s="12">
        <v>-360.8</v>
      </c>
      <c r="IW105" s="12">
        <v>-495.3</v>
      </c>
    </row>
    <row r="106" spans="1:257">
      <c r="A106" t="s">
        <v>7</v>
      </c>
      <c r="B106" s="12" t="s">
        <v>1029</v>
      </c>
      <c r="C106" s="12" t="s">
        <v>7</v>
      </c>
      <c r="D106" s="12" t="s">
        <v>7</v>
      </c>
      <c r="E106" s="12" t="s">
        <v>7</v>
      </c>
      <c r="F106" s="12" t="s">
        <v>7</v>
      </c>
      <c r="G106" s="12" t="s">
        <v>7</v>
      </c>
      <c r="H106" s="12" t="s">
        <v>7</v>
      </c>
      <c r="I106" s="12" t="s">
        <v>7</v>
      </c>
      <c r="J106" s="12" t="s">
        <v>7</v>
      </c>
      <c r="K106" s="12" t="s">
        <v>7</v>
      </c>
      <c r="L106" s="12" t="s">
        <v>7</v>
      </c>
      <c r="M106" s="12" t="s">
        <v>7</v>
      </c>
      <c r="N106" s="12" t="s">
        <v>7</v>
      </c>
      <c r="O106" s="12" t="s">
        <v>7</v>
      </c>
      <c r="P106" s="12" t="s">
        <v>7</v>
      </c>
      <c r="Q106" s="12" t="s">
        <v>7</v>
      </c>
      <c r="R106" s="12" t="s">
        <v>7</v>
      </c>
      <c r="S106" s="12" t="s">
        <v>7</v>
      </c>
      <c r="T106" s="12" t="s">
        <v>7</v>
      </c>
      <c r="U106" s="12" t="s">
        <v>7</v>
      </c>
      <c r="V106" s="12" t="s">
        <v>7</v>
      </c>
      <c r="W106" s="12" t="s">
        <v>7</v>
      </c>
      <c r="X106" s="12" t="s">
        <v>7</v>
      </c>
      <c r="Y106" s="12" t="s">
        <v>7</v>
      </c>
      <c r="Z106" s="12" t="s">
        <v>7</v>
      </c>
      <c r="AA106" s="12" t="s">
        <v>7</v>
      </c>
      <c r="AB106" s="12" t="s">
        <v>7</v>
      </c>
      <c r="AC106" s="12" t="s">
        <v>7</v>
      </c>
      <c r="AD106" s="12" t="s">
        <v>7</v>
      </c>
      <c r="AE106" s="12" t="s">
        <v>7</v>
      </c>
      <c r="AF106" s="12" t="s">
        <v>7</v>
      </c>
      <c r="AG106" s="12" t="s">
        <v>7</v>
      </c>
      <c r="AH106" s="12" t="s">
        <v>7</v>
      </c>
      <c r="AI106" s="12" t="s">
        <v>7</v>
      </c>
      <c r="AJ106" s="12" t="s">
        <v>7</v>
      </c>
      <c r="AK106" s="12" t="s">
        <v>7</v>
      </c>
      <c r="AL106" s="12" t="s">
        <v>7</v>
      </c>
      <c r="AM106" s="12" t="s">
        <v>7</v>
      </c>
      <c r="AN106" s="12" t="s">
        <v>7</v>
      </c>
      <c r="AO106" s="12" t="s">
        <v>7</v>
      </c>
      <c r="AP106" s="12" t="s">
        <v>7</v>
      </c>
      <c r="AQ106" s="12" t="s">
        <v>7</v>
      </c>
      <c r="AR106" s="12" t="s">
        <v>7</v>
      </c>
      <c r="AS106" s="12" t="s">
        <v>7</v>
      </c>
      <c r="AT106" s="12" t="s">
        <v>7</v>
      </c>
      <c r="AU106" s="12" t="s">
        <v>7</v>
      </c>
      <c r="AV106" s="12" t="s">
        <v>7</v>
      </c>
      <c r="AW106" s="12" t="s">
        <v>7</v>
      </c>
      <c r="AX106" s="12" t="s">
        <v>7</v>
      </c>
      <c r="AY106" s="12" t="s">
        <v>7</v>
      </c>
      <c r="AZ106" s="12" t="s">
        <v>7</v>
      </c>
      <c r="BA106" s="12" t="s">
        <v>7</v>
      </c>
      <c r="BB106" s="12" t="s">
        <v>7</v>
      </c>
      <c r="BC106" s="12" t="s">
        <v>7</v>
      </c>
      <c r="BD106" s="12" t="s">
        <v>7</v>
      </c>
      <c r="BE106" s="12" t="s">
        <v>7</v>
      </c>
      <c r="BF106" s="12" t="s">
        <v>7</v>
      </c>
      <c r="BG106" s="12" t="s">
        <v>7</v>
      </c>
      <c r="BH106" s="12" t="s">
        <v>7</v>
      </c>
      <c r="BI106" s="12" t="s">
        <v>7</v>
      </c>
      <c r="BJ106" s="12" t="s">
        <v>7</v>
      </c>
      <c r="BK106" s="12" t="s">
        <v>7</v>
      </c>
      <c r="BL106" s="12" t="s">
        <v>7</v>
      </c>
      <c r="BM106" s="12" t="s">
        <v>7</v>
      </c>
      <c r="BN106" s="12" t="s">
        <v>7</v>
      </c>
      <c r="BO106" s="12" t="s">
        <v>7</v>
      </c>
      <c r="BP106" s="12" t="s">
        <v>7</v>
      </c>
      <c r="BQ106" s="12" t="s">
        <v>7</v>
      </c>
      <c r="BR106" s="12" t="s">
        <v>7</v>
      </c>
      <c r="BS106" s="12" t="s">
        <v>7</v>
      </c>
      <c r="BT106" s="12" t="s">
        <v>7</v>
      </c>
      <c r="BU106" s="12" t="s">
        <v>7</v>
      </c>
      <c r="BV106" s="12" t="s">
        <v>7</v>
      </c>
      <c r="BW106" s="12" t="s">
        <v>7</v>
      </c>
      <c r="BX106" s="12" t="s">
        <v>7</v>
      </c>
      <c r="BY106" s="12" t="s">
        <v>7</v>
      </c>
      <c r="BZ106" s="12" t="s">
        <v>7</v>
      </c>
      <c r="CA106" s="12" t="s">
        <v>7</v>
      </c>
      <c r="CB106" s="12" t="s">
        <v>7</v>
      </c>
      <c r="CC106" s="12" t="s">
        <v>7</v>
      </c>
      <c r="CD106" s="12" t="s">
        <v>7</v>
      </c>
      <c r="CE106" s="12" t="s">
        <v>7</v>
      </c>
      <c r="CF106" s="12" t="s">
        <v>7</v>
      </c>
      <c r="CG106" s="12" t="s">
        <v>7</v>
      </c>
      <c r="CH106" s="12" t="s">
        <v>7</v>
      </c>
      <c r="CI106" s="12" t="s">
        <v>7</v>
      </c>
      <c r="CJ106" s="12" t="s">
        <v>7</v>
      </c>
      <c r="CK106" s="12" t="s">
        <v>7</v>
      </c>
      <c r="CL106" s="12" t="s">
        <v>7</v>
      </c>
      <c r="CM106" s="12" t="s">
        <v>7</v>
      </c>
      <c r="CN106" s="12" t="s">
        <v>7</v>
      </c>
      <c r="CO106" s="12" t="s">
        <v>7</v>
      </c>
      <c r="CP106" s="12" t="s">
        <v>7</v>
      </c>
      <c r="CQ106" s="12" t="s">
        <v>7</v>
      </c>
      <c r="CR106" s="12" t="s">
        <v>7</v>
      </c>
      <c r="CS106" s="12" t="s">
        <v>7</v>
      </c>
      <c r="CT106" s="12" t="s">
        <v>7</v>
      </c>
      <c r="CU106" s="12" t="s">
        <v>7</v>
      </c>
      <c r="CV106" s="12" t="s">
        <v>7</v>
      </c>
      <c r="CW106" s="12" t="s">
        <v>7</v>
      </c>
      <c r="CX106" s="12" t="s">
        <v>7</v>
      </c>
      <c r="CY106" s="12" t="s">
        <v>7</v>
      </c>
      <c r="CZ106" s="12" t="s">
        <v>7</v>
      </c>
      <c r="DA106" s="12" t="s">
        <v>7</v>
      </c>
      <c r="DB106" s="12" t="s">
        <v>7</v>
      </c>
      <c r="DC106" s="12" t="s">
        <v>7</v>
      </c>
      <c r="DD106" s="12" t="s">
        <v>7</v>
      </c>
      <c r="DE106" s="12" t="s">
        <v>7</v>
      </c>
      <c r="DF106" s="12" t="s">
        <v>7</v>
      </c>
      <c r="DG106" s="12" t="s">
        <v>7</v>
      </c>
      <c r="DH106" s="12" t="s">
        <v>7</v>
      </c>
      <c r="DI106" s="12" t="s">
        <v>7</v>
      </c>
      <c r="DJ106" s="12" t="s">
        <v>7</v>
      </c>
      <c r="DK106" s="12" t="s">
        <v>7</v>
      </c>
      <c r="DL106" s="12" t="s">
        <v>7</v>
      </c>
      <c r="DM106" s="12" t="s">
        <v>7</v>
      </c>
      <c r="DN106" s="12" t="s">
        <v>7</v>
      </c>
      <c r="DO106" s="12" t="s">
        <v>7</v>
      </c>
      <c r="DP106" s="12" t="s">
        <v>7</v>
      </c>
      <c r="DQ106" s="12" t="s">
        <v>7</v>
      </c>
      <c r="DR106" s="12" t="s">
        <v>7</v>
      </c>
      <c r="DS106" s="12" t="s">
        <v>7</v>
      </c>
      <c r="DT106" s="12" t="s">
        <v>7</v>
      </c>
      <c r="DU106" s="12" t="s">
        <v>7</v>
      </c>
      <c r="DV106" s="12" t="s">
        <v>7</v>
      </c>
      <c r="DW106" s="12" t="s">
        <v>7</v>
      </c>
      <c r="DX106" s="12" t="s">
        <v>7</v>
      </c>
      <c r="DY106" s="12" t="s">
        <v>7</v>
      </c>
      <c r="DZ106" s="12" t="s">
        <v>7</v>
      </c>
      <c r="EA106" s="12" t="s">
        <v>7</v>
      </c>
      <c r="EB106" s="12" t="s">
        <v>7</v>
      </c>
      <c r="EC106" s="12" t="s">
        <v>7</v>
      </c>
      <c r="ED106" s="12" t="s">
        <v>7</v>
      </c>
      <c r="EE106" s="12" t="s">
        <v>7</v>
      </c>
      <c r="EF106" s="12" t="s">
        <v>7</v>
      </c>
      <c r="EG106" s="12" t="s">
        <v>7</v>
      </c>
      <c r="EH106" s="12" t="s">
        <v>7</v>
      </c>
      <c r="EI106" s="12" t="s">
        <v>7</v>
      </c>
      <c r="EJ106" s="12" t="s">
        <v>7</v>
      </c>
      <c r="EK106" s="12" t="s">
        <v>7</v>
      </c>
      <c r="EL106" s="12" t="s">
        <v>7</v>
      </c>
      <c r="EM106" s="12" t="s">
        <v>7</v>
      </c>
      <c r="EN106" s="12" t="s">
        <v>7</v>
      </c>
      <c r="EO106" s="12" t="s">
        <v>7</v>
      </c>
      <c r="EP106" s="12" t="s">
        <v>7</v>
      </c>
      <c r="EQ106" s="12" t="s">
        <v>7</v>
      </c>
      <c r="ER106" s="12" t="s">
        <v>7</v>
      </c>
      <c r="ES106" s="12" t="s">
        <v>7</v>
      </c>
      <c r="ET106" s="12" t="s">
        <v>7</v>
      </c>
      <c r="EU106" s="12" t="s">
        <v>7</v>
      </c>
      <c r="EV106" s="12" t="s">
        <v>7</v>
      </c>
      <c r="EW106" s="12" t="s">
        <v>7</v>
      </c>
      <c r="EX106" s="12" t="s">
        <v>7</v>
      </c>
      <c r="EY106" s="12" t="s">
        <v>7</v>
      </c>
      <c r="EZ106" s="12" t="s">
        <v>7</v>
      </c>
      <c r="FA106" s="12" t="s">
        <v>7</v>
      </c>
      <c r="FB106" s="12" t="s">
        <v>7</v>
      </c>
      <c r="FC106" s="12" t="s">
        <v>7</v>
      </c>
      <c r="FD106" s="12" t="s">
        <v>7</v>
      </c>
      <c r="FE106" s="12" t="s">
        <v>7</v>
      </c>
      <c r="FF106" s="12" t="s">
        <v>7</v>
      </c>
      <c r="FG106" s="12" t="s">
        <v>7</v>
      </c>
      <c r="FH106" s="12" t="s">
        <v>7</v>
      </c>
      <c r="FI106" s="12" t="s">
        <v>7</v>
      </c>
      <c r="FJ106" s="12" t="s">
        <v>7</v>
      </c>
      <c r="FK106" s="12" t="s">
        <v>7</v>
      </c>
      <c r="FL106" s="12" t="s">
        <v>7</v>
      </c>
      <c r="FM106" s="12" t="s">
        <v>7</v>
      </c>
      <c r="FN106" s="12" t="s">
        <v>7</v>
      </c>
      <c r="FO106" s="12" t="s">
        <v>7</v>
      </c>
      <c r="FP106" s="12" t="s">
        <v>7</v>
      </c>
      <c r="FQ106" s="12" t="s">
        <v>7</v>
      </c>
      <c r="FR106" s="12" t="s">
        <v>7</v>
      </c>
      <c r="FS106" s="12" t="s">
        <v>7</v>
      </c>
      <c r="FT106" s="12" t="s">
        <v>7</v>
      </c>
      <c r="FU106" s="12" t="s">
        <v>7</v>
      </c>
      <c r="FV106" s="12" t="s">
        <v>7</v>
      </c>
      <c r="FW106" s="12" t="s">
        <v>7</v>
      </c>
      <c r="FX106" s="12" t="s">
        <v>7</v>
      </c>
      <c r="FY106" s="12" t="s">
        <v>7</v>
      </c>
      <c r="FZ106" s="12" t="s">
        <v>7</v>
      </c>
      <c r="GA106" s="12" t="s">
        <v>7</v>
      </c>
      <c r="GB106" s="12" t="s">
        <v>7</v>
      </c>
      <c r="GC106" s="12" t="s">
        <v>7</v>
      </c>
      <c r="GD106" s="12" t="s">
        <v>7</v>
      </c>
      <c r="GE106" s="12" t="s">
        <v>7</v>
      </c>
      <c r="GF106" s="12" t="s">
        <v>7</v>
      </c>
      <c r="GG106" s="12" t="s">
        <v>7</v>
      </c>
      <c r="GH106" s="12" t="s">
        <v>7</v>
      </c>
      <c r="GI106" s="12" t="s">
        <v>7</v>
      </c>
      <c r="GJ106" s="12" t="s">
        <v>7</v>
      </c>
      <c r="GK106" s="12" t="s">
        <v>7</v>
      </c>
      <c r="GL106" s="12" t="s">
        <v>7</v>
      </c>
      <c r="GM106" s="12" t="s">
        <v>7</v>
      </c>
      <c r="GN106" s="12" t="s">
        <v>7</v>
      </c>
      <c r="GO106" s="12" t="s">
        <v>7</v>
      </c>
      <c r="GP106" s="12" t="s">
        <v>7</v>
      </c>
      <c r="GQ106" s="12" t="s">
        <v>7</v>
      </c>
      <c r="GR106" s="12" t="s">
        <v>7</v>
      </c>
      <c r="GS106" s="12" t="s">
        <v>7</v>
      </c>
      <c r="GT106" s="12" t="s">
        <v>7</v>
      </c>
      <c r="GU106" s="12" t="s">
        <v>7</v>
      </c>
      <c r="GV106" s="12" t="s">
        <v>7</v>
      </c>
      <c r="GW106" s="12" t="s">
        <v>7</v>
      </c>
      <c r="GX106" s="12" t="s">
        <v>7</v>
      </c>
      <c r="GY106" s="12" t="s">
        <v>7</v>
      </c>
      <c r="GZ106" s="12" t="s">
        <v>7</v>
      </c>
      <c r="HA106" s="12" t="s">
        <v>7</v>
      </c>
      <c r="HB106" s="12" t="s">
        <v>7</v>
      </c>
      <c r="HC106" s="12" t="s">
        <v>7</v>
      </c>
      <c r="HD106" s="12" t="s">
        <v>7</v>
      </c>
      <c r="HE106" s="12" t="s">
        <v>7</v>
      </c>
      <c r="HF106" s="12" t="s">
        <v>7</v>
      </c>
      <c r="HG106" s="12" t="s">
        <v>7</v>
      </c>
      <c r="HH106" s="12" t="s">
        <v>7</v>
      </c>
      <c r="HI106" s="12" t="s">
        <v>7</v>
      </c>
      <c r="HJ106" s="12" t="s">
        <v>7</v>
      </c>
      <c r="HK106" s="12" t="s">
        <v>7</v>
      </c>
      <c r="HL106" s="12" t="s">
        <v>7</v>
      </c>
      <c r="HM106" s="12" t="s">
        <v>7</v>
      </c>
      <c r="HN106" s="12" t="s">
        <v>7</v>
      </c>
      <c r="HO106" s="12" t="s">
        <v>7</v>
      </c>
      <c r="HP106" s="12" t="s">
        <v>7</v>
      </c>
      <c r="HQ106" s="12" t="s">
        <v>7</v>
      </c>
      <c r="HR106" s="12" t="s">
        <v>7</v>
      </c>
      <c r="HS106" s="12" t="s">
        <v>7</v>
      </c>
      <c r="HT106" s="12" t="s">
        <v>7</v>
      </c>
      <c r="HU106" s="12" t="s">
        <v>7</v>
      </c>
      <c r="HV106" s="12" t="s">
        <v>7</v>
      </c>
      <c r="HW106" s="12" t="s">
        <v>7</v>
      </c>
      <c r="HX106" s="12" t="s">
        <v>7</v>
      </c>
      <c r="HY106" s="12" t="s">
        <v>7</v>
      </c>
      <c r="HZ106" s="12" t="s">
        <v>7</v>
      </c>
      <c r="IA106" s="12" t="s">
        <v>7</v>
      </c>
      <c r="IB106" s="12" t="s">
        <v>7</v>
      </c>
      <c r="IC106" s="12" t="s">
        <v>7</v>
      </c>
      <c r="ID106" s="12" t="s">
        <v>7</v>
      </c>
      <c r="IE106" s="12" t="s">
        <v>7</v>
      </c>
      <c r="IF106" s="12" t="s">
        <v>7</v>
      </c>
      <c r="IG106" s="12" t="s">
        <v>7</v>
      </c>
      <c r="IH106" s="12" t="s">
        <v>7</v>
      </c>
      <c r="II106" s="12" t="s">
        <v>7</v>
      </c>
      <c r="IJ106" s="12" t="s">
        <v>7</v>
      </c>
      <c r="IK106" s="12" t="s">
        <v>7</v>
      </c>
      <c r="IL106" s="12" t="s">
        <v>7</v>
      </c>
      <c r="IM106" s="12" t="s">
        <v>7</v>
      </c>
      <c r="IN106" s="12" t="s">
        <v>7</v>
      </c>
      <c r="IO106" s="12" t="s">
        <v>7</v>
      </c>
      <c r="IP106" s="12" t="s">
        <v>7</v>
      </c>
      <c r="IQ106" s="12" t="s">
        <v>7</v>
      </c>
      <c r="IR106" s="12" t="s">
        <v>7</v>
      </c>
      <c r="IS106" s="12" t="s">
        <v>7</v>
      </c>
      <c r="IT106" s="12" t="s">
        <v>7</v>
      </c>
      <c r="IU106" s="12" t="s">
        <v>7</v>
      </c>
      <c r="IV106" s="12" t="s">
        <v>7</v>
      </c>
      <c r="IW106" s="12" t="s">
        <v>7</v>
      </c>
    </row>
    <row r="107" spans="1:257">
      <c r="A107" t="s">
        <v>1010</v>
      </c>
      <c r="B107" s="12" t="s">
        <v>1031</v>
      </c>
      <c r="C107" s="12">
        <v>860.9</v>
      </c>
      <c r="D107" s="12">
        <v>879.7</v>
      </c>
      <c r="E107" s="12">
        <v>895.3</v>
      </c>
      <c r="F107" s="12">
        <v>916.2</v>
      </c>
      <c r="G107" s="12">
        <v>925.5</v>
      </c>
      <c r="H107" s="12">
        <v>944.5</v>
      </c>
      <c r="I107" s="12">
        <v>965.2</v>
      </c>
      <c r="J107" s="12">
        <v>991.6</v>
      </c>
      <c r="K107" s="12">
        <v>997.7</v>
      </c>
      <c r="L107" s="12">
        <v>1006.3</v>
      </c>
      <c r="M107" s="12">
        <v>1024.3</v>
      </c>
      <c r="N107" s="12">
        <v>1055.8</v>
      </c>
      <c r="O107" s="12">
        <v>1065</v>
      </c>
      <c r="P107" s="12">
        <v>1092.9000000000001</v>
      </c>
      <c r="Q107" s="12">
        <v>1113.3</v>
      </c>
      <c r="R107" s="12">
        <v>1142.7</v>
      </c>
      <c r="S107" s="12">
        <v>1155.3</v>
      </c>
      <c r="T107" s="12">
        <v>1185.0999999999999</v>
      </c>
      <c r="U107" s="12">
        <v>1208.2</v>
      </c>
      <c r="V107" s="12">
        <v>1239.9000000000001</v>
      </c>
      <c r="W107" s="12">
        <v>1255.0999999999999</v>
      </c>
      <c r="X107" s="12">
        <v>1286.5999999999999</v>
      </c>
      <c r="Y107" s="12">
        <v>1308.4000000000001</v>
      </c>
      <c r="Z107" s="12">
        <v>1347.7</v>
      </c>
      <c r="AA107" s="12">
        <v>1361.4</v>
      </c>
      <c r="AB107" s="12">
        <v>1394.9</v>
      </c>
      <c r="AC107" s="12">
        <v>1402.4</v>
      </c>
      <c r="AD107" s="12">
        <v>1441.1</v>
      </c>
      <c r="AE107" s="12">
        <v>1467.8</v>
      </c>
      <c r="AF107" s="12">
        <v>1500</v>
      </c>
      <c r="AG107" s="12">
        <v>1536</v>
      </c>
      <c r="AH107" s="12">
        <v>1586.8</v>
      </c>
      <c r="AI107" s="12">
        <v>1593.7</v>
      </c>
      <c r="AJ107" s="12">
        <v>1641.9</v>
      </c>
      <c r="AK107" s="12">
        <v>1687.6</v>
      </c>
      <c r="AL107" s="12">
        <v>1740.8</v>
      </c>
      <c r="AM107" s="12">
        <v>1754.3</v>
      </c>
      <c r="AN107" s="12">
        <v>1798.4</v>
      </c>
      <c r="AO107" s="12">
        <v>1827.2</v>
      </c>
      <c r="AP107" s="12">
        <v>1876.9</v>
      </c>
      <c r="AQ107" s="12">
        <v>1906.1</v>
      </c>
      <c r="AR107" s="12">
        <v>1934.6</v>
      </c>
      <c r="AS107" s="12">
        <v>1985.6</v>
      </c>
      <c r="AT107" s="12">
        <v>2055.6</v>
      </c>
      <c r="AU107" s="12">
        <v>2112.1</v>
      </c>
      <c r="AV107" s="12">
        <v>2165.8000000000002</v>
      </c>
      <c r="AW107" s="12">
        <v>2221</v>
      </c>
      <c r="AX107" s="12">
        <v>2305</v>
      </c>
      <c r="AY107" s="12">
        <v>2365.1</v>
      </c>
      <c r="AZ107" s="12">
        <v>2434.6</v>
      </c>
      <c r="BA107" s="12">
        <v>2498.3000000000002</v>
      </c>
      <c r="BB107" s="12">
        <v>2606.4</v>
      </c>
      <c r="BC107" s="12">
        <v>2651.4</v>
      </c>
      <c r="BD107" s="12">
        <v>2717.2</v>
      </c>
      <c r="BE107" s="12">
        <v>2800.3</v>
      </c>
      <c r="BF107" s="12">
        <v>2866.8</v>
      </c>
      <c r="BG107" s="12">
        <v>2920.4</v>
      </c>
      <c r="BH107" s="12">
        <v>2998.7</v>
      </c>
      <c r="BI107" s="12">
        <v>3041.8</v>
      </c>
      <c r="BJ107" s="12">
        <v>3110.2</v>
      </c>
      <c r="BK107" s="12">
        <v>3185.2</v>
      </c>
      <c r="BL107" s="12">
        <v>3263.4</v>
      </c>
      <c r="BM107" s="12">
        <v>3308.4</v>
      </c>
      <c r="BN107" s="12">
        <v>3403.9</v>
      </c>
      <c r="BO107" s="12">
        <v>3477.2</v>
      </c>
      <c r="BP107" s="12">
        <v>3558.2</v>
      </c>
      <c r="BQ107" s="12">
        <v>3634.6</v>
      </c>
      <c r="BR107" s="12">
        <v>3739.8</v>
      </c>
      <c r="BS107" s="12">
        <v>3813.4</v>
      </c>
      <c r="BT107" s="12">
        <v>3938.5</v>
      </c>
      <c r="BU107" s="12">
        <v>4035.5</v>
      </c>
      <c r="BV107" s="12">
        <v>4165.3</v>
      </c>
      <c r="BW107" s="12">
        <v>4250.3999999999996</v>
      </c>
      <c r="BX107" s="12">
        <v>4414.5</v>
      </c>
      <c r="BY107" s="12">
        <v>4554.8</v>
      </c>
      <c r="BZ107" s="12">
        <v>4703.3</v>
      </c>
      <c r="CA107" s="12">
        <v>4823.2</v>
      </c>
      <c r="CB107" s="12">
        <v>4992.2</v>
      </c>
      <c r="CC107" s="12">
        <v>5156</v>
      </c>
      <c r="CD107" s="12">
        <v>5305.1</v>
      </c>
      <c r="CE107" s="12">
        <v>5408.6</v>
      </c>
      <c r="CF107" s="12">
        <v>5574.7</v>
      </c>
      <c r="CG107" s="12">
        <v>5720.9</v>
      </c>
      <c r="CH107" s="12">
        <v>5917.7</v>
      </c>
      <c r="CI107" s="12">
        <v>6051.6</v>
      </c>
      <c r="CJ107" s="12">
        <v>6221</v>
      </c>
      <c r="CK107" s="12">
        <v>6387.7</v>
      </c>
      <c r="CL107" s="12">
        <v>6611.7</v>
      </c>
      <c r="CM107" s="12">
        <v>6709.8</v>
      </c>
      <c r="CN107" s="12">
        <v>6883.2</v>
      </c>
      <c r="CO107" s="12">
        <v>7086.9</v>
      </c>
      <c r="CP107" s="12">
        <v>7328.5</v>
      </c>
      <c r="CQ107" s="12">
        <v>7470.6</v>
      </c>
      <c r="CR107" s="12">
        <v>7699</v>
      </c>
      <c r="CS107" s="12">
        <v>7929</v>
      </c>
      <c r="CT107" s="12">
        <v>8159</v>
      </c>
      <c r="CU107" s="12">
        <v>8390.5</v>
      </c>
      <c r="CV107" s="12">
        <v>8630.7999999999993</v>
      </c>
      <c r="CW107" s="12">
        <v>8935.5</v>
      </c>
      <c r="CX107" s="12">
        <v>9289.4</v>
      </c>
      <c r="CY107" s="12">
        <v>9504.9</v>
      </c>
      <c r="CZ107" s="12">
        <v>9799</v>
      </c>
      <c r="DA107" s="12">
        <v>10091.200000000001</v>
      </c>
      <c r="DB107" s="12">
        <v>10695.2</v>
      </c>
      <c r="DC107" s="12">
        <v>10995.3</v>
      </c>
      <c r="DD107" s="12">
        <v>11364.4</v>
      </c>
      <c r="DE107" s="12">
        <v>11703.8</v>
      </c>
      <c r="DF107" s="12">
        <v>12172.7</v>
      </c>
      <c r="DG107" s="12">
        <v>12522.5</v>
      </c>
      <c r="DH107" s="12">
        <v>12812.9</v>
      </c>
      <c r="DI107" s="12">
        <v>13157.6</v>
      </c>
      <c r="DJ107" s="12">
        <v>13324</v>
      </c>
      <c r="DK107" s="12">
        <v>13655.3</v>
      </c>
      <c r="DL107" s="12">
        <v>13997.8</v>
      </c>
      <c r="DM107" s="12">
        <v>14263.6</v>
      </c>
      <c r="DN107" s="12">
        <v>14561</v>
      </c>
      <c r="DO107" s="12">
        <v>14871</v>
      </c>
      <c r="DP107" s="12">
        <v>15313.5</v>
      </c>
      <c r="DQ107" s="12">
        <v>15590.2</v>
      </c>
      <c r="DR107" s="12">
        <v>15905.2</v>
      </c>
      <c r="DS107" s="12">
        <v>16060</v>
      </c>
      <c r="DT107" s="12">
        <v>16281.6</v>
      </c>
      <c r="DU107" s="12">
        <v>16389.900000000001</v>
      </c>
      <c r="DV107" s="12">
        <v>16670.599999999999</v>
      </c>
      <c r="DW107" s="12">
        <v>16986.8</v>
      </c>
      <c r="DX107" s="12">
        <v>17180.3</v>
      </c>
      <c r="DY107" s="12">
        <v>17526.7</v>
      </c>
      <c r="DZ107" s="12">
        <v>17877.8</v>
      </c>
      <c r="EA107" s="12">
        <v>18160.400000000001</v>
      </c>
      <c r="EB107" s="12">
        <v>18497.099999999999</v>
      </c>
      <c r="EC107" s="12">
        <v>18990.099999999999</v>
      </c>
      <c r="ED107" s="12">
        <v>19310.099999999999</v>
      </c>
      <c r="EE107" s="12">
        <v>19716</v>
      </c>
      <c r="EF107" s="12">
        <v>20134.2</v>
      </c>
      <c r="EG107" s="12">
        <v>20685</v>
      </c>
      <c r="EH107" s="12">
        <v>21158.7</v>
      </c>
      <c r="EI107" s="12">
        <v>21575.5</v>
      </c>
      <c r="EJ107" s="12">
        <v>21877.5</v>
      </c>
      <c r="EK107" s="12">
        <v>22277.7</v>
      </c>
      <c r="EL107" s="12">
        <v>22444.2</v>
      </c>
      <c r="EM107" s="12">
        <v>23040.3</v>
      </c>
      <c r="EN107" s="12">
        <v>23709.3</v>
      </c>
      <c r="EO107" s="12">
        <v>24348.1</v>
      </c>
      <c r="EP107" s="12">
        <v>24997.5</v>
      </c>
      <c r="EQ107" s="12">
        <v>25626.6</v>
      </c>
      <c r="ER107" s="12">
        <v>26154.2</v>
      </c>
      <c r="ES107" s="12">
        <v>26732.5</v>
      </c>
      <c r="ET107" s="12">
        <v>27654.799999999999</v>
      </c>
      <c r="EU107" s="12">
        <v>28275.8</v>
      </c>
      <c r="EV107" s="12">
        <v>29379.8</v>
      </c>
      <c r="EW107" s="12">
        <v>30466.799999999999</v>
      </c>
      <c r="EX107" s="12">
        <v>31070.7</v>
      </c>
      <c r="EY107" s="12">
        <v>32575.4</v>
      </c>
      <c r="EZ107" s="12">
        <v>33298.6</v>
      </c>
      <c r="FA107" s="12">
        <v>33252.1</v>
      </c>
      <c r="FB107" s="12">
        <v>34881.699999999997</v>
      </c>
      <c r="FC107" s="12">
        <v>35775.800000000003</v>
      </c>
      <c r="FD107" s="12">
        <v>36822.5</v>
      </c>
      <c r="FE107" s="12">
        <v>37061.300000000003</v>
      </c>
      <c r="FF107" s="12">
        <v>39445.1</v>
      </c>
      <c r="FG107" s="12">
        <v>40778.800000000003</v>
      </c>
      <c r="FH107" s="12">
        <v>41075.599999999999</v>
      </c>
      <c r="FI107" s="12">
        <v>41846.699999999997</v>
      </c>
      <c r="FJ107" s="12">
        <v>41998.400000000001</v>
      </c>
      <c r="FK107" s="12">
        <v>41883.5</v>
      </c>
      <c r="FL107" s="12">
        <v>43006</v>
      </c>
      <c r="FM107" s="12">
        <v>42903</v>
      </c>
      <c r="FN107" s="12">
        <v>44551.6</v>
      </c>
      <c r="FO107" s="12">
        <v>45362.7</v>
      </c>
      <c r="FP107" s="12">
        <v>45106.7</v>
      </c>
      <c r="FQ107" s="12">
        <v>44901.7</v>
      </c>
      <c r="FR107" s="12">
        <v>46044.2</v>
      </c>
      <c r="FS107" s="12">
        <v>46873.4</v>
      </c>
      <c r="FT107" s="12">
        <v>49062.3</v>
      </c>
      <c r="FU107" s="12">
        <v>49818.1</v>
      </c>
      <c r="FV107" s="12">
        <v>51219.1</v>
      </c>
      <c r="FW107" s="12">
        <v>52678.1</v>
      </c>
      <c r="FX107" s="12">
        <v>53681.9</v>
      </c>
      <c r="FY107" s="12">
        <v>54773.8</v>
      </c>
      <c r="FZ107" s="12">
        <v>56798</v>
      </c>
      <c r="GA107" s="12">
        <v>57694.7</v>
      </c>
      <c r="GB107" s="12">
        <v>58862.400000000001</v>
      </c>
      <c r="GC107" s="12">
        <v>60225.9</v>
      </c>
      <c r="GD107" s="12">
        <v>61483.5</v>
      </c>
      <c r="GE107" s="12">
        <v>63389.2</v>
      </c>
      <c r="GF107" s="12">
        <v>64211.5</v>
      </c>
      <c r="GG107" s="12">
        <v>65904.800000000003</v>
      </c>
      <c r="GH107" s="12">
        <v>67784.2</v>
      </c>
      <c r="GI107" s="12">
        <v>69680</v>
      </c>
      <c r="GJ107" s="12">
        <v>71875.600000000006</v>
      </c>
      <c r="GK107" s="12">
        <v>73690.100000000006</v>
      </c>
      <c r="GL107" s="12">
        <v>74235.600000000006</v>
      </c>
      <c r="GM107" s="12">
        <v>74205.5</v>
      </c>
      <c r="GN107" s="12">
        <v>73995.3</v>
      </c>
      <c r="GO107" s="12">
        <v>73584</v>
      </c>
      <c r="GP107" s="12">
        <v>71375.399999999994</v>
      </c>
      <c r="GQ107" s="12">
        <v>70225.399999999994</v>
      </c>
      <c r="GR107" s="12">
        <v>71006.600000000006</v>
      </c>
      <c r="GS107" s="12">
        <v>72559</v>
      </c>
      <c r="GT107" s="12">
        <v>72744.2</v>
      </c>
      <c r="GU107" s="12">
        <v>72870</v>
      </c>
      <c r="GV107" s="12">
        <v>71649.100000000006</v>
      </c>
      <c r="GW107" s="12">
        <v>73346.7</v>
      </c>
      <c r="GX107" s="12">
        <v>74623.5</v>
      </c>
      <c r="GY107" s="12">
        <v>76233.7</v>
      </c>
      <c r="GZ107" s="12">
        <v>76904.5</v>
      </c>
      <c r="HA107" s="12">
        <v>75296.5</v>
      </c>
      <c r="HB107" s="12">
        <v>76312.899999999994</v>
      </c>
      <c r="HC107" s="12">
        <v>79014.3</v>
      </c>
      <c r="HD107" s="12">
        <v>78666.7</v>
      </c>
      <c r="HE107" s="12">
        <v>80167.7</v>
      </c>
      <c r="HF107" s="12">
        <v>80963.600000000006</v>
      </c>
      <c r="HG107" s="12">
        <v>83083.5</v>
      </c>
      <c r="HH107" s="12">
        <v>83486.3</v>
      </c>
      <c r="HI107" s="12">
        <v>85338.5</v>
      </c>
      <c r="HJ107" s="12">
        <v>87181.4</v>
      </c>
      <c r="HK107" s="12">
        <v>88428.800000000003</v>
      </c>
      <c r="HL107" s="12">
        <v>90023.3</v>
      </c>
      <c r="HM107" s="12">
        <v>90310.2</v>
      </c>
      <c r="HN107" s="12">
        <v>91334.1</v>
      </c>
      <c r="HO107" s="12">
        <v>92173.9</v>
      </c>
      <c r="HP107" s="12">
        <v>92064</v>
      </c>
      <c r="HQ107" s="12">
        <v>90855.1</v>
      </c>
      <c r="HR107" s="12">
        <v>91109.8</v>
      </c>
      <c r="HS107" s="12">
        <v>92311</v>
      </c>
      <c r="HT107" s="12">
        <v>93552.1</v>
      </c>
      <c r="HU107" s="12">
        <v>94973.5</v>
      </c>
      <c r="HV107" s="12">
        <v>94550.1</v>
      </c>
      <c r="HW107" s="12">
        <v>96590.7</v>
      </c>
      <c r="HX107" s="12">
        <v>98038.8</v>
      </c>
      <c r="HY107" s="12">
        <v>99720.7</v>
      </c>
      <c r="HZ107" s="12">
        <v>101328.9</v>
      </c>
      <c r="IA107" s="12">
        <v>101358.39999999999</v>
      </c>
      <c r="IB107" s="12">
        <v>101915.1</v>
      </c>
      <c r="IC107" s="12">
        <v>103156.4</v>
      </c>
      <c r="ID107" s="12">
        <v>100629.5</v>
      </c>
      <c r="IE107" s="12">
        <v>104333.4</v>
      </c>
      <c r="IF107" s="12">
        <v>106345.5</v>
      </c>
      <c r="IG107" s="12">
        <v>107755.6</v>
      </c>
      <c r="IH107" s="12">
        <v>110503</v>
      </c>
      <c r="II107" s="12">
        <v>110371</v>
      </c>
      <c r="IJ107" s="12">
        <v>117499.9</v>
      </c>
      <c r="IK107" s="12">
        <v>119713.5</v>
      </c>
      <c r="IL107" s="12">
        <v>124951.5</v>
      </c>
      <c r="IM107" s="12">
        <v>127987.2</v>
      </c>
      <c r="IN107" s="12">
        <v>132715.4</v>
      </c>
      <c r="IO107" s="12">
        <v>134206.39999999999</v>
      </c>
      <c r="IP107" s="12">
        <v>137838.1</v>
      </c>
      <c r="IQ107" s="12">
        <v>134934.39999999999</v>
      </c>
      <c r="IR107" s="12">
        <v>128180.8</v>
      </c>
      <c r="IS107" s="12">
        <v>125399.7</v>
      </c>
      <c r="IT107" s="12">
        <v>127525.7</v>
      </c>
      <c r="IU107" s="12">
        <v>132060</v>
      </c>
      <c r="IV107" s="12">
        <v>133409.1</v>
      </c>
      <c r="IW107" s="12">
        <v>131608.6</v>
      </c>
    </row>
    <row r="108" spans="1:257">
      <c r="A108" t="s">
        <v>1012</v>
      </c>
      <c r="B108" s="12" t="s">
        <v>1164</v>
      </c>
      <c r="C108" s="12">
        <v>16</v>
      </c>
      <c r="D108" s="12">
        <v>16.100000000000001</v>
      </c>
      <c r="E108" s="12">
        <v>16.3</v>
      </c>
      <c r="F108" s="12">
        <v>16.399999999999999</v>
      </c>
      <c r="G108" s="12">
        <v>16.600000000000001</v>
      </c>
      <c r="H108" s="12">
        <v>16.8</v>
      </c>
      <c r="I108" s="12">
        <v>17</v>
      </c>
      <c r="J108" s="12">
        <v>17.3</v>
      </c>
      <c r="K108" s="12">
        <v>17.600000000000001</v>
      </c>
      <c r="L108" s="12">
        <v>17.899999999999999</v>
      </c>
      <c r="M108" s="12">
        <v>18.100000000000001</v>
      </c>
      <c r="N108" s="12">
        <v>18.399999999999999</v>
      </c>
      <c r="O108" s="12">
        <v>18.7</v>
      </c>
      <c r="P108" s="12">
        <v>18.899999999999999</v>
      </c>
      <c r="Q108" s="12">
        <v>19.2</v>
      </c>
      <c r="R108" s="12">
        <v>19.5</v>
      </c>
      <c r="S108" s="12">
        <v>19.8</v>
      </c>
      <c r="T108" s="12">
        <v>20.399999999999999</v>
      </c>
      <c r="U108" s="12">
        <v>20.8</v>
      </c>
      <c r="V108" s="12">
        <v>21.4</v>
      </c>
      <c r="W108" s="12">
        <v>21.8</v>
      </c>
      <c r="X108" s="12">
        <v>22.3</v>
      </c>
      <c r="Y108" s="12">
        <v>22.7</v>
      </c>
      <c r="Z108" s="12">
        <v>23.5</v>
      </c>
      <c r="AA108" s="12">
        <v>23.8</v>
      </c>
      <c r="AB108" s="12">
        <v>24.7</v>
      </c>
      <c r="AC108" s="12">
        <v>25.2</v>
      </c>
      <c r="AD108" s="12">
        <v>25.9</v>
      </c>
      <c r="AE108" s="12">
        <v>26.5</v>
      </c>
      <c r="AF108" s="12">
        <v>27.1</v>
      </c>
      <c r="AG108" s="12">
        <v>27.7</v>
      </c>
      <c r="AH108" s="12">
        <v>28.5</v>
      </c>
      <c r="AI108" s="12">
        <v>29.5</v>
      </c>
      <c r="AJ108" s="12">
        <v>30.5</v>
      </c>
      <c r="AK108" s="12">
        <v>31.4</v>
      </c>
      <c r="AL108" s="12">
        <v>32.700000000000003</v>
      </c>
      <c r="AM108" s="12">
        <v>33.700000000000003</v>
      </c>
      <c r="AN108" s="12">
        <v>34.9</v>
      </c>
      <c r="AO108" s="12">
        <v>36</v>
      </c>
      <c r="AP108" s="12">
        <v>37.299999999999997</v>
      </c>
      <c r="AQ108" s="12">
        <v>38.299999999999997</v>
      </c>
      <c r="AR108" s="12">
        <v>39.9</v>
      </c>
      <c r="AS108" s="12">
        <v>40.6</v>
      </c>
      <c r="AT108" s="12">
        <v>41.8</v>
      </c>
      <c r="AU108" s="12">
        <v>43.3</v>
      </c>
      <c r="AV108" s="12">
        <v>44.8</v>
      </c>
      <c r="AW108" s="12">
        <v>46.3</v>
      </c>
      <c r="AX108" s="12">
        <v>47.7</v>
      </c>
      <c r="AY108" s="12">
        <v>49.3</v>
      </c>
      <c r="AZ108" s="12">
        <v>50.6</v>
      </c>
      <c r="BA108" s="12">
        <v>51.9</v>
      </c>
      <c r="BB108" s="12">
        <v>53.5</v>
      </c>
      <c r="BC108" s="12">
        <v>55.2</v>
      </c>
      <c r="BD108" s="12">
        <v>57.3</v>
      </c>
      <c r="BE108" s="12">
        <v>59.8</v>
      </c>
      <c r="BF108" s="12">
        <v>62</v>
      </c>
      <c r="BG108" s="12">
        <v>64.599999999999994</v>
      </c>
      <c r="BH108" s="12">
        <v>68.3</v>
      </c>
      <c r="BI108" s="12">
        <v>72.7</v>
      </c>
      <c r="BJ108" s="12">
        <v>77.099999999999994</v>
      </c>
      <c r="BK108" s="12">
        <v>80.7</v>
      </c>
      <c r="BL108" s="12">
        <v>83.3</v>
      </c>
      <c r="BM108" s="12">
        <v>85</v>
      </c>
      <c r="BN108" s="12">
        <v>86.9</v>
      </c>
      <c r="BO108" s="12">
        <v>89.1</v>
      </c>
      <c r="BP108" s="12">
        <v>91.9</v>
      </c>
      <c r="BQ108" s="12">
        <v>94.7</v>
      </c>
      <c r="BR108" s="12">
        <v>97.6</v>
      </c>
      <c r="BS108" s="12">
        <v>101.3</v>
      </c>
      <c r="BT108" s="12">
        <v>104.1</v>
      </c>
      <c r="BU108" s="12">
        <v>107.4</v>
      </c>
      <c r="BV108" s="12">
        <v>110.8</v>
      </c>
      <c r="BW108" s="12">
        <v>114.6</v>
      </c>
      <c r="BX108" s="12">
        <v>119.2</v>
      </c>
      <c r="BY108" s="12">
        <v>123.9</v>
      </c>
      <c r="BZ108" s="12">
        <v>129.1</v>
      </c>
      <c r="CA108" s="12">
        <v>135.6</v>
      </c>
      <c r="CB108" s="12">
        <v>142.4</v>
      </c>
      <c r="CC108" s="12">
        <v>149.5</v>
      </c>
      <c r="CD108" s="12">
        <v>155.9</v>
      </c>
      <c r="CE108" s="12">
        <v>163.4</v>
      </c>
      <c r="CF108" s="12">
        <v>170.9</v>
      </c>
      <c r="CG108" s="12">
        <v>178.6</v>
      </c>
      <c r="CH108" s="12">
        <v>187.1</v>
      </c>
      <c r="CI108" s="12">
        <v>195.7</v>
      </c>
      <c r="CJ108" s="12">
        <v>203.8</v>
      </c>
      <c r="CK108" s="12">
        <v>211</v>
      </c>
      <c r="CL108" s="12">
        <v>219.4</v>
      </c>
      <c r="CM108" s="12">
        <v>229.2</v>
      </c>
      <c r="CN108" s="12">
        <v>237.5</v>
      </c>
      <c r="CO108" s="12">
        <v>243.9</v>
      </c>
      <c r="CP108" s="12">
        <v>248.7</v>
      </c>
      <c r="CQ108" s="12">
        <v>253.5</v>
      </c>
      <c r="CR108" s="12">
        <v>259.10000000000002</v>
      </c>
      <c r="CS108" s="12">
        <v>266.10000000000002</v>
      </c>
      <c r="CT108" s="12">
        <v>274.10000000000002</v>
      </c>
      <c r="CU108" s="12">
        <v>281.39999999999998</v>
      </c>
      <c r="CV108" s="12">
        <v>290.89999999999998</v>
      </c>
      <c r="CW108" s="12">
        <v>299.8</v>
      </c>
      <c r="CX108" s="12">
        <v>308.8</v>
      </c>
      <c r="CY108" s="12">
        <v>319</v>
      </c>
      <c r="CZ108" s="12">
        <v>328.4</v>
      </c>
      <c r="DA108" s="12">
        <v>338.1</v>
      </c>
      <c r="DB108" s="12">
        <v>348.3</v>
      </c>
      <c r="DC108" s="12">
        <v>359.4</v>
      </c>
      <c r="DD108" s="12">
        <v>371.3</v>
      </c>
      <c r="DE108" s="12">
        <v>382.7</v>
      </c>
      <c r="DF108" s="12">
        <v>393.8</v>
      </c>
      <c r="DG108" s="12">
        <v>403.4</v>
      </c>
      <c r="DH108" s="12">
        <v>413.2</v>
      </c>
      <c r="DI108" s="12">
        <v>423.6</v>
      </c>
      <c r="DJ108" s="12">
        <v>436.9</v>
      </c>
      <c r="DK108" s="12">
        <v>450</v>
      </c>
      <c r="DL108" s="12">
        <v>461.3</v>
      </c>
      <c r="DM108" s="12">
        <v>472.4</v>
      </c>
      <c r="DN108" s="12">
        <v>485.6</v>
      </c>
      <c r="DO108" s="12">
        <v>498</v>
      </c>
      <c r="DP108" s="12">
        <v>511</v>
      </c>
      <c r="DQ108" s="12">
        <v>524.20000000000005</v>
      </c>
      <c r="DR108" s="12">
        <v>537</v>
      </c>
      <c r="DS108" s="12">
        <v>548.70000000000005</v>
      </c>
      <c r="DT108" s="12">
        <v>558.79999999999995</v>
      </c>
      <c r="DU108" s="12">
        <v>570.4</v>
      </c>
      <c r="DV108" s="12">
        <v>581.70000000000005</v>
      </c>
      <c r="DW108" s="12">
        <v>592.70000000000005</v>
      </c>
      <c r="DX108" s="12">
        <v>598</v>
      </c>
      <c r="DY108" s="12">
        <v>602</v>
      </c>
      <c r="DZ108" s="12">
        <v>603.29999999999995</v>
      </c>
      <c r="EA108" s="12">
        <v>608.20000000000005</v>
      </c>
      <c r="EB108" s="12">
        <v>613.9</v>
      </c>
      <c r="EC108" s="12">
        <v>620.79999999999995</v>
      </c>
      <c r="ED108" s="12">
        <v>628.20000000000005</v>
      </c>
      <c r="EE108" s="12">
        <v>636.79999999999995</v>
      </c>
      <c r="EF108" s="12">
        <v>645.4</v>
      </c>
      <c r="EG108" s="12">
        <v>653.70000000000005</v>
      </c>
      <c r="EH108" s="12">
        <v>663.3</v>
      </c>
      <c r="EI108" s="12">
        <v>673.9</v>
      </c>
      <c r="EJ108" s="12">
        <v>683.9</v>
      </c>
      <c r="EK108" s="12">
        <v>695.6</v>
      </c>
      <c r="EL108" s="12">
        <v>707.6</v>
      </c>
      <c r="EM108" s="12">
        <v>716.9</v>
      </c>
      <c r="EN108" s="12">
        <v>725.1</v>
      </c>
      <c r="EO108" s="12">
        <v>733.9</v>
      </c>
      <c r="EP108" s="12">
        <v>741</v>
      </c>
      <c r="EQ108" s="12">
        <v>746.7</v>
      </c>
      <c r="ER108" s="12">
        <v>753.5</v>
      </c>
      <c r="ES108" s="12">
        <v>766.4</v>
      </c>
      <c r="ET108" s="12">
        <v>777</v>
      </c>
      <c r="EU108" s="12">
        <v>786.5</v>
      </c>
      <c r="EV108" s="12">
        <v>796.7</v>
      </c>
      <c r="EW108" s="12">
        <v>808.9</v>
      </c>
      <c r="EX108" s="12">
        <v>820.4</v>
      </c>
      <c r="EY108" s="12">
        <v>836.3</v>
      </c>
      <c r="EZ108" s="12">
        <v>852.3</v>
      </c>
      <c r="FA108" s="12">
        <v>867.6</v>
      </c>
      <c r="FB108" s="12">
        <v>883.6</v>
      </c>
      <c r="FC108" s="12">
        <v>901.4</v>
      </c>
      <c r="FD108" s="12">
        <v>918.3</v>
      </c>
      <c r="FE108" s="12">
        <v>935.3</v>
      </c>
      <c r="FF108" s="12">
        <v>954.5</v>
      </c>
      <c r="FG108" s="12">
        <v>971</v>
      </c>
      <c r="FH108" s="12">
        <v>986.7</v>
      </c>
      <c r="FI108" s="12">
        <v>1003.5</v>
      </c>
      <c r="FJ108" s="12">
        <v>1019.1</v>
      </c>
      <c r="FK108" s="12">
        <v>1029.7</v>
      </c>
      <c r="FL108" s="12">
        <v>1042.0999999999999</v>
      </c>
      <c r="FM108" s="12">
        <v>1053</v>
      </c>
      <c r="FN108" s="12">
        <v>1058.5999999999999</v>
      </c>
      <c r="FO108" s="12">
        <v>1067.7</v>
      </c>
      <c r="FP108" s="12">
        <v>1076.9000000000001</v>
      </c>
      <c r="FQ108" s="12">
        <v>1082.5999999999999</v>
      </c>
      <c r="FR108" s="12">
        <v>1091.9000000000001</v>
      </c>
      <c r="FS108" s="12">
        <v>1098.5</v>
      </c>
      <c r="FT108" s="12">
        <v>1100.9000000000001</v>
      </c>
      <c r="FU108" s="12">
        <v>1106.5</v>
      </c>
      <c r="FV108" s="12">
        <v>1119.0999999999999</v>
      </c>
      <c r="FW108" s="12">
        <v>1136.2</v>
      </c>
      <c r="FX108" s="12">
        <v>1158</v>
      </c>
      <c r="FY108" s="12">
        <v>1180.5</v>
      </c>
      <c r="FZ108" s="12">
        <v>1208</v>
      </c>
      <c r="GA108" s="12">
        <v>1229.2</v>
      </c>
      <c r="GB108" s="12">
        <v>1247</v>
      </c>
      <c r="GC108" s="12">
        <v>1269.0999999999999</v>
      </c>
      <c r="GD108" s="12">
        <v>1297.2</v>
      </c>
      <c r="GE108" s="12">
        <v>1319.3</v>
      </c>
      <c r="GF108" s="12">
        <v>1341.2</v>
      </c>
      <c r="GG108" s="12">
        <v>1361</v>
      </c>
      <c r="GH108" s="12">
        <v>1386.5</v>
      </c>
      <c r="GI108" s="12">
        <v>1407</v>
      </c>
      <c r="GJ108" s="12">
        <v>1421.3</v>
      </c>
      <c r="GK108" s="12">
        <v>1435.9</v>
      </c>
      <c r="GL108" s="12">
        <v>1452.6</v>
      </c>
      <c r="GM108" s="12">
        <v>1464.1</v>
      </c>
      <c r="GN108" s="12">
        <v>1473</v>
      </c>
      <c r="GO108" s="12">
        <v>1494.4</v>
      </c>
      <c r="GP108" s="12">
        <v>1522.9</v>
      </c>
      <c r="GQ108" s="12">
        <v>1514.5</v>
      </c>
      <c r="GR108" s="12">
        <v>1487.5</v>
      </c>
      <c r="GS108" s="12">
        <v>1462.4</v>
      </c>
      <c r="GT108" s="12">
        <v>1457.6</v>
      </c>
      <c r="GU108" s="12">
        <v>1446.9</v>
      </c>
      <c r="GV108" s="12">
        <v>1445.1</v>
      </c>
      <c r="GW108" s="12">
        <v>1446.1</v>
      </c>
      <c r="GX108" s="12">
        <v>1448.9</v>
      </c>
      <c r="GY108" s="12">
        <v>1451.8</v>
      </c>
      <c r="GZ108" s="12">
        <v>1464.6</v>
      </c>
      <c r="HA108" s="12">
        <v>1475.5</v>
      </c>
      <c r="HB108" s="12">
        <v>1489.4</v>
      </c>
      <c r="HC108" s="12">
        <v>1502.8</v>
      </c>
      <c r="HD108" s="12">
        <v>1513.6</v>
      </c>
      <c r="HE108" s="12">
        <v>1518.3</v>
      </c>
      <c r="HF108" s="12">
        <v>1518.4</v>
      </c>
      <c r="HG108" s="12">
        <v>1521.8</v>
      </c>
      <c r="HH108" s="12">
        <v>1532.8</v>
      </c>
      <c r="HI108" s="12">
        <v>1543.4</v>
      </c>
      <c r="HJ108" s="12">
        <v>1560.6</v>
      </c>
      <c r="HK108" s="12">
        <v>1572</v>
      </c>
      <c r="HL108" s="12">
        <v>1582.8</v>
      </c>
      <c r="HM108" s="12">
        <v>1595.1</v>
      </c>
      <c r="HN108" s="12">
        <v>1604.3</v>
      </c>
      <c r="HO108" s="12">
        <v>1617.8</v>
      </c>
      <c r="HP108" s="12">
        <v>1626.1</v>
      </c>
      <c r="HQ108" s="12">
        <v>1641.4</v>
      </c>
      <c r="HR108" s="12">
        <v>1651.6</v>
      </c>
      <c r="HS108" s="12">
        <v>1657.7</v>
      </c>
      <c r="HT108" s="12">
        <v>1673.7</v>
      </c>
      <c r="HU108" s="12">
        <v>1683.8</v>
      </c>
      <c r="HV108" s="12">
        <v>1702.6</v>
      </c>
      <c r="HW108" s="12">
        <v>1719.1</v>
      </c>
      <c r="HX108" s="12">
        <v>1735.3</v>
      </c>
      <c r="HY108" s="12">
        <v>1749.2</v>
      </c>
      <c r="HZ108" s="12">
        <v>1756.7</v>
      </c>
      <c r="IA108" s="12">
        <v>1771.4</v>
      </c>
      <c r="IB108" s="12">
        <v>1793</v>
      </c>
      <c r="IC108" s="12">
        <v>1816.4</v>
      </c>
      <c r="ID108" s="12">
        <v>1845.5</v>
      </c>
      <c r="IE108" s="12">
        <v>1873.2</v>
      </c>
      <c r="IF108" s="12">
        <v>1900.4</v>
      </c>
      <c r="IG108" s="12">
        <v>1920.5</v>
      </c>
      <c r="IH108" s="12">
        <v>1937.6</v>
      </c>
      <c r="II108" s="12">
        <v>1960.6</v>
      </c>
      <c r="IJ108" s="12">
        <v>1968.4</v>
      </c>
      <c r="IK108" s="12">
        <v>1977.3</v>
      </c>
      <c r="IL108" s="12">
        <v>1987.2</v>
      </c>
      <c r="IM108" s="12">
        <v>2024.5</v>
      </c>
      <c r="IN108" s="12">
        <v>2070.8000000000002</v>
      </c>
      <c r="IO108" s="12">
        <v>2136.4</v>
      </c>
      <c r="IP108" s="12">
        <v>2238.4</v>
      </c>
      <c r="IQ108" s="12">
        <v>2312.6</v>
      </c>
      <c r="IR108" s="12">
        <v>2396</v>
      </c>
      <c r="IS108" s="12">
        <v>2477</v>
      </c>
      <c r="IT108" s="12">
        <v>2526.4</v>
      </c>
      <c r="IU108" s="12">
        <v>2576.5</v>
      </c>
      <c r="IV108" s="12">
        <v>2583</v>
      </c>
      <c r="IW108" s="12">
        <v>2585.9</v>
      </c>
    </row>
    <row r="109" spans="1:257">
      <c r="A109" t="s">
        <v>1014</v>
      </c>
      <c r="B109" t="s">
        <v>1159</v>
      </c>
      <c r="C109">
        <v>12.1</v>
      </c>
      <c r="D109">
        <v>12.2</v>
      </c>
      <c r="E109">
        <v>12.3</v>
      </c>
      <c r="F109">
        <v>12.4</v>
      </c>
      <c r="G109">
        <v>12.6</v>
      </c>
      <c r="H109">
        <v>12.8</v>
      </c>
      <c r="I109">
        <v>13</v>
      </c>
      <c r="J109">
        <v>13.2</v>
      </c>
      <c r="K109">
        <v>13.4</v>
      </c>
      <c r="L109">
        <v>13.7</v>
      </c>
      <c r="M109">
        <v>13.9</v>
      </c>
      <c r="N109">
        <v>14.1</v>
      </c>
      <c r="O109">
        <v>14.4</v>
      </c>
      <c r="P109">
        <v>14.6</v>
      </c>
      <c r="Q109">
        <v>14.8</v>
      </c>
      <c r="R109">
        <v>15</v>
      </c>
      <c r="S109">
        <v>15.2</v>
      </c>
      <c r="T109">
        <v>15.6</v>
      </c>
      <c r="U109">
        <v>15.9</v>
      </c>
      <c r="V109">
        <v>16.399999999999999</v>
      </c>
      <c r="W109">
        <v>16.600000000000001</v>
      </c>
      <c r="X109">
        <v>17</v>
      </c>
      <c r="Y109">
        <v>17.2</v>
      </c>
      <c r="Z109">
        <v>17.8</v>
      </c>
      <c r="AA109">
        <v>18</v>
      </c>
      <c r="AB109">
        <v>18.600000000000001</v>
      </c>
      <c r="AC109">
        <v>18.8</v>
      </c>
      <c r="AD109">
        <v>19.3</v>
      </c>
      <c r="AE109">
        <v>19.600000000000001</v>
      </c>
      <c r="AF109">
        <v>19.899999999999999</v>
      </c>
      <c r="AG109">
        <v>20.3</v>
      </c>
      <c r="AH109">
        <v>20.8</v>
      </c>
      <c r="AI109">
        <v>21.4</v>
      </c>
      <c r="AJ109">
        <v>22.1</v>
      </c>
      <c r="AK109">
        <v>22.6</v>
      </c>
      <c r="AL109">
        <v>23.5</v>
      </c>
      <c r="AM109">
        <v>24.1</v>
      </c>
      <c r="AN109">
        <v>24.8</v>
      </c>
      <c r="AO109">
        <v>25.5</v>
      </c>
      <c r="AP109">
        <v>26.2</v>
      </c>
      <c r="AQ109">
        <v>26.8</v>
      </c>
      <c r="AR109">
        <v>28</v>
      </c>
      <c r="AS109">
        <v>28.4</v>
      </c>
      <c r="AT109">
        <v>29.2</v>
      </c>
      <c r="AU109">
        <v>30.2</v>
      </c>
      <c r="AV109">
        <v>31.3</v>
      </c>
      <c r="AW109">
        <v>32.4</v>
      </c>
      <c r="AX109">
        <v>33.4</v>
      </c>
      <c r="AY109">
        <v>34.5</v>
      </c>
      <c r="AZ109">
        <v>35.299999999999997</v>
      </c>
      <c r="BA109">
        <v>36.1</v>
      </c>
      <c r="BB109">
        <v>37.200000000000003</v>
      </c>
      <c r="BC109">
        <v>38.200000000000003</v>
      </c>
      <c r="BD109">
        <v>39.4</v>
      </c>
      <c r="BE109">
        <v>40.9</v>
      </c>
      <c r="BF109">
        <v>42.4</v>
      </c>
      <c r="BG109">
        <v>43.9</v>
      </c>
      <c r="BH109">
        <v>46.3</v>
      </c>
      <c r="BI109">
        <v>48.8</v>
      </c>
      <c r="BJ109">
        <v>51.3</v>
      </c>
      <c r="BK109">
        <v>53.1</v>
      </c>
      <c r="BL109">
        <v>54.2</v>
      </c>
      <c r="BM109">
        <v>54.9</v>
      </c>
      <c r="BN109">
        <v>55.7</v>
      </c>
      <c r="BO109">
        <v>56.6</v>
      </c>
      <c r="BP109">
        <v>58.2</v>
      </c>
      <c r="BQ109">
        <v>59.6</v>
      </c>
      <c r="BR109">
        <v>61</v>
      </c>
      <c r="BS109">
        <v>63.4</v>
      </c>
      <c r="BT109">
        <v>65</v>
      </c>
      <c r="BU109">
        <v>66.900000000000006</v>
      </c>
      <c r="BV109">
        <v>68.900000000000006</v>
      </c>
      <c r="BW109">
        <v>70.900000000000006</v>
      </c>
      <c r="BX109">
        <v>73.5</v>
      </c>
      <c r="BY109">
        <v>76.099999999999994</v>
      </c>
      <c r="BZ109">
        <v>79</v>
      </c>
      <c r="CA109">
        <v>82.6</v>
      </c>
      <c r="CB109">
        <v>86.6</v>
      </c>
      <c r="CC109">
        <v>90.8</v>
      </c>
      <c r="CD109">
        <v>94.3</v>
      </c>
      <c r="CE109">
        <v>98.1</v>
      </c>
      <c r="CF109">
        <v>102.2</v>
      </c>
      <c r="CG109">
        <v>106.6</v>
      </c>
      <c r="CH109">
        <v>112.1</v>
      </c>
      <c r="CI109">
        <v>117.1</v>
      </c>
      <c r="CJ109">
        <v>121.5</v>
      </c>
      <c r="CK109">
        <v>125.5</v>
      </c>
      <c r="CL109">
        <v>130.80000000000001</v>
      </c>
      <c r="CM109">
        <v>137.19999999999999</v>
      </c>
      <c r="CN109">
        <v>142.1</v>
      </c>
      <c r="CO109">
        <v>145.69999999999999</v>
      </c>
      <c r="CP109">
        <v>148.19999999999999</v>
      </c>
      <c r="CQ109">
        <v>150.6</v>
      </c>
      <c r="CR109">
        <v>153.69999999999999</v>
      </c>
      <c r="CS109">
        <v>158.1</v>
      </c>
      <c r="CT109">
        <v>162.6</v>
      </c>
      <c r="CU109">
        <v>166.4</v>
      </c>
      <c r="CV109">
        <v>172</v>
      </c>
      <c r="CW109">
        <v>177.1</v>
      </c>
      <c r="CX109">
        <v>182.2</v>
      </c>
      <c r="CY109">
        <v>188.4</v>
      </c>
      <c r="CZ109">
        <v>193.7</v>
      </c>
      <c r="DA109">
        <v>199.4</v>
      </c>
      <c r="DB109">
        <v>205.3</v>
      </c>
      <c r="DC109">
        <v>211.9</v>
      </c>
      <c r="DD109">
        <v>218.2</v>
      </c>
      <c r="DE109">
        <v>224.1</v>
      </c>
      <c r="DF109">
        <v>230.2</v>
      </c>
      <c r="DG109">
        <v>234.9</v>
      </c>
      <c r="DH109">
        <v>240.4</v>
      </c>
      <c r="DI109">
        <v>246.5</v>
      </c>
      <c r="DJ109">
        <v>253.7</v>
      </c>
      <c r="DK109">
        <v>260.5</v>
      </c>
      <c r="DL109">
        <v>266.10000000000002</v>
      </c>
      <c r="DM109">
        <v>271.60000000000002</v>
      </c>
      <c r="DN109">
        <v>277.39999999999998</v>
      </c>
      <c r="DO109">
        <v>283.7</v>
      </c>
      <c r="DP109">
        <v>291.10000000000002</v>
      </c>
      <c r="DQ109">
        <v>297.5</v>
      </c>
      <c r="DR109">
        <v>303.89999999999998</v>
      </c>
      <c r="DS109">
        <v>310.10000000000002</v>
      </c>
      <c r="DT109">
        <v>315.8</v>
      </c>
      <c r="DU109">
        <v>322</v>
      </c>
      <c r="DV109">
        <v>327.3</v>
      </c>
      <c r="DW109">
        <v>333.3</v>
      </c>
      <c r="DX109">
        <v>336.8</v>
      </c>
      <c r="DY109">
        <v>339.3</v>
      </c>
      <c r="DZ109">
        <v>338.5</v>
      </c>
      <c r="EA109">
        <v>341.2</v>
      </c>
      <c r="EB109">
        <v>345.3</v>
      </c>
      <c r="EC109">
        <v>349.7</v>
      </c>
      <c r="ED109">
        <v>355.1</v>
      </c>
      <c r="EE109">
        <v>359.6</v>
      </c>
      <c r="EF109">
        <v>364.6</v>
      </c>
      <c r="EG109">
        <v>369.4</v>
      </c>
      <c r="EH109">
        <v>374.6</v>
      </c>
      <c r="EI109">
        <v>379.8</v>
      </c>
      <c r="EJ109">
        <v>384.6</v>
      </c>
      <c r="EK109">
        <v>391.7</v>
      </c>
      <c r="EL109">
        <v>399.7</v>
      </c>
      <c r="EM109">
        <v>404.7</v>
      </c>
      <c r="EN109">
        <v>407.8</v>
      </c>
      <c r="EO109">
        <v>412.6</v>
      </c>
      <c r="EP109">
        <v>416.5</v>
      </c>
      <c r="EQ109">
        <v>419.4</v>
      </c>
      <c r="ER109">
        <v>423.7</v>
      </c>
      <c r="ES109">
        <v>431.9</v>
      </c>
      <c r="ET109">
        <v>437.9</v>
      </c>
      <c r="EU109">
        <v>445.7</v>
      </c>
      <c r="EV109">
        <v>453.3</v>
      </c>
      <c r="EW109">
        <v>462.2</v>
      </c>
      <c r="EX109">
        <v>471.6</v>
      </c>
      <c r="EY109">
        <v>481.6</v>
      </c>
      <c r="EZ109">
        <v>490.4</v>
      </c>
      <c r="FA109">
        <v>498</v>
      </c>
      <c r="FB109">
        <v>505.6</v>
      </c>
      <c r="FC109">
        <v>513.4</v>
      </c>
      <c r="FD109">
        <v>520.9</v>
      </c>
      <c r="FE109">
        <v>528.6</v>
      </c>
      <c r="FF109">
        <v>537.1</v>
      </c>
      <c r="FG109">
        <v>544.5</v>
      </c>
      <c r="FH109">
        <v>550.70000000000005</v>
      </c>
      <c r="FI109">
        <v>558</v>
      </c>
      <c r="FJ109">
        <v>566.29999999999995</v>
      </c>
      <c r="FK109">
        <v>573.70000000000005</v>
      </c>
      <c r="FL109">
        <v>581.9</v>
      </c>
      <c r="FM109">
        <v>590.9</v>
      </c>
      <c r="FN109">
        <v>593.6</v>
      </c>
      <c r="FO109">
        <v>597.9</v>
      </c>
      <c r="FP109">
        <v>602.9</v>
      </c>
      <c r="FQ109">
        <v>606.70000000000005</v>
      </c>
      <c r="FR109">
        <v>612.1</v>
      </c>
      <c r="FS109">
        <v>618</v>
      </c>
      <c r="FT109">
        <v>617.1</v>
      </c>
      <c r="FU109">
        <v>620.29999999999995</v>
      </c>
      <c r="FV109">
        <v>627.29999999999995</v>
      </c>
      <c r="FW109">
        <v>638</v>
      </c>
      <c r="FX109">
        <v>650.29999999999995</v>
      </c>
      <c r="FY109">
        <v>666.1</v>
      </c>
      <c r="FZ109">
        <v>684.2</v>
      </c>
      <c r="GA109">
        <v>697.3</v>
      </c>
      <c r="GB109">
        <v>709</v>
      </c>
      <c r="GC109">
        <v>728.2</v>
      </c>
      <c r="GD109">
        <v>751.3</v>
      </c>
      <c r="GE109">
        <v>767.6</v>
      </c>
      <c r="GF109">
        <v>783.8</v>
      </c>
      <c r="GG109">
        <v>795.3</v>
      </c>
      <c r="GH109">
        <v>813.3</v>
      </c>
      <c r="GI109">
        <v>825</v>
      </c>
      <c r="GJ109">
        <v>830.9</v>
      </c>
      <c r="GK109">
        <v>840.4</v>
      </c>
      <c r="GL109">
        <v>852.9</v>
      </c>
      <c r="GM109">
        <v>865</v>
      </c>
      <c r="GN109">
        <v>874.6</v>
      </c>
      <c r="GO109">
        <v>891.7</v>
      </c>
      <c r="GP109">
        <v>910.9</v>
      </c>
      <c r="GQ109">
        <v>905.8</v>
      </c>
      <c r="GR109">
        <v>884</v>
      </c>
      <c r="GS109">
        <v>864.9</v>
      </c>
      <c r="GT109">
        <v>867</v>
      </c>
      <c r="GU109">
        <v>863.2</v>
      </c>
      <c r="GV109">
        <v>861</v>
      </c>
      <c r="GW109">
        <v>858.9</v>
      </c>
      <c r="GX109">
        <v>857.6</v>
      </c>
      <c r="GY109">
        <v>856.7</v>
      </c>
      <c r="GZ109">
        <v>863.5</v>
      </c>
      <c r="HA109">
        <v>869.3</v>
      </c>
      <c r="HB109">
        <v>876.6</v>
      </c>
      <c r="HC109">
        <v>883</v>
      </c>
      <c r="HD109">
        <v>888.3</v>
      </c>
      <c r="HE109">
        <v>885.4</v>
      </c>
      <c r="HF109">
        <v>877.7</v>
      </c>
      <c r="HG109">
        <v>873.3</v>
      </c>
      <c r="HH109">
        <v>877.4</v>
      </c>
      <c r="HI109">
        <v>881</v>
      </c>
      <c r="HJ109">
        <v>891.3</v>
      </c>
      <c r="HK109">
        <v>895.6</v>
      </c>
      <c r="HL109">
        <v>898.4</v>
      </c>
      <c r="HM109">
        <v>902.2</v>
      </c>
      <c r="HN109">
        <v>902.8</v>
      </c>
      <c r="HO109">
        <v>906</v>
      </c>
      <c r="HP109">
        <v>905.2</v>
      </c>
      <c r="HQ109">
        <v>911.6</v>
      </c>
      <c r="HR109">
        <v>913.4</v>
      </c>
      <c r="HS109">
        <v>910</v>
      </c>
      <c r="HT109">
        <v>916.7</v>
      </c>
      <c r="HU109">
        <v>917.3</v>
      </c>
      <c r="HV109">
        <v>925.1</v>
      </c>
      <c r="HW109">
        <v>932.9</v>
      </c>
      <c r="HX109">
        <v>940.4</v>
      </c>
      <c r="HY109">
        <v>946.9</v>
      </c>
      <c r="HZ109">
        <v>945.4</v>
      </c>
      <c r="IA109">
        <v>950.2</v>
      </c>
      <c r="IB109">
        <v>961</v>
      </c>
      <c r="IC109">
        <v>971.6</v>
      </c>
      <c r="ID109">
        <v>992.2</v>
      </c>
      <c r="IE109">
        <v>1003.3</v>
      </c>
      <c r="IF109">
        <v>1015.8</v>
      </c>
      <c r="IG109">
        <v>1024.5</v>
      </c>
      <c r="IH109">
        <v>1033.2</v>
      </c>
      <c r="II109">
        <v>1046.3</v>
      </c>
      <c r="IJ109">
        <v>1047.4000000000001</v>
      </c>
      <c r="IK109">
        <v>1050.9000000000001</v>
      </c>
      <c r="IL109">
        <v>1052.4000000000001</v>
      </c>
      <c r="IM109">
        <v>1072.0999999999999</v>
      </c>
      <c r="IN109">
        <v>1105.8</v>
      </c>
      <c r="IO109">
        <v>1146.5999999999999</v>
      </c>
      <c r="IP109">
        <v>1222.0999999999999</v>
      </c>
      <c r="IQ109">
        <v>1272.2</v>
      </c>
      <c r="IR109">
        <v>1329.5</v>
      </c>
      <c r="IS109">
        <v>1388.6</v>
      </c>
      <c r="IT109">
        <v>1421.1</v>
      </c>
      <c r="IU109">
        <v>1443.6</v>
      </c>
      <c r="IV109">
        <v>1444.9</v>
      </c>
      <c r="IW109">
        <v>1434.8</v>
      </c>
    </row>
    <row r="110" spans="1:257">
      <c r="A110" t="s">
        <v>1016</v>
      </c>
      <c r="B110" t="s">
        <v>995</v>
      </c>
      <c r="C110">
        <v>3.8</v>
      </c>
      <c r="D110">
        <v>3.9</v>
      </c>
      <c r="E110">
        <v>3.9</v>
      </c>
      <c r="F110">
        <v>3.9</v>
      </c>
      <c r="G110">
        <v>3.9</v>
      </c>
      <c r="H110">
        <v>4</v>
      </c>
      <c r="I110">
        <v>4</v>
      </c>
      <c r="J110">
        <v>4</v>
      </c>
      <c r="K110">
        <v>4</v>
      </c>
      <c r="L110">
        <v>4.0999999999999996</v>
      </c>
      <c r="M110">
        <v>4.2</v>
      </c>
      <c r="N110">
        <v>4.2</v>
      </c>
      <c r="O110">
        <v>4.2</v>
      </c>
      <c r="P110">
        <v>4.2</v>
      </c>
      <c r="Q110">
        <v>4.3</v>
      </c>
      <c r="R110">
        <v>4.3</v>
      </c>
      <c r="S110">
        <v>4.4000000000000004</v>
      </c>
      <c r="T110">
        <v>4.5</v>
      </c>
      <c r="U110">
        <v>4.5999999999999996</v>
      </c>
      <c r="V110">
        <v>4.8</v>
      </c>
      <c r="W110">
        <v>4.9000000000000004</v>
      </c>
      <c r="X110">
        <v>5.0999999999999996</v>
      </c>
      <c r="Y110">
        <v>5.2</v>
      </c>
      <c r="Z110">
        <v>5.4</v>
      </c>
      <c r="AA110">
        <v>5.6</v>
      </c>
      <c r="AB110">
        <v>5.7</v>
      </c>
      <c r="AC110">
        <v>5.9</v>
      </c>
      <c r="AD110">
        <v>6.2</v>
      </c>
      <c r="AE110">
        <v>6.4</v>
      </c>
      <c r="AF110">
        <v>6.7</v>
      </c>
      <c r="AG110">
        <v>6.9</v>
      </c>
      <c r="AH110">
        <v>7.2</v>
      </c>
      <c r="AI110">
        <v>7.5</v>
      </c>
      <c r="AJ110">
        <v>7.8</v>
      </c>
      <c r="AK110">
        <v>8.1</v>
      </c>
      <c r="AL110">
        <v>8.5</v>
      </c>
      <c r="AM110">
        <v>8.9</v>
      </c>
      <c r="AN110">
        <v>9.3000000000000007</v>
      </c>
      <c r="AO110">
        <v>9.6999999999999993</v>
      </c>
      <c r="AP110">
        <v>10.1</v>
      </c>
      <c r="AQ110">
        <v>10.5</v>
      </c>
      <c r="AR110">
        <v>10.8</v>
      </c>
      <c r="AS110">
        <v>11.2</v>
      </c>
      <c r="AT110">
        <v>11.5</v>
      </c>
      <c r="AU110">
        <v>11.9</v>
      </c>
      <c r="AV110">
        <v>12.3</v>
      </c>
      <c r="AW110">
        <v>12.6</v>
      </c>
      <c r="AX110">
        <v>12.9</v>
      </c>
      <c r="AY110">
        <v>13.3</v>
      </c>
      <c r="AZ110">
        <v>13.8</v>
      </c>
      <c r="BA110">
        <v>14.3</v>
      </c>
      <c r="BB110">
        <v>14.7</v>
      </c>
      <c r="BC110">
        <v>15.4</v>
      </c>
      <c r="BD110">
        <v>16.2</v>
      </c>
      <c r="BE110">
        <v>16.899999999999999</v>
      </c>
      <c r="BF110">
        <v>17.600000000000001</v>
      </c>
      <c r="BG110">
        <v>18.600000000000001</v>
      </c>
      <c r="BH110">
        <v>19.8</v>
      </c>
      <c r="BI110">
        <v>21.3</v>
      </c>
      <c r="BJ110">
        <v>23.1</v>
      </c>
      <c r="BK110">
        <v>24.7</v>
      </c>
      <c r="BL110">
        <v>25.9</v>
      </c>
      <c r="BM110">
        <v>26.8</v>
      </c>
      <c r="BN110">
        <v>27.8</v>
      </c>
      <c r="BO110">
        <v>28.9</v>
      </c>
      <c r="BP110">
        <v>29.9</v>
      </c>
      <c r="BQ110">
        <v>31.1</v>
      </c>
      <c r="BR110">
        <v>32.4</v>
      </c>
      <c r="BS110">
        <v>33.6</v>
      </c>
      <c r="BT110">
        <v>34.799999999999997</v>
      </c>
      <c r="BU110">
        <v>36</v>
      </c>
      <c r="BV110">
        <v>37.5</v>
      </c>
      <c r="BW110">
        <v>39.1</v>
      </c>
      <c r="BX110">
        <v>41.1</v>
      </c>
      <c r="BY110">
        <v>43.1</v>
      </c>
      <c r="BZ110">
        <v>45.1</v>
      </c>
      <c r="CA110">
        <v>47.8</v>
      </c>
      <c r="CB110">
        <v>50.4</v>
      </c>
      <c r="CC110">
        <v>53</v>
      </c>
      <c r="CD110">
        <v>55.7</v>
      </c>
      <c r="CE110">
        <v>59.1</v>
      </c>
      <c r="CF110">
        <v>62.3</v>
      </c>
      <c r="CG110">
        <v>65.400000000000006</v>
      </c>
      <c r="CH110">
        <v>68.099999999999994</v>
      </c>
      <c r="CI110">
        <v>71.5</v>
      </c>
      <c r="CJ110">
        <v>74.900000000000006</v>
      </c>
      <c r="CK110">
        <v>77.900000000000006</v>
      </c>
      <c r="CL110">
        <v>80.8</v>
      </c>
      <c r="CM110">
        <v>83.8</v>
      </c>
      <c r="CN110">
        <v>86.8</v>
      </c>
      <c r="CO110">
        <v>89.2</v>
      </c>
      <c r="CP110">
        <v>91.2</v>
      </c>
      <c r="CQ110">
        <v>93.5</v>
      </c>
      <c r="CR110">
        <v>95.6</v>
      </c>
      <c r="CS110">
        <v>97.9</v>
      </c>
      <c r="CT110">
        <v>100.9</v>
      </c>
      <c r="CU110">
        <v>104</v>
      </c>
      <c r="CV110">
        <v>107.5</v>
      </c>
      <c r="CW110">
        <v>110.9</v>
      </c>
      <c r="CX110">
        <v>114.4</v>
      </c>
      <c r="CY110">
        <v>117.8</v>
      </c>
      <c r="CZ110">
        <v>121.4</v>
      </c>
      <c r="DA110">
        <v>125</v>
      </c>
      <c r="DB110">
        <v>128.9</v>
      </c>
      <c r="DC110">
        <v>133.1</v>
      </c>
      <c r="DD110">
        <v>138.30000000000001</v>
      </c>
      <c r="DE110">
        <v>143.30000000000001</v>
      </c>
      <c r="DF110">
        <v>147.80000000000001</v>
      </c>
      <c r="DG110">
        <v>152.1</v>
      </c>
      <c r="DH110">
        <v>155.80000000000001</v>
      </c>
      <c r="DI110">
        <v>159.5</v>
      </c>
      <c r="DJ110">
        <v>165</v>
      </c>
      <c r="DK110">
        <v>170.3</v>
      </c>
      <c r="DL110">
        <v>175.3</v>
      </c>
      <c r="DM110">
        <v>180.1</v>
      </c>
      <c r="DN110">
        <v>186.7</v>
      </c>
      <c r="DO110">
        <v>191.9</v>
      </c>
      <c r="DP110">
        <v>196.7</v>
      </c>
      <c r="DQ110">
        <v>202.4</v>
      </c>
      <c r="DR110">
        <v>207.6</v>
      </c>
      <c r="DS110">
        <v>212</v>
      </c>
      <c r="DT110">
        <v>215.1</v>
      </c>
      <c r="DU110">
        <v>219.5</v>
      </c>
      <c r="DV110">
        <v>224.2</v>
      </c>
      <c r="DW110">
        <v>227.5</v>
      </c>
      <c r="DX110">
        <v>228.2</v>
      </c>
      <c r="DY110">
        <v>228.7</v>
      </c>
      <c r="DZ110">
        <v>230.2</v>
      </c>
      <c r="EA110">
        <v>232.1</v>
      </c>
      <c r="EB110">
        <v>232.7</v>
      </c>
      <c r="EC110">
        <v>234</v>
      </c>
      <c r="ED110">
        <v>234.4</v>
      </c>
      <c r="EE110">
        <v>237.3</v>
      </c>
      <c r="EF110">
        <v>240.1</v>
      </c>
      <c r="EG110">
        <v>242.8</v>
      </c>
      <c r="EH110">
        <v>246.2</v>
      </c>
      <c r="EI110">
        <v>251.4</v>
      </c>
      <c r="EJ110">
        <v>256.10000000000002</v>
      </c>
      <c r="EK110">
        <v>260</v>
      </c>
      <c r="EL110">
        <v>263.2</v>
      </c>
      <c r="EM110">
        <v>266.89999999999998</v>
      </c>
      <c r="EN110">
        <v>272</v>
      </c>
      <c r="EO110">
        <v>275.7</v>
      </c>
      <c r="EP110">
        <v>279</v>
      </c>
      <c r="EQ110">
        <v>281.60000000000002</v>
      </c>
      <c r="ER110">
        <v>284.2</v>
      </c>
      <c r="ES110">
        <v>288.7</v>
      </c>
      <c r="ET110">
        <v>293</v>
      </c>
      <c r="EU110">
        <v>294.60000000000002</v>
      </c>
      <c r="EV110">
        <v>296.7</v>
      </c>
      <c r="EW110">
        <v>299.8</v>
      </c>
      <c r="EX110">
        <v>301.60000000000002</v>
      </c>
      <c r="EY110">
        <v>306.60000000000002</v>
      </c>
      <c r="EZ110">
        <v>312.2</v>
      </c>
      <c r="FA110">
        <v>318.10000000000002</v>
      </c>
      <c r="FB110">
        <v>324.39999999999998</v>
      </c>
      <c r="FC110">
        <v>332.2</v>
      </c>
      <c r="FD110">
        <v>338.9</v>
      </c>
      <c r="FE110">
        <v>345.5</v>
      </c>
      <c r="FF110">
        <v>353</v>
      </c>
      <c r="FG110">
        <v>359.5</v>
      </c>
      <c r="FH110">
        <v>365.8</v>
      </c>
      <c r="FI110">
        <v>372.2</v>
      </c>
      <c r="FJ110">
        <v>376.8</v>
      </c>
      <c r="FK110">
        <v>378</v>
      </c>
      <c r="FL110">
        <v>380.2</v>
      </c>
      <c r="FM110">
        <v>381.3</v>
      </c>
      <c r="FN110">
        <v>382.8</v>
      </c>
      <c r="FO110">
        <v>386.1</v>
      </c>
      <c r="FP110">
        <v>389.5</v>
      </c>
      <c r="FQ110">
        <v>389.8</v>
      </c>
      <c r="FR110">
        <v>393</v>
      </c>
      <c r="FS110">
        <v>393.4</v>
      </c>
      <c r="FT110">
        <v>395.4</v>
      </c>
      <c r="FU110">
        <v>396.6</v>
      </c>
      <c r="FV110">
        <v>401.5</v>
      </c>
      <c r="FW110">
        <v>406.7</v>
      </c>
      <c r="FX110">
        <v>415.1</v>
      </c>
      <c r="FY110">
        <v>420.1</v>
      </c>
      <c r="FZ110">
        <v>428.6</v>
      </c>
      <c r="GA110">
        <v>435.8</v>
      </c>
      <c r="GB110">
        <v>440.8</v>
      </c>
      <c r="GC110">
        <v>443</v>
      </c>
      <c r="GD110">
        <v>447</v>
      </c>
      <c r="GE110">
        <v>451.9</v>
      </c>
      <c r="GF110">
        <v>456.7</v>
      </c>
      <c r="GG110">
        <v>464.1</v>
      </c>
      <c r="GH110">
        <v>471</v>
      </c>
      <c r="GI110">
        <v>477.9</v>
      </c>
      <c r="GJ110">
        <v>484.4</v>
      </c>
      <c r="GK110">
        <v>487.5</v>
      </c>
      <c r="GL110">
        <v>489.5</v>
      </c>
      <c r="GM110">
        <v>486.5</v>
      </c>
      <c r="GN110">
        <v>483.1</v>
      </c>
      <c r="GO110">
        <v>485.2</v>
      </c>
      <c r="GP110">
        <v>493.5</v>
      </c>
      <c r="GQ110">
        <v>488.5</v>
      </c>
      <c r="GR110">
        <v>481.6</v>
      </c>
      <c r="GS110">
        <v>473.5</v>
      </c>
      <c r="GT110">
        <v>464.2</v>
      </c>
      <c r="GU110">
        <v>457.4</v>
      </c>
      <c r="GV110">
        <v>457.3</v>
      </c>
      <c r="GW110">
        <v>459.8</v>
      </c>
      <c r="GX110">
        <v>462.5</v>
      </c>
      <c r="GY110">
        <v>464.3</v>
      </c>
      <c r="GZ110">
        <v>468.1</v>
      </c>
      <c r="HA110">
        <v>470.7</v>
      </c>
      <c r="HB110">
        <v>474.8</v>
      </c>
      <c r="HC110">
        <v>478.9</v>
      </c>
      <c r="HD110">
        <v>482</v>
      </c>
      <c r="HE110">
        <v>486.5</v>
      </c>
      <c r="HF110">
        <v>491.5</v>
      </c>
      <c r="HG110">
        <v>497.2</v>
      </c>
      <c r="HH110">
        <v>502.1</v>
      </c>
      <c r="HI110">
        <v>507.4</v>
      </c>
      <c r="HJ110">
        <v>512</v>
      </c>
      <c r="HK110">
        <v>517.70000000000005</v>
      </c>
      <c r="HL110">
        <v>524.79999999999995</v>
      </c>
      <c r="HM110">
        <v>531.79999999999995</v>
      </c>
      <c r="HN110">
        <v>539.1</v>
      </c>
      <c r="HO110">
        <v>547.29999999999995</v>
      </c>
      <c r="HP110">
        <v>554.70000000000005</v>
      </c>
      <c r="HQ110">
        <v>560.9</v>
      </c>
      <c r="HR110">
        <v>567.29999999999995</v>
      </c>
      <c r="HS110">
        <v>573.70000000000005</v>
      </c>
      <c r="HT110">
        <v>579.6</v>
      </c>
      <c r="HU110">
        <v>585.6</v>
      </c>
      <c r="HV110">
        <v>591.9</v>
      </c>
      <c r="HW110">
        <v>597.1</v>
      </c>
      <c r="HX110">
        <v>601</v>
      </c>
      <c r="HY110">
        <v>604.9</v>
      </c>
      <c r="HZ110">
        <v>609.4</v>
      </c>
      <c r="IA110">
        <v>615.6</v>
      </c>
      <c r="IB110">
        <v>621.79999999999995</v>
      </c>
      <c r="IC110">
        <v>630.5</v>
      </c>
      <c r="ID110">
        <v>635.4</v>
      </c>
      <c r="IE110">
        <v>644.79999999999995</v>
      </c>
      <c r="IF110">
        <v>651.6</v>
      </c>
      <c r="IG110">
        <v>655.9</v>
      </c>
      <c r="IH110">
        <v>659.1</v>
      </c>
      <c r="II110">
        <v>663.5</v>
      </c>
      <c r="IJ110">
        <v>663.3</v>
      </c>
      <c r="IK110">
        <v>662.8</v>
      </c>
      <c r="IL110">
        <v>662.6</v>
      </c>
      <c r="IM110">
        <v>675.6</v>
      </c>
      <c r="IN110">
        <v>677.8</v>
      </c>
      <c r="IO110">
        <v>692.4</v>
      </c>
      <c r="IP110">
        <v>708.5</v>
      </c>
      <c r="IQ110">
        <v>720.5</v>
      </c>
      <c r="IR110">
        <v>732.6</v>
      </c>
      <c r="IS110">
        <v>740.2</v>
      </c>
      <c r="IT110">
        <v>748.2</v>
      </c>
      <c r="IU110">
        <v>761.2</v>
      </c>
      <c r="IV110">
        <v>757.8</v>
      </c>
      <c r="IW110">
        <v>760.4</v>
      </c>
    </row>
    <row r="111" spans="1:257">
      <c r="A111" t="s">
        <v>1018</v>
      </c>
      <c r="B111" t="s">
        <v>997</v>
      </c>
      <c r="C111">
        <v>0</v>
      </c>
      <c r="D111">
        <v>0</v>
      </c>
      <c r="E111">
        <v>0</v>
      </c>
      <c r="F111">
        <v>0</v>
      </c>
      <c r="G111">
        <v>0.1</v>
      </c>
      <c r="H111">
        <v>0.1</v>
      </c>
      <c r="I111">
        <v>0.1</v>
      </c>
      <c r="J111">
        <v>0.1</v>
      </c>
      <c r="K111">
        <v>0.1</v>
      </c>
      <c r="L111">
        <v>0.1</v>
      </c>
      <c r="M111">
        <v>0.1</v>
      </c>
      <c r="N111">
        <v>0.1</v>
      </c>
      <c r="O111">
        <v>0.1</v>
      </c>
      <c r="P111">
        <v>0.1</v>
      </c>
      <c r="Q111">
        <v>0.1</v>
      </c>
      <c r="R111">
        <v>0.1</v>
      </c>
      <c r="S111">
        <v>0.2</v>
      </c>
      <c r="T111">
        <v>0.2</v>
      </c>
      <c r="U111">
        <v>0.2</v>
      </c>
      <c r="V111">
        <v>0.2</v>
      </c>
      <c r="W111">
        <v>0.2</v>
      </c>
      <c r="X111">
        <v>0.3</v>
      </c>
      <c r="Y111">
        <v>0.3</v>
      </c>
      <c r="Z111">
        <v>0.3</v>
      </c>
      <c r="AA111">
        <v>0.3</v>
      </c>
      <c r="AB111">
        <v>0.4</v>
      </c>
      <c r="AC111">
        <v>0.4</v>
      </c>
      <c r="AD111">
        <v>0.4</v>
      </c>
      <c r="AE111">
        <v>0.5</v>
      </c>
      <c r="AF111">
        <v>0.5</v>
      </c>
      <c r="AG111">
        <v>0.5</v>
      </c>
      <c r="AH111">
        <v>0.5</v>
      </c>
      <c r="AI111">
        <v>0.6</v>
      </c>
      <c r="AJ111">
        <v>0.6</v>
      </c>
      <c r="AK111">
        <v>0.7</v>
      </c>
      <c r="AL111">
        <v>0.7</v>
      </c>
      <c r="AM111">
        <v>0.7</v>
      </c>
      <c r="AN111">
        <v>0.8</v>
      </c>
      <c r="AO111">
        <v>0.8</v>
      </c>
      <c r="AP111">
        <v>0.9</v>
      </c>
      <c r="AQ111">
        <v>1</v>
      </c>
      <c r="AR111">
        <v>1</v>
      </c>
      <c r="AS111">
        <v>1.1000000000000001</v>
      </c>
      <c r="AT111">
        <v>1.2</v>
      </c>
      <c r="AU111">
        <v>1.2</v>
      </c>
      <c r="AV111">
        <v>1.3</v>
      </c>
      <c r="AW111">
        <v>1.3</v>
      </c>
      <c r="AX111">
        <v>1.4</v>
      </c>
      <c r="AY111">
        <v>1.4</v>
      </c>
      <c r="AZ111">
        <v>1.5</v>
      </c>
      <c r="BA111">
        <v>1.5</v>
      </c>
      <c r="BB111">
        <v>1.6</v>
      </c>
      <c r="BC111">
        <v>1.7</v>
      </c>
      <c r="BD111">
        <v>1.8</v>
      </c>
      <c r="BE111">
        <v>1.9</v>
      </c>
      <c r="BF111">
        <v>2</v>
      </c>
      <c r="BG111">
        <v>2.1</v>
      </c>
      <c r="BH111">
        <v>2.2999999999999998</v>
      </c>
      <c r="BI111">
        <v>2.5</v>
      </c>
      <c r="BJ111">
        <v>2.7</v>
      </c>
      <c r="BK111">
        <v>2.9</v>
      </c>
      <c r="BL111">
        <v>3.1</v>
      </c>
      <c r="BM111">
        <v>3.3</v>
      </c>
      <c r="BN111">
        <v>3.4</v>
      </c>
      <c r="BO111">
        <v>3.6</v>
      </c>
      <c r="BP111">
        <v>3.8</v>
      </c>
      <c r="BQ111">
        <v>3.9</v>
      </c>
      <c r="BR111">
        <v>4.2</v>
      </c>
      <c r="BS111">
        <v>4.3</v>
      </c>
      <c r="BT111">
        <v>4.4000000000000004</v>
      </c>
      <c r="BU111">
        <v>4.5</v>
      </c>
      <c r="BV111">
        <v>4.5</v>
      </c>
      <c r="BW111">
        <v>4.5999999999999996</v>
      </c>
      <c r="BX111">
        <v>4.7</v>
      </c>
      <c r="BY111">
        <v>4.8</v>
      </c>
      <c r="BZ111">
        <v>5</v>
      </c>
      <c r="CA111">
        <v>5.2</v>
      </c>
      <c r="CB111">
        <v>5.4</v>
      </c>
      <c r="CC111">
        <v>5.7</v>
      </c>
      <c r="CD111">
        <v>5.9</v>
      </c>
      <c r="CE111">
        <v>6.1</v>
      </c>
      <c r="CF111">
        <v>6.4</v>
      </c>
      <c r="CG111">
        <v>6.6</v>
      </c>
      <c r="CH111">
        <v>6.9</v>
      </c>
      <c r="CI111">
        <v>7.1</v>
      </c>
      <c r="CJ111">
        <v>7.3</v>
      </c>
      <c r="CK111">
        <v>7.6</v>
      </c>
      <c r="CL111">
        <v>7.9</v>
      </c>
      <c r="CM111">
        <v>8.3000000000000007</v>
      </c>
      <c r="CN111">
        <v>8.6</v>
      </c>
      <c r="CO111">
        <v>8.9</v>
      </c>
      <c r="CP111">
        <v>9.1999999999999993</v>
      </c>
      <c r="CQ111">
        <v>9.5</v>
      </c>
      <c r="CR111">
        <v>9.8000000000000007</v>
      </c>
      <c r="CS111">
        <v>10.199999999999999</v>
      </c>
      <c r="CT111">
        <v>10.6</v>
      </c>
      <c r="CU111">
        <v>11</v>
      </c>
      <c r="CV111">
        <v>11.4</v>
      </c>
      <c r="CW111">
        <v>11.8</v>
      </c>
      <c r="CX111">
        <v>12.3</v>
      </c>
      <c r="CY111">
        <v>12.8</v>
      </c>
      <c r="CZ111">
        <v>13.2</v>
      </c>
      <c r="DA111">
        <v>13.6</v>
      </c>
      <c r="DB111">
        <v>14</v>
      </c>
      <c r="DC111">
        <v>14.4</v>
      </c>
      <c r="DD111">
        <v>14.8</v>
      </c>
      <c r="DE111">
        <v>15.3</v>
      </c>
      <c r="DF111">
        <v>15.8</v>
      </c>
      <c r="DG111">
        <v>16.399999999999999</v>
      </c>
      <c r="DH111">
        <v>17</v>
      </c>
      <c r="DI111">
        <v>17.600000000000001</v>
      </c>
      <c r="DJ111">
        <v>18.3</v>
      </c>
      <c r="DK111">
        <v>19.100000000000001</v>
      </c>
      <c r="DL111">
        <v>20</v>
      </c>
      <c r="DM111">
        <v>20.7</v>
      </c>
      <c r="DN111">
        <v>21.5</v>
      </c>
      <c r="DO111">
        <v>22.3</v>
      </c>
      <c r="DP111">
        <v>23.3</v>
      </c>
      <c r="DQ111">
        <v>24.3</v>
      </c>
      <c r="DR111">
        <v>25.5</v>
      </c>
      <c r="DS111">
        <v>26.6</v>
      </c>
      <c r="DT111">
        <v>27.8</v>
      </c>
      <c r="DU111">
        <v>28.9</v>
      </c>
      <c r="DV111">
        <v>30.3</v>
      </c>
      <c r="DW111">
        <v>31.9</v>
      </c>
      <c r="DX111">
        <v>33</v>
      </c>
      <c r="DY111">
        <v>33.9</v>
      </c>
      <c r="DZ111">
        <v>34.6</v>
      </c>
      <c r="EA111">
        <v>34.9</v>
      </c>
      <c r="EB111">
        <v>35.9</v>
      </c>
      <c r="EC111">
        <v>37.1</v>
      </c>
      <c r="ED111">
        <v>38.700000000000003</v>
      </c>
      <c r="EE111">
        <v>39.9</v>
      </c>
      <c r="EF111">
        <v>40.799999999999997</v>
      </c>
      <c r="EG111">
        <v>41.6</v>
      </c>
      <c r="EH111">
        <v>42.4</v>
      </c>
      <c r="EI111">
        <v>42.7</v>
      </c>
      <c r="EJ111">
        <v>43.2</v>
      </c>
      <c r="EK111">
        <v>43.9</v>
      </c>
      <c r="EL111">
        <v>44.7</v>
      </c>
      <c r="EM111">
        <v>45.2</v>
      </c>
      <c r="EN111">
        <v>45.4</v>
      </c>
      <c r="EO111">
        <v>45.6</v>
      </c>
      <c r="EP111">
        <v>45.5</v>
      </c>
      <c r="EQ111">
        <v>45.6</v>
      </c>
      <c r="ER111">
        <v>45.6</v>
      </c>
      <c r="ES111">
        <v>45.8</v>
      </c>
      <c r="ET111">
        <v>46.1</v>
      </c>
      <c r="EU111">
        <v>46.2</v>
      </c>
      <c r="EV111">
        <v>46.7</v>
      </c>
      <c r="EW111">
        <v>47</v>
      </c>
      <c r="EX111">
        <v>47.2</v>
      </c>
      <c r="EY111">
        <v>48.2</v>
      </c>
      <c r="EZ111">
        <v>49.7</v>
      </c>
      <c r="FA111">
        <v>51.5</v>
      </c>
      <c r="FB111">
        <v>53.6</v>
      </c>
      <c r="FC111">
        <v>55.8</v>
      </c>
      <c r="FD111">
        <v>58.5</v>
      </c>
      <c r="FE111">
        <v>61.3</v>
      </c>
      <c r="FF111">
        <v>64.3</v>
      </c>
      <c r="FG111">
        <v>67</v>
      </c>
      <c r="FH111">
        <v>70.099999999999994</v>
      </c>
      <c r="FI111">
        <v>73.3</v>
      </c>
      <c r="FJ111">
        <v>76</v>
      </c>
      <c r="FK111">
        <v>78</v>
      </c>
      <c r="FL111">
        <v>80</v>
      </c>
      <c r="FM111">
        <v>80.8</v>
      </c>
      <c r="FN111">
        <v>82.3</v>
      </c>
      <c r="FO111">
        <v>83.7</v>
      </c>
      <c r="FP111">
        <v>84.4</v>
      </c>
      <c r="FQ111">
        <v>86.1</v>
      </c>
      <c r="FR111">
        <v>86.8</v>
      </c>
      <c r="FS111">
        <v>87.1</v>
      </c>
      <c r="FT111">
        <v>88.4</v>
      </c>
      <c r="FU111">
        <v>89.6</v>
      </c>
      <c r="FV111">
        <v>90.3</v>
      </c>
      <c r="FW111">
        <v>91.5</v>
      </c>
      <c r="FX111">
        <v>92.6</v>
      </c>
      <c r="FY111">
        <v>94.3</v>
      </c>
      <c r="FZ111">
        <v>95.3</v>
      </c>
      <c r="GA111">
        <v>96.2</v>
      </c>
      <c r="GB111">
        <v>97.2</v>
      </c>
      <c r="GC111">
        <v>97.9</v>
      </c>
      <c r="GD111">
        <v>98.8</v>
      </c>
      <c r="GE111">
        <v>99.7</v>
      </c>
      <c r="GF111">
        <v>100.7</v>
      </c>
      <c r="GG111">
        <v>101.5</v>
      </c>
      <c r="GH111">
        <v>102.2</v>
      </c>
      <c r="GI111">
        <v>104.1</v>
      </c>
      <c r="GJ111">
        <v>106.1</v>
      </c>
      <c r="GK111">
        <v>108</v>
      </c>
      <c r="GL111">
        <v>110.1</v>
      </c>
      <c r="GM111">
        <v>112.6</v>
      </c>
      <c r="GN111">
        <v>115.2</v>
      </c>
      <c r="GO111">
        <v>117.4</v>
      </c>
      <c r="GP111">
        <v>118.6</v>
      </c>
      <c r="GQ111">
        <v>120.2</v>
      </c>
      <c r="GR111">
        <v>121.8</v>
      </c>
      <c r="GS111">
        <v>124</v>
      </c>
      <c r="GT111">
        <v>126.3</v>
      </c>
      <c r="GU111">
        <v>126.3</v>
      </c>
      <c r="GV111">
        <v>126.8</v>
      </c>
      <c r="GW111">
        <v>127.4</v>
      </c>
      <c r="GX111">
        <v>128.69999999999999</v>
      </c>
      <c r="GY111">
        <v>130.9</v>
      </c>
      <c r="GZ111">
        <v>133</v>
      </c>
      <c r="HA111">
        <v>135.4</v>
      </c>
      <c r="HB111">
        <v>138</v>
      </c>
      <c r="HC111">
        <v>140.9</v>
      </c>
      <c r="HD111">
        <v>143.30000000000001</v>
      </c>
      <c r="HE111">
        <v>146.4</v>
      </c>
      <c r="HF111">
        <v>149.1</v>
      </c>
      <c r="HG111">
        <v>151.30000000000001</v>
      </c>
      <c r="HH111">
        <v>153.30000000000001</v>
      </c>
      <c r="HI111">
        <v>155.1</v>
      </c>
      <c r="HJ111">
        <v>157.30000000000001</v>
      </c>
      <c r="HK111">
        <v>158.80000000000001</v>
      </c>
      <c r="HL111">
        <v>159.6</v>
      </c>
      <c r="HM111">
        <v>161</v>
      </c>
      <c r="HN111">
        <v>162.4</v>
      </c>
      <c r="HO111">
        <v>164.5</v>
      </c>
      <c r="HP111">
        <v>166.2</v>
      </c>
      <c r="HQ111">
        <v>168.8</v>
      </c>
      <c r="HR111">
        <v>170.9</v>
      </c>
      <c r="HS111">
        <v>173.9</v>
      </c>
      <c r="HT111">
        <v>177.4</v>
      </c>
      <c r="HU111">
        <v>180.9</v>
      </c>
      <c r="HV111">
        <v>185.6</v>
      </c>
      <c r="HW111">
        <v>189.1</v>
      </c>
      <c r="HX111">
        <v>193.9</v>
      </c>
      <c r="HY111">
        <v>197.4</v>
      </c>
      <c r="HZ111">
        <v>201.9</v>
      </c>
      <c r="IA111">
        <v>205.6</v>
      </c>
      <c r="IB111">
        <v>210.2</v>
      </c>
      <c r="IC111">
        <v>214.3</v>
      </c>
      <c r="ID111">
        <v>217.9</v>
      </c>
      <c r="IE111">
        <v>225.1</v>
      </c>
      <c r="IF111">
        <v>233.1</v>
      </c>
      <c r="IG111">
        <v>240.2</v>
      </c>
      <c r="IH111">
        <v>245.3</v>
      </c>
      <c r="II111">
        <v>250.8</v>
      </c>
      <c r="IJ111">
        <v>257.7</v>
      </c>
      <c r="IK111">
        <v>263.60000000000002</v>
      </c>
      <c r="IL111">
        <v>272.2</v>
      </c>
      <c r="IM111">
        <v>276.89999999999998</v>
      </c>
      <c r="IN111">
        <v>287.2</v>
      </c>
      <c r="IO111">
        <v>297.39999999999998</v>
      </c>
      <c r="IP111">
        <v>307.8</v>
      </c>
      <c r="IQ111">
        <v>319.89999999999998</v>
      </c>
      <c r="IR111">
        <v>334</v>
      </c>
      <c r="IS111">
        <v>348.2</v>
      </c>
      <c r="IT111">
        <v>357.2</v>
      </c>
      <c r="IU111">
        <v>371.6</v>
      </c>
      <c r="IV111">
        <v>380.3</v>
      </c>
      <c r="IW111">
        <v>390.7</v>
      </c>
    </row>
    <row r="112" spans="1:257">
      <c r="A112" t="s">
        <v>1020</v>
      </c>
      <c r="B112" s="12" t="s">
        <v>1001</v>
      </c>
      <c r="C112" s="12">
        <v>844.9</v>
      </c>
      <c r="D112" s="12">
        <v>863.6</v>
      </c>
      <c r="E112" s="12">
        <v>879</v>
      </c>
      <c r="F112" s="12">
        <v>899.8</v>
      </c>
      <c r="G112" s="12">
        <v>908.9</v>
      </c>
      <c r="H112" s="12">
        <v>927.7</v>
      </c>
      <c r="I112" s="12">
        <v>948.2</v>
      </c>
      <c r="J112" s="12">
        <v>974.4</v>
      </c>
      <c r="K112" s="12">
        <v>980.1</v>
      </c>
      <c r="L112" s="12">
        <v>988.5</v>
      </c>
      <c r="M112" s="12">
        <v>1006.2</v>
      </c>
      <c r="N112" s="12">
        <v>1037.4000000000001</v>
      </c>
      <c r="O112" s="12">
        <v>1046.3</v>
      </c>
      <c r="P112" s="12">
        <v>1074</v>
      </c>
      <c r="Q112" s="12">
        <v>1094.0999999999999</v>
      </c>
      <c r="R112" s="12">
        <v>1123.3</v>
      </c>
      <c r="S112" s="12">
        <v>1135.5</v>
      </c>
      <c r="T112" s="12">
        <v>1164.8</v>
      </c>
      <c r="U112" s="12">
        <v>1187.4000000000001</v>
      </c>
      <c r="V112" s="12">
        <v>1218.5</v>
      </c>
      <c r="W112" s="12">
        <v>1233.3</v>
      </c>
      <c r="X112" s="12">
        <v>1264.3</v>
      </c>
      <c r="Y112" s="12">
        <v>1285.7</v>
      </c>
      <c r="Z112" s="12">
        <v>1324.2</v>
      </c>
      <c r="AA112" s="12">
        <v>1337.5</v>
      </c>
      <c r="AB112" s="12">
        <v>1370.2</v>
      </c>
      <c r="AC112" s="12">
        <v>1377.3</v>
      </c>
      <c r="AD112" s="12">
        <v>1415.2</v>
      </c>
      <c r="AE112" s="12">
        <v>1441.3</v>
      </c>
      <c r="AF112" s="12">
        <v>1472.9</v>
      </c>
      <c r="AG112" s="12">
        <v>1508.3</v>
      </c>
      <c r="AH112" s="12">
        <v>1558.3</v>
      </c>
      <c r="AI112" s="12">
        <v>1564.3</v>
      </c>
      <c r="AJ112" s="12">
        <v>1611.4</v>
      </c>
      <c r="AK112" s="12">
        <v>1656.2</v>
      </c>
      <c r="AL112" s="12">
        <v>1708.1</v>
      </c>
      <c r="AM112" s="12">
        <v>1720.5</v>
      </c>
      <c r="AN112" s="12">
        <v>1763.6</v>
      </c>
      <c r="AO112" s="12">
        <v>1791.2</v>
      </c>
      <c r="AP112" s="12">
        <v>1839.6</v>
      </c>
      <c r="AQ112" s="12">
        <v>1867.8</v>
      </c>
      <c r="AR112" s="12">
        <v>1894.7</v>
      </c>
      <c r="AS112" s="12">
        <v>1945</v>
      </c>
      <c r="AT112" s="12">
        <v>2013.8</v>
      </c>
      <c r="AU112" s="12">
        <v>2068.8000000000002</v>
      </c>
      <c r="AV112" s="12">
        <v>2121</v>
      </c>
      <c r="AW112" s="12">
        <v>2174.6</v>
      </c>
      <c r="AX112" s="12">
        <v>2257.3000000000002</v>
      </c>
      <c r="AY112" s="12">
        <v>2315.9</v>
      </c>
      <c r="AZ112" s="12">
        <v>2384</v>
      </c>
      <c r="BA112" s="12">
        <v>2446.4</v>
      </c>
      <c r="BB112" s="12">
        <v>2552.9</v>
      </c>
      <c r="BC112" s="12">
        <v>2596.1999999999998</v>
      </c>
      <c r="BD112" s="12">
        <v>2659.9</v>
      </c>
      <c r="BE112" s="12">
        <v>2740.6</v>
      </c>
      <c r="BF112" s="12">
        <v>2804.8</v>
      </c>
      <c r="BG112" s="12">
        <v>2855.8</v>
      </c>
      <c r="BH112" s="12">
        <v>2930.4</v>
      </c>
      <c r="BI112" s="12">
        <v>2969.2</v>
      </c>
      <c r="BJ112" s="12">
        <v>3033.1</v>
      </c>
      <c r="BK112" s="12">
        <v>3104.5</v>
      </c>
      <c r="BL112" s="12">
        <v>3180.1</v>
      </c>
      <c r="BM112" s="12">
        <v>3223.4</v>
      </c>
      <c r="BN112" s="12">
        <v>3317</v>
      </c>
      <c r="BO112" s="12">
        <v>3388.1</v>
      </c>
      <c r="BP112" s="12">
        <v>3466.3</v>
      </c>
      <c r="BQ112" s="12">
        <v>3540</v>
      </c>
      <c r="BR112" s="12">
        <v>3642.2</v>
      </c>
      <c r="BS112" s="12">
        <v>3712.2</v>
      </c>
      <c r="BT112" s="12">
        <v>3834.4</v>
      </c>
      <c r="BU112" s="12">
        <v>3928</v>
      </c>
      <c r="BV112" s="12">
        <v>4054.5</v>
      </c>
      <c r="BW112" s="12">
        <v>4135.8999999999996</v>
      </c>
      <c r="BX112" s="12">
        <v>4295.3</v>
      </c>
      <c r="BY112" s="12">
        <v>4430.8999999999996</v>
      </c>
      <c r="BZ112" s="12">
        <v>4574.2</v>
      </c>
      <c r="CA112" s="12">
        <v>4687.6000000000004</v>
      </c>
      <c r="CB112" s="12">
        <v>4849.8</v>
      </c>
      <c r="CC112" s="12">
        <v>5006.5</v>
      </c>
      <c r="CD112" s="12">
        <v>5149.1000000000004</v>
      </c>
      <c r="CE112" s="12">
        <v>5245.2</v>
      </c>
      <c r="CF112" s="12">
        <v>5403.8</v>
      </c>
      <c r="CG112" s="12">
        <v>5542.3</v>
      </c>
      <c r="CH112" s="12">
        <v>5730.6</v>
      </c>
      <c r="CI112" s="12">
        <v>5855.9</v>
      </c>
      <c r="CJ112" s="12">
        <v>6017.2</v>
      </c>
      <c r="CK112" s="12">
        <v>6176.7</v>
      </c>
      <c r="CL112" s="12">
        <v>6392.3</v>
      </c>
      <c r="CM112" s="12">
        <v>6480.5</v>
      </c>
      <c r="CN112" s="12">
        <v>6645.7</v>
      </c>
      <c r="CO112" s="12">
        <v>6843.1</v>
      </c>
      <c r="CP112" s="12">
        <v>7079.8</v>
      </c>
      <c r="CQ112" s="12">
        <v>7217</v>
      </c>
      <c r="CR112" s="12">
        <v>7439.9</v>
      </c>
      <c r="CS112" s="12">
        <v>7662.9</v>
      </c>
      <c r="CT112" s="12">
        <v>7885</v>
      </c>
      <c r="CU112" s="12">
        <v>8109</v>
      </c>
      <c r="CV112" s="12">
        <v>8339.9</v>
      </c>
      <c r="CW112" s="12">
        <v>8635.7000000000007</v>
      </c>
      <c r="CX112" s="12">
        <v>8980.5</v>
      </c>
      <c r="CY112" s="12">
        <v>9185.9</v>
      </c>
      <c r="CZ112" s="12">
        <v>9470.6</v>
      </c>
      <c r="DA112" s="12">
        <v>9753.1</v>
      </c>
      <c r="DB112" s="12">
        <v>10346.9</v>
      </c>
      <c r="DC112" s="12">
        <v>10635.9</v>
      </c>
      <c r="DD112" s="12">
        <v>10993.2</v>
      </c>
      <c r="DE112" s="12">
        <v>11321.1</v>
      </c>
      <c r="DF112" s="12">
        <v>11778.9</v>
      </c>
      <c r="DG112" s="12">
        <v>12119.1</v>
      </c>
      <c r="DH112" s="12">
        <v>12399.7</v>
      </c>
      <c r="DI112" s="12">
        <v>12734</v>
      </c>
      <c r="DJ112" s="12">
        <v>12887</v>
      </c>
      <c r="DK112" s="12">
        <v>13205.4</v>
      </c>
      <c r="DL112" s="12">
        <v>13536.5</v>
      </c>
      <c r="DM112" s="12">
        <v>13791.2</v>
      </c>
      <c r="DN112" s="12">
        <v>14075.4</v>
      </c>
      <c r="DO112" s="12">
        <v>14373</v>
      </c>
      <c r="DP112" s="12">
        <v>14802.5</v>
      </c>
      <c r="DQ112" s="12">
        <v>15066</v>
      </c>
      <c r="DR112" s="12">
        <v>15368.3</v>
      </c>
      <c r="DS112" s="12">
        <v>15511.4</v>
      </c>
      <c r="DT112" s="12">
        <v>15722.9</v>
      </c>
      <c r="DU112" s="12">
        <v>15819.5</v>
      </c>
      <c r="DV112" s="12">
        <v>16088.8</v>
      </c>
      <c r="DW112" s="12">
        <v>16394.099999999999</v>
      </c>
      <c r="DX112" s="12">
        <v>16582.400000000001</v>
      </c>
      <c r="DY112" s="12">
        <v>16924.7</v>
      </c>
      <c r="DZ112" s="12">
        <v>17274.599999999999</v>
      </c>
      <c r="EA112" s="12">
        <v>17552.2</v>
      </c>
      <c r="EB112" s="12">
        <v>17883.2</v>
      </c>
      <c r="EC112" s="12">
        <v>18369.3</v>
      </c>
      <c r="ED112" s="12">
        <v>18681.8</v>
      </c>
      <c r="EE112" s="12">
        <v>19079.099999999999</v>
      </c>
      <c r="EF112" s="12">
        <v>19488.8</v>
      </c>
      <c r="EG112" s="12">
        <v>20031.3</v>
      </c>
      <c r="EH112" s="12">
        <v>20495.400000000001</v>
      </c>
      <c r="EI112" s="12">
        <v>20901.599999999999</v>
      </c>
      <c r="EJ112" s="12">
        <v>21193.599999999999</v>
      </c>
      <c r="EK112" s="12">
        <v>21582.2</v>
      </c>
      <c r="EL112" s="12">
        <v>21736.6</v>
      </c>
      <c r="EM112" s="12">
        <v>22323.4</v>
      </c>
      <c r="EN112" s="12">
        <v>22984.2</v>
      </c>
      <c r="EO112" s="12">
        <v>23614.1</v>
      </c>
      <c r="EP112" s="12">
        <v>24256.6</v>
      </c>
      <c r="EQ112" s="12">
        <v>24879.9</v>
      </c>
      <c r="ER112" s="12">
        <v>25400.7</v>
      </c>
      <c r="ES112" s="12">
        <v>25966.2</v>
      </c>
      <c r="ET112" s="12">
        <v>26877.8</v>
      </c>
      <c r="EU112" s="12">
        <v>27489.4</v>
      </c>
      <c r="EV112" s="12">
        <v>28583.1</v>
      </c>
      <c r="EW112" s="12">
        <v>29657.9</v>
      </c>
      <c r="EX112" s="12">
        <v>30250.3</v>
      </c>
      <c r="EY112" s="12">
        <v>31739.1</v>
      </c>
      <c r="EZ112" s="12">
        <v>32446.3</v>
      </c>
      <c r="FA112" s="12">
        <v>32384.5</v>
      </c>
      <c r="FB112" s="12">
        <v>33998.1</v>
      </c>
      <c r="FC112" s="12">
        <v>34874.400000000001</v>
      </c>
      <c r="FD112" s="12">
        <v>35904.1</v>
      </c>
      <c r="FE112" s="12">
        <v>36126</v>
      </c>
      <c r="FF112" s="12">
        <v>38490.6</v>
      </c>
      <c r="FG112" s="12">
        <v>39807.800000000003</v>
      </c>
      <c r="FH112" s="12">
        <v>40089</v>
      </c>
      <c r="FI112" s="12">
        <v>40843.199999999997</v>
      </c>
      <c r="FJ112" s="12">
        <v>40979.4</v>
      </c>
      <c r="FK112" s="12">
        <v>40853.800000000003</v>
      </c>
      <c r="FL112" s="12">
        <v>41963.9</v>
      </c>
      <c r="FM112" s="12">
        <v>41850.1</v>
      </c>
      <c r="FN112" s="12">
        <v>43493</v>
      </c>
      <c r="FO112" s="12">
        <v>44295</v>
      </c>
      <c r="FP112" s="12">
        <v>44029.8</v>
      </c>
      <c r="FQ112" s="12">
        <v>43819.1</v>
      </c>
      <c r="FR112" s="12">
        <v>44952.3</v>
      </c>
      <c r="FS112" s="12">
        <v>45774.8</v>
      </c>
      <c r="FT112" s="12">
        <v>47961.4</v>
      </c>
      <c r="FU112" s="12">
        <v>48711.6</v>
      </c>
      <c r="FV112" s="12">
        <v>50100.1</v>
      </c>
      <c r="FW112" s="12">
        <v>51541.9</v>
      </c>
      <c r="FX112" s="12">
        <v>52524</v>
      </c>
      <c r="FY112" s="12">
        <v>53593.4</v>
      </c>
      <c r="FZ112" s="12">
        <v>55590</v>
      </c>
      <c r="GA112" s="12">
        <v>56465.4</v>
      </c>
      <c r="GB112" s="12">
        <v>57615.4</v>
      </c>
      <c r="GC112" s="12">
        <v>58956.800000000003</v>
      </c>
      <c r="GD112" s="12">
        <v>60186.3</v>
      </c>
      <c r="GE112" s="12">
        <v>62069.9</v>
      </c>
      <c r="GF112" s="12">
        <v>62870.3</v>
      </c>
      <c r="GG112" s="12">
        <v>64543.9</v>
      </c>
      <c r="GH112" s="12">
        <v>66397.7</v>
      </c>
      <c r="GI112" s="12">
        <v>68273</v>
      </c>
      <c r="GJ112" s="12">
        <v>70454.3</v>
      </c>
      <c r="GK112" s="12">
        <v>72254.100000000006</v>
      </c>
      <c r="GL112" s="12">
        <v>72783</v>
      </c>
      <c r="GM112" s="12">
        <v>72741.399999999994</v>
      </c>
      <c r="GN112" s="12">
        <v>72522.3</v>
      </c>
      <c r="GO112" s="12">
        <v>72089.600000000006</v>
      </c>
      <c r="GP112" s="12">
        <v>69852.5</v>
      </c>
      <c r="GQ112" s="12">
        <v>68710.899999999994</v>
      </c>
      <c r="GR112" s="12">
        <v>69519.100000000006</v>
      </c>
      <c r="GS112" s="12">
        <v>71096.600000000006</v>
      </c>
      <c r="GT112" s="12">
        <v>71286.600000000006</v>
      </c>
      <c r="GU112" s="12">
        <v>71423.100000000006</v>
      </c>
      <c r="GV112" s="12">
        <v>70203.899999999994</v>
      </c>
      <c r="GW112" s="12">
        <v>71900.600000000006</v>
      </c>
      <c r="GX112" s="12">
        <v>73174.600000000006</v>
      </c>
      <c r="GY112" s="12">
        <v>74781.899999999994</v>
      </c>
      <c r="GZ112" s="12">
        <v>75439.899999999994</v>
      </c>
      <c r="HA112" s="12">
        <v>73820.899999999994</v>
      </c>
      <c r="HB112" s="12">
        <v>74823.399999999994</v>
      </c>
      <c r="HC112" s="12">
        <v>77511.5</v>
      </c>
      <c r="HD112" s="12">
        <v>77153</v>
      </c>
      <c r="HE112" s="12">
        <v>78649.399999999994</v>
      </c>
      <c r="HF112" s="12">
        <v>79445.2</v>
      </c>
      <c r="HG112" s="12">
        <v>81561.7</v>
      </c>
      <c r="HH112" s="12">
        <v>81953.5</v>
      </c>
      <c r="HI112" s="12">
        <v>83795.100000000006</v>
      </c>
      <c r="HJ112" s="12">
        <v>85620.800000000003</v>
      </c>
      <c r="HK112" s="12">
        <v>86856.8</v>
      </c>
      <c r="HL112" s="12">
        <v>88440.4</v>
      </c>
      <c r="HM112" s="12">
        <v>88715.1</v>
      </c>
      <c r="HN112" s="12">
        <v>89729.8</v>
      </c>
      <c r="HO112" s="12">
        <v>90556.1</v>
      </c>
      <c r="HP112" s="12">
        <v>90438</v>
      </c>
      <c r="HQ112" s="12">
        <v>89213.7</v>
      </c>
      <c r="HR112" s="12">
        <v>89458.2</v>
      </c>
      <c r="HS112" s="12">
        <v>90653.3</v>
      </c>
      <c r="HT112" s="12">
        <v>91878.399999999994</v>
      </c>
      <c r="HU112" s="12">
        <v>93289.7</v>
      </c>
      <c r="HV112" s="12">
        <v>92847.5</v>
      </c>
      <c r="HW112" s="12">
        <v>94871.6</v>
      </c>
      <c r="HX112" s="12">
        <v>96303.5</v>
      </c>
      <c r="HY112" s="12">
        <v>97971.5</v>
      </c>
      <c r="HZ112" s="12">
        <v>99572.2</v>
      </c>
      <c r="IA112" s="12">
        <v>99587</v>
      </c>
      <c r="IB112" s="12">
        <v>100122.2</v>
      </c>
      <c r="IC112" s="12">
        <v>101340</v>
      </c>
      <c r="ID112" s="12">
        <v>98784</v>
      </c>
      <c r="IE112" s="12">
        <v>102460.1</v>
      </c>
      <c r="IF112" s="12">
        <v>104445.1</v>
      </c>
      <c r="IG112" s="12">
        <v>105835.1</v>
      </c>
      <c r="IH112" s="12">
        <v>108565.4</v>
      </c>
      <c r="II112" s="12">
        <v>108410.4</v>
      </c>
      <c r="IJ112" s="12">
        <v>115531.6</v>
      </c>
      <c r="IK112" s="12">
        <v>117736.2</v>
      </c>
      <c r="IL112" s="12">
        <v>122964.3</v>
      </c>
      <c r="IM112" s="12">
        <v>125962.7</v>
      </c>
      <c r="IN112" s="12">
        <v>130644.6</v>
      </c>
      <c r="IO112" s="12">
        <v>132070</v>
      </c>
      <c r="IP112" s="12">
        <v>135599.70000000001</v>
      </c>
      <c r="IQ112" s="12">
        <v>132621.79999999999</v>
      </c>
      <c r="IR112" s="12">
        <v>125784.7</v>
      </c>
      <c r="IS112" s="12">
        <v>122922.7</v>
      </c>
      <c r="IT112" s="12">
        <v>124999.3</v>
      </c>
      <c r="IU112" s="12">
        <v>129483.5</v>
      </c>
      <c r="IV112" s="12">
        <v>130826.1</v>
      </c>
      <c r="IW112" s="12">
        <v>129022.7</v>
      </c>
    </row>
    <row r="113" spans="1:257">
      <c r="A113" t="s">
        <v>1022</v>
      </c>
      <c r="B113" s="12" t="s">
        <v>1165</v>
      </c>
      <c r="C113" s="12">
        <v>19.399999999999999</v>
      </c>
      <c r="D113" s="12">
        <v>19.3</v>
      </c>
      <c r="E113" s="12">
        <v>18.7</v>
      </c>
      <c r="F113" s="12">
        <v>17.8</v>
      </c>
      <c r="G113" s="12">
        <v>17.399999999999999</v>
      </c>
      <c r="H113" s="12">
        <v>17.600000000000001</v>
      </c>
      <c r="I113" s="12">
        <v>17.399999999999999</v>
      </c>
      <c r="J113" s="12">
        <v>16.899999999999999</v>
      </c>
      <c r="K113" s="12">
        <v>16.600000000000001</v>
      </c>
      <c r="L113" s="12">
        <v>16.399999999999999</v>
      </c>
      <c r="M113" s="12">
        <v>16.100000000000001</v>
      </c>
      <c r="N113" s="12">
        <v>16</v>
      </c>
      <c r="O113" s="12">
        <v>15.9</v>
      </c>
      <c r="P113" s="12">
        <v>15.7</v>
      </c>
      <c r="Q113" s="12">
        <v>15.6</v>
      </c>
      <c r="R113" s="12">
        <v>15.5</v>
      </c>
      <c r="S113" s="12">
        <v>15.5</v>
      </c>
      <c r="T113" s="12">
        <v>15.5</v>
      </c>
      <c r="U113" s="12">
        <v>15.5</v>
      </c>
      <c r="V113" s="12">
        <v>15.4</v>
      </c>
      <c r="W113" s="12">
        <v>14.6</v>
      </c>
      <c r="X113" s="12">
        <v>13.9</v>
      </c>
      <c r="Y113" s="12">
        <v>13.9</v>
      </c>
      <c r="Z113" s="12">
        <v>13.7</v>
      </c>
      <c r="AA113" s="12">
        <v>13.6</v>
      </c>
      <c r="AB113" s="12">
        <v>13.4</v>
      </c>
      <c r="AC113" s="12">
        <v>13.3</v>
      </c>
      <c r="AD113" s="12">
        <v>13.2</v>
      </c>
      <c r="AE113" s="12">
        <v>13.1</v>
      </c>
      <c r="AF113" s="12">
        <v>13.1</v>
      </c>
      <c r="AG113" s="12">
        <v>13</v>
      </c>
      <c r="AH113" s="12">
        <v>12</v>
      </c>
      <c r="AI113" s="12">
        <v>10.5</v>
      </c>
      <c r="AJ113" s="12">
        <v>10.4</v>
      </c>
      <c r="AK113" s="12">
        <v>10.4</v>
      </c>
      <c r="AL113" s="12">
        <v>10.4</v>
      </c>
      <c r="AM113" s="12">
        <v>10.4</v>
      </c>
      <c r="AN113" s="12">
        <v>10.4</v>
      </c>
      <c r="AO113" s="12">
        <v>10.4</v>
      </c>
      <c r="AP113" s="12">
        <v>10.4</v>
      </c>
      <c r="AQ113" s="12">
        <v>11.4</v>
      </c>
      <c r="AR113" s="12">
        <v>11.4</v>
      </c>
      <c r="AS113" s="12">
        <v>11.1</v>
      </c>
      <c r="AT113" s="12">
        <v>10.7</v>
      </c>
      <c r="AU113" s="12">
        <v>10.7</v>
      </c>
      <c r="AV113" s="12">
        <v>10.3</v>
      </c>
      <c r="AW113" s="12">
        <v>10.1</v>
      </c>
      <c r="AX113" s="12">
        <v>10.1</v>
      </c>
      <c r="AY113" s="12">
        <v>9.6</v>
      </c>
      <c r="AZ113" s="12">
        <v>10.4</v>
      </c>
      <c r="BA113" s="12">
        <v>10.4</v>
      </c>
      <c r="BB113" s="12">
        <v>10.4</v>
      </c>
      <c r="BC113" s="12">
        <v>10.4</v>
      </c>
      <c r="BD113" s="12">
        <v>10.4</v>
      </c>
      <c r="BE113" s="12">
        <v>10.4</v>
      </c>
      <c r="BF113" s="12">
        <v>11.6</v>
      </c>
      <c r="BG113" s="12">
        <v>11.6</v>
      </c>
      <c r="BH113" s="12">
        <v>11.6</v>
      </c>
      <c r="BI113" s="12">
        <v>11.6</v>
      </c>
      <c r="BJ113" s="12">
        <v>11.7</v>
      </c>
      <c r="BK113" s="12">
        <v>11.6</v>
      </c>
      <c r="BL113" s="12">
        <v>11.6</v>
      </c>
      <c r="BM113" s="12">
        <v>11.6</v>
      </c>
      <c r="BN113" s="12">
        <v>11.6</v>
      </c>
      <c r="BO113" s="12">
        <v>11.6</v>
      </c>
      <c r="BP113" s="12">
        <v>11.6</v>
      </c>
      <c r="BQ113" s="12">
        <v>11.6</v>
      </c>
      <c r="BR113" s="12">
        <v>11.6</v>
      </c>
      <c r="BS113" s="12">
        <v>11.6</v>
      </c>
      <c r="BT113" s="12">
        <v>11.6</v>
      </c>
      <c r="BU113" s="12">
        <v>11.6</v>
      </c>
      <c r="BV113" s="12">
        <v>11.7</v>
      </c>
      <c r="BW113" s="12">
        <v>11.7</v>
      </c>
      <c r="BX113" s="12">
        <v>11.7</v>
      </c>
      <c r="BY113" s="12">
        <v>11.7</v>
      </c>
      <c r="BZ113" s="12">
        <v>11.7</v>
      </c>
      <c r="CA113" s="12">
        <v>11.5</v>
      </c>
      <c r="CB113" s="12">
        <v>11.3</v>
      </c>
      <c r="CC113" s="12">
        <v>11.2</v>
      </c>
      <c r="CD113" s="12">
        <v>11.2</v>
      </c>
      <c r="CE113" s="12">
        <v>11.2</v>
      </c>
      <c r="CF113" s="12">
        <v>11.2</v>
      </c>
      <c r="CG113" s="12">
        <v>11.2</v>
      </c>
      <c r="CH113" s="12">
        <v>11.2</v>
      </c>
      <c r="CI113" s="12">
        <v>11.2</v>
      </c>
      <c r="CJ113" s="12">
        <v>11.2</v>
      </c>
      <c r="CK113" s="12">
        <v>11.2</v>
      </c>
      <c r="CL113" s="12">
        <v>11.2</v>
      </c>
      <c r="CM113" s="12">
        <v>11.2</v>
      </c>
      <c r="CN113" s="12">
        <v>11.1</v>
      </c>
      <c r="CO113" s="12">
        <v>11.1</v>
      </c>
      <c r="CP113" s="12">
        <v>11.1</v>
      </c>
      <c r="CQ113" s="12">
        <v>11.1</v>
      </c>
      <c r="CR113" s="12">
        <v>11.1</v>
      </c>
      <c r="CS113" s="12">
        <v>11.1</v>
      </c>
      <c r="CT113" s="12">
        <v>11.1</v>
      </c>
      <c r="CU113" s="12">
        <v>11.1</v>
      </c>
      <c r="CV113" s="12">
        <v>11.1</v>
      </c>
      <c r="CW113" s="12">
        <v>11.1</v>
      </c>
      <c r="CX113" s="12">
        <v>11.1</v>
      </c>
      <c r="CY113" s="12">
        <v>11.1</v>
      </c>
      <c r="CZ113" s="12">
        <v>11.1</v>
      </c>
      <c r="DA113" s="12">
        <v>11.1</v>
      </c>
      <c r="DB113" s="12">
        <v>11.1</v>
      </c>
      <c r="DC113" s="12">
        <v>11.1</v>
      </c>
      <c r="DD113" s="12">
        <v>11.1</v>
      </c>
      <c r="DE113" s="12">
        <v>11.1</v>
      </c>
      <c r="DF113" s="12">
        <v>11.1</v>
      </c>
      <c r="DG113" s="12">
        <v>11.1</v>
      </c>
      <c r="DH113" s="12">
        <v>11.1</v>
      </c>
      <c r="DI113" s="12">
        <v>11.1</v>
      </c>
      <c r="DJ113" s="12">
        <v>11.1</v>
      </c>
      <c r="DK113" s="12">
        <v>11.1</v>
      </c>
      <c r="DL113" s="12">
        <v>11.1</v>
      </c>
      <c r="DM113" s="12">
        <v>11.1</v>
      </c>
      <c r="DN113" s="12">
        <v>11.1</v>
      </c>
      <c r="DO113" s="12">
        <v>11.1</v>
      </c>
      <c r="DP113" s="12">
        <v>11.1</v>
      </c>
      <c r="DQ113" s="12">
        <v>11.1</v>
      </c>
      <c r="DR113" s="12">
        <v>11.1</v>
      </c>
      <c r="DS113" s="12">
        <v>11.1</v>
      </c>
      <c r="DT113" s="12">
        <v>11.1</v>
      </c>
      <c r="DU113" s="12">
        <v>11.1</v>
      </c>
      <c r="DV113" s="12">
        <v>11.1</v>
      </c>
      <c r="DW113" s="12">
        <v>11.1</v>
      </c>
      <c r="DX113" s="12">
        <v>11.1</v>
      </c>
      <c r="DY113" s="12">
        <v>11.1</v>
      </c>
      <c r="DZ113" s="12">
        <v>11.1</v>
      </c>
      <c r="EA113" s="12">
        <v>11.1</v>
      </c>
      <c r="EB113" s="12">
        <v>11.1</v>
      </c>
      <c r="EC113" s="12">
        <v>11.1</v>
      </c>
      <c r="ED113" s="12">
        <v>11.1</v>
      </c>
      <c r="EE113" s="12">
        <v>11.1</v>
      </c>
      <c r="EF113" s="12">
        <v>11.1</v>
      </c>
      <c r="EG113" s="12">
        <v>11.1</v>
      </c>
      <c r="EH113" s="12">
        <v>11.1</v>
      </c>
      <c r="EI113" s="12">
        <v>11.1</v>
      </c>
      <c r="EJ113" s="12">
        <v>11.1</v>
      </c>
      <c r="EK113" s="12">
        <v>11.1</v>
      </c>
      <c r="EL113" s="12">
        <v>11.1</v>
      </c>
      <c r="EM113" s="12">
        <v>11.1</v>
      </c>
      <c r="EN113" s="12">
        <v>11.1</v>
      </c>
      <c r="EO113" s="12">
        <v>11.1</v>
      </c>
      <c r="EP113" s="12">
        <v>11.1</v>
      </c>
      <c r="EQ113" s="12">
        <v>11.1</v>
      </c>
      <c r="ER113" s="12">
        <v>11.1</v>
      </c>
      <c r="ES113" s="12">
        <v>11.1</v>
      </c>
      <c r="ET113" s="12">
        <v>11</v>
      </c>
      <c r="EU113" s="12">
        <v>11.1</v>
      </c>
      <c r="EV113" s="12">
        <v>11.1</v>
      </c>
      <c r="EW113" s="12">
        <v>11.1</v>
      </c>
      <c r="EX113" s="12">
        <v>11</v>
      </c>
      <c r="EY113" s="12">
        <v>11</v>
      </c>
      <c r="EZ113" s="12">
        <v>11</v>
      </c>
      <c r="FA113" s="12">
        <v>11</v>
      </c>
      <c r="FB113" s="12">
        <v>11</v>
      </c>
      <c r="FC113" s="12">
        <v>11</v>
      </c>
      <c r="FD113" s="12">
        <v>11</v>
      </c>
      <c r="FE113" s="12">
        <v>11</v>
      </c>
      <c r="FF113" s="12">
        <v>11</v>
      </c>
      <c r="FG113" s="12">
        <v>11</v>
      </c>
      <c r="FH113" s="12">
        <v>11</v>
      </c>
      <c r="FI113" s="12">
        <v>11</v>
      </c>
      <c r="FJ113" s="12">
        <v>11</v>
      </c>
      <c r="FK113" s="12">
        <v>11</v>
      </c>
      <c r="FL113" s="12">
        <v>11</v>
      </c>
      <c r="FM113" s="12">
        <v>11</v>
      </c>
      <c r="FN113" s="12">
        <v>11</v>
      </c>
      <c r="FO113" s="12">
        <v>11</v>
      </c>
      <c r="FP113" s="12">
        <v>11</v>
      </c>
      <c r="FQ113" s="12">
        <v>11</v>
      </c>
      <c r="FR113" s="12">
        <v>11</v>
      </c>
      <c r="FS113" s="12">
        <v>11</v>
      </c>
      <c r="FT113" s="12">
        <v>11</v>
      </c>
      <c r="FU113" s="12">
        <v>11</v>
      </c>
      <c r="FV113" s="12">
        <v>11</v>
      </c>
      <c r="FW113" s="12">
        <v>11</v>
      </c>
      <c r="FX113" s="12">
        <v>11</v>
      </c>
      <c r="FY113" s="12">
        <v>11</v>
      </c>
      <c r="FZ113" s="12">
        <v>11</v>
      </c>
      <c r="GA113" s="12">
        <v>11</v>
      </c>
      <c r="GB113" s="12">
        <v>11</v>
      </c>
      <c r="GC113" s="12">
        <v>11</v>
      </c>
      <c r="GD113" s="12">
        <v>11</v>
      </c>
      <c r="GE113" s="12">
        <v>11</v>
      </c>
      <c r="GF113" s="12">
        <v>11</v>
      </c>
      <c r="GG113" s="12">
        <v>11</v>
      </c>
      <c r="GH113" s="12">
        <v>11</v>
      </c>
      <c r="GI113" s="12">
        <v>11</v>
      </c>
      <c r="GJ113" s="12">
        <v>11</v>
      </c>
      <c r="GK113" s="12">
        <v>11</v>
      </c>
      <c r="GL113" s="12">
        <v>11</v>
      </c>
      <c r="GM113" s="12">
        <v>11</v>
      </c>
      <c r="GN113" s="12">
        <v>11</v>
      </c>
      <c r="GO113" s="12">
        <v>11</v>
      </c>
      <c r="GP113" s="12">
        <v>11</v>
      </c>
      <c r="GQ113" s="12">
        <v>11</v>
      </c>
      <c r="GR113" s="12">
        <v>11</v>
      </c>
      <c r="GS113" s="12">
        <v>11</v>
      </c>
      <c r="GT113" s="12">
        <v>11</v>
      </c>
      <c r="GU113" s="12">
        <v>11</v>
      </c>
      <c r="GV113" s="12">
        <v>11</v>
      </c>
      <c r="GW113" s="12">
        <v>11</v>
      </c>
      <c r="GX113" s="12">
        <v>11</v>
      </c>
      <c r="GY113" s="12">
        <v>11</v>
      </c>
      <c r="GZ113" s="12">
        <v>11</v>
      </c>
      <c r="HA113" s="12">
        <v>11</v>
      </c>
      <c r="HB113" s="12">
        <v>11</v>
      </c>
      <c r="HC113" s="12">
        <v>11</v>
      </c>
      <c r="HD113" s="12">
        <v>11</v>
      </c>
      <c r="HE113" s="12">
        <v>11</v>
      </c>
      <c r="HF113" s="12">
        <v>11</v>
      </c>
      <c r="HG113" s="12">
        <v>11</v>
      </c>
      <c r="HH113" s="12">
        <v>11</v>
      </c>
      <c r="HI113" s="12">
        <v>11</v>
      </c>
      <c r="HJ113" s="12">
        <v>11</v>
      </c>
      <c r="HK113" s="12">
        <v>11</v>
      </c>
      <c r="HL113" s="12">
        <v>11</v>
      </c>
      <c r="HM113" s="12">
        <v>11</v>
      </c>
      <c r="HN113" s="12">
        <v>11</v>
      </c>
      <c r="HO113" s="12">
        <v>11</v>
      </c>
      <c r="HP113" s="12">
        <v>11</v>
      </c>
      <c r="HQ113" s="12">
        <v>11</v>
      </c>
      <c r="HR113" s="12">
        <v>11</v>
      </c>
      <c r="HS113" s="12">
        <v>11</v>
      </c>
      <c r="HT113" s="12">
        <v>11</v>
      </c>
      <c r="HU113" s="12">
        <v>11</v>
      </c>
      <c r="HV113" s="12">
        <v>11</v>
      </c>
      <c r="HW113" s="12">
        <v>11</v>
      </c>
      <c r="HX113" s="12">
        <v>11</v>
      </c>
      <c r="HY113" s="12">
        <v>11</v>
      </c>
      <c r="HZ113" s="12">
        <v>11</v>
      </c>
      <c r="IA113" s="12">
        <v>11</v>
      </c>
      <c r="IB113" s="12">
        <v>11</v>
      </c>
      <c r="IC113" s="12">
        <v>11</v>
      </c>
      <c r="ID113" s="12">
        <v>11</v>
      </c>
      <c r="IE113" s="12">
        <v>11</v>
      </c>
      <c r="IF113" s="12">
        <v>11</v>
      </c>
      <c r="IG113" s="12">
        <v>11</v>
      </c>
      <c r="IH113" s="12">
        <v>11</v>
      </c>
      <c r="II113" s="12">
        <v>11</v>
      </c>
      <c r="IJ113" s="12">
        <v>11</v>
      </c>
      <c r="IK113" s="12">
        <v>11</v>
      </c>
      <c r="IL113" s="12">
        <v>11</v>
      </c>
      <c r="IM113" s="12">
        <v>11</v>
      </c>
      <c r="IN113" s="12">
        <v>11</v>
      </c>
      <c r="IO113" s="12">
        <v>11</v>
      </c>
      <c r="IP113" s="12">
        <v>11</v>
      </c>
      <c r="IQ113" s="12">
        <v>11</v>
      </c>
      <c r="IR113" s="12">
        <v>11</v>
      </c>
      <c r="IS113" s="12">
        <v>11</v>
      </c>
      <c r="IT113" s="12">
        <v>11</v>
      </c>
      <c r="IU113" s="12">
        <v>11</v>
      </c>
      <c r="IV113" s="12">
        <v>11</v>
      </c>
      <c r="IW113" s="12">
        <v>11</v>
      </c>
    </row>
    <row r="114" spans="1:257">
      <c r="A114" t="s">
        <v>1024</v>
      </c>
      <c r="B114" s="12" t="s">
        <v>1040</v>
      </c>
      <c r="C114" s="12">
        <v>34.299999999999997</v>
      </c>
      <c r="D114" s="12">
        <v>34.700000000000003</v>
      </c>
      <c r="E114" s="12">
        <v>35.4</v>
      </c>
      <c r="F114" s="12">
        <v>35.700000000000003</v>
      </c>
      <c r="G114" s="12">
        <v>33.9</v>
      </c>
      <c r="H114" s="12">
        <v>34.6</v>
      </c>
      <c r="I114" s="12">
        <v>35.6</v>
      </c>
      <c r="J114" s="12">
        <v>38</v>
      </c>
      <c r="K114" s="12">
        <v>36.1</v>
      </c>
      <c r="L114" s="12">
        <v>37</v>
      </c>
      <c r="M114" s="12">
        <v>38</v>
      </c>
      <c r="N114" s="12">
        <v>40.200000000000003</v>
      </c>
      <c r="O114" s="12">
        <v>37</v>
      </c>
      <c r="P114" s="12">
        <v>37.4</v>
      </c>
      <c r="Q114" s="12">
        <v>37.700000000000003</v>
      </c>
      <c r="R114" s="12">
        <v>39.4</v>
      </c>
      <c r="S114" s="12">
        <v>38</v>
      </c>
      <c r="T114" s="12">
        <v>38.700000000000003</v>
      </c>
      <c r="U114" s="12">
        <v>38.9</v>
      </c>
      <c r="V114" s="12">
        <v>40.9</v>
      </c>
      <c r="W114" s="12">
        <v>38.799999999999997</v>
      </c>
      <c r="X114" s="12">
        <v>40.5</v>
      </c>
      <c r="Y114" s="12">
        <v>40.9</v>
      </c>
      <c r="Z114" s="12">
        <v>42.5</v>
      </c>
      <c r="AA114" s="12">
        <v>41</v>
      </c>
      <c r="AB114" s="12">
        <v>42.7</v>
      </c>
      <c r="AC114" s="12">
        <v>42.6</v>
      </c>
      <c r="AD114" s="12">
        <v>46.3</v>
      </c>
      <c r="AE114" s="12">
        <v>44.4</v>
      </c>
      <c r="AF114" s="12">
        <v>45.5</v>
      </c>
      <c r="AG114" s="12">
        <v>47.3</v>
      </c>
      <c r="AH114" s="12">
        <v>50.7</v>
      </c>
      <c r="AI114" s="12">
        <v>49.9</v>
      </c>
      <c r="AJ114" s="12">
        <v>49.6</v>
      </c>
      <c r="AK114" s="12">
        <v>52.7</v>
      </c>
      <c r="AL114" s="12">
        <v>56</v>
      </c>
      <c r="AM114" s="12">
        <v>53.8</v>
      </c>
      <c r="AN114" s="12">
        <v>51.4</v>
      </c>
      <c r="AO114" s="12">
        <v>55.3</v>
      </c>
      <c r="AP114" s="12">
        <v>56.6</v>
      </c>
      <c r="AQ114" s="12">
        <v>54.6</v>
      </c>
      <c r="AR114" s="12">
        <v>54.6</v>
      </c>
      <c r="AS114" s="12">
        <v>56.9</v>
      </c>
      <c r="AT114" s="12">
        <v>60.3</v>
      </c>
      <c r="AU114" s="12">
        <v>61.7</v>
      </c>
      <c r="AV114" s="12">
        <v>59.9</v>
      </c>
      <c r="AW114" s="12">
        <v>61.2</v>
      </c>
      <c r="AX114" s="12">
        <v>65.900000000000006</v>
      </c>
      <c r="AY114" s="12">
        <v>65.7</v>
      </c>
      <c r="AZ114" s="12">
        <v>64.599999999999994</v>
      </c>
      <c r="BA114" s="12">
        <v>66.900000000000006</v>
      </c>
      <c r="BB114" s="12">
        <v>67.5</v>
      </c>
      <c r="BC114" s="12">
        <v>66.8</v>
      </c>
      <c r="BD114" s="12">
        <v>64.3</v>
      </c>
      <c r="BE114" s="12">
        <v>74.099999999999994</v>
      </c>
      <c r="BF114" s="12">
        <v>73.3</v>
      </c>
      <c r="BG114" s="12">
        <v>73.099999999999994</v>
      </c>
      <c r="BH114" s="12">
        <v>74.7</v>
      </c>
      <c r="BI114" s="12">
        <v>83.3</v>
      </c>
      <c r="BJ114" s="12">
        <v>78.099999999999994</v>
      </c>
      <c r="BK114" s="12">
        <v>83.8</v>
      </c>
      <c r="BL114" s="12">
        <v>79.599999999999994</v>
      </c>
      <c r="BM114" s="12">
        <v>84.7</v>
      </c>
      <c r="BN114" s="12">
        <v>87.4</v>
      </c>
      <c r="BO114" s="12">
        <v>87.9</v>
      </c>
      <c r="BP114" s="12">
        <v>91.2</v>
      </c>
      <c r="BQ114" s="12">
        <v>92.9</v>
      </c>
      <c r="BR114" s="12">
        <v>90.3</v>
      </c>
      <c r="BS114" s="12">
        <v>92</v>
      </c>
      <c r="BT114" s="12">
        <v>93.3</v>
      </c>
      <c r="BU114" s="12">
        <v>91.2</v>
      </c>
      <c r="BV114" s="12">
        <v>101.8</v>
      </c>
      <c r="BW114" s="12">
        <v>101.6</v>
      </c>
      <c r="BX114" s="12">
        <v>106</v>
      </c>
      <c r="BY114" s="12">
        <v>109.9</v>
      </c>
      <c r="BZ114" s="12">
        <v>126.1</v>
      </c>
      <c r="CA114" s="12">
        <v>127.4</v>
      </c>
      <c r="CB114" s="12">
        <v>132.4</v>
      </c>
      <c r="CC114" s="12">
        <v>135.30000000000001</v>
      </c>
      <c r="CD114" s="12">
        <v>153.80000000000001</v>
      </c>
      <c r="CE114" s="12">
        <v>154.9</v>
      </c>
      <c r="CF114" s="12">
        <v>163</v>
      </c>
      <c r="CG114" s="12">
        <v>162.30000000000001</v>
      </c>
      <c r="CH114" s="12">
        <v>172.2</v>
      </c>
      <c r="CI114" s="12">
        <v>181.3</v>
      </c>
      <c r="CJ114" s="12">
        <v>186.4</v>
      </c>
      <c r="CK114" s="12">
        <v>208.2</v>
      </c>
      <c r="CL114" s="12">
        <v>213.2</v>
      </c>
      <c r="CM114" s="12">
        <v>217.3</v>
      </c>
      <c r="CN114" s="12">
        <v>226.3</v>
      </c>
      <c r="CO114" s="12">
        <v>233.9</v>
      </c>
      <c r="CP114" s="12">
        <v>239.7</v>
      </c>
      <c r="CQ114" s="12">
        <v>221.4</v>
      </c>
      <c r="CR114" s="12">
        <v>221.4</v>
      </c>
      <c r="CS114" s="12">
        <v>217.9</v>
      </c>
      <c r="CT114" s="12">
        <v>230.8</v>
      </c>
      <c r="CU114" s="12">
        <v>225.2</v>
      </c>
      <c r="CV114" s="12">
        <v>229.8</v>
      </c>
      <c r="CW114" s="12">
        <v>237.5</v>
      </c>
      <c r="CX114" s="12">
        <v>251</v>
      </c>
      <c r="CY114" s="12">
        <v>250.7</v>
      </c>
      <c r="CZ114" s="12">
        <v>261.39999999999998</v>
      </c>
      <c r="DA114" s="12">
        <v>263.5</v>
      </c>
      <c r="DB114" s="12">
        <v>283.10000000000002</v>
      </c>
      <c r="DC114" s="12">
        <v>283.2</v>
      </c>
      <c r="DD114" s="12">
        <v>288.8</v>
      </c>
      <c r="DE114" s="12">
        <v>304.3</v>
      </c>
      <c r="DF114" s="12">
        <v>331.6</v>
      </c>
      <c r="DG114" s="12">
        <v>323</v>
      </c>
      <c r="DH114" s="12">
        <v>309.60000000000002</v>
      </c>
      <c r="DI114" s="12">
        <v>308.89999999999998</v>
      </c>
      <c r="DJ114" s="12">
        <v>313.89999999999998</v>
      </c>
      <c r="DK114" s="12">
        <v>317.7</v>
      </c>
      <c r="DL114" s="12">
        <v>320.39999999999998</v>
      </c>
      <c r="DM114" s="12">
        <v>327.7</v>
      </c>
      <c r="DN114" s="12">
        <v>337.1</v>
      </c>
      <c r="DO114" s="12">
        <v>345.3</v>
      </c>
      <c r="DP114" s="12">
        <v>366.3</v>
      </c>
      <c r="DQ114" s="12">
        <v>386.8</v>
      </c>
      <c r="DR114" s="12">
        <v>414.8</v>
      </c>
      <c r="DS114" s="12">
        <v>400.7</v>
      </c>
      <c r="DT114" s="12">
        <v>392.1</v>
      </c>
      <c r="DU114" s="12">
        <v>378</v>
      </c>
      <c r="DV114" s="12">
        <v>378.4</v>
      </c>
      <c r="DW114" s="12">
        <v>368.4</v>
      </c>
      <c r="DX114" s="12">
        <v>362.5</v>
      </c>
      <c r="DY114" s="12">
        <v>369.8</v>
      </c>
      <c r="DZ114" s="12">
        <v>378</v>
      </c>
      <c r="EA114" s="12">
        <v>392.2</v>
      </c>
      <c r="EB114" s="12">
        <v>369.2</v>
      </c>
      <c r="EC114" s="12">
        <v>381.7</v>
      </c>
      <c r="ED114" s="12">
        <v>371.9</v>
      </c>
      <c r="EE114" s="12">
        <v>379.5</v>
      </c>
      <c r="EF114" s="12">
        <v>362.7</v>
      </c>
      <c r="EG114" s="12">
        <v>350.9</v>
      </c>
      <c r="EH114" s="12">
        <v>358.9</v>
      </c>
      <c r="EI114" s="12">
        <v>359.6</v>
      </c>
      <c r="EJ114" s="12">
        <v>361.3</v>
      </c>
      <c r="EK114" s="12">
        <v>352.2</v>
      </c>
      <c r="EL114" s="12">
        <v>369.4</v>
      </c>
      <c r="EM114" s="12">
        <v>380.9</v>
      </c>
      <c r="EN114" s="12">
        <v>381.4</v>
      </c>
      <c r="EO114" s="12">
        <v>407</v>
      </c>
      <c r="EP114" s="12">
        <v>416.9</v>
      </c>
      <c r="EQ114" s="12">
        <v>412.6</v>
      </c>
      <c r="ER114" s="12">
        <v>404.7</v>
      </c>
      <c r="ES114" s="12">
        <v>428.2</v>
      </c>
      <c r="ET114" s="12">
        <v>478.2</v>
      </c>
      <c r="EU114" s="12">
        <v>466.6</v>
      </c>
      <c r="EV114" s="12">
        <v>489.2</v>
      </c>
      <c r="EW114" s="12">
        <v>497.7</v>
      </c>
      <c r="EX114" s="12">
        <v>530.29999999999995</v>
      </c>
      <c r="EY114" s="12">
        <v>534</v>
      </c>
      <c r="EZ114" s="12">
        <v>537</v>
      </c>
      <c r="FA114" s="12">
        <v>558.9</v>
      </c>
      <c r="FB114" s="12">
        <v>598</v>
      </c>
      <c r="FC114" s="12">
        <v>598.4</v>
      </c>
      <c r="FD114" s="12">
        <v>604.1</v>
      </c>
      <c r="FE114" s="12">
        <v>606</v>
      </c>
      <c r="FF114" s="12">
        <v>664.7</v>
      </c>
      <c r="FG114" s="12">
        <v>633.1</v>
      </c>
      <c r="FH114" s="12">
        <v>629.9</v>
      </c>
      <c r="FI114" s="12">
        <v>641</v>
      </c>
      <c r="FJ114" s="12">
        <v>698.6</v>
      </c>
      <c r="FK114" s="12">
        <v>760.2</v>
      </c>
      <c r="FL114" s="12">
        <v>768.5</v>
      </c>
      <c r="FM114" s="12">
        <v>807.1</v>
      </c>
      <c r="FN114" s="12">
        <v>879.1</v>
      </c>
      <c r="FO114" s="12">
        <v>876.5</v>
      </c>
      <c r="FP114" s="12">
        <v>887.1</v>
      </c>
      <c r="FQ114" s="12">
        <v>893.8</v>
      </c>
      <c r="FR114" s="12">
        <v>907.2</v>
      </c>
      <c r="FS114" s="12">
        <v>906.7</v>
      </c>
      <c r="FT114" s="12">
        <v>899.7</v>
      </c>
      <c r="FU114" s="12">
        <v>890.4</v>
      </c>
      <c r="FV114" s="12">
        <v>894.1</v>
      </c>
      <c r="FW114" s="12">
        <v>932</v>
      </c>
      <c r="FX114" s="12">
        <v>952.2</v>
      </c>
      <c r="FY114" s="12">
        <v>943.3</v>
      </c>
      <c r="FZ114" s="12">
        <v>978.7</v>
      </c>
      <c r="GA114" s="12">
        <v>976.8</v>
      </c>
      <c r="GB114" s="12">
        <v>988.2</v>
      </c>
      <c r="GC114" s="12">
        <v>994.8</v>
      </c>
      <c r="GD114" s="12">
        <v>986.7</v>
      </c>
      <c r="GE114" s="12">
        <v>986.6</v>
      </c>
      <c r="GF114" s="12">
        <v>1054.2</v>
      </c>
      <c r="GG114" s="12">
        <v>1025.5</v>
      </c>
      <c r="GH114" s="12">
        <v>1068.8</v>
      </c>
      <c r="GI114" s="12">
        <v>1074</v>
      </c>
      <c r="GJ114" s="12">
        <v>1098.3</v>
      </c>
      <c r="GK114" s="12">
        <v>1236.7</v>
      </c>
      <c r="GL114" s="12">
        <v>1277.4000000000001</v>
      </c>
      <c r="GM114" s="12">
        <v>1403.5</v>
      </c>
      <c r="GN114" s="12">
        <v>1545</v>
      </c>
      <c r="GO114" s="12">
        <v>1720.1</v>
      </c>
      <c r="GP114" s="12">
        <v>2326.8000000000002</v>
      </c>
      <c r="GQ114" s="12">
        <v>2387</v>
      </c>
      <c r="GR114" s="12">
        <v>2332.6999999999998</v>
      </c>
      <c r="GS114" s="12">
        <v>2515.4</v>
      </c>
      <c r="GT114" s="12">
        <v>2599.3000000000002</v>
      </c>
      <c r="GU114" s="12">
        <v>2633.5</v>
      </c>
      <c r="GV114" s="12">
        <v>2486</v>
      </c>
      <c r="GW114" s="12">
        <v>2466.1</v>
      </c>
      <c r="GX114" s="12">
        <v>2675.7</v>
      </c>
      <c r="GY114" s="12">
        <v>3118.3</v>
      </c>
      <c r="GZ114" s="12">
        <v>3329.1</v>
      </c>
      <c r="HA114" s="12">
        <v>3245.3</v>
      </c>
      <c r="HB114" s="12">
        <v>3148.7</v>
      </c>
      <c r="HC114" s="12">
        <v>3143.9</v>
      </c>
      <c r="HD114" s="12">
        <v>3082.8</v>
      </c>
      <c r="HE114" s="12">
        <v>3065.7</v>
      </c>
      <c r="HF114" s="12">
        <v>3154.1</v>
      </c>
      <c r="HG114" s="12">
        <v>3502.5</v>
      </c>
      <c r="HH114" s="12">
        <v>3661.7</v>
      </c>
      <c r="HI114" s="12">
        <v>3976.4</v>
      </c>
      <c r="HJ114" s="12">
        <v>3986.4</v>
      </c>
      <c r="HK114" s="12">
        <v>4197.1000000000004</v>
      </c>
      <c r="HL114" s="12">
        <v>4210.7</v>
      </c>
      <c r="HM114" s="12">
        <v>4324.1000000000004</v>
      </c>
      <c r="HN114" s="12">
        <v>4187.8</v>
      </c>
      <c r="HO114" s="12">
        <v>4209.7</v>
      </c>
      <c r="HP114" s="12">
        <v>3951.2</v>
      </c>
      <c r="HQ114" s="12">
        <v>3876.9</v>
      </c>
      <c r="HR114" s="12">
        <v>3569.3</v>
      </c>
      <c r="HS114" s="12">
        <v>3759.3</v>
      </c>
      <c r="HT114" s="12">
        <v>3661.4</v>
      </c>
      <c r="HU114" s="12">
        <v>3299.8</v>
      </c>
      <c r="HV114" s="12">
        <v>3047.4</v>
      </c>
      <c r="HW114" s="12">
        <v>3526.9</v>
      </c>
      <c r="HX114" s="12">
        <v>3376.9</v>
      </c>
      <c r="HY114" s="12">
        <v>3509.7</v>
      </c>
      <c r="HZ114" s="12">
        <v>3351.3</v>
      </c>
      <c r="IA114" s="12">
        <v>3450.6</v>
      </c>
      <c r="IB114" s="12">
        <v>3243.9</v>
      </c>
      <c r="IC114" s="12">
        <v>3143.7</v>
      </c>
      <c r="ID114" s="12">
        <v>2949.2</v>
      </c>
      <c r="IE114" s="12">
        <v>2959.1</v>
      </c>
      <c r="IF114" s="12">
        <v>2889</v>
      </c>
      <c r="IG114" s="12">
        <v>2897.5</v>
      </c>
      <c r="IH114" s="12">
        <v>3016.7</v>
      </c>
      <c r="II114" s="12">
        <v>4304.8999999999996</v>
      </c>
      <c r="IJ114" s="12">
        <v>4590.8</v>
      </c>
      <c r="IK114" s="12">
        <v>4444.8999999999996</v>
      </c>
      <c r="IL114" s="12">
        <v>4713.3999999999996</v>
      </c>
      <c r="IM114" s="12">
        <v>5464.7</v>
      </c>
      <c r="IN114" s="12">
        <v>5242</v>
      </c>
      <c r="IO114" s="12">
        <v>5625</v>
      </c>
      <c r="IP114" s="12">
        <v>5350.8</v>
      </c>
      <c r="IQ114" s="12">
        <v>5273.4</v>
      </c>
      <c r="IR114" s="12">
        <v>4655</v>
      </c>
      <c r="IS114" s="12">
        <v>4577.3</v>
      </c>
      <c r="IT114" s="12">
        <v>4462.3999999999996</v>
      </c>
      <c r="IU114" s="12">
        <v>5002.8</v>
      </c>
      <c r="IV114" s="12">
        <v>4884.5</v>
      </c>
      <c r="IW114" s="12">
        <v>4859</v>
      </c>
    </row>
    <row r="115" spans="1:257">
      <c r="A115" t="s">
        <v>1027</v>
      </c>
      <c r="B115" s="12" t="s">
        <v>1003</v>
      </c>
      <c r="C115" s="12">
        <v>244.8</v>
      </c>
      <c r="D115" s="12">
        <v>247.7</v>
      </c>
      <c r="E115" s="12">
        <v>254.3</v>
      </c>
      <c r="F115" s="12">
        <v>261.10000000000002</v>
      </c>
      <c r="G115" s="12">
        <v>263.10000000000002</v>
      </c>
      <c r="H115" s="12">
        <v>267.60000000000002</v>
      </c>
      <c r="I115" s="12">
        <v>275.60000000000002</v>
      </c>
      <c r="J115" s="12">
        <v>280.5</v>
      </c>
      <c r="K115" s="12">
        <v>284.3</v>
      </c>
      <c r="L115" s="12">
        <v>288.89999999999998</v>
      </c>
      <c r="M115" s="12">
        <v>291.10000000000002</v>
      </c>
      <c r="N115" s="12">
        <v>299.7</v>
      </c>
      <c r="O115" s="12">
        <v>302</v>
      </c>
      <c r="P115" s="12">
        <v>306.8</v>
      </c>
      <c r="Q115" s="12">
        <v>308.39999999999998</v>
      </c>
      <c r="R115" s="12">
        <v>313.39999999999998</v>
      </c>
      <c r="S115" s="12">
        <v>314.8</v>
      </c>
      <c r="T115" s="12">
        <v>319.10000000000002</v>
      </c>
      <c r="U115" s="12">
        <v>324.3</v>
      </c>
      <c r="V115" s="12">
        <v>331.5</v>
      </c>
      <c r="W115" s="12">
        <v>333.6</v>
      </c>
      <c r="X115" s="12">
        <v>338.3</v>
      </c>
      <c r="Y115" s="12">
        <v>339.7</v>
      </c>
      <c r="Z115" s="12">
        <v>347</v>
      </c>
      <c r="AA115" s="12">
        <v>348.1</v>
      </c>
      <c r="AB115" s="12">
        <v>352</v>
      </c>
      <c r="AC115" s="12">
        <v>355</v>
      </c>
      <c r="AD115" s="12">
        <v>365.2</v>
      </c>
      <c r="AE115" s="12">
        <v>376.6</v>
      </c>
      <c r="AF115" s="12">
        <v>382.4</v>
      </c>
      <c r="AG115" s="12">
        <v>393.5</v>
      </c>
      <c r="AH115" s="12">
        <v>405.3</v>
      </c>
      <c r="AI115" s="12">
        <v>413</v>
      </c>
      <c r="AJ115" s="12">
        <v>416.9</v>
      </c>
      <c r="AK115" s="12">
        <v>429.5</v>
      </c>
      <c r="AL115" s="12">
        <v>437.3</v>
      </c>
      <c r="AM115" s="12">
        <v>435.4</v>
      </c>
      <c r="AN115" s="12">
        <v>438.1</v>
      </c>
      <c r="AO115" s="12">
        <v>440.6</v>
      </c>
      <c r="AP115" s="12">
        <v>449.6</v>
      </c>
      <c r="AQ115" s="12">
        <v>455.2</v>
      </c>
      <c r="AR115" s="12">
        <v>466.2</v>
      </c>
      <c r="AS115" s="12">
        <v>477.4</v>
      </c>
      <c r="AT115" s="12">
        <v>498</v>
      </c>
      <c r="AU115" s="12">
        <v>510.9</v>
      </c>
      <c r="AV115" s="12">
        <v>519</v>
      </c>
      <c r="AW115" s="12">
        <v>524.79999999999995</v>
      </c>
      <c r="AX115" s="12">
        <v>545.20000000000005</v>
      </c>
      <c r="AY115" s="12">
        <v>556.1</v>
      </c>
      <c r="AZ115" s="12">
        <v>565</v>
      </c>
      <c r="BA115" s="12">
        <v>571.4</v>
      </c>
      <c r="BB115" s="12">
        <v>590.1</v>
      </c>
      <c r="BC115" s="12">
        <v>592.79999999999995</v>
      </c>
      <c r="BD115" s="12">
        <v>603.20000000000005</v>
      </c>
      <c r="BE115" s="12">
        <v>609.5</v>
      </c>
      <c r="BF115" s="12">
        <v>632.20000000000005</v>
      </c>
      <c r="BG115" s="12">
        <v>640.79999999999995</v>
      </c>
      <c r="BH115" s="12">
        <v>655.1</v>
      </c>
      <c r="BI115" s="12">
        <v>665.2</v>
      </c>
      <c r="BJ115" s="12">
        <v>683.6</v>
      </c>
      <c r="BK115" s="12">
        <v>719.4</v>
      </c>
      <c r="BL115" s="12">
        <v>750.5</v>
      </c>
      <c r="BM115" s="12">
        <v>767.8</v>
      </c>
      <c r="BN115" s="12">
        <v>796.4</v>
      </c>
      <c r="BO115" s="12">
        <v>826.6</v>
      </c>
      <c r="BP115" s="12">
        <v>855.9</v>
      </c>
      <c r="BQ115" s="12">
        <v>878.4</v>
      </c>
      <c r="BR115" s="12">
        <v>904.2</v>
      </c>
      <c r="BS115" s="12">
        <v>924.6</v>
      </c>
      <c r="BT115" s="12">
        <v>953.8</v>
      </c>
      <c r="BU115" s="12">
        <v>980.4</v>
      </c>
      <c r="BV115" s="12">
        <v>1006.2</v>
      </c>
      <c r="BW115" s="12">
        <v>1020.5</v>
      </c>
      <c r="BX115" s="12">
        <v>1059</v>
      </c>
      <c r="BY115" s="12">
        <v>1089.7</v>
      </c>
      <c r="BZ115" s="12">
        <v>1115.5999999999999</v>
      </c>
      <c r="CA115" s="12">
        <v>1144.0999999999999</v>
      </c>
      <c r="CB115" s="12">
        <v>1176.2</v>
      </c>
      <c r="CC115" s="12">
        <v>1219.5999999999999</v>
      </c>
      <c r="CD115" s="12">
        <v>1240.5</v>
      </c>
      <c r="CE115" s="12">
        <v>1283.8</v>
      </c>
      <c r="CF115" s="12">
        <v>1339.7</v>
      </c>
      <c r="CG115" s="12">
        <v>1380.8</v>
      </c>
      <c r="CH115" s="12">
        <v>1406.6</v>
      </c>
      <c r="CI115" s="12">
        <v>1462.5</v>
      </c>
      <c r="CJ115" s="12">
        <v>1497</v>
      </c>
      <c r="CK115" s="12">
        <v>1553.6</v>
      </c>
      <c r="CL115" s="12">
        <v>1604.6</v>
      </c>
      <c r="CM115" s="12">
        <v>1660</v>
      </c>
      <c r="CN115" s="12">
        <v>1707.1</v>
      </c>
      <c r="CO115" s="12">
        <v>1775.8</v>
      </c>
      <c r="CP115" s="12">
        <v>1867.9</v>
      </c>
      <c r="CQ115" s="12">
        <v>1922.8</v>
      </c>
      <c r="CR115" s="12">
        <v>1980.6</v>
      </c>
      <c r="CS115" s="12">
        <v>2053.6</v>
      </c>
      <c r="CT115" s="12">
        <v>2114</v>
      </c>
      <c r="CU115" s="12">
        <v>2189</v>
      </c>
      <c r="CV115" s="12">
        <v>2238.6999999999998</v>
      </c>
      <c r="CW115" s="12">
        <v>2336.9</v>
      </c>
      <c r="CX115" s="12">
        <v>2451.9</v>
      </c>
      <c r="CY115" s="12">
        <v>2503.4</v>
      </c>
      <c r="CZ115" s="12">
        <v>2584.9</v>
      </c>
      <c r="DA115" s="12">
        <v>2704.7</v>
      </c>
      <c r="DB115" s="12">
        <v>2876.4</v>
      </c>
      <c r="DC115" s="12">
        <v>2994.1</v>
      </c>
      <c r="DD115" s="12">
        <v>3113.6</v>
      </c>
      <c r="DE115" s="12">
        <v>3287.4</v>
      </c>
      <c r="DF115" s="12">
        <v>3422.6</v>
      </c>
      <c r="DG115" s="12">
        <v>3526.9</v>
      </c>
      <c r="DH115" s="12">
        <v>3603.3</v>
      </c>
      <c r="DI115" s="12">
        <v>3674.7</v>
      </c>
      <c r="DJ115" s="12">
        <v>3804.8</v>
      </c>
      <c r="DK115" s="12">
        <v>3876.7</v>
      </c>
      <c r="DL115" s="12">
        <v>3959.5</v>
      </c>
      <c r="DM115" s="12">
        <v>4051.2</v>
      </c>
      <c r="DN115" s="12">
        <v>4148.3999999999996</v>
      </c>
      <c r="DO115" s="12">
        <v>4222.2</v>
      </c>
      <c r="DP115" s="12">
        <v>4303.3</v>
      </c>
      <c r="DQ115" s="12">
        <v>4359.5</v>
      </c>
      <c r="DR115" s="12">
        <v>4466.8999999999996</v>
      </c>
      <c r="DS115" s="12">
        <v>4574.7</v>
      </c>
      <c r="DT115" s="12">
        <v>4651.8</v>
      </c>
      <c r="DU115" s="12">
        <v>4740.2</v>
      </c>
      <c r="DV115" s="12">
        <v>4857.8999999999996</v>
      </c>
      <c r="DW115" s="12">
        <v>4987</v>
      </c>
      <c r="DX115" s="12">
        <v>5037.2</v>
      </c>
      <c r="DY115" s="12">
        <v>5193</v>
      </c>
      <c r="DZ115" s="12">
        <v>5355.6</v>
      </c>
      <c r="EA115" s="12">
        <v>5435.5</v>
      </c>
      <c r="EB115" s="12">
        <v>5584.2</v>
      </c>
      <c r="EC115" s="12">
        <v>5747.8</v>
      </c>
      <c r="ED115" s="12">
        <v>5873.5</v>
      </c>
      <c r="EE115" s="12">
        <v>6042</v>
      </c>
      <c r="EF115" s="12">
        <v>6204.5</v>
      </c>
      <c r="EG115" s="12">
        <v>6419.5</v>
      </c>
      <c r="EH115" s="12">
        <v>6567.4</v>
      </c>
      <c r="EI115" s="12">
        <v>6595.4</v>
      </c>
      <c r="EJ115" s="12">
        <v>6610.9</v>
      </c>
      <c r="EK115" s="12">
        <v>6697.9</v>
      </c>
      <c r="EL115" s="12">
        <v>6769.1</v>
      </c>
      <c r="EM115" s="12">
        <v>6913.4</v>
      </c>
      <c r="EN115" s="12">
        <v>7083.8</v>
      </c>
      <c r="EO115" s="12">
        <v>7185.6</v>
      </c>
      <c r="EP115" s="12">
        <v>7372.8</v>
      </c>
      <c r="EQ115" s="12">
        <v>7502.4</v>
      </c>
      <c r="ER115" s="12">
        <v>7526.9</v>
      </c>
      <c r="ES115" s="12">
        <v>7614.7</v>
      </c>
      <c r="ET115" s="12">
        <v>7781.7</v>
      </c>
      <c r="EU115" s="12">
        <v>7937.4</v>
      </c>
      <c r="EV115" s="12">
        <v>8090.8</v>
      </c>
      <c r="EW115" s="12">
        <v>8254.2999999999993</v>
      </c>
      <c r="EX115" s="12">
        <v>8546</v>
      </c>
      <c r="EY115" s="12">
        <v>8846.2000000000007</v>
      </c>
      <c r="EZ115" s="12">
        <v>8974.7000000000007</v>
      </c>
      <c r="FA115" s="12">
        <v>9201.7999999999993</v>
      </c>
      <c r="FB115" s="12">
        <v>9472.4</v>
      </c>
      <c r="FC115" s="12">
        <v>9721.9</v>
      </c>
      <c r="FD115" s="12">
        <v>9836.9</v>
      </c>
      <c r="FE115" s="12">
        <v>10007.4</v>
      </c>
      <c r="FF115" s="12">
        <v>10307</v>
      </c>
      <c r="FG115" s="12">
        <v>10511.2</v>
      </c>
      <c r="FH115" s="12">
        <v>10520.5</v>
      </c>
      <c r="FI115" s="12">
        <v>10708.2</v>
      </c>
      <c r="FJ115" s="12">
        <v>10860.4</v>
      </c>
      <c r="FK115" s="12">
        <v>11193.2</v>
      </c>
      <c r="FL115" s="12">
        <v>11287.4</v>
      </c>
      <c r="FM115" s="12">
        <v>11582.7</v>
      </c>
      <c r="FN115" s="12">
        <v>11887.2</v>
      </c>
      <c r="FO115" s="12">
        <v>12093.6</v>
      </c>
      <c r="FP115" s="12">
        <v>12239.6</v>
      </c>
      <c r="FQ115" s="12">
        <v>12528.6</v>
      </c>
      <c r="FR115" s="12">
        <v>12822.4</v>
      </c>
      <c r="FS115" s="12">
        <v>13182.6</v>
      </c>
      <c r="FT115" s="12">
        <v>13561.4</v>
      </c>
      <c r="FU115" s="12">
        <v>13744.7</v>
      </c>
      <c r="FV115" s="12">
        <v>13866.4</v>
      </c>
      <c r="FW115" s="12">
        <v>14064.1</v>
      </c>
      <c r="FX115" s="12">
        <v>14070.8</v>
      </c>
      <c r="FY115" s="12">
        <v>14261.3</v>
      </c>
      <c r="FZ115" s="12">
        <v>14470.5</v>
      </c>
      <c r="GA115" s="12">
        <v>14703.8</v>
      </c>
      <c r="GB115" s="12">
        <v>14713</v>
      </c>
      <c r="GC115" s="12">
        <v>14750.4</v>
      </c>
      <c r="GD115" s="12">
        <v>14948.2</v>
      </c>
      <c r="GE115" s="12">
        <v>15166.1</v>
      </c>
      <c r="GF115" s="12">
        <v>15273.1</v>
      </c>
      <c r="GG115" s="12">
        <v>15564.3</v>
      </c>
      <c r="GH115" s="12">
        <v>15899.2</v>
      </c>
      <c r="GI115" s="12">
        <v>16214</v>
      </c>
      <c r="GJ115" s="12">
        <v>16448.8</v>
      </c>
      <c r="GK115" s="12">
        <v>16656.5</v>
      </c>
      <c r="GL115" s="12">
        <v>16920.900000000001</v>
      </c>
      <c r="GM115" s="12">
        <v>17093.5</v>
      </c>
      <c r="GN115" s="12">
        <v>16884</v>
      </c>
      <c r="GO115" s="12">
        <v>16675.099999999999</v>
      </c>
      <c r="GP115" s="12">
        <v>16966.3</v>
      </c>
      <c r="GQ115" s="12">
        <v>17032.400000000001</v>
      </c>
      <c r="GR115" s="12">
        <v>17614.400000000001</v>
      </c>
      <c r="GS115" s="12">
        <v>18054.7</v>
      </c>
      <c r="GT115" s="12">
        <v>18345.3</v>
      </c>
      <c r="GU115" s="12">
        <v>18009.900000000001</v>
      </c>
      <c r="GV115" s="12">
        <v>18147.900000000001</v>
      </c>
      <c r="GW115" s="12">
        <v>18591.599999999999</v>
      </c>
      <c r="GX115" s="12">
        <v>18736.400000000001</v>
      </c>
      <c r="GY115" s="12">
        <v>19064.900000000001</v>
      </c>
      <c r="GZ115" s="12">
        <v>19145.099999999999</v>
      </c>
      <c r="HA115" s="12">
        <v>19430.7</v>
      </c>
      <c r="HB115" s="12">
        <v>19960.2</v>
      </c>
      <c r="HC115" s="12">
        <v>20837.8</v>
      </c>
      <c r="HD115" s="12">
        <v>20994.7</v>
      </c>
      <c r="HE115" s="12">
        <v>21418.400000000001</v>
      </c>
      <c r="HF115" s="12">
        <v>21755.7</v>
      </c>
      <c r="HG115" s="12">
        <v>22088.9</v>
      </c>
      <c r="HH115" s="12">
        <v>21701</v>
      </c>
      <c r="HI115" s="12">
        <v>21699.4</v>
      </c>
      <c r="HJ115" s="12">
        <v>22093.3</v>
      </c>
      <c r="HK115" s="12">
        <v>22475.9</v>
      </c>
      <c r="HL115" s="12">
        <v>22911.8</v>
      </c>
      <c r="HM115" s="12">
        <v>23181.9</v>
      </c>
      <c r="HN115" s="12">
        <v>23668</v>
      </c>
      <c r="HO115" s="12">
        <v>23737.1</v>
      </c>
      <c r="HP115" s="12">
        <v>23353.599999999999</v>
      </c>
      <c r="HQ115" s="12">
        <v>23341.9</v>
      </c>
      <c r="HR115" s="12">
        <v>23764.6</v>
      </c>
      <c r="HS115" s="12">
        <v>24494</v>
      </c>
      <c r="HT115" s="12">
        <v>25003.5</v>
      </c>
      <c r="HU115" s="12">
        <v>25271.1</v>
      </c>
      <c r="HV115" s="12">
        <v>24887.8</v>
      </c>
      <c r="HW115" s="12">
        <v>24995.1</v>
      </c>
      <c r="HX115" s="12">
        <v>25090.6</v>
      </c>
      <c r="HY115" s="12">
        <v>25718.799999999999</v>
      </c>
      <c r="HZ115" s="12">
        <v>25963.7</v>
      </c>
      <c r="IA115" s="12">
        <v>26118.2</v>
      </c>
      <c r="IB115" s="12">
        <v>25938.9</v>
      </c>
      <c r="IC115" s="12">
        <v>25955.200000000001</v>
      </c>
      <c r="ID115" s="12">
        <v>26348.3</v>
      </c>
      <c r="IE115" s="12">
        <v>26914.9</v>
      </c>
      <c r="IF115" s="12">
        <v>27286.799999999999</v>
      </c>
      <c r="IG115" s="12">
        <v>28393.3</v>
      </c>
      <c r="IH115" s="12">
        <v>28884.6</v>
      </c>
      <c r="II115" s="12">
        <v>30421.9</v>
      </c>
      <c r="IJ115" s="12">
        <v>34406.5</v>
      </c>
      <c r="IK115" s="12">
        <v>35260.199999999997</v>
      </c>
      <c r="IL115" s="12">
        <v>36112.300000000003</v>
      </c>
      <c r="IM115" s="12">
        <v>36371.599999999999</v>
      </c>
      <c r="IN115" s="12">
        <v>37235.300000000003</v>
      </c>
      <c r="IO115" s="12">
        <v>37114</v>
      </c>
      <c r="IP115" s="12">
        <v>38296.9</v>
      </c>
      <c r="IQ115" s="12">
        <v>37008.300000000003</v>
      </c>
      <c r="IR115" s="12">
        <v>35256</v>
      </c>
      <c r="IS115" s="12">
        <v>33773.199999999997</v>
      </c>
      <c r="IT115" s="12">
        <v>34016.199999999997</v>
      </c>
      <c r="IU115" s="12">
        <v>34415.9</v>
      </c>
      <c r="IV115" s="12">
        <v>34460.9</v>
      </c>
      <c r="IW115" s="12">
        <v>33949.300000000003</v>
      </c>
    </row>
    <row r="116" spans="1:257">
      <c r="A116" t="s">
        <v>1030</v>
      </c>
      <c r="B116" t="s">
        <v>1049</v>
      </c>
      <c r="C116">
        <v>4.0999999999999996</v>
      </c>
      <c r="D116">
        <v>4.2</v>
      </c>
      <c r="E116">
        <v>4.5</v>
      </c>
      <c r="F116">
        <v>4.5</v>
      </c>
      <c r="G116">
        <v>5.4</v>
      </c>
      <c r="H116">
        <v>5.3</v>
      </c>
      <c r="I116">
        <v>5.6</v>
      </c>
      <c r="J116">
        <v>4.9000000000000004</v>
      </c>
      <c r="K116">
        <v>6.3</v>
      </c>
      <c r="L116">
        <v>6</v>
      </c>
      <c r="M116">
        <v>6.5</v>
      </c>
      <c r="N116">
        <v>6</v>
      </c>
      <c r="O116">
        <v>7.3</v>
      </c>
      <c r="P116">
        <v>7.5</v>
      </c>
      <c r="Q116">
        <v>7.9</v>
      </c>
      <c r="R116">
        <v>7.3</v>
      </c>
      <c r="S116">
        <v>8</v>
      </c>
      <c r="T116">
        <v>8.5</v>
      </c>
      <c r="U116">
        <v>8.4</v>
      </c>
      <c r="V116">
        <v>8.5</v>
      </c>
      <c r="W116">
        <v>9.6999999999999993</v>
      </c>
      <c r="X116">
        <v>10.4</v>
      </c>
      <c r="Y116">
        <v>10.4</v>
      </c>
      <c r="Z116">
        <v>9.4</v>
      </c>
      <c r="AA116">
        <v>10.1</v>
      </c>
      <c r="AB116">
        <v>10</v>
      </c>
      <c r="AC116">
        <v>11.2</v>
      </c>
      <c r="AD116">
        <v>12.2</v>
      </c>
      <c r="AE116">
        <v>14.5</v>
      </c>
      <c r="AF116">
        <v>15.1</v>
      </c>
      <c r="AG116">
        <v>14.9</v>
      </c>
      <c r="AH116">
        <v>15.2</v>
      </c>
      <c r="AI116">
        <v>17.3</v>
      </c>
      <c r="AJ116">
        <v>16.8</v>
      </c>
      <c r="AK116">
        <v>17.7</v>
      </c>
      <c r="AL116">
        <v>17.7</v>
      </c>
      <c r="AM116">
        <v>19.899999999999999</v>
      </c>
      <c r="AN116">
        <v>21.5</v>
      </c>
      <c r="AO116">
        <v>24.7</v>
      </c>
      <c r="AP116">
        <v>26.7</v>
      </c>
      <c r="AQ116">
        <v>31.6</v>
      </c>
      <c r="AR116">
        <v>32.200000000000003</v>
      </c>
      <c r="AS116">
        <v>28.5</v>
      </c>
      <c r="AT116">
        <v>26.5</v>
      </c>
      <c r="AU116">
        <v>25.8</v>
      </c>
      <c r="AV116">
        <v>24.7</v>
      </c>
      <c r="AW116">
        <v>25.1</v>
      </c>
      <c r="AX116">
        <v>24.7</v>
      </c>
      <c r="AY116">
        <v>25.1</v>
      </c>
      <c r="AZ116">
        <v>24.1</v>
      </c>
      <c r="BA116">
        <v>24</v>
      </c>
      <c r="BB116">
        <v>23.4</v>
      </c>
      <c r="BC116">
        <v>23.6</v>
      </c>
      <c r="BD116">
        <v>25.4</v>
      </c>
      <c r="BE116">
        <v>27</v>
      </c>
      <c r="BF116">
        <v>30.8</v>
      </c>
      <c r="BG116">
        <v>34.200000000000003</v>
      </c>
      <c r="BH116">
        <v>38.4</v>
      </c>
      <c r="BI116">
        <v>43.7</v>
      </c>
      <c r="BJ116">
        <v>46.5</v>
      </c>
      <c r="BK116">
        <v>58.5</v>
      </c>
      <c r="BL116">
        <v>54.9</v>
      </c>
      <c r="BM116">
        <v>52.7</v>
      </c>
      <c r="BN116">
        <v>52.9</v>
      </c>
      <c r="BO116">
        <v>53.7</v>
      </c>
      <c r="BP116">
        <v>55.5</v>
      </c>
      <c r="BQ116">
        <v>54.6</v>
      </c>
      <c r="BR116">
        <v>58.7</v>
      </c>
      <c r="BS116">
        <v>61.4</v>
      </c>
      <c r="BT116">
        <v>67.8</v>
      </c>
      <c r="BU116">
        <v>68.599999999999994</v>
      </c>
      <c r="BV116">
        <v>74.400000000000006</v>
      </c>
      <c r="BW116">
        <v>75.2</v>
      </c>
      <c r="BX116">
        <v>81.900000000000006</v>
      </c>
      <c r="BY116">
        <v>81.8</v>
      </c>
      <c r="BZ116">
        <v>91.5</v>
      </c>
      <c r="CA116">
        <v>99.8</v>
      </c>
      <c r="CB116">
        <v>112.3</v>
      </c>
      <c r="CC116">
        <v>121.8</v>
      </c>
      <c r="CD116">
        <v>127</v>
      </c>
      <c r="CE116">
        <v>136.80000000000001</v>
      </c>
      <c r="CF116">
        <v>145.6</v>
      </c>
      <c r="CG116">
        <v>143.4</v>
      </c>
      <c r="CH116">
        <v>145.4</v>
      </c>
      <c r="CI116">
        <v>158.80000000000001</v>
      </c>
      <c r="CJ116">
        <v>177.7</v>
      </c>
      <c r="CK116">
        <v>196.1</v>
      </c>
      <c r="CL116">
        <v>198.8</v>
      </c>
      <c r="CM116">
        <v>207</v>
      </c>
      <c r="CN116">
        <v>223.8</v>
      </c>
      <c r="CO116">
        <v>216</v>
      </c>
      <c r="CP116">
        <v>212.6</v>
      </c>
      <c r="CQ116">
        <v>210.8</v>
      </c>
      <c r="CR116">
        <v>217.2</v>
      </c>
      <c r="CS116">
        <v>225.5</v>
      </c>
      <c r="CT116">
        <v>234.5</v>
      </c>
      <c r="CU116">
        <v>247.7</v>
      </c>
      <c r="CV116">
        <v>276.8</v>
      </c>
      <c r="CW116">
        <v>279.7</v>
      </c>
      <c r="CX116">
        <v>287.60000000000002</v>
      </c>
      <c r="CY116">
        <v>298.89999999999998</v>
      </c>
      <c r="CZ116">
        <v>309.5</v>
      </c>
      <c r="DA116">
        <v>326.10000000000002</v>
      </c>
      <c r="DB116">
        <v>339.9</v>
      </c>
      <c r="DC116">
        <v>339.1</v>
      </c>
      <c r="DD116">
        <v>354.6</v>
      </c>
      <c r="DE116">
        <v>371.4</v>
      </c>
      <c r="DF116">
        <v>366.7</v>
      </c>
      <c r="DG116">
        <v>376.6</v>
      </c>
      <c r="DH116">
        <v>391.2</v>
      </c>
      <c r="DI116">
        <v>393.6</v>
      </c>
      <c r="DJ116">
        <v>413.7</v>
      </c>
      <c r="DK116">
        <v>424.5</v>
      </c>
      <c r="DL116">
        <v>450.8</v>
      </c>
      <c r="DM116">
        <v>459.3</v>
      </c>
      <c r="DN116">
        <v>487.2</v>
      </c>
      <c r="DO116">
        <v>513.79999999999995</v>
      </c>
      <c r="DP116">
        <v>529.29999999999995</v>
      </c>
      <c r="DQ116">
        <v>539.5</v>
      </c>
      <c r="DR116">
        <v>550.70000000000005</v>
      </c>
      <c r="DS116">
        <v>569.5</v>
      </c>
      <c r="DT116">
        <v>567</v>
      </c>
      <c r="DU116">
        <v>586.5</v>
      </c>
      <c r="DV116">
        <v>581.4</v>
      </c>
      <c r="DW116">
        <v>578.70000000000005</v>
      </c>
      <c r="DX116">
        <v>551.79999999999995</v>
      </c>
      <c r="DY116">
        <v>540.70000000000005</v>
      </c>
      <c r="DZ116">
        <v>530.9</v>
      </c>
      <c r="EA116">
        <v>539.20000000000005</v>
      </c>
      <c r="EB116">
        <v>542.9</v>
      </c>
      <c r="EC116">
        <v>543.5</v>
      </c>
      <c r="ED116">
        <v>535</v>
      </c>
      <c r="EE116">
        <v>521.70000000000005</v>
      </c>
      <c r="EF116">
        <v>518.1</v>
      </c>
      <c r="EG116">
        <v>514.4</v>
      </c>
      <c r="EH116">
        <v>523.9</v>
      </c>
      <c r="EI116">
        <v>523.79999999999995</v>
      </c>
      <c r="EJ116">
        <v>527</v>
      </c>
      <c r="EK116">
        <v>539.79999999999995</v>
      </c>
      <c r="EL116">
        <v>557.29999999999995</v>
      </c>
      <c r="EM116">
        <v>583.5</v>
      </c>
      <c r="EN116">
        <v>596.9</v>
      </c>
      <c r="EO116">
        <v>601.79999999999995</v>
      </c>
      <c r="EP116">
        <v>596.9</v>
      </c>
      <c r="EQ116">
        <v>626.9</v>
      </c>
      <c r="ER116">
        <v>639.29999999999995</v>
      </c>
      <c r="ES116">
        <v>651.5</v>
      </c>
      <c r="ET116">
        <v>653.1</v>
      </c>
      <c r="EU116">
        <v>716</v>
      </c>
      <c r="EV116">
        <v>732.9</v>
      </c>
      <c r="EW116">
        <v>749.7</v>
      </c>
      <c r="EX116">
        <v>790.3</v>
      </c>
      <c r="EY116">
        <v>882.3</v>
      </c>
      <c r="EZ116">
        <v>913.6</v>
      </c>
      <c r="FA116">
        <v>939.7</v>
      </c>
      <c r="FB116">
        <v>931.2</v>
      </c>
      <c r="FC116">
        <v>986.7</v>
      </c>
      <c r="FD116">
        <v>997.5</v>
      </c>
      <c r="FE116">
        <v>1029.5999999999999</v>
      </c>
      <c r="FF116">
        <v>1140.9000000000001</v>
      </c>
      <c r="FG116">
        <v>1217.3</v>
      </c>
      <c r="FH116">
        <v>1268.2</v>
      </c>
      <c r="FI116">
        <v>1294.0999999999999</v>
      </c>
      <c r="FJ116">
        <v>1317.2</v>
      </c>
      <c r="FK116">
        <v>1250.3</v>
      </c>
      <c r="FL116">
        <v>1175.3</v>
      </c>
      <c r="FM116">
        <v>1135.5999999999999</v>
      </c>
      <c r="FN116">
        <v>1162.4000000000001</v>
      </c>
      <c r="FO116">
        <v>1094.3</v>
      </c>
      <c r="FP116">
        <v>1017.8</v>
      </c>
      <c r="FQ116">
        <v>1002.6</v>
      </c>
      <c r="FR116">
        <v>1023.6</v>
      </c>
      <c r="FS116">
        <v>1016.7</v>
      </c>
      <c r="FT116">
        <v>974.2</v>
      </c>
      <c r="FU116">
        <v>936.3</v>
      </c>
      <c r="FV116">
        <v>920.1</v>
      </c>
      <c r="FW116">
        <v>939.3</v>
      </c>
      <c r="FX116">
        <v>917.1</v>
      </c>
      <c r="FY116">
        <v>916.3</v>
      </c>
      <c r="FZ116">
        <v>1013</v>
      </c>
      <c r="GA116">
        <v>1060.0999999999999</v>
      </c>
      <c r="GB116">
        <v>1106.8</v>
      </c>
      <c r="GC116">
        <v>1142.7</v>
      </c>
      <c r="GD116">
        <v>1211.0999999999999</v>
      </c>
      <c r="GE116">
        <v>1280.9000000000001</v>
      </c>
      <c r="GF116">
        <v>1294.7</v>
      </c>
      <c r="GG116">
        <v>1369.3</v>
      </c>
      <c r="GH116">
        <v>1457.9</v>
      </c>
      <c r="GI116">
        <v>1498.4</v>
      </c>
      <c r="GJ116">
        <v>1594.1</v>
      </c>
      <c r="GK116">
        <v>1389.9</v>
      </c>
      <c r="GL116">
        <v>1332.7</v>
      </c>
      <c r="GM116">
        <v>1340.6</v>
      </c>
      <c r="GN116">
        <v>1315.7</v>
      </c>
      <c r="GO116">
        <v>1166.8</v>
      </c>
      <c r="GP116">
        <v>1247.7</v>
      </c>
      <c r="GQ116">
        <v>1102.5</v>
      </c>
      <c r="GR116">
        <v>960.9</v>
      </c>
      <c r="GS116">
        <v>868.9</v>
      </c>
      <c r="GT116">
        <v>866.3</v>
      </c>
      <c r="GU116">
        <v>789.1</v>
      </c>
      <c r="GV116">
        <v>745.9</v>
      </c>
      <c r="GW116">
        <v>756.5</v>
      </c>
      <c r="GX116">
        <v>717.4</v>
      </c>
      <c r="GY116">
        <v>775.2</v>
      </c>
      <c r="GZ116">
        <v>736.3</v>
      </c>
      <c r="HA116">
        <v>685.4</v>
      </c>
      <c r="HB116">
        <v>641.1</v>
      </c>
      <c r="HC116">
        <v>658.5</v>
      </c>
      <c r="HD116">
        <v>647</v>
      </c>
      <c r="HE116">
        <v>632.1</v>
      </c>
      <c r="HF116">
        <v>632.1</v>
      </c>
      <c r="HG116">
        <v>676.3</v>
      </c>
      <c r="HH116">
        <v>676.8</v>
      </c>
      <c r="HI116">
        <v>676.3</v>
      </c>
      <c r="HJ116">
        <v>646.5</v>
      </c>
      <c r="HK116">
        <v>673.4</v>
      </c>
      <c r="HL116">
        <v>691.1</v>
      </c>
      <c r="HM116">
        <v>686.7</v>
      </c>
      <c r="HN116">
        <v>604.20000000000005</v>
      </c>
      <c r="HO116">
        <v>619</v>
      </c>
      <c r="HP116">
        <v>653.79999999999995</v>
      </c>
      <c r="HQ116">
        <v>671</v>
      </c>
      <c r="HR116">
        <v>614.6</v>
      </c>
      <c r="HS116">
        <v>699.6</v>
      </c>
      <c r="HT116">
        <v>677.3</v>
      </c>
      <c r="HU116">
        <v>537.1</v>
      </c>
      <c r="HV116">
        <v>527.79999999999995</v>
      </c>
      <c r="HW116">
        <v>581.6</v>
      </c>
      <c r="HX116">
        <v>555.6</v>
      </c>
      <c r="HY116">
        <v>644.1</v>
      </c>
      <c r="HZ116">
        <v>618.79999999999995</v>
      </c>
      <c r="IA116">
        <v>684</v>
      </c>
      <c r="IB116">
        <v>686.3</v>
      </c>
      <c r="IC116">
        <v>676.3</v>
      </c>
      <c r="ID116">
        <v>620.6</v>
      </c>
      <c r="IE116">
        <v>688.8</v>
      </c>
      <c r="IF116">
        <v>700.5</v>
      </c>
      <c r="IG116">
        <v>633.70000000000005</v>
      </c>
      <c r="IH116">
        <v>613.20000000000005</v>
      </c>
      <c r="II116">
        <v>683.3</v>
      </c>
      <c r="IJ116">
        <v>607.5</v>
      </c>
      <c r="IK116">
        <v>562.70000000000005</v>
      </c>
      <c r="IL116">
        <v>511.2</v>
      </c>
      <c r="IM116">
        <v>693.5</v>
      </c>
      <c r="IN116">
        <v>641.5</v>
      </c>
      <c r="IO116">
        <v>591.1</v>
      </c>
      <c r="IP116">
        <v>576.1</v>
      </c>
      <c r="IQ116">
        <v>654.5</v>
      </c>
      <c r="IR116">
        <v>698.9</v>
      </c>
      <c r="IS116">
        <v>696.4</v>
      </c>
      <c r="IT116">
        <v>746.4</v>
      </c>
      <c r="IU116">
        <v>715.2</v>
      </c>
      <c r="IV116">
        <v>706.8</v>
      </c>
      <c r="IW116">
        <v>744.6</v>
      </c>
    </row>
    <row r="117" spans="1:257">
      <c r="A117" t="s">
        <v>1032</v>
      </c>
      <c r="B117" t="s">
        <v>1051</v>
      </c>
      <c r="C117">
        <v>126.6</v>
      </c>
      <c r="D117">
        <v>127.7</v>
      </c>
      <c r="E117">
        <v>131.6</v>
      </c>
      <c r="F117">
        <v>135.80000000000001</v>
      </c>
      <c r="G117">
        <v>134.4</v>
      </c>
      <c r="H117">
        <v>137.5</v>
      </c>
      <c r="I117">
        <v>142.19999999999999</v>
      </c>
      <c r="J117">
        <v>144.6</v>
      </c>
      <c r="K117">
        <v>143.80000000000001</v>
      </c>
      <c r="L117">
        <v>144.80000000000001</v>
      </c>
      <c r="M117">
        <v>144.5</v>
      </c>
      <c r="N117">
        <v>149.19999999999999</v>
      </c>
      <c r="O117">
        <v>147.69999999999999</v>
      </c>
      <c r="P117">
        <v>148.80000000000001</v>
      </c>
      <c r="Q117">
        <v>147.69999999999999</v>
      </c>
      <c r="R117">
        <v>150.5</v>
      </c>
      <c r="S117">
        <v>148.9</v>
      </c>
      <c r="T117">
        <v>149.19999999999999</v>
      </c>
      <c r="U117">
        <v>152.19999999999999</v>
      </c>
      <c r="V117">
        <v>155.6</v>
      </c>
      <c r="W117">
        <v>153.30000000000001</v>
      </c>
      <c r="X117">
        <v>153.30000000000001</v>
      </c>
      <c r="Y117">
        <v>151.80000000000001</v>
      </c>
      <c r="Z117">
        <v>156.80000000000001</v>
      </c>
      <c r="AA117">
        <v>152.9</v>
      </c>
      <c r="AB117">
        <v>152.30000000000001</v>
      </c>
      <c r="AC117">
        <v>152.69999999999999</v>
      </c>
      <c r="AD117">
        <v>158.9</v>
      </c>
      <c r="AE117">
        <v>161.4</v>
      </c>
      <c r="AF117">
        <v>158.5</v>
      </c>
      <c r="AG117">
        <v>164.7</v>
      </c>
      <c r="AH117">
        <v>169.8</v>
      </c>
      <c r="AI117">
        <v>170.6</v>
      </c>
      <c r="AJ117">
        <v>171.2</v>
      </c>
      <c r="AK117">
        <v>176.5</v>
      </c>
      <c r="AL117">
        <v>177.7</v>
      </c>
      <c r="AM117">
        <v>170.8</v>
      </c>
      <c r="AN117">
        <v>168.1</v>
      </c>
      <c r="AO117">
        <v>165.4</v>
      </c>
      <c r="AP117">
        <v>169.4</v>
      </c>
      <c r="AQ117">
        <v>164.3</v>
      </c>
      <c r="AR117">
        <v>167</v>
      </c>
      <c r="AS117">
        <v>174.3</v>
      </c>
      <c r="AT117">
        <v>184.8</v>
      </c>
      <c r="AU117">
        <v>187.1</v>
      </c>
      <c r="AV117">
        <v>186.2</v>
      </c>
      <c r="AW117">
        <v>184.5</v>
      </c>
      <c r="AX117">
        <v>193.3</v>
      </c>
      <c r="AY117">
        <v>192.8</v>
      </c>
      <c r="AZ117">
        <v>192.1</v>
      </c>
      <c r="BA117">
        <v>190</v>
      </c>
      <c r="BB117">
        <v>198.8</v>
      </c>
      <c r="BC117">
        <v>195.7</v>
      </c>
      <c r="BD117">
        <v>194.5</v>
      </c>
      <c r="BE117">
        <v>191.7</v>
      </c>
      <c r="BF117">
        <v>199.7</v>
      </c>
      <c r="BG117">
        <v>197</v>
      </c>
      <c r="BH117">
        <v>197.1</v>
      </c>
      <c r="BI117">
        <v>196.1</v>
      </c>
      <c r="BJ117">
        <v>202.2</v>
      </c>
      <c r="BK117">
        <v>213.9</v>
      </c>
      <c r="BL117">
        <v>231.3</v>
      </c>
      <c r="BM117">
        <v>243.9</v>
      </c>
      <c r="BN117">
        <v>256.39999999999998</v>
      </c>
      <c r="BO117">
        <v>269.2</v>
      </c>
      <c r="BP117">
        <v>283.3</v>
      </c>
      <c r="BQ117">
        <v>294.60000000000002</v>
      </c>
      <c r="BR117">
        <v>306.7</v>
      </c>
      <c r="BS117">
        <v>308.3</v>
      </c>
      <c r="BT117">
        <v>311.2</v>
      </c>
      <c r="BU117">
        <v>319.10000000000002</v>
      </c>
      <c r="BV117">
        <v>320.7</v>
      </c>
      <c r="BW117">
        <v>316.60000000000002</v>
      </c>
      <c r="BX117">
        <v>326.3</v>
      </c>
      <c r="BY117">
        <v>334.2</v>
      </c>
      <c r="BZ117">
        <v>330</v>
      </c>
      <c r="CA117">
        <v>333</v>
      </c>
      <c r="CB117">
        <v>336.9</v>
      </c>
      <c r="CC117">
        <v>346.2</v>
      </c>
      <c r="CD117">
        <v>346.7</v>
      </c>
      <c r="CE117">
        <v>360.8</v>
      </c>
      <c r="CF117">
        <v>374.6</v>
      </c>
      <c r="CG117">
        <v>395.5</v>
      </c>
      <c r="CH117">
        <v>396.3</v>
      </c>
      <c r="CI117">
        <v>423.9</v>
      </c>
      <c r="CJ117">
        <v>419</v>
      </c>
      <c r="CK117">
        <v>436.7</v>
      </c>
      <c r="CL117">
        <v>468.6</v>
      </c>
      <c r="CM117">
        <v>488.9</v>
      </c>
      <c r="CN117">
        <v>489.9</v>
      </c>
      <c r="CO117">
        <v>535.79999999999995</v>
      </c>
      <c r="CP117">
        <v>591</v>
      </c>
      <c r="CQ117">
        <v>620.20000000000005</v>
      </c>
      <c r="CR117">
        <v>636.29999999999995</v>
      </c>
      <c r="CS117">
        <v>676.7</v>
      </c>
      <c r="CT117">
        <v>697.6</v>
      </c>
      <c r="CU117">
        <v>714.2</v>
      </c>
      <c r="CV117">
        <v>711</v>
      </c>
      <c r="CW117">
        <v>757.3</v>
      </c>
      <c r="CX117">
        <v>807.3</v>
      </c>
      <c r="CY117">
        <v>838.4</v>
      </c>
      <c r="CZ117">
        <v>863.9</v>
      </c>
      <c r="DA117">
        <v>901.5</v>
      </c>
      <c r="DB117">
        <v>945.6</v>
      </c>
      <c r="DC117">
        <v>998.5</v>
      </c>
      <c r="DD117">
        <v>1019.1</v>
      </c>
      <c r="DE117">
        <v>1055.0999999999999</v>
      </c>
      <c r="DF117">
        <v>1096.5</v>
      </c>
      <c r="DG117">
        <v>1103.5999999999999</v>
      </c>
      <c r="DH117">
        <v>1113.7</v>
      </c>
      <c r="DI117">
        <v>1132</v>
      </c>
      <c r="DJ117">
        <v>1168.2</v>
      </c>
      <c r="DK117">
        <v>1162.2</v>
      </c>
      <c r="DL117">
        <v>1153.7</v>
      </c>
      <c r="DM117">
        <v>1183</v>
      </c>
      <c r="DN117">
        <v>1192.5999999999999</v>
      </c>
      <c r="DO117">
        <v>1194.5</v>
      </c>
      <c r="DP117">
        <v>1197.7</v>
      </c>
      <c r="DQ117">
        <v>1209.8</v>
      </c>
      <c r="DR117">
        <v>1270.2</v>
      </c>
      <c r="DS117">
        <v>1278.2</v>
      </c>
      <c r="DT117">
        <v>1301.9000000000001</v>
      </c>
      <c r="DU117">
        <v>1326.6</v>
      </c>
      <c r="DV117">
        <v>1390</v>
      </c>
      <c r="DW117">
        <v>1434.8</v>
      </c>
      <c r="DX117">
        <v>1466.8</v>
      </c>
      <c r="DY117">
        <v>1553.3</v>
      </c>
      <c r="DZ117">
        <v>1638.3</v>
      </c>
      <c r="EA117">
        <v>1639.9</v>
      </c>
      <c r="EB117">
        <v>1693.6</v>
      </c>
      <c r="EC117">
        <v>1766.8</v>
      </c>
      <c r="ED117">
        <v>1827</v>
      </c>
      <c r="EE117">
        <v>1850.8</v>
      </c>
      <c r="EF117">
        <v>1898.9</v>
      </c>
      <c r="EG117">
        <v>1952.3</v>
      </c>
      <c r="EH117">
        <v>1984.7</v>
      </c>
      <c r="EI117">
        <v>1967.9</v>
      </c>
      <c r="EJ117">
        <v>1960.6</v>
      </c>
      <c r="EK117">
        <v>1965.5</v>
      </c>
      <c r="EL117">
        <v>1989</v>
      </c>
      <c r="EM117">
        <v>2030.1</v>
      </c>
      <c r="EN117">
        <v>2046.1</v>
      </c>
      <c r="EO117">
        <v>2046.6</v>
      </c>
      <c r="EP117">
        <v>2082.5</v>
      </c>
      <c r="EQ117">
        <v>2102.1999999999998</v>
      </c>
      <c r="ER117">
        <v>2065.1999999999998</v>
      </c>
      <c r="ES117">
        <v>2065</v>
      </c>
      <c r="ET117">
        <v>2044.4</v>
      </c>
      <c r="EU117">
        <v>2009.7</v>
      </c>
      <c r="EV117">
        <v>2008.7</v>
      </c>
      <c r="EW117">
        <v>2029.7</v>
      </c>
      <c r="EX117">
        <v>2127.1999999999998</v>
      </c>
      <c r="EY117">
        <v>2134.4</v>
      </c>
      <c r="EZ117">
        <v>2063.8000000000002</v>
      </c>
      <c r="FA117">
        <v>2088</v>
      </c>
      <c r="FB117">
        <v>2110.6</v>
      </c>
      <c r="FC117">
        <v>2143.8000000000002</v>
      </c>
      <c r="FD117">
        <v>2090.1</v>
      </c>
      <c r="FE117">
        <v>2089.1999999999998</v>
      </c>
      <c r="FF117">
        <v>2093.6</v>
      </c>
      <c r="FG117">
        <v>2119.6999999999998</v>
      </c>
      <c r="FH117">
        <v>2070.8000000000002</v>
      </c>
      <c r="FI117">
        <v>2124.1999999999998</v>
      </c>
      <c r="FJ117">
        <v>2095.4</v>
      </c>
      <c r="FK117">
        <v>2173.8000000000002</v>
      </c>
      <c r="FL117">
        <v>2134.4</v>
      </c>
      <c r="FM117">
        <v>2189.6</v>
      </c>
      <c r="FN117">
        <v>2212.8000000000002</v>
      </c>
      <c r="FO117">
        <v>2243.1</v>
      </c>
      <c r="FP117">
        <v>2274.1999999999998</v>
      </c>
      <c r="FQ117">
        <v>2335.6999999999998</v>
      </c>
      <c r="FR117">
        <v>2424.5</v>
      </c>
      <c r="FS117">
        <v>2335.9</v>
      </c>
      <c r="FT117">
        <v>2382.4</v>
      </c>
      <c r="FU117">
        <v>2391.1</v>
      </c>
      <c r="FV117">
        <v>2422.8000000000002</v>
      </c>
      <c r="FW117">
        <v>2404.5</v>
      </c>
      <c r="FX117">
        <v>2342.3000000000002</v>
      </c>
      <c r="FY117">
        <v>2432.6</v>
      </c>
      <c r="FZ117">
        <v>2455.6</v>
      </c>
      <c r="GA117">
        <v>2510.3000000000002</v>
      </c>
      <c r="GB117">
        <v>2467.8000000000002</v>
      </c>
      <c r="GC117">
        <v>2487.3000000000002</v>
      </c>
      <c r="GD117">
        <v>2562.1999999999998</v>
      </c>
      <c r="GE117">
        <v>2563</v>
      </c>
      <c r="GF117">
        <v>2524.8000000000002</v>
      </c>
      <c r="GG117">
        <v>2575.9</v>
      </c>
      <c r="GH117">
        <v>2659.2</v>
      </c>
      <c r="GI117">
        <v>2665.2</v>
      </c>
      <c r="GJ117">
        <v>2608.8000000000002</v>
      </c>
      <c r="GK117">
        <v>2745</v>
      </c>
      <c r="GL117">
        <v>2838.7</v>
      </c>
      <c r="GM117">
        <v>2837.5</v>
      </c>
      <c r="GN117">
        <v>2667.8</v>
      </c>
      <c r="GO117">
        <v>2943.1</v>
      </c>
      <c r="GP117">
        <v>3226.6</v>
      </c>
      <c r="GQ117">
        <v>3253.2</v>
      </c>
      <c r="GR117">
        <v>3442.9</v>
      </c>
      <c r="GS117">
        <v>3563.8</v>
      </c>
      <c r="GT117">
        <v>3631.6</v>
      </c>
      <c r="GU117">
        <v>3791.2</v>
      </c>
      <c r="GV117">
        <v>3858.3</v>
      </c>
      <c r="GW117">
        <v>3964.5</v>
      </c>
      <c r="GX117">
        <v>4295.1000000000004</v>
      </c>
      <c r="GY117">
        <v>4579</v>
      </c>
      <c r="GZ117">
        <v>4650.5</v>
      </c>
      <c r="HA117">
        <v>5013.8999999999996</v>
      </c>
      <c r="HB117">
        <v>5343.7</v>
      </c>
      <c r="HC117">
        <v>5735.5</v>
      </c>
      <c r="HD117">
        <v>5789.4</v>
      </c>
      <c r="HE117">
        <v>5914.3</v>
      </c>
      <c r="HF117">
        <v>5977.7</v>
      </c>
      <c r="HG117">
        <v>6110.9</v>
      </c>
      <c r="HH117">
        <v>5912.2</v>
      </c>
      <c r="HI117">
        <v>5911.2</v>
      </c>
      <c r="HJ117">
        <v>6265.9</v>
      </c>
      <c r="HK117">
        <v>6541.4</v>
      </c>
      <c r="HL117">
        <v>6644</v>
      </c>
      <c r="HM117">
        <v>6870.6</v>
      </c>
      <c r="HN117">
        <v>7143.3</v>
      </c>
      <c r="HO117">
        <v>7129.3</v>
      </c>
      <c r="HP117">
        <v>6849.1</v>
      </c>
      <c r="HQ117">
        <v>6877.5</v>
      </c>
      <c r="HR117">
        <v>7404.5</v>
      </c>
      <c r="HS117">
        <v>7645.2</v>
      </c>
      <c r="HT117">
        <v>7779.3</v>
      </c>
      <c r="HU117">
        <v>8049.8</v>
      </c>
      <c r="HV117">
        <v>8110.5</v>
      </c>
      <c r="HW117">
        <v>7948.8</v>
      </c>
      <c r="HX117">
        <v>7823</v>
      </c>
      <c r="HY117">
        <v>8171.9</v>
      </c>
      <c r="HZ117">
        <v>8257.1</v>
      </c>
      <c r="IA117">
        <v>8537.7000000000007</v>
      </c>
      <c r="IB117">
        <v>8453.5</v>
      </c>
      <c r="IC117">
        <v>8464.2999999999993</v>
      </c>
      <c r="ID117">
        <v>8948.5</v>
      </c>
      <c r="IE117">
        <v>8800.1</v>
      </c>
      <c r="IF117">
        <v>8713.7999999999993</v>
      </c>
      <c r="IG117">
        <v>9452.2999999999993</v>
      </c>
      <c r="IH117">
        <v>9876</v>
      </c>
      <c r="II117">
        <v>11336.2</v>
      </c>
      <c r="IJ117">
        <v>13965.4</v>
      </c>
      <c r="IK117">
        <v>14371.1</v>
      </c>
      <c r="IL117">
        <v>14734</v>
      </c>
      <c r="IM117">
        <v>14774.6</v>
      </c>
      <c r="IN117">
        <v>15130.1</v>
      </c>
      <c r="IO117">
        <v>14729.6</v>
      </c>
      <c r="IP117">
        <v>15721.9</v>
      </c>
      <c r="IQ117">
        <v>15345.6</v>
      </c>
      <c r="IR117">
        <v>14690.1</v>
      </c>
      <c r="IS117">
        <v>14019.1</v>
      </c>
      <c r="IT117">
        <v>13930.7</v>
      </c>
      <c r="IU117">
        <v>13672.2</v>
      </c>
      <c r="IV117">
        <v>13911.8</v>
      </c>
      <c r="IW117">
        <v>14097.6</v>
      </c>
    </row>
    <row r="118" spans="1:257">
      <c r="A118" t="s">
        <v>1034</v>
      </c>
      <c r="B118" t="s">
        <v>1053</v>
      </c>
      <c r="C118">
        <v>4.7</v>
      </c>
      <c r="D118">
        <v>4.9000000000000004</v>
      </c>
      <c r="E118">
        <v>5</v>
      </c>
      <c r="F118">
        <v>5.5</v>
      </c>
      <c r="G118">
        <v>5.9</v>
      </c>
      <c r="H118">
        <v>6</v>
      </c>
      <c r="I118">
        <v>5.9</v>
      </c>
      <c r="J118">
        <v>6.4</v>
      </c>
      <c r="K118">
        <v>7</v>
      </c>
      <c r="L118">
        <v>7.5</v>
      </c>
      <c r="M118">
        <v>7.3</v>
      </c>
      <c r="N118">
        <v>8.1999999999999993</v>
      </c>
      <c r="O118">
        <v>8.4</v>
      </c>
      <c r="P118">
        <v>8.5</v>
      </c>
      <c r="Q118">
        <v>8.6999999999999993</v>
      </c>
      <c r="R118">
        <v>8.6999999999999993</v>
      </c>
      <c r="S118">
        <v>8.4</v>
      </c>
      <c r="T118">
        <v>8.8000000000000007</v>
      </c>
      <c r="U118">
        <v>8.6999999999999993</v>
      </c>
      <c r="V118">
        <v>9.6</v>
      </c>
      <c r="W118">
        <v>9.8000000000000007</v>
      </c>
      <c r="X118">
        <v>10</v>
      </c>
      <c r="Y118">
        <v>10.3</v>
      </c>
      <c r="Z118">
        <v>10.5</v>
      </c>
      <c r="AA118">
        <v>11.2</v>
      </c>
      <c r="AB118">
        <v>12.2</v>
      </c>
      <c r="AC118">
        <v>11.6</v>
      </c>
      <c r="AD118">
        <v>12</v>
      </c>
      <c r="AE118">
        <v>13</v>
      </c>
      <c r="AF118">
        <v>14.3</v>
      </c>
      <c r="AG118">
        <v>14.3</v>
      </c>
      <c r="AH118">
        <v>15.2</v>
      </c>
      <c r="AI118">
        <v>16.100000000000001</v>
      </c>
      <c r="AJ118">
        <v>16.5</v>
      </c>
      <c r="AK118">
        <v>17.3</v>
      </c>
      <c r="AL118">
        <v>18</v>
      </c>
      <c r="AM118">
        <v>18.399999999999999</v>
      </c>
      <c r="AN118">
        <v>18.600000000000001</v>
      </c>
      <c r="AO118">
        <v>18.7</v>
      </c>
      <c r="AP118">
        <v>19.600000000000001</v>
      </c>
      <c r="AQ118">
        <v>20.7</v>
      </c>
      <c r="AR118">
        <v>21.5</v>
      </c>
      <c r="AS118">
        <v>23.4</v>
      </c>
      <c r="AT118">
        <v>26.4</v>
      </c>
      <c r="AU118">
        <v>28</v>
      </c>
      <c r="AV118">
        <v>31.2</v>
      </c>
      <c r="AW118">
        <v>32.6</v>
      </c>
      <c r="AX118">
        <v>35</v>
      </c>
      <c r="AY118">
        <v>38.1</v>
      </c>
      <c r="AZ118">
        <v>40.799999999999997</v>
      </c>
      <c r="BA118">
        <v>42.9</v>
      </c>
      <c r="BB118">
        <v>46.4</v>
      </c>
      <c r="BC118">
        <v>48.4</v>
      </c>
      <c r="BD118">
        <v>52.6</v>
      </c>
      <c r="BE118">
        <v>56.2</v>
      </c>
      <c r="BF118">
        <v>59.7</v>
      </c>
      <c r="BG118">
        <v>62.2</v>
      </c>
      <c r="BH118">
        <v>65.2</v>
      </c>
      <c r="BI118">
        <v>67.5</v>
      </c>
      <c r="BJ118">
        <v>70.7</v>
      </c>
      <c r="BK118">
        <v>73.599999999999994</v>
      </c>
      <c r="BL118">
        <v>76.8</v>
      </c>
      <c r="BM118">
        <v>79.599999999999994</v>
      </c>
      <c r="BN118">
        <v>83.4</v>
      </c>
      <c r="BO118">
        <v>87.4</v>
      </c>
      <c r="BP118">
        <v>89.6</v>
      </c>
      <c r="BQ118">
        <v>93.7</v>
      </c>
      <c r="BR118">
        <v>93.3</v>
      </c>
      <c r="BS118">
        <v>99.3</v>
      </c>
      <c r="BT118">
        <v>102.8</v>
      </c>
      <c r="BU118">
        <v>105.8</v>
      </c>
      <c r="BV118">
        <v>110.1</v>
      </c>
      <c r="BW118">
        <v>114.6</v>
      </c>
      <c r="BX118">
        <v>118.9</v>
      </c>
      <c r="BY118">
        <v>125.5</v>
      </c>
      <c r="BZ118">
        <v>130.6</v>
      </c>
      <c r="CA118">
        <v>135.4</v>
      </c>
      <c r="CB118">
        <v>141.5</v>
      </c>
      <c r="CC118">
        <v>148.30000000000001</v>
      </c>
      <c r="CD118">
        <v>155.69999999999999</v>
      </c>
      <c r="CE118">
        <v>159.4</v>
      </c>
      <c r="CF118">
        <v>170.7</v>
      </c>
      <c r="CG118">
        <v>179.4</v>
      </c>
      <c r="CH118">
        <v>189.3</v>
      </c>
      <c r="CI118">
        <v>199</v>
      </c>
      <c r="CJ118">
        <v>208.1</v>
      </c>
      <c r="CK118">
        <v>220.7</v>
      </c>
      <c r="CL118">
        <v>224.1</v>
      </c>
      <c r="CM118">
        <v>239.7</v>
      </c>
      <c r="CN118">
        <v>259</v>
      </c>
      <c r="CO118">
        <v>274.39999999999998</v>
      </c>
      <c r="CP118">
        <v>289.39999999999998</v>
      </c>
      <c r="CQ118">
        <v>305.60000000000002</v>
      </c>
      <c r="CR118">
        <v>321.39999999999998</v>
      </c>
      <c r="CS118">
        <v>340.6</v>
      </c>
      <c r="CT118">
        <v>355</v>
      </c>
      <c r="CU118">
        <v>370.4</v>
      </c>
      <c r="CV118">
        <v>384.6</v>
      </c>
      <c r="CW118">
        <v>401.9</v>
      </c>
      <c r="CX118">
        <v>410.1</v>
      </c>
      <c r="CY118">
        <v>420.4</v>
      </c>
      <c r="CZ118">
        <v>429</v>
      </c>
      <c r="DA118">
        <v>456.4</v>
      </c>
      <c r="DB118">
        <v>479.6</v>
      </c>
      <c r="DC118">
        <v>510.7</v>
      </c>
      <c r="DD118">
        <v>550.9</v>
      </c>
      <c r="DE118">
        <v>593.4</v>
      </c>
      <c r="DF118">
        <v>653.5</v>
      </c>
      <c r="DG118">
        <v>704.5</v>
      </c>
      <c r="DH118">
        <v>747.2</v>
      </c>
      <c r="DI118">
        <v>774.4</v>
      </c>
      <c r="DJ118">
        <v>802.3</v>
      </c>
      <c r="DK118">
        <v>827.2</v>
      </c>
      <c r="DL118">
        <v>844.8</v>
      </c>
      <c r="DM118">
        <v>866.9</v>
      </c>
      <c r="DN118">
        <v>888.8</v>
      </c>
      <c r="DO118">
        <v>915.7</v>
      </c>
      <c r="DP118">
        <v>945.8</v>
      </c>
      <c r="DQ118">
        <v>958.7</v>
      </c>
      <c r="DR118">
        <v>969.4</v>
      </c>
      <c r="DS118">
        <v>1018.7</v>
      </c>
      <c r="DT118">
        <v>1047.5999999999999</v>
      </c>
      <c r="DU118">
        <v>1077.0999999999999</v>
      </c>
      <c r="DV118">
        <v>1119.5999999999999</v>
      </c>
      <c r="DW118">
        <v>1168.7</v>
      </c>
      <c r="DX118">
        <v>1186.8</v>
      </c>
      <c r="DY118">
        <v>1214.4000000000001</v>
      </c>
      <c r="DZ118">
        <v>1246</v>
      </c>
      <c r="EA118">
        <v>1266.8</v>
      </c>
      <c r="EB118">
        <v>1307.8</v>
      </c>
      <c r="EC118">
        <v>1331</v>
      </c>
      <c r="ED118">
        <v>1355.1</v>
      </c>
      <c r="EE118">
        <v>1413.4</v>
      </c>
      <c r="EF118">
        <v>1453.8</v>
      </c>
      <c r="EG118">
        <v>1509.6</v>
      </c>
      <c r="EH118">
        <v>1555.2</v>
      </c>
      <c r="EI118">
        <v>1570.3</v>
      </c>
      <c r="EJ118">
        <v>1601.7</v>
      </c>
      <c r="EK118">
        <v>1638.5</v>
      </c>
      <c r="EL118">
        <v>1672.1</v>
      </c>
      <c r="EM118">
        <v>1700</v>
      </c>
      <c r="EN118">
        <v>1749.1</v>
      </c>
      <c r="EO118">
        <v>1804.9</v>
      </c>
      <c r="EP118">
        <v>1876.6</v>
      </c>
      <c r="EQ118">
        <v>1915.2</v>
      </c>
      <c r="ER118">
        <v>1928.2</v>
      </c>
      <c r="ES118">
        <v>1944.5</v>
      </c>
      <c r="ET118">
        <v>2001.8</v>
      </c>
      <c r="EU118">
        <v>2043.3</v>
      </c>
      <c r="EV118">
        <v>2092.3000000000002</v>
      </c>
      <c r="EW118">
        <v>2134.6999999999998</v>
      </c>
      <c r="EX118">
        <v>2166</v>
      </c>
      <c r="EY118">
        <v>2249.3000000000002</v>
      </c>
      <c r="EZ118">
        <v>2287.4</v>
      </c>
      <c r="FA118">
        <v>2364</v>
      </c>
      <c r="FB118">
        <v>2496</v>
      </c>
      <c r="FC118">
        <v>2603</v>
      </c>
      <c r="FD118">
        <v>2687.9</v>
      </c>
      <c r="FE118">
        <v>2790.7</v>
      </c>
      <c r="FF118">
        <v>2887.9</v>
      </c>
      <c r="FG118">
        <v>2902</v>
      </c>
      <c r="FH118">
        <v>2931.2</v>
      </c>
      <c r="FI118">
        <v>2994.9</v>
      </c>
      <c r="FJ118">
        <v>3120.1</v>
      </c>
      <c r="FK118">
        <v>3323</v>
      </c>
      <c r="FL118">
        <v>3457.4</v>
      </c>
      <c r="FM118">
        <v>3647.3</v>
      </c>
      <c r="FN118">
        <v>3793.5</v>
      </c>
      <c r="FO118">
        <v>3937.2</v>
      </c>
      <c r="FP118">
        <v>4041.9</v>
      </c>
      <c r="FQ118">
        <v>4202.8</v>
      </c>
      <c r="FR118">
        <v>4339.3</v>
      </c>
      <c r="FS118">
        <v>4541</v>
      </c>
      <c r="FT118">
        <v>4686.3</v>
      </c>
      <c r="FU118">
        <v>4777.2</v>
      </c>
      <c r="FV118">
        <v>4663.6000000000004</v>
      </c>
      <c r="FW118">
        <v>4679.8</v>
      </c>
      <c r="FX118">
        <v>4745.5</v>
      </c>
      <c r="FY118">
        <v>4686</v>
      </c>
      <c r="FZ118">
        <v>4499</v>
      </c>
      <c r="GA118">
        <v>4491.8</v>
      </c>
      <c r="GB118">
        <v>4367.2</v>
      </c>
      <c r="GC118">
        <v>4287</v>
      </c>
      <c r="GD118">
        <v>4291.3999999999996</v>
      </c>
      <c r="GE118">
        <v>4248.2</v>
      </c>
      <c r="GF118">
        <v>4317.1000000000004</v>
      </c>
      <c r="GG118">
        <v>4304.5</v>
      </c>
      <c r="GH118">
        <v>4313.1000000000004</v>
      </c>
      <c r="GI118">
        <v>4316</v>
      </c>
      <c r="GJ118">
        <v>4305.3999999999996</v>
      </c>
      <c r="GK118">
        <v>4353.8</v>
      </c>
      <c r="GL118">
        <v>4525.5</v>
      </c>
      <c r="GM118">
        <v>4715.6000000000004</v>
      </c>
      <c r="GN118">
        <v>4912.7</v>
      </c>
      <c r="GO118">
        <v>5038.5</v>
      </c>
      <c r="GP118">
        <v>5397.2</v>
      </c>
      <c r="GQ118">
        <v>5608</v>
      </c>
      <c r="GR118">
        <v>5856.6</v>
      </c>
      <c r="GS118">
        <v>5919.2</v>
      </c>
      <c r="GT118">
        <v>6065.7</v>
      </c>
      <c r="GU118">
        <v>5666.3</v>
      </c>
      <c r="GV118">
        <v>5737.7</v>
      </c>
      <c r="GW118">
        <v>5680.8</v>
      </c>
      <c r="GX118">
        <v>5670.6</v>
      </c>
      <c r="GY118">
        <v>5576.4</v>
      </c>
      <c r="GZ118">
        <v>5572.4</v>
      </c>
      <c r="HA118">
        <v>5649.6</v>
      </c>
      <c r="HB118">
        <v>5788.1</v>
      </c>
      <c r="HC118">
        <v>6031.1</v>
      </c>
      <c r="HD118">
        <v>6058</v>
      </c>
      <c r="HE118">
        <v>6060.4</v>
      </c>
      <c r="HF118">
        <v>6150.9</v>
      </c>
      <c r="HG118">
        <v>6252</v>
      </c>
      <c r="HH118">
        <v>6230.9</v>
      </c>
      <c r="HI118">
        <v>6225.4</v>
      </c>
      <c r="HJ118">
        <v>6295.4</v>
      </c>
      <c r="HK118">
        <v>6236.6</v>
      </c>
      <c r="HL118">
        <v>6355.4</v>
      </c>
      <c r="HM118">
        <v>6351.9</v>
      </c>
      <c r="HN118">
        <v>6553.2</v>
      </c>
      <c r="HO118">
        <v>6536.4</v>
      </c>
      <c r="HP118">
        <v>6445.3</v>
      </c>
      <c r="HQ118">
        <v>6472.8</v>
      </c>
      <c r="HR118">
        <v>6478.9</v>
      </c>
      <c r="HS118">
        <v>6570.4</v>
      </c>
      <c r="HT118">
        <v>6720.8</v>
      </c>
      <c r="HU118">
        <v>6793</v>
      </c>
      <c r="HV118">
        <v>6717.3</v>
      </c>
      <c r="HW118">
        <v>6763.2</v>
      </c>
      <c r="HX118">
        <v>6864.6</v>
      </c>
      <c r="HY118">
        <v>6956.1</v>
      </c>
      <c r="HZ118">
        <v>7001</v>
      </c>
      <c r="IA118">
        <v>6892.7</v>
      </c>
      <c r="IB118">
        <v>6866.7</v>
      </c>
      <c r="IC118">
        <v>6786.1</v>
      </c>
      <c r="ID118">
        <v>6910</v>
      </c>
      <c r="IE118">
        <v>7034.1</v>
      </c>
      <c r="IF118">
        <v>7164.1</v>
      </c>
      <c r="IG118">
        <v>7312.9</v>
      </c>
      <c r="IH118">
        <v>7335.5</v>
      </c>
      <c r="II118">
        <v>7764.8</v>
      </c>
      <c r="IJ118">
        <v>8121.9</v>
      </c>
      <c r="IK118">
        <v>8235.9</v>
      </c>
      <c r="IL118">
        <v>8416.1</v>
      </c>
      <c r="IM118">
        <v>8514.7000000000007</v>
      </c>
      <c r="IN118">
        <v>8628.1</v>
      </c>
      <c r="IO118">
        <v>8825.2999999999993</v>
      </c>
      <c r="IP118">
        <v>8886.1</v>
      </c>
      <c r="IQ118">
        <v>8594</v>
      </c>
      <c r="IR118">
        <v>8261.7000000000007</v>
      </c>
      <c r="IS118">
        <v>7868.1</v>
      </c>
      <c r="IT118">
        <v>7922.6</v>
      </c>
      <c r="IU118">
        <v>8249.7000000000007</v>
      </c>
      <c r="IV118">
        <v>8101.6</v>
      </c>
      <c r="IW118">
        <v>7714.5</v>
      </c>
    </row>
    <row r="119" spans="1:257">
      <c r="A119" t="s">
        <v>1035</v>
      </c>
      <c r="B119" t="s">
        <v>1055</v>
      </c>
      <c r="C119">
        <v>33.1</v>
      </c>
      <c r="D119">
        <v>33.4</v>
      </c>
      <c r="E119">
        <v>34.200000000000003</v>
      </c>
      <c r="F119">
        <v>34.799999999999997</v>
      </c>
      <c r="G119">
        <v>36.1</v>
      </c>
      <c r="H119">
        <v>36</v>
      </c>
      <c r="I119">
        <v>37.799999999999997</v>
      </c>
      <c r="J119">
        <v>38.700000000000003</v>
      </c>
      <c r="K119">
        <v>40.5</v>
      </c>
      <c r="L119">
        <v>42.1</v>
      </c>
      <c r="M119">
        <v>43</v>
      </c>
      <c r="N119">
        <v>44.4</v>
      </c>
      <c r="O119">
        <v>45.5</v>
      </c>
      <c r="P119">
        <v>46.9</v>
      </c>
      <c r="Q119">
        <v>47.8</v>
      </c>
      <c r="R119">
        <v>48.8</v>
      </c>
      <c r="S119">
        <v>49.6</v>
      </c>
      <c r="T119">
        <v>50.3</v>
      </c>
      <c r="U119">
        <v>51.6</v>
      </c>
      <c r="V119">
        <v>52.4</v>
      </c>
      <c r="W119">
        <v>53.8</v>
      </c>
      <c r="X119">
        <v>55.4</v>
      </c>
      <c r="Y119">
        <v>56.6</v>
      </c>
      <c r="Z119">
        <v>57.1</v>
      </c>
      <c r="AA119">
        <v>58</v>
      </c>
      <c r="AB119">
        <v>59.2</v>
      </c>
      <c r="AC119">
        <v>59.8</v>
      </c>
      <c r="AD119">
        <v>59.7</v>
      </c>
      <c r="AE119">
        <v>62.7</v>
      </c>
      <c r="AF119">
        <v>66.400000000000006</v>
      </c>
      <c r="AG119">
        <v>67.8</v>
      </c>
      <c r="AH119">
        <v>70.2</v>
      </c>
      <c r="AI119">
        <v>71.8</v>
      </c>
      <c r="AJ119">
        <v>73.400000000000006</v>
      </c>
      <c r="AK119">
        <v>76.3</v>
      </c>
      <c r="AL119">
        <v>79.7</v>
      </c>
      <c r="AM119">
        <v>80</v>
      </c>
      <c r="AN119">
        <v>81.5</v>
      </c>
      <c r="AO119">
        <v>81.400000000000006</v>
      </c>
      <c r="AP119">
        <v>81.2</v>
      </c>
      <c r="AQ119">
        <v>82.7</v>
      </c>
      <c r="AR119">
        <v>85.4</v>
      </c>
      <c r="AS119">
        <v>88.8</v>
      </c>
      <c r="AT119">
        <v>93.8</v>
      </c>
      <c r="AU119">
        <v>98.9</v>
      </c>
      <c r="AV119">
        <v>102.6</v>
      </c>
      <c r="AW119">
        <v>106.2</v>
      </c>
      <c r="AX119">
        <v>110.4</v>
      </c>
      <c r="AY119">
        <v>113.8</v>
      </c>
      <c r="AZ119">
        <v>117.1</v>
      </c>
      <c r="BA119">
        <v>119.9</v>
      </c>
      <c r="BB119">
        <v>122.1</v>
      </c>
      <c r="BC119">
        <v>123.2</v>
      </c>
      <c r="BD119">
        <v>125.3</v>
      </c>
      <c r="BE119">
        <v>127.2</v>
      </c>
      <c r="BF119">
        <v>131.5</v>
      </c>
      <c r="BG119">
        <v>134</v>
      </c>
      <c r="BH119">
        <v>136.9</v>
      </c>
      <c r="BI119">
        <v>136.5</v>
      </c>
      <c r="BJ119">
        <v>138.6</v>
      </c>
      <c r="BK119">
        <v>138.80000000000001</v>
      </c>
      <c r="BL119">
        <v>141.4</v>
      </c>
      <c r="BM119">
        <v>143.1</v>
      </c>
      <c r="BN119">
        <v>146.30000000000001</v>
      </c>
      <c r="BO119">
        <v>147.1</v>
      </c>
      <c r="BP119">
        <v>152.5</v>
      </c>
      <c r="BQ119">
        <v>154.80000000000001</v>
      </c>
      <c r="BR119">
        <v>159.4</v>
      </c>
      <c r="BS119">
        <v>163.80000000000001</v>
      </c>
      <c r="BT119">
        <v>171.6</v>
      </c>
      <c r="BU119">
        <v>178.5</v>
      </c>
      <c r="BV119">
        <v>182.4</v>
      </c>
      <c r="BW119">
        <v>186.3</v>
      </c>
      <c r="BX119">
        <v>193.6</v>
      </c>
      <c r="BY119">
        <v>200.5</v>
      </c>
      <c r="BZ119">
        <v>208.7</v>
      </c>
      <c r="CA119">
        <v>213.2</v>
      </c>
      <c r="CB119">
        <v>216.5</v>
      </c>
      <c r="CC119">
        <v>223.8</v>
      </c>
      <c r="CD119">
        <v>229</v>
      </c>
      <c r="CE119">
        <v>231.7</v>
      </c>
      <c r="CF119">
        <v>238.9</v>
      </c>
      <c r="CG119">
        <v>247</v>
      </c>
      <c r="CH119">
        <v>252.6</v>
      </c>
      <c r="CI119">
        <v>252.8</v>
      </c>
      <c r="CJ119">
        <v>256.5</v>
      </c>
      <c r="CK119">
        <v>260.3</v>
      </c>
      <c r="CL119">
        <v>265</v>
      </c>
      <c r="CM119">
        <v>267.2</v>
      </c>
      <c r="CN119">
        <v>269.60000000000002</v>
      </c>
      <c r="CO119">
        <v>275.2</v>
      </c>
      <c r="CP119">
        <v>286.7</v>
      </c>
      <c r="CQ119">
        <v>285.7</v>
      </c>
      <c r="CR119">
        <v>288.39999999999998</v>
      </c>
      <c r="CS119">
        <v>292</v>
      </c>
      <c r="CT119">
        <v>301.39999999999998</v>
      </c>
      <c r="CU119">
        <v>302.39999999999998</v>
      </c>
      <c r="CV119">
        <v>303</v>
      </c>
      <c r="CW119">
        <v>311.2</v>
      </c>
      <c r="CX119">
        <v>327.9</v>
      </c>
      <c r="CY119">
        <v>330.4</v>
      </c>
      <c r="CZ119">
        <v>340</v>
      </c>
      <c r="DA119">
        <v>358.2</v>
      </c>
      <c r="DB119">
        <v>428.8</v>
      </c>
      <c r="DC119">
        <v>426.6</v>
      </c>
      <c r="DD119">
        <v>435</v>
      </c>
      <c r="DE119">
        <v>465.2</v>
      </c>
      <c r="DF119">
        <v>472.2</v>
      </c>
      <c r="DG119">
        <v>478.6</v>
      </c>
      <c r="DH119">
        <v>468</v>
      </c>
      <c r="DI119">
        <v>465.1</v>
      </c>
      <c r="DJ119">
        <v>460</v>
      </c>
      <c r="DK119">
        <v>462.9</v>
      </c>
      <c r="DL119">
        <v>461.3</v>
      </c>
      <c r="DM119">
        <v>461.2</v>
      </c>
      <c r="DN119">
        <v>460.3</v>
      </c>
      <c r="DO119">
        <v>461</v>
      </c>
      <c r="DP119">
        <v>463.5</v>
      </c>
      <c r="DQ119">
        <v>466.2</v>
      </c>
      <c r="DR119">
        <v>465.1</v>
      </c>
      <c r="DS119">
        <v>474.9</v>
      </c>
      <c r="DT119">
        <v>473.7</v>
      </c>
      <c r="DU119">
        <v>479.2</v>
      </c>
      <c r="DV119">
        <v>484.8</v>
      </c>
      <c r="DW119">
        <v>501</v>
      </c>
      <c r="DX119">
        <v>500.3</v>
      </c>
      <c r="DY119">
        <v>504.6</v>
      </c>
      <c r="DZ119">
        <v>526.20000000000005</v>
      </c>
      <c r="EA119">
        <v>540.20000000000005</v>
      </c>
      <c r="EB119">
        <v>554.9</v>
      </c>
      <c r="EC119">
        <v>572</v>
      </c>
      <c r="ED119">
        <v>593.70000000000005</v>
      </c>
      <c r="EE119">
        <v>618.9</v>
      </c>
      <c r="EF119">
        <v>647.6</v>
      </c>
      <c r="EG119">
        <v>673.6</v>
      </c>
      <c r="EH119">
        <v>696.4</v>
      </c>
      <c r="EI119">
        <v>689.6</v>
      </c>
      <c r="EJ119">
        <v>671.1</v>
      </c>
      <c r="EK119">
        <v>681.1</v>
      </c>
      <c r="EL119">
        <v>671.4</v>
      </c>
      <c r="EM119">
        <v>690</v>
      </c>
      <c r="EN119">
        <v>696.8</v>
      </c>
      <c r="EO119">
        <v>703.3</v>
      </c>
      <c r="EP119">
        <v>729.5</v>
      </c>
      <c r="EQ119">
        <v>735.4</v>
      </c>
      <c r="ER119">
        <v>735.8</v>
      </c>
      <c r="ES119">
        <v>739.7</v>
      </c>
      <c r="ET119">
        <v>763.2</v>
      </c>
      <c r="EU119">
        <v>781.5</v>
      </c>
      <c r="EV119">
        <v>789.4</v>
      </c>
      <c r="EW119">
        <v>809.1</v>
      </c>
      <c r="EX119">
        <v>834</v>
      </c>
      <c r="EY119">
        <v>856.3</v>
      </c>
      <c r="EZ119">
        <v>872</v>
      </c>
      <c r="FA119">
        <v>901.6</v>
      </c>
      <c r="FB119">
        <v>925.3</v>
      </c>
      <c r="FC119">
        <v>939.8</v>
      </c>
      <c r="FD119">
        <v>928.9</v>
      </c>
      <c r="FE119">
        <v>922.2</v>
      </c>
      <c r="FF119">
        <v>921.2</v>
      </c>
      <c r="FG119">
        <v>923.3</v>
      </c>
      <c r="FH119">
        <v>907.7</v>
      </c>
      <c r="FI119">
        <v>920.9</v>
      </c>
      <c r="FJ119">
        <v>951.5</v>
      </c>
      <c r="FK119">
        <v>971.5</v>
      </c>
      <c r="FL119">
        <v>977.3</v>
      </c>
      <c r="FM119">
        <v>991.8</v>
      </c>
      <c r="FN119">
        <v>1022.4</v>
      </c>
      <c r="FO119">
        <v>1028</v>
      </c>
      <c r="FP119">
        <v>1051.5999999999999</v>
      </c>
      <c r="FQ119">
        <v>1087.5999999999999</v>
      </c>
      <c r="FR119">
        <v>1110.5999999999999</v>
      </c>
      <c r="FS119">
        <v>1146.5</v>
      </c>
      <c r="FT119">
        <v>1173.7</v>
      </c>
      <c r="FU119">
        <v>1188.0999999999999</v>
      </c>
      <c r="FV119">
        <v>1220.8</v>
      </c>
      <c r="FW119">
        <v>1251.8</v>
      </c>
      <c r="FX119">
        <v>1254.3</v>
      </c>
      <c r="FY119">
        <v>1280.5</v>
      </c>
      <c r="FZ119">
        <v>1296.2</v>
      </c>
      <c r="GA119">
        <v>1330.2</v>
      </c>
      <c r="GB119">
        <v>1354.7</v>
      </c>
      <c r="GC119">
        <v>1377.8</v>
      </c>
      <c r="GD119">
        <v>1400.8</v>
      </c>
      <c r="GE119">
        <v>1421.1</v>
      </c>
      <c r="GF119">
        <v>1423.1</v>
      </c>
      <c r="GG119">
        <v>1463.1</v>
      </c>
      <c r="GH119">
        <v>1524.4</v>
      </c>
      <c r="GI119">
        <v>1573.9</v>
      </c>
      <c r="GJ119">
        <v>1602</v>
      </c>
      <c r="GK119">
        <v>1636.7</v>
      </c>
      <c r="GL119">
        <v>1685.5</v>
      </c>
      <c r="GM119">
        <v>1727.1</v>
      </c>
      <c r="GN119">
        <v>1729.7</v>
      </c>
      <c r="GO119">
        <v>1698.8</v>
      </c>
      <c r="GP119">
        <v>1657.7</v>
      </c>
      <c r="GQ119">
        <v>1675.7</v>
      </c>
      <c r="GR119">
        <v>1699.6</v>
      </c>
      <c r="GS119">
        <v>1751.9</v>
      </c>
      <c r="GT119">
        <v>1752.3</v>
      </c>
      <c r="GU119">
        <v>1746.6</v>
      </c>
      <c r="GV119">
        <v>1748.3</v>
      </c>
      <c r="GW119">
        <v>1777</v>
      </c>
      <c r="GX119">
        <v>1791</v>
      </c>
      <c r="GY119">
        <v>1768.1</v>
      </c>
      <c r="GZ119">
        <v>1770.7</v>
      </c>
      <c r="HA119">
        <v>1799.7</v>
      </c>
      <c r="HB119">
        <v>1844.1</v>
      </c>
      <c r="HC119">
        <v>1877.5</v>
      </c>
      <c r="HD119">
        <v>1899.7</v>
      </c>
      <c r="HE119">
        <v>1948.6</v>
      </c>
      <c r="HF119">
        <v>1984</v>
      </c>
      <c r="HG119">
        <v>1986</v>
      </c>
      <c r="HH119">
        <v>1932.6</v>
      </c>
      <c r="HI119">
        <v>1896.3</v>
      </c>
      <c r="HJ119">
        <v>1888.4</v>
      </c>
      <c r="HK119">
        <v>1907.4</v>
      </c>
      <c r="HL119">
        <v>1930.7</v>
      </c>
      <c r="HM119">
        <v>1956.2</v>
      </c>
      <c r="HN119">
        <v>1988.6</v>
      </c>
      <c r="HO119">
        <v>2010.6</v>
      </c>
      <c r="HP119">
        <v>1996</v>
      </c>
      <c r="HQ119">
        <v>2010</v>
      </c>
      <c r="HR119">
        <v>2033.7</v>
      </c>
      <c r="HS119">
        <v>2078.3000000000002</v>
      </c>
      <c r="HT119">
        <v>2138.3000000000002</v>
      </c>
      <c r="HU119">
        <v>2116.6999999999998</v>
      </c>
      <c r="HV119">
        <v>2021.9</v>
      </c>
      <c r="HW119">
        <v>2026.9</v>
      </c>
      <c r="HX119">
        <v>2050.1</v>
      </c>
      <c r="HY119">
        <v>2058.3000000000002</v>
      </c>
      <c r="HZ119">
        <v>2096.5</v>
      </c>
      <c r="IA119">
        <v>2071.3000000000002</v>
      </c>
      <c r="IB119">
        <v>2066.9</v>
      </c>
      <c r="IC119">
        <v>2030.2</v>
      </c>
      <c r="ID119">
        <v>2009.7</v>
      </c>
      <c r="IE119">
        <v>2044.4</v>
      </c>
      <c r="IF119">
        <v>2076</v>
      </c>
      <c r="IG119">
        <v>2114.3000000000002</v>
      </c>
      <c r="IH119">
        <v>2146.1999999999998</v>
      </c>
      <c r="II119">
        <v>2111.8000000000002</v>
      </c>
      <c r="IJ119">
        <v>2185.6</v>
      </c>
      <c r="IK119">
        <v>2244.6</v>
      </c>
      <c r="IL119">
        <v>2316.5</v>
      </c>
      <c r="IM119">
        <v>2338</v>
      </c>
      <c r="IN119">
        <v>2407.4</v>
      </c>
      <c r="IO119">
        <v>2427.1999999999998</v>
      </c>
      <c r="IP119">
        <v>2470.4</v>
      </c>
      <c r="IQ119">
        <v>2322.5</v>
      </c>
      <c r="IR119">
        <v>2207.6999999999998</v>
      </c>
      <c r="IS119">
        <v>2102</v>
      </c>
      <c r="IT119">
        <v>2096.9</v>
      </c>
      <c r="IU119">
        <v>2100.8000000000002</v>
      </c>
      <c r="IV119">
        <v>2079.3000000000002</v>
      </c>
      <c r="IW119">
        <v>1983.3</v>
      </c>
    </row>
    <row r="120" spans="1:257">
      <c r="A120" t="s">
        <v>1036</v>
      </c>
      <c r="B120" t="s">
        <v>1147</v>
      </c>
      <c r="C120">
        <v>76.400000000000006</v>
      </c>
      <c r="D120">
        <v>77.5</v>
      </c>
      <c r="E120">
        <v>78.900000000000006</v>
      </c>
      <c r="F120">
        <v>80.5</v>
      </c>
      <c r="G120">
        <v>81.400000000000006</v>
      </c>
      <c r="H120">
        <v>82.9</v>
      </c>
      <c r="I120">
        <v>84</v>
      </c>
      <c r="J120">
        <v>85.8</v>
      </c>
      <c r="K120">
        <v>86.8</v>
      </c>
      <c r="L120">
        <v>88.5</v>
      </c>
      <c r="M120">
        <v>89.8</v>
      </c>
      <c r="N120">
        <v>91.8</v>
      </c>
      <c r="O120">
        <v>93.2</v>
      </c>
      <c r="P120">
        <v>95</v>
      </c>
      <c r="Q120">
        <v>96.3</v>
      </c>
      <c r="R120">
        <v>98.1</v>
      </c>
      <c r="S120">
        <v>99.9</v>
      </c>
      <c r="T120">
        <v>102.3</v>
      </c>
      <c r="U120">
        <v>103.4</v>
      </c>
      <c r="V120">
        <v>105.4</v>
      </c>
      <c r="W120">
        <v>107</v>
      </c>
      <c r="X120">
        <v>109.3</v>
      </c>
      <c r="Y120">
        <v>110.7</v>
      </c>
      <c r="Z120">
        <v>113.1</v>
      </c>
      <c r="AA120">
        <v>115.9</v>
      </c>
      <c r="AB120">
        <v>118.3</v>
      </c>
      <c r="AC120">
        <v>119.6</v>
      </c>
      <c r="AD120">
        <v>122.3</v>
      </c>
      <c r="AE120">
        <v>124.9</v>
      </c>
      <c r="AF120">
        <v>128.1</v>
      </c>
      <c r="AG120">
        <v>131.80000000000001</v>
      </c>
      <c r="AH120">
        <v>134.9</v>
      </c>
      <c r="AI120">
        <v>137.19999999999999</v>
      </c>
      <c r="AJ120">
        <v>139</v>
      </c>
      <c r="AK120">
        <v>141.5</v>
      </c>
      <c r="AL120">
        <v>144.19999999999999</v>
      </c>
      <c r="AM120">
        <v>146.4</v>
      </c>
      <c r="AN120">
        <v>148.4</v>
      </c>
      <c r="AO120">
        <v>150.30000000000001</v>
      </c>
      <c r="AP120">
        <v>152.6</v>
      </c>
      <c r="AQ120">
        <v>155.80000000000001</v>
      </c>
      <c r="AR120">
        <v>160</v>
      </c>
      <c r="AS120">
        <v>162.4</v>
      </c>
      <c r="AT120">
        <v>166.6</v>
      </c>
      <c r="AU120">
        <v>171.2</v>
      </c>
      <c r="AV120">
        <v>174.4</v>
      </c>
      <c r="AW120">
        <v>176.4</v>
      </c>
      <c r="AX120">
        <v>182</v>
      </c>
      <c r="AY120">
        <v>186.2</v>
      </c>
      <c r="AZ120">
        <v>191</v>
      </c>
      <c r="BA120">
        <v>194.5</v>
      </c>
      <c r="BB120">
        <v>199.4</v>
      </c>
      <c r="BC120">
        <v>202</v>
      </c>
      <c r="BD120">
        <v>205.5</v>
      </c>
      <c r="BE120">
        <v>207.4</v>
      </c>
      <c r="BF120">
        <v>210.6</v>
      </c>
      <c r="BG120">
        <v>213.3</v>
      </c>
      <c r="BH120">
        <v>217.4</v>
      </c>
      <c r="BI120">
        <v>221.3</v>
      </c>
      <c r="BJ120">
        <v>225.6</v>
      </c>
      <c r="BK120">
        <v>234.6</v>
      </c>
      <c r="BL120">
        <v>246.2</v>
      </c>
      <c r="BM120">
        <v>248.4</v>
      </c>
      <c r="BN120">
        <v>257.39999999999998</v>
      </c>
      <c r="BO120">
        <v>269.2</v>
      </c>
      <c r="BP120">
        <v>275</v>
      </c>
      <c r="BQ120">
        <v>280.7</v>
      </c>
      <c r="BR120">
        <v>286.10000000000002</v>
      </c>
      <c r="BS120">
        <v>291.8</v>
      </c>
      <c r="BT120">
        <v>300.39999999999998</v>
      </c>
      <c r="BU120">
        <v>308.39999999999998</v>
      </c>
      <c r="BV120">
        <v>318.7</v>
      </c>
      <c r="BW120">
        <v>327.8</v>
      </c>
      <c r="BX120">
        <v>338.4</v>
      </c>
      <c r="BY120">
        <v>347.8</v>
      </c>
      <c r="BZ120">
        <v>355</v>
      </c>
      <c r="CA120">
        <v>362.6</v>
      </c>
      <c r="CB120">
        <v>369.1</v>
      </c>
      <c r="CC120">
        <v>379.5</v>
      </c>
      <c r="CD120">
        <v>382.1</v>
      </c>
      <c r="CE120">
        <v>395.1</v>
      </c>
      <c r="CF120">
        <v>409.8</v>
      </c>
      <c r="CG120">
        <v>415.5</v>
      </c>
      <c r="CH120">
        <v>423.1</v>
      </c>
      <c r="CI120">
        <v>428</v>
      </c>
      <c r="CJ120">
        <v>435.7</v>
      </c>
      <c r="CK120">
        <v>439.7</v>
      </c>
      <c r="CL120">
        <v>448.1</v>
      </c>
      <c r="CM120">
        <v>457.2</v>
      </c>
      <c r="CN120">
        <v>464.9</v>
      </c>
      <c r="CO120">
        <v>474.4</v>
      </c>
      <c r="CP120">
        <v>488.2</v>
      </c>
      <c r="CQ120">
        <v>500.6</v>
      </c>
      <c r="CR120">
        <v>517.29999999999995</v>
      </c>
      <c r="CS120">
        <v>518.9</v>
      </c>
      <c r="CT120">
        <v>525.6</v>
      </c>
      <c r="CU120">
        <v>554.29999999999995</v>
      </c>
      <c r="CV120">
        <v>563.20000000000005</v>
      </c>
      <c r="CW120">
        <v>586.79999999999995</v>
      </c>
      <c r="CX120">
        <v>619</v>
      </c>
      <c r="CY120">
        <v>615.20000000000005</v>
      </c>
      <c r="CZ120">
        <v>642.5</v>
      </c>
      <c r="DA120">
        <v>662.5</v>
      </c>
      <c r="DB120">
        <v>682.4</v>
      </c>
      <c r="DC120">
        <v>719.1</v>
      </c>
      <c r="DD120">
        <v>754.1</v>
      </c>
      <c r="DE120">
        <v>802.2</v>
      </c>
      <c r="DF120">
        <v>833.7</v>
      </c>
      <c r="DG120">
        <v>863.5</v>
      </c>
      <c r="DH120">
        <v>883.3</v>
      </c>
      <c r="DI120">
        <v>909.5</v>
      </c>
      <c r="DJ120">
        <v>960.5</v>
      </c>
      <c r="DK120">
        <v>999.9</v>
      </c>
      <c r="DL120">
        <v>1048.8</v>
      </c>
      <c r="DM120">
        <v>1080.8</v>
      </c>
      <c r="DN120">
        <v>1119.5</v>
      </c>
      <c r="DO120">
        <v>1137.0999999999999</v>
      </c>
      <c r="DP120">
        <v>1167.0999999999999</v>
      </c>
      <c r="DQ120">
        <v>1185.2</v>
      </c>
      <c r="DR120">
        <v>1211.4000000000001</v>
      </c>
      <c r="DS120">
        <v>1233.3</v>
      </c>
      <c r="DT120">
        <v>1261.5</v>
      </c>
      <c r="DU120">
        <v>1270.8</v>
      </c>
      <c r="DV120">
        <v>1282.2</v>
      </c>
      <c r="DW120">
        <v>1303.9000000000001</v>
      </c>
      <c r="DX120">
        <v>1331.6</v>
      </c>
      <c r="DY120">
        <v>1380</v>
      </c>
      <c r="DZ120">
        <v>1414.2</v>
      </c>
      <c r="EA120">
        <v>1449.3</v>
      </c>
      <c r="EB120">
        <v>1485</v>
      </c>
      <c r="EC120">
        <v>1534.5</v>
      </c>
      <c r="ED120">
        <v>1562.7</v>
      </c>
      <c r="EE120">
        <v>1637.1</v>
      </c>
      <c r="EF120">
        <v>1686.1</v>
      </c>
      <c r="EG120">
        <v>1769.6</v>
      </c>
      <c r="EH120">
        <v>1807.2</v>
      </c>
      <c r="EI120">
        <v>1843.8</v>
      </c>
      <c r="EJ120">
        <v>1850.5</v>
      </c>
      <c r="EK120">
        <v>1873</v>
      </c>
      <c r="EL120">
        <v>1879.3</v>
      </c>
      <c r="EM120">
        <v>1910</v>
      </c>
      <c r="EN120">
        <v>1995</v>
      </c>
      <c r="EO120">
        <v>2028.9</v>
      </c>
      <c r="EP120">
        <v>2087.3000000000002</v>
      </c>
      <c r="EQ120">
        <v>2122.8000000000002</v>
      </c>
      <c r="ER120">
        <v>2158.4</v>
      </c>
      <c r="ES120">
        <v>2214</v>
      </c>
      <c r="ET120">
        <v>2319.1</v>
      </c>
      <c r="EU120">
        <v>2386.9</v>
      </c>
      <c r="EV120">
        <v>2467.5</v>
      </c>
      <c r="EW120">
        <v>2531</v>
      </c>
      <c r="EX120">
        <v>2628.5</v>
      </c>
      <c r="EY120">
        <v>2723.9</v>
      </c>
      <c r="EZ120">
        <v>2837.9</v>
      </c>
      <c r="FA120">
        <v>2908.5</v>
      </c>
      <c r="FB120">
        <v>3009.3</v>
      </c>
      <c r="FC120">
        <v>3048.5</v>
      </c>
      <c r="FD120">
        <v>3132.4</v>
      </c>
      <c r="FE120">
        <v>3175.7</v>
      </c>
      <c r="FF120">
        <v>3263.3</v>
      </c>
      <c r="FG120">
        <v>3348.9</v>
      </c>
      <c r="FH120">
        <v>3342.6</v>
      </c>
      <c r="FI120">
        <v>3374.3</v>
      </c>
      <c r="FJ120">
        <v>3376.2</v>
      </c>
      <c r="FK120">
        <v>3474.6</v>
      </c>
      <c r="FL120">
        <v>3543</v>
      </c>
      <c r="FM120">
        <v>3618.4</v>
      </c>
      <c r="FN120">
        <v>3696</v>
      </c>
      <c r="FO120">
        <v>3790.9</v>
      </c>
      <c r="FP120">
        <v>3854.1</v>
      </c>
      <c r="FQ120">
        <v>3899.9</v>
      </c>
      <c r="FR120">
        <v>3924.4</v>
      </c>
      <c r="FS120">
        <v>4142.5</v>
      </c>
      <c r="FT120">
        <v>4344.8</v>
      </c>
      <c r="FU120">
        <v>4452</v>
      </c>
      <c r="FV120">
        <v>4639.1000000000004</v>
      </c>
      <c r="FW120">
        <v>4788.7</v>
      </c>
      <c r="FX120">
        <v>4811.7</v>
      </c>
      <c r="FY120">
        <v>4945.8999999999996</v>
      </c>
      <c r="FZ120">
        <v>5206.7</v>
      </c>
      <c r="GA120">
        <v>5311.4</v>
      </c>
      <c r="GB120">
        <v>5416.5</v>
      </c>
      <c r="GC120">
        <v>5455.7</v>
      </c>
      <c r="GD120">
        <v>5482.6</v>
      </c>
      <c r="GE120">
        <v>5652.9</v>
      </c>
      <c r="GF120">
        <v>5713.4</v>
      </c>
      <c r="GG120">
        <v>5851.7</v>
      </c>
      <c r="GH120">
        <v>5944.7</v>
      </c>
      <c r="GI120">
        <v>6160.5</v>
      </c>
      <c r="GJ120">
        <v>6338.4</v>
      </c>
      <c r="GK120">
        <v>6531.1</v>
      </c>
      <c r="GL120">
        <v>6538.4</v>
      </c>
      <c r="GM120">
        <v>6472.8</v>
      </c>
      <c r="GN120">
        <v>6258</v>
      </c>
      <c r="GO120">
        <v>5828</v>
      </c>
      <c r="GP120">
        <v>5437.1</v>
      </c>
      <c r="GQ120">
        <v>5393</v>
      </c>
      <c r="GR120">
        <v>5654.4</v>
      </c>
      <c r="GS120">
        <v>5950.9</v>
      </c>
      <c r="GT120">
        <v>6029.5</v>
      </c>
      <c r="GU120">
        <v>6016.7</v>
      </c>
      <c r="GV120">
        <v>6057.7</v>
      </c>
      <c r="GW120">
        <v>6412.8</v>
      </c>
      <c r="GX120">
        <v>6262.2</v>
      </c>
      <c r="GY120">
        <v>6366.3</v>
      </c>
      <c r="GZ120">
        <v>6415.1</v>
      </c>
      <c r="HA120">
        <v>6282.1</v>
      </c>
      <c r="HB120">
        <v>6343.1</v>
      </c>
      <c r="HC120">
        <v>6535.3</v>
      </c>
      <c r="HD120">
        <v>6600.6</v>
      </c>
      <c r="HE120">
        <v>6862.8</v>
      </c>
      <c r="HF120">
        <v>7011</v>
      </c>
      <c r="HG120">
        <v>7063.7</v>
      </c>
      <c r="HH120">
        <v>6948.5</v>
      </c>
      <c r="HI120">
        <v>6990.1</v>
      </c>
      <c r="HJ120">
        <v>6997.2</v>
      </c>
      <c r="HK120">
        <v>7117.1</v>
      </c>
      <c r="HL120">
        <v>7290.7</v>
      </c>
      <c r="HM120">
        <v>7316.5</v>
      </c>
      <c r="HN120">
        <v>7378.7</v>
      </c>
      <c r="HO120">
        <v>7441.9</v>
      </c>
      <c r="HP120">
        <v>7409.4</v>
      </c>
      <c r="HQ120">
        <v>7310.5</v>
      </c>
      <c r="HR120">
        <v>7233</v>
      </c>
      <c r="HS120">
        <v>7500.5</v>
      </c>
      <c r="HT120">
        <v>7687.8</v>
      </c>
      <c r="HU120">
        <v>7774.5</v>
      </c>
      <c r="HV120">
        <v>7510.3</v>
      </c>
      <c r="HW120">
        <v>7674.7</v>
      </c>
      <c r="HX120">
        <v>7797.3</v>
      </c>
      <c r="HY120">
        <v>7888.5</v>
      </c>
      <c r="HZ120">
        <v>7990.3</v>
      </c>
      <c r="IA120">
        <v>7932.5</v>
      </c>
      <c r="IB120">
        <v>7865.5</v>
      </c>
      <c r="IC120">
        <v>7998.4</v>
      </c>
      <c r="ID120">
        <v>7859.5</v>
      </c>
      <c r="IE120">
        <v>8347.6</v>
      </c>
      <c r="IF120">
        <v>8632.4</v>
      </c>
      <c r="IG120">
        <v>8880.1</v>
      </c>
      <c r="IH120">
        <v>8913.7000000000007</v>
      </c>
      <c r="II120">
        <v>8525.7000000000007</v>
      </c>
      <c r="IJ120">
        <v>9526.2000000000007</v>
      </c>
      <c r="IK120">
        <v>9846</v>
      </c>
      <c r="IL120">
        <v>10134.5</v>
      </c>
      <c r="IM120">
        <v>10050.799999999999</v>
      </c>
      <c r="IN120">
        <v>10428.1</v>
      </c>
      <c r="IO120">
        <v>10540.7</v>
      </c>
      <c r="IP120">
        <v>10642.5</v>
      </c>
      <c r="IQ120">
        <v>10091.799999999999</v>
      </c>
      <c r="IR120">
        <v>9397.7000000000007</v>
      </c>
      <c r="IS120">
        <v>9087.7000000000007</v>
      </c>
      <c r="IT120">
        <v>9319.7000000000007</v>
      </c>
      <c r="IU120">
        <v>9678</v>
      </c>
      <c r="IV120">
        <v>9661.4</v>
      </c>
      <c r="IW120">
        <v>9409.2999999999993</v>
      </c>
    </row>
    <row r="121" spans="1:257">
      <c r="A121" t="s">
        <v>1037</v>
      </c>
      <c r="B121" s="12" t="s">
        <v>1059</v>
      </c>
      <c r="C121" s="12">
        <v>283.3</v>
      </c>
      <c r="D121" s="12">
        <v>292.10000000000002</v>
      </c>
      <c r="E121" s="12">
        <v>297.2</v>
      </c>
      <c r="F121" s="12">
        <v>303.2</v>
      </c>
      <c r="G121" s="12">
        <v>305.8</v>
      </c>
      <c r="H121" s="12">
        <v>311.39999999999998</v>
      </c>
      <c r="I121" s="12">
        <v>318.7</v>
      </c>
      <c r="J121" s="12">
        <v>329.4</v>
      </c>
      <c r="K121" s="12">
        <v>332.7</v>
      </c>
      <c r="L121" s="12">
        <v>341.5</v>
      </c>
      <c r="M121" s="12">
        <v>351.6</v>
      </c>
      <c r="N121" s="12">
        <v>364.5</v>
      </c>
      <c r="O121" s="12">
        <v>369.3</v>
      </c>
      <c r="P121" s="12">
        <v>382.9</v>
      </c>
      <c r="Q121" s="12">
        <v>395.4</v>
      </c>
      <c r="R121" s="12">
        <v>410.5</v>
      </c>
      <c r="S121" s="12">
        <v>415.3</v>
      </c>
      <c r="T121" s="12">
        <v>432.8</v>
      </c>
      <c r="U121" s="12">
        <v>441.7</v>
      </c>
      <c r="V121" s="12">
        <v>457</v>
      </c>
      <c r="W121" s="12">
        <v>466.3</v>
      </c>
      <c r="X121" s="12">
        <v>485.6</v>
      </c>
      <c r="Y121" s="12">
        <v>494.3</v>
      </c>
      <c r="Z121" s="12">
        <v>513.1</v>
      </c>
      <c r="AA121" s="12">
        <v>520.79999999999995</v>
      </c>
      <c r="AB121" s="12">
        <v>540.9</v>
      </c>
      <c r="AC121" s="12">
        <v>544.5</v>
      </c>
      <c r="AD121" s="12">
        <v>556.5</v>
      </c>
      <c r="AE121" s="12">
        <v>556</v>
      </c>
      <c r="AF121" s="12">
        <v>568.9</v>
      </c>
      <c r="AG121" s="12">
        <v>576.29999999999995</v>
      </c>
      <c r="AH121" s="12">
        <v>602.29999999999995</v>
      </c>
      <c r="AI121" s="12">
        <v>598.79999999999995</v>
      </c>
      <c r="AJ121" s="12">
        <v>618.5</v>
      </c>
      <c r="AK121" s="12">
        <v>630.79999999999995</v>
      </c>
      <c r="AL121" s="12">
        <v>654.79999999999995</v>
      </c>
      <c r="AM121" s="12">
        <v>661.8</v>
      </c>
      <c r="AN121" s="12">
        <v>688.1</v>
      </c>
      <c r="AO121" s="12">
        <v>700.6</v>
      </c>
      <c r="AP121" s="12">
        <v>721.9</v>
      </c>
      <c r="AQ121" s="12">
        <v>724.6</v>
      </c>
      <c r="AR121" s="12">
        <v>741.6</v>
      </c>
      <c r="AS121" s="12">
        <v>755.1</v>
      </c>
      <c r="AT121" s="12">
        <v>771.8</v>
      </c>
      <c r="AU121" s="12">
        <v>777.2</v>
      </c>
      <c r="AV121" s="12">
        <v>800.7</v>
      </c>
      <c r="AW121" s="12">
        <v>823.2</v>
      </c>
      <c r="AX121" s="12">
        <v>853</v>
      </c>
      <c r="AY121" s="12">
        <v>871.7</v>
      </c>
      <c r="AZ121" s="12">
        <v>906.1</v>
      </c>
      <c r="BA121" s="12">
        <v>936.3</v>
      </c>
      <c r="BB121" s="12">
        <v>985.8</v>
      </c>
      <c r="BC121" s="12">
        <v>1022.1</v>
      </c>
      <c r="BD121" s="12">
        <v>1070.4000000000001</v>
      </c>
      <c r="BE121" s="12">
        <v>1112.2</v>
      </c>
      <c r="BF121" s="12">
        <v>1145.7</v>
      </c>
      <c r="BG121" s="12">
        <v>1170.7</v>
      </c>
      <c r="BH121" s="12">
        <v>1222.5999999999999</v>
      </c>
      <c r="BI121" s="12">
        <v>1257.9000000000001</v>
      </c>
      <c r="BJ121" s="12">
        <v>1279.5</v>
      </c>
      <c r="BK121" s="12">
        <v>1269.5</v>
      </c>
      <c r="BL121" s="12">
        <v>1283.5999999999999</v>
      </c>
      <c r="BM121" s="12">
        <v>1286.7</v>
      </c>
      <c r="BN121" s="12">
        <v>1317.8</v>
      </c>
      <c r="BO121" s="12">
        <v>1325.9</v>
      </c>
      <c r="BP121" s="12">
        <v>1368.4</v>
      </c>
      <c r="BQ121" s="12">
        <v>1401.2</v>
      </c>
      <c r="BR121" s="12">
        <v>1460.5</v>
      </c>
      <c r="BS121" s="12">
        <v>1487.5</v>
      </c>
      <c r="BT121" s="12">
        <v>1552.6</v>
      </c>
      <c r="BU121" s="12">
        <v>1609.6</v>
      </c>
      <c r="BV121" s="12">
        <v>1681.9</v>
      </c>
      <c r="BW121" s="12">
        <v>1720.7</v>
      </c>
      <c r="BX121" s="12">
        <v>1802.6</v>
      </c>
      <c r="BY121" s="12">
        <v>1862.1</v>
      </c>
      <c r="BZ121" s="12">
        <v>1944.8</v>
      </c>
      <c r="CA121" s="12">
        <v>1994.4</v>
      </c>
      <c r="CB121" s="12">
        <v>2091.5</v>
      </c>
      <c r="CC121" s="12">
        <v>2178</v>
      </c>
      <c r="CD121" s="12">
        <v>2247.6999999999998</v>
      </c>
      <c r="CE121" s="12">
        <v>2279.3000000000002</v>
      </c>
      <c r="CF121" s="12">
        <v>2302.1</v>
      </c>
      <c r="CG121" s="12">
        <v>2349.6999999999998</v>
      </c>
      <c r="CH121" s="12">
        <v>2447.3000000000002</v>
      </c>
      <c r="CI121" s="12">
        <v>2458.4</v>
      </c>
      <c r="CJ121" s="12">
        <v>2537.4</v>
      </c>
      <c r="CK121" s="12">
        <v>2609.1</v>
      </c>
      <c r="CL121" s="12">
        <v>2720.6</v>
      </c>
      <c r="CM121" s="12">
        <v>2727.4</v>
      </c>
      <c r="CN121" s="12">
        <v>2792.8</v>
      </c>
      <c r="CO121" s="12">
        <v>2845.4</v>
      </c>
      <c r="CP121" s="12">
        <v>2900</v>
      </c>
      <c r="CQ121" s="12">
        <v>2920.5</v>
      </c>
      <c r="CR121" s="12">
        <v>2998.5</v>
      </c>
      <c r="CS121" s="12">
        <v>3097.8</v>
      </c>
      <c r="CT121" s="12">
        <v>3196.3</v>
      </c>
      <c r="CU121" s="12">
        <v>3285.1</v>
      </c>
      <c r="CV121" s="12">
        <v>3432.7</v>
      </c>
      <c r="CW121" s="12">
        <v>3529.4</v>
      </c>
      <c r="CX121" s="12">
        <v>3699.9</v>
      </c>
      <c r="CY121" s="12">
        <v>3746.7</v>
      </c>
      <c r="CZ121" s="12">
        <v>3866.9</v>
      </c>
      <c r="DA121" s="12">
        <v>3995.2</v>
      </c>
      <c r="DB121" s="12">
        <v>4193.3</v>
      </c>
      <c r="DC121" s="12">
        <v>4244.2</v>
      </c>
      <c r="DD121" s="12">
        <v>4388</v>
      </c>
      <c r="DE121" s="12">
        <v>4525</v>
      </c>
      <c r="DF121" s="12">
        <v>4719.5</v>
      </c>
      <c r="DG121" s="12">
        <v>4754.2</v>
      </c>
      <c r="DH121" s="12">
        <v>4907.8</v>
      </c>
      <c r="DI121" s="12">
        <v>5038.2</v>
      </c>
      <c r="DJ121" s="12">
        <v>5156.1000000000004</v>
      </c>
      <c r="DK121" s="12">
        <v>5262.3</v>
      </c>
      <c r="DL121" s="12">
        <v>5396.6</v>
      </c>
      <c r="DM121" s="12">
        <v>5526.5</v>
      </c>
      <c r="DN121" s="12">
        <v>5635.7</v>
      </c>
      <c r="DO121" s="12">
        <v>5775.4</v>
      </c>
      <c r="DP121" s="12">
        <v>5961.9</v>
      </c>
      <c r="DQ121" s="12">
        <v>6011</v>
      </c>
      <c r="DR121" s="12">
        <v>6099.5</v>
      </c>
      <c r="DS121" s="12">
        <v>6160.3</v>
      </c>
      <c r="DT121" s="12">
        <v>6218</v>
      </c>
      <c r="DU121" s="12">
        <v>6255.7</v>
      </c>
      <c r="DV121" s="12">
        <v>6296.9</v>
      </c>
      <c r="DW121" s="12">
        <v>6308.4</v>
      </c>
      <c r="DX121" s="12">
        <v>6370.1</v>
      </c>
      <c r="DY121" s="12">
        <v>6394.6</v>
      </c>
      <c r="DZ121" s="12">
        <v>6387.4</v>
      </c>
      <c r="EA121" s="12">
        <v>6402.2</v>
      </c>
      <c r="EB121" s="12">
        <v>6468</v>
      </c>
      <c r="EC121" s="12">
        <v>6570.1</v>
      </c>
      <c r="ED121" s="12">
        <v>6611.5</v>
      </c>
      <c r="EE121" s="12">
        <v>6608.8</v>
      </c>
      <c r="EF121" s="12">
        <v>6698.2</v>
      </c>
      <c r="EG121" s="12">
        <v>6830.7</v>
      </c>
      <c r="EH121" s="12">
        <v>6938</v>
      </c>
      <c r="EI121" s="12">
        <v>7043.3</v>
      </c>
      <c r="EJ121" s="12">
        <v>7168.3</v>
      </c>
      <c r="EK121" s="12">
        <v>7301.1</v>
      </c>
      <c r="EL121" s="12">
        <v>7379.2</v>
      </c>
      <c r="EM121" s="12">
        <v>7507.6</v>
      </c>
      <c r="EN121" s="12">
        <v>7736.4</v>
      </c>
      <c r="EO121" s="12">
        <v>7883.7</v>
      </c>
      <c r="EP121" s="12">
        <v>8099.3</v>
      </c>
      <c r="EQ121" s="12">
        <v>8221.6</v>
      </c>
      <c r="ER121" s="12">
        <v>8403</v>
      </c>
      <c r="ES121" s="12">
        <v>8538.4</v>
      </c>
      <c r="ET121" s="12">
        <v>8711.2999999999993</v>
      </c>
      <c r="EU121" s="12">
        <v>8882.2000000000007</v>
      </c>
      <c r="EV121" s="12">
        <v>9054.2999999999993</v>
      </c>
      <c r="EW121" s="12">
        <v>9320.7000000000007</v>
      </c>
      <c r="EX121" s="12">
        <v>9467.4</v>
      </c>
      <c r="EY121" s="12">
        <v>9669.7000000000007</v>
      </c>
      <c r="EZ121" s="12">
        <v>9951</v>
      </c>
      <c r="FA121" s="12">
        <v>10166.4</v>
      </c>
      <c r="FB121" s="12">
        <v>10356.9</v>
      </c>
      <c r="FC121" s="12">
        <v>10506.1</v>
      </c>
      <c r="FD121" s="12">
        <v>10752.4</v>
      </c>
      <c r="FE121" s="12">
        <v>11033.2</v>
      </c>
      <c r="FF121" s="12">
        <v>11507.5</v>
      </c>
      <c r="FG121" s="12">
        <v>11695.3</v>
      </c>
      <c r="FH121" s="12">
        <v>12002.9</v>
      </c>
      <c r="FI121" s="12">
        <v>12213.5</v>
      </c>
      <c r="FJ121" s="12">
        <v>12590.5</v>
      </c>
      <c r="FK121" s="12">
        <v>12773.8</v>
      </c>
      <c r="FL121" s="12">
        <v>13005.6</v>
      </c>
      <c r="FM121" s="12">
        <v>13336.7</v>
      </c>
      <c r="FN121" s="12">
        <v>13533.2</v>
      </c>
      <c r="FO121" s="12">
        <v>13689.2</v>
      </c>
      <c r="FP121" s="12">
        <v>13929</v>
      </c>
      <c r="FQ121" s="12">
        <v>14252.1</v>
      </c>
      <c r="FR121" s="12">
        <v>14572.6</v>
      </c>
      <c r="FS121" s="12">
        <v>14819</v>
      </c>
      <c r="FT121" s="12">
        <v>15287.3</v>
      </c>
      <c r="FU121" s="12">
        <v>15443.3</v>
      </c>
      <c r="FV121" s="12">
        <v>15743.1</v>
      </c>
      <c r="FW121" s="12">
        <v>16199.7</v>
      </c>
      <c r="FX121" s="12">
        <v>16748.599999999999</v>
      </c>
      <c r="FY121" s="12">
        <v>17243.900000000001</v>
      </c>
      <c r="FZ121" s="12">
        <v>17648.400000000001</v>
      </c>
      <c r="GA121" s="12">
        <v>18076.8</v>
      </c>
      <c r="GB121" s="12">
        <v>18642.400000000001</v>
      </c>
      <c r="GC121" s="12">
        <v>19232</v>
      </c>
      <c r="GD121" s="12">
        <v>19731.099999999999</v>
      </c>
      <c r="GE121" s="12">
        <v>20222</v>
      </c>
      <c r="GF121" s="12">
        <v>20734.2</v>
      </c>
      <c r="GG121" s="12">
        <v>21398</v>
      </c>
      <c r="GH121" s="12">
        <v>21772.5</v>
      </c>
      <c r="GI121" s="12">
        <v>22297.8</v>
      </c>
      <c r="GJ121" s="12">
        <v>22884.6</v>
      </c>
      <c r="GK121" s="12">
        <v>23749.599999999999</v>
      </c>
      <c r="GL121" s="12">
        <v>24427.9</v>
      </c>
      <c r="GM121" s="12">
        <v>24906.6</v>
      </c>
      <c r="GN121" s="12">
        <v>25011.8</v>
      </c>
      <c r="GO121" s="12">
        <v>26075.5</v>
      </c>
      <c r="GP121" s="12">
        <v>25773.3</v>
      </c>
      <c r="GQ121" s="12">
        <v>25041.8</v>
      </c>
      <c r="GR121" s="12">
        <v>23944.5</v>
      </c>
      <c r="GS121" s="12">
        <v>23350.6</v>
      </c>
      <c r="GT121" s="12">
        <v>22534.3</v>
      </c>
      <c r="GU121" s="12">
        <v>22321.4</v>
      </c>
      <c r="GV121" s="12">
        <v>22194.799999999999</v>
      </c>
      <c r="GW121" s="12">
        <v>22004.5</v>
      </c>
      <c r="GX121" s="12">
        <v>21847</v>
      </c>
      <c r="GY121" s="12">
        <v>21677.1</v>
      </c>
      <c r="GZ121" s="12">
        <v>21706.1</v>
      </c>
      <c r="HA121" s="12">
        <v>21722.400000000001</v>
      </c>
      <c r="HB121" s="12">
        <v>21787.5</v>
      </c>
      <c r="HC121" s="12">
        <v>21636</v>
      </c>
      <c r="HD121" s="12">
        <v>21735.599999999999</v>
      </c>
      <c r="HE121" s="12">
        <v>21889.4</v>
      </c>
      <c r="HF121" s="12">
        <v>22039</v>
      </c>
      <c r="HG121" s="12">
        <v>21779.9</v>
      </c>
      <c r="HH121" s="12">
        <v>21803.8</v>
      </c>
      <c r="HI121" s="12">
        <v>22008.1</v>
      </c>
      <c r="HJ121" s="12">
        <v>22008.6</v>
      </c>
      <c r="HK121" s="12">
        <v>21993.599999999999</v>
      </c>
      <c r="HL121" s="12">
        <v>22310.9</v>
      </c>
      <c r="HM121" s="12">
        <v>22434.2</v>
      </c>
      <c r="HN121" s="12">
        <v>22758.799999999999</v>
      </c>
      <c r="HO121" s="12">
        <v>22802.3</v>
      </c>
      <c r="HP121" s="12">
        <v>23191.5</v>
      </c>
      <c r="HQ121" s="12">
        <v>23480.3</v>
      </c>
      <c r="HR121" s="12">
        <v>23394.9</v>
      </c>
      <c r="HS121" s="12">
        <v>23289.5</v>
      </c>
      <c r="HT121" s="12">
        <v>23728</v>
      </c>
      <c r="HU121" s="12">
        <v>24230.400000000001</v>
      </c>
      <c r="HV121" s="12">
        <v>24253.5</v>
      </c>
      <c r="HW121" s="12">
        <v>24466.7</v>
      </c>
      <c r="HX121" s="12">
        <v>25034.2</v>
      </c>
      <c r="HY121" s="12">
        <v>25054.7</v>
      </c>
      <c r="HZ121" s="12">
        <v>25632.7</v>
      </c>
      <c r="IA121" s="12">
        <v>25371.1</v>
      </c>
      <c r="IB121" s="12">
        <v>25828.2</v>
      </c>
      <c r="IC121" s="12">
        <v>26063.599999999999</v>
      </c>
      <c r="ID121" s="12">
        <v>26798.3</v>
      </c>
      <c r="IE121" s="12">
        <v>27022.1</v>
      </c>
      <c r="IF121" s="12">
        <v>27586.1</v>
      </c>
      <c r="IG121" s="12">
        <v>27921.4</v>
      </c>
      <c r="IH121" s="12">
        <v>28140.2</v>
      </c>
      <c r="II121" s="12">
        <v>29862.9</v>
      </c>
      <c r="IJ121" s="12">
        <v>28843</v>
      </c>
      <c r="IK121" s="12">
        <v>28623.4</v>
      </c>
      <c r="IL121" s="12">
        <v>29026.1</v>
      </c>
      <c r="IM121" s="12">
        <v>29053.4</v>
      </c>
      <c r="IN121" s="12">
        <v>30520.5</v>
      </c>
      <c r="IO121" s="12">
        <v>31584.1</v>
      </c>
      <c r="IP121" s="12">
        <v>32410</v>
      </c>
      <c r="IQ121" s="12">
        <v>32860.199999999997</v>
      </c>
      <c r="IR121" s="12">
        <v>33984</v>
      </c>
      <c r="IS121" s="12">
        <v>34816.300000000003</v>
      </c>
      <c r="IT121" s="12">
        <v>35633.9</v>
      </c>
      <c r="IU121" s="12">
        <v>37262.800000000003</v>
      </c>
      <c r="IV121" s="12">
        <v>36863.4</v>
      </c>
      <c r="IW121" s="12">
        <v>36523.199999999997</v>
      </c>
    </row>
    <row r="122" spans="1:257">
      <c r="A122" t="s">
        <v>1038</v>
      </c>
      <c r="B122" t="s">
        <v>1061</v>
      </c>
      <c r="C122">
        <v>126.6</v>
      </c>
      <c r="D122">
        <v>132</v>
      </c>
      <c r="E122">
        <v>133.1</v>
      </c>
      <c r="F122">
        <v>135.69999999999999</v>
      </c>
      <c r="G122">
        <v>135.4</v>
      </c>
      <c r="H122">
        <v>137.19999999999999</v>
      </c>
      <c r="I122">
        <v>139.80000000000001</v>
      </c>
      <c r="J122">
        <v>145.30000000000001</v>
      </c>
      <c r="K122">
        <v>145</v>
      </c>
      <c r="L122">
        <v>148.30000000000001</v>
      </c>
      <c r="M122">
        <v>152.6</v>
      </c>
      <c r="N122">
        <v>159.5</v>
      </c>
      <c r="O122">
        <v>159.6</v>
      </c>
      <c r="P122">
        <v>166.4</v>
      </c>
      <c r="Q122">
        <v>171.8</v>
      </c>
      <c r="R122">
        <v>180</v>
      </c>
      <c r="S122">
        <v>179.6</v>
      </c>
      <c r="T122">
        <v>190.1</v>
      </c>
      <c r="U122">
        <v>191.8</v>
      </c>
      <c r="V122">
        <v>200.5</v>
      </c>
      <c r="W122">
        <v>204.2</v>
      </c>
      <c r="X122">
        <v>216.5</v>
      </c>
      <c r="Y122">
        <v>217.8</v>
      </c>
      <c r="Z122">
        <v>229.7</v>
      </c>
      <c r="AA122">
        <v>231</v>
      </c>
      <c r="AB122">
        <v>245</v>
      </c>
      <c r="AC122">
        <v>243.8</v>
      </c>
      <c r="AD122">
        <v>252.4</v>
      </c>
      <c r="AE122">
        <v>249.1</v>
      </c>
      <c r="AF122">
        <v>256.89999999999998</v>
      </c>
      <c r="AG122">
        <v>257.8</v>
      </c>
      <c r="AH122">
        <v>277.7</v>
      </c>
      <c r="AI122">
        <v>269.39999999999998</v>
      </c>
      <c r="AJ122">
        <v>282.8</v>
      </c>
      <c r="AK122">
        <v>288.8</v>
      </c>
      <c r="AL122">
        <v>305.39999999999998</v>
      </c>
      <c r="AM122">
        <v>306.39999999999998</v>
      </c>
      <c r="AN122">
        <v>324.8</v>
      </c>
      <c r="AO122">
        <v>330.4</v>
      </c>
      <c r="AP122">
        <v>346.5</v>
      </c>
      <c r="AQ122">
        <v>344.7</v>
      </c>
      <c r="AR122">
        <v>355.4</v>
      </c>
      <c r="AS122">
        <v>361.6</v>
      </c>
      <c r="AT122">
        <v>370.2</v>
      </c>
      <c r="AU122">
        <v>367.6</v>
      </c>
      <c r="AV122">
        <v>379.3</v>
      </c>
      <c r="AW122">
        <v>387.5</v>
      </c>
      <c r="AX122">
        <v>403</v>
      </c>
      <c r="AY122">
        <v>409.5</v>
      </c>
      <c r="AZ122">
        <v>426.8</v>
      </c>
      <c r="BA122">
        <v>438.9</v>
      </c>
      <c r="BB122">
        <v>468.5</v>
      </c>
      <c r="BC122">
        <v>489.6</v>
      </c>
      <c r="BD122">
        <v>515.79999999999995</v>
      </c>
      <c r="BE122">
        <v>538.20000000000005</v>
      </c>
      <c r="BF122">
        <v>554.5</v>
      </c>
      <c r="BG122">
        <v>566.4</v>
      </c>
      <c r="BH122">
        <v>601.1</v>
      </c>
      <c r="BI122">
        <v>623.6</v>
      </c>
      <c r="BJ122">
        <v>636.70000000000005</v>
      </c>
      <c r="BK122">
        <v>619.70000000000005</v>
      </c>
      <c r="BL122">
        <v>622.1</v>
      </c>
      <c r="BM122">
        <v>612.6</v>
      </c>
      <c r="BN122">
        <v>630.70000000000005</v>
      </c>
      <c r="BO122">
        <v>623.29999999999995</v>
      </c>
      <c r="BP122">
        <v>645</v>
      </c>
      <c r="BQ122">
        <v>655.5</v>
      </c>
      <c r="BR122">
        <v>692.7</v>
      </c>
      <c r="BS122">
        <v>700</v>
      </c>
      <c r="BT122">
        <v>733.7</v>
      </c>
      <c r="BU122">
        <v>757.2</v>
      </c>
      <c r="BV122">
        <v>796.6</v>
      </c>
      <c r="BW122">
        <v>810.8</v>
      </c>
      <c r="BX122">
        <v>857.7</v>
      </c>
      <c r="BY122">
        <v>880.4</v>
      </c>
      <c r="BZ122">
        <v>926.2</v>
      </c>
      <c r="CA122">
        <v>947.4</v>
      </c>
      <c r="CB122">
        <v>1007.1</v>
      </c>
      <c r="CC122">
        <v>1053.9000000000001</v>
      </c>
      <c r="CD122">
        <v>1090.9000000000001</v>
      </c>
      <c r="CE122">
        <v>1097.7</v>
      </c>
      <c r="CF122">
        <v>1103.0999999999999</v>
      </c>
      <c r="CG122">
        <v>1123.5</v>
      </c>
      <c r="CH122">
        <v>1192.3</v>
      </c>
      <c r="CI122">
        <v>1186</v>
      </c>
      <c r="CJ122">
        <v>1240.0999999999999</v>
      </c>
      <c r="CK122">
        <v>1290.9000000000001</v>
      </c>
      <c r="CL122">
        <v>1387.1</v>
      </c>
      <c r="CM122">
        <v>1380.9</v>
      </c>
      <c r="CN122">
        <v>1428.7</v>
      </c>
      <c r="CO122">
        <v>1470.7</v>
      </c>
      <c r="CP122">
        <v>1509.8</v>
      </c>
      <c r="CQ122">
        <v>1500.9</v>
      </c>
      <c r="CR122">
        <v>1537.1</v>
      </c>
      <c r="CS122">
        <v>1583.1</v>
      </c>
      <c r="CT122">
        <v>1633.2</v>
      </c>
      <c r="CU122">
        <v>1675.4</v>
      </c>
      <c r="CV122">
        <v>1765.7</v>
      </c>
      <c r="CW122">
        <v>1809.9</v>
      </c>
      <c r="CX122">
        <v>1920.9</v>
      </c>
      <c r="CY122">
        <v>1917.5</v>
      </c>
      <c r="CZ122">
        <v>1978.9</v>
      </c>
      <c r="DA122">
        <v>2040.8</v>
      </c>
      <c r="DB122">
        <v>2173.9</v>
      </c>
      <c r="DC122">
        <v>2178.3000000000002</v>
      </c>
      <c r="DD122">
        <v>2248.9</v>
      </c>
      <c r="DE122">
        <v>2299</v>
      </c>
      <c r="DF122">
        <v>2415.5</v>
      </c>
      <c r="DG122">
        <v>2375.6</v>
      </c>
      <c r="DH122">
        <v>2437.5</v>
      </c>
      <c r="DI122">
        <v>2492.3000000000002</v>
      </c>
      <c r="DJ122">
        <v>2556.6999999999998</v>
      </c>
      <c r="DK122">
        <v>2601.5</v>
      </c>
      <c r="DL122">
        <v>2655.4</v>
      </c>
      <c r="DM122">
        <v>2719.4</v>
      </c>
      <c r="DN122">
        <v>2750.4</v>
      </c>
      <c r="DO122">
        <v>2831.8</v>
      </c>
      <c r="DP122">
        <v>2944.5</v>
      </c>
      <c r="DQ122">
        <v>2913.4</v>
      </c>
      <c r="DR122">
        <v>2946.8</v>
      </c>
      <c r="DS122">
        <v>2923.1</v>
      </c>
      <c r="DT122">
        <v>2929.7</v>
      </c>
      <c r="DU122">
        <v>2927.4</v>
      </c>
      <c r="DV122">
        <v>2934.2</v>
      </c>
      <c r="DW122">
        <v>2913.7</v>
      </c>
      <c r="DX122">
        <v>2923</v>
      </c>
      <c r="DY122">
        <v>2948.9</v>
      </c>
      <c r="DZ122">
        <v>2895.6</v>
      </c>
      <c r="EA122">
        <v>2881.1</v>
      </c>
      <c r="EB122">
        <v>2918.6</v>
      </c>
      <c r="EC122">
        <v>2974</v>
      </c>
      <c r="ED122">
        <v>2989.2</v>
      </c>
      <c r="EE122">
        <v>2975.1</v>
      </c>
      <c r="EF122">
        <v>3007.5</v>
      </c>
      <c r="EG122">
        <v>3086.3</v>
      </c>
      <c r="EH122">
        <v>3140.2</v>
      </c>
      <c r="EI122">
        <v>3214</v>
      </c>
      <c r="EJ122">
        <v>3291.4</v>
      </c>
      <c r="EK122">
        <v>3374.7</v>
      </c>
      <c r="EL122">
        <v>3411.7</v>
      </c>
      <c r="EM122">
        <v>3505</v>
      </c>
      <c r="EN122">
        <v>3674.6</v>
      </c>
      <c r="EO122">
        <v>3756.7</v>
      </c>
      <c r="EP122">
        <v>3932</v>
      </c>
      <c r="EQ122">
        <v>3976.7</v>
      </c>
      <c r="ER122">
        <v>4081.5</v>
      </c>
      <c r="ES122">
        <v>4144.3</v>
      </c>
      <c r="ET122">
        <v>4246.3999999999996</v>
      </c>
      <c r="EU122">
        <v>4365.6000000000004</v>
      </c>
      <c r="EV122">
        <v>4466.8</v>
      </c>
      <c r="EW122">
        <v>4625.7</v>
      </c>
      <c r="EX122">
        <v>4708.2</v>
      </c>
      <c r="EY122">
        <v>4818.5</v>
      </c>
      <c r="EZ122">
        <v>4977.8</v>
      </c>
      <c r="FA122">
        <v>5067.3</v>
      </c>
      <c r="FB122">
        <v>5106.8999999999996</v>
      </c>
      <c r="FC122">
        <v>5123.1000000000004</v>
      </c>
      <c r="FD122">
        <v>5223.3999999999996</v>
      </c>
      <c r="FE122">
        <v>5329.6</v>
      </c>
      <c r="FF122">
        <v>5662.2</v>
      </c>
      <c r="FG122">
        <v>5747</v>
      </c>
      <c r="FH122">
        <v>5892.2</v>
      </c>
      <c r="FI122">
        <v>5949.4</v>
      </c>
      <c r="FJ122">
        <v>6187.2</v>
      </c>
      <c r="FK122">
        <v>6288</v>
      </c>
      <c r="FL122">
        <v>6317.2</v>
      </c>
      <c r="FM122">
        <v>6439.6</v>
      </c>
      <c r="FN122">
        <v>6454.9</v>
      </c>
      <c r="FO122">
        <v>6440.5</v>
      </c>
      <c r="FP122">
        <v>6451.2</v>
      </c>
      <c r="FQ122">
        <v>6528.5</v>
      </c>
      <c r="FR122">
        <v>6583.1</v>
      </c>
      <c r="FS122">
        <v>6628.1</v>
      </c>
      <c r="FT122">
        <v>6809.4</v>
      </c>
      <c r="FU122">
        <v>6687.7</v>
      </c>
      <c r="FV122">
        <v>6760.5</v>
      </c>
      <c r="FW122">
        <v>6963.9</v>
      </c>
      <c r="FX122">
        <v>7165.9</v>
      </c>
      <c r="FY122">
        <v>7347.4</v>
      </c>
      <c r="FZ122">
        <v>7414.7</v>
      </c>
      <c r="GA122">
        <v>7554.5</v>
      </c>
      <c r="GB122">
        <v>7737.6</v>
      </c>
      <c r="GC122">
        <v>7949.3</v>
      </c>
      <c r="GD122">
        <v>8074.5</v>
      </c>
      <c r="GE122">
        <v>8151.3</v>
      </c>
      <c r="GF122">
        <v>8263.7999999999993</v>
      </c>
      <c r="GG122">
        <v>8585</v>
      </c>
      <c r="GH122">
        <v>8697.4</v>
      </c>
      <c r="GI122">
        <v>8947.4</v>
      </c>
      <c r="GJ122">
        <v>9225</v>
      </c>
      <c r="GK122">
        <v>9793.9</v>
      </c>
      <c r="GL122">
        <v>10259.9</v>
      </c>
      <c r="GM122">
        <v>10598</v>
      </c>
      <c r="GN122">
        <v>10675.7</v>
      </c>
      <c r="GO122">
        <v>11758.5</v>
      </c>
      <c r="GP122">
        <v>11517.6</v>
      </c>
      <c r="GQ122">
        <v>10793.2</v>
      </c>
      <c r="GR122">
        <v>9757.5</v>
      </c>
      <c r="GS122">
        <v>9268.9</v>
      </c>
      <c r="GT122">
        <v>8552.9</v>
      </c>
      <c r="GU122">
        <v>8509.2999999999993</v>
      </c>
      <c r="GV122">
        <v>8500.5</v>
      </c>
      <c r="GW122">
        <v>8431.2000000000007</v>
      </c>
      <c r="GX122">
        <v>8457.9</v>
      </c>
      <c r="GY122">
        <v>8377.2000000000007</v>
      </c>
      <c r="GZ122">
        <v>8505.7999999999993</v>
      </c>
      <c r="HA122">
        <v>8605.7000000000007</v>
      </c>
      <c r="HB122">
        <v>8733.5</v>
      </c>
      <c r="HC122">
        <v>8650.1</v>
      </c>
      <c r="HD122">
        <v>8818.7000000000007</v>
      </c>
      <c r="HE122">
        <v>9022.2000000000007</v>
      </c>
      <c r="HF122">
        <v>9196.6</v>
      </c>
      <c r="HG122">
        <v>8991.1</v>
      </c>
      <c r="HH122">
        <v>9014.7999999999993</v>
      </c>
      <c r="HI122">
        <v>9178.5</v>
      </c>
      <c r="HJ122">
        <v>9181.1</v>
      </c>
      <c r="HK122">
        <v>9166.2000000000007</v>
      </c>
      <c r="HL122">
        <v>9450.9</v>
      </c>
      <c r="HM122">
        <v>9513</v>
      </c>
      <c r="HN122">
        <v>9771</v>
      </c>
      <c r="HO122">
        <v>9802</v>
      </c>
      <c r="HP122">
        <v>10082.6</v>
      </c>
      <c r="HQ122">
        <v>10272.9</v>
      </c>
      <c r="HR122">
        <v>10041.700000000001</v>
      </c>
      <c r="HS122">
        <v>9884.1</v>
      </c>
      <c r="HT122">
        <v>10202.9</v>
      </c>
      <c r="HU122">
        <v>10540</v>
      </c>
      <c r="HV122">
        <v>10434.9</v>
      </c>
      <c r="HW122">
        <v>10553.7</v>
      </c>
      <c r="HX122">
        <v>10981.3</v>
      </c>
      <c r="HY122">
        <v>10863.1</v>
      </c>
      <c r="HZ122">
        <v>11274.6</v>
      </c>
      <c r="IA122">
        <v>10903.1</v>
      </c>
      <c r="IB122">
        <v>11194.5</v>
      </c>
      <c r="IC122">
        <v>11285.8</v>
      </c>
      <c r="ID122">
        <v>11876.4</v>
      </c>
      <c r="IE122">
        <v>12026.2</v>
      </c>
      <c r="IF122">
        <v>12442.9</v>
      </c>
      <c r="IG122">
        <v>12599.8</v>
      </c>
      <c r="IH122">
        <v>12671.3</v>
      </c>
      <c r="II122">
        <v>14266.4</v>
      </c>
      <c r="IJ122">
        <v>13098.4</v>
      </c>
      <c r="IK122">
        <v>12662.6</v>
      </c>
      <c r="IL122">
        <v>12835.1</v>
      </c>
      <c r="IM122">
        <v>12681.8</v>
      </c>
      <c r="IN122">
        <v>13583.5</v>
      </c>
      <c r="IO122">
        <v>14318.2</v>
      </c>
      <c r="IP122">
        <v>14757.9</v>
      </c>
      <c r="IQ122">
        <v>14962.8</v>
      </c>
      <c r="IR122">
        <v>15686.4</v>
      </c>
      <c r="IS122">
        <v>16207.6</v>
      </c>
      <c r="IT122">
        <v>16787.7</v>
      </c>
      <c r="IU122">
        <v>18280.900000000001</v>
      </c>
      <c r="IV122">
        <v>17738.2</v>
      </c>
      <c r="IW122">
        <v>17249</v>
      </c>
    </row>
    <row r="123" spans="1:257">
      <c r="A123" t="s">
        <v>1039</v>
      </c>
      <c r="B123" t="s">
        <v>1067</v>
      </c>
      <c r="C123">
        <v>156.69999999999999</v>
      </c>
      <c r="D123">
        <v>160.1</v>
      </c>
      <c r="E123">
        <v>164.1</v>
      </c>
      <c r="F123">
        <v>167.5</v>
      </c>
      <c r="G123">
        <v>170.3</v>
      </c>
      <c r="H123">
        <v>174.2</v>
      </c>
      <c r="I123">
        <v>178.9</v>
      </c>
      <c r="J123">
        <v>184.1</v>
      </c>
      <c r="K123">
        <v>187.7</v>
      </c>
      <c r="L123">
        <v>193.2</v>
      </c>
      <c r="M123">
        <v>199.1</v>
      </c>
      <c r="N123">
        <v>205</v>
      </c>
      <c r="O123">
        <v>209.7</v>
      </c>
      <c r="P123">
        <v>216.4</v>
      </c>
      <c r="Q123">
        <v>223.6</v>
      </c>
      <c r="R123">
        <v>230.5</v>
      </c>
      <c r="S123">
        <v>235.7</v>
      </c>
      <c r="T123">
        <v>242.8</v>
      </c>
      <c r="U123">
        <v>249.8</v>
      </c>
      <c r="V123">
        <v>256.5</v>
      </c>
      <c r="W123">
        <v>262.10000000000002</v>
      </c>
      <c r="X123">
        <v>269.2</v>
      </c>
      <c r="Y123">
        <v>276.60000000000002</v>
      </c>
      <c r="Z123">
        <v>283.3</v>
      </c>
      <c r="AA123">
        <v>289.8</v>
      </c>
      <c r="AB123">
        <v>295.89999999999998</v>
      </c>
      <c r="AC123">
        <v>300.60000000000002</v>
      </c>
      <c r="AD123">
        <v>304.10000000000002</v>
      </c>
      <c r="AE123">
        <v>306.89999999999998</v>
      </c>
      <c r="AF123">
        <v>312</v>
      </c>
      <c r="AG123">
        <v>318.39999999999998</v>
      </c>
      <c r="AH123">
        <v>324.60000000000002</v>
      </c>
      <c r="AI123">
        <v>329.4</v>
      </c>
      <c r="AJ123">
        <v>335.8</v>
      </c>
      <c r="AK123">
        <v>342</v>
      </c>
      <c r="AL123">
        <v>349.4</v>
      </c>
      <c r="AM123">
        <v>355.4</v>
      </c>
      <c r="AN123">
        <v>363.3</v>
      </c>
      <c r="AO123">
        <v>370.1</v>
      </c>
      <c r="AP123">
        <v>375.4</v>
      </c>
      <c r="AQ123">
        <v>380</v>
      </c>
      <c r="AR123">
        <v>386.2</v>
      </c>
      <c r="AS123">
        <v>393.6</v>
      </c>
      <c r="AT123">
        <v>401.6</v>
      </c>
      <c r="AU123">
        <v>409.5</v>
      </c>
      <c r="AV123">
        <v>421.4</v>
      </c>
      <c r="AW123">
        <v>435.7</v>
      </c>
      <c r="AX123">
        <v>449.9</v>
      </c>
      <c r="AY123">
        <v>462.2</v>
      </c>
      <c r="AZ123">
        <v>479.3</v>
      </c>
      <c r="BA123">
        <v>497.4</v>
      </c>
      <c r="BB123">
        <v>517.29999999999995</v>
      </c>
      <c r="BC123">
        <v>532.5</v>
      </c>
      <c r="BD123">
        <v>554.6</v>
      </c>
      <c r="BE123">
        <v>574</v>
      </c>
      <c r="BF123">
        <v>591.20000000000005</v>
      </c>
      <c r="BG123">
        <v>604.29999999999995</v>
      </c>
      <c r="BH123">
        <v>621.5</v>
      </c>
      <c r="BI123">
        <v>634.29999999999995</v>
      </c>
      <c r="BJ123">
        <v>642.79999999999995</v>
      </c>
      <c r="BK123">
        <v>649.79999999999995</v>
      </c>
      <c r="BL123">
        <v>661.5</v>
      </c>
      <c r="BM123">
        <v>674.1</v>
      </c>
      <c r="BN123">
        <v>687.2</v>
      </c>
      <c r="BO123">
        <v>702.6</v>
      </c>
      <c r="BP123">
        <v>723.4</v>
      </c>
      <c r="BQ123">
        <v>745.7</v>
      </c>
      <c r="BR123">
        <v>767.8</v>
      </c>
      <c r="BS123">
        <v>787.6</v>
      </c>
      <c r="BT123">
        <v>818.9</v>
      </c>
      <c r="BU123">
        <v>852.4</v>
      </c>
      <c r="BV123">
        <v>885.3</v>
      </c>
      <c r="BW123">
        <v>909.9</v>
      </c>
      <c r="BX123">
        <v>944.9</v>
      </c>
      <c r="BY123">
        <v>981.7</v>
      </c>
      <c r="BZ123">
        <v>1018.6</v>
      </c>
      <c r="CA123">
        <v>1047</v>
      </c>
      <c r="CB123">
        <v>1084.4000000000001</v>
      </c>
      <c r="CC123">
        <v>1124.0999999999999</v>
      </c>
      <c r="CD123">
        <v>1156.7</v>
      </c>
      <c r="CE123">
        <v>1181.5</v>
      </c>
      <c r="CF123">
        <v>1199</v>
      </c>
      <c r="CG123">
        <v>1226.2</v>
      </c>
      <c r="CH123">
        <v>1255</v>
      </c>
      <c r="CI123">
        <v>1272.4000000000001</v>
      </c>
      <c r="CJ123">
        <v>1297.4000000000001</v>
      </c>
      <c r="CK123">
        <v>1318.2</v>
      </c>
      <c r="CL123">
        <v>1333.4</v>
      </c>
      <c r="CM123">
        <v>1346.5</v>
      </c>
      <c r="CN123">
        <v>1364.1</v>
      </c>
      <c r="CO123">
        <v>1374.7</v>
      </c>
      <c r="CP123">
        <v>1390.1</v>
      </c>
      <c r="CQ123">
        <v>1419.5</v>
      </c>
      <c r="CR123">
        <v>1461.4</v>
      </c>
      <c r="CS123">
        <v>1514.7</v>
      </c>
      <c r="CT123">
        <v>1563</v>
      </c>
      <c r="CU123">
        <v>1609.7</v>
      </c>
      <c r="CV123">
        <v>1667</v>
      </c>
      <c r="CW123">
        <v>1719.5</v>
      </c>
      <c r="CX123">
        <v>1779.1</v>
      </c>
      <c r="CY123">
        <v>1829.2</v>
      </c>
      <c r="CZ123">
        <v>1888</v>
      </c>
      <c r="DA123">
        <v>1954.4</v>
      </c>
      <c r="DB123">
        <v>2019.4</v>
      </c>
      <c r="DC123">
        <v>2065.9</v>
      </c>
      <c r="DD123">
        <v>2139.1</v>
      </c>
      <c r="DE123">
        <v>2226</v>
      </c>
      <c r="DF123">
        <v>2304</v>
      </c>
      <c r="DG123">
        <v>2378.6</v>
      </c>
      <c r="DH123">
        <v>2470.3000000000002</v>
      </c>
      <c r="DI123">
        <v>2546</v>
      </c>
      <c r="DJ123">
        <v>2599.5</v>
      </c>
      <c r="DK123">
        <v>2660.8</v>
      </c>
      <c r="DL123">
        <v>2741.3</v>
      </c>
      <c r="DM123">
        <v>2807</v>
      </c>
      <c r="DN123">
        <v>2885.4</v>
      </c>
      <c r="DO123">
        <v>2943.6</v>
      </c>
      <c r="DP123">
        <v>3017.4</v>
      </c>
      <c r="DQ123">
        <v>3097.6</v>
      </c>
      <c r="DR123">
        <v>3152.8</v>
      </c>
      <c r="DS123">
        <v>3237.2</v>
      </c>
      <c r="DT123">
        <v>3288.3</v>
      </c>
      <c r="DU123">
        <v>3328.3</v>
      </c>
      <c r="DV123">
        <v>3362.6</v>
      </c>
      <c r="DW123">
        <v>3394.8</v>
      </c>
      <c r="DX123">
        <v>3447.1</v>
      </c>
      <c r="DY123">
        <v>3445.7</v>
      </c>
      <c r="DZ123">
        <v>3491.8</v>
      </c>
      <c r="EA123">
        <v>3521.1</v>
      </c>
      <c r="EB123">
        <v>3549.4</v>
      </c>
      <c r="EC123">
        <v>3596.1</v>
      </c>
      <c r="ED123">
        <v>3622.3</v>
      </c>
      <c r="EE123">
        <v>3633.7</v>
      </c>
      <c r="EF123">
        <v>3690.7</v>
      </c>
      <c r="EG123">
        <v>3744.4</v>
      </c>
      <c r="EH123">
        <v>3797.8</v>
      </c>
      <c r="EI123">
        <v>3829.3</v>
      </c>
      <c r="EJ123">
        <v>3877</v>
      </c>
      <c r="EK123">
        <v>3926.3</v>
      </c>
      <c r="EL123">
        <v>3967.5</v>
      </c>
      <c r="EM123">
        <v>4002.7</v>
      </c>
      <c r="EN123">
        <v>4061.8</v>
      </c>
      <c r="EO123">
        <v>4127.1000000000004</v>
      </c>
      <c r="EP123">
        <v>4167.3</v>
      </c>
      <c r="EQ123">
        <v>4244.8999999999996</v>
      </c>
      <c r="ER123">
        <v>4321.5</v>
      </c>
      <c r="ES123">
        <v>4394.1000000000004</v>
      </c>
      <c r="ET123">
        <v>4464.8</v>
      </c>
      <c r="EU123">
        <v>4516.7</v>
      </c>
      <c r="EV123">
        <v>4587.5</v>
      </c>
      <c r="EW123">
        <v>4695</v>
      </c>
      <c r="EX123">
        <v>4759.3</v>
      </c>
      <c r="EY123">
        <v>4851.2</v>
      </c>
      <c r="EZ123">
        <v>4973.2</v>
      </c>
      <c r="FA123">
        <v>5099.1000000000004</v>
      </c>
      <c r="FB123">
        <v>5250</v>
      </c>
      <c r="FC123">
        <v>5383</v>
      </c>
      <c r="FD123">
        <v>5529.1</v>
      </c>
      <c r="FE123">
        <v>5703.6</v>
      </c>
      <c r="FF123">
        <v>5845.3</v>
      </c>
      <c r="FG123">
        <v>5948.3</v>
      </c>
      <c r="FH123">
        <v>6110.7</v>
      </c>
      <c r="FI123">
        <v>6264</v>
      </c>
      <c r="FJ123">
        <v>6403.3</v>
      </c>
      <c r="FK123">
        <v>6485.9</v>
      </c>
      <c r="FL123">
        <v>6688.5</v>
      </c>
      <c r="FM123">
        <v>6897</v>
      </c>
      <c r="FN123">
        <v>7078.3</v>
      </c>
      <c r="FO123">
        <v>7248.8</v>
      </c>
      <c r="FP123">
        <v>7477.9</v>
      </c>
      <c r="FQ123">
        <v>7723.6</v>
      </c>
      <c r="FR123">
        <v>7989.5</v>
      </c>
      <c r="FS123">
        <v>8190.8</v>
      </c>
      <c r="FT123">
        <v>8477.9</v>
      </c>
      <c r="FU123">
        <v>8755.6</v>
      </c>
      <c r="FV123">
        <v>8982.5</v>
      </c>
      <c r="FW123">
        <v>9235.7999999999993</v>
      </c>
      <c r="FX123">
        <v>9582.7999999999993</v>
      </c>
      <c r="FY123">
        <v>9896.6</v>
      </c>
      <c r="FZ123">
        <v>10233.700000000001</v>
      </c>
      <c r="GA123">
        <v>10522.3</v>
      </c>
      <c r="GB123">
        <v>10904.9</v>
      </c>
      <c r="GC123">
        <v>11282.8</v>
      </c>
      <c r="GD123">
        <v>11656.6</v>
      </c>
      <c r="GE123">
        <v>12070.7</v>
      </c>
      <c r="GF123">
        <v>12470.4</v>
      </c>
      <c r="GG123">
        <v>12813</v>
      </c>
      <c r="GH123">
        <v>13075.1</v>
      </c>
      <c r="GI123">
        <v>13350.4</v>
      </c>
      <c r="GJ123">
        <v>13659.6</v>
      </c>
      <c r="GK123">
        <v>13955.7</v>
      </c>
      <c r="GL123">
        <v>14168</v>
      </c>
      <c r="GM123">
        <v>14308.6</v>
      </c>
      <c r="GN123">
        <v>14336.2</v>
      </c>
      <c r="GO123">
        <v>14317.1</v>
      </c>
      <c r="GP123">
        <v>14255.7</v>
      </c>
      <c r="GQ123">
        <v>14248.6</v>
      </c>
      <c r="GR123">
        <v>14186.9</v>
      </c>
      <c r="GS123">
        <v>14081.7</v>
      </c>
      <c r="GT123">
        <v>13981.4</v>
      </c>
      <c r="GU123">
        <v>13812</v>
      </c>
      <c r="GV123">
        <v>13694.2</v>
      </c>
      <c r="GW123">
        <v>13573.3</v>
      </c>
      <c r="GX123">
        <v>13389.1</v>
      </c>
      <c r="GY123">
        <v>13299.9</v>
      </c>
      <c r="GZ123">
        <v>13200.3</v>
      </c>
      <c r="HA123">
        <v>13116.7</v>
      </c>
      <c r="HB123">
        <v>13054.1</v>
      </c>
      <c r="HC123">
        <v>12985.9</v>
      </c>
      <c r="HD123">
        <v>12916.9</v>
      </c>
      <c r="HE123">
        <v>12867.2</v>
      </c>
      <c r="HF123">
        <v>12842.4</v>
      </c>
      <c r="HG123">
        <v>12788.8</v>
      </c>
      <c r="HH123">
        <v>12789</v>
      </c>
      <c r="HI123">
        <v>12829.6</v>
      </c>
      <c r="HJ123">
        <v>12827.5</v>
      </c>
      <c r="HK123">
        <v>12827.4</v>
      </c>
      <c r="HL123">
        <v>12860.1</v>
      </c>
      <c r="HM123">
        <v>12921.2</v>
      </c>
      <c r="HN123">
        <v>12987.8</v>
      </c>
      <c r="HO123">
        <v>13000.3</v>
      </c>
      <c r="HP123">
        <v>13108.9</v>
      </c>
      <c r="HQ123">
        <v>13207.4</v>
      </c>
      <c r="HR123">
        <v>13353.2</v>
      </c>
      <c r="HS123">
        <v>13405.4</v>
      </c>
      <c r="HT123">
        <v>13525.1</v>
      </c>
      <c r="HU123">
        <v>13690.4</v>
      </c>
      <c r="HV123">
        <v>13818.6</v>
      </c>
      <c r="HW123">
        <v>13913</v>
      </c>
      <c r="HX123">
        <v>14052.9</v>
      </c>
      <c r="HY123">
        <v>14191.6</v>
      </c>
      <c r="HZ123">
        <v>14358.1</v>
      </c>
      <c r="IA123">
        <v>14468</v>
      </c>
      <c r="IB123">
        <v>14633.7</v>
      </c>
      <c r="IC123">
        <v>14777.9</v>
      </c>
      <c r="ID123">
        <v>14922</v>
      </c>
      <c r="IE123">
        <v>14995.9</v>
      </c>
      <c r="IF123">
        <v>15143.2</v>
      </c>
      <c r="IG123">
        <v>15321.5</v>
      </c>
      <c r="IH123">
        <v>15468.9</v>
      </c>
      <c r="II123">
        <v>15596.5</v>
      </c>
      <c r="IJ123">
        <v>15744.6</v>
      </c>
      <c r="IK123">
        <v>15960.8</v>
      </c>
      <c r="IL123">
        <v>16191</v>
      </c>
      <c r="IM123">
        <v>16371.6</v>
      </c>
      <c r="IN123">
        <v>16937</v>
      </c>
      <c r="IO123">
        <v>17265.8</v>
      </c>
      <c r="IP123">
        <v>17652.099999999999</v>
      </c>
      <c r="IQ123">
        <v>17897.400000000001</v>
      </c>
      <c r="IR123">
        <v>18297.599999999999</v>
      </c>
      <c r="IS123">
        <v>18608.7</v>
      </c>
      <c r="IT123">
        <v>18846.2</v>
      </c>
      <c r="IU123">
        <v>18981.900000000001</v>
      </c>
      <c r="IV123">
        <v>19125.2</v>
      </c>
      <c r="IW123">
        <v>19274.2</v>
      </c>
    </row>
    <row r="124" spans="1:257">
      <c r="A124" t="s">
        <v>1041</v>
      </c>
      <c r="B124" s="12" t="s">
        <v>1073</v>
      </c>
      <c r="C124" s="12">
        <v>47.1</v>
      </c>
      <c r="D124" s="12">
        <v>49.8</v>
      </c>
      <c r="E124" s="12">
        <v>48.1</v>
      </c>
      <c r="F124" s="12">
        <v>53.5</v>
      </c>
      <c r="G124" s="12">
        <v>59.7</v>
      </c>
      <c r="H124" s="12">
        <v>60.9</v>
      </c>
      <c r="I124" s="12">
        <v>63.1</v>
      </c>
      <c r="J124" s="12">
        <v>68.5</v>
      </c>
      <c r="K124" s="12">
        <v>68.400000000000006</v>
      </c>
      <c r="L124" s="12">
        <v>54.5</v>
      </c>
      <c r="M124" s="12">
        <v>58</v>
      </c>
      <c r="N124" s="12">
        <v>65.2</v>
      </c>
      <c r="O124" s="12">
        <v>69.2</v>
      </c>
      <c r="P124" s="12">
        <v>73.2</v>
      </c>
      <c r="Q124" s="12">
        <v>75.900000000000006</v>
      </c>
      <c r="R124" s="12">
        <v>79.2</v>
      </c>
      <c r="S124" s="12">
        <v>83.8</v>
      </c>
      <c r="T124" s="12">
        <v>87</v>
      </c>
      <c r="U124" s="12">
        <v>90.5</v>
      </c>
      <c r="V124" s="12">
        <v>92.8</v>
      </c>
      <c r="W124" s="12">
        <v>95.2</v>
      </c>
      <c r="X124" s="12">
        <v>93.8</v>
      </c>
      <c r="Y124" s="12">
        <v>102.1</v>
      </c>
      <c r="Z124" s="12">
        <v>108</v>
      </c>
      <c r="AA124" s="12">
        <v>107.8</v>
      </c>
      <c r="AB124" s="12">
        <v>105.8</v>
      </c>
      <c r="AC124" s="12">
        <v>95.9</v>
      </c>
      <c r="AD124" s="12">
        <v>103.9</v>
      </c>
      <c r="AE124" s="12">
        <v>118.2</v>
      </c>
      <c r="AF124" s="12">
        <v>121.9</v>
      </c>
      <c r="AG124" s="12">
        <v>130.69999999999999</v>
      </c>
      <c r="AH124" s="12">
        <v>132.19999999999999</v>
      </c>
      <c r="AI124" s="12">
        <v>123.6</v>
      </c>
      <c r="AJ124" s="12">
        <v>142.69999999999999</v>
      </c>
      <c r="AK124" s="12">
        <v>149.9</v>
      </c>
      <c r="AL124" s="12">
        <v>156.6</v>
      </c>
      <c r="AM124" s="12">
        <v>153.80000000000001</v>
      </c>
      <c r="AN124" s="12">
        <v>153.80000000000001</v>
      </c>
      <c r="AO124" s="12">
        <v>151.69999999999999</v>
      </c>
      <c r="AP124" s="12">
        <v>156.5</v>
      </c>
      <c r="AQ124" s="12">
        <v>156.69999999999999</v>
      </c>
      <c r="AR124" s="12">
        <v>130.1</v>
      </c>
      <c r="AS124" s="12">
        <v>151.4</v>
      </c>
      <c r="AT124" s="12">
        <v>170.2</v>
      </c>
      <c r="AU124" s="12">
        <v>194.1</v>
      </c>
      <c r="AV124" s="12">
        <v>199.2</v>
      </c>
      <c r="AW124" s="12">
        <v>208</v>
      </c>
      <c r="AX124" s="12">
        <v>221.8</v>
      </c>
      <c r="AY124" s="12">
        <v>237.8</v>
      </c>
      <c r="AZ124" s="12">
        <v>241.5</v>
      </c>
      <c r="BA124" s="12">
        <v>247.6</v>
      </c>
      <c r="BB124" s="12">
        <v>270.5</v>
      </c>
      <c r="BC124" s="12">
        <v>256.2</v>
      </c>
      <c r="BD124" s="12">
        <v>243</v>
      </c>
      <c r="BE124" s="12">
        <v>264.10000000000002</v>
      </c>
      <c r="BF124" s="12">
        <v>243.9</v>
      </c>
      <c r="BG124" s="12">
        <v>248.2</v>
      </c>
      <c r="BH124" s="12">
        <v>232.5</v>
      </c>
      <c r="BI124" s="12">
        <v>185.8</v>
      </c>
      <c r="BJ124" s="12">
        <v>204.8</v>
      </c>
      <c r="BK124" s="12">
        <v>241</v>
      </c>
      <c r="BL124" s="12">
        <v>277.89999999999998</v>
      </c>
      <c r="BM124" s="12">
        <v>254.5</v>
      </c>
      <c r="BN124" s="12">
        <v>272.5</v>
      </c>
      <c r="BO124" s="12">
        <v>303.8</v>
      </c>
      <c r="BP124" s="12">
        <v>306.2</v>
      </c>
      <c r="BQ124" s="12">
        <v>308.10000000000002</v>
      </c>
      <c r="BR124" s="12">
        <v>314.7</v>
      </c>
      <c r="BS124" s="12">
        <v>301.3</v>
      </c>
      <c r="BT124" s="12">
        <v>312.2</v>
      </c>
      <c r="BU124" s="12">
        <v>307</v>
      </c>
      <c r="BV124" s="12">
        <v>314.89999999999998</v>
      </c>
      <c r="BW124" s="12">
        <v>310.10000000000002</v>
      </c>
      <c r="BX124" s="12">
        <v>337.7</v>
      </c>
      <c r="BY124" s="12">
        <v>368.3</v>
      </c>
      <c r="BZ124" s="12">
        <v>359.2</v>
      </c>
      <c r="CA124" s="12">
        <v>380.9</v>
      </c>
      <c r="CB124" s="12">
        <v>388.7</v>
      </c>
      <c r="CC124" s="12">
        <v>414.4</v>
      </c>
      <c r="CD124" s="12">
        <v>420.6</v>
      </c>
      <c r="CE124" s="12">
        <v>409.9</v>
      </c>
      <c r="CF124" s="12">
        <v>464.9</v>
      </c>
      <c r="CG124" s="12">
        <v>506</v>
      </c>
      <c r="CH124" s="12">
        <v>534.70000000000005</v>
      </c>
      <c r="CI124" s="12">
        <v>546.4</v>
      </c>
      <c r="CJ124" s="12">
        <v>547.29999999999995</v>
      </c>
      <c r="CK124" s="12">
        <v>517.5</v>
      </c>
      <c r="CL124" s="12">
        <v>554.1</v>
      </c>
      <c r="CM124" s="12">
        <v>539.6</v>
      </c>
      <c r="CN124" s="12">
        <v>543.79999999999995</v>
      </c>
      <c r="CO124" s="12">
        <v>618.9</v>
      </c>
      <c r="CP124" s="12">
        <v>681.2</v>
      </c>
      <c r="CQ124" s="12">
        <v>745.8</v>
      </c>
      <c r="CR124" s="12">
        <v>834</v>
      </c>
      <c r="CS124" s="12">
        <v>845.3</v>
      </c>
      <c r="CT124" s="12">
        <v>862.5</v>
      </c>
      <c r="CU124" s="12">
        <v>823.7</v>
      </c>
      <c r="CV124" s="12">
        <v>790.3</v>
      </c>
      <c r="CW124" s="12">
        <v>876</v>
      </c>
      <c r="CX124" s="12">
        <v>909.9</v>
      </c>
      <c r="CY124" s="12">
        <v>995.9</v>
      </c>
      <c r="CZ124" s="12">
        <v>1043.5999999999999</v>
      </c>
      <c r="DA124" s="12">
        <v>1022.6</v>
      </c>
      <c r="DB124" s="12">
        <v>1194.4000000000001</v>
      </c>
      <c r="DC124" s="12">
        <v>1331.9</v>
      </c>
      <c r="DD124" s="12">
        <v>1400.2</v>
      </c>
      <c r="DE124" s="12">
        <v>1313.4</v>
      </c>
      <c r="DF124" s="12">
        <v>1372.9</v>
      </c>
      <c r="DG124" s="12">
        <v>1617.3</v>
      </c>
      <c r="DH124" s="12">
        <v>1684.8</v>
      </c>
      <c r="DI124" s="12">
        <v>1770.8</v>
      </c>
      <c r="DJ124" s="12">
        <v>1448.6</v>
      </c>
      <c r="DK124" s="12">
        <v>1526.5</v>
      </c>
      <c r="DL124" s="12">
        <v>1580.3</v>
      </c>
      <c r="DM124" s="12">
        <v>1551.6</v>
      </c>
      <c r="DN124" s="12">
        <v>1567.7</v>
      </c>
      <c r="DO124" s="12">
        <v>1643.2</v>
      </c>
      <c r="DP124" s="12">
        <v>1749.3</v>
      </c>
      <c r="DQ124" s="12">
        <v>1864.9</v>
      </c>
      <c r="DR124" s="12">
        <v>1906.2</v>
      </c>
      <c r="DS124" s="12">
        <v>1849.9</v>
      </c>
      <c r="DT124" s="12">
        <v>1949.5</v>
      </c>
      <c r="DU124" s="12">
        <v>1753.8</v>
      </c>
      <c r="DV124" s="12">
        <v>1863.7</v>
      </c>
      <c r="DW124" s="12">
        <v>2071.1999999999998</v>
      </c>
      <c r="DX124" s="12">
        <v>2082.6</v>
      </c>
      <c r="DY124" s="12">
        <v>2221.1</v>
      </c>
      <c r="DZ124" s="12">
        <v>2393.6999999999998</v>
      </c>
      <c r="EA124" s="12">
        <v>2441.8000000000002</v>
      </c>
      <c r="EB124" s="12">
        <v>2508.1</v>
      </c>
      <c r="EC124" s="12">
        <v>2583.1999999999998</v>
      </c>
      <c r="ED124" s="12">
        <v>2777</v>
      </c>
      <c r="EE124" s="12">
        <v>2958.7</v>
      </c>
      <c r="EF124" s="12">
        <v>3084.6</v>
      </c>
      <c r="EG124" s="12">
        <v>3273.9</v>
      </c>
      <c r="EH124" s="12">
        <v>3478.7</v>
      </c>
      <c r="EI124" s="12">
        <v>3467.3</v>
      </c>
      <c r="EJ124" s="12">
        <v>3524</v>
      </c>
      <c r="EK124" s="12">
        <v>3738.4</v>
      </c>
      <c r="EL124" s="12">
        <v>3722.8</v>
      </c>
      <c r="EM124" s="12">
        <v>4022.5</v>
      </c>
      <c r="EN124" s="12">
        <v>4382.6000000000004</v>
      </c>
      <c r="EO124" s="12">
        <v>4745.8</v>
      </c>
      <c r="EP124" s="12">
        <v>4963.3999999999996</v>
      </c>
      <c r="EQ124" s="12">
        <v>5268.1</v>
      </c>
      <c r="ER124" s="12">
        <v>5535.6</v>
      </c>
      <c r="ES124" s="12">
        <v>5784.3</v>
      </c>
      <c r="ET124" s="12">
        <v>6252.1</v>
      </c>
      <c r="EU124" s="12">
        <v>6358.5</v>
      </c>
      <c r="EV124" s="12">
        <v>7197.3</v>
      </c>
      <c r="EW124" s="12">
        <v>7877.5</v>
      </c>
      <c r="EX124" s="12">
        <v>7918.5</v>
      </c>
      <c r="EY124" s="12">
        <v>8885.9</v>
      </c>
      <c r="EZ124" s="12">
        <v>9017</v>
      </c>
      <c r="FA124" s="12">
        <v>8085.2</v>
      </c>
      <c r="FB124" s="12">
        <v>9549.5</v>
      </c>
      <c r="FC124" s="12">
        <v>9901.6</v>
      </c>
      <c r="FD124" s="12">
        <v>10576.4</v>
      </c>
      <c r="FE124" s="12">
        <v>10130.4</v>
      </c>
      <c r="FF124" s="12">
        <v>11737.1</v>
      </c>
      <c r="FG124" s="12">
        <v>12525.4</v>
      </c>
      <c r="FH124" s="12">
        <v>12297.1</v>
      </c>
      <c r="FI124" s="12">
        <v>12521.4</v>
      </c>
      <c r="FJ124" s="12">
        <v>11732.3</v>
      </c>
      <c r="FK124" s="12">
        <v>10657.9</v>
      </c>
      <c r="FL124" s="12">
        <v>11315.6</v>
      </c>
      <c r="FM124" s="12">
        <v>10007.200000000001</v>
      </c>
      <c r="FN124" s="12">
        <v>10962</v>
      </c>
      <c r="FO124" s="12">
        <v>11207.7</v>
      </c>
      <c r="FP124" s="12">
        <v>10251.5</v>
      </c>
      <c r="FQ124" s="12">
        <v>9117.7000000000007</v>
      </c>
      <c r="FR124" s="12">
        <v>9634.7000000000007</v>
      </c>
      <c r="FS124" s="12">
        <v>9560.1</v>
      </c>
      <c r="FT124" s="12">
        <v>10687</v>
      </c>
      <c r="FU124" s="12">
        <v>11073.1</v>
      </c>
      <c r="FV124" s="12">
        <v>12255.8</v>
      </c>
      <c r="FW124" s="12">
        <v>12714.2</v>
      </c>
      <c r="FX124" s="12">
        <v>12950.5</v>
      </c>
      <c r="FY124" s="12">
        <v>12943.1</v>
      </c>
      <c r="FZ124" s="12">
        <v>14325.1</v>
      </c>
      <c r="GA124" s="12">
        <v>14284</v>
      </c>
      <c r="GB124" s="12">
        <v>14700.9</v>
      </c>
      <c r="GC124" s="12">
        <v>15316.7</v>
      </c>
      <c r="GD124" s="12">
        <v>15867.2</v>
      </c>
      <c r="GE124" s="12">
        <v>16339.4</v>
      </c>
      <c r="GF124" s="12">
        <v>16167.7</v>
      </c>
      <c r="GG124" s="12">
        <v>16708.2</v>
      </c>
      <c r="GH124" s="12">
        <v>17871.099999999999</v>
      </c>
      <c r="GI124" s="12">
        <v>18347.2</v>
      </c>
      <c r="GJ124" s="12">
        <v>19513.400000000001</v>
      </c>
      <c r="GK124" s="12">
        <v>20033.099999999999</v>
      </c>
      <c r="GL124" s="12">
        <v>19674.099999999999</v>
      </c>
      <c r="GM124" s="12">
        <v>18211.599999999999</v>
      </c>
      <c r="GN124" s="12">
        <v>18086.7</v>
      </c>
      <c r="GO124" s="12">
        <v>16170.1</v>
      </c>
      <c r="GP124" s="12">
        <v>13381.1</v>
      </c>
      <c r="GQ124" s="12">
        <v>12050.4</v>
      </c>
      <c r="GR124" s="12">
        <v>13606.3</v>
      </c>
      <c r="GS124" s="12">
        <v>15481.1</v>
      </c>
      <c r="GT124" s="12">
        <v>16214.5</v>
      </c>
      <c r="GU124" s="12">
        <v>16769.599999999999</v>
      </c>
      <c r="GV124" s="12">
        <v>15360.2</v>
      </c>
      <c r="GW124" s="12">
        <v>16885.599999999999</v>
      </c>
      <c r="GX124" s="12">
        <v>18266.099999999999</v>
      </c>
      <c r="GY124" s="12">
        <v>19068.900000000001</v>
      </c>
      <c r="GZ124" s="12">
        <v>19045.3</v>
      </c>
      <c r="HA124" s="12">
        <v>16485.599999999999</v>
      </c>
      <c r="HB124" s="12">
        <v>17532.400000000001</v>
      </c>
      <c r="HC124" s="12">
        <v>19554.900000000001</v>
      </c>
      <c r="HD124" s="12">
        <v>18829.400000000001</v>
      </c>
      <c r="HE124" s="12">
        <v>19880.5</v>
      </c>
      <c r="HF124" s="12">
        <v>20071.8</v>
      </c>
      <c r="HG124" s="12">
        <v>21400.2</v>
      </c>
      <c r="HH124" s="12">
        <v>21529</v>
      </c>
      <c r="HI124" s="12">
        <v>22784.799999999999</v>
      </c>
      <c r="HJ124" s="12">
        <v>24347.599999999999</v>
      </c>
      <c r="HK124" s="12">
        <v>24609.7</v>
      </c>
      <c r="HL124" s="12">
        <v>25483.5</v>
      </c>
      <c r="HM124" s="12">
        <v>25126.400000000001</v>
      </c>
      <c r="HN124" s="12">
        <v>25598</v>
      </c>
      <c r="HO124" s="12">
        <v>26057.4</v>
      </c>
      <c r="HP124" s="12">
        <v>26122.7</v>
      </c>
      <c r="HQ124" s="12">
        <v>24325.599999999999</v>
      </c>
      <c r="HR124" s="12">
        <v>24907.4</v>
      </c>
      <c r="HS124" s="12">
        <v>24908.5</v>
      </c>
      <c r="HT124" s="12">
        <v>25160.6</v>
      </c>
      <c r="HU124" s="12">
        <v>26114.5</v>
      </c>
      <c r="HV124" s="12">
        <v>26436.2</v>
      </c>
      <c r="HW124" s="12">
        <v>27731.7</v>
      </c>
      <c r="HX124" s="12">
        <v>28522.5</v>
      </c>
      <c r="HY124" s="12">
        <v>29625.3</v>
      </c>
      <c r="HZ124" s="12">
        <v>30810.5</v>
      </c>
      <c r="IA124" s="12">
        <v>30637.200000000001</v>
      </c>
      <c r="IB124" s="12">
        <v>31065.9</v>
      </c>
      <c r="IC124" s="12">
        <v>32178.799999999999</v>
      </c>
      <c r="ID124" s="12">
        <v>28334</v>
      </c>
      <c r="IE124" s="12">
        <v>30825.7</v>
      </c>
      <c r="IF124" s="12">
        <v>31664</v>
      </c>
      <c r="IG124" s="12">
        <v>31708.1</v>
      </c>
      <c r="IH124" s="12">
        <v>33706</v>
      </c>
      <c r="II124" s="12">
        <v>27712.5</v>
      </c>
      <c r="IJ124" s="12">
        <v>32109.7</v>
      </c>
      <c r="IK124" s="12">
        <v>34010.6</v>
      </c>
      <c r="IL124" s="12">
        <v>38015.800000000003</v>
      </c>
      <c r="IM124" s="12">
        <v>39774.199999999997</v>
      </c>
      <c r="IN124" s="12">
        <v>42181.1</v>
      </c>
      <c r="IO124" s="12">
        <v>41842.6</v>
      </c>
      <c r="IP124" s="12">
        <v>44118.5</v>
      </c>
      <c r="IQ124" s="12">
        <v>41638.199999999997</v>
      </c>
      <c r="IR124" s="12">
        <v>35748.1</v>
      </c>
      <c r="IS124" s="12">
        <v>33707.5</v>
      </c>
      <c r="IT124" s="12">
        <v>35823.300000000003</v>
      </c>
      <c r="IU124" s="12">
        <v>37670.400000000001</v>
      </c>
      <c r="IV124" s="12">
        <v>39525.1</v>
      </c>
      <c r="IW124" s="12">
        <v>38098.6</v>
      </c>
    </row>
    <row r="125" spans="1:257">
      <c r="A125" t="s">
        <v>1043</v>
      </c>
      <c r="B125" t="s">
        <v>1077</v>
      </c>
      <c r="C125">
        <v>44.7</v>
      </c>
      <c r="D125">
        <v>47.3</v>
      </c>
      <c r="E125">
        <v>45.7</v>
      </c>
      <c r="F125">
        <v>50.9</v>
      </c>
      <c r="G125">
        <v>57</v>
      </c>
      <c r="H125">
        <v>58.2</v>
      </c>
      <c r="I125">
        <v>60.3</v>
      </c>
      <c r="J125">
        <v>65.7</v>
      </c>
      <c r="K125">
        <v>65.5</v>
      </c>
      <c r="L125">
        <v>51.5</v>
      </c>
      <c r="M125">
        <v>54.8</v>
      </c>
      <c r="N125">
        <v>62</v>
      </c>
      <c r="O125">
        <v>66</v>
      </c>
      <c r="P125">
        <v>69.8</v>
      </c>
      <c r="Q125">
        <v>72.5</v>
      </c>
      <c r="R125">
        <v>75.7</v>
      </c>
      <c r="S125">
        <v>80.2</v>
      </c>
      <c r="T125">
        <v>83.3</v>
      </c>
      <c r="U125">
        <v>86.7</v>
      </c>
      <c r="V125">
        <v>88.9</v>
      </c>
      <c r="W125">
        <v>91.1</v>
      </c>
      <c r="X125">
        <v>89.6</v>
      </c>
      <c r="Y125">
        <v>97.9</v>
      </c>
      <c r="Z125">
        <v>103.7</v>
      </c>
      <c r="AA125">
        <v>103.4</v>
      </c>
      <c r="AB125">
        <v>101.2</v>
      </c>
      <c r="AC125">
        <v>91.2</v>
      </c>
      <c r="AD125">
        <v>99.2</v>
      </c>
      <c r="AE125">
        <v>113.4</v>
      </c>
      <c r="AF125">
        <v>117</v>
      </c>
      <c r="AG125">
        <v>125.7</v>
      </c>
      <c r="AH125">
        <v>127</v>
      </c>
      <c r="AI125">
        <v>118.3</v>
      </c>
      <c r="AJ125">
        <v>137.19999999999999</v>
      </c>
      <c r="AK125">
        <v>144.4</v>
      </c>
      <c r="AL125">
        <v>151</v>
      </c>
      <c r="AM125">
        <v>147</v>
      </c>
      <c r="AN125">
        <v>145.9</v>
      </c>
      <c r="AO125">
        <v>142.69999999999999</v>
      </c>
      <c r="AP125">
        <v>146.30000000000001</v>
      </c>
      <c r="AQ125">
        <v>145.30000000000001</v>
      </c>
      <c r="AR125">
        <v>117.5</v>
      </c>
      <c r="AS125">
        <v>136.80000000000001</v>
      </c>
      <c r="AT125">
        <v>153.6</v>
      </c>
      <c r="AU125">
        <v>176.4</v>
      </c>
      <c r="AV125">
        <v>180.5</v>
      </c>
      <c r="AW125">
        <v>187.3</v>
      </c>
      <c r="AX125">
        <v>200.1</v>
      </c>
      <c r="AY125">
        <v>214.9</v>
      </c>
      <c r="AZ125">
        <v>217.4</v>
      </c>
      <c r="BA125">
        <v>221.6</v>
      </c>
      <c r="BB125">
        <v>242.4</v>
      </c>
      <c r="BC125">
        <v>226.4</v>
      </c>
      <c r="BD125">
        <v>211.9</v>
      </c>
      <c r="BE125">
        <v>232.3</v>
      </c>
      <c r="BF125">
        <v>210.8</v>
      </c>
      <c r="BG125">
        <v>212.9</v>
      </c>
      <c r="BH125">
        <v>194.9</v>
      </c>
      <c r="BI125">
        <v>146.19999999999999</v>
      </c>
      <c r="BJ125">
        <v>163.69999999999999</v>
      </c>
      <c r="BK125">
        <v>197.6</v>
      </c>
      <c r="BL125">
        <v>232.1</v>
      </c>
      <c r="BM125">
        <v>206</v>
      </c>
      <c r="BN125">
        <v>221.3</v>
      </c>
      <c r="BO125">
        <v>250.8</v>
      </c>
      <c r="BP125">
        <v>251.6</v>
      </c>
      <c r="BQ125">
        <v>251.5</v>
      </c>
      <c r="BR125">
        <v>255.5</v>
      </c>
      <c r="BS125">
        <v>239.7</v>
      </c>
      <c r="BT125">
        <v>249</v>
      </c>
      <c r="BU125">
        <v>242.1</v>
      </c>
      <c r="BV125">
        <v>246.4</v>
      </c>
      <c r="BW125">
        <v>239.7</v>
      </c>
      <c r="BX125">
        <v>264.89999999999998</v>
      </c>
      <c r="BY125">
        <v>293.7</v>
      </c>
      <c r="BZ125">
        <v>281.60000000000002</v>
      </c>
      <c r="CA125">
        <v>301.3</v>
      </c>
      <c r="CB125">
        <v>306.89999999999998</v>
      </c>
      <c r="CC125">
        <v>328.9</v>
      </c>
      <c r="CD125">
        <v>323.89999999999998</v>
      </c>
      <c r="CE125">
        <v>310.7</v>
      </c>
      <c r="CF125">
        <v>348.6</v>
      </c>
      <c r="CG125">
        <v>383.9</v>
      </c>
      <c r="CH125">
        <v>409.8</v>
      </c>
      <c r="CI125">
        <v>415.7</v>
      </c>
      <c r="CJ125">
        <v>410.2</v>
      </c>
      <c r="CK125">
        <v>373.6</v>
      </c>
      <c r="CL125">
        <v>402.4</v>
      </c>
      <c r="CM125">
        <v>394.9</v>
      </c>
      <c r="CN125">
        <v>396.6</v>
      </c>
      <c r="CO125">
        <v>455.8</v>
      </c>
      <c r="CP125">
        <v>507.6</v>
      </c>
      <c r="CQ125">
        <v>571.20000000000005</v>
      </c>
      <c r="CR125">
        <v>655.8</v>
      </c>
      <c r="CS125">
        <v>657.3</v>
      </c>
      <c r="CT125">
        <v>657.1</v>
      </c>
      <c r="CU125">
        <v>619.29999999999995</v>
      </c>
      <c r="CV125">
        <v>593.79999999999995</v>
      </c>
      <c r="CW125">
        <v>652.29999999999995</v>
      </c>
      <c r="CX125">
        <v>673.6</v>
      </c>
      <c r="CY125">
        <v>752.5</v>
      </c>
      <c r="CZ125">
        <v>791.6</v>
      </c>
      <c r="DA125">
        <v>756.8</v>
      </c>
      <c r="DB125">
        <v>905.2</v>
      </c>
      <c r="DC125">
        <v>1017.7</v>
      </c>
      <c r="DD125">
        <v>1053.0999999999999</v>
      </c>
      <c r="DE125">
        <v>963</v>
      </c>
      <c r="DF125">
        <v>1002.3</v>
      </c>
      <c r="DG125">
        <v>1228.5</v>
      </c>
      <c r="DH125">
        <v>1296.9000000000001</v>
      </c>
      <c r="DI125">
        <v>1371.2</v>
      </c>
      <c r="DJ125">
        <v>1054</v>
      </c>
      <c r="DK125">
        <v>1114.7</v>
      </c>
      <c r="DL125">
        <v>1149.2</v>
      </c>
      <c r="DM125">
        <v>1107.2</v>
      </c>
      <c r="DN125">
        <v>1102.8</v>
      </c>
      <c r="DO125">
        <v>1159.3</v>
      </c>
      <c r="DP125">
        <v>1253.0999999999999</v>
      </c>
      <c r="DQ125">
        <v>1362.9</v>
      </c>
      <c r="DR125">
        <v>1359</v>
      </c>
      <c r="DS125">
        <v>1296.5</v>
      </c>
      <c r="DT125">
        <v>1379.1</v>
      </c>
      <c r="DU125">
        <v>1182.4000000000001</v>
      </c>
      <c r="DV125">
        <v>1302.9000000000001</v>
      </c>
      <c r="DW125">
        <v>1480</v>
      </c>
      <c r="DX125">
        <v>1486.3</v>
      </c>
      <c r="DY125">
        <v>1596.3</v>
      </c>
      <c r="DZ125">
        <v>1735</v>
      </c>
      <c r="EA125">
        <v>1752.5</v>
      </c>
      <c r="EB125">
        <v>1789.2</v>
      </c>
      <c r="EC125">
        <v>1842.5</v>
      </c>
      <c r="ED125">
        <v>1999.4</v>
      </c>
      <c r="EE125">
        <v>2148.8000000000002</v>
      </c>
      <c r="EF125">
        <v>2229.9</v>
      </c>
      <c r="EG125">
        <v>2374.1</v>
      </c>
      <c r="EH125">
        <v>2478.6999999999998</v>
      </c>
      <c r="EI125">
        <v>2442</v>
      </c>
      <c r="EJ125">
        <v>2474</v>
      </c>
      <c r="EK125">
        <v>2651.5</v>
      </c>
      <c r="EL125">
        <v>2618.1</v>
      </c>
      <c r="EM125">
        <v>2826</v>
      </c>
      <c r="EN125">
        <v>3090.4</v>
      </c>
      <c r="EO125">
        <v>3359.2</v>
      </c>
      <c r="EP125">
        <v>3493.6</v>
      </c>
      <c r="EQ125">
        <v>3709.2</v>
      </c>
      <c r="ER125">
        <v>3901.5</v>
      </c>
      <c r="ES125">
        <v>4069.2</v>
      </c>
      <c r="ET125">
        <v>4346</v>
      </c>
      <c r="EU125">
        <v>4349.8</v>
      </c>
      <c r="EV125">
        <v>5002</v>
      </c>
      <c r="EW125">
        <v>5499.6</v>
      </c>
      <c r="EX125">
        <v>5482.7</v>
      </c>
      <c r="EY125">
        <v>6227.7</v>
      </c>
      <c r="EZ125">
        <v>6306.7</v>
      </c>
      <c r="FA125">
        <v>5472.2</v>
      </c>
      <c r="FB125">
        <v>6590.4</v>
      </c>
      <c r="FC125">
        <v>6769.7</v>
      </c>
      <c r="FD125">
        <v>7280.6</v>
      </c>
      <c r="FE125">
        <v>6825.1</v>
      </c>
      <c r="FF125">
        <v>8066.5</v>
      </c>
      <c r="FG125">
        <v>8655.2999999999993</v>
      </c>
      <c r="FH125">
        <v>8417.4</v>
      </c>
      <c r="FI125">
        <v>8523.6</v>
      </c>
      <c r="FJ125">
        <v>7819.4</v>
      </c>
      <c r="FK125">
        <v>6924.7</v>
      </c>
      <c r="FL125">
        <v>7481.6</v>
      </c>
      <c r="FM125">
        <v>6403.9</v>
      </c>
      <c r="FN125">
        <v>7208.8</v>
      </c>
      <c r="FO125">
        <v>7319</v>
      </c>
      <c r="FP125">
        <v>6523.2</v>
      </c>
      <c r="FQ125">
        <v>5578.5</v>
      </c>
      <c r="FR125">
        <v>5943.1</v>
      </c>
      <c r="FS125">
        <v>5891.9</v>
      </c>
      <c r="FT125">
        <v>6754.5</v>
      </c>
      <c r="FU125">
        <v>7066.6</v>
      </c>
      <c r="FV125">
        <v>7885.9</v>
      </c>
      <c r="FW125">
        <v>8187.3</v>
      </c>
      <c r="FX125">
        <v>8352.2999999999993</v>
      </c>
      <c r="FY125">
        <v>8282.5</v>
      </c>
      <c r="FZ125">
        <v>9262.6</v>
      </c>
      <c r="GA125">
        <v>9176.9</v>
      </c>
      <c r="GB125">
        <v>9388.9</v>
      </c>
      <c r="GC125">
        <v>9817.9</v>
      </c>
      <c r="GD125">
        <v>10130</v>
      </c>
      <c r="GE125">
        <v>10328.4</v>
      </c>
      <c r="GF125">
        <v>10118.700000000001</v>
      </c>
      <c r="GG125">
        <v>10462.9</v>
      </c>
      <c r="GH125">
        <v>11274.4</v>
      </c>
      <c r="GI125">
        <v>11575.1</v>
      </c>
      <c r="GJ125">
        <v>12380.7</v>
      </c>
      <c r="GK125">
        <v>12645.3</v>
      </c>
      <c r="GL125">
        <v>12285.7</v>
      </c>
      <c r="GM125">
        <v>11145.9</v>
      </c>
      <c r="GN125">
        <v>11087.6</v>
      </c>
      <c r="GO125">
        <v>9751.2000000000007</v>
      </c>
      <c r="GP125">
        <v>7540.4</v>
      </c>
      <c r="GQ125">
        <v>6709.6</v>
      </c>
      <c r="GR125">
        <v>7843.8</v>
      </c>
      <c r="GS125">
        <v>9175.2999999999993</v>
      </c>
      <c r="GT125">
        <v>9743.7999999999993</v>
      </c>
      <c r="GU125">
        <v>10184.5</v>
      </c>
      <c r="GV125">
        <v>9116.1</v>
      </c>
      <c r="GW125">
        <v>10185</v>
      </c>
      <c r="GX125">
        <v>11207.1</v>
      </c>
      <c r="GY125">
        <v>11761.6</v>
      </c>
      <c r="GZ125">
        <v>11725.7</v>
      </c>
      <c r="HA125">
        <v>9846</v>
      </c>
      <c r="HB125">
        <v>10698.3</v>
      </c>
      <c r="HC125">
        <v>12018.6</v>
      </c>
      <c r="HD125">
        <v>11477.6</v>
      </c>
      <c r="HE125">
        <v>12110.3</v>
      </c>
      <c r="HF125">
        <v>12257.5</v>
      </c>
      <c r="HG125">
        <v>13239.4</v>
      </c>
      <c r="HH125">
        <v>13391</v>
      </c>
      <c r="HI125">
        <v>14271.5</v>
      </c>
      <c r="HJ125">
        <v>15477.2</v>
      </c>
      <c r="HK125">
        <v>15638.5</v>
      </c>
      <c r="HL125">
        <v>16286.9</v>
      </c>
      <c r="HM125">
        <v>16046.3</v>
      </c>
      <c r="HN125">
        <v>16449.7</v>
      </c>
      <c r="HO125">
        <v>16831.3</v>
      </c>
      <c r="HP125">
        <v>16890</v>
      </c>
      <c r="HQ125">
        <v>15506</v>
      </c>
      <c r="HR125">
        <v>16226.4</v>
      </c>
      <c r="HS125">
        <v>16093.2</v>
      </c>
      <c r="HT125">
        <v>16248.3</v>
      </c>
      <c r="HU125">
        <v>16892.8</v>
      </c>
      <c r="HV125">
        <v>17229.2</v>
      </c>
      <c r="HW125">
        <v>18216</v>
      </c>
      <c r="HX125">
        <v>18843.7</v>
      </c>
      <c r="HY125">
        <v>19678.8</v>
      </c>
      <c r="HZ125">
        <v>20694</v>
      </c>
      <c r="IA125">
        <v>20530.7</v>
      </c>
      <c r="IB125">
        <v>20889.2</v>
      </c>
      <c r="IC125">
        <v>21818.6</v>
      </c>
      <c r="ID125">
        <v>18736.099999999999</v>
      </c>
      <c r="IE125">
        <v>20657.099999999999</v>
      </c>
      <c r="IF125">
        <v>21161.8</v>
      </c>
      <c r="IG125">
        <v>21157.3</v>
      </c>
      <c r="IH125">
        <v>22751.4</v>
      </c>
      <c r="II125">
        <v>17873.599999999999</v>
      </c>
      <c r="IJ125">
        <v>21271.200000000001</v>
      </c>
      <c r="IK125">
        <v>22814</v>
      </c>
      <c r="IL125">
        <v>25946.6</v>
      </c>
      <c r="IM125">
        <v>27323.3</v>
      </c>
      <c r="IN125">
        <v>29204.3</v>
      </c>
      <c r="IO125">
        <v>28887.9</v>
      </c>
      <c r="IP125">
        <v>30896.5</v>
      </c>
      <c r="IQ125">
        <v>29114.3</v>
      </c>
      <c r="IR125">
        <v>24573.5</v>
      </c>
      <c r="IS125">
        <v>23020.9</v>
      </c>
      <c r="IT125">
        <v>24717.7</v>
      </c>
      <c r="IU125">
        <v>25989.200000000001</v>
      </c>
      <c r="IV125">
        <v>27595.200000000001</v>
      </c>
      <c r="IW125">
        <v>26452.9</v>
      </c>
    </row>
    <row r="126" spans="1:257">
      <c r="A126" t="s">
        <v>1045</v>
      </c>
      <c r="B126" t="s">
        <v>1079</v>
      </c>
      <c r="C126">
        <v>0</v>
      </c>
      <c r="D126">
        <v>0</v>
      </c>
      <c r="E126">
        <v>0</v>
      </c>
      <c r="F126">
        <v>0</v>
      </c>
      <c r="G126">
        <v>0</v>
      </c>
      <c r="H126">
        <v>0</v>
      </c>
      <c r="I126">
        <v>0</v>
      </c>
      <c r="J126">
        <v>0</v>
      </c>
      <c r="K126">
        <v>0</v>
      </c>
      <c r="L126">
        <v>0.1</v>
      </c>
      <c r="M126">
        <v>0.2</v>
      </c>
      <c r="N126">
        <v>0.2</v>
      </c>
      <c r="O126">
        <v>0.2</v>
      </c>
      <c r="P126">
        <v>0.2</v>
      </c>
      <c r="Q126">
        <v>0.2</v>
      </c>
      <c r="R126">
        <v>0.2</v>
      </c>
      <c r="S126">
        <v>0.2</v>
      </c>
      <c r="T126">
        <v>0.3</v>
      </c>
      <c r="U126">
        <v>0.4</v>
      </c>
      <c r="V126">
        <v>0.4</v>
      </c>
      <c r="W126">
        <v>0.4</v>
      </c>
      <c r="X126">
        <v>0.5</v>
      </c>
      <c r="Y126">
        <v>0.5</v>
      </c>
      <c r="Z126">
        <v>0.5</v>
      </c>
      <c r="AA126">
        <v>0.5</v>
      </c>
      <c r="AB126">
        <v>0.5</v>
      </c>
      <c r="AC126">
        <v>0.5</v>
      </c>
      <c r="AD126">
        <v>0.6</v>
      </c>
      <c r="AE126">
        <v>0.6</v>
      </c>
      <c r="AF126">
        <v>0.6</v>
      </c>
      <c r="AG126">
        <v>0.7</v>
      </c>
      <c r="AH126">
        <v>0.7</v>
      </c>
      <c r="AI126">
        <v>0.7</v>
      </c>
      <c r="AJ126">
        <v>0.8</v>
      </c>
      <c r="AK126">
        <v>0.8</v>
      </c>
      <c r="AL126">
        <v>0.9</v>
      </c>
      <c r="AM126">
        <v>0.9</v>
      </c>
      <c r="AN126">
        <v>1</v>
      </c>
      <c r="AO126">
        <v>1.2</v>
      </c>
      <c r="AP126">
        <v>1.3</v>
      </c>
      <c r="AQ126">
        <v>1.4</v>
      </c>
      <c r="AR126">
        <v>1.5</v>
      </c>
      <c r="AS126">
        <v>1.6</v>
      </c>
      <c r="AT126">
        <v>1.7</v>
      </c>
      <c r="AU126">
        <v>1.7</v>
      </c>
      <c r="AV126">
        <v>1.7</v>
      </c>
      <c r="AW126">
        <v>1.7</v>
      </c>
      <c r="AX126">
        <v>1.8</v>
      </c>
      <c r="AY126">
        <v>1.8</v>
      </c>
      <c r="AZ126">
        <v>1.8</v>
      </c>
      <c r="BA126">
        <v>1.8</v>
      </c>
      <c r="BB126">
        <v>1.8</v>
      </c>
      <c r="BC126">
        <v>1.9</v>
      </c>
      <c r="BD126">
        <v>2</v>
      </c>
      <c r="BE126">
        <v>2.1</v>
      </c>
      <c r="BF126">
        <v>2.2000000000000002</v>
      </c>
      <c r="BG126">
        <v>2.2000000000000002</v>
      </c>
      <c r="BH126">
        <v>2.2999999999999998</v>
      </c>
      <c r="BI126">
        <v>2.4</v>
      </c>
      <c r="BJ126">
        <v>2.5</v>
      </c>
      <c r="BK126">
        <v>2.7</v>
      </c>
      <c r="BL126">
        <v>2.9</v>
      </c>
      <c r="BM126">
        <v>3.2</v>
      </c>
      <c r="BN126">
        <v>3.4</v>
      </c>
      <c r="BO126">
        <v>3.4</v>
      </c>
      <c r="BP126">
        <v>3.6</v>
      </c>
      <c r="BQ126">
        <v>3.9</v>
      </c>
      <c r="BR126">
        <v>4.0999999999999996</v>
      </c>
      <c r="BS126">
        <v>4.3</v>
      </c>
      <c r="BT126">
        <v>4.4000000000000004</v>
      </c>
      <c r="BU126">
        <v>4.4000000000000004</v>
      </c>
      <c r="BV126">
        <v>4.3</v>
      </c>
      <c r="BW126">
        <v>4.4000000000000004</v>
      </c>
      <c r="BX126">
        <v>4.4000000000000004</v>
      </c>
      <c r="BY126">
        <v>4.3</v>
      </c>
      <c r="BZ126">
        <v>4.4000000000000004</v>
      </c>
      <c r="CA126">
        <v>4.5</v>
      </c>
      <c r="CB126">
        <v>4.9000000000000004</v>
      </c>
      <c r="CC126">
        <v>5.4</v>
      </c>
      <c r="CD126">
        <v>12.3</v>
      </c>
      <c r="CE126">
        <v>13.1</v>
      </c>
      <c r="CF126">
        <v>14</v>
      </c>
      <c r="CG126">
        <v>15.5</v>
      </c>
      <c r="CH126">
        <v>16.8</v>
      </c>
      <c r="CI126">
        <v>17.3</v>
      </c>
      <c r="CJ126">
        <v>16.899999999999999</v>
      </c>
      <c r="CK126">
        <v>14.9</v>
      </c>
      <c r="CL126">
        <v>14.6</v>
      </c>
      <c r="CM126">
        <v>14.2</v>
      </c>
      <c r="CN126">
        <v>15.2</v>
      </c>
      <c r="CO126">
        <v>17.600000000000001</v>
      </c>
      <c r="CP126">
        <v>20.2</v>
      </c>
      <c r="CQ126">
        <v>22.1</v>
      </c>
      <c r="CR126">
        <v>24.1</v>
      </c>
      <c r="CS126">
        <v>24.2</v>
      </c>
      <c r="CT126">
        <v>24.4</v>
      </c>
      <c r="CU126">
        <v>24.4</v>
      </c>
      <c r="CV126">
        <v>23.6</v>
      </c>
      <c r="CW126">
        <v>25.8</v>
      </c>
      <c r="CX126">
        <v>27.1</v>
      </c>
      <c r="CY126">
        <v>29.8</v>
      </c>
      <c r="CZ126">
        <v>32.1</v>
      </c>
      <c r="DA126">
        <v>31.9</v>
      </c>
      <c r="DB126">
        <v>42.7</v>
      </c>
      <c r="DC126">
        <v>52.8</v>
      </c>
      <c r="DD126">
        <v>56.1</v>
      </c>
      <c r="DE126">
        <v>54.3</v>
      </c>
      <c r="DF126">
        <v>58.9</v>
      </c>
      <c r="DG126">
        <v>70.400000000000006</v>
      </c>
      <c r="DH126">
        <v>76.900000000000006</v>
      </c>
      <c r="DI126">
        <v>82.7</v>
      </c>
      <c r="DJ126">
        <v>64.5</v>
      </c>
      <c r="DK126">
        <v>68.400000000000006</v>
      </c>
      <c r="DL126">
        <v>71.2</v>
      </c>
      <c r="DM126">
        <v>69.7</v>
      </c>
      <c r="DN126">
        <v>72</v>
      </c>
      <c r="DO126">
        <v>77.099999999999994</v>
      </c>
      <c r="DP126">
        <v>81.5</v>
      </c>
      <c r="DQ126">
        <v>87.5</v>
      </c>
      <c r="DR126">
        <v>109.4</v>
      </c>
      <c r="DS126">
        <v>110.4</v>
      </c>
      <c r="DT126">
        <v>121.8</v>
      </c>
      <c r="DU126">
        <v>110.4</v>
      </c>
      <c r="DV126">
        <v>117.5</v>
      </c>
      <c r="DW126">
        <v>135.30000000000001</v>
      </c>
      <c r="DX126">
        <v>143.4</v>
      </c>
      <c r="DY126">
        <v>159.80000000000001</v>
      </c>
      <c r="DZ126">
        <v>173.9</v>
      </c>
      <c r="EA126">
        <v>184.1</v>
      </c>
      <c r="EB126">
        <v>196.8</v>
      </c>
      <c r="EC126">
        <v>206.1</v>
      </c>
      <c r="ED126">
        <v>227.9</v>
      </c>
      <c r="EE126">
        <v>249.4</v>
      </c>
      <c r="EF126">
        <v>270.8</v>
      </c>
      <c r="EG126">
        <v>297.10000000000002</v>
      </c>
      <c r="EH126">
        <v>324.5</v>
      </c>
      <c r="EI126">
        <v>337.3</v>
      </c>
      <c r="EJ126">
        <v>353.6</v>
      </c>
      <c r="EK126">
        <v>384.2</v>
      </c>
      <c r="EL126">
        <v>424</v>
      </c>
      <c r="EM126">
        <v>479.6</v>
      </c>
      <c r="EN126">
        <v>551.1</v>
      </c>
      <c r="EO126">
        <v>620.29999999999995</v>
      </c>
      <c r="EP126">
        <v>677</v>
      </c>
      <c r="EQ126">
        <v>732.1</v>
      </c>
      <c r="ER126">
        <v>779.1</v>
      </c>
      <c r="ES126">
        <v>829.4</v>
      </c>
      <c r="ET126">
        <v>949.4</v>
      </c>
      <c r="EU126">
        <v>993.2</v>
      </c>
      <c r="EV126">
        <v>1158.0999999999999</v>
      </c>
      <c r="EW126">
        <v>1291.8</v>
      </c>
      <c r="EX126">
        <v>1312.5</v>
      </c>
      <c r="EY126">
        <v>1481.8</v>
      </c>
      <c r="EZ126">
        <v>1513.2</v>
      </c>
      <c r="FA126">
        <v>1374.8</v>
      </c>
      <c r="FB126">
        <v>1628.7</v>
      </c>
      <c r="FC126">
        <v>1731.1</v>
      </c>
      <c r="FD126">
        <v>1879.9</v>
      </c>
      <c r="FE126">
        <v>1847.1</v>
      </c>
      <c r="FF126">
        <v>2159.3000000000002</v>
      </c>
      <c r="FG126">
        <v>2303.6</v>
      </c>
      <c r="FH126">
        <v>2293.8000000000002</v>
      </c>
      <c r="FI126">
        <v>2365.4</v>
      </c>
      <c r="FJ126">
        <v>2262.9</v>
      </c>
      <c r="FK126">
        <v>2012.5</v>
      </c>
      <c r="FL126">
        <v>2101.6</v>
      </c>
      <c r="FM126">
        <v>1844.9</v>
      </c>
      <c r="FN126">
        <v>2021.1</v>
      </c>
      <c r="FO126">
        <v>2131.6999999999998</v>
      </c>
      <c r="FP126">
        <v>1933.2</v>
      </c>
      <c r="FQ126">
        <v>1734.7</v>
      </c>
      <c r="FR126">
        <v>1856.3</v>
      </c>
      <c r="FS126">
        <v>1810</v>
      </c>
      <c r="FT126">
        <v>2054.9</v>
      </c>
      <c r="FU126">
        <v>2131.8000000000002</v>
      </c>
      <c r="FV126">
        <v>2359.5</v>
      </c>
      <c r="FW126">
        <v>2432.4</v>
      </c>
      <c r="FX126">
        <v>2492</v>
      </c>
      <c r="FY126">
        <v>2453.1</v>
      </c>
      <c r="FZ126">
        <v>2701.8</v>
      </c>
      <c r="GA126">
        <v>2707.8</v>
      </c>
      <c r="GB126">
        <v>2836.3</v>
      </c>
      <c r="GC126">
        <v>2990.3</v>
      </c>
      <c r="GD126">
        <v>3119.9</v>
      </c>
      <c r="GE126">
        <v>3317.6</v>
      </c>
      <c r="GF126">
        <v>3280</v>
      </c>
      <c r="GG126">
        <v>3399.8</v>
      </c>
      <c r="GH126">
        <v>3622.9</v>
      </c>
      <c r="GI126">
        <v>3690.4</v>
      </c>
      <c r="GJ126">
        <v>3903.2</v>
      </c>
      <c r="GK126">
        <v>4010</v>
      </c>
      <c r="GL126">
        <v>3916.9</v>
      </c>
      <c r="GM126">
        <v>3614.2</v>
      </c>
      <c r="GN126">
        <v>3586.2</v>
      </c>
      <c r="GO126">
        <v>3185.9</v>
      </c>
      <c r="GP126">
        <v>2602.9</v>
      </c>
      <c r="GQ126">
        <v>2461.1</v>
      </c>
      <c r="GR126">
        <v>2818.6</v>
      </c>
      <c r="GS126">
        <v>3218.1</v>
      </c>
      <c r="GT126">
        <v>3361.6</v>
      </c>
      <c r="GU126">
        <v>3496.2</v>
      </c>
      <c r="GV126">
        <v>3253.1</v>
      </c>
      <c r="GW126">
        <v>3562.1</v>
      </c>
      <c r="GX126">
        <v>3801.1</v>
      </c>
      <c r="GY126">
        <v>3966.2</v>
      </c>
      <c r="GZ126">
        <v>3977.4</v>
      </c>
      <c r="HA126">
        <v>3456.9</v>
      </c>
      <c r="HB126">
        <v>3644.1</v>
      </c>
      <c r="HC126">
        <v>3944.2</v>
      </c>
      <c r="HD126">
        <v>3809.1</v>
      </c>
      <c r="HE126">
        <v>4006.3</v>
      </c>
      <c r="HF126">
        <v>4053.6</v>
      </c>
      <c r="HG126">
        <v>4324.3999999999996</v>
      </c>
      <c r="HH126">
        <v>4343.1000000000004</v>
      </c>
      <c r="HI126">
        <v>4592.2</v>
      </c>
      <c r="HJ126">
        <v>4865.8</v>
      </c>
      <c r="HK126">
        <v>4948.8999999999996</v>
      </c>
      <c r="HL126">
        <v>5119.8</v>
      </c>
      <c r="HM126">
        <v>5040</v>
      </c>
      <c r="HN126">
        <v>5115.1000000000004</v>
      </c>
      <c r="HO126">
        <v>5223.2</v>
      </c>
      <c r="HP126">
        <v>5200.1000000000004</v>
      </c>
      <c r="HQ126">
        <v>4852</v>
      </c>
      <c r="HR126">
        <v>4980.3999999999996</v>
      </c>
      <c r="HS126">
        <v>5019.3999999999996</v>
      </c>
      <c r="HT126">
        <v>5109.3</v>
      </c>
      <c r="HU126">
        <v>5270.1</v>
      </c>
      <c r="HV126">
        <v>5239.8999999999996</v>
      </c>
      <c r="HW126">
        <v>5474.2</v>
      </c>
      <c r="HX126">
        <v>5615.4</v>
      </c>
      <c r="HY126">
        <v>5793.7</v>
      </c>
      <c r="HZ126">
        <v>5975.7</v>
      </c>
      <c r="IA126">
        <v>5919.8</v>
      </c>
      <c r="IB126">
        <v>5991.9</v>
      </c>
      <c r="IC126">
        <v>6140.6</v>
      </c>
      <c r="ID126">
        <v>5472.7</v>
      </c>
      <c r="IE126">
        <v>5835.1</v>
      </c>
      <c r="IF126">
        <v>5949</v>
      </c>
      <c r="IG126">
        <v>6022.6</v>
      </c>
      <c r="IH126">
        <v>6327.8</v>
      </c>
      <c r="II126">
        <v>5265.3</v>
      </c>
      <c r="IJ126">
        <v>6059.3</v>
      </c>
      <c r="IK126">
        <v>6391.4</v>
      </c>
      <c r="IL126">
        <v>7059.5</v>
      </c>
      <c r="IM126">
        <v>7206.2</v>
      </c>
      <c r="IN126">
        <v>7569.4</v>
      </c>
      <c r="IO126">
        <v>7462.1</v>
      </c>
      <c r="IP126">
        <v>7626.6</v>
      </c>
      <c r="IQ126">
        <v>7115.4</v>
      </c>
      <c r="IR126">
        <v>6145.4</v>
      </c>
      <c r="IS126">
        <v>5781.2</v>
      </c>
      <c r="IT126">
        <v>6081.1</v>
      </c>
      <c r="IU126">
        <v>6412.2</v>
      </c>
      <c r="IV126">
        <v>6596.4</v>
      </c>
      <c r="IW126">
        <v>6310.3</v>
      </c>
    </row>
    <row r="127" spans="1:257">
      <c r="A127" t="s">
        <v>1047</v>
      </c>
      <c r="B127" t="s">
        <v>1075</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0.2</v>
      </c>
      <c r="BP127">
        <v>0.1</v>
      </c>
      <c r="BQ127">
        <v>0.1</v>
      </c>
      <c r="BR127">
        <v>0.3</v>
      </c>
      <c r="BS127">
        <v>0.5</v>
      </c>
      <c r="BT127">
        <v>0.4</v>
      </c>
      <c r="BU127">
        <v>0.4</v>
      </c>
      <c r="BV127">
        <v>0.5</v>
      </c>
      <c r="BW127">
        <v>0.6</v>
      </c>
      <c r="BX127">
        <v>0.6</v>
      </c>
      <c r="BY127">
        <v>0.8</v>
      </c>
      <c r="BZ127">
        <v>1.3</v>
      </c>
      <c r="CA127">
        <v>1.3</v>
      </c>
      <c r="CB127">
        <v>1.7</v>
      </c>
      <c r="CC127">
        <v>2.1</v>
      </c>
      <c r="CD127">
        <v>2.8</v>
      </c>
      <c r="CE127">
        <v>3</v>
      </c>
      <c r="CF127">
        <v>3.5</v>
      </c>
      <c r="CG127">
        <v>4.5</v>
      </c>
      <c r="CH127">
        <v>5.0999999999999996</v>
      </c>
      <c r="CI127">
        <v>6.3</v>
      </c>
      <c r="CJ127">
        <v>8.4</v>
      </c>
      <c r="CK127">
        <v>10.8</v>
      </c>
      <c r="CL127">
        <v>13.3</v>
      </c>
      <c r="CM127">
        <v>14.3</v>
      </c>
      <c r="CN127">
        <v>14.4</v>
      </c>
      <c r="CO127">
        <v>14.2</v>
      </c>
      <c r="CP127">
        <v>14.2</v>
      </c>
      <c r="CQ127">
        <v>15.5</v>
      </c>
      <c r="CR127">
        <v>15.4</v>
      </c>
      <c r="CS127">
        <v>16.399999999999999</v>
      </c>
      <c r="CT127">
        <v>18.399999999999999</v>
      </c>
      <c r="CU127">
        <v>19.7</v>
      </c>
      <c r="CV127">
        <v>20.100000000000001</v>
      </c>
      <c r="CW127">
        <v>22.3</v>
      </c>
      <c r="CX127">
        <v>23.2</v>
      </c>
      <c r="CY127">
        <v>23.6</v>
      </c>
      <c r="CZ127">
        <v>25.3</v>
      </c>
      <c r="DA127">
        <v>25.5</v>
      </c>
      <c r="DB127">
        <v>23.2</v>
      </c>
      <c r="DC127">
        <v>24.1</v>
      </c>
      <c r="DD127">
        <v>23.7</v>
      </c>
      <c r="DE127">
        <v>24.4</v>
      </c>
      <c r="DF127">
        <v>24.2</v>
      </c>
      <c r="DG127">
        <v>23.6</v>
      </c>
      <c r="DH127">
        <v>23</v>
      </c>
      <c r="DI127">
        <v>22.3</v>
      </c>
      <c r="DJ127">
        <v>21.9</v>
      </c>
      <c r="DK127">
        <v>25.1</v>
      </c>
      <c r="DL127">
        <v>27.6</v>
      </c>
      <c r="DM127">
        <v>30.1</v>
      </c>
      <c r="DN127">
        <v>32.799999999999997</v>
      </c>
      <c r="DO127">
        <v>32.299999999999997</v>
      </c>
      <c r="DP127">
        <v>31.6</v>
      </c>
      <c r="DQ127">
        <v>30</v>
      </c>
      <c r="DR127">
        <v>29</v>
      </c>
      <c r="DS127">
        <v>33.700000000000003</v>
      </c>
      <c r="DT127">
        <v>36</v>
      </c>
      <c r="DU127">
        <v>40.799999999999997</v>
      </c>
      <c r="DV127">
        <v>46.3</v>
      </c>
      <c r="DW127">
        <v>49.4</v>
      </c>
      <c r="DX127">
        <v>50.3</v>
      </c>
      <c r="DY127">
        <v>53.4</v>
      </c>
      <c r="DZ127">
        <v>55.3</v>
      </c>
      <c r="EA127">
        <v>59</v>
      </c>
      <c r="EB127">
        <v>59.3</v>
      </c>
      <c r="EC127">
        <v>61</v>
      </c>
      <c r="ED127">
        <v>61.4</v>
      </c>
      <c r="EE127">
        <v>66.2</v>
      </c>
      <c r="EF127">
        <v>69.2</v>
      </c>
      <c r="EG127">
        <v>70.8</v>
      </c>
      <c r="EH127">
        <v>75.7</v>
      </c>
      <c r="EI127">
        <v>76.2</v>
      </c>
      <c r="EJ127">
        <v>73.900000000000006</v>
      </c>
      <c r="EK127">
        <v>71.5</v>
      </c>
      <c r="EL127">
        <v>70.8</v>
      </c>
      <c r="EM127">
        <v>75.7</v>
      </c>
      <c r="EN127">
        <v>83.4</v>
      </c>
      <c r="EO127">
        <v>88.6</v>
      </c>
      <c r="EP127">
        <v>96</v>
      </c>
      <c r="EQ127">
        <v>106.4</v>
      </c>
      <c r="ER127">
        <v>109.3</v>
      </c>
      <c r="ES127">
        <v>116.9</v>
      </c>
      <c r="ET127">
        <v>128.5</v>
      </c>
      <c r="EU127">
        <v>140.9</v>
      </c>
      <c r="EV127">
        <v>145</v>
      </c>
      <c r="EW127">
        <v>159.1</v>
      </c>
      <c r="EX127">
        <v>164.3</v>
      </c>
      <c r="EY127">
        <v>172.6</v>
      </c>
      <c r="EZ127">
        <v>175.1</v>
      </c>
      <c r="FA127">
        <v>185.1</v>
      </c>
      <c r="FB127">
        <v>191.5</v>
      </c>
      <c r="FC127">
        <v>206.9</v>
      </c>
      <c r="FD127">
        <v>210.8</v>
      </c>
      <c r="FE127">
        <v>224.7</v>
      </c>
      <c r="FF127">
        <v>242.5</v>
      </c>
      <c r="FG127">
        <v>251.6</v>
      </c>
      <c r="FH127">
        <v>247.2</v>
      </c>
      <c r="FI127">
        <v>257</v>
      </c>
      <c r="FJ127">
        <v>270</v>
      </c>
      <c r="FK127">
        <v>290</v>
      </c>
      <c r="FL127">
        <v>294.39999999999998</v>
      </c>
      <c r="FM127">
        <v>309.39999999999998</v>
      </c>
      <c r="FN127">
        <v>324.60000000000002</v>
      </c>
      <c r="FO127">
        <v>320.7</v>
      </c>
      <c r="FP127">
        <v>318.60000000000002</v>
      </c>
      <c r="FQ127">
        <v>319</v>
      </c>
      <c r="FR127">
        <v>332.2</v>
      </c>
      <c r="FS127">
        <v>321.7</v>
      </c>
      <c r="FT127">
        <v>315.2</v>
      </c>
      <c r="FU127">
        <v>303.89999999999998</v>
      </c>
      <c r="FV127">
        <v>293.8</v>
      </c>
      <c r="FW127">
        <v>282.60000000000002</v>
      </c>
      <c r="FX127">
        <v>272.10000000000002</v>
      </c>
      <c r="FY127">
        <v>262.3</v>
      </c>
      <c r="FZ127">
        <v>259.60000000000002</v>
      </c>
      <c r="GA127">
        <v>263</v>
      </c>
      <c r="GB127">
        <v>268.8</v>
      </c>
      <c r="GC127">
        <v>282.10000000000002</v>
      </c>
      <c r="GD127">
        <v>306.39999999999998</v>
      </c>
      <c r="GE127">
        <v>306.8</v>
      </c>
      <c r="GF127">
        <v>313.89999999999998</v>
      </c>
      <c r="GG127">
        <v>322.60000000000002</v>
      </c>
      <c r="GH127">
        <v>335.6</v>
      </c>
      <c r="GI127">
        <v>345.4</v>
      </c>
      <c r="GJ127">
        <v>357.5</v>
      </c>
      <c r="GK127">
        <v>390.9</v>
      </c>
      <c r="GL127">
        <v>416.3</v>
      </c>
      <c r="GM127">
        <v>457.3</v>
      </c>
      <c r="GN127">
        <v>449.1</v>
      </c>
      <c r="GO127">
        <v>456</v>
      </c>
      <c r="GP127">
        <v>506.8</v>
      </c>
      <c r="GQ127">
        <v>506.9</v>
      </c>
      <c r="GR127">
        <v>488.7</v>
      </c>
      <c r="GS127">
        <v>467.4</v>
      </c>
      <c r="GT127">
        <v>460.1</v>
      </c>
      <c r="GU127">
        <v>425.2</v>
      </c>
      <c r="GV127">
        <v>409.8</v>
      </c>
      <c r="GW127">
        <v>415.2</v>
      </c>
      <c r="GX127">
        <v>522</v>
      </c>
      <c r="GY127">
        <v>531.4</v>
      </c>
      <c r="GZ127">
        <v>536.5</v>
      </c>
      <c r="HA127">
        <v>516.79999999999995</v>
      </c>
      <c r="HB127">
        <v>541.29999999999995</v>
      </c>
      <c r="HC127">
        <v>544.70000000000005</v>
      </c>
      <c r="HD127">
        <v>528.6</v>
      </c>
      <c r="HE127">
        <v>542.9</v>
      </c>
      <c r="HF127">
        <v>545.9</v>
      </c>
      <c r="HG127">
        <v>553.29999999999995</v>
      </c>
      <c r="HH127">
        <v>554.70000000000005</v>
      </c>
      <c r="HI127">
        <v>606.29999999999995</v>
      </c>
      <c r="HJ127">
        <v>624.6</v>
      </c>
      <c r="HK127">
        <v>593.20000000000005</v>
      </c>
      <c r="HL127">
        <v>591.70000000000005</v>
      </c>
      <c r="HM127">
        <v>593.9</v>
      </c>
      <c r="HN127">
        <v>631.5</v>
      </c>
      <c r="HO127">
        <v>608.79999999999995</v>
      </c>
      <c r="HP127">
        <v>585.79999999999995</v>
      </c>
      <c r="HQ127">
        <v>564.29999999999995</v>
      </c>
      <c r="HR127">
        <v>566.4</v>
      </c>
      <c r="HS127">
        <v>598.20000000000005</v>
      </c>
      <c r="HT127">
        <v>608.4</v>
      </c>
      <c r="HU127">
        <v>649.9</v>
      </c>
      <c r="HV127">
        <v>705.6</v>
      </c>
      <c r="HW127">
        <v>727.1</v>
      </c>
      <c r="HX127">
        <v>711.4</v>
      </c>
      <c r="HY127">
        <v>745.8</v>
      </c>
      <c r="HZ127">
        <v>719.9</v>
      </c>
      <c r="IA127">
        <v>721.9</v>
      </c>
      <c r="IB127">
        <v>716.2</v>
      </c>
      <c r="IC127">
        <v>778.3</v>
      </c>
      <c r="ID127">
        <v>751.2</v>
      </c>
      <c r="IE127">
        <v>806.2</v>
      </c>
      <c r="IF127">
        <v>934.8</v>
      </c>
      <c r="IG127">
        <v>879.4</v>
      </c>
      <c r="IH127">
        <v>886.6</v>
      </c>
      <c r="II127">
        <v>1017.9</v>
      </c>
      <c r="IJ127">
        <v>1101.2</v>
      </c>
      <c r="IK127">
        <v>1046.4000000000001</v>
      </c>
      <c r="IL127">
        <v>1056.7</v>
      </c>
      <c r="IM127">
        <v>1131.8</v>
      </c>
      <c r="IN127">
        <v>1155</v>
      </c>
      <c r="IO127">
        <v>1205.3</v>
      </c>
      <c r="IP127">
        <v>1238.2</v>
      </c>
      <c r="IQ127">
        <v>1187.9000000000001</v>
      </c>
      <c r="IR127">
        <v>1092.5999999999999</v>
      </c>
      <c r="IS127">
        <v>1064.5</v>
      </c>
      <c r="IT127">
        <v>1018</v>
      </c>
      <c r="IU127">
        <v>1086</v>
      </c>
      <c r="IV127">
        <v>1113.3</v>
      </c>
      <c r="IW127">
        <v>1138.4000000000001</v>
      </c>
    </row>
    <row r="128" spans="1:257">
      <c r="A128" t="s">
        <v>1048</v>
      </c>
      <c r="B128" t="s">
        <v>1083</v>
      </c>
      <c r="C128">
        <v>1</v>
      </c>
      <c r="D128">
        <v>1</v>
      </c>
      <c r="E128">
        <v>1</v>
      </c>
      <c r="F128">
        <v>1</v>
      </c>
      <c r="G128">
        <v>1.1000000000000001</v>
      </c>
      <c r="H128">
        <v>1.1000000000000001</v>
      </c>
      <c r="I128">
        <v>1.1000000000000001</v>
      </c>
      <c r="J128">
        <v>1.1000000000000001</v>
      </c>
      <c r="K128">
        <v>1.1000000000000001</v>
      </c>
      <c r="L128">
        <v>1.1000000000000001</v>
      </c>
      <c r="M128">
        <v>1.1000000000000001</v>
      </c>
      <c r="N128">
        <v>1.1000000000000001</v>
      </c>
      <c r="O128">
        <v>1.1000000000000001</v>
      </c>
      <c r="P128">
        <v>1.1000000000000001</v>
      </c>
      <c r="Q128">
        <v>1.2</v>
      </c>
      <c r="R128">
        <v>1.2</v>
      </c>
      <c r="S128">
        <v>1.2</v>
      </c>
      <c r="T128">
        <v>1.2</v>
      </c>
      <c r="U128">
        <v>1.2</v>
      </c>
      <c r="V128">
        <v>1.2</v>
      </c>
      <c r="W128">
        <v>1.2</v>
      </c>
      <c r="X128">
        <v>1.3</v>
      </c>
      <c r="Y128">
        <v>1.3</v>
      </c>
      <c r="Z128">
        <v>1.3</v>
      </c>
      <c r="AA128">
        <v>1.3</v>
      </c>
      <c r="AB128">
        <v>1.3</v>
      </c>
      <c r="AC128">
        <v>1.4</v>
      </c>
      <c r="AD128">
        <v>1.4</v>
      </c>
      <c r="AE128">
        <v>1.4</v>
      </c>
      <c r="AF128">
        <v>1.4</v>
      </c>
      <c r="AG128">
        <v>1.4</v>
      </c>
      <c r="AH128">
        <v>1.4</v>
      </c>
      <c r="AI128">
        <v>1.4</v>
      </c>
      <c r="AJ128">
        <v>1.4</v>
      </c>
      <c r="AK128">
        <v>1.4</v>
      </c>
      <c r="AL128">
        <v>1.4</v>
      </c>
      <c r="AM128">
        <v>1.4</v>
      </c>
      <c r="AN128">
        <v>1.5</v>
      </c>
      <c r="AO128">
        <v>1.4</v>
      </c>
      <c r="AP128">
        <v>1.5</v>
      </c>
      <c r="AQ128">
        <v>1.6</v>
      </c>
      <c r="AR128">
        <v>1.6</v>
      </c>
      <c r="AS128">
        <v>1.6</v>
      </c>
      <c r="AT128">
        <v>1.6</v>
      </c>
      <c r="AU128">
        <v>1.6</v>
      </c>
      <c r="AV128">
        <v>1.6</v>
      </c>
      <c r="AW128">
        <v>1.6</v>
      </c>
      <c r="AX128">
        <v>1.6</v>
      </c>
      <c r="AY128">
        <v>1.7</v>
      </c>
      <c r="AZ128">
        <v>1.7</v>
      </c>
      <c r="BA128">
        <v>1.7</v>
      </c>
      <c r="BB128">
        <v>1.8</v>
      </c>
      <c r="BC128">
        <v>1.9</v>
      </c>
      <c r="BD128">
        <v>2</v>
      </c>
      <c r="BE128">
        <v>2.1</v>
      </c>
      <c r="BF128">
        <v>2.1</v>
      </c>
      <c r="BG128">
        <v>2.2999999999999998</v>
      </c>
      <c r="BH128">
        <v>2.4</v>
      </c>
      <c r="BI128">
        <v>2.5</v>
      </c>
      <c r="BJ128">
        <v>2.6</v>
      </c>
      <c r="BK128">
        <v>2.7</v>
      </c>
      <c r="BL128">
        <v>2.7</v>
      </c>
      <c r="BM128">
        <v>2.7</v>
      </c>
      <c r="BN128">
        <v>2.7</v>
      </c>
      <c r="BO128">
        <v>2.8</v>
      </c>
      <c r="BP128">
        <v>2.8</v>
      </c>
      <c r="BQ128">
        <v>2.9</v>
      </c>
      <c r="BR128">
        <v>2.9</v>
      </c>
      <c r="BS128">
        <v>3.2</v>
      </c>
      <c r="BT128">
        <v>3.2</v>
      </c>
      <c r="BU128">
        <v>3.2</v>
      </c>
      <c r="BV128">
        <v>3.3</v>
      </c>
      <c r="BW128">
        <v>3.7</v>
      </c>
      <c r="BX128">
        <v>3.8</v>
      </c>
      <c r="BY128">
        <v>3.9</v>
      </c>
      <c r="BZ128">
        <v>4.0999999999999996</v>
      </c>
      <c r="CA128">
        <v>4.5</v>
      </c>
      <c r="CB128">
        <v>4.5999999999999996</v>
      </c>
      <c r="CC128">
        <v>4.8</v>
      </c>
      <c r="CD128">
        <v>5.0999999999999996</v>
      </c>
      <c r="CE128">
        <v>4.8</v>
      </c>
      <c r="CF128">
        <v>5</v>
      </c>
      <c r="CG128">
        <v>5</v>
      </c>
      <c r="CH128">
        <v>5.2</v>
      </c>
      <c r="CI128">
        <v>5.3</v>
      </c>
      <c r="CJ128">
        <v>5.6</v>
      </c>
      <c r="CK128">
        <v>5.7</v>
      </c>
      <c r="CL128">
        <v>5.8</v>
      </c>
      <c r="CM128">
        <v>5.9</v>
      </c>
      <c r="CN128">
        <v>6.1</v>
      </c>
      <c r="CO128">
        <v>6.1</v>
      </c>
      <c r="CP128">
        <v>6.3</v>
      </c>
      <c r="CQ128">
        <v>6.2</v>
      </c>
      <c r="CR128">
        <v>6.3</v>
      </c>
      <c r="CS128">
        <v>6.3</v>
      </c>
      <c r="CT128">
        <v>6.4</v>
      </c>
      <c r="CU128">
        <v>6.6</v>
      </c>
      <c r="CV128">
        <v>6.8</v>
      </c>
      <c r="CW128">
        <v>6.9</v>
      </c>
      <c r="CX128">
        <v>7.2</v>
      </c>
      <c r="CY128">
        <v>7.5</v>
      </c>
      <c r="CZ128">
        <v>7.9</v>
      </c>
      <c r="DA128">
        <v>8.1</v>
      </c>
      <c r="DB128">
        <v>8.3000000000000007</v>
      </c>
      <c r="DC128">
        <v>8.6999999999999993</v>
      </c>
      <c r="DD128">
        <v>8.9</v>
      </c>
      <c r="DE128">
        <v>9.1999999999999993</v>
      </c>
      <c r="DF128">
        <v>9.5</v>
      </c>
      <c r="DG128">
        <v>10.1</v>
      </c>
      <c r="DH128">
        <v>10.5</v>
      </c>
      <c r="DI128">
        <v>10.8</v>
      </c>
      <c r="DJ128">
        <v>11.3</v>
      </c>
      <c r="DK128">
        <v>11.9</v>
      </c>
      <c r="DL128">
        <v>12.2</v>
      </c>
      <c r="DM128">
        <v>12.6</v>
      </c>
      <c r="DN128">
        <v>13.2</v>
      </c>
      <c r="DO128">
        <v>13.7</v>
      </c>
      <c r="DP128">
        <v>13.8</v>
      </c>
      <c r="DQ128">
        <v>13.8</v>
      </c>
      <c r="DR128">
        <v>13.4</v>
      </c>
      <c r="DS128">
        <v>12.2</v>
      </c>
      <c r="DT128">
        <v>11.8</v>
      </c>
      <c r="DU128">
        <v>11.4</v>
      </c>
      <c r="DV128">
        <v>11.1</v>
      </c>
      <c r="DW128">
        <v>10.9</v>
      </c>
      <c r="DX128">
        <v>10.7</v>
      </c>
      <c r="DY128">
        <v>10.6</v>
      </c>
      <c r="DZ128">
        <v>10.199999999999999</v>
      </c>
      <c r="EA128">
        <v>10.1</v>
      </c>
      <c r="EB128">
        <v>9.9</v>
      </c>
      <c r="EC128">
        <v>10.1</v>
      </c>
      <c r="ED128">
        <v>10.1</v>
      </c>
      <c r="EE128">
        <v>10.3</v>
      </c>
      <c r="EF128">
        <v>10.6</v>
      </c>
      <c r="EG128">
        <v>11.2</v>
      </c>
      <c r="EH128">
        <v>11.5</v>
      </c>
      <c r="EI128">
        <v>11.6</v>
      </c>
      <c r="EJ128">
        <v>12.3</v>
      </c>
      <c r="EK128">
        <v>12.7</v>
      </c>
      <c r="EL128">
        <v>13.1</v>
      </c>
      <c r="EM128">
        <v>13.5</v>
      </c>
      <c r="EN128">
        <v>14</v>
      </c>
      <c r="EO128">
        <v>14.7</v>
      </c>
      <c r="EP128">
        <v>15.1</v>
      </c>
      <c r="EQ128">
        <v>15.3</v>
      </c>
      <c r="ER128">
        <v>15.8</v>
      </c>
      <c r="ES128">
        <v>16.100000000000001</v>
      </c>
      <c r="ET128">
        <v>16.5</v>
      </c>
      <c r="EU128">
        <v>17.2</v>
      </c>
      <c r="EV128">
        <v>17.7</v>
      </c>
      <c r="EW128">
        <v>18.100000000000001</v>
      </c>
      <c r="EX128">
        <v>18.3</v>
      </c>
      <c r="EY128">
        <v>19.600000000000001</v>
      </c>
      <c r="EZ128">
        <v>19.899999999999999</v>
      </c>
      <c r="FA128">
        <v>20.7</v>
      </c>
      <c r="FB128">
        <v>22.3</v>
      </c>
      <c r="FC128">
        <v>23.8</v>
      </c>
      <c r="FD128">
        <v>24.6</v>
      </c>
      <c r="FE128">
        <v>26.3</v>
      </c>
      <c r="FF128">
        <v>28.4</v>
      </c>
      <c r="FG128">
        <v>29.4</v>
      </c>
      <c r="FH128">
        <v>29.5</v>
      </c>
      <c r="FI128">
        <v>29.9</v>
      </c>
      <c r="FJ128">
        <v>30.5</v>
      </c>
      <c r="FK128">
        <v>31.4</v>
      </c>
      <c r="FL128">
        <v>31.7</v>
      </c>
      <c r="FM128">
        <v>32.4</v>
      </c>
      <c r="FN128">
        <v>33.299999999999997</v>
      </c>
      <c r="FO128">
        <v>34</v>
      </c>
      <c r="FP128">
        <v>34.299999999999997</v>
      </c>
      <c r="FQ128">
        <v>34.799999999999997</v>
      </c>
      <c r="FR128">
        <v>35.200000000000003</v>
      </c>
      <c r="FS128">
        <v>36.4</v>
      </c>
      <c r="FT128">
        <v>36.9</v>
      </c>
      <c r="FU128">
        <v>37.6</v>
      </c>
      <c r="FV128">
        <v>37.700000000000003</v>
      </c>
      <c r="FW128">
        <v>39.4</v>
      </c>
      <c r="FX128">
        <v>40.5</v>
      </c>
      <c r="FY128">
        <v>40.5</v>
      </c>
      <c r="FZ128">
        <v>40.1</v>
      </c>
      <c r="GA128">
        <v>40.4</v>
      </c>
      <c r="GB128">
        <v>41.4</v>
      </c>
      <c r="GC128">
        <v>42.1</v>
      </c>
      <c r="GD128">
        <v>42</v>
      </c>
      <c r="GE128">
        <v>42.6</v>
      </c>
      <c r="GF128">
        <v>42.6</v>
      </c>
      <c r="GG128">
        <v>42.6</v>
      </c>
      <c r="GH128">
        <v>42</v>
      </c>
      <c r="GI128">
        <v>41.7</v>
      </c>
      <c r="GJ128">
        <v>41.4</v>
      </c>
      <c r="GK128">
        <v>48.2</v>
      </c>
      <c r="GL128">
        <v>50.3</v>
      </c>
      <c r="GM128">
        <v>47.2</v>
      </c>
      <c r="GN128">
        <v>49</v>
      </c>
      <c r="GO128">
        <v>48.1</v>
      </c>
      <c r="GP128">
        <v>45</v>
      </c>
      <c r="GQ128">
        <v>47.2</v>
      </c>
      <c r="GR128">
        <v>49</v>
      </c>
      <c r="GS128">
        <v>48.1</v>
      </c>
      <c r="GT128">
        <v>45</v>
      </c>
      <c r="GU128">
        <v>44.2</v>
      </c>
      <c r="GV128">
        <v>43.7</v>
      </c>
      <c r="GW128">
        <v>43.4</v>
      </c>
      <c r="GX128">
        <v>41.7</v>
      </c>
      <c r="GY128">
        <v>41.3</v>
      </c>
      <c r="GZ128">
        <v>36.799999999999997</v>
      </c>
      <c r="HA128">
        <v>36</v>
      </c>
      <c r="HB128">
        <v>35.5</v>
      </c>
      <c r="HC128">
        <v>34.700000000000003</v>
      </c>
      <c r="HD128">
        <v>34.1</v>
      </c>
      <c r="HE128">
        <v>33.6</v>
      </c>
      <c r="HF128">
        <v>33.5</v>
      </c>
      <c r="HG128">
        <v>32.6</v>
      </c>
      <c r="HH128">
        <v>32.700000000000003</v>
      </c>
      <c r="HI128">
        <v>32.299999999999997</v>
      </c>
      <c r="HJ128">
        <v>33.4</v>
      </c>
      <c r="HK128">
        <v>31.8</v>
      </c>
      <c r="HL128">
        <v>33.299999999999997</v>
      </c>
      <c r="HM128">
        <v>33.4</v>
      </c>
      <c r="HN128">
        <v>33.700000000000003</v>
      </c>
      <c r="HO128">
        <v>32.5</v>
      </c>
      <c r="HP128">
        <v>33.4</v>
      </c>
      <c r="HQ128">
        <v>32.700000000000003</v>
      </c>
      <c r="HR128">
        <v>34.4</v>
      </c>
      <c r="HS128">
        <v>32.700000000000003</v>
      </c>
      <c r="HT128">
        <v>34.9</v>
      </c>
      <c r="HU128">
        <v>35.4</v>
      </c>
      <c r="HV128">
        <v>36.299999999999997</v>
      </c>
      <c r="HW128">
        <v>35</v>
      </c>
      <c r="HX128">
        <v>36.9</v>
      </c>
      <c r="HY128">
        <v>37</v>
      </c>
      <c r="HZ128">
        <v>37.700000000000003</v>
      </c>
      <c r="IA128">
        <v>37.299999999999997</v>
      </c>
      <c r="IB128">
        <v>38.700000000000003</v>
      </c>
      <c r="IC128">
        <v>37.4</v>
      </c>
      <c r="ID128">
        <v>38.5</v>
      </c>
      <c r="IE128">
        <v>35.799999999999997</v>
      </c>
      <c r="IF128">
        <v>36.700000000000003</v>
      </c>
      <c r="IG128">
        <v>35.200000000000003</v>
      </c>
      <c r="IH128">
        <v>34.5</v>
      </c>
      <c r="II128">
        <v>41</v>
      </c>
      <c r="IJ128">
        <v>32.1</v>
      </c>
      <c r="IK128">
        <v>29.7</v>
      </c>
      <c r="IL128">
        <v>27.4</v>
      </c>
      <c r="IM128">
        <v>26.7</v>
      </c>
      <c r="IN128">
        <v>25.8</v>
      </c>
      <c r="IO128">
        <v>24.8</v>
      </c>
      <c r="IP128">
        <v>25.1</v>
      </c>
      <c r="IQ128">
        <v>26.1</v>
      </c>
      <c r="IR128">
        <v>32.4</v>
      </c>
      <c r="IS128">
        <v>37.299999999999997</v>
      </c>
      <c r="IT128">
        <v>44</v>
      </c>
      <c r="IU128">
        <v>53.4</v>
      </c>
      <c r="IV128">
        <v>47.6</v>
      </c>
      <c r="IW128">
        <v>45.2</v>
      </c>
    </row>
    <row r="129" spans="1:257">
      <c r="A129" t="s">
        <v>1050</v>
      </c>
      <c r="B129" t="s">
        <v>1081</v>
      </c>
      <c r="C129">
        <v>1.1000000000000001</v>
      </c>
      <c r="D129">
        <v>1.1000000000000001</v>
      </c>
      <c r="E129">
        <v>1.1000000000000001</v>
      </c>
      <c r="F129">
        <v>1.1000000000000001</v>
      </c>
      <c r="G129">
        <v>1.2</v>
      </c>
      <c r="H129">
        <v>1.2</v>
      </c>
      <c r="I129">
        <v>1.2</v>
      </c>
      <c r="J129">
        <v>1.3</v>
      </c>
      <c r="K129">
        <v>1.3</v>
      </c>
      <c r="L129">
        <v>1.3</v>
      </c>
      <c r="M129">
        <v>1.4</v>
      </c>
      <c r="N129">
        <v>1.4</v>
      </c>
      <c r="O129">
        <v>1.5</v>
      </c>
      <c r="P129">
        <v>1.5</v>
      </c>
      <c r="Q129">
        <v>1.5</v>
      </c>
      <c r="R129">
        <v>1.6</v>
      </c>
      <c r="S129">
        <v>1.6</v>
      </c>
      <c r="T129">
        <v>1.7</v>
      </c>
      <c r="U129">
        <v>1.7</v>
      </c>
      <c r="V129">
        <v>1.8</v>
      </c>
      <c r="W129">
        <v>1.8</v>
      </c>
      <c r="X129">
        <v>1.9</v>
      </c>
      <c r="Y129">
        <v>1.9</v>
      </c>
      <c r="Z129">
        <v>2</v>
      </c>
      <c r="AA129">
        <v>2</v>
      </c>
      <c r="AB129">
        <v>2.1</v>
      </c>
      <c r="AC129">
        <v>2.2000000000000002</v>
      </c>
      <c r="AD129">
        <v>2.2000000000000002</v>
      </c>
      <c r="AE129">
        <v>2.2999999999999998</v>
      </c>
      <c r="AF129">
        <v>2.2999999999999998</v>
      </c>
      <c r="AG129">
        <v>2.4</v>
      </c>
      <c r="AH129">
        <v>2.5</v>
      </c>
      <c r="AI129">
        <v>2.5</v>
      </c>
      <c r="AJ129">
        <v>2.6</v>
      </c>
      <c r="AK129">
        <v>2.7</v>
      </c>
      <c r="AL129">
        <v>2.8</v>
      </c>
      <c r="AM129">
        <v>2.9</v>
      </c>
      <c r="AN129">
        <v>3</v>
      </c>
      <c r="AO129">
        <v>3</v>
      </c>
      <c r="AP129">
        <v>3.1</v>
      </c>
      <c r="AQ129">
        <v>3.3</v>
      </c>
      <c r="AR129">
        <v>3.4</v>
      </c>
      <c r="AS129">
        <v>3.5</v>
      </c>
      <c r="AT129">
        <v>3.6</v>
      </c>
      <c r="AU129">
        <v>3.7</v>
      </c>
      <c r="AV129">
        <v>3.9</v>
      </c>
      <c r="AW129">
        <v>4</v>
      </c>
      <c r="AX129">
        <v>4.2</v>
      </c>
      <c r="AY129">
        <v>4.3</v>
      </c>
      <c r="AZ129">
        <v>4.5</v>
      </c>
      <c r="BA129">
        <v>4.7</v>
      </c>
      <c r="BB129">
        <v>4.8</v>
      </c>
      <c r="BC129">
        <v>5</v>
      </c>
      <c r="BD129">
        <v>5.3</v>
      </c>
      <c r="BE129">
        <v>5.5</v>
      </c>
      <c r="BF129">
        <v>5.7</v>
      </c>
      <c r="BG129">
        <v>6</v>
      </c>
      <c r="BH129">
        <v>6.2</v>
      </c>
      <c r="BI129">
        <v>6.5</v>
      </c>
      <c r="BJ129">
        <v>6.8</v>
      </c>
      <c r="BK129">
        <v>7.1</v>
      </c>
      <c r="BL129">
        <v>7.4</v>
      </c>
      <c r="BM129">
        <v>7.8</v>
      </c>
      <c r="BN129">
        <v>8.1999999999999993</v>
      </c>
      <c r="BO129">
        <v>8.6</v>
      </c>
      <c r="BP129">
        <v>9</v>
      </c>
      <c r="BQ129">
        <v>9.4</v>
      </c>
      <c r="BR129">
        <v>9.9</v>
      </c>
      <c r="BS129">
        <v>10.4</v>
      </c>
      <c r="BT129">
        <v>10.9</v>
      </c>
      <c r="BU129">
        <v>11.5</v>
      </c>
      <c r="BV129">
        <v>12.1</v>
      </c>
      <c r="BW129">
        <v>12.5</v>
      </c>
      <c r="BX129">
        <v>13</v>
      </c>
      <c r="BY129">
        <v>13.5</v>
      </c>
      <c r="BZ129">
        <v>14</v>
      </c>
      <c r="CA129">
        <v>14.6</v>
      </c>
      <c r="CB129">
        <v>15.1</v>
      </c>
      <c r="CC129">
        <v>15.7</v>
      </c>
      <c r="CD129">
        <v>16.399999999999999</v>
      </c>
      <c r="CE129">
        <v>17</v>
      </c>
      <c r="CF129">
        <v>17.7</v>
      </c>
      <c r="CG129">
        <v>18.399999999999999</v>
      </c>
      <c r="CH129">
        <v>19.2</v>
      </c>
      <c r="CI129">
        <v>20</v>
      </c>
      <c r="CJ129">
        <v>20.8</v>
      </c>
      <c r="CK129">
        <v>21.7</v>
      </c>
      <c r="CL129">
        <v>22.6</v>
      </c>
      <c r="CM129">
        <v>14.5</v>
      </c>
      <c r="CN129">
        <v>15.6</v>
      </c>
      <c r="CO129">
        <v>16.399999999999999</v>
      </c>
      <c r="CP129">
        <v>16.600000000000001</v>
      </c>
      <c r="CQ129">
        <v>18.100000000000001</v>
      </c>
      <c r="CR129">
        <v>18.899999999999999</v>
      </c>
      <c r="CS129">
        <v>19.7</v>
      </c>
      <c r="CT129">
        <v>23.1</v>
      </c>
      <c r="CU129">
        <v>23.9</v>
      </c>
      <c r="CV129">
        <v>24.9</v>
      </c>
      <c r="CW129">
        <v>25.6</v>
      </c>
      <c r="CX129">
        <v>25.3</v>
      </c>
      <c r="CY129">
        <v>25.3</v>
      </c>
      <c r="CZ129">
        <v>26.2</v>
      </c>
      <c r="DA129">
        <v>26.1</v>
      </c>
      <c r="DB129">
        <v>33.200000000000003</v>
      </c>
      <c r="DC129">
        <v>34.799999999999997</v>
      </c>
      <c r="DD129">
        <v>35.799999999999997</v>
      </c>
      <c r="DE129">
        <v>35.1</v>
      </c>
      <c r="DF129">
        <v>45.9</v>
      </c>
      <c r="DG129">
        <v>46.8</v>
      </c>
      <c r="DH129">
        <v>46.5</v>
      </c>
      <c r="DI129">
        <v>47.1</v>
      </c>
      <c r="DJ129">
        <v>53.8</v>
      </c>
      <c r="DK129">
        <v>55.6</v>
      </c>
      <c r="DL129">
        <v>55.7</v>
      </c>
      <c r="DM129">
        <v>56.7</v>
      </c>
      <c r="DN129">
        <v>67.2</v>
      </c>
      <c r="DO129">
        <v>69.099999999999994</v>
      </c>
      <c r="DP129">
        <v>73.599999999999994</v>
      </c>
      <c r="DQ129">
        <v>77.3</v>
      </c>
      <c r="DR129">
        <v>104.6</v>
      </c>
      <c r="DS129">
        <v>102.7</v>
      </c>
      <c r="DT129">
        <v>102</v>
      </c>
      <c r="DU129">
        <v>104.7</v>
      </c>
      <c r="DV129">
        <v>83.7</v>
      </c>
      <c r="DW129">
        <v>89.8</v>
      </c>
      <c r="DX129">
        <v>86</v>
      </c>
      <c r="DY129">
        <v>87</v>
      </c>
      <c r="DZ129">
        <v>96.1</v>
      </c>
      <c r="EA129">
        <v>101.4</v>
      </c>
      <c r="EB129">
        <v>101</v>
      </c>
      <c r="EC129">
        <v>97.8</v>
      </c>
      <c r="ED129">
        <v>100.7</v>
      </c>
      <c r="EE129">
        <v>99.3</v>
      </c>
      <c r="EF129">
        <v>107.6</v>
      </c>
      <c r="EG129">
        <v>107.5</v>
      </c>
      <c r="EH129">
        <v>161.1</v>
      </c>
      <c r="EI129">
        <v>161.6</v>
      </c>
      <c r="EJ129">
        <v>162.19999999999999</v>
      </c>
      <c r="EK129">
        <v>163</v>
      </c>
      <c r="EL129">
        <v>135.19999999999999</v>
      </c>
      <c r="EM129">
        <v>137.1</v>
      </c>
      <c r="EN129">
        <v>138.19999999999999</v>
      </c>
      <c r="EO129">
        <v>140</v>
      </c>
      <c r="EP129">
        <v>157.4</v>
      </c>
      <c r="EQ129">
        <v>159.80000000000001</v>
      </c>
      <c r="ER129">
        <v>162.30000000000001</v>
      </c>
      <c r="ES129">
        <v>165.5</v>
      </c>
      <c r="ET129">
        <v>191.8</v>
      </c>
      <c r="EU129">
        <v>196</v>
      </c>
      <c r="EV129">
        <v>200.8</v>
      </c>
      <c r="EW129">
        <v>203</v>
      </c>
      <c r="EX129">
        <v>227.9</v>
      </c>
      <c r="EY129">
        <v>225.5</v>
      </c>
      <c r="EZ129">
        <v>231.6</v>
      </c>
      <c r="FA129">
        <v>233.9</v>
      </c>
      <c r="FB129">
        <v>282.3</v>
      </c>
      <c r="FC129">
        <v>287.7</v>
      </c>
      <c r="FD129">
        <v>292.5</v>
      </c>
      <c r="FE129">
        <v>298.2</v>
      </c>
      <c r="FF129">
        <v>307.39999999999998</v>
      </c>
      <c r="FG129">
        <v>314.8</v>
      </c>
      <c r="FH129">
        <v>321.3</v>
      </c>
      <c r="FI129">
        <v>329.3</v>
      </c>
      <c r="FJ129">
        <v>295.3</v>
      </c>
      <c r="FK129">
        <v>297.39999999999998</v>
      </c>
      <c r="FL129">
        <v>298.5</v>
      </c>
      <c r="FM129">
        <v>311.10000000000002</v>
      </c>
      <c r="FN129">
        <v>254</v>
      </c>
      <c r="FO129">
        <v>263.5</v>
      </c>
      <c r="FP129">
        <v>268.7</v>
      </c>
      <c r="FQ129">
        <v>272.39999999999998</v>
      </c>
      <c r="FR129">
        <v>243.4</v>
      </c>
      <c r="FS129">
        <v>250.1</v>
      </c>
      <c r="FT129">
        <v>255.3</v>
      </c>
      <c r="FU129">
        <v>260.39999999999998</v>
      </c>
      <c r="FV129">
        <v>371.3</v>
      </c>
      <c r="FW129">
        <v>390.7</v>
      </c>
      <c r="FX129">
        <v>402.3</v>
      </c>
      <c r="FY129">
        <v>408.4</v>
      </c>
      <c r="FZ129">
        <v>487.6</v>
      </c>
      <c r="GA129">
        <v>494.4</v>
      </c>
      <c r="GB129">
        <v>505.1</v>
      </c>
      <c r="GC129">
        <v>509.8</v>
      </c>
      <c r="GD129">
        <v>544</v>
      </c>
      <c r="GE129">
        <v>598.29999999999995</v>
      </c>
      <c r="GF129">
        <v>603.70000000000005</v>
      </c>
      <c r="GG129">
        <v>631.70000000000005</v>
      </c>
      <c r="GH129">
        <v>694</v>
      </c>
      <c r="GI129">
        <v>749.9</v>
      </c>
      <c r="GJ129">
        <v>853</v>
      </c>
      <c r="GK129">
        <v>898.3</v>
      </c>
      <c r="GL129">
        <v>902.7</v>
      </c>
      <c r="GM129">
        <v>835</v>
      </c>
      <c r="GN129">
        <v>814.9</v>
      </c>
      <c r="GO129">
        <v>678.8</v>
      </c>
      <c r="GP129">
        <v>549.5</v>
      </c>
      <c r="GQ129">
        <v>508.2</v>
      </c>
      <c r="GR129">
        <v>625.20000000000005</v>
      </c>
      <c r="GS129">
        <v>768.3</v>
      </c>
      <c r="GT129">
        <v>811.6</v>
      </c>
      <c r="GU129">
        <v>837.1</v>
      </c>
      <c r="GV129">
        <v>744.4</v>
      </c>
      <c r="GW129">
        <v>871.8</v>
      </c>
      <c r="GX129">
        <v>916.9</v>
      </c>
      <c r="GY129">
        <v>949.9</v>
      </c>
      <c r="GZ129">
        <v>928.3</v>
      </c>
      <c r="HA129">
        <v>743.5</v>
      </c>
      <c r="HB129">
        <v>767.1</v>
      </c>
      <c r="HC129">
        <v>837</v>
      </c>
      <c r="HD129">
        <v>780.1</v>
      </c>
      <c r="HE129">
        <v>833.3</v>
      </c>
      <c r="HF129">
        <v>859</v>
      </c>
      <c r="HG129">
        <v>888.5</v>
      </c>
      <c r="HH129">
        <v>847</v>
      </c>
      <c r="HI129">
        <v>923.1</v>
      </c>
      <c r="HJ129">
        <v>943.2</v>
      </c>
      <c r="HK129">
        <v>971.7</v>
      </c>
      <c r="HL129">
        <v>1033.8</v>
      </c>
      <c r="HM129">
        <v>1002.9</v>
      </c>
      <c r="HN129">
        <v>987.3</v>
      </c>
      <c r="HO129">
        <v>992.1</v>
      </c>
      <c r="HP129">
        <v>968.7</v>
      </c>
      <c r="HQ129">
        <v>858</v>
      </c>
      <c r="HR129">
        <v>842.7</v>
      </c>
      <c r="HS129">
        <v>842.5</v>
      </c>
      <c r="HT129">
        <v>847.9</v>
      </c>
      <c r="HU129">
        <v>905.3</v>
      </c>
      <c r="HV129">
        <v>917.7</v>
      </c>
      <c r="HW129">
        <v>980.7</v>
      </c>
      <c r="HX129">
        <v>1025.4000000000001</v>
      </c>
      <c r="HY129">
        <v>1085.5</v>
      </c>
      <c r="HZ129">
        <v>1119.5</v>
      </c>
      <c r="IA129">
        <v>1077.3</v>
      </c>
      <c r="IB129">
        <v>1062.8</v>
      </c>
      <c r="IC129">
        <v>1075.9000000000001</v>
      </c>
      <c r="ID129">
        <v>924.4</v>
      </c>
      <c r="IE129">
        <v>1068.5</v>
      </c>
      <c r="IF129">
        <v>1127.4000000000001</v>
      </c>
      <c r="IG129">
        <v>1164.3</v>
      </c>
      <c r="IH129">
        <v>1271.4000000000001</v>
      </c>
      <c r="II129">
        <v>1000</v>
      </c>
      <c r="IJ129">
        <v>1168.7</v>
      </c>
      <c r="IK129">
        <v>1246.4000000000001</v>
      </c>
      <c r="IL129">
        <v>1430.6</v>
      </c>
      <c r="IM129">
        <v>1526.3</v>
      </c>
      <c r="IN129">
        <v>1642.7</v>
      </c>
      <c r="IO129">
        <v>1646.4</v>
      </c>
      <c r="IP129">
        <v>1746.8</v>
      </c>
      <c r="IQ129">
        <v>1627.7</v>
      </c>
      <c r="IR129">
        <v>1348.6</v>
      </c>
      <c r="IS129">
        <v>1228.9000000000001</v>
      </c>
      <c r="IT129">
        <v>1383.2</v>
      </c>
      <c r="IU129">
        <v>1514.8</v>
      </c>
      <c r="IV129">
        <v>1578.8</v>
      </c>
      <c r="IW129">
        <v>1555.2</v>
      </c>
    </row>
    <row r="130" spans="1:257">
      <c r="A130" t="s">
        <v>1052</v>
      </c>
      <c r="B130" t="s">
        <v>1166</v>
      </c>
      <c r="C130">
        <v>0.4</v>
      </c>
      <c r="D130">
        <v>0.4</v>
      </c>
      <c r="E130">
        <v>0.4</v>
      </c>
      <c r="F130">
        <v>0.4</v>
      </c>
      <c r="G130">
        <v>0.4</v>
      </c>
      <c r="H130">
        <v>0.4</v>
      </c>
      <c r="I130">
        <v>0.4</v>
      </c>
      <c r="J130">
        <v>0.4</v>
      </c>
      <c r="K130">
        <v>0.5</v>
      </c>
      <c r="L130">
        <v>0.5</v>
      </c>
      <c r="M130">
        <v>0.5</v>
      </c>
      <c r="N130">
        <v>0.5</v>
      </c>
      <c r="O130">
        <v>0.5</v>
      </c>
      <c r="P130">
        <v>0.5</v>
      </c>
      <c r="Q130">
        <v>0.5</v>
      </c>
      <c r="R130">
        <v>0.5</v>
      </c>
      <c r="S130">
        <v>0.5</v>
      </c>
      <c r="T130">
        <v>0.5</v>
      </c>
      <c r="U130">
        <v>0.5</v>
      </c>
      <c r="V130">
        <v>0.5</v>
      </c>
      <c r="W130">
        <v>0.5</v>
      </c>
      <c r="X130">
        <v>0.5</v>
      </c>
      <c r="Y130">
        <v>0.5</v>
      </c>
      <c r="Z130">
        <v>0.6</v>
      </c>
      <c r="AA130">
        <v>0.6</v>
      </c>
      <c r="AB130">
        <v>0.6</v>
      </c>
      <c r="AC130">
        <v>0.6</v>
      </c>
      <c r="AD130">
        <v>0.6</v>
      </c>
      <c r="AE130">
        <v>0.6</v>
      </c>
      <c r="AF130">
        <v>0.6</v>
      </c>
      <c r="AG130">
        <v>0.6</v>
      </c>
      <c r="AH130">
        <v>0.6</v>
      </c>
      <c r="AI130">
        <v>0.6</v>
      </c>
      <c r="AJ130">
        <v>0.6</v>
      </c>
      <c r="AK130">
        <v>0.6</v>
      </c>
      <c r="AL130">
        <v>0.6</v>
      </c>
      <c r="AM130">
        <v>0.6</v>
      </c>
      <c r="AN130">
        <v>0.7</v>
      </c>
      <c r="AO130">
        <v>0.7</v>
      </c>
      <c r="AP130">
        <v>0.7</v>
      </c>
      <c r="AQ130">
        <v>0.7</v>
      </c>
      <c r="AR130">
        <v>0.7</v>
      </c>
      <c r="AS130">
        <v>0.7</v>
      </c>
      <c r="AT130">
        <v>0.7</v>
      </c>
      <c r="AU130">
        <v>0.7</v>
      </c>
      <c r="AV130">
        <v>0.7</v>
      </c>
      <c r="AW130">
        <v>0.7</v>
      </c>
      <c r="AX130">
        <v>0.7</v>
      </c>
      <c r="AY130">
        <v>0.8</v>
      </c>
      <c r="AZ130">
        <v>0.8</v>
      </c>
      <c r="BA130">
        <v>0.8</v>
      </c>
      <c r="BB130">
        <v>0.8</v>
      </c>
      <c r="BC130">
        <v>0.8</v>
      </c>
      <c r="BD130">
        <v>0.8</v>
      </c>
      <c r="BE130">
        <v>0.8</v>
      </c>
      <c r="BF130">
        <v>0.8</v>
      </c>
      <c r="BG130">
        <v>0.9</v>
      </c>
      <c r="BH130">
        <v>0.9</v>
      </c>
      <c r="BI130">
        <v>0.9</v>
      </c>
      <c r="BJ130">
        <v>0.9</v>
      </c>
      <c r="BK130">
        <v>0.9</v>
      </c>
      <c r="BL130">
        <v>0.9</v>
      </c>
      <c r="BM130">
        <v>0.9</v>
      </c>
      <c r="BN130">
        <v>0.9</v>
      </c>
      <c r="BO130">
        <v>0.9</v>
      </c>
      <c r="BP130">
        <v>1</v>
      </c>
      <c r="BQ130">
        <v>1</v>
      </c>
      <c r="BR130">
        <v>1</v>
      </c>
      <c r="BS130">
        <v>1</v>
      </c>
      <c r="BT130">
        <v>1</v>
      </c>
      <c r="BU130">
        <v>1</v>
      </c>
      <c r="BV130">
        <v>1</v>
      </c>
      <c r="BW130">
        <v>1</v>
      </c>
      <c r="BX130">
        <v>1.1000000000000001</v>
      </c>
      <c r="BY130">
        <v>1.1000000000000001</v>
      </c>
      <c r="BZ130">
        <v>1.1000000000000001</v>
      </c>
      <c r="CA130">
        <v>1.1000000000000001</v>
      </c>
      <c r="CB130">
        <v>1.1000000000000001</v>
      </c>
      <c r="CC130">
        <v>1.1000000000000001</v>
      </c>
      <c r="CD130">
        <v>1.1000000000000001</v>
      </c>
      <c r="CE130">
        <v>1.2</v>
      </c>
      <c r="CF130">
        <v>1.2</v>
      </c>
      <c r="CG130">
        <v>1.2</v>
      </c>
      <c r="CH130">
        <v>1.2</v>
      </c>
      <c r="CI130">
        <v>1.2</v>
      </c>
      <c r="CJ130">
        <v>1.2</v>
      </c>
      <c r="CK130">
        <v>1.3</v>
      </c>
      <c r="CL130">
        <v>1.3</v>
      </c>
      <c r="CM130">
        <v>1.3</v>
      </c>
      <c r="CN130">
        <v>1.3</v>
      </c>
      <c r="CO130">
        <v>1.3</v>
      </c>
      <c r="CP130">
        <v>1.4</v>
      </c>
      <c r="CQ130">
        <v>1.4</v>
      </c>
      <c r="CR130">
        <v>1.4</v>
      </c>
      <c r="CS130">
        <v>1.4</v>
      </c>
      <c r="CT130">
        <v>1.5</v>
      </c>
      <c r="CU130">
        <v>1.5</v>
      </c>
      <c r="CV130">
        <v>1.5</v>
      </c>
      <c r="CW130">
        <v>1.6</v>
      </c>
      <c r="CX130">
        <v>1.6</v>
      </c>
      <c r="CY130">
        <v>1.7</v>
      </c>
      <c r="CZ130">
        <v>1.7</v>
      </c>
      <c r="DA130">
        <v>1.8</v>
      </c>
      <c r="DB130">
        <v>1.8</v>
      </c>
      <c r="DC130">
        <v>1.8</v>
      </c>
      <c r="DD130">
        <v>1.8</v>
      </c>
      <c r="DE130">
        <v>1.8</v>
      </c>
      <c r="DF130">
        <v>1.9</v>
      </c>
      <c r="DG130">
        <v>1.9</v>
      </c>
      <c r="DH130">
        <v>2</v>
      </c>
      <c r="DI130">
        <v>2</v>
      </c>
      <c r="DJ130">
        <v>2</v>
      </c>
      <c r="DK130">
        <v>2.1</v>
      </c>
      <c r="DL130">
        <v>2.1</v>
      </c>
      <c r="DM130">
        <v>2.1</v>
      </c>
      <c r="DN130">
        <v>2.1</v>
      </c>
      <c r="DO130">
        <v>2.1</v>
      </c>
      <c r="DP130">
        <v>2.1</v>
      </c>
      <c r="DQ130">
        <v>2.2000000000000002</v>
      </c>
      <c r="DR130">
        <v>2.2000000000000002</v>
      </c>
      <c r="DS130">
        <v>2.2999999999999998</v>
      </c>
      <c r="DT130">
        <v>2.2999999999999998</v>
      </c>
      <c r="DU130">
        <v>2.4</v>
      </c>
      <c r="DV130">
        <v>2.4</v>
      </c>
      <c r="DW130">
        <v>2.5</v>
      </c>
      <c r="DX130">
        <v>2.5</v>
      </c>
      <c r="DY130">
        <v>2.6</v>
      </c>
      <c r="DZ130">
        <v>2.7</v>
      </c>
      <c r="EA130">
        <v>2.7</v>
      </c>
      <c r="EB130">
        <v>2.8</v>
      </c>
      <c r="EC130">
        <v>3</v>
      </c>
      <c r="ED130">
        <v>3.1</v>
      </c>
      <c r="EE130">
        <v>3.2</v>
      </c>
      <c r="EF130">
        <v>3.3</v>
      </c>
      <c r="EG130">
        <v>3.3</v>
      </c>
      <c r="EH130">
        <v>3.4</v>
      </c>
      <c r="EI130">
        <v>3.4</v>
      </c>
      <c r="EJ130">
        <v>3.5</v>
      </c>
      <c r="EK130">
        <v>3.6</v>
      </c>
      <c r="EL130">
        <v>3.7</v>
      </c>
      <c r="EM130">
        <v>3.8</v>
      </c>
      <c r="EN130">
        <v>3.8</v>
      </c>
      <c r="EO130">
        <v>3.9</v>
      </c>
      <c r="EP130">
        <v>4</v>
      </c>
      <c r="EQ130">
        <v>4</v>
      </c>
      <c r="ER130">
        <v>4.0999999999999996</v>
      </c>
      <c r="ES130">
        <v>4.5</v>
      </c>
      <c r="ET130">
        <v>4.5999999999999996</v>
      </c>
      <c r="EU130">
        <v>4.8</v>
      </c>
      <c r="EV130">
        <v>5.0999999999999996</v>
      </c>
      <c r="EW130">
        <v>5.2</v>
      </c>
      <c r="EX130">
        <v>5.4</v>
      </c>
      <c r="EY130">
        <v>5.5</v>
      </c>
      <c r="EZ130">
        <v>5.8</v>
      </c>
      <c r="FA130">
        <v>5.9</v>
      </c>
      <c r="FB130">
        <v>6</v>
      </c>
      <c r="FC130">
        <v>6.1</v>
      </c>
      <c r="FD130">
        <v>6.3</v>
      </c>
      <c r="FE130">
        <v>6.3</v>
      </c>
      <c r="FF130">
        <v>6.4</v>
      </c>
      <c r="FG130">
        <v>6.7</v>
      </c>
      <c r="FH130">
        <v>6.9</v>
      </c>
      <c r="FI130">
        <v>6.9</v>
      </c>
      <c r="FJ130">
        <v>7</v>
      </c>
      <c r="FK130">
        <v>7</v>
      </c>
      <c r="FL130">
        <v>7.1</v>
      </c>
      <c r="FM130">
        <v>7.3</v>
      </c>
      <c r="FN130">
        <v>7.4</v>
      </c>
      <c r="FO130">
        <v>7.6</v>
      </c>
      <c r="FP130">
        <v>8.3000000000000007</v>
      </c>
      <c r="FQ130">
        <v>8.3000000000000007</v>
      </c>
      <c r="FR130">
        <v>8.4</v>
      </c>
      <c r="FS130">
        <v>8.5</v>
      </c>
      <c r="FT130">
        <v>8.6999999999999993</v>
      </c>
      <c r="FU130">
        <v>8.6999999999999993</v>
      </c>
      <c r="FV130">
        <v>8.8000000000000007</v>
      </c>
      <c r="FW130">
        <v>9</v>
      </c>
      <c r="FX130">
        <v>9.1999999999999993</v>
      </c>
      <c r="FY130">
        <v>10.5</v>
      </c>
      <c r="FZ130">
        <v>11.9</v>
      </c>
      <c r="GA130">
        <v>12.6</v>
      </c>
      <c r="GB130">
        <v>12.9</v>
      </c>
      <c r="GC130">
        <v>13.3</v>
      </c>
      <c r="GD130">
        <v>13.5</v>
      </c>
      <c r="GE130">
        <v>13.8</v>
      </c>
      <c r="GF130">
        <v>15</v>
      </c>
      <c r="GG130">
        <v>15.1</v>
      </c>
      <c r="GH130">
        <v>15.3</v>
      </c>
      <c r="GI130">
        <v>15.8</v>
      </c>
      <c r="GJ130">
        <v>16.100000000000001</v>
      </c>
      <c r="GK130">
        <v>17.3</v>
      </c>
      <c r="GL130">
        <v>18.5</v>
      </c>
      <c r="GM130">
        <v>19.5</v>
      </c>
      <c r="GN130">
        <v>19.899999999999999</v>
      </c>
      <c r="GO130">
        <v>20.3</v>
      </c>
      <c r="GP130">
        <v>21.1</v>
      </c>
      <c r="GQ130">
        <v>22.6</v>
      </c>
      <c r="GR130">
        <v>24.2</v>
      </c>
      <c r="GS130">
        <v>24.9</v>
      </c>
      <c r="GT130">
        <v>25.6</v>
      </c>
      <c r="GU130">
        <v>26.3</v>
      </c>
      <c r="GV130">
        <v>26.6</v>
      </c>
      <c r="GW130">
        <v>26.7</v>
      </c>
      <c r="GX130">
        <v>26.5</v>
      </c>
      <c r="GY130">
        <v>26.3</v>
      </c>
      <c r="GZ130">
        <v>26.5</v>
      </c>
      <c r="HA130">
        <v>26</v>
      </c>
      <c r="HB130">
        <v>26.9</v>
      </c>
      <c r="HC130">
        <v>27.2</v>
      </c>
      <c r="HD130">
        <v>27.3</v>
      </c>
      <c r="HE130">
        <v>27.4</v>
      </c>
      <c r="HF130">
        <v>27.4</v>
      </c>
      <c r="HG130">
        <v>27.6</v>
      </c>
      <c r="HH130">
        <v>27.5</v>
      </c>
      <c r="HI130">
        <v>27.4</v>
      </c>
      <c r="HJ130">
        <v>27.5</v>
      </c>
      <c r="HK130">
        <v>28.1</v>
      </c>
      <c r="HL130">
        <v>28.2</v>
      </c>
      <c r="HM130">
        <v>28.2</v>
      </c>
      <c r="HN130">
        <v>28.6</v>
      </c>
      <c r="HO130">
        <v>28.8</v>
      </c>
      <c r="HP130">
        <v>29.1</v>
      </c>
      <c r="HQ130">
        <v>29.3</v>
      </c>
      <c r="HR130">
        <v>29.5</v>
      </c>
      <c r="HS130">
        <v>30.1</v>
      </c>
      <c r="HT130">
        <v>30.1</v>
      </c>
      <c r="HU130">
        <v>30.2</v>
      </c>
      <c r="HV130">
        <v>30.4</v>
      </c>
      <c r="HW130">
        <v>30.6</v>
      </c>
      <c r="HX130">
        <v>30.8</v>
      </c>
      <c r="HY130">
        <v>31.2</v>
      </c>
      <c r="HZ130">
        <v>31.4</v>
      </c>
      <c r="IA130">
        <v>31.7</v>
      </c>
      <c r="IB130">
        <v>32.1</v>
      </c>
      <c r="IC130">
        <v>32.299999999999997</v>
      </c>
      <c r="ID130">
        <v>32.299999999999997</v>
      </c>
      <c r="IE130">
        <v>32.5</v>
      </c>
      <c r="IF130">
        <v>32.4</v>
      </c>
      <c r="IG130">
        <v>32.5</v>
      </c>
      <c r="IH130">
        <v>31.7</v>
      </c>
      <c r="II130">
        <v>32</v>
      </c>
      <c r="IJ130">
        <v>32</v>
      </c>
      <c r="IK130">
        <v>32.4</v>
      </c>
      <c r="IL130">
        <v>32.4</v>
      </c>
      <c r="IM130">
        <v>32.5</v>
      </c>
      <c r="IN130">
        <v>32.799999999999997</v>
      </c>
      <c r="IO130">
        <v>33.1</v>
      </c>
      <c r="IP130">
        <v>33.9</v>
      </c>
      <c r="IQ130">
        <v>34.299999999999997</v>
      </c>
      <c r="IR130">
        <v>34.9</v>
      </c>
      <c r="IS130">
        <v>35.1</v>
      </c>
      <c r="IT130">
        <v>35</v>
      </c>
      <c r="IU130">
        <v>35.4</v>
      </c>
      <c r="IV130">
        <v>35.6</v>
      </c>
      <c r="IW130">
        <v>35.9</v>
      </c>
    </row>
    <row r="131" spans="1:257">
      <c r="A131" t="s">
        <v>1054</v>
      </c>
      <c r="B131" t="s">
        <v>1167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0.9</v>
      </c>
      <c r="AN131">
        <v>1.8</v>
      </c>
      <c r="AO131">
        <v>2.7</v>
      </c>
      <c r="AP131">
        <v>3.6</v>
      </c>
      <c r="AQ131">
        <v>4.5</v>
      </c>
      <c r="AR131">
        <v>5.4</v>
      </c>
      <c r="AS131">
        <v>7.2</v>
      </c>
      <c r="AT131">
        <v>9</v>
      </c>
      <c r="AU131">
        <v>9.9</v>
      </c>
      <c r="AV131">
        <v>10.8</v>
      </c>
      <c r="AW131">
        <v>12.6</v>
      </c>
      <c r="AX131">
        <v>13.5</v>
      </c>
      <c r="AY131">
        <v>14.4</v>
      </c>
      <c r="AZ131">
        <v>15.3</v>
      </c>
      <c r="BA131">
        <v>17.100000000000001</v>
      </c>
      <c r="BB131">
        <v>18.899999999999999</v>
      </c>
      <c r="BC131">
        <v>20.100000000000001</v>
      </c>
      <c r="BD131">
        <v>21.1</v>
      </c>
      <c r="BE131">
        <v>21.3</v>
      </c>
      <c r="BF131">
        <v>22.3</v>
      </c>
      <c r="BG131">
        <v>23.9</v>
      </c>
      <c r="BH131">
        <v>25.7</v>
      </c>
      <c r="BI131">
        <v>27.3</v>
      </c>
      <c r="BJ131">
        <v>28.3</v>
      </c>
      <c r="BK131">
        <v>30</v>
      </c>
      <c r="BL131">
        <v>32</v>
      </c>
      <c r="BM131">
        <v>34</v>
      </c>
      <c r="BN131">
        <v>36</v>
      </c>
      <c r="BO131">
        <v>37.1</v>
      </c>
      <c r="BP131">
        <v>38.200000000000003</v>
      </c>
      <c r="BQ131">
        <v>39.4</v>
      </c>
      <c r="BR131">
        <v>41</v>
      </c>
      <c r="BS131">
        <v>42.2</v>
      </c>
      <c r="BT131">
        <v>43.4</v>
      </c>
      <c r="BU131">
        <v>44.5</v>
      </c>
      <c r="BV131">
        <v>47.2</v>
      </c>
      <c r="BW131">
        <v>48</v>
      </c>
      <c r="BX131">
        <v>49.9</v>
      </c>
      <c r="BY131">
        <v>50.9</v>
      </c>
      <c r="BZ131">
        <v>52.8</v>
      </c>
      <c r="CA131">
        <v>53.6</v>
      </c>
      <c r="CB131">
        <v>54.4</v>
      </c>
      <c r="CC131">
        <v>56.4</v>
      </c>
      <c r="CD131">
        <v>59</v>
      </c>
      <c r="CE131">
        <v>60</v>
      </c>
      <c r="CF131">
        <v>75</v>
      </c>
      <c r="CG131">
        <v>77.400000000000006</v>
      </c>
      <c r="CH131">
        <v>77.5</v>
      </c>
      <c r="CI131">
        <v>80.599999999999994</v>
      </c>
      <c r="CJ131">
        <v>84.2</v>
      </c>
      <c r="CK131">
        <v>89.5</v>
      </c>
      <c r="CL131">
        <v>94.2</v>
      </c>
      <c r="CM131">
        <v>94.5</v>
      </c>
      <c r="CN131">
        <v>94.6</v>
      </c>
      <c r="CO131">
        <v>107.5</v>
      </c>
      <c r="CP131">
        <v>114.9</v>
      </c>
      <c r="CQ131">
        <v>111.2</v>
      </c>
      <c r="CR131">
        <v>112</v>
      </c>
      <c r="CS131">
        <v>120</v>
      </c>
      <c r="CT131">
        <v>131.6</v>
      </c>
      <c r="CU131">
        <v>128.19999999999999</v>
      </c>
      <c r="CV131">
        <v>119.5</v>
      </c>
      <c r="CW131">
        <v>141.4</v>
      </c>
      <c r="CX131">
        <v>151.80000000000001</v>
      </c>
      <c r="CY131">
        <v>155.5</v>
      </c>
      <c r="CZ131">
        <v>158.80000000000001</v>
      </c>
      <c r="DA131">
        <v>172.4</v>
      </c>
      <c r="DB131">
        <v>180</v>
      </c>
      <c r="DC131">
        <v>191.9</v>
      </c>
      <c r="DD131">
        <v>220.9</v>
      </c>
      <c r="DE131">
        <v>225.7</v>
      </c>
      <c r="DF131">
        <v>230.3</v>
      </c>
      <c r="DG131">
        <v>236</v>
      </c>
      <c r="DH131">
        <v>229.1</v>
      </c>
      <c r="DI131">
        <v>234.8</v>
      </c>
      <c r="DJ131">
        <v>241.1</v>
      </c>
      <c r="DK131">
        <v>248.7</v>
      </c>
      <c r="DL131">
        <v>262.2</v>
      </c>
      <c r="DM131">
        <v>273.2</v>
      </c>
      <c r="DN131">
        <v>277.60000000000002</v>
      </c>
      <c r="DO131">
        <v>289.5</v>
      </c>
      <c r="DP131">
        <v>293.5</v>
      </c>
      <c r="DQ131">
        <v>291.10000000000002</v>
      </c>
      <c r="DR131">
        <v>288.7</v>
      </c>
      <c r="DS131">
        <v>292.10000000000002</v>
      </c>
      <c r="DT131">
        <v>296.5</v>
      </c>
      <c r="DU131">
        <v>301.7</v>
      </c>
      <c r="DV131">
        <v>299.7</v>
      </c>
      <c r="DW131">
        <v>303.3</v>
      </c>
      <c r="DX131">
        <v>303.3</v>
      </c>
      <c r="DY131">
        <v>311.39999999999998</v>
      </c>
      <c r="DZ131">
        <v>320.5</v>
      </c>
      <c r="EA131">
        <v>332</v>
      </c>
      <c r="EB131">
        <v>349</v>
      </c>
      <c r="EC131">
        <v>362.8</v>
      </c>
      <c r="ED131">
        <v>374.5</v>
      </c>
      <c r="EE131">
        <v>381.6</v>
      </c>
      <c r="EF131">
        <v>393.1</v>
      </c>
      <c r="EG131">
        <v>410</v>
      </c>
      <c r="EH131">
        <v>423.8</v>
      </c>
      <c r="EI131">
        <v>435.2</v>
      </c>
      <c r="EJ131">
        <v>444.4</v>
      </c>
      <c r="EK131">
        <v>451.9</v>
      </c>
      <c r="EL131">
        <v>457.9</v>
      </c>
      <c r="EM131">
        <v>486.8</v>
      </c>
      <c r="EN131">
        <v>501.7</v>
      </c>
      <c r="EO131">
        <v>519.20000000000005</v>
      </c>
      <c r="EP131">
        <v>520.4</v>
      </c>
      <c r="EQ131">
        <v>541.29999999999995</v>
      </c>
      <c r="ER131">
        <v>563.4</v>
      </c>
      <c r="ES131">
        <v>582.6</v>
      </c>
      <c r="ET131">
        <v>615.29999999999995</v>
      </c>
      <c r="EU131">
        <v>656.7</v>
      </c>
      <c r="EV131">
        <v>668.8</v>
      </c>
      <c r="EW131">
        <v>700.8</v>
      </c>
      <c r="EX131">
        <v>707.2</v>
      </c>
      <c r="EY131">
        <v>753.2</v>
      </c>
      <c r="EZ131">
        <v>764.6</v>
      </c>
      <c r="FA131">
        <v>792.6</v>
      </c>
      <c r="FB131">
        <v>828.4</v>
      </c>
      <c r="FC131">
        <v>876.4</v>
      </c>
      <c r="FD131">
        <v>881.7</v>
      </c>
      <c r="FE131">
        <v>902.6</v>
      </c>
      <c r="FF131">
        <v>926.6</v>
      </c>
      <c r="FG131">
        <v>964</v>
      </c>
      <c r="FH131">
        <v>981</v>
      </c>
      <c r="FI131">
        <v>1009.3</v>
      </c>
      <c r="FJ131">
        <v>1047.2</v>
      </c>
      <c r="FK131">
        <v>1095</v>
      </c>
      <c r="FL131">
        <v>1100.5999999999999</v>
      </c>
      <c r="FM131">
        <v>1098.0999999999999</v>
      </c>
      <c r="FN131">
        <v>1113</v>
      </c>
      <c r="FO131">
        <v>1131.0999999999999</v>
      </c>
      <c r="FP131">
        <v>1165.2</v>
      </c>
      <c r="FQ131">
        <v>1170</v>
      </c>
      <c r="FR131">
        <v>1216.2</v>
      </c>
      <c r="FS131">
        <v>1241.5</v>
      </c>
      <c r="FT131">
        <v>1261.5999999999999</v>
      </c>
      <c r="FU131">
        <v>1264</v>
      </c>
      <c r="FV131">
        <v>1298.5999999999999</v>
      </c>
      <c r="FW131">
        <v>1372.8</v>
      </c>
      <c r="FX131">
        <v>1382.1</v>
      </c>
      <c r="FY131">
        <v>1485.7</v>
      </c>
      <c r="FZ131">
        <v>1561.4</v>
      </c>
      <c r="GA131">
        <v>1588.8</v>
      </c>
      <c r="GB131">
        <v>1647.5</v>
      </c>
      <c r="GC131">
        <v>1661.1</v>
      </c>
      <c r="GD131">
        <v>1711.3</v>
      </c>
      <c r="GE131">
        <v>1731.9</v>
      </c>
      <c r="GF131">
        <v>1794</v>
      </c>
      <c r="GG131">
        <v>1833.7</v>
      </c>
      <c r="GH131">
        <v>1886.9</v>
      </c>
      <c r="GI131">
        <v>1928.8</v>
      </c>
      <c r="GJ131">
        <v>1961.6</v>
      </c>
      <c r="GK131">
        <v>2023.2</v>
      </c>
      <c r="GL131">
        <v>2083.8000000000002</v>
      </c>
      <c r="GM131">
        <v>2092.4</v>
      </c>
      <c r="GN131">
        <v>2079.9</v>
      </c>
      <c r="GO131">
        <v>2029.8</v>
      </c>
      <c r="GP131">
        <v>2115.5</v>
      </c>
      <c r="GQ131">
        <v>1794.8</v>
      </c>
      <c r="GR131">
        <v>1756.9</v>
      </c>
      <c r="GS131">
        <v>1779.1</v>
      </c>
      <c r="GT131">
        <v>1766.8</v>
      </c>
      <c r="GU131">
        <v>1756.2</v>
      </c>
      <c r="GV131">
        <v>1766.7</v>
      </c>
      <c r="GW131">
        <v>1781.5</v>
      </c>
      <c r="GX131">
        <v>1750.7</v>
      </c>
      <c r="GY131">
        <v>1792.4</v>
      </c>
      <c r="GZ131">
        <v>1814.2</v>
      </c>
      <c r="HA131">
        <v>1860.5</v>
      </c>
      <c r="HB131">
        <v>1819.2</v>
      </c>
      <c r="HC131">
        <v>2148.5</v>
      </c>
      <c r="HD131">
        <v>2172.6</v>
      </c>
      <c r="HE131">
        <v>2326.6999999999998</v>
      </c>
      <c r="HF131">
        <v>2294.9</v>
      </c>
      <c r="HG131">
        <v>2334.5</v>
      </c>
      <c r="HH131">
        <v>2333</v>
      </c>
      <c r="HI131">
        <v>2332</v>
      </c>
      <c r="HJ131">
        <v>2375.9</v>
      </c>
      <c r="HK131">
        <v>2397.6</v>
      </c>
      <c r="HL131">
        <v>2389.8000000000002</v>
      </c>
      <c r="HM131">
        <v>2381.6999999999998</v>
      </c>
      <c r="HN131">
        <v>2352.1</v>
      </c>
      <c r="HO131">
        <v>2340.6999999999998</v>
      </c>
      <c r="HP131">
        <v>2415.6</v>
      </c>
      <c r="HQ131">
        <v>2483.1999999999998</v>
      </c>
      <c r="HR131">
        <v>2227.8000000000002</v>
      </c>
      <c r="HS131">
        <v>2292.4</v>
      </c>
      <c r="HT131">
        <v>2281.6999999999998</v>
      </c>
      <c r="HU131">
        <v>2330.9</v>
      </c>
      <c r="HV131">
        <v>2277</v>
      </c>
      <c r="HW131">
        <v>2268.1999999999998</v>
      </c>
      <c r="HX131">
        <v>2258.9</v>
      </c>
      <c r="HY131">
        <v>2253.3000000000002</v>
      </c>
      <c r="HZ131">
        <v>2232.5</v>
      </c>
      <c r="IA131">
        <v>2318.6</v>
      </c>
      <c r="IB131">
        <v>2335</v>
      </c>
      <c r="IC131">
        <v>2295.6999999999998</v>
      </c>
      <c r="ID131">
        <v>2378.6999999999998</v>
      </c>
      <c r="IE131">
        <v>2390.6</v>
      </c>
      <c r="IF131">
        <v>2421.9</v>
      </c>
      <c r="IG131">
        <v>2416.9</v>
      </c>
      <c r="IH131">
        <v>2402.6999999999998</v>
      </c>
      <c r="II131">
        <v>2482.6</v>
      </c>
      <c r="IJ131">
        <v>2445.1</v>
      </c>
      <c r="IK131">
        <v>2450.4</v>
      </c>
      <c r="IL131">
        <v>2462.6999999999998</v>
      </c>
      <c r="IM131">
        <v>2527.4</v>
      </c>
      <c r="IN131">
        <v>2551</v>
      </c>
      <c r="IO131">
        <v>2583</v>
      </c>
      <c r="IP131">
        <v>2551.4</v>
      </c>
      <c r="IQ131">
        <v>2532.6</v>
      </c>
      <c r="IR131">
        <v>2520.6999999999998</v>
      </c>
      <c r="IS131">
        <v>2539.6</v>
      </c>
      <c r="IT131">
        <v>2544.3000000000002</v>
      </c>
      <c r="IU131">
        <v>2579.5</v>
      </c>
      <c r="IV131">
        <v>2558.1</v>
      </c>
      <c r="IW131">
        <v>2560.5</v>
      </c>
    </row>
    <row r="132" spans="1:257">
      <c r="A132" t="s">
        <v>1056</v>
      </c>
      <c r="B132" s="12" t="s">
        <v>1021</v>
      </c>
      <c r="C132" s="12">
        <v>205.5</v>
      </c>
      <c r="D132" s="12">
        <v>209.1</v>
      </c>
      <c r="E132" s="12">
        <v>214.1</v>
      </c>
      <c r="F132" s="12">
        <v>216.8</v>
      </c>
      <c r="G132" s="12">
        <v>219</v>
      </c>
      <c r="H132" s="12">
        <v>222.5</v>
      </c>
      <c r="I132" s="12">
        <v>226</v>
      </c>
      <c r="J132" s="12">
        <v>228.4</v>
      </c>
      <c r="K132" s="12">
        <v>230.2</v>
      </c>
      <c r="L132" s="12">
        <v>235.9</v>
      </c>
      <c r="M132" s="12">
        <v>236.9</v>
      </c>
      <c r="N132" s="12">
        <v>236.8</v>
      </c>
      <c r="O132" s="12">
        <v>239.4</v>
      </c>
      <c r="P132" s="12">
        <v>241.7</v>
      </c>
      <c r="Q132" s="12">
        <v>244.9</v>
      </c>
      <c r="R132" s="12">
        <v>248.2</v>
      </c>
      <c r="S132" s="12">
        <v>250.7</v>
      </c>
      <c r="T132" s="12">
        <v>253.5</v>
      </c>
      <c r="U132" s="12">
        <v>257.10000000000002</v>
      </c>
      <c r="V132" s="12">
        <v>261.2</v>
      </c>
      <c r="W132" s="12">
        <v>265.3</v>
      </c>
      <c r="X132" s="12">
        <v>270.8</v>
      </c>
      <c r="Y132" s="12">
        <v>273.8</v>
      </c>
      <c r="Z132" s="12">
        <v>278.39999999999998</v>
      </c>
      <c r="AA132" s="12">
        <v>284.7</v>
      </c>
      <c r="AB132" s="12">
        <v>292.60000000000002</v>
      </c>
      <c r="AC132" s="12">
        <v>302.8</v>
      </c>
      <c r="AD132" s="12">
        <v>308.10000000000002</v>
      </c>
      <c r="AE132" s="12">
        <v>310.8</v>
      </c>
      <c r="AF132" s="12">
        <v>317.5</v>
      </c>
      <c r="AG132" s="12">
        <v>322.39999999999998</v>
      </c>
      <c r="AH132" s="12">
        <v>330</v>
      </c>
      <c r="AI132" s="12">
        <v>342.6</v>
      </c>
      <c r="AJ132" s="12">
        <v>346</v>
      </c>
      <c r="AK132" s="12">
        <v>354.6</v>
      </c>
      <c r="AL132" s="12">
        <v>363.8</v>
      </c>
      <c r="AM132" s="12">
        <v>376.5</v>
      </c>
      <c r="AN132" s="12">
        <v>388.8</v>
      </c>
      <c r="AO132" s="12">
        <v>402.2</v>
      </c>
      <c r="AP132" s="12">
        <v>414.3</v>
      </c>
      <c r="AQ132" s="12">
        <v>432.1</v>
      </c>
      <c r="AR132" s="12">
        <v>456</v>
      </c>
      <c r="AS132" s="12">
        <v>461.5</v>
      </c>
      <c r="AT132" s="12">
        <v>469.5</v>
      </c>
      <c r="AU132" s="12">
        <v>477.8</v>
      </c>
      <c r="AV132" s="12">
        <v>492.9</v>
      </c>
      <c r="AW132" s="12">
        <v>507</v>
      </c>
      <c r="AX132" s="12">
        <v>519.4</v>
      </c>
      <c r="AY132" s="12">
        <v>530.6</v>
      </c>
      <c r="AZ132" s="12">
        <v>546.1</v>
      </c>
      <c r="BA132" s="12">
        <v>560.9</v>
      </c>
      <c r="BB132" s="12">
        <v>570.4</v>
      </c>
      <c r="BC132" s="12">
        <v>584.1</v>
      </c>
      <c r="BD132" s="12">
        <v>598.29999999999995</v>
      </c>
      <c r="BE132" s="12">
        <v>598.70000000000005</v>
      </c>
      <c r="BF132" s="12">
        <v>620</v>
      </c>
      <c r="BG132" s="12">
        <v>634.5</v>
      </c>
      <c r="BH132" s="12">
        <v>656.7</v>
      </c>
      <c r="BI132" s="12">
        <v>694.7</v>
      </c>
      <c r="BJ132" s="12">
        <v>702.6</v>
      </c>
      <c r="BK132" s="12">
        <v>703</v>
      </c>
      <c r="BL132" s="12">
        <v>695.3</v>
      </c>
      <c r="BM132" s="12">
        <v>719.6</v>
      </c>
      <c r="BN132" s="12">
        <v>726.5</v>
      </c>
      <c r="BO132" s="12">
        <v>721.3</v>
      </c>
      <c r="BP132" s="12">
        <v>724.9</v>
      </c>
      <c r="BQ132" s="12">
        <v>737.2</v>
      </c>
      <c r="BR132" s="12">
        <v>747</v>
      </c>
      <c r="BS132" s="12">
        <v>770.3</v>
      </c>
      <c r="BT132" s="12">
        <v>780.1</v>
      </c>
      <c r="BU132" s="12">
        <v>792.3</v>
      </c>
      <c r="BV132" s="12">
        <v>806.2</v>
      </c>
      <c r="BW132" s="12">
        <v>827.2</v>
      </c>
      <c r="BX132" s="12">
        <v>830.8</v>
      </c>
      <c r="BY132" s="12">
        <v>826.3</v>
      </c>
      <c r="BZ132" s="12">
        <v>846</v>
      </c>
      <c r="CA132" s="12">
        <v>856.2</v>
      </c>
      <c r="CB132" s="12">
        <v>866.4</v>
      </c>
      <c r="CC132" s="12">
        <v>867.6</v>
      </c>
      <c r="CD132" s="12">
        <v>894.7</v>
      </c>
      <c r="CE132" s="12">
        <v>918.6</v>
      </c>
      <c r="CF132" s="12">
        <v>919.5</v>
      </c>
      <c r="CG132" s="12">
        <v>919</v>
      </c>
      <c r="CH132" s="12">
        <v>935</v>
      </c>
      <c r="CI132" s="12">
        <v>968.9</v>
      </c>
      <c r="CJ132" s="12">
        <v>999.8</v>
      </c>
      <c r="CK132" s="12">
        <v>1033.7</v>
      </c>
      <c r="CL132" s="12">
        <v>1043.5</v>
      </c>
      <c r="CM132" s="12">
        <v>1063.7</v>
      </c>
      <c r="CN132" s="12">
        <v>1079.5</v>
      </c>
      <c r="CO132" s="12">
        <v>1057</v>
      </c>
      <c r="CP132" s="12">
        <v>1067.7</v>
      </c>
      <c r="CQ132" s="12">
        <v>1063.0999999999999</v>
      </c>
      <c r="CR132" s="12">
        <v>1047.3</v>
      </c>
      <c r="CS132" s="12">
        <v>1074.3</v>
      </c>
      <c r="CT132" s="12">
        <v>1106.9000000000001</v>
      </c>
      <c r="CU132" s="12">
        <v>1188.4000000000001</v>
      </c>
      <c r="CV132" s="12">
        <v>1242.5</v>
      </c>
      <c r="CW132" s="12">
        <v>1215.2</v>
      </c>
      <c r="CX132" s="12">
        <v>1216.8</v>
      </c>
      <c r="CY132" s="12">
        <v>1217</v>
      </c>
      <c r="CZ132" s="12">
        <v>1218.0999999999999</v>
      </c>
      <c r="DA132" s="12">
        <v>1273.5999999999999</v>
      </c>
      <c r="DB132" s="12">
        <v>1261.7</v>
      </c>
      <c r="DC132" s="12">
        <v>1243</v>
      </c>
      <c r="DD132" s="12">
        <v>1263.2</v>
      </c>
      <c r="DE132" s="12">
        <v>1343.2</v>
      </c>
      <c r="DF132" s="12">
        <v>1349.3</v>
      </c>
      <c r="DG132" s="12">
        <v>1253.7</v>
      </c>
      <c r="DH132" s="12">
        <v>1258.7</v>
      </c>
      <c r="DI132" s="12">
        <v>1255.3</v>
      </c>
      <c r="DJ132" s="12">
        <v>1508.3</v>
      </c>
      <c r="DK132" s="12">
        <v>1536.9</v>
      </c>
      <c r="DL132" s="12">
        <v>1546.4</v>
      </c>
      <c r="DM132" s="12">
        <v>1584.5</v>
      </c>
      <c r="DN132" s="12">
        <v>1605.8</v>
      </c>
      <c r="DO132" s="12">
        <v>1640.3</v>
      </c>
      <c r="DP132" s="12">
        <v>1644.1</v>
      </c>
      <c r="DQ132" s="12">
        <v>1637.7</v>
      </c>
      <c r="DR132" s="12">
        <v>1692.6</v>
      </c>
      <c r="DS132" s="12">
        <v>1780.2</v>
      </c>
      <c r="DT132" s="12">
        <v>1771.3</v>
      </c>
      <c r="DU132" s="12">
        <v>1926.7</v>
      </c>
      <c r="DV132" s="12">
        <v>1923.2</v>
      </c>
      <c r="DW132" s="12">
        <v>1878.1</v>
      </c>
      <c r="DX132" s="12">
        <v>1934</v>
      </c>
      <c r="DY132" s="12">
        <v>1931.6</v>
      </c>
      <c r="DZ132" s="12">
        <v>1922.2</v>
      </c>
      <c r="EA132" s="12">
        <v>2057.5</v>
      </c>
      <c r="EB132" s="12">
        <v>2125.8000000000002</v>
      </c>
      <c r="EC132" s="12">
        <v>2181.6999999999998</v>
      </c>
      <c r="ED132" s="12">
        <v>2183.5</v>
      </c>
      <c r="EE132" s="12">
        <v>2176.1999999999998</v>
      </c>
      <c r="EF132" s="12">
        <v>2213.5</v>
      </c>
      <c r="EG132" s="12">
        <v>2205.3000000000002</v>
      </c>
      <c r="EH132" s="12">
        <v>2210.5</v>
      </c>
      <c r="EI132" s="12">
        <v>2332.8000000000002</v>
      </c>
      <c r="EJ132" s="12">
        <v>2368.5</v>
      </c>
      <c r="EK132" s="12">
        <v>2334.5</v>
      </c>
      <c r="EL132" s="12">
        <v>2337.1999999999998</v>
      </c>
      <c r="EM132" s="12">
        <v>2302.1999999999998</v>
      </c>
      <c r="EN132" s="12">
        <v>2249.3000000000002</v>
      </c>
      <c r="EO132" s="12">
        <v>2209.3000000000002</v>
      </c>
      <c r="EP132" s="12">
        <v>2214.1999999999998</v>
      </c>
      <c r="EQ132" s="12">
        <v>2205.4</v>
      </c>
      <c r="ER132" s="12">
        <v>2193.5</v>
      </c>
      <c r="ES132" s="12">
        <v>2208.4</v>
      </c>
      <c r="ET132" s="12">
        <v>2234.5</v>
      </c>
      <c r="EU132" s="12">
        <v>2302.3000000000002</v>
      </c>
      <c r="EV132" s="12">
        <v>2114.6999999999998</v>
      </c>
      <c r="EW132" s="12">
        <v>2007.2</v>
      </c>
      <c r="EX132" s="12">
        <v>2048.6999999999998</v>
      </c>
      <c r="EY132" s="12">
        <v>1921.5</v>
      </c>
      <c r="EZ132" s="12">
        <v>2010.4</v>
      </c>
      <c r="FA132" s="12">
        <v>2352.1</v>
      </c>
      <c r="FB132" s="12">
        <v>2036</v>
      </c>
      <c r="FC132" s="12">
        <v>2074.5</v>
      </c>
      <c r="FD132" s="12">
        <v>1986.5</v>
      </c>
      <c r="FE132" s="12">
        <v>2222.3000000000002</v>
      </c>
      <c r="FF132" s="12">
        <v>2135.1999999999998</v>
      </c>
      <c r="FG132" s="12">
        <v>2075.1999999999998</v>
      </c>
      <c r="FH132" s="12">
        <v>2229</v>
      </c>
      <c r="FI132" s="12">
        <v>2267.3000000000002</v>
      </c>
      <c r="FJ132" s="12">
        <v>2580.6</v>
      </c>
      <c r="FK132" s="12">
        <v>2968.8</v>
      </c>
      <c r="FL132" s="12">
        <v>2934.7</v>
      </c>
      <c r="FM132" s="12">
        <v>3358.7</v>
      </c>
      <c r="FN132" s="12">
        <v>3226.9</v>
      </c>
      <c r="FO132" s="12">
        <v>3313.6</v>
      </c>
      <c r="FP132" s="12">
        <v>3609.7</v>
      </c>
      <c r="FQ132" s="12">
        <v>3870.8</v>
      </c>
      <c r="FR132" s="12">
        <v>3883.4</v>
      </c>
      <c r="FS132" s="12">
        <v>3930.2</v>
      </c>
      <c r="FT132" s="12">
        <v>3816.4</v>
      </c>
      <c r="FU132" s="12">
        <v>3819.7</v>
      </c>
      <c r="FV132" s="12">
        <v>3647.4</v>
      </c>
      <c r="FW132" s="12">
        <v>3733.4</v>
      </c>
      <c r="FX132" s="12">
        <v>3806.4</v>
      </c>
      <c r="FY132" s="12">
        <v>4070.1</v>
      </c>
      <c r="FZ132" s="12">
        <v>3832.5</v>
      </c>
      <c r="GA132" s="12">
        <v>3976.8</v>
      </c>
      <c r="GB132" s="12">
        <v>4069.3</v>
      </c>
      <c r="GC132" s="12">
        <v>4107.1000000000004</v>
      </c>
      <c r="GD132" s="12">
        <v>4072</v>
      </c>
      <c r="GE132" s="12">
        <v>4141.7</v>
      </c>
      <c r="GF132" s="12">
        <v>4330.6000000000004</v>
      </c>
      <c r="GG132" s="12">
        <v>4315.3999999999996</v>
      </c>
      <c r="GH132" s="12">
        <v>4241.3</v>
      </c>
      <c r="GI132" s="12">
        <v>4354</v>
      </c>
      <c r="GJ132" s="12">
        <v>4193</v>
      </c>
      <c r="GK132" s="12">
        <v>4282.8</v>
      </c>
      <c r="GL132" s="12">
        <v>4432.5</v>
      </c>
      <c r="GM132" s="12">
        <v>4826.3999999999996</v>
      </c>
      <c r="GN132" s="12">
        <v>4986.5</v>
      </c>
      <c r="GO132" s="12">
        <v>5487.8</v>
      </c>
      <c r="GP132" s="12">
        <v>6165.9</v>
      </c>
      <c r="GQ132" s="12">
        <v>6523.6</v>
      </c>
      <c r="GR132" s="12">
        <v>6409.4</v>
      </c>
      <c r="GS132" s="12">
        <v>6117.3</v>
      </c>
      <c r="GT132" s="12">
        <v>6025.7</v>
      </c>
      <c r="GU132" s="12">
        <v>6125.8</v>
      </c>
      <c r="GV132" s="12">
        <v>6547.3</v>
      </c>
      <c r="GW132" s="12">
        <v>6477</v>
      </c>
      <c r="GX132" s="12">
        <v>6395.7</v>
      </c>
      <c r="GY132" s="12">
        <v>6404.3</v>
      </c>
      <c r="GZ132" s="12">
        <v>6561.9</v>
      </c>
      <c r="HA132" s="12">
        <v>6993.8</v>
      </c>
      <c r="HB132" s="12">
        <v>6831</v>
      </c>
      <c r="HC132" s="12">
        <v>6587.7</v>
      </c>
      <c r="HD132" s="12">
        <v>6758.1</v>
      </c>
      <c r="HE132" s="12">
        <v>6683.4</v>
      </c>
      <c r="HF132" s="12">
        <v>6684.9</v>
      </c>
      <c r="HG132" s="12">
        <v>6836.8</v>
      </c>
      <c r="HH132" s="12">
        <v>7312.4</v>
      </c>
      <c r="HI132" s="12">
        <v>7532.6</v>
      </c>
      <c r="HJ132" s="12">
        <v>7482.2</v>
      </c>
      <c r="HK132" s="12">
        <v>7564.4</v>
      </c>
      <c r="HL132" s="12">
        <v>7480.3</v>
      </c>
      <c r="HM132" s="12">
        <v>7617.5</v>
      </c>
      <c r="HN132" s="12">
        <v>7569.9</v>
      </c>
      <c r="HO132" s="12">
        <v>7656.2</v>
      </c>
      <c r="HP132" s="12">
        <v>7853.7</v>
      </c>
      <c r="HQ132" s="12">
        <v>8274.5</v>
      </c>
      <c r="HR132" s="12">
        <v>8075.8</v>
      </c>
      <c r="HS132" s="12">
        <v>8185.4</v>
      </c>
      <c r="HT132" s="12">
        <v>8237.2000000000007</v>
      </c>
      <c r="HU132" s="12">
        <v>8232.2999999999993</v>
      </c>
      <c r="HV132" s="12">
        <v>8292.7000000000007</v>
      </c>
      <c r="HW132" s="12">
        <v>8264.5</v>
      </c>
      <c r="HX132" s="12">
        <v>8310.4</v>
      </c>
      <c r="HY132" s="12">
        <v>8123</v>
      </c>
      <c r="HZ132" s="12">
        <v>7967.4</v>
      </c>
      <c r="IA132" s="12">
        <v>8128.2</v>
      </c>
      <c r="IB132" s="12">
        <v>8200</v>
      </c>
      <c r="IC132" s="12">
        <v>8167.1</v>
      </c>
      <c r="ID132" s="12">
        <v>8714.9</v>
      </c>
      <c r="IE132" s="12">
        <v>8518.2999999999993</v>
      </c>
      <c r="IF132" s="12">
        <v>8540.9</v>
      </c>
      <c r="IG132" s="12">
        <v>8518.4</v>
      </c>
      <c r="IH132" s="12">
        <v>8262</v>
      </c>
      <c r="II132" s="12">
        <v>9192.9</v>
      </c>
      <c r="IJ132" s="12">
        <v>8677.2000000000007</v>
      </c>
      <c r="IK132" s="12">
        <v>8505.5</v>
      </c>
      <c r="IL132" s="12">
        <v>7900.7</v>
      </c>
      <c r="IM132" s="12">
        <v>7951.2</v>
      </c>
      <c r="IN132" s="12">
        <v>7741.7</v>
      </c>
      <c r="IO132" s="12">
        <v>7989.7</v>
      </c>
      <c r="IP132" s="12">
        <v>7588.2</v>
      </c>
      <c r="IQ132" s="12">
        <v>7546.1</v>
      </c>
      <c r="IR132" s="12">
        <v>7772.6</v>
      </c>
      <c r="IS132" s="12">
        <v>7646</v>
      </c>
      <c r="IT132" s="12">
        <v>6804.9</v>
      </c>
      <c r="IU132" s="12">
        <v>6710.7</v>
      </c>
      <c r="IV132" s="12">
        <v>6627.1</v>
      </c>
      <c r="IW132" s="12">
        <v>6983.9</v>
      </c>
    </row>
    <row r="133" spans="1:257">
      <c r="A133" t="s">
        <v>1058</v>
      </c>
      <c r="B133" s="12" t="s">
        <v>1087</v>
      </c>
      <c r="C133" s="12">
        <v>10.5</v>
      </c>
      <c r="D133" s="12">
        <v>10.8</v>
      </c>
      <c r="E133" s="12">
        <v>11.1</v>
      </c>
      <c r="F133" s="12">
        <v>11.7</v>
      </c>
      <c r="G133" s="12">
        <v>10</v>
      </c>
      <c r="H133" s="12">
        <v>13</v>
      </c>
      <c r="I133" s="12">
        <v>11.9</v>
      </c>
      <c r="J133" s="12">
        <v>12.7</v>
      </c>
      <c r="K133" s="12">
        <v>11.8</v>
      </c>
      <c r="L133" s="12">
        <v>14.2</v>
      </c>
      <c r="M133" s="12">
        <v>14.5</v>
      </c>
      <c r="N133" s="12">
        <v>15</v>
      </c>
      <c r="O133" s="12">
        <v>13.6</v>
      </c>
      <c r="P133" s="12">
        <v>16.3</v>
      </c>
      <c r="Q133" s="12">
        <v>16.2</v>
      </c>
      <c r="R133" s="12">
        <v>17.100000000000001</v>
      </c>
      <c r="S133" s="12">
        <v>17.399999999999999</v>
      </c>
      <c r="T133" s="12">
        <v>18.2</v>
      </c>
      <c r="U133" s="12">
        <v>19.5</v>
      </c>
      <c r="V133" s="12">
        <v>19.600000000000001</v>
      </c>
      <c r="W133" s="12">
        <v>19.600000000000001</v>
      </c>
      <c r="X133" s="12">
        <v>21.3</v>
      </c>
      <c r="Y133" s="12">
        <v>20.9</v>
      </c>
      <c r="Z133" s="12">
        <v>21.5</v>
      </c>
      <c r="AA133" s="12">
        <v>21.6</v>
      </c>
      <c r="AB133" s="12">
        <v>22.7</v>
      </c>
      <c r="AC133" s="12">
        <v>23.4</v>
      </c>
      <c r="AD133" s="12">
        <v>22.1</v>
      </c>
      <c r="AE133" s="12">
        <v>22.3</v>
      </c>
      <c r="AF133" s="12">
        <v>23.6</v>
      </c>
      <c r="AG133" s="12">
        <v>25.1</v>
      </c>
      <c r="AH133" s="12">
        <v>25.8</v>
      </c>
      <c r="AI133" s="12">
        <v>26</v>
      </c>
      <c r="AJ133" s="12">
        <v>27.3</v>
      </c>
      <c r="AK133" s="12">
        <v>28.5</v>
      </c>
      <c r="AL133" s="12">
        <v>29.2</v>
      </c>
      <c r="AM133" s="12">
        <v>28.9</v>
      </c>
      <c r="AN133" s="12">
        <v>32.9</v>
      </c>
      <c r="AO133" s="12">
        <v>30.5</v>
      </c>
      <c r="AP133" s="12">
        <v>30.5</v>
      </c>
      <c r="AQ133" s="12">
        <v>33.299999999999997</v>
      </c>
      <c r="AR133" s="12">
        <v>35</v>
      </c>
      <c r="AS133" s="12">
        <v>31.6</v>
      </c>
      <c r="AT133" s="12">
        <v>33.299999999999997</v>
      </c>
      <c r="AU133" s="12">
        <v>36.299999999999997</v>
      </c>
      <c r="AV133" s="12">
        <v>39</v>
      </c>
      <c r="AW133" s="12">
        <v>40.200000000000003</v>
      </c>
      <c r="AX133" s="12">
        <v>41.9</v>
      </c>
      <c r="AY133" s="12">
        <v>44.3</v>
      </c>
      <c r="AZ133" s="12">
        <v>50.2</v>
      </c>
      <c r="BA133" s="12">
        <v>52.8</v>
      </c>
      <c r="BB133" s="12">
        <v>58.2</v>
      </c>
      <c r="BC133" s="12">
        <v>63.7</v>
      </c>
      <c r="BD133" s="12">
        <v>70.2</v>
      </c>
      <c r="BE133" s="12">
        <v>71.5</v>
      </c>
      <c r="BF133" s="12">
        <v>78.099999999999994</v>
      </c>
      <c r="BG133" s="12">
        <v>77</v>
      </c>
      <c r="BH133" s="12">
        <v>77.3</v>
      </c>
      <c r="BI133" s="12">
        <v>70.599999999999994</v>
      </c>
      <c r="BJ133" s="12">
        <v>72.900000000000006</v>
      </c>
      <c r="BK133" s="12">
        <v>76.2</v>
      </c>
      <c r="BL133" s="12">
        <v>81.5</v>
      </c>
      <c r="BM133" s="12">
        <v>98.6</v>
      </c>
      <c r="BN133" s="12">
        <v>104.8</v>
      </c>
      <c r="BO133" s="12">
        <v>111</v>
      </c>
      <c r="BP133" s="12">
        <v>108.1</v>
      </c>
      <c r="BQ133" s="12">
        <v>110.6</v>
      </c>
      <c r="BR133" s="12">
        <v>113.9</v>
      </c>
      <c r="BS133" s="12">
        <v>124.9</v>
      </c>
      <c r="BT133" s="12">
        <v>130.80000000000001</v>
      </c>
      <c r="BU133" s="12">
        <v>136</v>
      </c>
      <c r="BV133" s="12">
        <v>131.80000000000001</v>
      </c>
      <c r="BW133" s="12">
        <v>144.19999999999999</v>
      </c>
      <c r="BX133" s="12">
        <v>147.5</v>
      </c>
      <c r="BY133" s="12">
        <v>162.80000000000001</v>
      </c>
      <c r="BZ133" s="12">
        <v>170.8</v>
      </c>
      <c r="CA133" s="12">
        <v>173.2</v>
      </c>
      <c r="CB133" s="12">
        <v>183.2</v>
      </c>
      <c r="CC133" s="12">
        <v>180.3</v>
      </c>
      <c r="CD133" s="12">
        <v>180.7</v>
      </c>
      <c r="CE133" s="12">
        <v>187.6</v>
      </c>
      <c r="CF133" s="12">
        <v>203.5</v>
      </c>
      <c r="CG133" s="12">
        <v>213.3</v>
      </c>
      <c r="CH133" s="12">
        <v>223.6</v>
      </c>
      <c r="CI133" s="12">
        <v>227.2</v>
      </c>
      <c r="CJ133" s="12">
        <v>238</v>
      </c>
      <c r="CK133" s="12">
        <v>243.5</v>
      </c>
      <c r="CL133" s="12">
        <v>245.1</v>
      </c>
      <c r="CM133" s="12">
        <v>261.39999999999998</v>
      </c>
      <c r="CN133" s="12">
        <v>285</v>
      </c>
      <c r="CO133" s="12">
        <v>301</v>
      </c>
      <c r="CP133" s="12">
        <v>312.2</v>
      </c>
      <c r="CQ133" s="12">
        <v>332.3</v>
      </c>
      <c r="CR133" s="12">
        <v>346.9</v>
      </c>
      <c r="CS133" s="12">
        <v>362.8</v>
      </c>
      <c r="CT133" s="12">
        <v>363.3</v>
      </c>
      <c r="CU133" s="12">
        <v>386.6</v>
      </c>
      <c r="CV133" s="12">
        <v>394.9</v>
      </c>
      <c r="CW133" s="12">
        <v>429.6</v>
      </c>
      <c r="CX133" s="12">
        <v>439.9</v>
      </c>
      <c r="CY133" s="12">
        <v>461.1</v>
      </c>
      <c r="CZ133" s="12">
        <v>484.6</v>
      </c>
      <c r="DA133" s="12">
        <v>482.5</v>
      </c>
      <c r="DB133" s="12">
        <v>527</v>
      </c>
      <c r="DC133" s="12">
        <v>528.4</v>
      </c>
      <c r="DD133" s="12">
        <v>528.20000000000005</v>
      </c>
      <c r="DE133" s="12">
        <v>536.6</v>
      </c>
      <c r="DF133" s="12">
        <v>571.9</v>
      </c>
      <c r="DG133" s="12">
        <v>633</v>
      </c>
      <c r="DH133" s="12">
        <v>624.4</v>
      </c>
      <c r="DI133" s="12">
        <v>674.9</v>
      </c>
      <c r="DJ133" s="12">
        <v>644.29999999999995</v>
      </c>
      <c r="DK133" s="12">
        <v>674.3</v>
      </c>
      <c r="DL133" s="12">
        <v>722.3</v>
      </c>
      <c r="DM133" s="12">
        <v>738.7</v>
      </c>
      <c r="DN133" s="12">
        <v>769.7</v>
      </c>
      <c r="DO133" s="12">
        <v>735.5</v>
      </c>
      <c r="DP133" s="12">
        <v>766.7</v>
      </c>
      <c r="DQ133" s="12">
        <v>795.1</v>
      </c>
      <c r="DR133" s="12">
        <v>777.2</v>
      </c>
      <c r="DS133" s="12">
        <v>734.5</v>
      </c>
      <c r="DT133" s="12">
        <v>729.2</v>
      </c>
      <c r="DU133" s="12">
        <v>754</v>
      </c>
      <c r="DV133" s="12">
        <v>757.8</v>
      </c>
      <c r="DW133" s="12">
        <v>770</v>
      </c>
      <c r="DX133" s="12">
        <v>784.9</v>
      </c>
      <c r="DY133" s="12">
        <v>803.6</v>
      </c>
      <c r="DZ133" s="12">
        <v>826.6</v>
      </c>
      <c r="EA133" s="12">
        <v>811.8</v>
      </c>
      <c r="EB133" s="12">
        <v>816.9</v>
      </c>
      <c r="EC133" s="12">
        <v>893.8</v>
      </c>
      <c r="ED133" s="12">
        <v>853.4</v>
      </c>
      <c r="EE133" s="12">
        <v>902.9</v>
      </c>
      <c r="EF133" s="12">
        <v>914.2</v>
      </c>
      <c r="EG133" s="12">
        <v>939.8</v>
      </c>
      <c r="EH133" s="12">
        <v>930.9</v>
      </c>
      <c r="EI133" s="12">
        <v>1092.0999999999999</v>
      </c>
      <c r="EJ133" s="12">
        <v>1149.5</v>
      </c>
      <c r="EK133" s="12">
        <v>1147.0999999999999</v>
      </c>
      <c r="EL133" s="12">
        <v>1147.9000000000001</v>
      </c>
      <c r="EM133" s="12">
        <v>1185.7</v>
      </c>
      <c r="EN133" s="12">
        <v>1139.5999999999999</v>
      </c>
      <c r="EO133" s="12">
        <v>1171.5999999999999</v>
      </c>
      <c r="EP133" s="12">
        <v>1178.9000000000001</v>
      </c>
      <c r="EQ133" s="12">
        <v>1258.8</v>
      </c>
      <c r="ER133" s="12">
        <v>1326</v>
      </c>
      <c r="ES133" s="12">
        <v>1381.1</v>
      </c>
      <c r="ET133" s="12">
        <v>1408.9</v>
      </c>
      <c r="EU133" s="12">
        <v>1531.2</v>
      </c>
      <c r="EV133" s="12">
        <v>1625.8</v>
      </c>
      <c r="EW133" s="12">
        <v>1689.5</v>
      </c>
      <c r="EX133" s="12">
        <v>1728.4</v>
      </c>
      <c r="EY133" s="12">
        <v>1870.6</v>
      </c>
      <c r="EZ133" s="12">
        <v>1945.2</v>
      </c>
      <c r="FA133" s="12">
        <v>2009.1</v>
      </c>
      <c r="FB133" s="12">
        <v>1974.2</v>
      </c>
      <c r="FC133" s="12">
        <v>2060.8000000000002</v>
      </c>
      <c r="FD133" s="12">
        <v>2136.6999999999998</v>
      </c>
      <c r="FE133" s="12">
        <v>2115.6999999999998</v>
      </c>
      <c r="FF133" s="12">
        <v>2128.1</v>
      </c>
      <c r="FG133" s="12">
        <v>2356.5</v>
      </c>
      <c r="FH133" s="12">
        <v>2398.6</v>
      </c>
      <c r="FI133" s="12">
        <v>2480.6999999999998</v>
      </c>
      <c r="FJ133" s="12">
        <v>2505.9</v>
      </c>
      <c r="FK133" s="12">
        <v>2488.8000000000002</v>
      </c>
      <c r="FL133" s="12">
        <v>2641</v>
      </c>
      <c r="FM133" s="12">
        <v>2746.7</v>
      </c>
      <c r="FN133" s="12">
        <v>2993.5</v>
      </c>
      <c r="FO133" s="12">
        <v>3103.3</v>
      </c>
      <c r="FP133" s="12">
        <v>3101.8</v>
      </c>
      <c r="FQ133" s="12">
        <v>3145.2</v>
      </c>
      <c r="FR133" s="12">
        <v>3120.9</v>
      </c>
      <c r="FS133" s="12">
        <v>3365.2</v>
      </c>
      <c r="FT133" s="12">
        <v>3698.6</v>
      </c>
      <c r="FU133" s="12">
        <v>3729.4</v>
      </c>
      <c r="FV133" s="12">
        <v>3682.3</v>
      </c>
      <c r="FW133" s="12">
        <v>3887.4</v>
      </c>
      <c r="FX133" s="12">
        <v>3984.4</v>
      </c>
      <c r="FY133" s="12">
        <v>4120.6000000000004</v>
      </c>
      <c r="FZ133" s="12">
        <v>4323.8</v>
      </c>
      <c r="GA133" s="12">
        <v>4436.1000000000004</v>
      </c>
      <c r="GB133" s="12">
        <v>4490.6000000000004</v>
      </c>
      <c r="GC133" s="12">
        <v>4544.7</v>
      </c>
      <c r="GD133" s="12">
        <v>4570</v>
      </c>
      <c r="GE133" s="12">
        <v>5203.1000000000004</v>
      </c>
      <c r="GF133" s="12">
        <v>5299.4</v>
      </c>
      <c r="GG133" s="12">
        <v>5521.3</v>
      </c>
      <c r="GH133" s="12">
        <v>5533.7</v>
      </c>
      <c r="GI133" s="12">
        <v>5975</v>
      </c>
      <c r="GJ133" s="12">
        <v>6305.1</v>
      </c>
      <c r="GK133" s="12">
        <v>6284.5</v>
      </c>
      <c r="GL133" s="12">
        <v>6039.1</v>
      </c>
      <c r="GM133" s="12">
        <v>6288.8</v>
      </c>
      <c r="GN133" s="12">
        <v>5997.1</v>
      </c>
      <c r="GO133" s="12">
        <v>5949.9</v>
      </c>
      <c r="GP133" s="12">
        <v>5228.1000000000004</v>
      </c>
      <c r="GQ133" s="12">
        <v>5664.8</v>
      </c>
      <c r="GR133" s="12">
        <v>5600.7</v>
      </c>
      <c r="GS133" s="12">
        <v>5566.4</v>
      </c>
      <c r="GT133" s="12">
        <v>5556.4</v>
      </c>
      <c r="GU133" s="12">
        <v>5551.9</v>
      </c>
      <c r="GV133" s="12">
        <v>5456.8</v>
      </c>
      <c r="GW133" s="12">
        <v>5464.8</v>
      </c>
      <c r="GX133" s="12">
        <v>5242.7</v>
      </c>
      <c r="GY133" s="12">
        <v>5437.4</v>
      </c>
      <c r="GZ133" s="12">
        <v>5641.4</v>
      </c>
      <c r="HA133" s="12">
        <v>5932.1</v>
      </c>
      <c r="HB133" s="12">
        <v>5552.6</v>
      </c>
      <c r="HC133" s="12">
        <v>5740.1</v>
      </c>
      <c r="HD133" s="12">
        <v>5741.3</v>
      </c>
      <c r="HE133" s="12">
        <v>5701.1</v>
      </c>
      <c r="HF133" s="12">
        <v>5728.7</v>
      </c>
      <c r="HG133" s="12">
        <v>5942.5</v>
      </c>
      <c r="HH133" s="12">
        <v>5934.5</v>
      </c>
      <c r="HI133" s="12">
        <v>5782.8</v>
      </c>
      <c r="HJ133" s="12">
        <v>5691.6</v>
      </c>
      <c r="HK133" s="12">
        <v>6005</v>
      </c>
      <c r="HL133" s="12">
        <v>6032.3</v>
      </c>
      <c r="HM133" s="12">
        <v>6020</v>
      </c>
      <c r="HN133" s="12">
        <v>5936.2</v>
      </c>
      <c r="HO133" s="12">
        <v>6082.3</v>
      </c>
      <c r="HP133" s="12">
        <v>5954.2</v>
      </c>
      <c r="HQ133" s="12">
        <v>5903.6</v>
      </c>
      <c r="HR133" s="12">
        <v>5735.2</v>
      </c>
      <c r="HS133" s="12">
        <v>6005.5</v>
      </c>
      <c r="HT133" s="12">
        <v>6076.6</v>
      </c>
      <c r="HU133" s="12">
        <v>6130.5</v>
      </c>
      <c r="HV133" s="12">
        <v>5918.8</v>
      </c>
      <c r="HW133" s="12">
        <v>5875.7</v>
      </c>
      <c r="HX133" s="12">
        <v>5957.9</v>
      </c>
      <c r="HY133" s="12">
        <v>5928.9</v>
      </c>
      <c r="HZ133" s="12">
        <v>5835.4</v>
      </c>
      <c r="IA133" s="12">
        <v>5870.7</v>
      </c>
      <c r="IB133" s="12">
        <v>5834.2</v>
      </c>
      <c r="IC133" s="12">
        <v>5820.4</v>
      </c>
      <c r="ID133" s="12">
        <v>5628.4</v>
      </c>
      <c r="IE133" s="12">
        <v>6209</v>
      </c>
      <c r="IF133" s="12">
        <v>6467.4</v>
      </c>
      <c r="IG133" s="12">
        <v>6385.4</v>
      </c>
      <c r="IH133" s="12">
        <v>6544.9</v>
      </c>
      <c r="II133" s="12">
        <v>6904.2</v>
      </c>
      <c r="IJ133" s="12">
        <v>6893.4</v>
      </c>
      <c r="IK133" s="12">
        <v>6880.5</v>
      </c>
      <c r="IL133" s="12">
        <v>7185</v>
      </c>
      <c r="IM133" s="12">
        <v>7336.6</v>
      </c>
      <c r="IN133" s="12">
        <v>7713</v>
      </c>
      <c r="IO133" s="12">
        <v>7903.5</v>
      </c>
      <c r="IP133" s="12">
        <v>7824.3</v>
      </c>
      <c r="IQ133" s="12">
        <v>8284.7000000000007</v>
      </c>
      <c r="IR133" s="12">
        <v>8358</v>
      </c>
      <c r="IS133" s="12">
        <v>8391.2999999999993</v>
      </c>
      <c r="IT133" s="12">
        <v>8247.5</v>
      </c>
      <c r="IU133" s="12">
        <v>8410</v>
      </c>
      <c r="IV133" s="12">
        <v>8454</v>
      </c>
      <c r="IW133" s="12">
        <v>8597.7999999999993</v>
      </c>
    </row>
    <row r="134" spans="1:257">
      <c r="A134" t="s">
        <v>1060</v>
      </c>
      <c r="B134" s="12" t="s">
        <v>1097</v>
      </c>
      <c r="C134" s="12">
        <v>860.9</v>
      </c>
      <c r="D134" s="12">
        <v>879.7</v>
      </c>
      <c r="E134" s="12">
        <v>895.3</v>
      </c>
      <c r="F134" s="12">
        <v>916.2</v>
      </c>
      <c r="G134" s="12">
        <v>925.5</v>
      </c>
      <c r="H134" s="12">
        <v>944.5</v>
      </c>
      <c r="I134" s="12">
        <v>965.2</v>
      </c>
      <c r="J134" s="12">
        <v>991.6</v>
      </c>
      <c r="K134" s="12">
        <v>997.7</v>
      </c>
      <c r="L134" s="12">
        <v>1006.3</v>
      </c>
      <c r="M134" s="12">
        <v>1024.3</v>
      </c>
      <c r="N134" s="12">
        <v>1055.8</v>
      </c>
      <c r="O134" s="12">
        <v>1065</v>
      </c>
      <c r="P134" s="12">
        <v>1092.9000000000001</v>
      </c>
      <c r="Q134" s="12">
        <v>1113.3</v>
      </c>
      <c r="R134" s="12">
        <v>1142.7</v>
      </c>
      <c r="S134" s="12">
        <v>1155.3</v>
      </c>
      <c r="T134" s="12">
        <v>1185.0999999999999</v>
      </c>
      <c r="U134" s="12">
        <v>1208.2</v>
      </c>
      <c r="V134" s="12">
        <v>1239.9000000000001</v>
      </c>
      <c r="W134" s="12">
        <v>1255.0999999999999</v>
      </c>
      <c r="X134" s="12">
        <v>1286.5999999999999</v>
      </c>
      <c r="Y134" s="12">
        <v>1308.4000000000001</v>
      </c>
      <c r="Z134" s="12">
        <v>1347.7</v>
      </c>
      <c r="AA134" s="12">
        <v>1361.4</v>
      </c>
      <c r="AB134" s="12">
        <v>1394.9</v>
      </c>
      <c r="AC134" s="12">
        <v>1402.4</v>
      </c>
      <c r="AD134" s="12">
        <v>1441.1</v>
      </c>
      <c r="AE134" s="12">
        <v>1467.8</v>
      </c>
      <c r="AF134" s="12">
        <v>1500</v>
      </c>
      <c r="AG134" s="12">
        <v>1536</v>
      </c>
      <c r="AH134" s="12">
        <v>1586.8</v>
      </c>
      <c r="AI134" s="12">
        <v>1593.7</v>
      </c>
      <c r="AJ134" s="12">
        <v>1641.9</v>
      </c>
      <c r="AK134" s="12">
        <v>1687.6</v>
      </c>
      <c r="AL134" s="12">
        <v>1740.8</v>
      </c>
      <c r="AM134" s="12">
        <v>1754.3</v>
      </c>
      <c r="AN134" s="12">
        <v>1798.4</v>
      </c>
      <c r="AO134" s="12">
        <v>1827.2</v>
      </c>
      <c r="AP134" s="12">
        <v>1876.9</v>
      </c>
      <c r="AQ134" s="12">
        <v>1906.1</v>
      </c>
      <c r="AR134" s="12">
        <v>1934.6</v>
      </c>
      <c r="AS134" s="12">
        <v>1985.6</v>
      </c>
      <c r="AT134" s="12">
        <v>2055.6</v>
      </c>
      <c r="AU134" s="12">
        <v>2112.1</v>
      </c>
      <c r="AV134" s="12">
        <v>2165.8000000000002</v>
      </c>
      <c r="AW134" s="12">
        <v>2221</v>
      </c>
      <c r="AX134" s="12">
        <v>2305</v>
      </c>
      <c r="AY134" s="12">
        <v>2365.1</v>
      </c>
      <c r="AZ134" s="12">
        <v>2434.6</v>
      </c>
      <c r="BA134" s="12">
        <v>2498.3000000000002</v>
      </c>
      <c r="BB134" s="12">
        <v>2606.4</v>
      </c>
      <c r="BC134" s="12">
        <v>2651.4</v>
      </c>
      <c r="BD134" s="12">
        <v>2717.2</v>
      </c>
      <c r="BE134" s="12">
        <v>2800.3</v>
      </c>
      <c r="BF134" s="12">
        <v>2866.8</v>
      </c>
      <c r="BG134" s="12">
        <v>2920.4</v>
      </c>
      <c r="BH134" s="12">
        <v>2998.7</v>
      </c>
      <c r="BI134" s="12">
        <v>3041.8</v>
      </c>
      <c r="BJ134" s="12">
        <v>3110.2</v>
      </c>
      <c r="BK134" s="12">
        <v>3185.2</v>
      </c>
      <c r="BL134" s="12">
        <v>3263.4</v>
      </c>
      <c r="BM134" s="12">
        <v>3308.4</v>
      </c>
      <c r="BN134" s="12">
        <v>3403.9</v>
      </c>
      <c r="BO134" s="12">
        <v>3477.2</v>
      </c>
      <c r="BP134" s="12">
        <v>3558.2</v>
      </c>
      <c r="BQ134" s="12">
        <v>3634.6</v>
      </c>
      <c r="BR134" s="12">
        <v>3739.8</v>
      </c>
      <c r="BS134" s="12">
        <v>3813.4</v>
      </c>
      <c r="BT134" s="12">
        <v>3938.5</v>
      </c>
      <c r="BU134" s="12">
        <v>4035.5</v>
      </c>
      <c r="BV134" s="12">
        <v>4165.3</v>
      </c>
      <c r="BW134" s="12">
        <v>4250.3999999999996</v>
      </c>
      <c r="BX134" s="12">
        <v>4414.5</v>
      </c>
      <c r="BY134" s="12">
        <v>4554.8</v>
      </c>
      <c r="BZ134" s="12">
        <v>4703.3</v>
      </c>
      <c r="CA134" s="12">
        <v>4823.2</v>
      </c>
      <c r="CB134" s="12">
        <v>4992.2</v>
      </c>
      <c r="CC134" s="12">
        <v>5156</v>
      </c>
      <c r="CD134" s="12">
        <v>5305.1</v>
      </c>
      <c r="CE134" s="12">
        <v>5408.6</v>
      </c>
      <c r="CF134" s="12">
        <v>5574.7</v>
      </c>
      <c r="CG134" s="12">
        <v>5720.9</v>
      </c>
      <c r="CH134" s="12">
        <v>5917.7</v>
      </c>
      <c r="CI134" s="12">
        <v>6051.6</v>
      </c>
      <c r="CJ134" s="12">
        <v>6221</v>
      </c>
      <c r="CK134" s="12">
        <v>6387.7</v>
      </c>
      <c r="CL134" s="12">
        <v>6611.7</v>
      </c>
      <c r="CM134" s="12">
        <v>6709.8</v>
      </c>
      <c r="CN134" s="12">
        <v>6883.2</v>
      </c>
      <c r="CO134" s="12">
        <v>7086.9</v>
      </c>
      <c r="CP134" s="12">
        <v>7328.5</v>
      </c>
      <c r="CQ134" s="12">
        <v>7470.6</v>
      </c>
      <c r="CR134" s="12">
        <v>7699</v>
      </c>
      <c r="CS134" s="12">
        <v>7929</v>
      </c>
      <c r="CT134" s="12">
        <v>8159</v>
      </c>
      <c r="CU134" s="12">
        <v>8390.5</v>
      </c>
      <c r="CV134" s="12">
        <v>8630.7999999999993</v>
      </c>
      <c r="CW134" s="12">
        <v>8935.5</v>
      </c>
      <c r="CX134" s="12">
        <v>9289.4</v>
      </c>
      <c r="CY134" s="12">
        <v>9504.9</v>
      </c>
      <c r="CZ134" s="12">
        <v>9799</v>
      </c>
      <c r="DA134" s="12">
        <v>10091.200000000001</v>
      </c>
      <c r="DB134" s="12">
        <v>10695.2</v>
      </c>
      <c r="DC134" s="12">
        <v>10995.3</v>
      </c>
      <c r="DD134" s="12">
        <v>11364.4</v>
      </c>
      <c r="DE134" s="12">
        <v>11703.8</v>
      </c>
      <c r="DF134" s="12">
        <v>12172.7</v>
      </c>
      <c r="DG134" s="12">
        <v>12522.5</v>
      </c>
      <c r="DH134" s="12">
        <v>12812.9</v>
      </c>
      <c r="DI134" s="12">
        <v>13157.6</v>
      </c>
      <c r="DJ134" s="12">
        <v>13324</v>
      </c>
      <c r="DK134" s="12">
        <v>13655.3</v>
      </c>
      <c r="DL134" s="12">
        <v>13997.8</v>
      </c>
      <c r="DM134" s="12">
        <v>14263.6</v>
      </c>
      <c r="DN134" s="12">
        <v>14561</v>
      </c>
      <c r="DO134" s="12">
        <v>14871</v>
      </c>
      <c r="DP134" s="12">
        <v>15313.5</v>
      </c>
      <c r="DQ134" s="12">
        <v>15590.2</v>
      </c>
      <c r="DR134" s="12">
        <v>15905.2</v>
      </c>
      <c r="DS134" s="12">
        <v>16060</v>
      </c>
      <c r="DT134" s="12">
        <v>16281.6</v>
      </c>
      <c r="DU134" s="12">
        <v>16389.900000000001</v>
      </c>
      <c r="DV134" s="12">
        <v>16670.599999999999</v>
      </c>
      <c r="DW134" s="12">
        <v>16986.8</v>
      </c>
      <c r="DX134" s="12">
        <v>17180.3</v>
      </c>
      <c r="DY134" s="12">
        <v>17526.7</v>
      </c>
      <c r="DZ134" s="12">
        <v>17877.8</v>
      </c>
      <c r="EA134" s="12">
        <v>18160.400000000001</v>
      </c>
      <c r="EB134" s="12">
        <v>18497.099999999999</v>
      </c>
      <c r="EC134" s="12">
        <v>18990.099999999999</v>
      </c>
      <c r="ED134" s="12">
        <v>19310.099999999999</v>
      </c>
      <c r="EE134" s="12">
        <v>19716</v>
      </c>
      <c r="EF134" s="12">
        <v>20134.2</v>
      </c>
      <c r="EG134" s="12">
        <v>20685</v>
      </c>
      <c r="EH134" s="12">
        <v>21158.7</v>
      </c>
      <c r="EI134" s="12">
        <v>21575.5</v>
      </c>
      <c r="EJ134" s="12">
        <v>21877.5</v>
      </c>
      <c r="EK134" s="12">
        <v>22277.7</v>
      </c>
      <c r="EL134" s="12">
        <v>22444.2</v>
      </c>
      <c r="EM134" s="12">
        <v>23040.3</v>
      </c>
      <c r="EN134" s="12">
        <v>23709.3</v>
      </c>
      <c r="EO134" s="12">
        <v>24348.1</v>
      </c>
      <c r="EP134" s="12">
        <v>24997.5</v>
      </c>
      <c r="EQ134" s="12">
        <v>25626.6</v>
      </c>
      <c r="ER134" s="12">
        <v>26154.2</v>
      </c>
      <c r="ES134" s="12">
        <v>26732.5</v>
      </c>
      <c r="ET134" s="12">
        <v>27654.799999999999</v>
      </c>
      <c r="EU134" s="12">
        <v>28275.8</v>
      </c>
      <c r="EV134" s="12">
        <v>29379.8</v>
      </c>
      <c r="EW134" s="12">
        <v>30466.799999999999</v>
      </c>
      <c r="EX134" s="12">
        <v>31070.7</v>
      </c>
      <c r="EY134" s="12">
        <v>32575.4</v>
      </c>
      <c r="EZ134" s="12">
        <v>33298.6</v>
      </c>
      <c r="FA134" s="12">
        <v>33252.1</v>
      </c>
      <c r="FB134" s="12">
        <v>34881.699999999997</v>
      </c>
      <c r="FC134" s="12">
        <v>35775.800000000003</v>
      </c>
      <c r="FD134" s="12">
        <v>36822.5</v>
      </c>
      <c r="FE134" s="12">
        <v>37061.300000000003</v>
      </c>
      <c r="FF134" s="12">
        <v>39445.1</v>
      </c>
      <c r="FG134" s="12">
        <v>40778.800000000003</v>
      </c>
      <c r="FH134" s="12">
        <v>41075.599999999999</v>
      </c>
      <c r="FI134" s="12">
        <v>41846.699999999997</v>
      </c>
      <c r="FJ134" s="12">
        <v>41998.400000000001</v>
      </c>
      <c r="FK134" s="12">
        <v>41883.5</v>
      </c>
      <c r="FL134" s="12">
        <v>43006</v>
      </c>
      <c r="FM134" s="12">
        <v>42903</v>
      </c>
      <c r="FN134" s="12">
        <v>44551.6</v>
      </c>
      <c r="FO134" s="12">
        <v>45362.7</v>
      </c>
      <c r="FP134" s="12">
        <v>45106.7</v>
      </c>
      <c r="FQ134" s="12">
        <v>44901.7</v>
      </c>
      <c r="FR134" s="12">
        <v>46044.2</v>
      </c>
      <c r="FS134" s="12">
        <v>46873.4</v>
      </c>
      <c r="FT134" s="12">
        <v>49062.3</v>
      </c>
      <c r="FU134" s="12">
        <v>49818.1</v>
      </c>
      <c r="FV134" s="12">
        <v>51219.1</v>
      </c>
      <c r="FW134" s="12">
        <v>52678.1</v>
      </c>
      <c r="FX134" s="12">
        <v>53681.9</v>
      </c>
      <c r="FY134" s="12">
        <v>54773.8</v>
      </c>
      <c r="FZ134" s="12">
        <v>56798</v>
      </c>
      <c r="GA134" s="12">
        <v>57694.7</v>
      </c>
      <c r="GB134" s="12">
        <v>58862.400000000001</v>
      </c>
      <c r="GC134" s="12">
        <v>60225.9</v>
      </c>
      <c r="GD134" s="12">
        <v>61483.5</v>
      </c>
      <c r="GE134" s="12">
        <v>63389.2</v>
      </c>
      <c r="GF134" s="12">
        <v>64211.5</v>
      </c>
      <c r="GG134" s="12">
        <v>65904.800000000003</v>
      </c>
      <c r="GH134" s="12">
        <v>67784.2</v>
      </c>
      <c r="GI134" s="12">
        <v>69680</v>
      </c>
      <c r="GJ134" s="12">
        <v>71875.600000000006</v>
      </c>
      <c r="GK134" s="12">
        <v>73690.100000000006</v>
      </c>
      <c r="GL134" s="12">
        <v>74235.600000000006</v>
      </c>
      <c r="GM134" s="12">
        <v>74205.5</v>
      </c>
      <c r="GN134" s="12">
        <v>73995.3</v>
      </c>
      <c r="GO134" s="12">
        <v>73584</v>
      </c>
      <c r="GP134" s="12">
        <v>71375.399999999994</v>
      </c>
      <c r="GQ134" s="12">
        <v>70225.399999999994</v>
      </c>
      <c r="GR134" s="12">
        <v>71006.600000000006</v>
      </c>
      <c r="GS134" s="12">
        <v>72559</v>
      </c>
      <c r="GT134" s="12">
        <v>72744.2</v>
      </c>
      <c r="GU134" s="12">
        <v>72870</v>
      </c>
      <c r="GV134" s="12">
        <v>71649.100000000006</v>
      </c>
      <c r="GW134" s="12">
        <v>73346.7</v>
      </c>
      <c r="GX134" s="12">
        <v>74623.5</v>
      </c>
      <c r="GY134" s="12">
        <v>76233.7</v>
      </c>
      <c r="GZ134" s="12">
        <v>76904.5</v>
      </c>
      <c r="HA134" s="12">
        <v>75296.5</v>
      </c>
      <c r="HB134" s="12">
        <v>76312.899999999994</v>
      </c>
      <c r="HC134" s="12">
        <v>79014.3</v>
      </c>
      <c r="HD134" s="12">
        <v>78666.7</v>
      </c>
      <c r="HE134" s="12">
        <v>80167.7</v>
      </c>
      <c r="HF134" s="12">
        <v>80963.600000000006</v>
      </c>
      <c r="HG134" s="12">
        <v>83083.5</v>
      </c>
      <c r="HH134" s="12">
        <v>83486.3</v>
      </c>
      <c r="HI134" s="12">
        <v>85338.5</v>
      </c>
      <c r="HJ134" s="12">
        <v>87181.4</v>
      </c>
      <c r="HK134" s="12">
        <v>88428.800000000003</v>
      </c>
      <c r="HL134" s="12">
        <v>90023.3</v>
      </c>
      <c r="HM134" s="12">
        <v>90310.2</v>
      </c>
      <c r="HN134" s="12">
        <v>91334.1</v>
      </c>
      <c r="HO134" s="12">
        <v>92173.9</v>
      </c>
      <c r="HP134" s="12">
        <v>92064</v>
      </c>
      <c r="HQ134" s="12">
        <v>90855.1</v>
      </c>
      <c r="HR134" s="12">
        <v>91109.8</v>
      </c>
      <c r="HS134" s="12">
        <v>92311</v>
      </c>
      <c r="HT134" s="12">
        <v>93552.1</v>
      </c>
      <c r="HU134" s="12">
        <v>94973.5</v>
      </c>
      <c r="HV134" s="12">
        <v>94550.1</v>
      </c>
      <c r="HW134" s="12">
        <v>96590.7</v>
      </c>
      <c r="HX134" s="12">
        <v>98038.8</v>
      </c>
      <c r="HY134" s="12">
        <v>99720.7</v>
      </c>
      <c r="HZ134" s="12">
        <v>101328.9</v>
      </c>
      <c r="IA134" s="12">
        <v>101358.39999999999</v>
      </c>
      <c r="IB134" s="12">
        <v>101915.1</v>
      </c>
      <c r="IC134" s="12">
        <v>103156.4</v>
      </c>
      <c r="ID134" s="12">
        <v>100629.5</v>
      </c>
      <c r="IE134" s="12">
        <v>104333.4</v>
      </c>
      <c r="IF134" s="12">
        <v>106345.5</v>
      </c>
      <c r="IG134" s="12">
        <v>107755.6</v>
      </c>
      <c r="IH134" s="12">
        <v>110503</v>
      </c>
      <c r="II134" s="12">
        <v>110371</v>
      </c>
      <c r="IJ134" s="12">
        <v>117499.9</v>
      </c>
      <c r="IK134" s="12">
        <v>119713.5</v>
      </c>
      <c r="IL134" s="12">
        <v>124951.5</v>
      </c>
      <c r="IM134" s="12">
        <v>127987.2</v>
      </c>
      <c r="IN134" s="12">
        <v>132715.4</v>
      </c>
      <c r="IO134" s="12">
        <v>134206.39999999999</v>
      </c>
      <c r="IP134" s="12">
        <v>137838.1</v>
      </c>
      <c r="IQ134" s="12">
        <v>134934.39999999999</v>
      </c>
      <c r="IR134" s="12">
        <v>128180.8</v>
      </c>
      <c r="IS134" s="12">
        <v>125399.7</v>
      </c>
      <c r="IT134" s="12">
        <v>127525.7</v>
      </c>
      <c r="IU134" s="12">
        <v>132060</v>
      </c>
      <c r="IV134" s="12">
        <v>133409.1</v>
      </c>
      <c r="IW134" s="12">
        <v>131608.6</v>
      </c>
    </row>
    <row r="135" spans="1:257">
      <c r="A135" t="s">
        <v>1062</v>
      </c>
      <c r="B135" s="12" t="s">
        <v>1013</v>
      </c>
      <c r="C135" s="12">
        <v>849.1</v>
      </c>
      <c r="D135" s="12">
        <v>866.3</v>
      </c>
      <c r="E135" s="12">
        <v>881.4</v>
      </c>
      <c r="F135" s="12">
        <v>899.8</v>
      </c>
      <c r="G135" s="12">
        <v>907.1</v>
      </c>
      <c r="H135" s="12">
        <v>924.7</v>
      </c>
      <c r="I135" s="12">
        <v>944.5</v>
      </c>
      <c r="J135" s="12">
        <v>990.5</v>
      </c>
      <c r="K135" s="12">
        <v>995.2</v>
      </c>
      <c r="L135" s="12">
        <v>989.4</v>
      </c>
      <c r="M135" s="12">
        <v>1008.9</v>
      </c>
      <c r="N135" s="12">
        <v>1047.9000000000001</v>
      </c>
      <c r="O135" s="12">
        <v>1060.4000000000001</v>
      </c>
      <c r="P135" s="12">
        <v>1091.9000000000001</v>
      </c>
      <c r="Q135" s="12">
        <v>1116.0999999999999</v>
      </c>
      <c r="R135" s="12">
        <v>1142.2</v>
      </c>
      <c r="S135" s="12">
        <v>1157.7</v>
      </c>
      <c r="T135" s="12">
        <v>1188.9000000000001</v>
      </c>
      <c r="U135" s="12">
        <v>1213.5</v>
      </c>
      <c r="V135" s="12">
        <v>1241.2</v>
      </c>
      <c r="W135" s="12">
        <v>1258.0999999999999</v>
      </c>
      <c r="X135" s="12">
        <v>1284.9000000000001</v>
      </c>
      <c r="Y135" s="12">
        <v>1311.4</v>
      </c>
      <c r="Z135" s="12">
        <v>1353.5</v>
      </c>
      <c r="AA135" s="12">
        <v>1363.7</v>
      </c>
      <c r="AB135" s="12">
        <v>1393.3</v>
      </c>
      <c r="AC135" s="12">
        <v>1391.2</v>
      </c>
      <c r="AD135" s="12">
        <v>1445.4</v>
      </c>
      <c r="AE135" s="12">
        <v>1475.9</v>
      </c>
      <c r="AF135" s="12">
        <v>1503.5</v>
      </c>
      <c r="AG135" s="12">
        <v>1550.3</v>
      </c>
      <c r="AH135" s="12">
        <v>1583.5</v>
      </c>
      <c r="AI135" s="12">
        <v>1599.4</v>
      </c>
      <c r="AJ135" s="12">
        <v>1670.8</v>
      </c>
      <c r="AK135" s="12">
        <v>1733</v>
      </c>
      <c r="AL135" s="12">
        <v>1762.5</v>
      </c>
      <c r="AM135" s="12">
        <v>1765.4</v>
      </c>
      <c r="AN135" s="12">
        <v>1798.8</v>
      </c>
      <c r="AO135" s="12">
        <v>1832.8</v>
      </c>
      <c r="AP135" s="12">
        <v>1877</v>
      </c>
      <c r="AQ135" s="12">
        <v>1907.1</v>
      </c>
      <c r="AR135" s="12">
        <v>1909.1</v>
      </c>
      <c r="AS135" s="12">
        <v>1971.4</v>
      </c>
      <c r="AT135" s="12">
        <v>2043.2</v>
      </c>
      <c r="AU135" s="12">
        <v>2109.6999999999998</v>
      </c>
      <c r="AV135" s="12">
        <v>2155.6999999999998</v>
      </c>
      <c r="AW135" s="12">
        <v>2213.6999999999998</v>
      </c>
      <c r="AX135" s="12">
        <v>2297.6</v>
      </c>
      <c r="AY135" s="12">
        <v>2362.5</v>
      </c>
      <c r="AZ135" s="12">
        <v>2425.9</v>
      </c>
      <c r="BA135" s="12">
        <v>2491.6999999999998</v>
      </c>
      <c r="BB135" s="12">
        <v>2596.8000000000002</v>
      </c>
      <c r="BC135" s="12">
        <v>2611.1999999999998</v>
      </c>
      <c r="BD135" s="12">
        <v>2656.7</v>
      </c>
      <c r="BE135" s="12">
        <v>2745.6</v>
      </c>
      <c r="BF135" s="12">
        <v>2794.1</v>
      </c>
      <c r="BG135" s="12">
        <v>2839.6</v>
      </c>
      <c r="BH135" s="12">
        <v>2881.9</v>
      </c>
      <c r="BI135" s="12">
        <v>2913.8</v>
      </c>
      <c r="BJ135" s="12">
        <v>2975.4</v>
      </c>
      <c r="BK135" s="12">
        <v>3052.7</v>
      </c>
      <c r="BL135" s="12">
        <v>3132.1</v>
      </c>
      <c r="BM135" s="12">
        <v>3166</v>
      </c>
      <c r="BN135" s="12">
        <v>3257.3</v>
      </c>
      <c r="BO135" s="12">
        <v>3334.8</v>
      </c>
      <c r="BP135" s="12">
        <v>3413.2</v>
      </c>
      <c r="BQ135" s="12">
        <v>3485.5</v>
      </c>
      <c r="BR135" s="12">
        <v>3585.1</v>
      </c>
      <c r="BS135" s="12">
        <v>3650.9</v>
      </c>
      <c r="BT135" s="12">
        <v>3770.8</v>
      </c>
      <c r="BU135" s="12">
        <v>3861.4</v>
      </c>
      <c r="BV135" s="12">
        <v>3980.2</v>
      </c>
      <c r="BW135" s="12">
        <v>4059.9</v>
      </c>
      <c r="BX135" s="12">
        <v>4220.3</v>
      </c>
      <c r="BY135" s="12">
        <v>4354.7</v>
      </c>
      <c r="BZ135" s="12">
        <v>4485.3</v>
      </c>
      <c r="CA135" s="12">
        <v>4602.6000000000004</v>
      </c>
      <c r="CB135" s="12">
        <v>4768.2</v>
      </c>
      <c r="CC135" s="12">
        <v>4921.1000000000004</v>
      </c>
      <c r="CD135" s="12">
        <v>5054.8</v>
      </c>
      <c r="CE135" s="12">
        <v>5131.2</v>
      </c>
      <c r="CF135" s="12">
        <v>5315.5</v>
      </c>
      <c r="CG135" s="12">
        <v>5450.2</v>
      </c>
      <c r="CH135" s="12">
        <v>5634</v>
      </c>
      <c r="CI135" s="12">
        <v>5765.2</v>
      </c>
      <c r="CJ135" s="12">
        <v>5938.1</v>
      </c>
      <c r="CK135" s="12">
        <v>6092.6</v>
      </c>
      <c r="CL135" s="12">
        <v>6317.9</v>
      </c>
      <c r="CM135" s="12">
        <v>6400.1</v>
      </c>
      <c r="CN135" s="12">
        <v>6559.3</v>
      </c>
      <c r="CO135" s="12">
        <v>6777.6</v>
      </c>
      <c r="CP135" s="12">
        <v>7003.7</v>
      </c>
      <c r="CQ135" s="12">
        <v>7148.6</v>
      </c>
      <c r="CR135" s="12">
        <v>7389.5</v>
      </c>
      <c r="CS135" s="12">
        <v>7596.7</v>
      </c>
      <c r="CT135" s="12">
        <v>7864.3</v>
      </c>
      <c r="CU135" s="12">
        <v>8021.4</v>
      </c>
      <c r="CV135" s="12">
        <v>8237.2999999999993</v>
      </c>
      <c r="CW135" s="12">
        <v>8566.7999999999993</v>
      </c>
      <c r="CX135" s="12">
        <v>8923.2999999999993</v>
      </c>
      <c r="CY135" s="12">
        <v>9151.1</v>
      </c>
      <c r="CZ135" s="12">
        <v>9469.4</v>
      </c>
      <c r="DA135" s="12">
        <v>9730.1</v>
      </c>
      <c r="DB135" s="12">
        <v>10380.700000000001</v>
      </c>
      <c r="DC135" s="12">
        <v>10736.3</v>
      </c>
      <c r="DD135" s="12">
        <v>11105.9</v>
      </c>
      <c r="DE135" s="12">
        <v>11395.1</v>
      </c>
      <c r="DF135" s="12">
        <v>11864.2</v>
      </c>
      <c r="DG135" s="12">
        <v>12232</v>
      </c>
      <c r="DH135" s="12">
        <v>12505.9</v>
      </c>
      <c r="DI135" s="12">
        <v>12839.6</v>
      </c>
      <c r="DJ135" s="12">
        <v>12902.4</v>
      </c>
      <c r="DK135" s="12">
        <v>13241.7</v>
      </c>
      <c r="DL135" s="12">
        <v>13594.6</v>
      </c>
      <c r="DM135" s="12">
        <v>13839.6</v>
      </c>
      <c r="DN135" s="12">
        <v>14110.8</v>
      </c>
      <c r="DO135" s="12">
        <v>14422.2</v>
      </c>
      <c r="DP135" s="12">
        <v>14888.7</v>
      </c>
      <c r="DQ135" s="12">
        <v>15155.7</v>
      </c>
      <c r="DR135" s="12">
        <v>15426.2</v>
      </c>
      <c r="DS135" s="12">
        <v>15553.4</v>
      </c>
      <c r="DT135" s="12">
        <v>15786.5</v>
      </c>
      <c r="DU135" s="12">
        <v>15781.4</v>
      </c>
      <c r="DV135" s="12">
        <v>16072.3</v>
      </c>
      <c r="DW135" s="12">
        <v>16425.5</v>
      </c>
      <c r="DX135" s="12">
        <v>16617</v>
      </c>
      <c r="DY135" s="12">
        <v>16985.400000000001</v>
      </c>
      <c r="DZ135" s="12">
        <v>17425.599999999999</v>
      </c>
      <c r="EA135" s="12">
        <v>17714.2</v>
      </c>
      <c r="EB135" s="12">
        <v>18057.5</v>
      </c>
      <c r="EC135" s="12">
        <v>18560.599999999999</v>
      </c>
      <c r="ED135" s="12">
        <v>18981</v>
      </c>
      <c r="EE135" s="12">
        <v>19423.7</v>
      </c>
      <c r="EF135" s="12">
        <v>19817.5</v>
      </c>
      <c r="EG135" s="12">
        <v>20416</v>
      </c>
      <c r="EH135" s="12">
        <v>20850.8</v>
      </c>
      <c r="EI135" s="12">
        <v>21324</v>
      </c>
      <c r="EJ135" s="12">
        <v>21632.3</v>
      </c>
      <c r="EK135" s="12">
        <v>21989</v>
      </c>
      <c r="EL135" s="12">
        <v>22178.7</v>
      </c>
      <c r="EM135" s="12">
        <v>22855.3</v>
      </c>
      <c r="EN135" s="12">
        <v>23583</v>
      </c>
      <c r="EO135" s="12">
        <v>24308.6</v>
      </c>
      <c r="EP135" s="12">
        <v>25072.3</v>
      </c>
      <c r="EQ135" s="12">
        <v>25752.3</v>
      </c>
      <c r="ER135" s="12">
        <v>26301.1</v>
      </c>
      <c r="ES135" s="12">
        <v>26958.799999999999</v>
      </c>
      <c r="ET135" s="12">
        <v>28072.9</v>
      </c>
      <c r="EU135" s="12">
        <v>28682.3</v>
      </c>
      <c r="EV135" s="12">
        <v>30021.5</v>
      </c>
      <c r="EW135" s="12">
        <v>31339.3</v>
      </c>
      <c r="EX135" s="12">
        <v>32098.799999999999</v>
      </c>
      <c r="EY135" s="12">
        <v>33764.199999999997</v>
      </c>
      <c r="EZ135" s="12">
        <v>34508</v>
      </c>
      <c r="FA135" s="12">
        <v>33999.9</v>
      </c>
      <c r="FB135" s="12">
        <v>35920.6</v>
      </c>
      <c r="FC135" s="12">
        <v>36926.300000000003</v>
      </c>
      <c r="FD135" s="12">
        <v>38173</v>
      </c>
      <c r="FE135" s="12">
        <v>38035.9</v>
      </c>
      <c r="FF135" s="12">
        <v>40668.800000000003</v>
      </c>
      <c r="FG135" s="12">
        <v>41973.7</v>
      </c>
      <c r="FH135" s="12">
        <v>42219.3</v>
      </c>
      <c r="FI135" s="12">
        <v>43343.199999999997</v>
      </c>
      <c r="FJ135" s="12">
        <v>43494.7</v>
      </c>
      <c r="FK135" s="12">
        <v>43113.9</v>
      </c>
      <c r="FL135" s="12">
        <v>44389.4</v>
      </c>
      <c r="FM135" s="12">
        <v>43953.4</v>
      </c>
      <c r="FN135" s="12">
        <v>45688.1</v>
      </c>
      <c r="FO135" s="12">
        <v>46470.2</v>
      </c>
      <c r="FP135" s="12">
        <v>46086.7</v>
      </c>
      <c r="FQ135" s="12">
        <v>45498.2</v>
      </c>
      <c r="FR135" s="12">
        <v>46587.6</v>
      </c>
      <c r="FS135" s="12">
        <v>47233.2</v>
      </c>
      <c r="FT135" s="12">
        <v>49738.6</v>
      </c>
      <c r="FU135" s="12">
        <v>50514.1</v>
      </c>
      <c r="FV135" s="12">
        <v>52189.599999999999</v>
      </c>
      <c r="FW135" s="12">
        <v>53710.3</v>
      </c>
      <c r="FX135" s="12">
        <v>54493.2</v>
      </c>
      <c r="FY135" s="12">
        <v>55518.400000000001</v>
      </c>
      <c r="FZ135" s="12">
        <v>57754.7</v>
      </c>
      <c r="GA135" s="12">
        <v>58375.9</v>
      </c>
      <c r="GB135" s="12">
        <v>59628.1</v>
      </c>
      <c r="GC135" s="12">
        <v>61004.6</v>
      </c>
      <c r="GD135" s="12">
        <v>62351</v>
      </c>
      <c r="GE135" s="12">
        <v>64370.3</v>
      </c>
      <c r="GF135" s="12">
        <v>65117.1</v>
      </c>
      <c r="GG135" s="12">
        <v>66951.3</v>
      </c>
      <c r="GH135" s="12">
        <v>68990.899999999994</v>
      </c>
      <c r="GI135" s="12">
        <v>70708.7</v>
      </c>
      <c r="GJ135" s="12">
        <v>72877.3</v>
      </c>
      <c r="GK135" s="12">
        <v>74403.8</v>
      </c>
      <c r="GL135" s="12">
        <v>74360.7</v>
      </c>
      <c r="GM135" s="12">
        <v>73826.899999999994</v>
      </c>
      <c r="GN135" s="12">
        <v>73146.3</v>
      </c>
      <c r="GO135" s="12">
        <v>72932.5</v>
      </c>
      <c r="GP135" s="12">
        <v>69953.3</v>
      </c>
      <c r="GQ135" s="12">
        <v>67844.3</v>
      </c>
      <c r="GR135" s="12">
        <v>68852.100000000006</v>
      </c>
      <c r="GS135" s="12">
        <v>70856.7</v>
      </c>
      <c r="GT135" s="12">
        <v>71015.600000000006</v>
      </c>
      <c r="GU135" s="12">
        <v>71403.600000000006</v>
      </c>
      <c r="GV135" s="12">
        <v>69812.7</v>
      </c>
      <c r="GW135" s="12">
        <v>71535.5</v>
      </c>
      <c r="GX135" s="12">
        <v>73295.600000000006</v>
      </c>
      <c r="GY135" s="12">
        <v>75014.100000000006</v>
      </c>
      <c r="GZ135" s="12">
        <v>75561.2</v>
      </c>
      <c r="HA135" s="12">
        <v>73247.899999999994</v>
      </c>
      <c r="HB135" s="12">
        <v>74417.5</v>
      </c>
      <c r="HC135" s="12">
        <v>77329.2</v>
      </c>
      <c r="HD135" s="12">
        <v>76665.3</v>
      </c>
      <c r="HE135" s="12">
        <v>78530.399999999994</v>
      </c>
      <c r="HF135" s="12">
        <v>79322.3</v>
      </c>
      <c r="HG135" s="12">
        <v>81849.899999999994</v>
      </c>
      <c r="HH135" s="12">
        <v>82709.2</v>
      </c>
      <c r="HI135" s="12">
        <v>84581.3</v>
      </c>
      <c r="HJ135" s="12">
        <v>87010.3</v>
      </c>
      <c r="HK135" s="12">
        <v>88179.8</v>
      </c>
      <c r="HL135" s="12">
        <v>89620.800000000003</v>
      </c>
      <c r="HM135" s="12">
        <v>89846.2</v>
      </c>
      <c r="HN135" s="12">
        <v>90963.4</v>
      </c>
      <c r="HO135" s="12">
        <v>91705.5</v>
      </c>
      <c r="HP135" s="12">
        <v>91889</v>
      </c>
      <c r="HQ135" s="12">
        <v>90285.4</v>
      </c>
      <c r="HR135" s="12">
        <v>90657.9</v>
      </c>
      <c r="HS135" s="12">
        <v>91307.9</v>
      </c>
      <c r="HT135" s="12">
        <v>92352.5</v>
      </c>
      <c r="HU135" s="12">
        <v>93643.3</v>
      </c>
      <c r="HV135" s="12">
        <v>94327</v>
      </c>
      <c r="HW135" s="12">
        <v>96364.5</v>
      </c>
      <c r="HX135" s="12">
        <v>97914.5</v>
      </c>
      <c r="HY135" s="12">
        <v>99765.8</v>
      </c>
      <c r="HZ135" s="12">
        <v>101679.9</v>
      </c>
      <c r="IA135" s="12">
        <v>101901.2</v>
      </c>
      <c r="IB135" s="12">
        <v>102548.7</v>
      </c>
      <c r="IC135" s="12">
        <v>104029.4</v>
      </c>
      <c r="ID135" s="12">
        <v>100581.7</v>
      </c>
      <c r="IE135" s="12">
        <v>104390.6</v>
      </c>
      <c r="IF135" s="12">
        <v>106386.8</v>
      </c>
      <c r="IG135" s="12">
        <v>107464.5</v>
      </c>
      <c r="IH135" s="12">
        <v>110703.5</v>
      </c>
      <c r="II135" s="12">
        <v>108663.8</v>
      </c>
      <c r="IJ135" s="12">
        <v>116129.3</v>
      </c>
      <c r="IK135" s="12">
        <v>118293.1</v>
      </c>
      <c r="IL135" s="12">
        <v>124425.8</v>
      </c>
      <c r="IM135" s="12">
        <v>128829.1</v>
      </c>
      <c r="IN135" s="12">
        <v>133668.4</v>
      </c>
      <c r="IO135" s="12">
        <v>135211</v>
      </c>
      <c r="IP135" s="12">
        <v>139153.29999999999</v>
      </c>
      <c r="IQ135" s="12">
        <v>137079.5</v>
      </c>
      <c r="IR135" s="12">
        <v>129852.7</v>
      </c>
      <c r="IS135" s="12">
        <v>127664.5</v>
      </c>
      <c r="IT135" s="12">
        <v>129924.5</v>
      </c>
      <c r="IU135" s="12">
        <v>133485.29999999999</v>
      </c>
      <c r="IV135" s="12">
        <v>135195.20000000001</v>
      </c>
      <c r="IW135" s="12">
        <v>133890.1</v>
      </c>
    </row>
    <row r="136" spans="1:257">
      <c r="A136" t="s">
        <v>1064</v>
      </c>
      <c r="B136" s="12" t="s">
        <v>1040</v>
      </c>
      <c r="C136" s="12">
        <v>331</v>
      </c>
      <c r="D136" s="12">
        <v>338.4</v>
      </c>
      <c r="E136" s="12">
        <v>345.7</v>
      </c>
      <c r="F136" s="12">
        <v>355.5</v>
      </c>
      <c r="G136" s="12">
        <v>351.6</v>
      </c>
      <c r="H136" s="12">
        <v>361.7</v>
      </c>
      <c r="I136" s="12">
        <v>369.9</v>
      </c>
      <c r="J136" s="12">
        <v>383.3</v>
      </c>
      <c r="K136" s="12">
        <v>380.9</v>
      </c>
      <c r="L136" s="12">
        <v>392.8</v>
      </c>
      <c r="M136" s="12">
        <v>398.2</v>
      </c>
      <c r="N136" s="12">
        <v>417.1</v>
      </c>
      <c r="O136" s="12">
        <v>414.3</v>
      </c>
      <c r="P136" s="12">
        <v>427.9</v>
      </c>
      <c r="Q136" s="12">
        <v>432.3</v>
      </c>
      <c r="R136" s="12">
        <v>450.6</v>
      </c>
      <c r="S136" s="12">
        <v>448.8</v>
      </c>
      <c r="T136" s="12">
        <v>462</v>
      </c>
      <c r="U136" s="12">
        <v>471.4</v>
      </c>
      <c r="V136" s="12">
        <v>490</v>
      </c>
      <c r="W136" s="12">
        <v>490.8</v>
      </c>
      <c r="X136" s="12">
        <v>506.1</v>
      </c>
      <c r="Y136" s="12">
        <v>510.6</v>
      </c>
      <c r="Z136" s="12">
        <v>531.20000000000005</v>
      </c>
      <c r="AA136" s="12">
        <v>528.5</v>
      </c>
      <c r="AB136" s="12">
        <v>545.5</v>
      </c>
      <c r="AC136" s="12">
        <v>543.4</v>
      </c>
      <c r="AD136" s="12">
        <v>562.4</v>
      </c>
      <c r="AE136" s="12">
        <v>564.4</v>
      </c>
      <c r="AF136" s="12">
        <v>582.6</v>
      </c>
      <c r="AG136" s="12">
        <v>596.9</v>
      </c>
      <c r="AH136" s="12">
        <v>621.4</v>
      </c>
      <c r="AI136" s="12">
        <v>617.5</v>
      </c>
      <c r="AJ136" s="12">
        <v>632.20000000000005</v>
      </c>
      <c r="AK136" s="12">
        <v>648.5</v>
      </c>
      <c r="AL136" s="12">
        <v>676.1</v>
      </c>
      <c r="AM136" s="12">
        <v>665.6</v>
      </c>
      <c r="AN136" s="12">
        <v>680.1</v>
      </c>
      <c r="AO136" s="12">
        <v>669.9</v>
      </c>
      <c r="AP136" s="12">
        <v>691.4</v>
      </c>
      <c r="AQ136" s="12">
        <v>679</v>
      </c>
      <c r="AR136" s="12">
        <v>700</v>
      </c>
      <c r="AS136" s="12">
        <v>722.1</v>
      </c>
      <c r="AT136" s="12">
        <v>756.5</v>
      </c>
      <c r="AU136" s="12">
        <v>771.2</v>
      </c>
      <c r="AV136" s="12">
        <v>799.5</v>
      </c>
      <c r="AW136" s="12">
        <v>811.9</v>
      </c>
      <c r="AX136" s="12">
        <v>853</v>
      </c>
      <c r="AY136" s="12">
        <v>861.7</v>
      </c>
      <c r="AZ136" s="12">
        <v>891.2</v>
      </c>
      <c r="BA136" s="12">
        <v>911.8</v>
      </c>
      <c r="BB136" s="12">
        <v>957.9</v>
      </c>
      <c r="BC136" s="12">
        <v>972.4</v>
      </c>
      <c r="BD136" s="12">
        <v>998.7</v>
      </c>
      <c r="BE136" s="12">
        <v>1016.3</v>
      </c>
      <c r="BF136" s="12">
        <v>1053.2</v>
      </c>
      <c r="BG136" s="12">
        <v>1061.5</v>
      </c>
      <c r="BH136" s="12">
        <v>1091.9000000000001</v>
      </c>
      <c r="BI136" s="12">
        <v>1106.0999999999999</v>
      </c>
      <c r="BJ136" s="12">
        <v>1136.5999999999999</v>
      </c>
      <c r="BK136" s="12">
        <v>1143.5</v>
      </c>
      <c r="BL136" s="12">
        <v>1170.8</v>
      </c>
      <c r="BM136" s="12">
        <v>1194.5999999999999</v>
      </c>
      <c r="BN136" s="12">
        <v>1232.4000000000001</v>
      </c>
      <c r="BO136" s="12">
        <v>1245.5999999999999</v>
      </c>
      <c r="BP136" s="12">
        <v>1282.5</v>
      </c>
      <c r="BQ136" s="12">
        <v>1305.0999999999999</v>
      </c>
      <c r="BR136" s="12">
        <v>1353.4</v>
      </c>
      <c r="BS136" s="12">
        <v>1375.1</v>
      </c>
      <c r="BT136" s="12">
        <v>1417.2</v>
      </c>
      <c r="BU136" s="12">
        <v>1449.1</v>
      </c>
      <c r="BV136" s="12">
        <v>1502</v>
      </c>
      <c r="BW136" s="12">
        <v>1511.3</v>
      </c>
      <c r="BX136" s="12">
        <v>1567.5</v>
      </c>
      <c r="BY136" s="12">
        <v>1610.6</v>
      </c>
      <c r="BZ136" s="12">
        <v>1662.3</v>
      </c>
      <c r="CA136" s="12">
        <v>1674.1</v>
      </c>
      <c r="CB136" s="12">
        <v>1715.2</v>
      </c>
      <c r="CC136" s="12">
        <v>1762.4</v>
      </c>
      <c r="CD136" s="12">
        <v>1812.9</v>
      </c>
      <c r="CE136" s="12">
        <v>1815.6</v>
      </c>
      <c r="CF136" s="12">
        <v>1830.4</v>
      </c>
      <c r="CG136" s="12">
        <v>1864.7</v>
      </c>
      <c r="CH136" s="12">
        <v>1937.9</v>
      </c>
      <c r="CI136" s="12">
        <v>1934.6</v>
      </c>
      <c r="CJ136" s="12">
        <v>1970.3</v>
      </c>
      <c r="CK136" s="12">
        <v>2013.7</v>
      </c>
      <c r="CL136" s="12">
        <v>2075.1999999999998</v>
      </c>
      <c r="CM136" s="12">
        <v>2090.5</v>
      </c>
      <c r="CN136" s="12">
        <v>2120.8000000000002</v>
      </c>
      <c r="CO136" s="12">
        <v>2173.1</v>
      </c>
      <c r="CP136" s="12">
        <v>2262.3000000000002</v>
      </c>
      <c r="CQ136" s="12">
        <v>2285.1</v>
      </c>
      <c r="CR136" s="12">
        <v>2362.9</v>
      </c>
      <c r="CS136" s="12">
        <v>2433.5</v>
      </c>
      <c r="CT136" s="12">
        <v>2519.1999999999998</v>
      </c>
      <c r="CU136" s="12">
        <v>2560.6</v>
      </c>
      <c r="CV136" s="12">
        <v>2653.5</v>
      </c>
      <c r="CW136" s="12">
        <v>2724.8</v>
      </c>
      <c r="CX136" s="12">
        <v>2836.4</v>
      </c>
      <c r="CY136" s="12">
        <v>2865.1</v>
      </c>
      <c r="CZ136" s="12">
        <v>2939.3</v>
      </c>
      <c r="DA136" s="12">
        <v>2995</v>
      </c>
      <c r="DB136" s="12">
        <v>3110.6</v>
      </c>
      <c r="DC136" s="12">
        <v>3117.1</v>
      </c>
      <c r="DD136" s="12">
        <v>3183.2</v>
      </c>
      <c r="DE136" s="12">
        <v>3244.4</v>
      </c>
      <c r="DF136" s="12">
        <v>3390.6</v>
      </c>
      <c r="DG136" s="12">
        <v>3333.5</v>
      </c>
      <c r="DH136" s="12">
        <v>3402.1</v>
      </c>
      <c r="DI136" s="12">
        <v>3459.7</v>
      </c>
      <c r="DJ136" s="12">
        <v>3559.3</v>
      </c>
      <c r="DK136" s="12">
        <v>3595.9</v>
      </c>
      <c r="DL136" s="12">
        <v>3676.3</v>
      </c>
      <c r="DM136" s="12">
        <v>3715.5</v>
      </c>
      <c r="DN136" s="12">
        <v>3798.2</v>
      </c>
      <c r="DO136" s="12">
        <v>3754.3</v>
      </c>
      <c r="DP136" s="12">
        <v>3811.9</v>
      </c>
      <c r="DQ136" s="12">
        <v>3823.7</v>
      </c>
      <c r="DR136" s="12">
        <v>3904.6</v>
      </c>
      <c r="DS136" s="12">
        <v>3868.8</v>
      </c>
      <c r="DT136" s="12">
        <v>3889.8</v>
      </c>
      <c r="DU136" s="12">
        <v>3907.3</v>
      </c>
      <c r="DV136" s="12">
        <v>3971.4</v>
      </c>
      <c r="DW136" s="12">
        <v>3949.2</v>
      </c>
      <c r="DX136" s="12">
        <v>3927.7</v>
      </c>
      <c r="DY136" s="12">
        <v>3951.6</v>
      </c>
      <c r="DZ136" s="12">
        <v>3995.9</v>
      </c>
      <c r="EA136" s="12">
        <v>3956.5</v>
      </c>
      <c r="EB136" s="12">
        <v>3935.3</v>
      </c>
      <c r="EC136" s="12">
        <v>3973.9</v>
      </c>
      <c r="ED136" s="12">
        <v>3991</v>
      </c>
      <c r="EE136" s="12">
        <v>3939.5</v>
      </c>
      <c r="EF136" s="12">
        <v>3984.3</v>
      </c>
      <c r="EG136" s="12">
        <v>3979.2</v>
      </c>
      <c r="EH136" s="12">
        <v>4056.7</v>
      </c>
      <c r="EI136" s="12">
        <v>4053.7</v>
      </c>
      <c r="EJ136" s="12">
        <v>4061.2</v>
      </c>
      <c r="EK136" s="12">
        <v>4039.9</v>
      </c>
      <c r="EL136" s="12">
        <v>4120.1000000000004</v>
      </c>
      <c r="EM136" s="12">
        <v>4106.7</v>
      </c>
      <c r="EN136" s="12">
        <v>4197.8</v>
      </c>
      <c r="EO136" s="12">
        <v>4200.2</v>
      </c>
      <c r="EP136" s="12">
        <v>4276.5</v>
      </c>
      <c r="EQ136" s="12">
        <v>4284.1000000000004</v>
      </c>
      <c r="ER136" s="12">
        <v>4312.1000000000004</v>
      </c>
      <c r="ES136" s="12">
        <v>4361.8999999999996</v>
      </c>
      <c r="ET136" s="12">
        <v>4460.7</v>
      </c>
      <c r="EU136" s="12">
        <v>4470.8</v>
      </c>
      <c r="EV136" s="12">
        <v>4553.3</v>
      </c>
      <c r="EW136" s="12">
        <v>4572.3</v>
      </c>
      <c r="EX136" s="12">
        <v>4709.1000000000004</v>
      </c>
      <c r="EY136" s="12">
        <v>4745.5</v>
      </c>
      <c r="EZ136" s="12">
        <v>4822.5</v>
      </c>
      <c r="FA136" s="12">
        <v>4837.3999999999996</v>
      </c>
      <c r="FB136" s="12">
        <v>4975.8</v>
      </c>
      <c r="FC136" s="12">
        <v>4947.8</v>
      </c>
      <c r="FD136" s="12">
        <v>5022.1000000000004</v>
      </c>
      <c r="FE136" s="12">
        <v>5075.2</v>
      </c>
      <c r="FF136" s="12">
        <v>5323.6</v>
      </c>
      <c r="FG136" s="12">
        <v>5216.1000000000004</v>
      </c>
      <c r="FH136" s="12">
        <v>5350.4</v>
      </c>
      <c r="FI136" s="12">
        <v>5397.5</v>
      </c>
      <c r="FJ136" s="12">
        <v>5548.3</v>
      </c>
      <c r="FK136" s="12">
        <v>5608</v>
      </c>
      <c r="FL136" s="12">
        <v>5701.3</v>
      </c>
      <c r="FM136" s="12">
        <v>5832.1</v>
      </c>
      <c r="FN136" s="12">
        <v>6047.9</v>
      </c>
      <c r="FO136" s="12">
        <v>6095.4</v>
      </c>
      <c r="FP136" s="12">
        <v>6133.8</v>
      </c>
      <c r="FQ136" s="12">
        <v>6297.6</v>
      </c>
      <c r="FR136" s="12">
        <v>6430.5</v>
      </c>
      <c r="FS136" s="12">
        <v>6518.8</v>
      </c>
      <c r="FT136" s="12">
        <v>6644.7</v>
      </c>
      <c r="FU136" s="12">
        <v>6721.1</v>
      </c>
      <c r="FV136" s="12">
        <v>6866.4</v>
      </c>
      <c r="FW136" s="12">
        <v>6986.8</v>
      </c>
      <c r="FX136" s="12">
        <v>7186.6</v>
      </c>
      <c r="FY136" s="12">
        <v>7265.3</v>
      </c>
      <c r="FZ136" s="12">
        <v>7484.6</v>
      </c>
      <c r="GA136" s="12">
        <v>7645.4</v>
      </c>
      <c r="GB136" s="12">
        <v>7763.2</v>
      </c>
      <c r="GC136" s="12">
        <v>7937.6</v>
      </c>
      <c r="GD136" s="12">
        <v>8106.4</v>
      </c>
      <c r="GE136" s="12">
        <v>8282.2999999999993</v>
      </c>
      <c r="GF136" s="12">
        <v>8449.7000000000007</v>
      </c>
      <c r="GG136" s="12">
        <v>8584.4</v>
      </c>
      <c r="GH136" s="12">
        <v>8763.5</v>
      </c>
      <c r="GI136" s="12">
        <v>8817.9</v>
      </c>
      <c r="GJ136" s="12">
        <v>8908.1</v>
      </c>
      <c r="GK136" s="12">
        <v>9168</v>
      </c>
      <c r="GL136" s="12">
        <v>9304.9</v>
      </c>
      <c r="GM136" s="12">
        <v>9324.9</v>
      </c>
      <c r="GN136" s="12">
        <v>9313.6</v>
      </c>
      <c r="GO136" s="12">
        <v>10167.5</v>
      </c>
      <c r="GP136" s="12">
        <v>11256.8</v>
      </c>
      <c r="GQ136" s="12">
        <v>11108.2</v>
      </c>
      <c r="GR136" s="12">
        <v>11017</v>
      </c>
      <c r="GS136" s="12">
        <v>11303.2</v>
      </c>
      <c r="GT136" s="12">
        <v>11620.9</v>
      </c>
      <c r="GU136" s="12">
        <v>11686</v>
      </c>
      <c r="GV136" s="12">
        <v>11585.5</v>
      </c>
      <c r="GW136" s="12">
        <v>11663</v>
      </c>
      <c r="GX136" s="12">
        <v>11989.1</v>
      </c>
      <c r="GY136" s="12">
        <v>12642.4</v>
      </c>
      <c r="GZ136" s="12">
        <v>13097.9</v>
      </c>
      <c r="HA136" s="12">
        <v>13236.8</v>
      </c>
      <c r="HB136" s="12">
        <v>13416.7</v>
      </c>
      <c r="HC136" s="12">
        <v>13442.9</v>
      </c>
      <c r="HD136" s="12">
        <v>13524.6</v>
      </c>
      <c r="HE136" s="12">
        <v>13609.1</v>
      </c>
      <c r="HF136" s="12">
        <v>13982.9</v>
      </c>
      <c r="HG136" s="12">
        <v>14478.2</v>
      </c>
      <c r="HH136" s="12">
        <v>15010.2</v>
      </c>
      <c r="HI136" s="12">
        <v>15424.7</v>
      </c>
      <c r="HJ136" s="12">
        <v>15769.4</v>
      </c>
      <c r="HK136" s="12">
        <v>16201.6</v>
      </c>
      <c r="HL136" s="12">
        <v>16401.5</v>
      </c>
      <c r="HM136" s="12">
        <v>16624</v>
      </c>
      <c r="HN136" s="12">
        <v>16704.400000000001</v>
      </c>
      <c r="HO136" s="12">
        <v>16905.900000000001</v>
      </c>
      <c r="HP136" s="12">
        <v>16836</v>
      </c>
      <c r="HQ136" s="12">
        <v>16834.2</v>
      </c>
      <c r="HR136" s="12">
        <v>16941.5</v>
      </c>
      <c r="HS136" s="12">
        <v>17303.5</v>
      </c>
      <c r="HT136" s="12">
        <v>17402</v>
      </c>
      <c r="HU136" s="12">
        <v>17392.8</v>
      </c>
      <c r="HV136" s="12">
        <v>17401.2</v>
      </c>
      <c r="HW136" s="12">
        <v>17927.8</v>
      </c>
      <c r="HX136" s="12">
        <v>17840.2</v>
      </c>
      <c r="HY136" s="12">
        <v>18088.7</v>
      </c>
      <c r="HZ136" s="12">
        <v>18194</v>
      </c>
      <c r="IA136" s="12">
        <v>18692.900000000001</v>
      </c>
      <c r="IB136" s="12">
        <v>18575.8</v>
      </c>
      <c r="IC136" s="12">
        <v>18545.599999999999</v>
      </c>
      <c r="ID136" s="12">
        <v>18688.400000000001</v>
      </c>
      <c r="IE136" s="12">
        <v>18744.2</v>
      </c>
      <c r="IF136" s="12">
        <v>18628.099999999999</v>
      </c>
      <c r="IG136" s="12">
        <v>19014.099999999999</v>
      </c>
      <c r="IH136" s="12">
        <v>19554.599999999999</v>
      </c>
      <c r="II136" s="12">
        <v>22371.7</v>
      </c>
      <c r="IJ136" s="12">
        <v>25088</v>
      </c>
      <c r="IK136" s="12">
        <v>25279.1</v>
      </c>
      <c r="IL136" s="12">
        <v>26152.3</v>
      </c>
      <c r="IM136" s="12">
        <v>27162.9</v>
      </c>
      <c r="IN136" s="12">
        <v>26889.3</v>
      </c>
      <c r="IO136" s="12">
        <v>27263.9</v>
      </c>
      <c r="IP136" s="12">
        <v>27909.9</v>
      </c>
      <c r="IQ136" s="12">
        <v>28541.8</v>
      </c>
      <c r="IR136" s="12">
        <v>27733.7</v>
      </c>
      <c r="IS136" s="12">
        <v>27400.6</v>
      </c>
      <c r="IT136" s="12">
        <v>26919.5</v>
      </c>
      <c r="IU136" s="12">
        <v>26895.9</v>
      </c>
      <c r="IV136" s="12">
        <v>26834.6</v>
      </c>
      <c r="IW136" s="12">
        <v>27003</v>
      </c>
    </row>
    <row r="137" spans="1:257">
      <c r="A137" t="s">
        <v>1066</v>
      </c>
      <c r="B137" s="12" t="s">
        <v>1003</v>
      </c>
      <c r="C137" s="12">
        <v>20.399999999999999</v>
      </c>
      <c r="D137" s="12">
        <v>21.7</v>
      </c>
      <c r="E137" s="12">
        <v>22.6</v>
      </c>
      <c r="F137" s="12">
        <v>23.6</v>
      </c>
      <c r="G137" s="12">
        <v>24.5</v>
      </c>
      <c r="H137" s="12">
        <v>24.9</v>
      </c>
      <c r="I137" s="12">
        <v>25.1</v>
      </c>
      <c r="J137" s="12">
        <v>25.6</v>
      </c>
      <c r="K137" s="12">
        <v>26.9</v>
      </c>
      <c r="L137" s="12">
        <v>27.2</v>
      </c>
      <c r="M137" s="12">
        <v>27.9</v>
      </c>
      <c r="N137" s="12">
        <v>28.7</v>
      </c>
      <c r="O137" s="12">
        <v>29.3</v>
      </c>
      <c r="P137" s="12">
        <v>30.7</v>
      </c>
      <c r="Q137" s="12">
        <v>31.4</v>
      </c>
      <c r="R137" s="12">
        <v>33.200000000000003</v>
      </c>
      <c r="S137" s="12">
        <v>35</v>
      </c>
      <c r="T137" s="12">
        <v>36.700000000000003</v>
      </c>
      <c r="U137" s="12">
        <v>37.700000000000003</v>
      </c>
      <c r="V137" s="12">
        <v>38.799999999999997</v>
      </c>
      <c r="W137" s="12">
        <v>40.4</v>
      </c>
      <c r="X137" s="12">
        <v>42.2</v>
      </c>
      <c r="Y137" s="12">
        <v>42.7</v>
      </c>
      <c r="Z137" s="12">
        <v>43.4</v>
      </c>
      <c r="AA137" s="12">
        <v>46.5</v>
      </c>
      <c r="AB137" s="12">
        <v>49.5</v>
      </c>
      <c r="AC137" s="12">
        <v>51.2</v>
      </c>
      <c r="AD137" s="12">
        <v>54.2</v>
      </c>
      <c r="AE137" s="12">
        <v>55.9</v>
      </c>
      <c r="AF137" s="12">
        <v>55.1</v>
      </c>
      <c r="AG137" s="12">
        <v>55.4</v>
      </c>
      <c r="AH137" s="12">
        <v>58</v>
      </c>
      <c r="AI137" s="12">
        <v>61.1</v>
      </c>
      <c r="AJ137" s="12">
        <v>63.1</v>
      </c>
      <c r="AK137" s="12">
        <v>63.3</v>
      </c>
      <c r="AL137" s="12">
        <v>65.400000000000006</v>
      </c>
      <c r="AM137" s="12">
        <v>68.7</v>
      </c>
      <c r="AN137" s="12">
        <v>73.400000000000006</v>
      </c>
      <c r="AO137" s="12">
        <v>80.3</v>
      </c>
      <c r="AP137" s="12">
        <v>87.5</v>
      </c>
      <c r="AQ137" s="12">
        <v>94.7</v>
      </c>
      <c r="AR137" s="12">
        <v>98.1</v>
      </c>
      <c r="AS137" s="12">
        <v>96.5</v>
      </c>
      <c r="AT137" s="12">
        <v>99.7</v>
      </c>
      <c r="AU137" s="12">
        <v>99.9</v>
      </c>
      <c r="AV137" s="12">
        <v>101</v>
      </c>
      <c r="AW137" s="12">
        <v>105.3</v>
      </c>
      <c r="AX137" s="12">
        <v>110.8</v>
      </c>
      <c r="AY137" s="12">
        <v>114.2</v>
      </c>
      <c r="AZ137" s="12">
        <v>117.7</v>
      </c>
      <c r="BA137" s="12">
        <v>120.4</v>
      </c>
      <c r="BB137" s="12">
        <v>127.2</v>
      </c>
      <c r="BC137" s="12">
        <v>131.9</v>
      </c>
      <c r="BD137" s="12">
        <v>140.80000000000001</v>
      </c>
      <c r="BE137" s="12">
        <v>151</v>
      </c>
      <c r="BF137" s="12">
        <v>159</v>
      </c>
      <c r="BG137" s="12">
        <v>165</v>
      </c>
      <c r="BH137" s="12">
        <v>175</v>
      </c>
      <c r="BI137" s="12">
        <v>189.7</v>
      </c>
      <c r="BJ137" s="12">
        <v>200.1</v>
      </c>
      <c r="BK137" s="12">
        <v>204.4</v>
      </c>
      <c r="BL137" s="12">
        <v>205.4</v>
      </c>
      <c r="BM137" s="12">
        <v>207.8</v>
      </c>
      <c r="BN137" s="12">
        <v>220.2</v>
      </c>
      <c r="BO137" s="12">
        <v>223.9</v>
      </c>
      <c r="BP137" s="12">
        <v>230.1</v>
      </c>
      <c r="BQ137" s="12">
        <v>236.5</v>
      </c>
      <c r="BR137" s="12">
        <v>248.2</v>
      </c>
      <c r="BS137" s="12">
        <v>256.8</v>
      </c>
      <c r="BT137" s="12">
        <v>270.8</v>
      </c>
      <c r="BU137" s="12">
        <v>278.2</v>
      </c>
      <c r="BV137" s="12">
        <v>296.39999999999998</v>
      </c>
      <c r="BW137" s="12">
        <v>306.3</v>
      </c>
      <c r="BX137" s="12">
        <v>323.8</v>
      </c>
      <c r="BY137" s="12">
        <v>332.3</v>
      </c>
      <c r="BZ137" s="12">
        <v>355.1</v>
      </c>
      <c r="CA137" s="12">
        <v>374</v>
      </c>
      <c r="CB137" s="12">
        <v>394.8</v>
      </c>
      <c r="CC137" s="12">
        <v>411</v>
      </c>
      <c r="CD137" s="12">
        <v>436.8</v>
      </c>
      <c r="CE137" s="12">
        <v>456.4</v>
      </c>
      <c r="CF137" s="12">
        <v>472.1</v>
      </c>
      <c r="CG137" s="12">
        <v>483</v>
      </c>
      <c r="CH137" s="12">
        <v>502.7</v>
      </c>
      <c r="CI137" s="12">
        <v>513.1</v>
      </c>
      <c r="CJ137" s="12">
        <v>539.70000000000005</v>
      </c>
      <c r="CK137" s="12">
        <v>569.29999999999995</v>
      </c>
      <c r="CL137" s="12">
        <v>586.20000000000005</v>
      </c>
      <c r="CM137" s="12">
        <v>599.20000000000005</v>
      </c>
      <c r="CN137" s="12">
        <v>632.79999999999995</v>
      </c>
      <c r="CO137" s="12">
        <v>649</v>
      </c>
      <c r="CP137" s="12">
        <v>678.3</v>
      </c>
      <c r="CQ137" s="12">
        <v>690.6</v>
      </c>
      <c r="CR137" s="12">
        <v>717.8</v>
      </c>
      <c r="CS137" s="12">
        <v>749.8</v>
      </c>
      <c r="CT137" s="12">
        <v>784.6</v>
      </c>
      <c r="CU137" s="12">
        <v>806.2</v>
      </c>
      <c r="CV137" s="12">
        <v>842.4</v>
      </c>
      <c r="CW137" s="12">
        <v>878</v>
      </c>
      <c r="CX137" s="12">
        <v>926.9</v>
      </c>
      <c r="CY137" s="12">
        <v>961.1</v>
      </c>
      <c r="CZ137" s="12">
        <v>1005.4</v>
      </c>
      <c r="DA137" s="12">
        <v>1058.3</v>
      </c>
      <c r="DB137" s="12">
        <v>1117.2</v>
      </c>
      <c r="DC137" s="12">
        <v>1171.2</v>
      </c>
      <c r="DD137" s="12">
        <v>1247.2</v>
      </c>
      <c r="DE137" s="12">
        <v>1326.4</v>
      </c>
      <c r="DF137" s="12">
        <v>1420</v>
      </c>
      <c r="DG137" s="12">
        <v>1502.3</v>
      </c>
      <c r="DH137" s="12">
        <v>1585.7</v>
      </c>
      <c r="DI137" s="12">
        <v>1652.4</v>
      </c>
      <c r="DJ137" s="12">
        <v>1699.1</v>
      </c>
      <c r="DK137" s="12">
        <v>1738.1</v>
      </c>
      <c r="DL137" s="12">
        <v>1799.6</v>
      </c>
      <c r="DM137" s="12">
        <v>1848.4</v>
      </c>
      <c r="DN137" s="12">
        <v>1920.2</v>
      </c>
      <c r="DO137" s="12">
        <v>2015.3</v>
      </c>
      <c r="DP137" s="12">
        <v>2060.6999999999998</v>
      </c>
      <c r="DQ137" s="12">
        <v>2101.4</v>
      </c>
      <c r="DR137" s="12">
        <v>2170.5</v>
      </c>
      <c r="DS137" s="12">
        <v>2217.8000000000002</v>
      </c>
      <c r="DT137" s="12">
        <v>2267</v>
      </c>
      <c r="DU137" s="12">
        <v>2318.1</v>
      </c>
      <c r="DV137" s="12">
        <v>2401.5</v>
      </c>
      <c r="DW137" s="12">
        <v>2432.9</v>
      </c>
      <c r="DX137" s="12">
        <v>2469.6</v>
      </c>
      <c r="DY137" s="12">
        <v>2523</v>
      </c>
      <c r="DZ137" s="12">
        <v>2583.6</v>
      </c>
      <c r="EA137" s="12">
        <v>2638.7</v>
      </c>
      <c r="EB137" s="12">
        <v>2706.8</v>
      </c>
      <c r="EC137" s="12">
        <v>2774.1</v>
      </c>
      <c r="ED137" s="12">
        <v>2833.4</v>
      </c>
      <c r="EE137" s="12">
        <v>2881.3</v>
      </c>
      <c r="EF137" s="12">
        <v>2920</v>
      </c>
      <c r="EG137" s="12">
        <v>3026.8</v>
      </c>
      <c r="EH137" s="12">
        <v>3123.3</v>
      </c>
      <c r="EI137" s="12">
        <v>3258.6</v>
      </c>
      <c r="EJ137" s="12">
        <v>3358.4</v>
      </c>
      <c r="EK137" s="12">
        <v>3456.1</v>
      </c>
      <c r="EL137" s="12">
        <v>3586.5</v>
      </c>
      <c r="EM137" s="12">
        <v>3660.6</v>
      </c>
      <c r="EN137" s="12">
        <v>3763.2</v>
      </c>
      <c r="EO137" s="12">
        <v>3880</v>
      </c>
      <c r="EP137" s="12">
        <v>4017.1</v>
      </c>
      <c r="EQ137" s="12">
        <v>4099.1000000000004</v>
      </c>
      <c r="ER137" s="12">
        <v>4254.3</v>
      </c>
      <c r="ES137" s="12">
        <v>4351.3</v>
      </c>
      <c r="ET137" s="12">
        <v>4492.3999999999996</v>
      </c>
      <c r="EU137" s="12">
        <v>4562.5</v>
      </c>
      <c r="EV137" s="12">
        <v>4705.5</v>
      </c>
      <c r="EW137" s="12">
        <v>4780.3999999999996</v>
      </c>
      <c r="EX137" s="12">
        <v>4970.2</v>
      </c>
      <c r="EY137" s="12">
        <v>5145.7</v>
      </c>
      <c r="EZ137" s="12">
        <v>5370</v>
      </c>
      <c r="FA137" s="12">
        <v>5581.8</v>
      </c>
      <c r="FB137" s="12">
        <v>5843.4</v>
      </c>
      <c r="FC137" s="12">
        <v>6103.6</v>
      </c>
      <c r="FD137" s="12">
        <v>6328.2</v>
      </c>
      <c r="FE137" s="12">
        <v>6551</v>
      </c>
      <c r="FF137" s="12">
        <v>6768.1</v>
      </c>
      <c r="FG137" s="12">
        <v>6895.8</v>
      </c>
      <c r="FH137" s="12">
        <v>7068.7</v>
      </c>
      <c r="FI137" s="12">
        <v>7228.1</v>
      </c>
      <c r="FJ137" s="12">
        <v>7486.3</v>
      </c>
      <c r="FK137" s="12">
        <v>7685.3</v>
      </c>
      <c r="FL137" s="12">
        <v>7873.6</v>
      </c>
      <c r="FM137" s="12">
        <v>8124.9</v>
      </c>
      <c r="FN137" s="12">
        <v>8401.7999999999993</v>
      </c>
      <c r="FO137" s="12">
        <v>8599.9</v>
      </c>
      <c r="FP137" s="12">
        <v>8789.4</v>
      </c>
      <c r="FQ137" s="12">
        <v>8971.1</v>
      </c>
      <c r="FR137" s="12">
        <v>9258.9</v>
      </c>
      <c r="FS137" s="12">
        <v>9567.7000000000007</v>
      </c>
      <c r="FT137" s="12">
        <v>9765.7000000000007</v>
      </c>
      <c r="FU137" s="12">
        <v>10021.700000000001</v>
      </c>
      <c r="FV137" s="12">
        <v>10173.200000000001</v>
      </c>
      <c r="FW137" s="12">
        <v>10346</v>
      </c>
      <c r="FX137" s="12">
        <v>10527.8</v>
      </c>
      <c r="FY137" s="12">
        <v>10756.3</v>
      </c>
      <c r="FZ137" s="12">
        <v>10992.6</v>
      </c>
      <c r="GA137" s="12">
        <v>11230.1</v>
      </c>
      <c r="GB137" s="12">
        <v>11514.9</v>
      </c>
      <c r="GC137" s="12">
        <v>11579.2</v>
      </c>
      <c r="GD137" s="12">
        <v>11993.1</v>
      </c>
      <c r="GE137" s="12">
        <v>12301.6</v>
      </c>
      <c r="GF137" s="12">
        <v>12676.3</v>
      </c>
      <c r="GG137" s="12">
        <v>12921.7</v>
      </c>
      <c r="GH137" s="12">
        <v>13315.2</v>
      </c>
      <c r="GI137" s="12">
        <v>13807.8</v>
      </c>
      <c r="GJ137" s="12">
        <v>14181.8</v>
      </c>
      <c r="GK137" s="12">
        <v>14613.4</v>
      </c>
      <c r="GL137" s="12">
        <v>14937.6</v>
      </c>
      <c r="GM137" s="12">
        <v>15077.7</v>
      </c>
      <c r="GN137" s="12">
        <v>15311.2</v>
      </c>
      <c r="GO137" s="12">
        <v>15257</v>
      </c>
      <c r="GP137" s="12">
        <v>15218.6</v>
      </c>
      <c r="GQ137" s="12">
        <v>15008.3</v>
      </c>
      <c r="GR137" s="12">
        <v>14675.1</v>
      </c>
      <c r="GS137" s="12">
        <v>14395.7</v>
      </c>
      <c r="GT137" s="12">
        <v>14108.2</v>
      </c>
      <c r="GU137" s="12">
        <v>13571.3</v>
      </c>
      <c r="GV137" s="12">
        <v>13351.9</v>
      </c>
      <c r="GW137" s="12">
        <v>13199.8</v>
      </c>
      <c r="GX137" s="12">
        <v>13272.5</v>
      </c>
      <c r="GY137" s="12">
        <v>13235.2</v>
      </c>
      <c r="GZ137" s="12">
        <v>13075.9</v>
      </c>
      <c r="HA137" s="12">
        <v>12890.5</v>
      </c>
      <c r="HB137" s="12">
        <v>12791</v>
      </c>
      <c r="HC137" s="12">
        <v>12799.1</v>
      </c>
      <c r="HD137" s="12">
        <v>12565.4</v>
      </c>
      <c r="HE137" s="12">
        <v>12664.7</v>
      </c>
      <c r="HF137" s="12">
        <v>12509.4</v>
      </c>
      <c r="HG137" s="12">
        <v>12522.1</v>
      </c>
      <c r="HH137" s="12">
        <v>12416.2</v>
      </c>
      <c r="HI137" s="12">
        <v>12341.8</v>
      </c>
      <c r="HJ137" s="12">
        <v>12490.1</v>
      </c>
      <c r="HK137" s="12">
        <v>12380.8</v>
      </c>
      <c r="HL137" s="12">
        <v>12396.3</v>
      </c>
      <c r="HM137" s="12">
        <v>12477.8</v>
      </c>
      <c r="HN137" s="12">
        <v>12569</v>
      </c>
      <c r="HO137" s="12">
        <v>12485.5</v>
      </c>
      <c r="HP137" s="12">
        <v>12593</v>
      </c>
      <c r="HQ137" s="12">
        <v>12632.9</v>
      </c>
      <c r="HR137" s="12">
        <v>12512.1</v>
      </c>
      <c r="HS137" s="12">
        <v>12562.3</v>
      </c>
      <c r="HT137" s="12">
        <v>12654.8</v>
      </c>
      <c r="HU137" s="12">
        <v>12663.4</v>
      </c>
      <c r="HV137" s="12">
        <v>12668.3</v>
      </c>
      <c r="HW137" s="12">
        <v>12669.7</v>
      </c>
      <c r="HX137" s="12">
        <v>12805.2</v>
      </c>
      <c r="HY137" s="12">
        <v>12949</v>
      </c>
      <c r="HZ137" s="12">
        <v>12972.5</v>
      </c>
      <c r="IA137" s="12">
        <v>12978.4</v>
      </c>
      <c r="IB137" s="12">
        <v>13041.1</v>
      </c>
      <c r="IC137" s="12">
        <v>13119.3</v>
      </c>
      <c r="ID137" s="12">
        <v>13212.2</v>
      </c>
      <c r="IE137" s="12">
        <v>13287.4</v>
      </c>
      <c r="IF137" s="12">
        <v>13466.1</v>
      </c>
      <c r="IG137" s="12">
        <v>13589.3</v>
      </c>
      <c r="IH137" s="12">
        <v>13667.8</v>
      </c>
      <c r="II137" s="12">
        <v>14274.9</v>
      </c>
      <c r="IJ137" s="12">
        <v>14216.1</v>
      </c>
      <c r="IK137" s="12">
        <v>14282</v>
      </c>
      <c r="IL137" s="12">
        <v>14572.1</v>
      </c>
      <c r="IM137" s="12">
        <v>14711.1</v>
      </c>
      <c r="IN137" s="12">
        <v>15260.9</v>
      </c>
      <c r="IO137" s="12">
        <v>15412.1</v>
      </c>
      <c r="IP137" s="12">
        <v>15605.6</v>
      </c>
      <c r="IQ137" s="12">
        <v>15987</v>
      </c>
      <c r="IR137" s="12">
        <v>16291.4</v>
      </c>
      <c r="IS137" s="12">
        <v>16458.599999999999</v>
      </c>
      <c r="IT137" s="12">
        <v>16879.5</v>
      </c>
      <c r="IU137" s="12">
        <v>17242</v>
      </c>
      <c r="IV137" s="12">
        <v>17209.599999999999</v>
      </c>
      <c r="IW137" s="12">
        <v>17169.3</v>
      </c>
    </row>
    <row r="138" spans="1:257">
      <c r="A138" t="s">
        <v>1068</v>
      </c>
      <c r="B138" t="s">
        <v>1053</v>
      </c>
      <c r="C138">
        <v>7.2</v>
      </c>
      <c r="D138">
        <v>7.8</v>
      </c>
      <c r="E138">
        <v>7.9</v>
      </c>
      <c r="F138">
        <v>8.1</v>
      </c>
      <c r="G138">
        <v>7.6</v>
      </c>
      <c r="H138">
        <v>7.9</v>
      </c>
      <c r="I138">
        <v>8.5</v>
      </c>
      <c r="J138">
        <v>8.8000000000000007</v>
      </c>
      <c r="K138">
        <v>9.1999999999999993</v>
      </c>
      <c r="L138">
        <v>9.5</v>
      </c>
      <c r="M138">
        <v>10.1</v>
      </c>
      <c r="N138">
        <v>10.4</v>
      </c>
      <c r="O138">
        <v>9.6</v>
      </c>
      <c r="P138">
        <v>10.5</v>
      </c>
      <c r="Q138">
        <v>11.2</v>
      </c>
      <c r="R138">
        <v>12</v>
      </c>
      <c r="S138">
        <v>11.5</v>
      </c>
      <c r="T138">
        <v>12.3</v>
      </c>
      <c r="U138">
        <v>12.4</v>
      </c>
      <c r="V138">
        <v>12.6</v>
      </c>
      <c r="W138">
        <v>12.7</v>
      </c>
      <c r="X138">
        <v>14</v>
      </c>
      <c r="Y138">
        <v>14.5</v>
      </c>
      <c r="Z138">
        <v>14.7</v>
      </c>
      <c r="AA138">
        <v>15.8</v>
      </c>
      <c r="AB138">
        <v>18.399999999999999</v>
      </c>
      <c r="AC138">
        <v>19.3</v>
      </c>
      <c r="AD138">
        <v>20.2</v>
      </c>
      <c r="AE138">
        <v>19.7</v>
      </c>
      <c r="AF138">
        <v>19.3</v>
      </c>
      <c r="AG138">
        <v>19.2</v>
      </c>
      <c r="AH138">
        <v>20.3</v>
      </c>
      <c r="AI138">
        <v>21.6</v>
      </c>
      <c r="AJ138">
        <v>23.2</v>
      </c>
      <c r="AK138">
        <v>23.5</v>
      </c>
      <c r="AL138">
        <v>24.1</v>
      </c>
      <c r="AM138">
        <v>25.3</v>
      </c>
      <c r="AN138">
        <v>27.8</v>
      </c>
      <c r="AO138">
        <v>30.7</v>
      </c>
      <c r="AP138">
        <v>33.799999999999997</v>
      </c>
      <c r="AQ138">
        <v>37.799999999999997</v>
      </c>
      <c r="AR138">
        <v>39.5</v>
      </c>
      <c r="AS138">
        <v>41.5</v>
      </c>
      <c r="AT138">
        <v>43.6</v>
      </c>
      <c r="AU138">
        <v>43.8</v>
      </c>
      <c r="AV138">
        <v>44.5</v>
      </c>
      <c r="AW138">
        <v>47</v>
      </c>
      <c r="AX138">
        <v>49.5</v>
      </c>
      <c r="AY138">
        <v>51</v>
      </c>
      <c r="AZ138">
        <v>53.6</v>
      </c>
      <c r="BA138">
        <v>55.4</v>
      </c>
      <c r="BB138">
        <v>57.9</v>
      </c>
      <c r="BC138">
        <v>60.7</v>
      </c>
      <c r="BD138">
        <v>67.2</v>
      </c>
      <c r="BE138">
        <v>73.7</v>
      </c>
      <c r="BF138">
        <v>77.900000000000006</v>
      </c>
      <c r="BG138">
        <v>79.599999999999994</v>
      </c>
      <c r="BH138">
        <v>85.5</v>
      </c>
      <c r="BI138">
        <v>93.6</v>
      </c>
      <c r="BJ138">
        <v>97.9</v>
      </c>
      <c r="BK138">
        <v>100.5</v>
      </c>
      <c r="BL138">
        <v>101.6</v>
      </c>
      <c r="BM138">
        <v>103.7</v>
      </c>
      <c r="BN138">
        <v>107.3</v>
      </c>
      <c r="BO138">
        <v>110.2</v>
      </c>
      <c r="BP138">
        <v>113.6</v>
      </c>
      <c r="BQ138">
        <v>117.9</v>
      </c>
      <c r="BR138">
        <v>121.9</v>
      </c>
      <c r="BS138">
        <v>127.5</v>
      </c>
      <c r="BT138">
        <v>132.69999999999999</v>
      </c>
      <c r="BU138">
        <v>138.4</v>
      </c>
      <c r="BV138">
        <v>145</v>
      </c>
      <c r="BW138">
        <v>152.1</v>
      </c>
      <c r="BX138">
        <v>161.9</v>
      </c>
      <c r="BY138">
        <v>171</v>
      </c>
      <c r="BZ138">
        <v>181.7</v>
      </c>
      <c r="CA138">
        <v>193</v>
      </c>
      <c r="CB138">
        <v>203.1</v>
      </c>
      <c r="CC138">
        <v>214.3</v>
      </c>
      <c r="CD138">
        <v>230.3</v>
      </c>
      <c r="CE138">
        <v>244.2</v>
      </c>
      <c r="CF138">
        <v>252.9</v>
      </c>
      <c r="CG138">
        <v>260.39999999999998</v>
      </c>
      <c r="CH138">
        <v>273.89999999999998</v>
      </c>
      <c r="CI138">
        <v>280.60000000000002</v>
      </c>
      <c r="CJ138">
        <v>294.2</v>
      </c>
      <c r="CK138">
        <v>311.10000000000002</v>
      </c>
      <c r="CL138">
        <v>319.39999999999998</v>
      </c>
      <c r="CM138">
        <v>329.8</v>
      </c>
      <c r="CN138">
        <v>348</v>
      </c>
      <c r="CO138">
        <v>367.3</v>
      </c>
      <c r="CP138">
        <v>383.9</v>
      </c>
      <c r="CQ138">
        <v>398.7</v>
      </c>
      <c r="CR138">
        <v>415.7</v>
      </c>
      <c r="CS138">
        <v>435.1</v>
      </c>
      <c r="CT138">
        <v>451.6</v>
      </c>
      <c r="CU138">
        <v>468.3</v>
      </c>
      <c r="CV138">
        <v>484.7</v>
      </c>
      <c r="CW138">
        <v>509.4</v>
      </c>
      <c r="CX138">
        <v>526.20000000000005</v>
      </c>
      <c r="CY138">
        <v>545.20000000000005</v>
      </c>
      <c r="CZ138">
        <v>571</v>
      </c>
      <c r="DA138">
        <v>596.9</v>
      </c>
      <c r="DB138">
        <v>625.70000000000005</v>
      </c>
      <c r="DC138">
        <v>651.1</v>
      </c>
      <c r="DD138">
        <v>690.4</v>
      </c>
      <c r="DE138">
        <v>743.1</v>
      </c>
      <c r="DF138">
        <v>804.6</v>
      </c>
      <c r="DG138">
        <v>843.8</v>
      </c>
      <c r="DH138">
        <v>890.9</v>
      </c>
      <c r="DI138">
        <v>930.8</v>
      </c>
      <c r="DJ138">
        <v>972.6</v>
      </c>
      <c r="DK138">
        <v>991.4</v>
      </c>
      <c r="DL138">
        <v>1013.2</v>
      </c>
      <c r="DM138">
        <v>1049.5999999999999</v>
      </c>
      <c r="DN138">
        <v>1093.4000000000001</v>
      </c>
      <c r="DO138">
        <v>1134.8</v>
      </c>
      <c r="DP138">
        <v>1163.5</v>
      </c>
      <c r="DQ138">
        <v>1197.4000000000001</v>
      </c>
      <c r="DR138">
        <v>1242.9000000000001</v>
      </c>
      <c r="DS138">
        <v>1283.2</v>
      </c>
      <c r="DT138">
        <v>1325.2</v>
      </c>
      <c r="DU138">
        <v>1362.9</v>
      </c>
      <c r="DV138">
        <v>1413.6</v>
      </c>
      <c r="DW138">
        <v>1447.3</v>
      </c>
      <c r="DX138">
        <v>1475.6</v>
      </c>
      <c r="DY138">
        <v>1518.1</v>
      </c>
      <c r="DZ138">
        <v>1559.4</v>
      </c>
      <c r="EA138">
        <v>1585.5</v>
      </c>
      <c r="EB138">
        <v>1637.3</v>
      </c>
      <c r="EC138">
        <v>1678.9</v>
      </c>
      <c r="ED138">
        <v>1715.7</v>
      </c>
      <c r="EE138">
        <v>1751.5</v>
      </c>
      <c r="EF138">
        <v>1770.1</v>
      </c>
      <c r="EG138">
        <v>1841.3</v>
      </c>
      <c r="EH138">
        <v>1880.9</v>
      </c>
      <c r="EI138">
        <v>1963.5</v>
      </c>
      <c r="EJ138">
        <v>2033.2</v>
      </c>
      <c r="EK138">
        <v>2093.6999999999998</v>
      </c>
      <c r="EL138">
        <v>2173.4</v>
      </c>
      <c r="EM138">
        <v>2197</v>
      </c>
      <c r="EN138">
        <v>2248</v>
      </c>
      <c r="EO138">
        <v>2301.1</v>
      </c>
      <c r="EP138">
        <v>2377.6999999999998</v>
      </c>
      <c r="EQ138">
        <v>2415</v>
      </c>
      <c r="ER138">
        <v>2490.3000000000002</v>
      </c>
      <c r="ES138">
        <v>2546</v>
      </c>
      <c r="ET138">
        <v>2609.1999999999998</v>
      </c>
      <c r="EU138">
        <v>2636.2</v>
      </c>
      <c r="EV138">
        <v>2708.1</v>
      </c>
      <c r="EW138">
        <v>2748.2</v>
      </c>
      <c r="EX138">
        <v>2822.8</v>
      </c>
      <c r="EY138">
        <v>2879.8</v>
      </c>
      <c r="EZ138">
        <v>2983.3</v>
      </c>
      <c r="FA138">
        <v>3123.8</v>
      </c>
      <c r="FB138">
        <v>3294.4</v>
      </c>
      <c r="FC138">
        <v>3436.8</v>
      </c>
      <c r="FD138">
        <v>3584.1</v>
      </c>
      <c r="FE138">
        <v>3749.6</v>
      </c>
      <c r="FF138">
        <v>3887.7</v>
      </c>
      <c r="FG138">
        <v>3944</v>
      </c>
      <c r="FH138">
        <v>4039.4</v>
      </c>
      <c r="FI138">
        <v>4168.5</v>
      </c>
      <c r="FJ138">
        <v>4319.7</v>
      </c>
      <c r="FK138">
        <v>4428.7</v>
      </c>
      <c r="FL138">
        <v>4602</v>
      </c>
      <c r="FM138">
        <v>4806.7</v>
      </c>
      <c r="FN138">
        <v>4962.3</v>
      </c>
      <c r="FO138">
        <v>5132</v>
      </c>
      <c r="FP138">
        <v>5253</v>
      </c>
      <c r="FQ138">
        <v>5368</v>
      </c>
      <c r="FR138">
        <v>5509</v>
      </c>
      <c r="FS138">
        <v>5637.3</v>
      </c>
      <c r="FT138">
        <v>5747.9</v>
      </c>
      <c r="FU138">
        <v>5945.1</v>
      </c>
      <c r="FV138">
        <v>5944.5</v>
      </c>
      <c r="FW138">
        <v>5949.1</v>
      </c>
      <c r="FX138">
        <v>6022.9</v>
      </c>
      <c r="FY138">
        <v>6066.7</v>
      </c>
      <c r="FZ138">
        <v>6060.3</v>
      </c>
      <c r="GA138">
        <v>6048.1</v>
      </c>
      <c r="GB138">
        <v>6067.3</v>
      </c>
      <c r="GC138">
        <v>6042.6</v>
      </c>
      <c r="GD138">
        <v>6140.7</v>
      </c>
      <c r="GE138">
        <v>6216.9</v>
      </c>
      <c r="GF138">
        <v>6330.3</v>
      </c>
      <c r="GG138">
        <v>6386.4</v>
      </c>
      <c r="GH138">
        <v>6468.9</v>
      </c>
      <c r="GI138">
        <v>6600.9</v>
      </c>
      <c r="GJ138">
        <v>6762.7</v>
      </c>
      <c r="GK138">
        <v>7076.6</v>
      </c>
      <c r="GL138">
        <v>7374.6</v>
      </c>
      <c r="GM138">
        <v>7540.4</v>
      </c>
      <c r="GN138">
        <v>7862.3</v>
      </c>
      <c r="GO138">
        <v>8045.3</v>
      </c>
      <c r="GP138">
        <v>8143.4</v>
      </c>
      <c r="GQ138">
        <v>8160.3</v>
      </c>
      <c r="GR138">
        <v>8118.8</v>
      </c>
      <c r="GS138">
        <v>8098.1</v>
      </c>
      <c r="GT138">
        <v>8083.3</v>
      </c>
      <c r="GU138">
        <v>7691.6</v>
      </c>
      <c r="GV138">
        <v>7672.9</v>
      </c>
      <c r="GW138">
        <v>7607.1</v>
      </c>
      <c r="GX138">
        <v>7581.3</v>
      </c>
      <c r="GY138">
        <v>7631.6</v>
      </c>
      <c r="GZ138">
        <v>7560.6</v>
      </c>
      <c r="HA138">
        <v>7567.2</v>
      </c>
      <c r="HB138">
        <v>7559.2</v>
      </c>
      <c r="HC138">
        <v>7515.4</v>
      </c>
      <c r="HD138">
        <v>7523.7</v>
      </c>
      <c r="HE138">
        <v>7525.9</v>
      </c>
      <c r="HF138">
        <v>7535.4</v>
      </c>
      <c r="HG138">
        <v>7571.5</v>
      </c>
      <c r="HH138">
        <v>7640.1</v>
      </c>
      <c r="HI138">
        <v>7692.7</v>
      </c>
      <c r="HJ138">
        <v>7773.7</v>
      </c>
      <c r="HK138">
        <v>7701.1</v>
      </c>
      <c r="HL138">
        <v>7754.5</v>
      </c>
      <c r="HM138">
        <v>7813.7</v>
      </c>
      <c r="HN138">
        <v>7924</v>
      </c>
      <c r="HO138">
        <v>7880.8</v>
      </c>
      <c r="HP138">
        <v>7935.2</v>
      </c>
      <c r="HQ138">
        <v>8023</v>
      </c>
      <c r="HR138">
        <v>8144.4</v>
      </c>
      <c r="HS138">
        <v>8154</v>
      </c>
      <c r="HT138">
        <v>8299.5</v>
      </c>
      <c r="HU138">
        <v>8390.2999999999993</v>
      </c>
      <c r="HV138">
        <v>8496.1</v>
      </c>
      <c r="HW138">
        <v>8547.2999999999993</v>
      </c>
      <c r="HX138">
        <v>8642.6</v>
      </c>
      <c r="HY138">
        <v>8734.5</v>
      </c>
      <c r="HZ138">
        <v>8842.7000000000007</v>
      </c>
      <c r="IA138">
        <v>8847.1</v>
      </c>
      <c r="IB138">
        <v>8936.2999999999993</v>
      </c>
      <c r="IC138">
        <v>8998.5</v>
      </c>
      <c r="ID138">
        <v>9089.6</v>
      </c>
      <c r="IE138">
        <v>9123.4</v>
      </c>
      <c r="IF138">
        <v>9242</v>
      </c>
      <c r="IG138">
        <v>9321.7999999999993</v>
      </c>
      <c r="IH138">
        <v>9408.2999999999993</v>
      </c>
      <c r="II138">
        <v>9747.9</v>
      </c>
      <c r="IJ138">
        <v>9722.7000000000007</v>
      </c>
      <c r="IK138">
        <v>9846</v>
      </c>
      <c r="IL138">
        <v>10066.5</v>
      </c>
      <c r="IM138">
        <v>10206.5</v>
      </c>
      <c r="IN138">
        <v>10387.6</v>
      </c>
      <c r="IO138">
        <v>10516.4</v>
      </c>
      <c r="IP138">
        <v>10679.4</v>
      </c>
      <c r="IQ138">
        <v>10907.4</v>
      </c>
      <c r="IR138">
        <v>11175.7</v>
      </c>
      <c r="IS138">
        <v>11423.1</v>
      </c>
      <c r="IT138">
        <v>11658.8</v>
      </c>
      <c r="IU138">
        <v>12021.6</v>
      </c>
      <c r="IV138">
        <v>11954.4</v>
      </c>
      <c r="IW138">
        <v>11882.8</v>
      </c>
    </row>
    <row r="139" spans="1:257">
      <c r="A139" t="s">
        <v>1070</v>
      </c>
      <c r="B139" t="s">
        <v>1103</v>
      </c>
      <c r="C139">
        <v>7.8</v>
      </c>
      <c r="D139">
        <v>8.4</v>
      </c>
      <c r="E139">
        <v>9.1</v>
      </c>
      <c r="F139">
        <v>9.8000000000000007</v>
      </c>
      <c r="G139">
        <v>10.199999999999999</v>
      </c>
      <c r="H139">
        <v>10.5</v>
      </c>
      <c r="I139">
        <v>10.4</v>
      </c>
      <c r="J139">
        <v>10.5</v>
      </c>
      <c r="K139">
        <v>10.7</v>
      </c>
      <c r="L139">
        <v>10.5</v>
      </c>
      <c r="M139">
        <v>10.3</v>
      </c>
      <c r="N139">
        <v>10.8</v>
      </c>
      <c r="O139">
        <v>11.2</v>
      </c>
      <c r="P139">
        <v>11.2</v>
      </c>
      <c r="Q139">
        <v>11.4</v>
      </c>
      <c r="R139">
        <v>12.4</v>
      </c>
      <c r="S139">
        <v>13.5</v>
      </c>
      <c r="T139">
        <v>14</v>
      </c>
      <c r="U139">
        <v>14.6</v>
      </c>
      <c r="V139">
        <v>15.5</v>
      </c>
      <c r="W139">
        <v>16</v>
      </c>
      <c r="X139">
        <v>16.100000000000001</v>
      </c>
      <c r="Y139">
        <v>15.9</v>
      </c>
      <c r="Z139">
        <v>16.7</v>
      </c>
      <c r="AA139">
        <v>17.100000000000001</v>
      </c>
      <c r="AB139">
        <v>17.399999999999999</v>
      </c>
      <c r="AC139">
        <v>17.899999999999999</v>
      </c>
      <c r="AD139">
        <v>18.3</v>
      </c>
      <c r="AE139">
        <v>18.600000000000001</v>
      </c>
      <c r="AF139">
        <v>18.3</v>
      </c>
      <c r="AG139">
        <v>18.5</v>
      </c>
      <c r="AH139">
        <v>19.3</v>
      </c>
      <c r="AI139">
        <v>19.399999999999999</v>
      </c>
      <c r="AJ139">
        <v>19.399999999999999</v>
      </c>
      <c r="AK139">
        <v>19.399999999999999</v>
      </c>
      <c r="AL139">
        <v>19.899999999999999</v>
      </c>
      <c r="AM139">
        <v>19.3</v>
      </c>
      <c r="AN139">
        <v>18.8</v>
      </c>
      <c r="AO139">
        <v>19.600000000000001</v>
      </c>
      <c r="AP139">
        <v>20.9</v>
      </c>
      <c r="AQ139">
        <v>20.3</v>
      </c>
      <c r="AR139">
        <v>20.5</v>
      </c>
      <c r="AS139">
        <v>21.2</v>
      </c>
      <c r="AT139">
        <v>23</v>
      </c>
      <c r="AU139">
        <v>24.5</v>
      </c>
      <c r="AV139">
        <v>24.8</v>
      </c>
      <c r="AW139">
        <v>25.8</v>
      </c>
      <c r="AX139">
        <v>27.4</v>
      </c>
      <c r="AY139">
        <v>29</v>
      </c>
      <c r="AZ139">
        <v>30.7</v>
      </c>
      <c r="BA139">
        <v>32.1</v>
      </c>
      <c r="BB139">
        <v>34.5</v>
      </c>
      <c r="BC139">
        <v>36.1</v>
      </c>
      <c r="BD139">
        <v>36.5</v>
      </c>
      <c r="BE139">
        <v>37.700000000000003</v>
      </c>
      <c r="BF139">
        <v>39.5</v>
      </c>
      <c r="BG139">
        <v>39.700000000000003</v>
      </c>
      <c r="BH139">
        <v>41.3</v>
      </c>
      <c r="BI139">
        <v>43.5</v>
      </c>
      <c r="BJ139">
        <v>47.1</v>
      </c>
      <c r="BK139">
        <v>48.5</v>
      </c>
      <c r="BL139">
        <v>49.1</v>
      </c>
      <c r="BM139">
        <v>51</v>
      </c>
      <c r="BN139">
        <v>56.5</v>
      </c>
      <c r="BO139">
        <v>56.9</v>
      </c>
      <c r="BP139">
        <v>59.3</v>
      </c>
      <c r="BQ139">
        <v>61.1</v>
      </c>
      <c r="BR139">
        <v>63.8</v>
      </c>
      <c r="BS139">
        <v>65.400000000000006</v>
      </c>
      <c r="BT139">
        <v>69.8</v>
      </c>
      <c r="BU139">
        <v>71.400000000000006</v>
      </c>
      <c r="BV139">
        <v>76.3</v>
      </c>
      <c r="BW139">
        <v>78.2</v>
      </c>
      <c r="BX139">
        <v>81.099999999999994</v>
      </c>
      <c r="BY139">
        <v>81.7</v>
      </c>
      <c r="BZ139">
        <v>84.4</v>
      </c>
      <c r="CA139">
        <v>86.1</v>
      </c>
      <c r="CB139">
        <v>87.2</v>
      </c>
      <c r="CC139">
        <v>87</v>
      </c>
      <c r="CD139">
        <v>90.6</v>
      </c>
      <c r="CE139">
        <v>92.8</v>
      </c>
      <c r="CF139">
        <v>96.7</v>
      </c>
      <c r="CG139">
        <v>98.8</v>
      </c>
      <c r="CH139">
        <v>99.9</v>
      </c>
      <c r="CI139">
        <v>96.2</v>
      </c>
      <c r="CJ139">
        <v>98.3</v>
      </c>
      <c r="CK139">
        <v>99.8</v>
      </c>
      <c r="CL139">
        <v>105.3</v>
      </c>
      <c r="CM139">
        <v>108.1</v>
      </c>
      <c r="CN139">
        <v>110.4</v>
      </c>
      <c r="CO139">
        <v>113.8</v>
      </c>
      <c r="CP139">
        <v>120.3</v>
      </c>
      <c r="CQ139">
        <v>123.5</v>
      </c>
      <c r="CR139">
        <v>125.8</v>
      </c>
      <c r="CS139">
        <v>132.30000000000001</v>
      </c>
      <c r="CT139">
        <v>137.5</v>
      </c>
      <c r="CU139">
        <v>136</v>
      </c>
      <c r="CV139">
        <v>145.1</v>
      </c>
      <c r="CW139">
        <v>155.1</v>
      </c>
      <c r="CX139">
        <v>177.2</v>
      </c>
      <c r="CY139">
        <v>185.7</v>
      </c>
      <c r="CZ139">
        <v>202.2</v>
      </c>
      <c r="DA139">
        <v>214.4</v>
      </c>
      <c r="DB139">
        <v>224.5</v>
      </c>
      <c r="DC139">
        <v>254.7</v>
      </c>
      <c r="DD139">
        <v>280.3</v>
      </c>
      <c r="DE139">
        <v>300.10000000000002</v>
      </c>
      <c r="DF139">
        <v>316.8</v>
      </c>
      <c r="DG139">
        <v>349.1</v>
      </c>
      <c r="DH139">
        <v>369.7</v>
      </c>
      <c r="DI139">
        <v>395.1</v>
      </c>
      <c r="DJ139">
        <v>388.6</v>
      </c>
      <c r="DK139">
        <v>400.2</v>
      </c>
      <c r="DL139">
        <v>418.5</v>
      </c>
      <c r="DM139">
        <v>425.9</v>
      </c>
      <c r="DN139">
        <v>449.1</v>
      </c>
      <c r="DO139">
        <v>488.1</v>
      </c>
      <c r="DP139">
        <v>497.8</v>
      </c>
      <c r="DQ139">
        <v>505.2</v>
      </c>
      <c r="DR139">
        <v>518.5</v>
      </c>
      <c r="DS139">
        <v>525.5</v>
      </c>
      <c r="DT139">
        <v>541.6</v>
      </c>
      <c r="DU139">
        <v>545.6</v>
      </c>
      <c r="DV139">
        <v>570.29999999999995</v>
      </c>
      <c r="DW139">
        <v>585.1</v>
      </c>
      <c r="DX139">
        <v>604.1</v>
      </c>
      <c r="DY139">
        <v>618.29999999999995</v>
      </c>
      <c r="DZ139">
        <v>626.4</v>
      </c>
      <c r="EA139">
        <v>656.9</v>
      </c>
      <c r="EB139">
        <v>675.9</v>
      </c>
      <c r="EC139">
        <v>697.4</v>
      </c>
      <c r="ED139">
        <v>716.2</v>
      </c>
      <c r="EE139">
        <v>742.8</v>
      </c>
      <c r="EF139">
        <v>766.3</v>
      </c>
      <c r="EG139">
        <v>804.5</v>
      </c>
      <c r="EH139">
        <v>842.5</v>
      </c>
      <c r="EI139">
        <v>880.7</v>
      </c>
      <c r="EJ139">
        <v>909.5</v>
      </c>
      <c r="EK139">
        <v>936.7</v>
      </c>
      <c r="EL139">
        <v>971.5</v>
      </c>
      <c r="EM139">
        <v>1010.5</v>
      </c>
      <c r="EN139">
        <v>1053.4000000000001</v>
      </c>
      <c r="EO139">
        <v>1106.3</v>
      </c>
      <c r="EP139">
        <v>1152.5</v>
      </c>
      <c r="EQ139">
        <v>1193.2</v>
      </c>
      <c r="ER139">
        <v>1246.7</v>
      </c>
      <c r="ES139">
        <v>1266.8</v>
      </c>
      <c r="ET139">
        <v>1304.0999999999999</v>
      </c>
      <c r="EU139">
        <v>1303.3</v>
      </c>
      <c r="EV139">
        <v>1355</v>
      </c>
      <c r="EW139">
        <v>1347.5</v>
      </c>
      <c r="EX139">
        <v>1401.7</v>
      </c>
      <c r="EY139">
        <v>1461</v>
      </c>
      <c r="EZ139">
        <v>1547.8</v>
      </c>
      <c r="FA139">
        <v>1583.8</v>
      </c>
      <c r="FB139">
        <v>1642.3</v>
      </c>
      <c r="FC139">
        <v>1740.4</v>
      </c>
      <c r="FD139">
        <v>1803.2</v>
      </c>
      <c r="FE139">
        <v>1838</v>
      </c>
      <c r="FF139">
        <v>1797.5</v>
      </c>
      <c r="FG139">
        <v>1836.1</v>
      </c>
      <c r="FH139">
        <v>1890.1</v>
      </c>
      <c r="FI139">
        <v>1905.6</v>
      </c>
      <c r="FJ139">
        <v>1952</v>
      </c>
      <c r="FK139">
        <v>2074.1</v>
      </c>
      <c r="FL139">
        <v>2133.4</v>
      </c>
      <c r="FM139">
        <v>2201.6</v>
      </c>
      <c r="FN139">
        <v>2289.6</v>
      </c>
      <c r="FO139">
        <v>2371.5</v>
      </c>
      <c r="FP139">
        <v>2502.8000000000002</v>
      </c>
      <c r="FQ139">
        <v>2567.3000000000002</v>
      </c>
      <c r="FR139">
        <v>2681.1</v>
      </c>
      <c r="FS139">
        <v>2785.8</v>
      </c>
      <c r="FT139">
        <v>2887.6</v>
      </c>
      <c r="FU139">
        <v>2969.5</v>
      </c>
      <c r="FV139">
        <v>3112.7</v>
      </c>
      <c r="FW139">
        <v>3260.3</v>
      </c>
      <c r="FX139">
        <v>3390.6</v>
      </c>
      <c r="FY139">
        <v>3576.2</v>
      </c>
      <c r="FZ139">
        <v>3718.9</v>
      </c>
      <c r="GA139">
        <v>3941.6</v>
      </c>
      <c r="GB139">
        <v>4149.7</v>
      </c>
      <c r="GC139">
        <v>4181.2</v>
      </c>
      <c r="GD139">
        <v>4385.3</v>
      </c>
      <c r="GE139">
        <v>4584.6000000000004</v>
      </c>
      <c r="GF139">
        <v>4793.1000000000004</v>
      </c>
      <c r="GG139">
        <v>4897.7</v>
      </c>
      <c r="GH139">
        <v>5106.3</v>
      </c>
      <c r="GI139">
        <v>5427.3</v>
      </c>
      <c r="GJ139">
        <v>5568.1</v>
      </c>
      <c r="GK139">
        <v>5910.7</v>
      </c>
      <c r="GL139">
        <v>6002.1</v>
      </c>
      <c r="GM139">
        <v>6014.9</v>
      </c>
      <c r="GN139">
        <v>5959.7</v>
      </c>
      <c r="GO139">
        <v>5897.9</v>
      </c>
      <c r="GP139">
        <v>5698.2</v>
      </c>
      <c r="GQ139">
        <v>5625.8</v>
      </c>
      <c r="GR139">
        <v>5467.2</v>
      </c>
      <c r="GS139">
        <v>5333</v>
      </c>
      <c r="GT139">
        <v>5101.3999999999996</v>
      </c>
      <c r="GU139">
        <v>5036.3</v>
      </c>
      <c r="GV139">
        <v>4870.2</v>
      </c>
      <c r="GW139">
        <v>4790.8</v>
      </c>
      <c r="GX139">
        <v>4889.7</v>
      </c>
      <c r="GY139">
        <v>4773.3999999999996</v>
      </c>
      <c r="GZ139">
        <v>4731.6000000000004</v>
      </c>
      <c r="HA139">
        <v>4612.7</v>
      </c>
      <c r="HB139">
        <v>4529.8999999999996</v>
      </c>
      <c r="HC139">
        <v>4579.8</v>
      </c>
      <c r="HD139">
        <v>4403.6000000000004</v>
      </c>
      <c r="HE139">
        <v>4503.2</v>
      </c>
      <c r="HF139">
        <v>4345.5</v>
      </c>
      <c r="HG139">
        <v>4307</v>
      </c>
      <c r="HH139">
        <v>4179.8999999999996</v>
      </c>
      <c r="HI139">
        <v>4099.8</v>
      </c>
      <c r="HJ139">
        <v>4126.3</v>
      </c>
      <c r="HK139">
        <v>4096.3999999999996</v>
      </c>
      <c r="HL139">
        <v>4080.3</v>
      </c>
      <c r="HM139">
        <v>4099</v>
      </c>
      <c r="HN139">
        <v>4109.8</v>
      </c>
      <c r="HO139">
        <v>4081.8</v>
      </c>
      <c r="HP139">
        <v>4088.2</v>
      </c>
      <c r="HQ139">
        <v>4047.1</v>
      </c>
      <c r="HR139">
        <v>3811.4</v>
      </c>
      <c r="HS139">
        <v>3810.9</v>
      </c>
      <c r="HT139">
        <v>3763.6</v>
      </c>
      <c r="HU139">
        <v>3734.7</v>
      </c>
      <c r="HV139">
        <v>3646.1</v>
      </c>
      <c r="HW139">
        <v>3583.8</v>
      </c>
      <c r="HX139">
        <v>3640.9</v>
      </c>
      <c r="HY139">
        <v>3665.6</v>
      </c>
      <c r="HZ139">
        <v>3616.9</v>
      </c>
      <c r="IA139">
        <v>3609.1</v>
      </c>
      <c r="IB139">
        <v>3597</v>
      </c>
      <c r="IC139">
        <v>3627.5</v>
      </c>
      <c r="ID139">
        <v>3643.8</v>
      </c>
      <c r="IE139">
        <v>3664.2</v>
      </c>
      <c r="IF139">
        <v>3710.4</v>
      </c>
      <c r="IG139">
        <v>3723.8</v>
      </c>
      <c r="IH139">
        <v>3707</v>
      </c>
      <c r="II139">
        <v>3952.1</v>
      </c>
      <c r="IJ139">
        <v>3932.8</v>
      </c>
      <c r="IK139">
        <v>3875.9</v>
      </c>
      <c r="IL139">
        <v>3930</v>
      </c>
      <c r="IM139">
        <v>3904.5</v>
      </c>
      <c r="IN139">
        <v>4351.6000000000004</v>
      </c>
      <c r="IO139">
        <v>4393.8999999999996</v>
      </c>
      <c r="IP139">
        <v>4434.3999999999996</v>
      </c>
      <c r="IQ139">
        <v>4472.3</v>
      </c>
      <c r="IR139">
        <v>4463.8</v>
      </c>
      <c r="IS139">
        <v>4382.7</v>
      </c>
      <c r="IT139">
        <v>4522.5</v>
      </c>
      <c r="IU139">
        <v>4534.6000000000004</v>
      </c>
      <c r="IV139">
        <v>4545.2</v>
      </c>
      <c r="IW139">
        <v>4539.2</v>
      </c>
    </row>
    <row r="140" spans="1:257">
      <c r="A140" t="s">
        <v>1072</v>
      </c>
      <c r="B140" t="s">
        <v>1168</v>
      </c>
      <c r="C140">
        <v>5.4</v>
      </c>
      <c r="D140">
        <v>5.5</v>
      </c>
      <c r="E140">
        <v>5.6</v>
      </c>
      <c r="F140">
        <v>5.8</v>
      </c>
      <c r="G140">
        <v>6.7</v>
      </c>
      <c r="H140">
        <v>6.5</v>
      </c>
      <c r="I140">
        <v>6.3</v>
      </c>
      <c r="J140">
        <v>6.3</v>
      </c>
      <c r="K140">
        <v>7.1</v>
      </c>
      <c r="L140">
        <v>7.1</v>
      </c>
      <c r="M140">
        <v>7.5</v>
      </c>
      <c r="N140">
        <v>7.5</v>
      </c>
      <c r="O140">
        <v>8.5</v>
      </c>
      <c r="P140">
        <v>9</v>
      </c>
      <c r="Q140">
        <v>8.8000000000000007</v>
      </c>
      <c r="R140">
        <v>8.6999999999999993</v>
      </c>
      <c r="S140">
        <v>10</v>
      </c>
      <c r="T140">
        <v>10.4</v>
      </c>
      <c r="U140">
        <v>10.7</v>
      </c>
      <c r="V140">
        <v>10.7</v>
      </c>
      <c r="W140">
        <v>11.7</v>
      </c>
      <c r="X140">
        <v>12.2</v>
      </c>
      <c r="Y140">
        <v>12.3</v>
      </c>
      <c r="Z140">
        <v>11.9</v>
      </c>
      <c r="AA140">
        <v>13.6</v>
      </c>
      <c r="AB140">
        <v>13.7</v>
      </c>
      <c r="AC140">
        <v>14.1</v>
      </c>
      <c r="AD140">
        <v>15.7</v>
      </c>
      <c r="AE140">
        <v>17.600000000000001</v>
      </c>
      <c r="AF140">
        <v>17.5</v>
      </c>
      <c r="AG140">
        <v>17.7</v>
      </c>
      <c r="AH140">
        <v>18.399999999999999</v>
      </c>
      <c r="AI140">
        <v>20</v>
      </c>
      <c r="AJ140">
        <v>20.399999999999999</v>
      </c>
      <c r="AK140">
        <v>20.399999999999999</v>
      </c>
      <c r="AL140">
        <v>21.4</v>
      </c>
      <c r="AM140">
        <v>24.1</v>
      </c>
      <c r="AN140">
        <v>26.8</v>
      </c>
      <c r="AO140">
        <v>30</v>
      </c>
      <c r="AP140">
        <v>32.799999999999997</v>
      </c>
      <c r="AQ140">
        <v>36.6</v>
      </c>
      <c r="AR140">
        <v>38.1</v>
      </c>
      <c r="AS140">
        <v>33.799999999999997</v>
      </c>
      <c r="AT140">
        <v>33.1</v>
      </c>
      <c r="AU140">
        <v>31.6</v>
      </c>
      <c r="AV140">
        <v>31.8</v>
      </c>
      <c r="AW140">
        <v>32.5</v>
      </c>
      <c r="AX140">
        <v>33.799999999999997</v>
      </c>
      <c r="AY140">
        <v>34.1</v>
      </c>
      <c r="AZ140">
        <v>33.4</v>
      </c>
      <c r="BA140">
        <v>32.9</v>
      </c>
      <c r="BB140">
        <v>34.700000000000003</v>
      </c>
      <c r="BC140">
        <v>35.1</v>
      </c>
      <c r="BD140">
        <v>37.1</v>
      </c>
      <c r="BE140">
        <v>39.6</v>
      </c>
      <c r="BF140">
        <v>41.7</v>
      </c>
      <c r="BG140">
        <v>45.7</v>
      </c>
      <c r="BH140">
        <v>48.2</v>
      </c>
      <c r="BI140">
        <v>52.7</v>
      </c>
      <c r="BJ140">
        <v>55.1</v>
      </c>
      <c r="BK140">
        <v>55.5</v>
      </c>
      <c r="BL140">
        <v>54.6</v>
      </c>
      <c r="BM140">
        <v>53</v>
      </c>
      <c r="BN140">
        <v>56.4</v>
      </c>
      <c r="BO140">
        <v>56.8</v>
      </c>
      <c r="BP140">
        <v>57.3</v>
      </c>
      <c r="BQ140">
        <v>57.6</v>
      </c>
      <c r="BR140">
        <v>62.5</v>
      </c>
      <c r="BS140">
        <v>63.9</v>
      </c>
      <c r="BT140">
        <v>68.3</v>
      </c>
      <c r="BU140">
        <v>68.400000000000006</v>
      </c>
      <c r="BV140">
        <v>75.099999999999994</v>
      </c>
      <c r="BW140">
        <v>76</v>
      </c>
      <c r="BX140">
        <v>80.8</v>
      </c>
      <c r="BY140">
        <v>79.5</v>
      </c>
      <c r="BZ140">
        <v>89.1</v>
      </c>
      <c r="CA140">
        <v>95</v>
      </c>
      <c r="CB140">
        <v>104.6</v>
      </c>
      <c r="CC140">
        <v>109.7</v>
      </c>
      <c r="CD140">
        <v>115.9</v>
      </c>
      <c r="CE140">
        <v>119.4</v>
      </c>
      <c r="CF140">
        <v>122.4</v>
      </c>
      <c r="CG140">
        <v>123.8</v>
      </c>
      <c r="CH140">
        <v>128.80000000000001</v>
      </c>
      <c r="CI140">
        <v>136.30000000000001</v>
      </c>
      <c r="CJ140">
        <v>147.19999999999999</v>
      </c>
      <c r="CK140">
        <v>158.4</v>
      </c>
      <c r="CL140">
        <v>161.5</v>
      </c>
      <c r="CM140">
        <v>161.19999999999999</v>
      </c>
      <c r="CN140">
        <v>174.4</v>
      </c>
      <c r="CO140">
        <v>167.8</v>
      </c>
      <c r="CP140">
        <v>174.2</v>
      </c>
      <c r="CQ140">
        <v>168.3</v>
      </c>
      <c r="CR140">
        <v>176.3</v>
      </c>
      <c r="CS140">
        <v>182.5</v>
      </c>
      <c r="CT140">
        <v>195.5</v>
      </c>
      <c r="CU140">
        <v>202</v>
      </c>
      <c r="CV140">
        <v>212.6</v>
      </c>
      <c r="CW140">
        <v>213.6</v>
      </c>
      <c r="CX140">
        <v>223.5</v>
      </c>
      <c r="CY140">
        <v>230.2</v>
      </c>
      <c r="CZ140">
        <v>232.2</v>
      </c>
      <c r="DA140">
        <v>247</v>
      </c>
      <c r="DB140">
        <v>267.10000000000002</v>
      </c>
      <c r="DC140">
        <v>265.39999999999998</v>
      </c>
      <c r="DD140">
        <v>276.5</v>
      </c>
      <c r="DE140">
        <v>283.2</v>
      </c>
      <c r="DF140">
        <v>298.60000000000002</v>
      </c>
      <c r="DG140">
        <v>309.39999999999998</v>
      </c>
      <c r="DH140">
        <v>325.10000000000002</v>
      </c>
      <c r="DI140">
        <v>326.5</v>
      </c>
      <c r="DJ140">
        <v>337.9</v>
      </c>
      <c r="DK140">
        <v>346.5</v>
      </c>
      <c r="DL140">
        <v>367.9</v>
      </c>
      <c r="DM140">
        <v>372.9</v>
      </c>
      <c r="DN140">
        <v>377.7</v>
      </c>
      <c r="DO140">
        <v>392.5</v>
      </c>
      <c r="DP140">
        <v>399.4</v>
      </c>
      <c r="DQ140">
        <v>398.8</v>
      </c>
      <c r="DR140">
        <v>409.1</v>
      </c>
      <c r="DS140">
        <v>409.1</v>
      </c>
      <c r="DT140">
        <v>400.3</v>
      </c>
      <c r="DU140">
        <v>409.6</v>
      </c>
      <c r="DV140">
        <v>417.7</v>
      </c>
      <c r="DW140">
        <v>400.6</v>
      </c>
      <c r="DX140">
        <v>389.9</v>
      </c>
      <c r="DY140">
        <v>386.7</v>
      </c>
      <c r="DZ140">
        <v>397.8</v>
      </c>
      <c r="EA140">
        <v>396.3</v>
      </c>
      <c r="EB140">
        <v>393.6</v>
      </c>
      <c r="EC140">
        <v>397.8</v>
      </c>
      <c r="ED140">
        <v>401.5</v>
      </c>
      <c r="EE140">
        <v>387</v>
      </c>
      <c r="EF140">
        <v>383.6</v>
      </c>
      <c r="EG140">
        <v>380.9</v>
      </c>
      <c r="EH140">
        <v>399.9</v>
      </c>
      <c r="EI140">
        <v>414.4</v>
      </c>
      <c r="EJ140">
        <v>415.7</v>
      </c>
      <c r="EK140">
        <v>425.7</v>
      </c>
      <c r="EL140">
        <v>441.6</v>
      </c>
      <c r="EM140">
        <v>453.1</v>
      </c>
      <c r="EN140">
        <v>461.8</v>
      </c>
      <c r="EO140">
        <v>472.6</v>
      </c>
      <c r="EP140">
        <v>486.9</v>
      </c>
      <c r="EQ140">
        <v>490.9</v>
      </c>
      <c r="ER140">
        <v>517.29999999999995</v>
      </c>
      <c r="ES140">
        <v>538.6</v>
      </c>
      <c r="ET140">
        <v>579.1</v>
      </c>
      <c r="EU140">
        <v>623</v>
      </c>
      <c r="EV140">
        <v>642.5</v>
      </c>
      <c r="EW140">
        <v>684.7</v>
      </c>
      <c r="EX140">
        <v>745.7</v>
      </c>
      <c r="EY140">
        <v>804.9</v>
      </c>
      <c r="EZ140">
        <v>838.9</v>
      </c>
      <c r="FA140">
        <v>874.2</v>
      </c>
      <c r="FB140">
        <v>906.7</v>
      </c>
      <c r="FC140">
        <v>926.4</v>
      </c>
      <c r="FD140">
        <v>940.9</v>
      </c>
      <c r="FE140">
        <v>963.4</v>
      </c>
      <c r="FF140">
        <v>1082.9000000000001</v>
      </c>
      <c r="FG140">
        <v>1115.7</v>
      </c>
      <c r="FH140">
        <v>1139.2</v>
      </c>
      <c r="FI140">
        <v>1154.0999999999999</v>
      </c>
      <c r="FJ140">
        <v>1214.7</v>
      </c>
      <c r="FK140">
        <v>1182.5</v>
      </c>
      <c r="FL140">
        <v>1138.3</v>
      </c>
      <c r="FM140">
        <v>1116.5</v>
      </c>
      <c r="FN140">
        <v>1149.8</v>
      </c>
      <c r="FO140">
        <v>1096.3</v>
      </c>
      <c r="FP140">
        <v>1033.5999999999999</v>
      </c>
      <c r="FQ140">
        <v>1035.8</v>
      </c>
      <c r="FR140">
        <v>1068.9000000000001</v>
      </c>
      <c r="FS140">
        <v>1144.7</v>
      </c>
      <c r="FT140">
        <v>1130.2</v>
      </c>
      <c r="FU140">
        <v>1107.0999999999999</v>
      </c>
      <c r="FV140">
        <v>1116</v>
      </c>
      <c r="FW140">
        <v>1136.5999999999999</v>
      </c>
      <c r="FX140">
        <v>1114.2</v>
      </c>
      <c r="FY140">
        <v>1113.4000000000001</v>
      </c>
      <c r="FZ140">
        <v>1213.4000000000001</v>
      </c>
      <c r="GA140">
        <v>1240.5</v>
      </c>
      <c r="GB140">
        <v>1297.9000000000001</v>
      </c>
      <c r="GC140">
        <v>1355.4</v>
      </c>
      <c r="GD140">
        <v>1467.1</v>
      </c>
      <c r="GE140">
        <v>1500</v>
      </c>
      <c r="GF140">
        <v>1552.8</v>
      </c>
      <c r="GG140">
        <v>1637.7</v>
      </c>
      <c r="GH140">
        <v>1740</v>
      </c>
      <c r="GI140">
        <v>1779.5</v>
      </c>
      <c r="GJ140">
        <v>1851</v>
      </c>
      <c r="GK140">
        <v>1626.1</v>
      </c>
      <c r="GL140">
        <v>1560.9</v>
      </c>
      <c r="GM140">
        <v>1522.5</v>
      </c>
      <c r="GN140">
        <v>1489.2</v>
      </c>
      <c r="GO140">
        <v>1313.8</v>
      </c>
      <c r="GP140">
        <v>1377</v>
      </c>
      <c r="GQ140">
        <v>1222.3</v>
      </c>
      <c r="GR140">
        <v>1089.0999999999999</v>
      </c>
      <c r="GS140">
        <v>964.6</v>
      </c>
      <c r="GT140">
        <v>923.5</v>
      </c>
      <c r="GU140">
        <v>843.4</v>
      </c>
      <c r="GV140">
        <v>808.8</v>
      </c>
      <c r="GW140">
        <v>801.9</v>
      </c>
      <c r="GX140">
        <v>801.5</v>
      </c>
      <c r="GY140">
        <v>830.2</v>
      </c>
      <c r="GZ140">
        <v>783.7</v>
      </c>
      <c r="HA140">
        <v>710.7</v>
      </c>
      <c r="HB140">
        <v>701.8</v>
      </c>
      <c r="HC140">
        <v>703.9</v>
      </c>
      <c r="HD140">
        <v>638.1</v>
      </c>
      <c r="HE140">
        <v>635.6</v>
      </c>
      <c r="HF140">
        <v>628.5</v>
      </c>
      <c r="HG140">
        <v>643.5</v>
      </c>
      <c r="HH140">
        <v>596.29999999999995</v>
      </c>
      <c r="HI140">
        <v>549.29999999999995</v>
      </c>
      <c r="HJ140">
        <v>590.1</v>
      </c>
      <c r="HK140">
        <v>583.29999999999995</v>
      </c>
      <c r="HL140">
        <v>561.4</v>
      </c>
      <c r="HM140">
        <v>565.1</v>
      </c>
      <c r="HN140">
        <v>535.1</v>
      </c>
      <c r="HO140">
        <v>522.9</v>
      </c>
      <c r="HP140">
        <v>569.6</v>
      </c>
      <c r="HQ140">
        <v>562.79999999999995</v>
      </c>
      <c r="HR140">
        <v>556.29999999999995</v>
      </c>
      <c r="HS140">
        <v>597.4</v>
      </c>
      <c r="HT140">
        <v>591.79999999999995</v>
      </c>
      <c r="HU140">
        <v>538.29999999999995</v>
      </c>
      <c r="HV140">
        <v>526</v>
      </c>
      <c r="HW140">
        <v>538.6</v>
      </c>
      <c r="HX140">
        <v>521.70000000000005</v>
      </c>
      <c r="HY140">
        <v>548.9</v>
      </c>
      <c r="HZ140">
        <v>512.9</v>
      </c>
      <c r="IA140">
        <v>522.20000000000005</v>
      </c>
      <c r="IB140">
        <v>507.8</v>
      </c>
      <c r="IC140">
        <v>493.3</v>
      </c>
      <c r="ID140">
        <v>478.8</v>
      </c>
      <c r="IE140">
        <v>499.7</v>
      </c>
      <c r="IF140">
        <v>513.70000000000005</v>
      </c>
      <c r="IG140">
        <v>543.70000000000005</v>
      </c>
      <c r="IH140">
        <v>552.6</v>
      </c>
      <c r="II140">
        <v>574.9</v>
      </c>
      <c r="IJ140">
        <v>560.6</v>
      </c>
      <c r="IK140">
        <v>560.1</v>
      </c>
      <c r="IL140">
        <v>575.6</v>
      </c>
      <c r="IM140">
        <v>600.1</v>
      </c>
      <c r="IN140">
        <v>521.6</v>
      </c>
      <c r="IO140">
        <v>501.8</v>
      </c>
      <c r="IP140">
        <v>491.8</v>
      </c>
      <c r="IQ140">
        <v>607.20000000000005</v>
      </c>
      <c r="IR140">
        <v>651.9</v>
      </c>
      <c r="IS140">
        <v>652.79999999999995</v>
      </c>
      <c r="IT140">
        <v>698.3</v>
      </c>
      <c r="IU140">
        <v>685.8</v>
      </c>
      <c r="IV140">
        <v>710</v>
      </c>
      <c r="IW140">
        <v>747.3</v>
      </c>
    </row>
    <row r="141" spans="1:257">
      <c r="A141" t="s">
        <v>1074</v>
      </c>
      <c r="B141" s="12" t="s">
        <v>1059</v>
      </c>
      <c r="C141" s="12">
        <v>15.6</v>
      </c>
      <c r="D141" s="12">
        <v>15.1</v>
      </c>
      <c r="E141" s="12">
        <v>15.2</v>
      </c>
      <c r="F141" s="12">
        <v>14.6</v>
      </c>
      <c r="G141" s="12">
        <v>13</v>
      </c>
      <c r="H141" s="12">
        <v>13</v>
      </c>
      <c r="I141" s="12">
        <v>15</v>
      </c>
      <c r="J141" s="12">
        <v>16.100000000000001</v>
      </c>
      <c r="K141" s="12">
        <v>15.2</v>
      </c>
      <c r="L141" s="12">
        <v>15.1</v>
      </c>
      <c r="M141" s="12">
        <v>17.600000000000001</v>
      </c>
      <c r="N141" s="12">
        <v>18.7</v>
      </c>
      <c r="O141" s="12">
        <v>17.399999999999999</v>
      </c>
      <c r="P141" s="12">
        <v>18.5</v>
      </c>
      <c r="Q141" s="12">
        <v>21.6</v>
      </c>
      <c r="R141" s="12">
        <v>22.4</v>
      </c>
      <c r="S141" s="12">
        <v>21.1</v>
      </c>
      <c r="T141" s="12">
        <v>23</v>
      </c>
      <c r="U141" s="12">
        <v>23</v>
      </c>
      <c r="V141" s="12">
        <v>24.7</v>
      </c>
      <c r="W141" s="12">
        <v>23.4</v>
      </c>
      <c r="X141" s="12">
        <v>27.6</v>
      </c>
      <c r="Y141" s="12">
        <v>26.8</v>
      </c>
      <c r="Z141" s="12">
        <v>29.7</v>
      </c>
      <c r="AA141" s="12">
        <v>27.7</v>
      </c>
      <c r="AB141" s="12">
        <v>30.8</v>
      </c>
      <c r="AC141" s="12">
        <v>29.4</v>
      </c>
      <c r="AD141" s="12">
        <v>31.1</v>
      </c>
      <c r="AE141" s="12">
        <v>28.2</v>
      </c>
      <c r="AF141" s="12">
        <v>29.2</v>
      </c>
      <c r="AG141" s="12">
        <v>31.2</v>
      </c>
      <c r="AH141" s="12">
        <v>33.4</v>
      </c>
      <c r="AI141" s="12">
        <v>32.1</v>
      </c>
      <c r="AJ141" s="12">
        <v>35.4</v>
      </c>
      <c r="AK141" s="12">
        <v>39.6</v>
      </c>
      <c r="AL141" s="12">
        <v>41.7</v>
      </c>
      <c r="AM141" s="12">
        <v>39.200000000000003</v>
      </c>
      <c r="AN141" s="12">
        <v>45.7</v>
      </c>
      <c r="AO141" s="12">
        <v>44.7</v>
      </c>
      <c r="AP141" s="12">
        <v>50.7</v>
      </c>
      <c r="AQ141" s="12">
        <v>49.6</v>
      </c>
      <c r="AR141" s="12">
        <v>50.6</v>
      </c>
      <c r="AS141" s="12">
        <v>53.4</v>
      </c>
      <c r="AT141" s="12">
        <v>57.3</v>
      </c>
      <c r="AU141" s="12">
        <v>56.6</v>
      </c>
      <c r="AV141" s="12">
        <v>57.2</v>
      </c>
      <c r="AW141" s="12">
        <v>57.6</v>
      </c>
      <c r="AX141" s="12">
        <v>64.5</v>
      </c>
      <c r="AY141" s="12">
        <v>66.5</v>
      </c>
      <c r="AZ141" s="12">
        <v>70.7</v>
      </c>
      <c r="BA141" s="12">
        <v>74.599999999999994</v>
      </c>
      <c r="BB141" s="12">
        <v>86</v>
      </c>
      <c r="BC141" s="12">
        <v>87.3</v>
      </c>
      <c r="BD141" s="12">
        <v>95</v>
      </c>
      <c r="BE141" s="12">
        <v>102.9</v>
      </c>
      <c r="BF141" s="12">
        <v>108.8</v>
      </c>
      <c r="BG141" s="12">
        <v>108.7</v>
      </c>
      <c r="BH141" s="12">
        <v>120.1</v>
      </c>
      <c r="BI141" s="12">
        <v>125.1</v>
      </c>
      <c r="BJ141" s="12">
        <v>124.1</v>
      </c>
      <c r="BK141" s="12">
        <v>117.6</v>
      </c>
      <c r="BL141" s="12">
        <v>119.2</v>
      </c>
      <c r="BM141" s="12">
        <v>107.6</v>
      </c>
      <c r="BN141" s="12">
        <v>110.9</v>
      </c>
      <c r="BO141" s="12">
        <v>112.6</v>
      </c>
      <c r="BP141" s="12">
        <v>116.3</v>
      </c>
      <c r="BQ141" s="12">
        <v>124.8</v>
      </c>
      <c r="BR141" s="12">
        <v>139.80000000000001</v>
      </c>
      <c r="BS141" s="12">
        <v>134.6</v>
      </c>
      <c r="BT141" s="12">
        <v>142.5</v>
      </c>
      <c r="BU141" s="12">
        <v>151.5</v>
      </c>
      <c r="BV141" s="12">
        <v>164.7</v>
      </c>
      <c r="BW141" s="12">
        <v>171.9</v>
      </c>
      <c r="BX141" s="12">
        <v>183.2</v>
      </c>
      <c r="BY141" s="12">
        <v>191.3</v>
      </c>
      <c r="BZ141" s="12">
        <v>199.9</v>
      </c>
      <c r="CA141" s="12">
        <v>212</v>
      </c>
      <c r="CB141" s="12">
        <v>240.5</v>
      </c>
      <c r="CC141" s="12">
        <v>250.8</v>
      </c>
      <c r="CD141" s="12">
        <v>248.2</v>
      </c>
      <c r="CE141" s="12">
        <v>248.3</v>
      </c>
      <c r="CF141" s="12">
        <v>268.2</v>
      </c>
      <c r="CG141" s="12">
        <v>277.10000000000002</v>
      </c>
      <c r="CH141" s="12">
        <v>296</v>
      </c>
      <c r="CI141" s="12">
        <v>309</v>
      </c>
      <c r="CJ141" s="12">
        <v>321.2</v>
      </c>
      <c r="CK141" s="12">
        <v>334.6</v>
      </c>
      <c r="CL141" s="12">
        <v>386.8</v>
      </c>
      <c r="CM141" s="12">
        <v>378.6</v>
      </c>
      <c r="CN141" s="12">
        <v>381.7</v>
      </c>
      <c r="CO141" s="12">
        <v>401.8</v>
      </c>
      <c r="CP141" s="12">
        <v>428.4</v>
      </c>
      <c r="CQ141" s="12">
        <v>408.3</v>
      </c>
      <c r="CR141" s="12">
        <v>417.6</v>
      </c>
      <c r="CS141" s="12">
        <v>437.5</v>
      </c>
      <c r="CT141" s="12">
        <v>459.9</v>
      </c>
      <c r="CU141" s="12">
        <v>471</v>
      </c>
      <c r="CV141" s="12">
        <v>495.4</v>
      </c>
      <c r="CW141" s="12">
        <v>527.70000000000005</v>
      </c>
      <c r="CX141" s="12">
        <v>575.4</v>
      </c>
      <c r="CY141" s="12">
        <v>538.70000000000005</v>
      </c>
      <c r="CZ141" s="12">
        <v>563</v>
      </c>
      <c r="DA141" s="12">
        <v>600.6</v>
      </c>
      <c r="DB141" s="12">
        <v>690.5</v>
      </c>
      <c r="DC141" s="12">
        <v>707.2</v>
      </c>
      <c r="DD141" s="12">
        <v>749.9</v>
      </c>
      <c r="DE141" s="12">
        <v>786.4</v>
      </c>
      <c r="DF141" s="12">
        <v>831.5</v>
      </c>
      <c r="DG141" s="12">
        <v>821.7</v>
      </c>
      <c r="DH141" s="12">
        <v>836.8</v>
      </c>
      <c r="DI141" s="12">
        <v>873.4</v>
      </c>
      <c r="DJ141" s="12">
        <v>885.1</v>
      </c>
      <c r="DK141" s="12">
        <v>926.8</v>
      </c>
      <c r="DL141" s="12">
        <v>944.4</v>
      </c>
      <c r="DM141" s="12">
        <v>987.4</v>
      </c>
      <c r="DN141" s="12">
        <v>965.2</v>
      </c>
      <c r="DO141" s="12">
        <v>1041.3</v>
      </c>
      <c r="DP141" s="12">
        <v>1128.0999999999999</v>
      </c>
      <c r="DQ141" s="12">
        <v>1071</v>
      </c>
      <c r="DR141" s="12">
        <v>1066.4000000000001</v>
      </c>
      <c r="DS141" s="12">
        <v>1043.3</v>
      </c>
      <c r="DT141" s="12">
        <v>1038.0999999999999</v>
      </c>
      <c r="DU141" s="12">
        <v>1023.6</v>
      </c>
      <c r="DV141" s="12">
        <v>1018.1</v>
      </c>
      <c r="DW141" s="12">
        <v>1001.2</v>
      </c>
      <c r="DX141" s="12">
        <v>1038.0999999999999</v>
      </c>
      <c r="DY141" s="12">
        <v>1077.5999999999999</v>
      </c>
      <c r="DZ141" s="12">
        <v>1040.9000000000001</v>
      </c>
      <c r="EA141" s="12">
        <v>1050.5999999999999</v>
      </c>
      <c r="EB141" s="12">
        <v>1109.5999999999999</v>
      </c>
      <c r="EC141" s="12">
        <v>1188.3</v>
      </c>
      <c r="ED141" s="12">
        <v>1178.8</v>
      </c>
      <c r="EE141" s="12">
        <v>1269.3</v>
      </c>
      <c r="EF141" s="12">
        <v>1295.8</v>
      </c>
      <c r="EG141" s="12">
        <v>1389.8</v>
      </c>
      <c r="EH141" s="12">
        <v>1380.2</v>
      </c>
      <c r="EI141" s="12">
        <v>1434.6</v>
      </c>
      <c r="EJ141" s="12">
        <v>1466.1</v>
      </c>
      <c r="EK141" s="12">
        <v>1515.3</v>
      </c>
      <c r="EL141" s="12">
        <v>1423.2</v>
      </c>
      <c r="EM141" s="12">
        <v>1498.3</v>
      </c>
      <c r="EN141" s="12">
        <v>1570</v>
      </c>
      <c r="EO141" s="12">
        <v>1605.1</v>
      </c>
      <c r="EP141" s="12">
        <v>1664.6</v>
      </c>
      <c r="EQ141" s="12">
        <v>1727.1</v>
      </c>
      <c r="ER141" s="12">
        <v>1771.7</v>
      </c>
      <c r="ES141" s="12">
        <v>1775.7</v>
      </c>
      <c r="ET141" s="12">
        <v>1835.8</v>
      </c>
      <c r="EU141" s="12">
        <v>1922.2</v>
      </c>
      <c r="EV141" s="12">
        <v>1996.9</v>
      </c>
      <c r="EW141" s="12">
        <v>2124.9</v>
      </c>
      <c r="EX141" s="12">
        <v>2160.3000000000002</v>
      </c>
      <c r="EY141" s="12">
        <v>2311.3000000000002</v>
      </c>
      <c r="EZ141" s="12">
        <v>2346.6</v>
      </c>
      <c r="FA141" s="12">
        <v>2437</v>
      </c>
      <c r="FB141" s="12">
        <v>2306.4</v>
      </c>
      <c r="FC141" s="12">
        <v>2348</v>
      </c>
      <c r="FD141" s="12">
        <v>2371.4</v>
      </c>
      <c r="FE141" s="12">
        <v>2427.3000000000002</v>
      </c>
      <c r="FF141" s="12">
        <v>2556.4</v>
      </c>
      <c r="FG141" s="12">
        <v>2718.3</v>
      </c>
      <c r="FH141" s="12">
        <v>2783.4</v>
      </c>
      <c r="FI141" s="12">
        <v>2841.9</v>
      </c>
      <c r="FJ141" s="12">
        <v>2971.4</v>
      </c>
      <c r="FK141" s="12">
        <v>3084.7</v>
      </c>
      <c r="FL141" s="12">
        <v>3123.5</v>
      </c>
      <c r="FM141" s="12">
        <v>3291</v>
      </c>
      <c r="FN141" s="12">
        <v>3255.5</v>
      </c>
      <c r="FO141" s="12">
        <v>3273.3</v>
      </c>
      <c r="FP141" s="12">
        <v>3394.7</v>
      </c>
      <c r="FQ141" s="12">
        <v>3455.5</v>
      </c>
      <c r="FR141" s="12">
        <v>3475.8</v>
      </c>
      <c r="FS141" s="12">
        <v>3554.5</v>
      </c>
      <c r="FT141" s="12">
        <v>3850.1</v>
      </c>
      <c r="FU141" s="12">
        <v>3754.5</v>
      </c>
      <c r="FV141" s="12">
        <v>3769.1</v>
      </c>
      <c r="FW141" s="12">
        <v>4008.3</v>
      </c>
      <c r="FX141" s="12">
        <v>4156.6000000000004</v>
      </c>
      <c r="FY141" s="12">
        <v>4403.8</v>
      </c>
      <c r="FZ141" s="12">
        <v>4358.1000000000004</v>
      </c>
      <c r="GA141" s="12">
        <v>4536</v>
      </c>
      <c r="GB141" s="12">
        <v>4729</v>
      </c>
      <c r="GC141" s="12">
        <v>4913.2</v>
      </c>
      <c r="GD141" s="12">
        <v>4890.3999999999996</v>
      </c>
      <c r="GE141" s="12">
        <v>5073.6000000000004</v>
      </c>
      <c r="GF141" s="12">
        <v>5231.8999999999996</v>
      </c>
      <c r="GG141" s="12">
        <v>5579.4</v>
      </c>
      <c r="GH141" s="12">
        <v>5490.8</v>
      </c>
      <c r="GI141" s="12">
        <v>5889.1</v>
      </c>
      <c r="GJ141" s="12">
        <v>6015.4</v>
      </c>
      <c r="GK141" s="12">
        <v>6265.1</v>
      </c>
      <c r="GL141" s="12">
        <v>6343</v>
      </c>
      <c r="GM141" s="12">
        <v>6727</v>
      </c>
      <c r="GN141" s="12">
        <v>6521.7</v>
      </c>
      <c r="GO141" s="12">
        <v>7063.7</v>
      </c>
      <c r="GP141" s="12">
        <v>6199.2</v>
      </c>
      <c r="GQ141" s="12">
        <v>5717.2</v>
      </c>
      <c r="GR141" s="12">
        <v>5309.7</v>
      </c>
      <c r="GS141" s="12">
        <v>5038.3</v>
      </c>
      <c r="GT141" s="12">
        <v>4535.3999999999996</v>
      </c>
      <c r="GU141" s="12">
        <v>4620</v>
      </c>
      <c r="GV141" s="12">
        <v>4575.7</v>
      </c>
      <c r="GW141" s="12">
        <v>4489.8</v>
      </c>
      <c r="GX141" s="12">
        <v>4471.3999999999996</v>
      </c>
      <c r="GY141" s="12">
        <v>4515.2</v>
      </c>
      <c r="GZ141" s="12">
        <v>4545.6000000000004</v>
      </c>
      <c r="HA141" s="12">
        <v>4679.1000000000004</v>
      </c>
      <c r="HB141" s="12">
        <v>4599.7</v>
      </c>
      <c r="HC141" s="12">
        <v>4630.6000000000004</v>
      </c>
      <c r="HD141" s="12">
        <v>4735.8999999999996</v>
      </c>
      <c r="HE141" s="12">
        <v>4785.8</v>
      </c>
      <c r="HF141" s="12">
        <v>4830.8</v>
      </c>
      <c r="HG141" s="12">
        <v>4681.5</v>
      </c>
      <c r="HH141" s="12">
        <v>4664.8</v>
      </c>
      <c r="HI141" s="12">
        <v>4617.3999999999996</v>
      </c>
      <c r="HJ141" s="12">
        <v>4615.8999999999996</v>
      </c>
      <c r="HK141" s="12">
        <v>4672.3999999999996</v>
      </c>
      <c r="HL141" s="12">
        <v>4814.3999999999996</v>
      </c>
      <c r="HM141" s="12">
        <v>4749</v>
      </c>
      <c r="HN141" s="12">
        <v>4806.7</v>
      </c>
      <c r="HO141" s="12">
        <v>4791.3</v>
      </c>
      <c r="HP141" s="12">
        <v>4783.5</v>
      </c>
      <c r="HQ141" s="12">
        <v>4851.7</v>
      </c>
      <c r="HR141" s="12">
        <v>4828.3</v>
      </c>
      <c r="HS141" s="12">
        <v>4689.2</v>
      </c>
      <c r="HT141" s="12">
        <v>4825</v>
      </c>
      <c r="HU141" s="12">
        <v>5040.7</v>
      </c>
      <c r="HV141" s="12">
        <v>4995.6000000000004</v>
      </c>
      <c r="HW141" s="12">
        <v>4907.3999999999996</v>
      </c>
      <c r="HX141" s="12">
        <v>5141.2</v>
      </c>
      <c r="HY141" s="12">
        <v>5008.2</v>
      </c>
      <c r="HZ141" s="12">
        <v>5057.6000000000004</v>
      </c>
      <c r="IA141" s="12">
        <v>4680.3</v>
      </c>
      <c r="IB141" s="12">
        <v>4812.1000000000004</v>
      </c>
      <c r="IC141" s="12">
        <v>4757.8999999999996</v>
      </c>
      <c r="ID141" s="12">
        <v>5045.1000000000004</v>
      </c>
      <c r="IE141" s="12">
        <v>4939.5</v>
      </c>
      <c r="IF141" s="12">
        <v>5188.6000000000004</v>
      </c>
      <c r="IG141" s="12">
        <v>5307.7</v>
      </c>
      <c r="IH141" s="12">
        <v>5185.3</v>
      </c>
      <c r="II141" s="12">
        <v>5998.4</v>
      </c>
      <c r="IJ141" s="12">
        <v>5062</v>
      </c>
      <c r="IK141" s="12">
        <v>4981</v>
      </c>
      <c r="IL141" s="12">
        <v>5033.5</v>
      </c>
      <c r="IM141" s="12">
        <v>5040.7</v>
      </c>
      <c r="IN141" s="12">
        <v>6014.3</v>
      </c>
      <c r="IO141" s="12">
        <v>6690.2</v>
      </c>
      <c r="IP141" s="12">
        <v>6981.6</v>
      </c>
      <c r="IQ141" s="12">
        <v>6999.1</v>
      </c>
      <c r="IR141" s="12">
        <v>7493.4</v>
      </c>
      <c r="IS141" s="12">
        <v>7754.7</v>
      </c>
      <c r="IT141" s="12">
        <v>8004.2</v>
      </c>
      <c r="IU141" s="12">
        <v>8902.7999999999993</v>
      </c>
      <c r="IV141" s="12">
        <v>8336.5</v>
      </c>
      <c r="IW141" s="12">
        <v>7641.8</v>
      </c>
    </row>
    <row r="142" spans="1:257">
      <c r="A142" t="s">
        <v>1076</v>
      </c>
      <c r="B142" t="s">
        <v>1061</v>
      </c>
      <c r="C142">
        <v>15.3</v>
      </c>
      <c r="D142">
        <v>14.7</v>
      </c>
      <c r="E142">
        <v>14.9</v>
      </c>
      <c r="F142">
        <v>14.2</v>
      </c>
      <c r="G142">
        <v>12.7</v>
      </c>
      <c r="H142">
        <v>12.7</v>
      </c>
      <c r="I142">
        <v>14.6</v>
      </c>
      <c r="J142">
        <v>15.8</v>
      </c>
      <c r="K142">
        <v>14.8</v>
      </c>
      <c r="L142">
        <v>14.7</v>
      </c>
      <c r="M142">
        <v>17.2</v>
      </c>
      <c r="N142">
        <v>18.3</v>
      </c>
      <c r="O142">
        <v>17.100000000000001</v>
      </c>
      <c r="P142">
        <v>18.100000000000001</v>
      </c>
      <c r="Q142">
        <v>21.2</v>
      </c>
      <c r="R142">
        <v>22</v>
      </c>
      <c r="S142">
        <v>20.7</v>
      </c>
      <c r="T142">
        <v>22.7</v>
      </c>
      <c r="U142">
        <v>22.6</v>
      </c>
      <c r="V142">
        <v>24.3</v>
      </c>
      <c r="W142">
        <v>23</v>
      </c>
      <c r="X142">
        <v>27.2</v>
      </c>
      <c r="Y142">
        <v>26.4</v>
      </c>
      <c r="Z142">
        <v>29.3</v>
      </c>
      <c r="AA142">
        <v>27.3</v>
      </c>
      <c r="AB142">
        <v>30.4</v>
      </c>
      <c r="AC142">
        <v>29</v>
      </c>
      <c r="AD142">
        <v>30.7</v>
      </c>
      <c r="AE142">
        <v>27.8</v>
      </c>
      <c r="AF142">
        <v>28.8</v>
      </c>
      <c r="AG142">
        <v>30.8</v>
      </c>
      <c r="AH142">
        <v>33</v>
      </c>
      <c r="AI142">
        <v>31.7</v>
      </c>
      <c r="AJ142">
        <v>35.1</v>
      </c>
      <c r="AK142">
        <v>39.200000000000003</v>
      </c>
      <c r="AL142">
        <v>41.3</v>
      </c>
      <c r="AM142">
        <v>38.799999999999997</v>
      </c>
      <c r="AN142">
        <v>45.3</v>
      </c>
      <c r="AO142">
        <v>44.3</v>
      </c>
      <c r="AP142">
        <v>50.3</v>
      </c>
      <c r="AQ142">
        <v>49.2</v>
      </c>
      <c r="AR142">
        <v>50.2</v>
      </c>
      <c r="AS142">
        <v>53</v>
      </c>
      <c r="AT142">
        <v>56.9</v>
      </c>
      <c r="AU142">
        <v>56.3</v>
      </c>
      <c r="AV142">
        <v>56.8</v>
      </c>
      <c r="AW142">
        <v>57.2</v>
      </c>
      <c r="AX142">
        <v>64</v>
      </c>
      <c r="AY142">
        <v>66.099999999999994</v>
      </c>
      <c r="AZ142">
        <v>70.2</v>
      </c>
      <c r="BA142">
        <v>74.099999999999994</v>
      </c>
      <c r="BB142">
        <v>85.5</v>
      </c>
      <c r="BC142">
        <v>86.8</v>
      </c>
      <c r="BD142">
        <v>94.4</v>
      </c>
      <c r="BE142">
        <v>102.4</v>
      </c>
      <c r="BF142">
        <v>108.2</v>
      </c>
      <c r="BG142">
        <v>108.1</v>
      </c>
      <c r="BH142">
        <v>119.6</v>
      </c>
      <c r="BI142">
        <v>124.5</v>
      </c>
      <c r="BJ142">
        <v>123.6</v>
      </c>
      <c r="BK142">
        <v>117</v>
      </c>
      <c r="BL142">
        <v>118.6</v>
      </c>
      <c r="BM142">
        <v>107</v>
      </c>
      <c r="BN142">
        <v>110.2</v>
      </c>
      <c r="BO142">
        <v>111.9</v>
      </c>
      <c r="BP142">
        <v>115.6</v>
      </c>
      <c r="BQ142">
        <v>124</v>
      </c>
      <c r="BR142">
        <v>138.9</v>
      </c>
      <c r="BS142">
        <v>133.69999999999999</v>
      </c>
      <c r="BT142">
        <v>141.6</v>
      </c>
      <c r="BU142">
        <v>150.6</v>
      </c>
      <c r="BV142">
        <v>163.80000000000001</v>
      </c>
      <c r="BW142">
        <v>170.9</v>
      </c>
      <c r="BX142">
        <v>182.2</v>
      </c>
      <c r="BY142">
        <v>190.3</v>
      </c>
      <c r="BZ142">
        <v>198.8</v>
      </c>
      <c r="CA142">
        <v>210.9</v>
      </c>
      <c r="CB142">
        <v>239.2</v>
      </c>
      <c r="CC142">
        <v>249.4</v>
      </c>
      <c r="CD142">
        <v>246.7</v>
      </c>
      <c r="CE142">
        <v>246.6</v>
      </c>
      <c r="CF142">
        <v>266.3</v>
      </c>
      <c r="CG142">
        <v>275</v>
      </c>
      <c r="CH142">
        <v>293.5</v>
      </c>
      <c r="CI142">
        <v>306.60000000000002</v>
      </c>
      <c r="CJ142">
        <v>318.60000000000002</v>
      </c>
      <c r="CK142">
        <v>331.7</v>
      </c>
      <c r="CL142">
        <v>383.7</v>
      </c>
      <c r="CM142">
        <v>375.7</v>
      </c>
      <c r="CN142">
        <v>378.4</v>
      </c>
      <c r="CO142">
        <v>398.5</v>
      </c>
      <c r="CP142">
        <v>425.3</v>
      </c>
      <c r="CQ142">
        <v>405.3</v>
      </c>
      <c r="CR142">
        <v>414.4</v>
      </c>
      <c r="CS142">
        <v>433.9</v>
      </c>
      <c r="CT142">
        <v>456.4</v>
      </c>
      <c r="CU142">
        <v>467.2</v>
      </c>
      <c r="CV142">
        <v>491.2</v>
      </c>
      <c r="CW142">
        <v>523.1</v>
      </c>
      <c r="CX142">
        <v>570.79999999999995</v>
      </c>
      <c r="CY142">
        <v>534.1</v>
      </c>
      <c r="CZ142">
        <v>558.29999999999995</v>
      </c>
      <c r="DA142">
        <v>595.6</v>
      </c>
      <c r="DB142">
        <v>685.2</v>
      </c>
      <c r="DC142">
        <v>701.7</v>
      </c>
      <c r="DD142">
        <v>744.3</v>
      </c>
      <c r="DE142">
        <v>780.2</v>
      </c>
      <c r="DF142">
        <v>824.4</v>
      </c>
      <c r="DG142">
        <v>813.8</v>
      </c>
      <c r="DH142">
        <v>828.2</v>
      </c>
      <c r="DI142">
        <v>863.9</v>
      </c>
      <c r="DJ142">
        <v>876.4</v>
      </c>
      <c r="DK142">
        <v>918</v>
      </c>
      <c r="DL142">
        <v>936</v>
      </c>
      <c r="DM142">
        <v>978.4</v>
      </c>
      <c r="DN142">
        <v>955.8</v>
      </c>
      <c r="DO142">
        <v>1029.5</v>
      </c>
      <c r="DP142">
        <v>1115.0999999999999</v>
      </c>
      <c r="DQ142">
        <v>1059.0999999999999</v>
      </c>
      <c r="DR142">
        <v>1052.8</v>
      </c>
      <c r="DS142">
        <v>1029.7</v>
      </c>
      <c r="DT142">
        <v>1024.0999999999999</v>
      </c>
      <c r="DU142">
        <v>1010.2</v>
      </c>
      <c r="DV142">
        <v>1005.5</v>
      </c>
      <c r="DW142">
        <v>988.9</v>
      </c>
      <c r="DX142">
        <v>1023</v>
      </c>
      <c r="DY142">
        <v>1063.9000000000001</v>
      </c>
      <c r="DZ142">
        <v>1026</v>
      </c>
      <c r="EA142">
        <v>1035.5999999999999</v>
      </c>
      <c r="EB142">
        <v>1094.2</v>
      </c>
      <c r="EC142">
        <v>1173</v>
      </c>
      <c r="ED142">
        <v>1164.5999999999999</v>
      </c>
      <c r="EE142">
        <v>1254.5999999999999</v>
      </c>
      <c r="EF142">
        <v>1278.8</v>
      </c>
      <c r="EG142">
        <v>1371.3</v>
      </c>
      <c r="EH142">
        <v>1356.5</v>
      </c>
      <c r="EI142">
        <v>1411</v>
      </c>
      <c r="EJ142">
        <v>1442.2</v>
      </c>
      <c r="EK142">
        <v>1491.1</v>
      </c>
      <c r="EL142">
        <v>1404.8</v>
      </c>
      <c r="EM142">
        <v>1480.3</v>
      </c>
      <c r="EN142">
        <v>1551.7</v>
      </c>
      <c r="EO142">
        <v>1586</v>
      </c>
      <c r="EP142">
        <v>1643.1</v>
      </c>
      <c r="EQ142">
        <v>1704.4</v>
      </c>
      <c r="ER142">
        <v>1748.7</v>
      </c>
      <c r="ES142">
        <v>1752.9</v>
      </c>
      <c r="ET142">
        <v>1812.5</v>
      </c>
      <c r="EU142">
        <v>1896.9</v>
      </c>
      <c r="EV142">
        <v>1969.7</v>
      </c>
      <c r="EW142">
        <v>2097.5</v>
      </c>
      <c r="EX142">
        <v>2128.6999999999998</v>
      </c>
      <c r="EY142">
        <v>2279.4</v>
      </c>
      <c r="EZ142">
        <v>2313.6999999999998</v>
      </c>
      <c r="FA142">
        <v>2403.1</v>
      </c>
      <c r="FB142">
        <v>2270.5</v>
      </c>
      <c r="FC142">
        <v>2309.6</v>
      </c>
      <c r="FD142">
        <v>2330.4</v>
      </c>
      <c r="FE142">
        <v>2383.1999999999998</v>
      </c>
      <c r="FF142">
        <v>2509.5</v>
      </c>
      <c r="FG142">
        <v>2671</v>
      </c>
      <c r="FH142">
        <v>2735.1</v>
      </c>
      <c r="FI142">
        <v>2786.2</v>
      </c>
      <c r="FJ142">
        <v>2918.8</v>
      </c>
      <c r="FK142">
        <v>3026.9</v>
      </c>
      <c r="FL142">
        <v>3064.3</v>
      </c>
      <c r="FM142">
        <v>3230.9</v>
      </c>
      <c r="FN142">
        <v>3195.2</v>
      </c>
      <c r="FO142">
        <v>3212.5</v>
      </c>
      <c r="FP142">
        <v>3337.1</v>
      </c>
      <c r="FQ142">
        <v>3400.1</v>
      </c>
      <c r="FR142">
        <v>3421.5</v>
      </c>
      <c r="FS142">
        <v>3499.2</v>
      </c>
      <c r="FT142">
        <v>3795.3</v>
      </c>
      <c r="FU142">
        <v>3702.6</v>
      </c>
      <c r="FV142">
        <v>3717.7</v>
      </c>
      <c r="FW142">
        <v>3955.6</v>
      </c>
      <c r="FX142">
        <v>4104.1000000000004</v>
      </c>
      <c r="FY142">
        <v>4350</v>
      </c>
      <c r="FZ142">
        <v>4302.8999999999996</v>
      </c>
      <c r="GA142">
        <v>4479.7</v>
      </c>
      <c r="GB142">
        <v>4676.6000000000004</v>
      </c>
      <c r="GC142">
        <v>4858.2</v>
      </c>
      <c r="GD142">
        <v>4832.7</v>
      </c>
      <c r="GE142">
        <v>5013</v>
      </c>
      <c r="GF142">
        <v>5167</v>
      </c>
      <c r="GG142">
        <v>5510.7</v>
      </c>
      <c r="GH142">
        <v>5416.9</v>
      </c>
      <c r="GI142">
        <v>5820.8</v>
      </c>
      <c r="GJ142">
        <v>5946.4</v>
      </c>
      <c r="GK142">
        <v>6194.9</v>
      </c>
      <c r="GL142">
        <v>6274</v>
      </c>
      <c r="GM142">
        <v>6657.6</v>
      </c>
      <c r="GN142">
        <v>6452.2</v>
      </c>
      <c r="GO142">
        <v>6997.7</v>
      </c>
      <c r="GP142">
        <v>6136.6</v>
      </c>
      <c r="GQ142">
        <v>5655.1</v>
      </c>
      <c r="GR142">
        <v>5241.5</v>
      </c>
      <c r="GS142">
        <v>4966.8999999999996</v>
      </c>
      <c r="GT142">
        <v>4460.3</v>
      </c>
      <c r="GU142">
        <v>4539.6000000000004</v>
      </c>
      <c r="GV142">
        <v>4494.3</v>
      </c>
      <c r="GW142">
        <v>4404.5</v>
      </c>
      <c r="GX142">
        <v>4384.1000000000004</v>
      </c>
      <c r="GY142">
        <v>4427.1000000000004</v>
      </c>
      <c r="GZ142">
        <v>4455.1000000000004</v>
      </c>
      <c r="HA142">
        <v>4584</v>
      </c>
      <c r="HB142">
        <v>4499.6000000000004</v>
      </c>
      <c r="HC142">
        <v>4537.5</v>
      </c>
      <c r="HD142">
        <v>4639.8</v>
      </c>
      <c r="HE142">
        <v>4688.7</v>
      </c>
      <c r="HF142">
        <v>4739.1000000000004</v>
      </c>
      <c r="HG142">
        <v>4590.1000000000004</v>
      </c>
      <c r="HH142">
        <v>4575.3</v>
      </c>
      <c r="HI142">
        <v>4530.3</v>
      </c>
      <c r="HJ142">
        <v>4530.7</v>
      </c>
      <c r="HK142">
        <v>4584.3999999999996</v>
      </c>
      <c r="HL142">
        <v>4725.6000000000004</v>
      </c>
      <c r="HM142">
        <v>4654</v>
      </c>
      <c r="HN142">
        <v>4712.8999999999996</v>
      </c>
      <c r="HO142">
        <v>4696</v>
      </c>
      <c r="HP142">
        <v>4686</v>
      </c>
      <c r="HQ142">
        <v>4747.5</v>
      </c>
      <c r="HR142">
        <v>4717.1000000000004</v>
      </c>
      <c r="HS142">
        <v>4577.7</v>
      </c>
      <c r="HT142">
        <v>4711.8999999999996</v>
      </c>
      <c r="HU142">
        <v>4830.8</v>
      </c>
      <c r="HV142">
        <v>4786.1000000000004</v>
      </c>
      <c r="HW142">
        <v>4693</v>
      </c>
      <c r="HX142">
        <v>4923.5</v>
      </c>
      <c r="HY142">
        <v>4790</v>
      </c>
      <c r="HZ142">
        <v>4841.3999999999996</v>
      </c>
      <c r="IA142">
        <v>4479.8</v>
      </c>
      <c r="IB142">
        <v>4615.1000000000004</v>
      </c>
      <c r="IC142">
        <v>4564.1000000000004</v>
      </c>
      <c r="ID142">
        <v>4859.1000000000004</v>
      </c>
      <c r="IE142">
        <v>4750.7</v>
      </c>
      <c r="IF142">
        <v>4996.8</v>
      </c>
      <c r="IG142">
        <v>5124.5</v>
      </c>
      <c r="IH142">
        <v>5016.5</v>
      </c>
      <c r="II142">
        <v>5832.6</v>
      </c>
      <c r="IJ142">
        <v>4896.3999999999996</v>
      </c>
      <c r="IK142">
        <v>4813.1000000000004</v>
      </c>
      <c r="IL142">
        <v>4862.5</v>
      </c>
      <c r="IM142">
        <v>4868.8999999999996</v>
      </c>
      <c r="IN142">
        <v>5846.2</v>
      </c>
      <c r="IO142">
        <v>6531</v>
      </c>
      <c r="IP142">
        <v>6814.2</v>
      </c>
      <c r="IQ142">
        <v>6837.9</v>
      </c>
      <c r="IR142">
        <v>7345.8</v>
      </c>
      <c r="IS142">
        <v>7615.4</v>
      </c>
      <c r="IT142">
        <v>7878.3</v>
      </c>
      <c r="IU142">
        <v>8777.6</v>
      </c>
      <c r="IV142">
        <v>8210.7999999999993</v>
      </c>
      <c r="IW142">
        <v>7510.1</v>
      </c>
    </row>
    <row r="143" spans="1:257">
      <c r="A143" t="s">
        <v>1078</v>
      </c>
      <c r="B143" t="s">
        <v>1067</v>
      </c>
      <c r="C143">
        <v>0.3</v>
      </c>
      <c r="D143">
        <v>0.3</v>
      </c>
      <c r="E143">
        <v>0.3</v>
      </c>
      <c r="F143">
        <v>0.3</v>
      </c>
      <c r="G143">
        <v>0.3</v>
      </c>
      <c r="H143">
        <v>0.3</v>
      </c>
      <c r="I143">
        <v>0.3</v>
      </c>
      <c r="J143">
        <v>0.4</v>
      </c>
      <c r="K143">
        <v>0.4</v>
      </c>
      <c r="L143">
        <v>0.4</v>
      </c>
      <c r="M143">
        <v>0.4</v>
      </c>
      <c r="N143">
        <v>0.4</v>
      </c>
      <c r="O143">
        <v>0.4</v>
      </c>
      <c r="P143">
        <v>0.4</v>
      </c>
      <c r="Q143">
        <v>0.4</v>
      </c>
      <c r="R143">
        <v>0.4</v>
      </c>
      <c r="S143">
        <v>0.4</v>
      </c>
      <c r="T143">
        <v>0.4</v>
      </c>
      <c r="U143">
        <v>0.4</v>
      </c>
      <c r="V143">
        <v>0.4</v>
      </c>
      <c r="W143">
        <v>0.4</v>
      </c>
      <c r="X143">
        <v>0.4</v>
      </c>
      <c r="Y143">
        <v>0.4</v>
      </c>
      <c r="Z143">
        <v>0.4</v>
      </c>
      <c r="AA143">
        <v>0.4</v>
      </c>
      <c r="AB143">
        <v>0.4</v>
      </c>
      <c r="AC143">
        <v>0.4</v>
      </c>
      <c r="AD143">
        <v>0.4</v>
      </c>
      <c r="AE143">
        <v>0.4</v>
      </c>
      <c r="AF143">
        <v>0.4</v>
      </c>
      <c r="AG143">
        <v>0.4</v>
      </c>
      <c r="AH143">
        <v>0.4</v>
      </c>
      <c r="AI143">
        <v>0.4</v>
      </c>
      <c r="AJ143">
        <v>0.4</v>
      </c>
      <c r="AK143">
        <v>0.4</v>
      </c>
      <c r="AL143">
        <v>0.4</v>
      </c>
      <c r="AM143">
        <v>0.4</v>
      </c>
      <c r="AN143">
        <v>0.4</v>
      </c>
      <c r="AO143">
        <v>0.4</v>
      </c>
      <c r="AP143">
        <v>0.4</v>
      </c>
      <c r="AQ143">
        <v>0.4</v>
      </c>
      <c r="AR143">
        <v>0.4</v>
      </c>
      <c r="AS143">
        <v>0.4</v>
      </c>
      <c r="AT143">
        <v>0.4</v>
      </c>
      <c r="AU143">
        <v>0.4</v>
      </c>
      <c r="AV143">
        <v>0.4</v>
      </c>
      <c r="AW143">
        <v>0.4</v>
      </c>
      <c r="AX143">
        <v>0.4</v>
      </c>
      <c r="AY143">
        <v>0.4</v>
      </c>
      <c r="AZ143">
        <v>0.4</v>
      </c>
      <c r="BA143">
        <v>0.5</v>
      </c>
      <c r="BB143">
        <v>0.5</v>
      </c>
      <c r="BC143">
        <v>0.5</v>
      </c>
      <c r="BD143">
        <v>0.5</v>
      </c>
      <c r="BE143">
        <v>0.5</v>
      </c>
      <c r="BF143">
        <v>0.6</v>
      </c>
      <c r="BG143">
        <v>0.6</v>
      </c>
      <c r="BH143">
        <v>0.6</v>
      </c>
      <c r="BI143">
        <v>0.6</v>
      </c>
      <c r="BJ143">
        <v>0.6</v>
      </c>
      <c r="BK143">
        <v>0.6</v>
      </c>
      <c r="BL143">
        <v>0.6</v>
      </c>
      <c r="BM143">
        <v>0.6</v>
      </c>
      <c r="BN143">
        <v>0.7</v>
      </c>
      <c r="BO143">
        <v>0.7</v>
      </c>
      <c r="BP143">
        <v>0.7</v>
      </c>
      <c r="BQ143">
        <v>0.8</v>
      </c>
      <c r="BR143">
        <v>0.8</v>
      </c>
      <c r="BS143">
        <v>0.9</v>
      </c>
      <c r="BT143">
        <v>0.9</v>
      </c>
      <c r="BU143">
        <v>0.9</v>
      </c>
      <c r="BV143">
        <v>0.9</v>
      </c>
      <c r="BW143">
        <v>1</v>
      </c>
      <c r="BX143">
        <v>1</v>
      </c>
      <c r="BY143">
        <v>1</v>
      </c>
      <c r="BZ143">
        <v>1.1000000000000001</v>
      </c>
      <c r="CA143">
        <v>1.1000000000000001</v>
      </c>
      <c r="CB143">
        <v>1.3</v>
      </c>
      <c r="CC143">
        <v>1.4</v>
      </c>
      <c r="CD143">
        <v>1.6</v>
      </c>
      <c r="CE143">
        <v>1.7</v>
      </c>
      <c r="CF143">
        <v>1.9</v>
      </c>
      <c r="CG143">
        <v>2.1</v>
      </c>
      <c r="CH143">
        <v>2.5</v>
      </c>
      <c r="CI143">
        <v>2.5</v>
      </c>
      <c r="CJ143">
        <v>2.6</v>
      </c>
      <c r="CK143">
        <v>2.8</v>
      </c>
      <c r="CL143">
        <v>3</v>
      </c>
      <c r="CM143">
        <v>2.9</v>
      </c>
      <c r="CN143">
        <v>3.3</v>
      </c>
      <c r="CO143">
        <v>3.3</v>
      </c>
      <c r="CP143">
        <v>3</v>
      </c>
      <c r="CQ143">
        <v>3</v>
      </c>
      <c r="CR143">
        <v>3.2</v>
      </c>
      <c r="CS143">
        <v>3.6</v>
      </c>
      <c r="CT143">
        <v>3.5</v>
      </c>
      <c r="CU143">
        <v>3.8</v>
      </c>
      <c r="CV143">
        <v>4.2</v>
      </c>
      <c r="CW143">
        <v>4.5</v>
      </c>
      <c r="CX143">
        <v>4.5999999999999996</v>
      </c>
      <c r="CY143">
        <v>4.5</v>
      </c>
      <c r="CZ143">
        <v>4.7</v>
      </c>
      <c r="DA143">
        <v>5</v>
      </c>
      <c r="DB143">
        <v>5.4</v>
      </c>
      <c r="DC143">
        <v>5.4</v>
      </c>
      <c r="DD143">
        <v>5.6</v>
      </c>
      <c r="DE143">
        <v>6.2</v>
      </c>
      <c r="DF143">
        <v>7.1</v>
      </c>
      <c r="DG143">
        <v>7.9</v>
      </c>
      <c r="DH143">
        <v>8.5</v>
      </c>
      <c r="DI143">
        <v>9.5</v>
      </c>
      <c r="DJ143">
        <v>8.6999999999999993</v>
      </c>
      <c r="DK143">
        <v>8.8000000000000007</v>
      </c>
      <c r="DL143">
        <v>8.4</v>
      </c>
      <c r="DM143">
        <v>9.1</v>
      </c>
      <c r="DN143">
        <v>9.4</v>
      </c>
      <c r="DO143">
        <v>11.8</v>
      </c>
      <c r="DP143">
        <v>13</v>
      </c>
      <c r="DQ143">
        <v>12</v>
      </c>
      <c r="DR143">
        <v>13.6</v>
      </c>
      <c r="DS143">
        <v>13.6</v>
      </c>
      <c r="DT143">
        <v>14.1</v>
      </c>
      <c r="DU143">
        <v>13.5</v>
      </c>
      <c r="DV143">
        <v>12.6</v>
      </c>
      <c r="DW143">
        <v>12.3</v>
      </c>
      <c r="DX143">
        <v>15.1</v>
      </c>
      <c r="DY143">
        <v>13.7</v>
      </c>
      <c r="DZ143">
        <v>14.9</v>
      </c>
      <c r="EA143">
        <v>15</v>
      </c>
      <c r="EB143">
        <v>15.5</v>
      </c>
      <c r="EC143">
        <v>15.3</v>
      </c>
      <c r="ED143">
        <v>14.1</v>
      </c>
      <c r="EE143">
        <v>14.7</v>
      </c>
      <c r="EF143">
        <v>17</v>
      </c>
      <c r="EG143">
        <v>18.600000000000001</v>
      </c>
      <c r="EH143">
        <v>23.7</v>
      </c>
      <c r="EI143">
        <v>23.6</v>
      </c>
      <c r="EJ143">
        <v>23.8</v>
      </c>
      <c r="EK143">
        <v>24.2</v>
      </c>
      <c r="EL143">
        <v>18.399999999999999</v>
      </c>
      <c r="EM143">
        <v>18</v>
      </c>
      <c r="EN143">
        <v>18.399999999999999</v>
      </c>
      <c r="EO143">
        <v>19.100000000000001</v>
      </c>
      <c r="EP143">
        <v>21.5</v>
      </c>
      <c r="EQ143">
        <v>22.7</v>
      </c>
      <c r="ER143">
        <v>23</v>
      </c>
      <c r="ES143">
        <v>22.8</v>
      </c>
      <c r="ET143">
        <v>23.3</v>
      </c>
      <c r="EU143">
        <v>25.3</v>
      </c>
      <c r="EV143">
        <v>27.2</v>
      </c>
      <c r="EW143">
        <v>27.4</v>
      </c>
      <c r="EX143">
        <v>31.6</v>
      </c>
      <c r="EY143">
        <v>31.9</v>
      </c>
      <c r="EZ143">
        <v>32.9</v>
      </c>
      <c r="FA143">
        <v>34</v>
      </c>
      <c r="FB143">
        <v>35.9</v>
      </c>
      <c r="FC143">
        <v>38.4</v>
      </c>
      <c r="FD143">
        <v>41</v>
      </c>
      <c r="FE143">
        <v>44.1</v>
      </c>
      <c r="FF143">
        <v>46.9</v>
      </c>
      <c r="FG143">
        <v>47.3</v>
      </c>
      <c r="FH143">
        <v>48.2</v>
      </c>
      <c r="FI143">
        <v>55.7</v>
      </c>
      <c r="FJ143">
        <v>52.6</v>
      </c>
      <c r="FK143">
        <v>57.8</v>
      </c>
      <c r="FL143">
        <v>59.2</v>
      </c>
      <c r="FM143">
        <v>60.1</v>
      </c>
      <c r="FN143">
        <v>60.3</v>
      </c>
      <c r="FO143">
        <v>60.9</v>
      </c>
      <c r="FP143">
        <v>57.6</v>
      </c>
      <c r="FQ143">
        <v>55.3</v>
      </c>
      <c r="FR143">
        <v>54.3</v>
      </c>
      <c r="FS143">
        <v>55.4</v>
      </c>
      <c r="FT143">
        <v>54.8</v>
      </c>
      <c r="FU143">
        <v>51.9</v>
      </c>
      <c r="FV143">
        <v>51.5</v>
      </c>
      <c r="FW143">
        <v>52.7</v>
      </c>
      <c r="FX143">
        <v>52.5</v>
      </c>
      <c r="FY143">
        <v>53.8</v>
      </c>
      <c r="FZ143">
        <v>55.3</v>
      </c>
      <c r="GA143">
        <v>56.2</v>
      </c>
      <c r="GB143">
        <v>52.4</v>
      </c>
      <c r="GC143">
        <v>55</v>
      </c>
      <c r="GD143">
        <v>57.7</v>
      </c>
      <c r="GE143">
        <v>60.6</v>
      </c>
      <c r="GF143">
        <v>64.900000000000006</v>
      </c>
      <c r="GG143">
        <v>68.7</v>
      </c>
      <c r="GH143">
        <v>73.900000000000006</v>
      </c>
      <c r="GI143">
        <v>68.3</v>
      </c>
      <c r="GJ143">
        <v>69</v>
      </c>
      <c r="GK143">
        <v>70.2</v>
      </c>
      <c r="GL143">
        <v>69</v>
      </c>
      <c r="GM143">
        <v>69.400000000000006</v>
      </c>
      <c r="GN143">
        <v>69.400000000000006</v>
      </c>
      <c r="GO143">
        <v>66</v>
      </c>
      <c r="GP143">
        <v>62.5</v>
      </c>
      <c r="GQ143">
        <v>62.1</v>
      </c>
      <c r="GR143">
        <v>68.2</v>
      </c>
      <c r="GS143">
        <v>71.400000000000006</v>
      </c>
      <c r="GT143">
        <v>75.099999999999994</v>
      </c>
      <c r="GU143">
        <v>80.400000000000006</v>
      </c>
      <c r="GV143">
        <v>81.400000000000006</v>
      </c>
      <c r="GW143">
        <v>85.3</v>
      </c>
      <c r="GX143">
        <v>87.3</v>
      </c>
      <c r="GY143">
        <v>88</v>
      </c>
      <c r="GZ143">
        <v>90.5</v>
      </c>
      <c r="HA143">
        <v>95.1</v>
      </c>
      <c r="HB143">
        <v>100.1</v>
      </c>
      <c r="HC143">
        <v>93.1</v>
      </c>
      <c r="HD143">
        <v>96.1</v>
      </c>
      <c r="HE143">
        <v>97.1</v>
      </c>
      <c r="HF143">
        <v>91.7</v>
      </c>
      <c r="HG143">
        <v>91.4</v>
      </c>
      <c r="HH143">
        <v>89.5</v>
      </c>
      <c r="HI143">
        <v>87.2</v>
      </c>
      <c r="HJ143">
        <v>85.2</v>
      </c>
      <c r="HK143">
        <v>88</v>
      </c>
      <c r="HL143">
        <v>88.8</v>
      </c>
      <c r="HM143">
        <v>95</v>
      </c>
      <c r="HN143">
        <v>93.8</v>
      </c>
      <c r="HO143">
        <v>95.3</v>
      </c>
      <c r="HP143">
        <v>97.5</v>
      </c>
      <c r="HQ143">
        <v>104.2</v>
      </c>
      <c r="HR143">
        <v>111.3</v>
      </c>
      <c r="HS143">
        <v>111.5</v>
      </c>
      <c r="HT143">
        <v>113.2</v>
      </c>
      <c r="HU143">
        <v>209.9</v>
      </c>
      <c r="HV143">
        <v>209.5</v>
      </c>
      <c r="HW143">
        <v>214.4</v>
      </c>
      <c r="HX143">
        <v>217.7</v>
      </c>
      <c r="HY143">
        <v>218.2</v>
      </c>
      <c r="HZ143">
        <v>216.2</v>
      </c>
      <c r="IA143">
        <v>200.6</v>
      </c>
      <c r="IB143">
        <v>197</v>
      </c>
      <c r="IC143">
        <v>193.8</v>
      </c>
      <c r="ID143">
        <v>186.1</v>
      </c>
      <c r="IE143">
        <v>188.8</v>
      </c>
      <c r="IF143">
        <v>191.8</v>
      </c>
      <c r="IG143">
        <v>183.2</v>
      </c>
      <c r="IH143">
        <v>168.8</v>
      </c>
      <c r="II143">
        <v>165.8</v>
      </c>
      <c r="IJ143">
        <v>165.6</v>
      </c>
      <c r="IK143">
        <v>167.9</v>
      </c>
      <c r="IL143">
        <v>171</v>
      </c>
      <c r="IM143">
        <v>171.7</v>
      </c>
      <c r="IN143">
        <v>168</v>
      </c>
      <c r="IO143">
        <v>159.1</v>
      </c>
      <c r="IP143">
        <v>167.4</v>
      </c>
      <c r="IQ143">
        <v>161.19999999999999</v>
      </c>
      <c r="IR143">
        <v>147.5</v>
      </c>
      <c r="IS143">
        <v>139.30000000000001</v>
      </c>
      <c r="IT143">
        <v>126</v>
      </c>
      <c r="IU143">
        <v>125.2</v>
      </c>
      <c r="IV143">
        <v>125.6</v>
      </c>
      <c r="IW143">
        <v>131.69999999999999</v>
      </c>
    </row>
    <row r="144" spans="1:257">
      <c r="A144" t="s">
        <v>1080</v>
      </c>
      <c r="B144" s="12" t="s">
        <v>1073</v>
      </c>
      <c r="C144" s="12">
        <v>73.5</v>
      </c>
      <c r="D144" s="12">
        <v>74.8</v>
      </c>
      <c r="E144" s="12">
        <v>74.3</v>
      </c>
      <c r="F144" s="12">
        <v>76.3</v>
      </c>
      <c r="G144" s="12">
        <v>79.099999999999994</v>
      </c>
      <c r="H144" s="12">
        <v>79.599999999999994</v>
      </c>
      <c r="I144" s="12">
        <v>80.599999999999994</v>
      </c>
      <c r="J144" s="12">
        <v>105.1</v>
      </c>
      <c r="K144" s="12">
        <v>104.4</v>
      </c>
      <c r="L144" s="12">
        <v>82</v>
      </c>
      <c r="M144" s="12">
        <v>86</v>
      </c>
      <c r="N144" s="12">
        <v>99.8</v>
      </c>
      <c r="O144" s="12">
        <v>106.2</v>
      </c>
      <c r="P144" s="12">
        <v>112.4</v>
      </c>
      <c r="Q144" s="12">
        <v>117.8</v>
      </c>
      <c r="R144" s="12">
        <v>116.6</v>
      </c>
      <c r="S144" s="12">
        <v>123.6</v>
      </c>
      <c r="T144" s="12">
        <v>127.4</v>
      </c>
      <c r="U144" s="12">
        <v>131.9</v>
      </c>
      <c r="V144" s="12">
        <v>129.1</v>
      </c>
      <c r="W144" s="12">
        <v>132.80000000000001</v>
      </c>
      <c r="X144" s="12">
        <v>127.7</v>
      </c>
      <c r="Y144" s="12">
        <v>137.6</v>
      </c>
      <c r="Z144" s="12">
        <v>145.4</v>
      </c>
      <c r="AA144" s="12">
        <v>143.69999999999999</v>
      </c>
      <c r="AB144" s="12">
        <v>139.80000000000001</v>
      </c>
      <c r="AC144" s="12">
        <v>125</v>
      </c>
      <c r="AD144" s="12">
        <v>147.30000000000001</v>
      </c>
      <c r="AE144" s="12">
        <v>160.5</v>
      </c>
      <c r="AF144" s="12">
        <v>158.1</v>
      </c>
      <c r="AG144" s="12">
        <v>173.6</v>
      </c>
      <c r="AH144" s="12">
        <v>166.4</v>
      </c>
      <c r="AI144" s="12">
        <v>164.8</v>
      </c>
      <c r="AJ144" s="12">
        <v>199.7</v>
      </c>
      <c r="AK144" s="12">
        <v>221.2</v>
      </c>
      <c r="AL144" s="12">
        <v>202.1</v>
      </c>
      <c r="AM144" s="12">
        <v>192.1</v>
      </c>
      <c r="AN144" s="12">
        <v>181.1</v>
      </c>
      <c r="AO144" s="12">
        <v>187.2</v>
      </c>
      <c r="AP144" s="12">
        <v>184.3</v>
      </c>
      <c r="AQ144" s="12">
        <v>187.8</v>
      </c>
      <c r="AR144" s="12">
        <v>150.19999999999999</v>
      </c>
      <c r="AS144" s="12">
        <v>171.1</v>
      </c>
      <c r="AT144" s="12">
        <v>182.9</v>
      </c>
      <c r="AU144" s="12">
        <v>205.6</v>
      </c>
      <c r="AV144" s="12">
        <v>201.5</v>
      </c>
      <c r="AW144" s="12">
        <v>208.1</v>
      </c>
      <c r="AX144" s="12">
        <v>217.4</v>
      </c>
      <c r="AY144" s="12">
        <v>231</v>
      </c>
      <c r="AZ144" s="12">
        <v>226</v>
      </c>
      <c r="BA144" s="12">
        <v>234.2</v>
      </c>
      <c r="BB144" s="12">
        <v>243.4</v>
      </c>
      <c r="BC144" s="12">
        <v>213.9</v>
      </c>
      <c r="BD144" s="12">
        <v>193.3</v>
      </c>
      <c r="BE144" s="12">
        <v>218.9</v>
      </c>
      <c r="BF144" s="12">
        <v>195.2</v>
      </c>
      <c r="BG144" s="12">
        <v>193.4</v>
      </c>
      <c r="BH144" s="12">
        <v>159.5</v>
      </c>
      <c r="BI144" s="12">
        <v>131.4</v>
      </c>
      <c r="BJ144" s="12">
        <v>140.5</v>
      </c>
      <c r="BK144" s="12">
        <v>163.4</v>
      </c>
      <c r="BL144" s="12">
        <v>181.8</v>
      </c>
      <c r="BM144" s="12">
        <v>160.1</v>
      </c>
      <c r="BN144" s="12">
        <v>167.6</v>
      </c>
      <c r="BO144" s="12">
        <v>188.2</v>
      </c>
      <c r="BP144" s="12">
        <v>189.5</v>
      </c>
      <c r="BQ144" s="12">
        <v>191.3</v>
      </c>
      <c r="BR144" s="12">
        <v>199.3</v>
      </c>
      <c r="BS144" s="12">
        <v>191.1</v>
      </c>
      <c r="BT144" s="12">
        <v>199.2</v>
      </c>
      <c r="BU144" s="12">
        <v>197.9</v>
      </c>
      <c r="BV144" s="12">
        <v>201.9</v>
      </c>
      <c r="BW144" s="12">
        <v>202.5</v>
      </c>
      <c r="BX144" s="12">
        <v>216.6</v>
      </c>
      <c r="BY144" s="12">
        <v>231.3</v>
      </c>
      <c r="BZ144" s="12">
        <v>225.8</v>
      </c>
      <c r="CA144" s="12">
        <v>243.2</v>
      </c>
      <c r="CB144" s="12">
        <v>263.7</v>
      </c>
      <c r="CC144" s="12">
        <v>284.39999999999998</v>
      </c>
      <c r="CD144" s="12">
        <v>292</v>
      </c>
      <c r="CE144" s="12">
        <v>291.5</v>
      </c>
      <c r="CF144" s="12">
        <v>354.3</v>
      </c>
      <c r="CG144" s="12">
        <v>371.7</v>
      </c>
      <c r="CH144" s="12">
        <v>375.9</v>
      </c>
      <c r="CI144" s="12">
        <v>426.2</v>
      </c>
      <c r="CJ144" s="12">
        <v>456.3</v>
      </c>
      <c r="CK144" s="12">
        <v>471.8</v>
      </c>
      <c r="CL144" s="12">
        <v>515</v>
      </c>
      <c r="CM144" s="12">
        <v>514.1</v>
      </c>
      <c r="CN144" s="12">
        <v>515.79999999999995</v>
      </c>
      <c r="CO144" s="12">
        <v>580.70000000000005</v>
      </c>
      <c r="CP144" s="12">
        <v>607.20000000000005</v>
      </c>
      <c r="CQ144" s="12">
        <v>611.6</v>
      </c>
      <c r="CR144" s="12">
        <v>626.1</v>
      </c>
      <c r="CS144" s="12">
        <v>630.5</v>
      </c>
      <c r="CT144" s="12">
        <v>666.3</v>
      </c>
      <c r="CU144" s="12">
        <v>675.8</v>
      </c>
      <c r="CV144" s="12">
        <v>652.9</v>
      </c>
      <c r="CW144" s="12">
        <v>724.9</v>
      </c>
      <c r="CX144" s="12">
        <v>780.9</v>
      </c>
      <c r="CY144" s="12">
        <v>838.2</v>
      </c>
      <c r="CZ144" s="12">
        <v>913</v>
      </c>
      <c r="DA144" s="12">
        <v>916.2</v>
      </c>
      <c r="DB144" s="12">
        <v>1045.2</v>
      </c>
      <c r="DC144" s="12">
        <v>1208.2</v>
      </c>
      <c r="DD144" s="12">
        <v>1290.0999999999999</v>
      </c>
      <c r="DE144" s="12">
        <v>1311.7</v>
      </c>
      <c r="DF144" s="12">
        <v>1377.4</v>
      </c>
      <c r="DG144" s="12">
        <v>1543.1</v>
      </c>
      <c r="DH144" s="12">
        <v>1529.7</v>
      </c>
      <c r="DI144" s="12">
        <v>1549.5</v>
      </c>
      <c r="DJ144" s="12">
        <v>1394.2</v>
      </c>
      <c r="DK144" s="12">
        <v>1471.8</v>
      </c>
      <c r="DL144" s="12">
        <v>1503.1</v>
      </c>
      <c r="DM144" s="12">
        <v>1524.2</v>
      </c>
      <c r="DN144" s="12">
        <v>1524.3</v>
      </c>
      <c r="DO144" s="12">
        <v>1607.9</v>
      </c>
      <c r="DP144" s="12">
        <v>1712.7</v>
      </c>
      <c r="DQ144" s="12">
        <v>1807.3</v>
      </c>
      <c r="DR144" s="12">
        <v>1810.2</v>
      </c>
      <c r="DS144" s="12">
        <v>1810.6</v>
      </c>
      <c r="DT144" s="12">
        <v>1848.2</v>
      </c>
      <c r="DU144" s="12">
        <v>1726</v>
      </c>
      <c r="DV144" s="12">
        <v>1781.6</v>
      </c>
      <c r="DW144" s="12">
        <v>1982.6</v>
      </c>
      <c r="DX144" s="12">
        <v>2018.3</v>
      </c>
      <c r="DY144" s="12">
        <v>2142.5</v>
      </c>
      <c r="DZ144" s="12">
        <v>2326</v>
      </c>
      <c r="EA144" s="12">
        <v>2422.1999999999998</v>
      </c>
      <c r="EB144" s="12">
        <v>2505.9</v>
      </c>
      <c r="EC144" s="12">
        <v>2613.6</v>
      </c>
      <c r="ED144" s="12">
        <v>2802.2</v>
      </c>
      <c r="EE144" s="12">
        <v>3001.7</v>
      </c>
      <c r="EF144" s="12">
        <v>3117.5</v>
      </c>
      <c r="EG144" s="12">
        <v>3339.2</v>
      </c>
      <c r="EH144" s="12">
        <v>3477</v>
      </c>
      <c r="EI144" s="12">
        <v>3454.4</v>
      </c>
      <c r="EJ144" s="12">
        <v>3483.9</v>
      </c>
      <c r="EK144" s="12">
        <v>3562.1</v>
      </c>
      <c r="EL144" s="12">
        <v>3548.6</v>
      </c>
      <c r="EM144" s="12">
        <v>3801.7</v>
      </c>
      <c r="EN144" s="12">
        <v>4105.3999999999996</v>
      </c>
      <c r="EO144" s="12">
        <v>4422.7</v>
      </c>
      <c r="EP144" s="12">
        <v>4700.8</v>
      </c>
      <c r="EQ144" s="12">
        <v>5003.3</v>
      </c>
      <c r="ER144" s="12">
        <v>5185.7</v>
      </c>
      <c r="ES144" s="12">
        <v>5447.5</v>
      </c>
      <c r="ET144" s="12">
        <v>5912.2</v>
      </c>
      <c r="EU144" s="12">
        <v>6112.5</v>
      </c>
      <c r="EV144" s="12">
        <v>6782.6</v>
      </c>
      <c r="EW144" s="12">
        <v>7450.4</v>
      </c>
      <c r="EX144" s="12">
        <v>7733.3</v>
      </c>
      <c r="EY144" s="12">
        <v>8566</v>
      </c>
      <c r="EZ144" s="12">
        <v>8817.4</v>
      </c>
      <c r="FA144" s="12">
        <v>8109.6</v>
      </c>
      <c r="FB144" s="12">
        <v>9225.7000000000007</v>
      </c>
      <c r="FC144" s="12">
        <v>9657.4</v>
      </c>
      <c r="FD144" s="12">
        <v>10219.200000000001</v>
      </c>
      <c r="FE144" s="12">
        <v>9742.2000000000007</v>
      </c>
      <c r="FF144" s="12">
        <v>10835</v>
      </c>
      <c r="FG144" s="12">
        <v>11370.7</v>
      </c>
      <c r="FH144" s="12">
        <v>11145.6</v>
      </c>
      <c r="FI144" s="12">
        <v>11748.2</v>
      </c>
      <c r="FJ144" s="12">
        <v>11481.1</v>
      </c>
      <c r="FK144" s="12">
        <v>10899.7</v>
      </c>
      <c r="FL144" s="12">
        <v>11450.5</v>
      </c>
      <c r="FM144" s="12">
        <v>10581.4</v>
      </c>
      <c r="FN144" s="12">
        <v>11320.6</v>
      </c>
      <c r="FO144" s="12">
        <v>11546.4</v>
      </c>
      <c r="FP144" s="12">
        <v>11002</v>
      </c>
      <c r="FQ144" s="12">
        <v>10061.5</v>
      </c>
      <c r="FR144" s="12">
        <v>10482.200000000001</v>
      </c>
      <c r="FS144" s="12">
        <v>10276.1</v>
      </c>
      <c r="FT144" s="12">
        <v>11267.5</v>
      </c>
      <c r="FU144" s="12">
        <v>11518.4</v>
      </c>
      <c r="FV144" s="12">
        <v>12452.3</v>
      </c>
      <c r="FW144" s="12">
        <v>12925.8</v>
      </c>
      <c r="FX144" s="12">
        <v>12821.6</v>
      </c>
      <c r="FY144" s="12">
        <v>12935.5</v>
      </c>
      <c r="FZ144" s="12">
        <v>13898.8</v>
      </c>
      <c r="GA144" s="12">
        <v>13708.8</v>
      </c>
      <c r="GB144" s="12">
        <v>14093.4</v>
      </c>
      <c r="GC144" s="12">
        <v>14538.6</v>
      </c>
      <c r="GD144" s="12">
        <v>15123.6</v>
      </c>
      <c r="GE144" s="12">
        <v>15808.9</v>
      </c>
      <c r="GF144" s="12">
        <v>15807</v>
      </c>
      <c r="GG144" s="12">
        <v>16454.2</v>
      </c>
      <c r="GH144" s="12">
        <v>17572.599999999999</v>
      </c>
      <c r="GI144" s="12">
        <v>17872.2</v>
      </c>
      <c r="GJ144" s="12">
        <v>18593.8</v>
      </c>
      <c r="GK144" s="12">
        <v>19094.099999999999</v>
      </c>
      <c r="GL144" s="12">
        <v>18801.099999999999</v>
      </c>
      <c r="GM144" s="12">
        <v>17972.5</v>
      </c>
      <c r="GN144" s="12">
        <v>17438.099999999999</v>
      </c>
      <c r="GO144" s="12">
        <v>16401.900000000001</v>
      </c>
      <c r="GP144" s="12">
        <v>14680.8</v>
      </c>
      <c r="GQ144" s="12">
        <v>13531.1</v>
      </c>
      <c r="GR144" s="12">
        <v>14780.8</v>
      </c>
      <c r="GS144" s="12">
        <v>16263.4</v>
      </c>
      <c r="GT144" s="12">
        <v>16565.5</v>
      </c>
      <c r="GU144" s="12">
        <v>17043.3</v>
      </c>
      <c r="GV144" s="12">
        <v>15952.8</v>
      </c>
      <c r="GW144" s="12">
        <v>17017.599999999999</v>
      </c>
      <c r="GX144" s="12">
        <v>18237.3</v>
      </c>
      <c r="GY144" s="12">
        <v>18892.599999999999</v>
      </c>
      <c r="GZ144" s="12">
        <v>18900</v>
      </c>
      <c r="HA144" s="12">
        <v>16977.5</v>
      </c>
      <c r="HB144" s="12">
        <v>17833.7</v>
      </c>
      <c r="HC144" s="12">
        <v>19689.900000000001</v>
      </c>
      <c r="HD144" s="12">
        <v>19215</v>
      </c>
      <c r="HE144" s="12">
        <v>20262.400000000001</v>
      </c>
      <c r="HF144" s="12">
        <v>20652.599999999999</v>
      </c>
      <c r="HG144" s="12">
        <v>21888.6</v>
      </c>
      <c r="HH144" s="12">
        <v>22029.8</v>
      </c>
      <c r="HI144" s="12">
        <v>22932.9</v>
      </c>
      <c r="HJ144" s="12">
        <v>24246.1</v>
      </c>
      <c r="HK144" s="12">
        <v>24676.7</v>
      </c>
      <c r="HL144" s="12">
        <v>25319.599999999999</v>
      </c>
      <c r="HM144" s="12">
        <v>25225.9</v>
      </c>
      <c r="HN144" s="12">
        <v>25882.6</v>
      </c>
      <c r="HO144" s="12">
        <v>26211.7</v>
      </c>
      <c r="HP144" s="12">
        <v>26422.3</v>
      </c>
      <c r="HQ144" s="12">
        <v>25073.9</v>
      </c>
      <c r="HR144" s="12">
        <v>25518</v>
      </c>
      <c r="HS144" s="12">
        <v>25445.1</v>
      </c>
      <c r="HT144" s="12">
        <v>25731.4</v>
      </c>
      <c r="HU144" s="12">
        <v>26381.200000000001</v>
      </c>
      <c r="HV144" s="12">
        <v>27067</v>
      </c>
      <c r="HW144" s="12">
        <v>28103.599999999999</v>
      </c>
      <c r="HX144" s="12">
        <v>28910.7</v>
      </c>
      <c r="HY144" s="12">
        <v>30045</v>
      </c>
      <c r="HZ144" s="12">
        <v>31312.799999999999</v>
      </c>
      <c r="IA144" s="12">
        <v>31259</v>
      </c>
      <c r="IB144" s="12">
        <v>31550.2</v>
      </c>
      <c r="IC144" s="12">
        <v>32486.6</v>
      </c>
      <c r="ID144" s="12">
        <v>29552.1</v>
      </c>
      <c r="IE144" s="12">
        <v>32082.799999999999</v>
      </c>
      <c r="IF144" s="12">
        <v>33253.599999999999</v>
      </c>
      <c r="IG144" s="12">
        <v>33486.699999999997</v>
      </c>
      <c r="IH144" s="12">
        <v>35561.199999999997</v>
      </c>
      <c r="II144" s="12">
        <v>30366.2</v>
      </c>
      <c r="IJ144" s="12">
        <v>34648.1</v>
      </c>
      <c r="IK144" s="12">
        <v>35921.199999999997</v>
      </c>
      <c r="IL144" s="12">
        <v>39618</v>
      </c>
      <c r="IM144" s="12">
        <v>41974.2</v>
      </c>
      <c r="IN144" s="12">
        <v>44418.5</v>
      </c>
      <c r="IO144" s="12">
        <v>44595.6</v>
      </c>
      <c r="IP144" s="12">
        <v>46670.5</v>
      </c>
      <c r="IQ144" s="12">
        <v>44469.7</v>
      </c>
      <c r="IR144" s="12">
        <v>39120.199999999997</v>
      </c>
      <c r="IS144" s="12">
        <v>37496.5</v>
      </c>
      <c r="IT144" s="12">
        <v>39499.599999999999</v>
      </c>
      <c r="IU144" s="12">
        <v>40980.1</v>
      </c>
      <c r="IV144" s="12">
        <v>42595.199999999997</v>
      </c>
      <c r="IW144" s="12">
        <v>41784.6</v>
      </c>
    </row>
    <row r="145" spans="1:258">
      <c r="A145" t="s">
        <v>1082</v>
      </c>
      <c r="B145" t="s">
        <v>1075</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0.3</v>
      </c>
      <c r="BH145">
        <v>0.6</v>
      </c>
      <c r="BI145">
        <v>1.4</v>
      </c>
      <c r="BJ145">
        <v>2.4</v>
      </c>
      <c r="BK145">
        <v>3.6</v>
      </c>
      <c r="BL145">
        <v>3.7</v>
      </c>
      <c r="BM145">
        <v>3.7</v>
      </c>
      <c r="BN145">
        <v>3.6</v>
      </c>
      <c r="BO145">
        <v>3.7</v>
      </c>
      <c r="BP145">
        <v>3.4</v>
      </c>
      <c r="BQ145">
        <v>3.4</v>
      </c>
      <c r="BR145">
        <v>3.4</v>
      </c>
      <c r="BS145">
        <v>3.5</v>
      </c>
      <c r="BT145">
        <v>3.4</v>
      </c>
      <c r="BU145">
        <v>3.5</v>
      </c>
      <c r="BV145">
        <v>3.9</v>
      </c>
      <c r="BW145">
        <v>5.6</v>
      </c>
      <c r="BX145">
        <v>7</v>
      </c>
      <c r="BY145">
        <v>8.4</v>
      </c>
      <c r="BZ145">
        <v>10.8</v>
      </c>
      <c r="CA145">
        <v>18</v>
      </c>
      <c r="CB145">
        <v>25.9</v>
      </c>
      <c r="CC145">
        <v>34.200000000000003</v>
      </c>
      <c r="CD145">
        <v>45.2</v>
      </c>
      <c r="CE145">
        <v>61.3</v>
      </c>
      <c r="CF145">
        <v>77.8</v>
      </c>
      <c r="CG145">
        <v>79.900000000000006</v>
      </c>
      <c r="CH145">
        <v>76.400000000000006</v>
      </c>
      <c r="CI145">
        <v>114.2</v>
      </c>
      <c r="CJ145">
        <v>129.9</v>
      </c>
      <c r="CK145">
        <v>164.5</v>
      </c>
      <c r="CL145">
        <v>186.3</v>
      </c>
      <c r="CM145">
        <v>198.7</v>
      </c>
      <c r="CN145">
        <v>209.7</v>
      </c>
      <c r="CO145">
        <v>235.2</v>
      </c>
      <c r="CP145">
        <v>219.9</v>
      </c>
      <c r="CQ145">
        <v>197.3</v>
      </c>
      <c r="CR145">
        <v>180.9</v>
      </c>
      <c r="CS145">
        <v>179.6</v>
      </c>
      <c r="CT145">
        <v>179.5</v>
      </c>
      <c r="CU145">
        <v>195.1</v>
      </c>
      <c r="CV145">
        <v>200.1</v>
      </c>
      <c r="CW145">
        <v>205.3</v>
      </c>
      <c r="CX145">
        <v>233.6</v>
      </c>
      <c r="CY145">
        <v>241</v>
      </c>
      <c r="CZ145">
        <v>247.1</v>
      </c>
      <c r="DA145">
        <v>243.4</v>
      </c>
      <c r="DB145">
        <v>243.8</v>
      </c>
      <c r="DC145">
        <v>266.5</v>
      </c>
      <c r="DD145">
        <v>278.10000000000002</v>
      </c>
      <c r="DE145">
        <v>296</v>
      </c>
      <c r="DF145">
        <v>292.2</v>
      </c>
      <c r="DG145">
        <v>304.5</v>
      </c>
      <c r="DH145">
        <v>301.5</v>
      </c>
      <c r="DI145">
        <v>306.2</v>
      </c>
      <c r="DJ145">
        <v>316.10000000000002</v>
      </c>
      <c r="DK145">
        <v>344.7</v>
      </c>
      <c r="DL145">
        <v>327.8</v>
      </c>
      <c r="DM145">
        <v>327.2</v>
      </c>
      <c r="DN145">
        <v>338.9</v>
      </c>
      <c r="DO145">
        <v>365.1</v>
      </c>
      <c r="DP145">
        <v>385.9</v>
      </c>
      <c r="DQ145">
        <v>416.8</v>
      </c>
      <c r="DR145">
        <v>430</v>
      </c>
      <c r="DS145">
        <v>465.7</v>
      </c>
      <c r="DT145">
        <v>455.3</v>
      </c>
      <c r="DU145">
        <v>486.9</v>
      </c>
      <c r="DV145">
        <v>501.3</v>
      </c>
      <c r="DW145">
        <v>555.4</v>
      </c>
      <c r="DX145">
        <v>535.70000000000005</v>
      </c>
      <c r="DY145">
        <v>536</v>
      </c>
      <c r="DZ145">
        <v>542.4</v>
      </c>
      <c r="EA145">
        <v>574.79999999999995</v>
      </c>
      <c r="EB145">
        <v>559.70000000000005</v>
      </c>
      <c r="EC145">
        <v>556.9</v>
      </c>
      <c r="ED145">
        <v>546.20000000000005</v>
      </c>
      <c r="EE145">
        <v>559.5</v>
      </c>
      <c r="EF145">
        <v>552.4</v>
      </c>
      <c r="EG145">
        <v>550.5</v>
      </c>
      <c r="EH145">
        <v>565.29999999999995</v>
      </c>
      <c r="EI145">
        <v>582.29999999999995</v>
      </c>
      <c r="EJ145">
        <v>576.6</v>
      </c>
      <c r="EK145">
        <v>586.20000000000005</v>
      </c>
      <c r="EL145">
        <v>611</v>
      </c>
      <c r="EM145">
        <v>641.9</v>
      </c>
      <c r="EN145">
        <v>686.7</v>
      </c>
      <c r="EO145">
        <v>710.9</v>
      </c>
      <c r="EP145">
        <v>753</v>
      </c>
      <c r="EQ145">
        <v>824.2</v>
      </c>
      <c r="ER145">
        <v>817.7</v>
      </c>
      <c r="ES145">
        <v>852.1</v>
      </c>
      <c r="ET145">
        <v>901.8</v>
      </c>
      <c r="EU145">
        <v>965.4</v>
      </c>
      <c r="EV145">
        <v>963.7</v>
      </c>
      <c r="EW145">
        <v>1015.1</v>
      </c>
      <c r="EX145">
        <v>1058.9000000000001</v>
      </c>
      <c r="EY145">
        <v>1142.4000000000001</v>
      </c>
      <c r="EZ145">
        <v>1168.5</v>
      </c>
      <c r="FA145">
        <v>1266.9000000000001</v>
      </c>
      <c r="FB145">
        <v>1351.7</v>
      </c>
      <c r="FC145">
        <v>1438.4</v>
      </c>
      <c r="FD145">
        <v>1420.8</v>
      </c>
      <c r="FE145">
        <v>1476.7</v>
      </c>
      <c r="FF145">
        <v>1613.1</v>
      </c>
      <c r="FG145">
        <v>1696.1</v>
      </c>
      <c r="FH145">
        <v>1658.3</v>
      </c>
      <c r="FI145">
        <v>1727.4</v>
      </c>
      <c r="FJ145">
        <v>1845.2</v>
      </c>
      <c r="FK145">
        <v>2035.5</v>
      </c>
      <c r="FL145">
        <v>2052.5</v>
      </c>
      <c r="FM145">
        <v>2161.6</v>
      </c>
      <c r="FN145">
        <v>2285.3000000000002</v>
      </c>
      <c r="FO145">
        <v>2247.9</v>
      </c>
      <c r="FP145">
        <v>2190.8000000000002</v>
      </c>
      <c r="FQ145">
        <v>2158.1999999999998</v>
      </c>
      <c r="FR145">
        <v>2265.1</v>
      </c>
      <c r="FS145">
        <v>2198.9</v>
      </c>
      <c r="FT145">
        <v>2157.6</v>
      </c>
      <c r="FU145">
        <v>2090.4</v>
      </c>
      <c r="FV145">
        <v>2040</v>
      </c>
      <c r="FW145">
        <v>1992.6</v>
      </c>
      <c r="FX145">
        <v>1941.9</v>
      </c>
      <c r="FY145">
        <v>1892.2</v>
      </c>
      <c r="FZ145">
        <v>1901.7</v>
      </c>
      <c r="GA145">
        <v>1865</v>
      </c>
      <c r="GB145">
        <v>1853.9</v>
      </c>
      <c r="GC145">
        <v>1901.9</v>
      </c>
      <c r="GD145">
        <v>2026.8</v>
      </c>
      <c r="GE145">
        <v>2033.9</v>
      </c>
      <c r="GF145">
        <v>2094.4</v>
      </c>
      <c r="GG145">
        <v>2195.8000000000002</v>
      </c>
      <c r="GH145">
        <v>2338.5</v>
      </c>
      <c r="GI145">
        <v>2417.8000000000002</v>
      </c>
      <c r="GJ145">
        <v>2514.1999999999998</v>
      </c>
      <c r="GK145">
        <v>2830.8</v>
      </c>
      <c r="GL145">
        <v>3085.8</v>
      </c>
      <c r="GM145">
        <v>3442.5</v>
      </c>
      <c r="GN145">
        <v>3377.3</v>
      </c>
      <c r="GO145">
        <v>3420.3</v>
      </c>
      <c r="GP145">
        <v>3832.2</v>
      </c>
      <c r="GQ145">
        <v>3813.9</v>
      </c>
      <c r="GR145">
        <v>3653.1</v>
      </c>
      <c r="GS145">
        <v>3425.5</v>
      </c>
      <c r="GT145">
        <v>3315.9</v>
      </c>
      <c r="GU145">
        <v>2983.8</v>
      </c>
      <c r="GV145">
        <v>2813.3</v>
      </c>
      <c r="GW145">
        <v>2796.6</v>
      </c>
      <c r="GX145">
        <v>3034.5</v>
      </c>
      <c r="GY145">
        <v>2970.3</v>
      </c>
      <c r="GZ145">
        <v>2934.9</v>
      </c>
      <c r="HA145">
        <v>2876.5</v>
      </c>
      <c r="HB145">
        <v>2941.9</v>
      </c>
      <c r="HC145">
        <v>2862.2</v>
      </c>
      <c r="HD145">
        <v>2785.4</v>
      </c>
      <c r="HE145">
        <v>2858.2</v>
      </c>
      <c r="HF145">
        <v>2996.6</v>
      </c>
      <c r="HG145">
        <v>2922.4</v>
      </c>
      <c r="HH145">
        <v>2901.5</v>
      </c>
      <c r="HI145">
        <v>3004.5</v>
      </c>
      <c r="HJ145">
        <v>3047.3</v>
      </c>
      <c r="HK145">
        <v>2995.8</v>
      </c>
      <c r="HL145">
        <v>2920.7</v>
      </c>
      <c r="HM145">
        <v>2968.8</v>
      </c>
      <c r="HN145">
        <v>3073</v>
      </c>
      <c r="HO145">
        <v>3002.4</v>
      </c>
      <c r="HP145">
        <v>2957.5</v>
      </c>
      <c r="HQ145">
        <v>3015.8</v>
      </c>
      <c r="HR145">
        <v>3078.2</v>
      </c>
      <c r="HS145">
        <v>3064.5</v>
      </c>
      <c r="HT145">
        <v>2969.4</v>
      </c>
      <c r="HU145">
        <v>2943.9</v>
      </c>
      <c r="HV145">
        <v>2955.2</v>
      </c>
      <c r="HW145">
        <v>2926.7</v>
      </c>
      <c r="HX145">
        <v>2892.6</v>
      </c>
      <c r="HY145">
        <v>3029.9</v>
      </c>
      <c r="HZ145">
        <v>3120.5</v>
      </c>
      <c r="IA145">
        <v>3068</v>
      </c>
      <c r="IB145">
        <v>3092.1</v>
      </c>
      <c r="IC145">
        <v>3143.5</v>
      </c>
      <c r="ID145">
        <v>3289.7</v>
      </c>
      <c r="IE145">
        <v>3483.7</v>
      </c>
      <c r="IF145">
        <v>3600.9</v>
      </c>
      <c r="IG145">
        <v>3834</v>
      </c>
      <c r="IH145">
        <v>4002.5</v>
      </c>
      <c r="II145">
        <v>4727.2</v>
      </c>
      <c r="IJ145">
        <v>5087.6000000000004</v>
      </c>
      <c r="IK145">
        <v>4846.8</v>
      </c>
      <c r="IL145">
        <v>4765.8999999999996</v>
      </c>
      <c r="IM145">
        <v>4980</v>
      </c>
      <c r="IN145">
        <v>5015.3999999999996</v>
      </c>
      <c r="IO145">
        <v>5019.2</v>
      </c>
      <c r="IP145">
        <v>5205.5</v>
      </c>
      <c r="IQ145">
        <v>5090.7</v>
      </c>
      <c r="IR145">
        <v>5032.3999999999996</v>
      </c>
      <c r="IS145">
        <v>5084.2</v>
      </c>
      <c r="IT145">
        <v>5223.1000000000004</v>
      </c>
      <c r="IU145">
        <v>5692.6</v>
      </c>
      <c r="IV145">
        <v>5917.4</v>
      </c>
      <c r="IW145">
        <v>6143</v>
      </c>
    </row>
    <row r="146" spans="1:258">
      <c r="A146" t="s">
        <v>1084</v>
      </c>
      <c r="B146" t="s">
        <v>1169</v>
      </c>
      <c r="C146">
        <v>55</v>
      </c>
      <c r="D146">
        <v>55.4</v>
      </c>
      <c r="E146">
        <v>55.3</v>
      </c>
      <c r="F146">
        <v>55.9</v>
      </c>
      <c r="G146">
        <v>56.2</v>
      </c>
      <c r="H146">
        <v>56.1</v>
      </c>
      <c r="I146">
        <v>56.1</v>
      </c>
      <c r="J146">
        <v>78.5</v>
      </c>
      <c r="K146">
        <v>77.599999999999994</v>
      </c>
      <c r="L146">
        <v>59.8</v>
      </c>
      <c r="M146">
        <v>63.1</v>
      </c>
      <c r="N146">
        <v>74.8</v>
      </c>
      <c r="O146">
        <v>79.900000000000006</v>
      </c>
      <c r="P146">
        <v>84.9</v>
      </c>
      <c r="Q146">
        <v>89.5</v>
      </c>
      <c r="R146">
        <v>87.6</v>
      </c>
      <c r="S146">
        <v>92.9</v>
      </c>
      <c r="T146">
        <v>95.8</v>
      </c>
      <c r="U146">
        <v>98.9</v>
      </c>
      <c r="V146">
        <v>96</v>
      </c>
      <c r="W146">
        <v>98.2</v>
      </c>
      <c r="X146">
        <v>93.6</v>
      </c>
      <c r="Y146">
        <v>100.7</v>
      </c>
      <c r="Z146">
        <v>106.1</v>
      </c>
      <c r="AA146">
        <v>103.3</v>
      </c>
      <c r="AB146">
        <v>100</v>
      </c>
      <c r="AC146">
        <v>88.4</v>
      </c>
      <c r="AD146">
        <v>108.2</v>
      </c>
      <c r="AE146">
        <v>116.9</v>
      </c>
      <c r="AF146">
        <v>113.3</v>
      </c>
      <c r="AG146">
        <v>125.9</v>
      </c>
      <c r="AH146">
        <v>117.6</v>
      </c>
      <c r="AI146">
        <v>118.3</v>
      </c>
      <c r="AJ146">
        <v>147.6</v>
      </c>
      <c r="AK146">
        <v>166.8</v>
      </c>
      <c r="AL146">
        <v>146.5</v>
      </c>
      <c r="AM146">
        <v>136.4</v>
      </c>
      <c r="AN146">
        <v>126.7</v>
      </c>
      <c r="AO146">
        <v>131.9</v>
      </c>
      <c r="AP146">
        <v>128.6</v>
      </c>
      <c r="AQ146">
        <v>130.5</v>
      </c>
      <c r="AR146">
        <v>101.1</v>
      </c>
      <c r="AS146">
        <v>115.2</v>
      </c>
      <c r="AT146">
        <v>122.5</v>
      </c>
      <c r="AU146">
        <v>138.30000000000001</v>
      </c>
      <c r="AV146">
        <v>133.1</v>
      </c>
      <c r="AW146">
        <v>138.6</v>
      </c>
      <c r="AX146">
        <v>143.5</v>
      </c>
      <c r="AY146">
        <v>154</v>
      </c>
      <c r="AZ146">
        <v>148.9</v>
      </c>
      <c r="BA146">
        <v>155.69999999999999</v>
      </c>
      <c r="BB146">
        <v>160.1</v>
      </c>
      <c r="BC146">
        <v>135</v>
      </c>
      <c r="BD146">
        <v>117.8</v>
      </c>
      <c r="BE146">
        <v>138.9</v>
      </c>
      <c r="BF146">
        <v>118.9</v>
      </c>
      <c r="BG146">
        <v>117</v>
      </c>
      <c r="BH146">
        <v>84.4</v>
      </c>
      <c r="BI146">
        <v>61.9</v>
      </c>
      <c r="BJ146">
        <v>65.900000000000006</v>
      </c>
      <c r="BK146">
        <v>79.7</v>
      </c>
      <c r="BL146">
        <v>90.8</v>
      </c>
      <c r="BM146">
        <v>72</v>
      </c>
      <c r="BN146">
        <v>75</v>
      </c>
      <c r="BO146">
        <v>90.5</v>
      </c>
      <c r="BP146">
        <v>90.7</v>
      </c>
      <c r="BQ146">
        <v>92.3</v>
      </c>
      <c r="BR146">
        <v>97.5</v>
      </c>
      <c r="BS146">
        <v>91</v>
      </c>
      <c r="BT146">
        <v>94.8</v>
      </c>
      <c r="BU146">
        <v>92.5</v>
      </c>
      <c r="BV146">
        <v>93.4</v>
      </c>
      <c r="BW146">
        <v>91.7</v>
      </c>
      <c r="BX146">
        <v>99.9</v>
      </c>
      <c r="BY146">
        <v>109.7</v>
      </c>
      <c r="BZ146">
        <v>102.2</v>
      </c>
      <c r="CA146">
        <v>109.1</v>
      </c>
      <c r="CB146">
        <v>118.7</v>
      </c>
      <c r="CC146">
        <v>126</v>
      </c>
      <c r="CD146">
        <v>117.8</v>
      </c>
      <c r="CE146">
        <v>98.9</v>
      </c>
      <c r="CF146">
        <v>123.3</v>
      </c>
      <c r="CG146">
        <v>128.5</v>
      </c>
      <c r="CH146">
        <v>129.69999999999999</v>
      </c>
      <c r="CI146">
        <v>137.80000000000001</v>
      </c>
      <c r="CJ146">
        <v>147.19999999999999</v>
      </c>
      <c r="CK146">
        <v>128.4</v>
      </c>
      <c r="CL146">
        <v>140.1</v>
      </c>
      <c r="CM146">
        <v>134</v>
      </c>
      <c r="CN146">
        <v>122.2</v>
      </c>
      <c r="CO146">
        <v>139.80000000000001</v>
      </c>
      <c r="CP146">
        <v>158.80000000000001</v>
      </c>
      <c r="CQ146">
        <v>175.7</v>
      </c>
      <c r="CR146">
        <v>187.2</v>
      </c>
      <c r="CS146">
        <v>180.9</v>
      </c>
      <c r="CT146">
        <v>199.6</v>
      </c>
      <c r="CU146">
        <v>192.9</v>
      </c>
      <c r="CV146">
        <v>173.6</v>
      </c>
      <c r="CW146">
        <v>200.8</v>
      </c>
      <c r="CX146">
        <v>209.9</v>
      </c>
      <c r="CY146">
        <v>234.7</v>
      </c>
      <c r="CZ146">
        <v>268.5</v>
      </c>
      <c r="DA146">
        <v>244.2</v>
      </c>
      <c r="DB146">
        <v>309.10000000000002</v>
      </c>
      <c r="DC146">
        <v>377.2</v>
      </c>
      <c r="DD146">
        <v>377</v>
      </c>
      <c r="DE146">
        <v>350.4</v>
      </c>
      <c r="DF146">
        <v>369</v>
      </c>
      <c r="DG146">
        <v>428.1</v>
      </c>
      <c r="DH146">
        <v>415.3</v>
      </c>
      <c r="DI146">
        <v>418.9</v>
      </c>
      <c r="DJ146">
        <v>328.9</v>
      </c>
      <c r="DK146">
        <v>353.1</v>
      </c>
      <c r="DL146">
        <v>384.7</v>
      </c>
      <c r="DM146">
        <v>404.3</v>
      </c>
      <c r="DN146">
        <v>388.9</v>
      </c>
      <c r="DO146">
        <v>423</v>
      </c>
      <c r="DP146">
        <v>468.1</v>
      </c>
      <c r="DQ146">
        <v>508.7</v>
      </c>
      <c r="DR146">
        <v>477</v>
      </c>
      <c r="DS146">
        <v>444.9</v>
      </c>
      <c r="DT146">
        <v>453.8</v>
      </c>
      <c r="DU146">
        <v>357.1</v>
      </c>
      <c r="DV146">
        <v>377.9</v>
      </c>
      <c r="DW146">
        <v>456</v>
      </c>
      <c r="DX146">
        <v>469.9</v>
      </c>
      <c r="DY146">
        <v>511.6</v>
      </c>
      <c r="DZ146">
        <v>570.29999999999995</v>
      </c>
      <c r="EA146">
        <v>593</v>
      </c>
      <c r="EB146">
        <v>614</v>
      </c>
      <c r="EC146">
        <v>637.79999999999995</v>
      </c>
      <c r="ED146">
        <v>746.5</v>
      </c>
      <c r="EE146">
        <v>823.2</v>
      </c>
      <c r="EF146">
        <v>829.5</v>
      </c>
      <c r="EG146">
        <v>904.9</v>
      </c>
      <c r="EH146">
        <v>910.7</v>
      </c>
      <c r="EI146">
        <v>878.8</v>
      </c>
      <c r="EJ146">
        <v>892.6</v>
      </c>
      <c r="EK146">
        <v>883</v>
      </c>
      <c r="EL146">
        <v>893.9</v>
      </c>
      <c r="EM146">
        <v>987.9</v>
      </c>
      <c r="EN146">
        <v>1083.8</v>
      </c>
      <c r="EO146">
        <v>1204.0999999999999</v>
      </c>
      <c r="EP146">
        <v>1284</v>
      </c>
      <c r="EQ146">
        <v>1346.9</v>
      </c>
      <c r="ER146">
        <v>1371.7</v>
      </c>
      <c r="ES146">
        <v>1462.6</v>
      </c>
      <c r="ET146">
        <v>1650.5</v>
      </c>
      <c r="EU146">
        <v>1684.1</v>
      </c>
      <c r="EV146">
        <v>1974.6</v>
      </c>
      <c r="EW146">
        <v>2224.4</v>
      </c>
      <c r="EX146">
        <v>2345.1999999999998</v>
      </c>
      <c r="EY146">
        <v>2619.8000000000002</v>
      </c>
      <c r="EZ146">
        <v>2690.6</v>
      </c>
      <c r="FA146">
        <v>2194.5</v>
      </c>
      <c r="FB146">
        <v>2550.1</v>
      </c>
      <c r="FC146">
        <v>2678.1</v>
      </c>
      <c r="FD146">
        <v>2871.9</v>
      </c>
      <c r="FE146">
        <v>2445.1999999999998</v>
      </c>
      <c r="FF146">
        <v>2581.6999999999998</v>
      </c>
      <c r="FG146">
        <v>2612.4</v>
      </c>
      <c r="FH146">
        <v>2538.5</v>
      </c>
      <c r="FI146">
        <v>2958.1</v>
      </c>
      <c r="FJ146">
        <v>3019.3</v>
      </c>
      <c r="FK146">
        <v>2718.9</v>
      </c>
      <c r="FL146">
        <v>2939.6</v>
      </c>
      <c r="FM146">
        <v>2601.6999999999998</v>
      </c>
      <c r="FN146">
        <v>2829</v>
      </c>
      <c r="FO146">
        <v>2950.2</v>
      </c>
      <c r="FP146">
        <v>2800.9</v>
      </c>
      <c r="FQ146">
        <v>2417.9</v>
      </c>
      <c r="FR146">
        <v>2561.4</v>
      </c>
      <c r="FS146">
        <v>2436.6999999999998</v>
      </c>
      <c r="FT146">
        <v>2855.7</v>
      </c>
      <c r="FU146">
        <v>2970.6</v>
      </c>
      <c r="FV146">
        <v>3328.7</v>
      </c>
      <c r="FW146">
        <v>3511.4</v>
      </c>
      <c r="FX146">
        <v>3410.1</v>
      </c>
      <c r="FY146">
        <v>3428.7</v>
      </c>
      <c r="FZ146">
        <v>3735.8</v>
      </c>
      <c r="GA146">
        <v>3565.4</v>
      </c>
      <c r="GB146">
        <v>3714.3</v>
      </c>
      <c r="GC146">
        <v>3775.1</v>
      </c>
      <c r="GD146">
        <v>4007.2</v>
      </c>
      <c r="GE146">
        <v>4186.2</v>
      </c>
      <c r="GF146">
        <v>4143.2</v>
      </c>
      <c r="GG146">
        <v>4327.6000000000004</v>
      </c>
      <c r="GH146">
        <v>4662.1000000000004</v>
      </c>
      <c r="GI146">
        <v>4593.3</v>
      </c>
      <c r="GJ146">
        <v>4652.1000000000004</v>
      </c>
      <c r="GK146">
        <v>4531</v>
      </c>
      <c r="GL146">
        <v>4155.1000000000004</v>
      </c>
      <c r="GM146">
        <v>3664.4</v>
      </c>
      <c r="GN146">
        <v>3224.7</v>
      </c>
      <c r="GO146">
        <v>3236.8</v>
      </c>
      <c r="GP146">
        <v>2593.8000000000002</v>
      </c>
      <c r="GQ146">
        <v>2153.1</v>
      </c>
      <c r="GR146">
        <v>2616.8000000000002</v>
      </c>
      <c r="GS146">
        <v>3211.3</v>
      </c>
      <c r="GT146">
        <v>3195.5</v>
      </c>
      <c r="GU146">
        <v>3565.9</v>
      </c>
      <c r="GV146">
        <v>3201.4</v>
      </c>
      <c r="GW146">
        <v>3420.7</v>
      </c>
      <c r="GX146">
        <v>3810.9</v>
      </c>
      <c r="GY146">
        <v>3997.7</v>
      </c>
      <c r="GZ146">
        <v>3917.5</v>
      </c>
      <c r="HA146">
        <v>3211.9</v>
      </c>
      <c r="HB146">
        <v>3480.1</v>
      </c>
      <c r="HC146">
        <v>4083.2</v>
      </c>
      <c r="HD146">
        <v>3872.7</v>
      </c>
      <c r="HE146">
        <v>4130.5</v>
      </c>
      <c r="HF146">
        <v>4274.6000000000004</v>
      </c>
      <c r="HG146">
        <v>4753.2</v>
      </c>
      <c r="HH146">
        <v>4930.6000000000004</v>
      </c>
      <c r="HI146">
        <v>5154.8999999999996</v>
      </c>
      <c r="HJ146">
        <v>5649.6</v>
      </c>
      <c r="HK146">
        <v>5780.6</v>
      </c>
      <c r="HL146">
        <v>5967.6</v>
      </c>
      <c r="HM146">
        <v>6008.3</v>
      </c>
      <c r="HN146">
        <v>6387.1</v>
      </c>
      <c r="HO146">
        <v>6432.4</v>
      </c>
      <c r="HP146">
        <v>6598.8</v>
      </c>
      <c r="HQ146">
        <v>6109.7</v>
      </c>
      <c r="HR146">
        <v>6373.4</v>
      </c>
      <c r="HS146">
        <v>6149.4</v>
      </c>
      <c r="HT146">
        <v>6288.8</v>
      </c>
      <c r="HU146">
        <v>6499.3</v>
      </c>
      <c r="HV146">
        <v>7279.6</v>
      </c>
      <c r="HW146">
        <v>7615.4</v>
      </c>
      <c r="HX146">
        <v>7968.6</v>
      </c>
      <c r="HY146">
        <v>8389.6</v>
      </c>
      <c r="HZ146">
        <v>8972.2999999999993</v>
      </c>
      <c r="IA146">
        <v>8923.9</v>
      </c>
      <c r="IB146">
        <v>8938.1</v>
      </c>
      <c r="IC146">
        <v>9326.1</v>
      </c>
      <c r="ID146">
        <v>8198.4</v>
      </c>
      <c r="IE146">
        <v>8885.5</v>
      </c>
      <c r="IF146">
        <v>9371.2000000000007</v>
      </c>
      <c r="IG146">
        <v>9318</v>
      </c>
      <c r="IH146">
        <v>10148.200000000001</v>
      </c>
      <c r="II146">
        <v>7508.3</v>
      </c>
      <c r="IJ146">
        <v>8923.4</v>
      </c>
      <c r="IK146">
        <v>9350.7000000000007</v>
      </c>
      <c r="IL146">
        <v>11121</v>
      </c>
      <c r="IM146">
        <v>12477.5</v>
      </c>
      <c r="IN146">
        <v>13568.8</v>
      </c>
      <c r="IO146">
        <v>13808.4</v>
      </c>
      <c r="IP146">
        <v>14742.5</v>
      </c>
      <c r="IQ146">
        <v>14350.6</v>
      </c>
      <c r="IR146">
        <v>12332.1</v>
      </c>
      <c r="IS146">
        <v>11878.5</v>
      </c>
      <c r="IT146">
        <v>12943.6</v>
      </c>
      <c r="IU146">
        <v>12986.1</v>
      </c>
      <c r="IV146">
        <v>13595.7</v>
      </c>
      <c r="IW146">
        <v>13354.6</v>
      </c>
    </row>
    <row r="147" spans="1:258">
      <c r="A147" t="s">
        <v>1086</v>
      </c>
      <c r="B147" t="s">
        <v>1079</v>
      </c>
      <c r="C147">
        <v>15.3</v>
      </c>
      <c r="D147">
        <v>16.100000000000001</v>
      </c>
      <c r="E147">
        <v>15.6</v>
      </c>
      <c r="F147">
        <v>17</v>
      </c>
      <c r="G147">
        <v>19.399999999999999</v>
      </c>
      <c r="H147">
        <v>20</v>
      </c>
      <c r="I147">
        <v>21</v>
      </c>
      <c r="J147">
        <v>22.9</v>
      </c>
      <c r="K147">
        <v>23</v>
      </c>
      <c r="L147">
        <v>18.399999999999999</v>
      </c>
      <c r="M147">
        <v>19.100000000000001</v>
      </c>
      <c r="N147">
        <v>21.3</v>
      </c>
      <c r="O147">
        <v>22.5</v>
      </c>
      <c r="P147">
        <v>23.7</v>
      </c>
      <c r="Q147">
        <v>24.5</v>
      </c>
      <c r="R147">
        <v>25.2</v>
      </c>
      <c r="S147">
        <v>26.9</v>
      </c>
      <c r="T147">
        <v>27.7</v>
      </c>
      <c r="U147">
        <v>29.1</v>
      </c>
      <c r="V147">
        <v>29.1</v>
      </c>
      <c r="W147">
        <v>30.5</v>
      </c>
      <c r="X147">
        <v>30</v>
      </c>
      <c r="Y147">
        <v>32.799999999999997</v>
      </c>
      <c r="Z147">
        <v>35.200000000000003</v>
      </c>
      <c r="AA147">
        <v>36.200000000000003</v>
      </c>
      <c r="AB147">
        <v>35.4</v>
      </c>
      <c r="AC147">
        <v>32.200000000000003</v>
      </c>
      <c r="AD147">
        <v>34.799999999999997</v>
      </c>
      <c r="AE147">
        <v>39.299999999999997</v>
      </c>
      <c r="AF147">
        <v>40.4</v>
      </c>
      <c r="AG147">
        <v>43.2</v>
      </c>
      <c r="AH147">
        <v>44.3</v>
      </c>
      <c r="AI147">
        <v>41.9</v>
      </c>
      <c r="AJ147">
        <v>47.5</v>
      </c>
      <c r="AK147">
        <v>49.9</v>
      </c>
      <c r="AL147">
        <v>51.2</v>
      </c>
      <c r="AM147">
        <v>50.3</v>
      </c>
      <c r="AN147">
        <v>48.1</v>
      </c>
      <c r="AO147">
        <v>47.9</v>
      </c>
      <c r="AP147">
        <v>47.6</v>
      </c>
      <c r="AQ147">
        <v>48.4</v>
      </c>
      <c r="AR147">
        <v>39.200000000000003</v>
      </c>
      <c r="AS147">
        <v>44.2</v>
      </c>
      <c r="AT147">
        <v>46.8</v>
      </c>
      <c r="AU147">
        <v>52.7</v>
      </c>
      <c r="AV147">
        <v>53</v>
      </c>
      <c r="AW147">
        <v>52.2</v>
      </c>
      <c r="AX147">
        <v>55.4</v>
      </c>
      <c r="AY147">
        <v>57.5</v>
      </c>
      <c r="AZ147">
        <v>56.7</v>
      </c>
      <c r="BA147">
        <v>56.2</v>
      </c>
      <c r="BB147">
        <v>58.9</v>
      </c>
      <c r="BC147">
        <v>52.8</v>
      </c>
      <c r="BD147">
        <v>48</v>
      </c>
      <c r="BE147">
        <v>51.9</v>
      </c>
      <c r="BF147">
        <v>46.6</v>
      </c>
      <c r="BG147">
        <v>44.5</v>
      </c>
      <c r="BH147">
        <v>40.700000000000003</v>
      </c>
      <c r="BI147">
        <v>32.299999999999997</v>
      </c>
      <c r="BJ147">
        <v>35.200000000000003</v>
      </c>
      <c r="BK147">
        <v>41</v>
      </c>
      <c r="BL147">
        <v>46.1</v>
      </c>
      <c r="BM147">
        <v>40.9</v>
      </c>
      <c r="BN147">
        <v>43</v>
      </c>
      <c r="BO147">
        <v>46.9</v>
      </c>
      <c r="BP147">
        <v>47</v>
      </c>
      <c r="BQ147">
        <v>45.8</v>
      </c>
      <c r="BR147">
        <v>46.5</v>
      </c>
      <c r="BS147">
        <v>43</v>
      </c>
      <c r="BT147">
        <v>45.9</v>
      </c>
      <c r="BU147">
        <v>45.6</v>
      </c>
      <c r="BV147">
        <v>45.5</v>
      </c>
      <c r="BW147">
        <v>44.5</v>
      </c>
      <c r="BX147">
        <v>46.7</v>
      </c>
      <c r="BY147">
        <v>48.6</v>
      </c>
      <c r="BZ147">
        <v>46.1</v>
      </c>
      <c r="CA147">
        <v>47.7</v>
      </c>
      <c r="CB147">
        <v>48.9</v>
      </c>
      <c r="CC147">
        <v>51.2</v>
      </c>
      <c r="CD147">
        <v>51.8</v>
      </c>
      <c r="CE147">
        <v>53.8</v>
      </c>
      <c r="CF147">
        <v>59.4</v>
      </c>
      <c r="CG147">
        <v>66.099999999999994</v>
      </c>
      <c r="CH147">
        <v>70.400000000000006</v>
      </c>
      <c r="CI147">
        <v>71.2</v>
      </c>
      <c r="CJ147">
        <v>71.5</v>
      </c>
      <c r="CK147">
        <v>65.2</v>
      </c>
      <c r="CL147">
        <v>68.8</v>
      </c>
      <c r="CM147">
        <v>66.099999999999994</v>
      </c>
      <c r="CN147">
        <v>67.5</v>
      </c>
      <c r="CO147">
        <v>75.900000000000006</v>
      </c>
      <c r="CP147">
        <v>88.4</v>
      </c>
      <c r="CQ147">
        <v>101.7</v>
      </c>
      <c r="CR147">
        <v>119.9</v>
      </c>
      <c r="CS147">
        <v>123.2</v>
      </c>
      <c r="CT147">
        <v>127</v>
      </c>
      <c r="CU147">
        <v>129.5</v>
      </c>
      <c r="CV147">
        <v>129.4</v>
      </c>
      <c r="CW147">
        <v>145.4</v>
      </c>
      <c r="CX147">
        <v>153.30000000000001</v>
      </c>
      <c r="CY147">
        <v>174.3</v>
      </c>
      <c r="CZ147">
        <v>205</v>
      </c>
      <c r="DA147">
        <v>221.4</v>
      </c>
      <c r="DB147">
        <v>273</v>
      </c>
      <c r="DC147">
        <v>340.7</v>
      </c>
      <c r="DD147">
        <v>382.5</v>
      </c>
      <c r="DE147">
        <v>407.1</v>
      </c>
      <c r="DF147">
        <v>450.4</v>
      </c>
      <c r="DG147">
        <v>539.4</v>
      </c>
      <c r="DH147">
        <v>550.4</v>
      </c>
      <c r="DI147">
        <v>556.20000000000005</v>
      </c>
      <c r="DJ147">
        <v>481.5</v>
      </c>
      <c r="DK147">
        <v>502.6</v>
      </c>
      <c r="DL147">
        <v>511.6</v>
      </c>
      <c r="DM147">
        <v>504.9</v>
      </c>
      <c r="DN147">
        <v>503.1</v>
      </c>
      <c r="DO147">
        <v>515.29999999999995</v>
      </c>
      <c r="DP147">
        <v>549.9</v>
      </c>
      <c r="DQ147">
        <v>576.9</v>
      </c>
      <c r="DR147">
        <v>591.29999999999995</v>
      </c>
      <c r="DS147">
        <v>585.6</v>
      </c>
      <c r="DT147">
        <v>620.20000000000005</v>
      </c>
      <c r="DU147">
        <v>568</v>
      </c>
      <c r="DV147">
        <v>603.1</v>
      </c>
      <c r="DW147">
        <v>669.1</v>
      </c>
      <c r="DX147">
        <v>700.4</v>
      </c>
      <c r="DY147">
        <v>769.6</v>
      </c>
      <c r="DZ147">
        <v>850.7</v>
      </c>
      <c r="EA147">
        <v>890</v>
      </c>
      <c r="EB147">
        <v>952.2</v>
      </c>
      <c r="EC147">
        <v>1019.9</v>
      </c>
      <c r="ED147">
        <v>1096.3</v>
      </c>
      <c r="EE147">
        <v>1201.2</v>
      </c>
      <c r="EF147">
        <v>1302.2</v>
      </c>
      <c r="EG147">
        <v>1419.3</v>
      </c>
      <c r="EH147">
        <v>1504.6</v>
      </c>
      <c r="EI147">
        <v>1495.2</v>
      </c>
      <c r="EJ147">
        <v>1504.3</v>
      </c>
      <c r="EK147">
        <v>1580.8</v>
      </c>
      <c r="EL147">
        <v>1544.3</v>
      </c>
      <c r="EM147">
        <v>1649.4</v>
      </c>
      <c r="EN147">
        <v>1800.6</v>
      </c>
      <c r="EO147">
        <v>1954</v>
      </c>
      <c r="EP147">
        <v>2058.3000000000002</v>
      </c>
      <c r="EQ147">
        <v>2201.6</v>
      </c>
      <c r="ER147">
        <v>2351.6999999999998</v>
      </c>
      <c r="ES147">
        <v>2461.8000000000002</v>
      </c>
      <c r="ET147">
        <v>2624</v>
      </c>
      <c r="EU147">
        <v>2686.4</v>
      </c>
      <c r="EV147">
        <v>3051.4</v>
      </c>
      <c r="EW147">
        <v>3368.4</v>
      </c>
      <c r="EX147">
        <v>3409.3</v>
      </c>
      <c r="EY147">
        <v>3840.6</v>
      </c>
      <c r="EZ147">
        <v>3977.3</v>
      </c>
      <c r="FA147">
        <v>3623</v>
      </c>
      <c r="FB147">
        <v>4173.5</v>
      </c>
      <c r="FC147">
        <v>4327.8999999999996</v>
      </c>
      <c r="FD147">
        <v>4651.1000000000004</v>
      </c>
      <c r="FE147">
        <v>4498.3999999999996</v>
      </c>
      <c r="FF147">
        <v>5233.2</v>
      </c>
      <c r="FG147">
        <v>5600.8</v>
      </c>
      <c r="FH147">
        <v>5463.6</v>
      </c>
      <c r="FI147">
        <v>5541.1</v>
      </c>
      <c r="FJ147">
        <v>5119.3999999999996</v>
      </c>
      <c r="FK147">
        <v>4588.7</v>
      </c>
      <c r="FL147">
        <v>4887.8999999999996</v>
      </c>
      <c r="FM147">
        <v>4252.6000000000004</v>
      </c>
      <c r="FN147">
        <v>4689.6000000000004</v>
      </c>
      <c r="FO147">
        <v>4812.2</v>
      </c>
      <c r="FP147">
        <v>4433.3</v>
      </c>
      <c r="FQ147">
        <v>3898.5</v>
      </c>
      <c r="FR147">
        <v>4118.1000000000004</v>
      </c>
      <c r="FS147">
        <v>4057.6</v>
      </c>
      <c r="FT147">
        <v>4649.1000000000004</v>
      </c>
      <c r="FU147">
        <v>4845.7</v>
      </c>
      <c r="FV147">
        <v>5362.1</v>
      </c>
      <c r="FW147">
        <v>5620.8</v>
      </c>
      <c r="FX147">
        <v>5640.1</v>
      </c>
      <c r="FY147">
        <v>5663.2</v>
      </c>
      <c r="FZ147">
        <v>6194.1</v>
      </c>
      <c r="GA147">
        <v>6171</v>
      </c>
      <c r="GB147">
        <v>6352.7</v>
      </c>
      <c r="GC147">
        <v>6676.8</v>
      </c>
      <c r="GD147">
        <v>6864.6</v>
      </c>
      <c r="GE147">
        <v>7313.6</v>
      </c>
      <c r="GF147">
        <v>7227.9</v>
      </c>
      <c r="GG147">
        <v>7517.3</v>
      </c>
      <c r="GH147">
        <v>8059.7</v>
      </c>
      <c r="GI147">
        <v>8335.4</v>
      </c>
      <c r="GJ147">
        <v>8846.1</v>
      </c>
      <c r="GK147">
        <v>9078.5</v>
      </c>
      <c r="GL147">
        <v>8914.4</v>
      </c>
      <c r="GM147">
        <v>8266.1</v>
      </c>
      <c r="GN147">
        <v>8280</v>
      </c>
      <c r="GO147">
        <v>7276.8</v>
      </c>
      <c r="GP147">
        <v>5788.4</v>
      </c>
      <c r="GQ147">
        <v>5440.3</v>
      </c>
      <c r="GR147">
        <v>6372.3</v>
      </c>
      <c r="GS147">
        <v>7402.8</v>
      </c>
      <c r="GT147">
        <v>7796.7</v>
      </c>
      <c r="GU147">
        <v>8215.2999999999993</v>
      </c>
      <c r="GV147">
        <v>7690</v>
      </c>
      <c r="GW147">
        <v>8478.5</v>
      </c>
      <c r="GX147">
        <v>9029.7999999999993</v>
      </c>
      <c r="GY147">
        <v>9477.4</v>
      </c>
      <c r="GZ147">
        <v>9567.7000000000007</v>
      </c>
      <c r="HA147">
        <v>8437.6</v>
      </c>
      <c r="HB147">
        <v>8941.4</v>
      </c>
      <c r="HC147">
        <v>9888.6</v>
      </c>
      <c r="HD147">
        <v>9680.7999999999993</v>
      </c>
      <c r="HE147">
        <v>10213.799999999999</v>
      </c>
      <c r="HF147">
        <v>10363.5</v>
      </c>
      <c r="HG147">
        <v>11103.2</v>
      </c>
      <c r="HH147">
        <v>11089.7</v>
      </c>
      <c r="HI147">
        <v>11656.5</v>
      </c>
      <c r="HJ147">
        <v>12333</v>
      </c>
      <c r="HK147">
        <v>12640.7</v>
      </c>
      <c r="HL147">
        <v>13148.6</v>
      </c>
      <c r="HM147">
        <v>12978.9</v>
      </c>
      <c r="HN147">
        <v>13150.6</v>
      </c>
      <c r="HO147">
        <v>13519.9</v>
      </c>
      <c r="HP147">
        <v>13533.6</v>
      </c>
      <c r="HQ147">
        <v>12605.7</v>
      </c>
      <c r="HR147">
        <v>12897.2</v>
      </c>
      <c r="HS147">
        <v>12962.1</v>
      </c>
      <c r="HT147">
        <v>13208.8</v>
      </c>
      <c r="HU147">
        <v>13682.6</v>
      </c>
      <c r="HV147">
        <v>13615.6</v>
      </c>
      <c r="HW147">
        <v>14327.1</v>
      </c>
      <c r="HX147">
        <v>14795.3</v>
      </c>
      <c r="HY147">
        <v>15347</v>
      </c>
      <c r="HZ147">
        <v>15899</v>
      </c>
      <c r="IA147">
        <v>15874.3</v>
      </c>
      <c r="IB147">
        <v>16077.2</v>
      </c>
      <c r="IC147">
        <v>16559.7</v>
      </c>
      <c r="ID147">
        <v>14669.8</v>
      </c>
      <c r="IE147">
        <v>16179.6</v>
      </c>
      <c r="IF147">
        <v>16669.599999999999</v>
      </c>
      <c r="IG147">
        <v>16694.7</v>
      </c>
      <c r="IH147">
        <v>17659.5</v>
      </c>
      <c r="II147">
        <v>14543.1</v>
      </c>
      <c r="IJ147">
        <v>16776.099999999999</v>
      </c>
      <c r="IK147">
        <v>17749.3</v>
      </c>
      <c r="IL147">
        <v>19562.599999999999</v>
      </c>
      <c r="IM147">
        <v>20271.3</v>
      </c>
      <c r="IN147">
        <v>21459.7</v>
      </c>
      <c r="IO147">
        <v>21374.9</v>
      </c>
      <c r="IP147">
        <v>22208.799999999999</v>
      </c>
      <c r="IQ147">
        <v>20698.099999999999</v>
      </c>
      <c r="IR147">
        <v>17759.599999999999</v>
      </c>
      <c r="IS147">
        <v>16617.099999999999</v>
      </c>
      <c r="IT147">
        <v>17333.400000000001</v>
      </c>
      <c r="IU147">
        <v>18166.2</v>
      </c>
      <c r="IV147">
        <v>18850.5</v>
      </c>
      <c r="IW147">
        <v>18106.599999999999</v>
      </c>
    </row>
    <row r="148" spans="1:258">
      <c r="A148" t="s">
        <v>1088</v>
      </c>
      <c r="B148" t="s">
        <v>1083</v>
      </c>
      <c r="C148">
        <v>1.6</v>
      </c>
      <c r="D148">
        <v>1.6</v>
      </c>
      <c r="E148">
        <v>1.7</v>
      </c>
      <c r="F148">
        <v>1.7</v>
      </c>
      <c r="G148">
        <v>1.8</v>
      </c>
      <c r="H148">
        <v>1.8</v>
      </c>
      <c r="I148">
        <v>1.8</v>
      </c>
      <c r="J148">
        <v>1.8</v>
      </c>
      <c r="K148">
        <v>1.8</v>
      </c>
      <c r="L148">
        <v>1.9</v>
      </c>
      <c r="M148">
        <v>1.9</v>
      </c>
      <c r="N148">
        <v>1.9</v>
      </c>
      <c r="O148">
        <v>1.9</v>
      </c>
      <c r="P148">
        <v>1.9</v>
      </c>
      <c r="Q148">
        <v>1.9</v>
      </c>
      <c r="R148">
        <v>1.9</v>
      </c>
      <c r="S148">
        <v>1.9</v>
      </c>
      <c r="T148">
        <v>1.9</v>
      </c>
      <c r="U148">
        <v>1.9</v>
      </c>
      <c r="V148">
        <v>1.9</v>
      </c>
      <c r="W148">
        <v>2</v>
      </c>
      <c r="X148">
        <v>2</v>
      </c>
      <c r="Y148">
        <v>2</v>
      </c>
      <c r="Z148">
        <v>2</v>
      </c>
      <c r="AA148">
        <v>2.1</v>
      </c>
      <c r="AB148">
        <v>2.2000000000000002</v>
      </c>
      <c r="AC148">
        <v>2.2999999999999998</v>
      </c>
      <c r="AD148">
        <v>2.2999999999999998</v>
      </c>
      <c r="AE148">
        <v>2.2999999999999998</v>
      </c>
      <c r="AF148">
        <v>2.2999999999999998</v>
      </c>
      <c r="AG148">
        <v>2.4</v>
      </c>
      <c r="AH148">
        <v>2.4</v>
      </c>
      <c r="AI148">
        <v>2.4</v>
      </c>
      <c r="AJ148">
        <v>2.5</v>
      </c>
      <c r="AK148">
        <v>2.2999999999999998</v>
      </c>
      <c r="AL148">
        <v>2.2000000000000002</v>
      </c>
      <c r="AM148">
        <v>2.2999999999999998</v>
      </c>
      <c r="AN148">
        <v>2.2999999999999998</v>
      </c>
      <c r="AO148">
        <v>2.4</v>
      </c>
      <c r="AP148">
        <v>2.4</v>
      </c>
      <c r="AQ148">
        <v>2.2999999999999998</v>
      </c>
      <c r="AR148">
        <v>2.2999999999999998</v>
      </c>
      <c r="AS148">
        <v>2.4</v>
      </c>
      <c r="AT148">
        <v>2.4</v>
      </c>
      <c r="AU148">
        <v>2.4</v>
      </c>
      <c r="AV148">
        <v>2.4</v>
      </c>
      <c r="AW148">
        <v>2.4</v>
      </c>
      <c r="AX148">
        <v>2.5</v>
      </c>
      <c r="AY148">
        <v>2.6</v>
      </c>
      <c r="AZ148">
        <v>2.6</v>
      </c>
      <c r="BA148">
        <v>2.7</v>
      </c>
      <c r="BB148">
        <v>2.7</v>
      </c>
      <c r="BC148">
        <v>2.9</v>
      </c>
      <c r="BD148">
        <v>3.1</v>
      </c>
      <c r="BE148">
        <v>3.2</v>
      </c>
      <c r="BF148">
        <v>3.3</v>
      </c>
      <c r="BG148">
        <v>3.5</v>
      </c>
      <c r="BH148">
        <v>3.7</v>
      </c>
      <c r="BI148">
        <v>3.9</v>
      </c>
      <c r="BJ148">
        <v>4</v>
      </c>
      <c r="BK148">
        <v>4.0999999999999996</v>
      </c>
      <c r="BL148">
        <v>4.0999999999999996</v>
      </c>
      <c r="BM148">
        <v>4.2</v>
      </c>
      <c r="BN148">
        <v>4.4000000000000004</v>
      </c>
      <c r="BO148">
        <v>4.5999999999999996</v>
      </c>
      <c r="BP148">
        <v>4.5999999999999996</v>
      </c>
      <c r="BQ148">
        <v>4.7</v>
      </c>
      <c r="BR148">
        <v>4.9000000000000004</v>
      </c>
      <c r="BS148">
        <v>5.2</v>
      </c>
      <c r="BT148">
        <v>5.3</v>
      </c>
      <c r="BU148">
        <v>5.4</v>
      </c>
      <c r="BV148">
        <v>5.6</v>
      </c>
      <c r="BW148">
        <v>6.1</v>
      </c>
      <c r="BX148">
        <v>6.3</v>
      </c>
      <c r="BY148">
        <v>6.5</v>
      </c>
      <c r="BZ148">
        <v>6.8</v>
      </c>
      <c r="CA148">
        <v>7.2</v>
      </c>
      <c r="CB148">
        <v>7.5</v>
      </c>
      <c r="CC148">
        <v>7.7</v>
      </c>
      <c r="CD148">
        <v>8.3000000000000007</v>
      </c>
      <c r="CE148">
        <v>8.1999999999999993</v>
      </c>
      <c r="CF148">
        <v>8.4</v>
      </c>
      <c r="CG148">
        <v>8.6</v>
      </c>
      <c r="CH148">
        <v>9</v>
      </c>
      <c r="CI148">
        <v>9.3000000000000007</v>
      </c>
      <c r="CJ148">
        <v>9.6999999999999993</v>
      </c>
      <c r="CK148">
        <v>10</v>
      </c>
      <c r="CL148">
        <v>10.4</v>
      </c>
      <c r="CM148">
        <v>10.7</v>
      </c>
      <c r="CN148">
        <v>10.8</v>
      </c>
      <c r="CO148">
        <v>10.9</v>
      </c>
      <c r="CP148">
        <v>11.2</v>
      </c>
      <c r="CQ148">
        <v>11.2</v>
      </c>
      <c r="CR148">
        <v>11.3</v>
      </c>
      <c r="CS148">
        <v>11.3</v>
      </c>
      <c r="CT148">
        <v>11.5</v>
      </c>
      <c r="CU148">
        <v>11.7</v>
      </c>
      <c r="CV148">
        <v>11.9</v>
      </c>
      <c r="CW148">
        <v>12.1</v>
      </c>
      <c r="CX148">
        <v>12.3</v>
      </c>
      <c r="CY148">
        <v>12.7</v>
      </c>
      <c r="CZ148">
        <v>12.9</v>
      </c>
      <c r="DA148">
        <v>13</v>
      </c>
      <c r="DB148">
        <v>13.1</v>
      </c>
      <c r="DC148">
        <v>13.3</v>
      </c>
      <c r="DD148">
        <v>13.5</v>
      </c>
      <c r="DE148">
        <v>13.6</v>
      </c>
      <c r="DF148">
        <v>13.7</v>
      </c>
      <c r="DG148">
        <v>14.1</v>
      </c>
      <c r="DH148">
        <v>14.4</v>
      </c>
      <c r="DI148">
        <v>14.5</v>
      </c>
      <c r="DJ148">
        <v>15</v>
      </c>
      <c r="DK148">
        <v>15.5</v>
      </c>
      <c r="DL148">
        <v>15.8</v>
      </c>
      <c r="DM148">
        <v>16.399999999999999</v>
      </c>
      <c r="DN148">
        <v>16.899999999999999</v>
      </c>
      <c r="DO148">
        <v>17.100000000000001</v>
      </c>
      <c r="DP148">
        <v>16.8</v>
      </c>
      <c r="DQ148">
        <v>16.7</v>
      </c>
      <c r="DR148">
        <v>16.3</v>
      </c>
      <c r="DS148">
        <v>15</v>
      </c>
      <c r="DT148">
        <v>14.4</v>
      </c>
      <c r="DU148">
        <v>14</v>
      </c>
      <c r="DV148">
        <v>13.7</v>
      </c>
      <c r="DW148">
        <v>13.4</v>
      </c>
      <c r="DX148">
        <v>13.3</v>
      </c>
      <c r="DY148">
        <v>13.3</v>
      </c>
      <c r="DZ148">
        <v>13</v>
      </c>
      <c r="EA148">
        <v>12.8</v>
      </c>
      <c r="EB148">
        <v>12.5</v>
      </c>
      <c r="EC148">
        <v>12.8</v>
      </c>
      <c r="ED148">
        <v>12.8</v>
      </c>
      <c r="EE148">
        <v>13.1</v>
      </c>
      <c r="EF148">
        <v>13.5</v>
      </c>
      <c r="EG148">
        <v>14.1</v>
      </c>
      <c r="EH148">
        <v>14.4</v>
      </c>
      <c r="EI148">
        <v>14.7</v>
      </c>
      <c r="EJ148">
        <v>15.4</v>
      </c>
      <c r="EK148">
        <v>15.9</v>
      </c>
      <c r="EL148">
        <v>16.3</v>
      </c>
      <c r="EM148">
        <v>16.600000000000001</v>
      </c>
      <c r="EN148">
        <v>17.100000000000001</v>
      </c>
      <c r="EO148">
        <v>17.8</v>
      </c>
      <c r="EP148">
        <v>18.3</v>
      </c>
      <c r="EQ148">
        <v>18.399999999999999</v>
      </c>
      <c r="ER148">
        <v>18.899999999999999</v>
      </c>
      <c r="ES148">
        <v>19.2</v>
      </c>
      <c r="ET148">
        <v>19.7</v>
      </c>
      <c r="EU148">
        <v>20.399999999999999</v>
      </c>
      <c r="EV148">
        <v>20.8</v>
      </c>
      <c r="EW148">
        <v>21.2</v>
      </c>
      <c r="EX148">
        <v>21.5</v>
      </c>
      <c r="EY148">
        <v>22.8</v>
      </c>
      <c r="EZ148">
        <v>23.4</v>
      </c>
      <c r="FA148">
        <v>24.2</v>
      </c>
      <c r="FB148">
        <v>25.5</v>
      </c>
      <c r="FC148">
        <v>27</v>
      </c>
      <c r="FD148">
        <v>27.8</v>
      </c>
      <c r="FE148">
        <v>29.6</v>
      </c>
      <c r="FF148">
        <v>31.6</v>
      </c>
      <c r="FG148">
        <v>32.6</v>
      </c>
      <c r="FH148">
        <v>32.700000000000003</v>
      </c>
      <c r="FI148">
        <v>33.1</v>
      </c>
      <c r="FJ148">
        <v>33.799999999999997</v>
      </c>
      <c r="FK148">
        <v>34.6</v>
      </c>
      <c r="FL148">
        <v>35.5</v>
      </c>
      <c r="FM148">
        <v>36.200000000000003</v>
      </c>
      <c r="FN148">
        <v>37.1</v>
      </c>
      <c r="FO148">
        <v>37.799999999999997</v>
      </c>
      <c r="FP148">
        <v>38.1</v>
      </c>
      <c r="FQ148">
        <v>38.700000000000003</v>
      </c>
      <c r="FR148">
        <v>39.1</v>
      </c>
      <c r="FS148">
        <v>40.299999999999997</v>
      </c>
      <c r="FT148">
        <v>40.9</v>
      </c>
      <c r="FU148">
        <v>41.7</v>
      </c>
      <c r="FV148">
        <v>42.3</v>
      </c>
      <c r="FW148">
        <v>44.1</v>
      </c>
      <c r="FX148">
        <v>45.2</v>
      </c>
      <c r="FY148">
        <v>45.3</v>
      </c>
      <c r="FZ148">
        <v>44.8</v>
      </c>
      <c r="GA148">
        <v>45.1</v>
      </c>
      <c r="GB148">
        <v>45.9</v>
      </c>
      <c r="GC148">
        <v>46.7</v>
      </c>
      <c r="GD148">
        <v>46.7</v>
      </c>
      <c r="GE148">
        <v>47.3</v>
      </c>
      <c r="GF148">
        <v>47.3</v>
      </c>
      <c r="GG148">
        <v>47.4</v>
      </c>
      <c r="GH148">
        <v>46.9</v>
      </c>
      <c r="GI148">
        <v>46.9</v>
      </c>
      <c r="GJ148">
        <v>47</v>
      </c>
      <c r="GK148">
        <v>53.8</v>
      </c>
      <c r="GL148">
        <v>56</v>
      </c>
      <c r="GM148">
        <v>53.5</v>
      </c>
      <c r="GN148">
        <v>55.3</v>
      </c>
      <c r="GO148">
        <v>54.6</v>
      </c>
      <c r="GP148">
        <v>51.8</v>
      </c>
      <c r="GQ148">
        <v>53.5</v>
      </c>
      <c r="GR148">
        <v>55.3</v>
      </c>
      <c r="GS148">
        <v>54.6</v>
      </c>
      <c r="GT148">
        <v>51.8</v>
      </c>
      <c r="GU148">
        <v>51</v>
      </c>
      <c r="GV148">
        <v>50.5</v>
      </c>
      <c r="GW148">
        <v>50.6</v>
      </c>
      <c r="GX148">
        <v>49</v>
      </c>
      <c r="GY148">
        <v>48.6</v>
      </c>
      <c r="GZ148">
        <v>44.2</v>
      </c>
      <c r="HA148">
        <v>43.5</v>
      </c>
      <c r="HB148">
        <v>43.1</v>
      </c>
      <c r="HC148">
        <v>42.4</v>
      </c>
      <c r="HD148">
        <v>41.6</v>
      </c>
      <c r="HE148">
        <v>41.3</v>
      </c>
      <c r="HF148">
        <v>41.2</v>
      </c>
      <c r="HG148">
        <v>40.4</v>
      </c>
      <c r="HH148">
        <v>40.6</v>
      </c>
      <c r="HI148">
        <v>40.5</v>
      </c>
      <c r="HJ148">
        <v>41.7</v>
      </c>
      <c r="HK148">
        <v>40.6</v>
      </c>
      <c r="HL148">
        <v>42.1</v>
      </c>
      <c r="HM148">
        <v>42.4</v>
      </c>
      <c r="HN148">
        <v>42.9</v>
      </c>
      <c r="HO148">
        <v>41.8</v>
      </c>
      <c r="HP148">
        <v>42.9</v>
      </c>
      <c r="HQ148">
        <v>42.3</v>
      </c>
      <c r="HR148">
        <v>44.2</v>
      </c>
      <c r="HS148">
        <v>42.7</v>
      </c>
      <c r="HT148">
        <v>45.4</v>
      </c>
      <c r="HU148">
        <v>46</v>
      </c>
      <c r="HV148">
        <v>46.9</v>
      </c>
      <c r="HW148">
        <v>46</v>
      </c>
      <c r="HX148">
        <v>48</v>
      </c>
      <c r="HY148">
        <v>50.3</v>
      </c>
      <c r="HZ148">
        <v>51.1</v>
      </c>
      <c r="IA148">
        <v>50.7</v>
      </c>
      <c r="IB148">
        <v>52.3</v>
      </c>
      <c r="IC148">
        <v>51.1</v>
      </c>
      <c r="ID148">
        <v>52.2</v>
      </c>
      <c r="IE148">
        <v>49.6</v>
      </c>
      <c r="IF148">
        <v>50.6</v>
      </c>
      <c r="IG148">
        <v>49.2</v>
      </c>
      <c r="IH148">
        <v>48.6</v>
      </c>
      <c r="II148">
        <v>55</v>
      </c>
      <c r="IJ148">
        <v>46.2</v>
      </c>
      <c r="IK148">
        <v>43.9</v>
      </c>
      <c r="IL148">
        <v>41.8</v>
      </c>
      <c r="IM148">
        <v>41.2</v>
      </c>
      <c r="IN148">
        <v>40.9</v>
      </c>
      <c r="IO148">
        <v>40</v>
      </c>
      <c r="IP148">
        <v>40.9</v>
      </c>
      <c r="IQ148">
        <v>42.3</v>
      </c>
      <c r="IR148">
        <v>48.5</v>
      </c>
      <c r="IS148">
        <v>54.3</v>
      </c>
      <c r="IT148">
        <v>60.8</v>
      </c>
      <c r="IU148">
        <v>72.400000000000006</v>
      </c>
      <c r="IV148">
        <v>67.099999999999994</v>
      </c>
      <c r="IW148">
        <v>65</v>
      </c>
    </row>
    <row r="149" spans="1:258">
      <c r="A149" t="s">
        <v>1090</v>
      </c>
      <c r="B149" t="s">
        <v>956</v>
      </c>
      <c r="C149">
        <v>1.2</v>
      </c>
      <c r="D149">
        <v>1.2</v>
      </c>
      <c r="E149">
        <v>1.3</v>
      </c>
      <c r="F149">
        <v>1.3</v>
      </c>
      <c r="G149">
        <v>1.3</v>
      </c>
      <c r="H149">
        <v>1.3</v>
      </c>
      <c r="I149">
        <v>1.3</v>
      </c>
      <c r="J149">
        <v>1.4</v>
      </c>
      <c r="K149">
        <v>1.4</v>
      </c>
      <c r="L149">
        <v>1.5</v>
      </c>
      <c r="M149">
        <v>1.5</v>
      </c>
      <c r="N149">
        <v>1.4</v>
      </c>
      <c r="O149">
        <v>1.4</v>
      </c>
      <c r="P149">
        <v>1.4</v>
      </c>
      <c r="Q149">
        <v>1.4</v>
      </c>
      <c r="R149">
        <v>1.4</v>
      </c>
      <c r="S149">
        <v>1.4</v>
      </c>
      <c r="T149">
        <v>1.4</v>
      </c>
      <c r="U149">
        <v>1.4</v>
      </c>
      <c r="V149">
        <v>1.5</v>
      </c>
      <c r="W149">
        <v>1.5</v>
      </c>
      <c r="X149">
        <v>1.5</v>
      </c>
      <c r="Y149">
        <v>1.5</v>
      </c>
      <c r="Z149">
        <v>1.5</v>
      </c>
      <c r="AA149">
        <v>1.5</v>
      </c>
      <c r="AB149">
        <v>1.5</v>
      </c>
      <c r="AC149">
        <v>1.5</v>
      </c>
      <c r="AD149">
        <v>1.4</v>
      </c>
      <c r="AE149">
        <v>1.4</v>
      </c>
      <c r="AF149">
        <v>1.4</v>
      </c>
      <c r="AG149">
        <v>1.4</v>
      </c>
      <c r="AH149">
        <v>1.5</v>
      </c>
      <c r="AI149">
        <v>1.5</v>
      </c>
      <c r="AJ149">
        <v>1.5</v>
      </c>
      <c r="AK149">
        <v>1.5</v>
      </c>
      <c r="AL149">
        <v>1.6</v>
      </c>
      <c r="AM149">
        <v>1.6</v>
      </c>
      <c r="AN149">
        <v>1.6</v>
      </c>
      <c r="AO149">
        <v>1.6</v>
      </c>
      <c r="AP149">
        <v>1.5</v>
      </c>
      <c r="AQ149">
        <v>1.5</v>
      </c>
      <c r="AR149">
        <v>1.5</v>
      </c>
      <c r="AS149">
        <v>1.5</v>
      </c>
      <c r="AT149">
        <v>1.5</v>
      </c>
      <c r="AU149">
        <v>1.5</v>
      </c>
      <c r="AV149">
        <v>1.5</v>
      </c>
      <c r="AW149">
        <v>1.5</v>
      </c>
      <c r="AX149">
        <v>1.7</v>
      </c>
      <c r="AY149">
        <v>1.7</v>
      </c>
      <c r="AZ149">
        <v>1.7</v>
      </c>
      <c r="BA149">
        <v>1.7</v>
      </c>
      <c r="BB149">
        <v>2</v>
      </c>
      <c r="BC149">
        <v>1.9</v>
      </c>
      <c r="BD149">
        <v>2</v>
      </c>
      <c r="BE149">
        <v>2</v>
      </c>
      <c r="BF149">
        <v>2.2000000000000002</v>
      </c>
      <c r="BG149">
        <v>2.2000000000000002</v>
      </c>
      <c r="BH149">
        <v>2.2000000000000002</v>
      </c>
      <c r="BI149">
        <v>2.2000000000000002</v>
      </c>
      <c r="BJ149">
        <v>2.2000000000000002</v>
      </c>
      <c r="BK149">
        <v>2.2999999999999998</v>
      </c>
      <c r="BL149">
        <v>2.4</v>
      </c>
      <c r="BM149">
        <v>2.5</v>
      </c>
      <c r="BN149">
        <v>2.5</v>
      </c>
      <c r="BO149">
        <v>2.6</v>
      </c>
      <c r="BP149">
        <v>2.7</v>
      </c>
      <c r="BQ149">
        <v>2.9</v>
      </c>
      <c r="BR149">
        <v>3.1</v>
      </c>
      <c r="BS149">
        <v>3.3</v>
      </c>
      <c r="BT149">
        <v>3.4</v>
      </c>
      <c r="BU149">
        <v>3.5</v>
      </c>
      <c r="BV149">
        <v>3.6</v>
      </c>
      <c r="BW149">
        <v>3.7</v>
      </c>
      <c r="BX149">
        <v>3.8</v>
      </c>
      <c r="BY149">
        <v>4</v>
      </c>
      <c r="BZ149">
        <v>4.2</v>
      </c>
      <c r="CA149">
        <v>4.4000000000000004</v>
      </c>
      <c r="CB149">
        <v>4.9000000000000004</v>
      </c>
      <c r="CC149">
        <v>5.4</v>
      </c>
      <c r="CD149">
        <v>6</v>
      </c>
      <c r="CE149">
        <v>6.6</v>
      </c>
      <c r="CF149">
        <v>7.1</v>
      </c>
      <c r="CG149">
        <v>8</v>
      </c>
      <c r="CH149">
        <v>9.5</v>
      </c>
      <c r="CI149">
        <v>9.5</v>
      </c>
      <c r="CJ149">
        <v>10.1</v>
      </c>
      <c r="CK149">
        <v>10.8</v>
      </c>
      <c r="CL149">
        <v>11.7</v>
      </c>
      <c r="CM149">
        <v>6.7</v>
      </c>
      <c r="CN149">
        <v>7.3</v>
      </c>
      <c r="CO149">
        <v>7.5</v>
      </c>
      <c r="CP149">
        <v>9.6</v>
      </c>
      <c r="CQ149">
        <v>9.8000000000000007</v>
      </c>
      <c r="CR149">
        <v>10</v>
      </c>
      <c r="CS149">
        <v>10.7</v>
      </c>
      <c r="CT149">
        <v>12</v>
      </c>
      <c r="CU149">
        <v>13.3</v>
      </c>
      <c r="CV149">
        <v>13.5</v>
      </c>
      <c r="CW149">
        <v>14.5</v>
      </c>
      <c r="CX149">
        <v>14.4</v>
      </c>
      <c r="CY149">
        <v>14.1</v>
      </c>
      <c r="CZ149">
        <v>14.4</v>
      </c>
      <c r="DA149">
        <v>15.3</v>
      </c>
      <c r="DB149">
        <v>19.7</v>
      </c>
      <c r="DC149">
        <v>11.4</v>
      </c>
      <c r="DD149">
        <v>10.199999999999999</v>
      </c>
      <c r="DE149">
        <v>10.8</v>
      </c>
      <c r="DF149">
        <v>13.8</v>
      </c>
      <c r="DG149">
        <v>11.8</v>
      </c>
      <c r="DH149">
        <v>10.1</v>
      </c>
      <c r="DI149">
        <v>9.6</v>
      </c>
      <c r="DJ149">
        <v>3.7</v>
      </c>
      <c r="DK149">
        <v>-1.2</v>
      </c>
      <c r="DL149">
        <v>-7.6</v>
      </c>
      <c r="DM149">
        <v>-10.6</v>
      </c>
      <c r="DN149">
        <v>-9.8000000000000007</v>
      </c>
      <c r="DO149">
        <v>-10.9</v>
      </c>
      <c r="DP149">
        <v>-9.6999999999999993</v>
      </c>
      <c r="DQ149">
        <v>-11.5</v>
      </c>
      <c r="DR149">
        <v>-1.2</v>
      </c>
      <c r="DS149">
        <v>-0.7</v>
      </c>
      <c r="DT149">
        <v>0.2</v>
      </c>
      <c r="DU149">
        <v>-9.3000000000000007</v>
      </c>
      <c r="DV149">
        <v>-20.9</v>
      </c>
      <c r="DW149">
        <v>-22.1</v>
      </c>
      <c r="DX149">
        <v>-12</v>
      </c>
      <c r="DY149">
        <v>-7.5</v>
      </c>
      <c r="DZ149">
        <v>20.7</v>
      </c>
      <c r="EA149">
        <v>11.2</v>
      </c>
      <c r="EB149">
        <v>10.1</v>
      </c>
      <c r="EC149">
        <v>14.4</v>
      </c>
      <c r="ED149">
        <v>16.899999999999999</v>
      </c>
      <c r="EE149">
        <v>13.1</v>
      </c>
      <c r="EF149">
        <v>17</v>
      </c>
      <c r="EG149">
        <v>29.8</v>
      </c>
      <c r="EH149">
        <v>47.7</v>
      </c>
      <c r="EI149">
        <v>37.799999999999997</v>
      </c>
      <c r="EJ149">
        <v>40.700000000000003</v>
      </c>
      <c r="EK149">
        <v>34.299999999999997</v>
      </c>
      <c r="EL149">
        <v>15.6</v>
      </c>
      <c r="EM149">
        <v>9.1999999999999993</v>
      </c>
      <c r="EN149">
        <v>5.8</v>
      </c>
      <c r="EO149">
        <v>5.9</v>
      </c>
      <c r="EP149">
        <v>55.9</v>
      </c>
      <c r="EQ149">
        <v>59.1</v>
      </c>
      <c r="ER149">
        <v>50.7</v>
      </c>
      <c r="ES149">
        <v>56.7</v>
      </c>
      <c r="ET149">
        <v>88.4</v>
      </c>
      <c r="EU149">
        <v>85.9</v>
      </c>
      <c r="EV149">
        <v>88.2</v>
      </c>
      <c r="EW149">
        <v>104.1</v>
      </c>
      <c r="EX149">
        <v>174.9</v>
      </c>
      <c r="EY149">
        <v>170</v>
      </c>
      <c r="EZ149">
        <v>175.7</v>
      </c>
      <c r="FA149">
        <v>191.4</v>
      </c>
      <c r="FB149">
        <v>279.3</v>
      </c>
      <c r="FC149">
        <v>292.2</v>
      </c>
      <c r="FD149">
        <v>347.8</v>
      </c>
      <c r="FE149">
        <v>371.2</v>
      </c>
      <c r="FF149">
        <v>428.6</v>
      </c>
      <c r="FG149">
        <v>444</v>
      </c>
      <c r="FH149">
        <v>449.7</v>
      </c>
      <c r="FI149">
        <v>457.6</v>
      </c>
      <c r="FJ149">
        <v>394.6</v>
      </c>
      <c r="FK149">
        <v>403.6</v>
      </c>
      <c r="FL149">
        <v>409.4</v>
      </c>
      <c r="FM149">
        <v>405.5</v>
      </c>
      <c r="FN149">
        <v>340</v>
      </c>
      <c r="FO149">
        <v>341.2</v>
      </c>
      <c r="FP149">
        <v>347.3</v>
      </c>
      <c r="FQ149">
        <v>352.1</v>
      </c>
      <c r="FR149">
        <v>255.3</v>
      </c>
      <c r="FS149">
        <v>274.7</v>
      </c>
      <c r="FT149">
        <v>275.3</v>
      </c>
      <c r="FU149">
        <v>278.60000000000002</v>
      </c>
      <c r="FV149">
        <v>352.7</v>
      </c>
      <c r="FW149">
        <v>357.5</v>
      </c>
      <c r="FX149">
        <v>375.6</v>
      </c>
      <c r="FY149">
        <v>391.8</v>
      </c>
      <c r="FZ149">
        <v>430.3</v>
      </c>
      <c r="GA149">
        <v>441.7</v>
      </c>
      <c r="GB149">
        <v>447.2</v>
      </c>
      <c r="GC149">
        <v>444.9</v>
      </c>
      <c r="GD149">
        <v>434.5</v>
      </c>
      <c r="GE149">
        <v>462.9</v>
      </c>
      <c r="GF149">
        <v>466.3</v>
      </c>
      <c r="GG149">
        <v>498.6</v>
      </c>
      <c r="GH149">
        <v>546.29999999999995</v>
      </c>
      <c r="GI149">
        <v>514.29999999999995</v>
      </c>
      <c r="GJ149">
        <v>536.29999999999995</v>
      </c>
      <c r="GK149">
        <v>538.4</v>
      </c>
      <c r="GL149">
        <v>465.5</v>
      </c>
      <c r="GM149">
        <v>411.3</v>
      </c>
      <c r="GN149">
        <v>378.1</v>
      </c>
      <c r="GO149">
        <v>339.3</v>
      </c>
      <c r="GP149">
        <v>256.3</v>
      </c>
      <c r="GQ149">
        <v>228.3</v>
      </c>
      <c r="GR149">
        <v>280.7</v>
      </c>
      <c r="GS149">
        <v>344.1</v>
      </c>
      <c r="GT149">
        <v>388.3</v>
      </c>
      <c r="GU149">
        <v>416.9</v>
      </c>
      <c r="GV149">
        <v>374.5</v>
      </c>
      <c r="GW149">
        <v>431.3</v>
      </c>
      <c r="GX149">
        <v>499</v>
      </c>
      <c r="GY149">
        <v>542.9</v>
      </c>
      <c r="GZ149">
        <v>557.4</v>
      </c>
      <c r="HA149">
        <v>484.8</v>
      </c>
      <c r="HB149">
        <v>543.20000000000005</v>
      </c>
      <c r="HC149">
        <v>591.20000000000005</v>
      </c>
      <c r="HD149">
        <v>587.6</v>
      </c>
      <c r="HE149">
        <v>620.4</v>
      </c>
      <c r="HF149">
        <v>613</v>
      </c>
      <c r="HG149">
        <v>668.2</v>
      </c>
      <c r="HH149">
        <v>667.6</v>
      </c>
      <c r="HI149">
        <v>680.6</v>
      </c>
      <c r="HJ149">
        <v>730.3</v>
      </c>
      <c r="HK149">
        <v>751.1</v>
      </c>
      <c r="HL149">
        <v>779.2</v>
      </c>
      <c r="HM149">
        <v>773.2</v>
      </c>
      <c r="HN149">
        <v>803.2</v>
      </c>
      <c r="HO149">
        <v>800.3</v>
      </c>
      <c r="HP149">
        <v>799.4</v>
      </c>
      <c r="HQ149">
        <v>738.1</v>
      </c>
      <c r="HR149">
        <v>817.4</v>
      </c>
      <c r="HS149">
        <v>852.2</v>
      </c>
      <c r="HT149">
        <v>855.9</v>
      </c>
      <c r="HU149">
        <v>778.7</v>
      </c>
      <c r="HV149">
        <v>794.4</v>
      </c>
      <c r="HW149">
        <v>820.1</v>
      </c>
      <c r="HX149">
        <v>847.7</v>
      </c>
      <c r="HY149">
        <v>873.7</v>
      </c>
      <c r="HZ149">
        <v>937.2</v>
      </c>
      <c r="IA149">
        <v>917.7</v>
      </c>
      <c r="IB149">
        <v>946.9</v>
      </c>
      <c r="IC149">
        <v>999.5</v>
      </c>
      <c r="ID149">
        <v>852.7</v>
      </c>
      <c r="IE149">
        <v>982.8</v>
      </c>
      <c r="IF149">
        <v>1028.5999999999999</v>
      </c>
      <c r="IG149">
        <v>1060.5999999999999</v>
      </c>
      <c r="IH149">
        <v>1184.7</v>
      </c>
      <c r="II149">
        <v>933.1</v>
      </c>
      <c r="IJ149">
        <v>1135.2</v>
      </c>
      <c r="IK149">
        <v>1246.5</v>
      </c>
      <c r="IL149">
        <v>1427.4</v>
      </c>
      <c r="IM149">
        <v>1498.7</v>
      </c>
      <c r="IN149">
        <v>1611.6</v>
      </c>
      <c r="IO149">
        <v>1610.4</v>
      </c>
      <c r="IP149">
        <v>1760.3</v>
      </c>
      <c r="IQ149">
        <v>1604.8</v>
      </c>
      <c r="IR149">
        <v>1280.2</v>
      </c>
      <c r="IS149">
        <v>1172.2</v>
      </c>
      <c r="IT149">
        <v>1234.3</v>
      </c>
      <c r="IU149">
        <v>1314.7</v>
      </c>
      <c r="IV149">
        <v>1437.2</v>
      </c>
      <c r="IW149">
        <v>1383.9</v>
      </c>
    </row>
    <row r="150" spans="1:258">
      <c r="A150" t="s">
        <v>1092</v>
      </c>
      <c r="B150" t="s">
        <v>1170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0.3</v>
      </c>
      <c r="BD150">
        <v>0.5</v>
      </c>
      <c r="BE150">
        <v>0.7</v>
      </c>
      <c r="BF150">
        <v>1</v>
      </c>
      <c r="BG150">
        <v>1.1000000000000001</v>
      </c>
      <c r="BH150">
        <v>1.3</v>
      </c>
      <c r="BI150">
        <v>1.5</v>
      </c>
      <c r="BJ150">
        <v>1.7</v>
      </c>
      <c r="BK150">
        <v>1.8</v>
      </c>
      <c r="BL150">
        <v>1.9</v>
      </c>
      <c r="BM150">
        <v>2</v>
      </c>
      <c r="BN150">
        <v>2.1</v>
      </c>
      <c r="BO150">
        <v>1.8</v>
      </c>
      <c r="BP150">
        <v>1.9</v>
      </c>
      <c r="BQ150">
        <v>1.8</v>
      </c>
      <c r="BR150">
        <v>1.9</v>
      </c>
      <c r="BS150">
        <v>1.8</v>
      </c>
      <c r="BT150">
        <v>1.9</v>
      </c>
      <c r="BU150">
        <v>1.9</v>
      </c>
      <c r="BV150">
        <v>1.7</v>
      </c>
      <c r="BW150">
        <v>1.9</v>
      </c>
      <c r="BX150">
        <v>1.9</v>
      </c>
      <c r="BY150">
        <v>2.1</v>
      </c>
      <c r="BZ150">
        <v>2</v>
      </c>
      <c r="CA150">
        <v>2.1</v>
      </c>
      <c r="CB150">
        <v>2.2999999999999998</v>
      </c>
      <c r="CC150">
        <v>2.5</v>
      </c>
      <c r="CD150">
        <v>2.7</v>
      </c>
      <c r="CE150">
        <v>1.6</v>
      </c>
      <c r="CF150">
        <v>2</v>
      </c>
      <c r="CG150">
        <v>2</v>
      </c>
      <c r="CH150">
        <v>2.2000000000000002</v>
      </c>
      <c r="CI150">
        <v>2.4</v>
      </c>
      <c r="CJ150">
        <v>2.5</v>
      </c>
      <c r="CK150">
        <v>2.2999999999999998</v>
      </c>
      <c r="CL150">
        <v>2.2000000000000002</v>
      </c>
      <c r="CM150">
        <v>2.2000000000000002</v>
      </c>
      <c r="CN150">
        <v>2.2999999999999998</v>
      </c>
      <c r="CO150">
        <v>2.5</v>
      </c>
      <c r="CP150">
        <v>3</v>
      </c>
      <c r="CQ150">
        <v>3.2</v>
      </c>
      <c r="CR150">
        <v>3.4</v>
      </c>
      <c r="CS150">
        <v>3.4</v>
      </c>
      <c r="CT150">
        <v>3.6</v>
      </c>
      <c r="CU150">
        <v>3.7</v>
      </c>
      <c r="CV150">
        <v>3.3</v>
      </c>
      <c r="CW150">
        <v>3.8</v>
      </c>
      <c r="CX150">
        <v>4</v>
      </c>
      <c r="CY150">
        <v>4.3</v>
      </c>
      <c r="CZ150">
        <v>4.5999999999999996</v>
      </c>
      <c r="DA150">
        <v>4.7</v>
      </c>
      <c r="DB150">
        <v>4.7</v>
      </c>
      <c r="DC150">
        <v>5.3</v>
      </c>
      <c r="DD150">
        <v>6.2</v>
      </c>
      <c r="DE150">
        <v>6.1</v>
      </c>
      <c r="DF150">
        <v>6.4</v>
      </c>
      <c r="DG150">
        <v>7.2</v>
      </c>
      <c r="DH150">
        <v>7.1</v>
      </c>
      <c r="DI150">
        <v>7.3</v>
      </c>
      <c r="DJ150">
        <v>5.9</v>
      </c>
      <c r="DK150">
        <v>6.3</v>
      </c>
      <c r="DL150">
        <v>6.5</v>
      </c>
      <c r="DM150">
        <v>6.7</v>
      </c>
      <c r="DN150">
        <v>6.6</v>
      </c>
      <c r="DO150">
        <v>6.6</v>
      </c>
      <c r="DP150">
        <v>6.2</v>
      </c>
      <c r="DQ150">
        <v>6.5</v>
      </c>
      <c r="DR150">
        <v>5.8</v>
      </c>
      <c r="DS150">
        <v>5.7</v>
      </c>
      <c r="DT150">
        <v>5.5</v>
      </c>
      <c r="DU150">
        <v>5.2</v>
      </c>
      <c r="DV150">
        <v>4.5</v>
      </c>
      <c r="DW150">
        <v>5</v>
      </c>
      <c r="DX150">
        <v>5.2</v>
      </c>
      <c r="DY150">
        <v>5.6</v>
      </c>
      <c r="DZ150">
        <v>5.7</v>
      </c>
      <c r="EA150">
        <v>5.7</v>
      </c>
      <c r="EB150">
        <v>5.5</v>
      </c>
      <c r="EC150">
        <v>6</v>
      </c>
      <c r="ED150">
        <v>5.9</v>
      </c>
      <c r="EE150">
        <v>6.9</v>
      </c>
      <c r="EF150">
        <v>6.5</v>
      </c>
      <c r="EG150">
        <v>7.3</v>
      </c>
      <c r="EH150">
        <v>7</v>
      </c>
      <c r="EI150">
        <v>7</v>
      </c>
      <c r="EJ150">
        <v>6.4</v>
      </c>
      <c r="EK150">
        <v>6.5</v>
      </c>
      <c r="EL150">
        <v>5.9</v>
      </c>
      <c r="EM150">
        <v>6.2</v>
      </c>
      <c r="EN150">
        <v>6</v>
      </c>
      <c r="EO150">
        <v>6.9</v>
      </c>
      <c r="EP150">
        <v>7</v>
      </c>
      <c r="EQ150">
        <v>7.7</v>
      </c>
      <c r="ER150">
        <v>7.5</v>
      </c>
      <c r="ES150">
        <v>8</v>
      </c>
      <c r="ET150">
        <v>7.8</v>
      </c>
      <c r="EU150">
        <v>8.9</v>
      </c>
      <c r="EV150">
        <v>10.1</v>
      </c>
      <c r="EW150">
        <v>11.2</v>
      </c>
      <c r="EX150">
        <v>10.9</v>
      </c>
      <c r="EY150">
        <v>11.7</v>
      </c>
      <c r="EZ150">
        <v>11.4</v>
      </c>
      <c r="FA150">
        <v>11.2</v>
      </c>
      <c r="FB150">
        <v>11.3</v>
      </c>
      <c r="FC150">
        <v>11.4</v>
      </c>
      <c r="FD150">
        <v>11.8</v>
      </c>
      <c r="FE150">
        <v>12.1</v>
      </c>
      <c r="FF150">
        <v>13.8</v>
      </c>
      <c r="FG150">
        <v>14</v>
      </c>
      <c r="FH150">
        <v>14.9</v>
      </c>
      <c r="FI150">
        <v>14.6</v>
      </c>
      <c r="FJ150">
        <v>14.6</v>
      </c>
      <c r="FK150">
        <v>16.399999999999999</v>
      </c>
      <c r="FL150">
        <v>17.899999999999999</v>
      </c>
      <c r="FM150">
        <v>18.3</v>
      </c>
      <c r="FN150">
        <v>19.2</v>
      </c>
      <c r="FO150">
        <v>18.3</v>
      </c>
      <c r="FP150">
        <v>18.2</v>
      </c>
      <c r="FQ150">
        <v>17.899999999999999</v>
      </c>
      <c r="FR150">
        <v>18.600000000000001</v>
      </c>
      <c r="FS150">
        <v>18</v>
      </c>
      <c r="FT150">
        <v>18.7</v>
      </c>
      <c r="FU150">
        <v>18.7</v>
      </c>
      <c r="FV150">
        <v>19.100000000000001</v>
      </c>
      <c r="FW150">
        <v>17.600000000000001</v>
      </c>
      <c r="FX150">
        <v>17.399999999999999</v>
      </c>
      <c r="FY150">
        <v>18.2</v>
      </c>
      <c r="FZ150">
        <v>18.8</v>
      </c>
      <c r="GA150">
        <v>19.100000000000001</v>
      </c>
      <c r="GB150">
        <v>18.899999999999999</v>
      </c>
      <c r="GC150">
        <v>18.8</v>
      </c>
      <c r="GD150">
        <v>19</v>
      </c>
      <c r="GE150">
        <v>19.399999999999999</v>
      </c>
      <c r="GF150">
        <v>19</v>
      </c>
      <c r="GG150">
        <v>18.8</v>
      </c>
      <c r="GH150">
        <v>17</v>
      </c>
      <c r="GI150">
        <v>19.899999999999999</v>
      </c>
      <c r="GJ150">
        <v>20.5</v>
      </c>
      <c r="GK150">
        <v>21.1</v>
      </c>
      <c r="GL150">
        <v>22.2</v>
      </c>
      <c r="GM150">
        <v>22.8</v>
      </c>
      <c r="GN150">
        <v>22.9</v>
      </c>
      <c r="GO150">
        <v>24</v>
      </c>
      <c r="GP150">
        <v>21.8</v>
      </c>
      <c r="GQ150">
        <v>24.7</v>
      </c>
      <c r="GR150">
        <v>21.5</v>
      </c>
      <c r="GS150">
        <v>21</v>
      </c>
      <c r="GT150">
        <v>23</v>
      </c>
      <c r="GU150">
        <v>23.9</v>
      </c>
      <c r="GV150">
        <v>23.6</v>
      </c>
      <c r="GW150">
        <v>24.6</v>
      </c>
      <c r="GX150">
        <v>29.2</v>
      </c>
      <c r="GY150">
        <v>27.4</v>
      </c>
      <c r="GZ150">
        <v>27.8</v>
      </c>
      <c r="HA150">
        <v>26.4</v>
      </c>
      <c r="HB150">
        <v>27.4</v>
      </c>
      <c r="HC150">
        <v>37.1</v>
      </c>
      <c r="HD150">
        <v>37.5</v>
      </c>
      <c r="HE150">
        <v>38.1</v>
      </c>
      <c r="HF150">
        <v>37.9</v>
      </c>
      <c r="HG150">
        <v>38.700000000000003</v>
      </c>
      <c r="HH150">
        <v>39.200000000000003</v>
      </c>
      <c r="HI150">
        <v>36.6</v>
      </c>
      <c r="HJ150">
        <v>40.799999999999997</v>
      </c>
      <c r="HK150">
        <v>42.4</v>
      </c>
      <c r="HL150">
        <v>43.5</v>
      </c>
      <c r="HM150">
        <v>44.4</v>
      </c>
      <c r="HN150">
        <v>45.1</v>
      </c>
      <c r="HO150">
        <v>45.4</v>
      </c>
      <c r="HP150">
        <v>45.5</v>
      </c>
      <c r="HQ150">
        <v>49.7</v>
      </c>
      <c r="HR150">
        <v>50.4</v>
      </c>
      <c r="HS150">
        <v>51.6</v>
      </c>
      <c r="HT150">
        <v>51.4</v>
      </c>
      <c r="HU150">
        <v>69.599999999999994</v>
      </c>
      <c r="HV150">
        <v>67.7</v>
      </c>
      <c r="HW150">
        <v>69.5</v>
      </c>
      <c r="HX150">
        <v>68.7</v>
      </c>
      <c r="HY150">
        <v>70</v>
      </c>
      <c r="HZ150">
        <v>68.7</v>
      </c>
      <c r="IA150">
        <v>74.2</v>
      </c>
      <c r="IB150">
        <v>76.5</v>
      </c>
      <c r="IC150">
        <v>78.7</v>
      </c>
      <c r="ID150">
        <v>78.2</v>
      </c>
      <c r="IE150">
        <v>78.400000000000006</v>
      </c>
      <c r="IF150">
        <v>78.400000000000006</v>
      </c>
      <c r="IG150">
        <v>80.599999999999994</v>
      </c>
      <c r="IH150">
        <v>83.5</v>
      </c>
      <c r="II150">
        <v>84.8</v>
      </c>
      <c r="IJ150">
        <v>88.5</v>
      </c>
      <c r="IK150">
        <v>87.1</v>
      </c>
      <c r="IL150">
        <v>90.3</v>
      </c>
      <c r="IM150">
        <v>93.8</v>
      </c>
      <c r="IN150">
        <v>98</v>
      </c>
      <c r="IO150">
        <v>99.6</v>
      </c>
      <c r="IP150">
        <v>106.1</v>
      </c>
      <c r="IQ150">
        <v>94.9</v>
      </c>
      <c r="IR150">
        <v>93.9</v>
      </c>
      <c r="IS150">
        <v>97.5</v>
      </c>
      <c r="IT150">
        <v>109.8</v>
      </c>
      <c r="IU150">
        <v>117.8</v>
      </c>
      <c r="IV150">
        <v>120.1</v>
      </c>
      <c r="IW150">
        <v>121</v>
      </c>
    </row>
    <row r="151" spans="1:258">
      <c r="A151" t="s">
        <v>1094</v>
      </c>
      <c r="B151" t="s">
        <v>1171</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0.9</v>
      </c>
      <c r="AN151">
        <v>1.8</v>
      </c>
      <c r="AO151">
        <v>2.7</v>
      </c>
      <c r="AP151">
        <v>3.6</v>
      </c>
      <c r="AQ151">
        <v>4.5</v>
      </c>
      <c r="AR151">
        <v>5.4</v>
      </c>
      <c r="AS151">
        <v>7.2</v>
      </c>
      <c r="AT151">
        <v>9</v>
      </c>
      <c r="AU151">
        <v>9.9</v>
      </c>
      <c r="AV151">
        <v>10.8</v>
      </c>
      <c r="AW151">
        <v>12.6</v>
      </c>
      <c r="AX151">
        <v>13.5</v>
      </c>
      <c r="AY151">
        <v>14.4</v>
      </c>
      <c r="AZ151">
        <v>15.3</v>
      </c>
      <c r="BA151">
        <v>17.100000000000001</v>
      </c>
      <c r="BB151">
        <v>18.899999999999999</v>
      </c>
      <c r="BC151">
        <v>20.100000000000001</v>
      </c>
      <c r="BD151">
        <v>21.1</v>
      </c>
      <c r="BE151">
        <v>21.3</v>
      </c>
      <c r="BF151">
        <v>22.3</v>
      </c>
      <c r="BG151">
        <v>23.9</v>
      </c>
      <c r="BH151">
        <v>25.7</v>
      </c>
      <c r="BI151">
        <v>27.3</v>
      </c>
      <c r="BJ151">
        <v>28.3</v>
      </c>
      <c r="BK151">
        <v>30</v>
      </c>
      <c r="BL151">
        <v>32</v>
      </c>
      <c r="BM151">
        <v>34</v>
      </c>
      <c r="BN151">
        <v>36</v>
      </c>
      <c r="BO151">
        <v>37.1</v>
      </c>
      <c r="BP151">
        <v>38.200000000000003</v>
      </c>
      <c r="BQ151">
        <v>39.4</v>
      </c>
      <c r="BR151">
        <v>41</v>
      </c>
      <c r="BS151">
        <v>42.2</v>
      </c>
      <c r="BT151">
        <v>43.4</v>
      </c>
      <c r="BU151">
        <v>44.5</v>
      </c>
      <c r="BV151">
        <v>47.2</v>
      </c>
      <c r="BW151">
        <v>48</v>
      </c>
      <c r="BX151">
        <v>49.9</v>
      </c>
      <c r="BY151">
        <v>50.9</v>
      </c>
      <c r="BZ151">
        <v>52.8</v>
      </c>
      <c r="CA151">
        <v>53.6</v>
      </c>
      <c r="CB151">
        <v>54.4</v>
      </c>
      <c r="CC151">
        <v>56.4</v>
      </c>
      <c r="CD151">
        <v>59</v>
      </c>
      <c r="CE151">
        <v>60</v>
      </c>
      <c r="CF151">
        <v>75</v>
      </c>
      <c r="CG151">
        <v>77.400000000000006</v>
      </c>
      <c r="CH151">
        <v>77.5</v>
      </c>
      <c r="CI151">
        <v>80.599999999999994</v>
      </c>
      <c r="CJ151">
        <v>84.2</v>
      </c>
      <c r="CK151">
        <v>89.5</v>
      </c>
      <c r="CL151">
        <v>94.2</v>
      </c>
      <c r="CM151">
        <v>94.5</v>
      </c>
      <c r="CN151">
        <v>94.6</v>
      </c>
      <c r="CO151">
        <v>107.5</v>
      </c>
      <c r="CP151">
        <v>114.9</v>
      </c>
      <c r="CQ151">
        <v>111.2</v>
      </c>
      <c r="CR151">
        <v>112</v>
      </c>
      <c r="CS151">
        <v>120</v>
      </c>
      <c r="CT151">
        <v>131.6</v>
      </c>
      <c r="CU151">
        <v>128.19999999999999</v>
      </c>
      <c r="CV151">
        <v>119.5</v>
      </c>
      <c r="CW151">
        <v>141.4</v>
      </c>
      <c r="CX151">
        <v>151.80000000000001</v>
      </c>
      <c r="CY151">
        <v>155.5</v>
      </c>
      <c r="CZ151">
        <v>158.80000000000001</v>
      </c>
      <c r="DA151">
        <v>172.4</v>
      </c>
      <c r="DB151">
        <v>180</v>
      </c>
      <c r="DC151">
        <v>191.9</v>
      </c>
      <c r="DD151">
        <v>220.9</v>
      </c>
      <c r="DE151">
        <v>225.7</v>
      </c>
      <c r="DF151">
        <v>230.3</v>
      </c>
      <c r="DG151">
        <v>236</v>
      </c>
      <c r="DH151">
        <v>229.1</v>
      </c>
      <c r="DI151">
        <v>234.8</v>
      </c>
      <c r="DJ151">
        <v>241.1</v>
      </c>
      <c r="DK151">
        <v>248.7</v>
      </c>
      <c r="DL151">
        <v>262.2</v>
      </c>
      <c r="DM151">
        <v>273.2</v>
      </c>
      <c r="DN151">
        <v>277.60000000000002</v>
      </c>
      <c r="DO151">
        <v>289.5</v>
      </c>
      <c r="DP151">
        <v>293.5</v>
      </c>
      <c r="DQ151">
        <v>291.10000000000002</v>
      </c>
      <c r="DR151">
        <v>288.7</v>
      </c>
      <c r="DS151">
        <v>292.10000000000002</v>
      </c>
      <c r="DT151">
        <v>296.5</v>
      </c>
      <c r="DU151">
        <v>301.7</v>
      </c>
      <c r="DV151">
        <v>299.7</v>
      </c>
      <c r="DW151">
        <v>303.3</v>
      </c>
      <c r="DX151">
        <v>303.3</v>
      </c>
      <c r="DY151">
        <v>311.39999999999998</v>
      </c>
      <c r="DZ151">
        <v>320.5</v>
      </c>
      <c r="EA151">
        <v>332</v>
      </c>
      <c r="EB151">
        <v>349</v>
      </c>
      <c r="EC151">
        <v>362.8</v>
      </c>
      <c r="ED151">
        <v>374.5</v>
      </c>
      <c r="EE151">
        <v>381.6</v>
      </c>
      <c r="EF151">
        <v>393.1</v>
      </c>
      <c r="EG151">
        <v>410</v>
      </c>
      <c r="EH151">
        <v>423.8</v>
      </c>
      <c r="EI151">
        <v>435.2</v>
      </c>
      <c r="EJ151">
        <v>444.4</v>
      </c>
      <c r="EK151">
        <v>451.9</v>
      </c>
      <c r="EL151">
        <v>457.9</v>
      </c>
      <c r="EM151">
        <v>486.8</v>
      </c>
      <c r="EN151">
        <v>501.7</v>
      </c>
      <c r="EO151">
        <v>519.20000000000005</v>
      </c>
      <c r="EP151">
        <v>520.4</v>
      </c>
      <c r="EQ151">
        <v>541.29999999999995</v>
      </c>
      <c r="ER151">
        <v>563.4</v>
      </c>
      <c r="ES151">
        <v>582.6</v>
      </c>
      <c r="ET151">
        <v>615.29999999999995</v>
      </c>
      <c r="EU151">
        <v>656.7</v>
      </c>
      <c r="EV151">
        <v>668.8</v>
      </c>
      <c r="EW151">
        <v>700.8</v>
      </c>
      <c r="EX151">
        <v>707.2</v>
      </c>
      <c r="EY151">
        <v>753.2</v>
      </c>
      <c r="EZ151">
        <v>764.6</v>
      </c>
      <c r="FA151">
        <v>792.6</v>
      </c>
      <c r="FB151">
        <v>828.4</v>
      </c>
      <c r="FC151">
        <v>876.4</v>
      </c>
      <c r="FD151">
        <v>881.7</v>
      </c>
      <c r="FE151">
        <v>902.6</v>
      </c>
      <c r="FF151">
        <v>926.6</v>
      </c>
      <c r="FG151">
        <v>964</v>
      </c>
      <c r="FH151">
        <v>981</v>
      </c>
      <c r="FI151">
        <v>1009.3</v>
      </c>
      <c r="FJ151">
        <v>1047.2</v>
      </c>
      <c r="FK151">
        <v>1095</v>
      </c>
      <c r="FL151">
        <v>1100.5999999999999</v>
      </c>
      <c r="FM151">
        <v>1098.0999999999999</v>
      </c>
      <c r="FN151">
        <v>1113</v>
      </c>
      <c r="FO151">
        <v>1131.0999999999999</v>
      </c>
      <c r="FP151">
        <v>1165.2</v>
      </c>
      <c r="FQ151">
        <v>1170</v>
      </c>
      <c r="FR151">
        <v>1216.2</v>
      </c>
      <c r="FS151">
        <v>1241.5</v>
      </c>
      <c r="FT151">
        <v>1261.5999999999999</v>
      </c>
      <c r="FU151">
        <v>1264</v>
      </c>
      <c r="FV151">
        <v>1298.5999999999999</v>
      </c>
      <c r="FW151">
        <v>1372.8</v>
      </c>
      <c r="FX151">
        <v>1382.1</v>
      </c>
      <c r="FY151">
        <v>1485.7</v>
      </c>
      <c r="FZ151">
        <v>1561.4</v>
      </c>
      <c r="GA151">
        <v>1588.8</v>
      </c>
      <c r="GB151">
        <v>1647.5</v>
      </c>
      <c r="GC151">
        <v>1661.1</v>
      </c>
      <c r="GD151">
        <v>1711.3</v>
      </c>
      <c r="GE151">
        <v>1731.9</v>
      </c>
      <c r="GF151">
        <v>1794</v>
      </c>
      <c r="GG151">
        <v>1833.7</v>
      </c>
      <c r="GH151">
        <v>1886.9</v>
      </c>
      <c r="GI151">
        <v>1928.8</v>
      </c>
      <c r="GJ151">
        <v>1961.6</v>
      </c>
      <c r="GK151">
        <v>2023.2</v>
      </c>
      <c r="GL151">
        <v>2083.8000000000002</v>
      </c>
      <c r="GM151">
        <v>2092.4</v>
      </c>
      <c r="GN151">
        <v>2079.9</v>
      </c>
      <c r="GO151">
        <v>2029.8</v>
      </c>
      <c r="GP151">
        <v>2115.5</v>
      </c>
      <c r="GQ151">
        <v>1794.8</v>
      </c>
      <c r="GR151">
        <v>1756.9</v>
      </c>
      <c r="GS151">
        <v>1779.1</v>
      </c>
      <c r="GT151">
        <v>1768.6</v>
      </c>
      <c r="GU151">
        <v>1760.4</v>
      </c>
      <c r="GV151">
        <v>1772.8</v>
      </c>
      <c r="GW151">
        <v>1788.6</v>
      </c>
      <c r="GX151">
        <v>1758.3</v>
      </c>
      <c r="GY151">
        <v>1802</v>
      </c>
      <c r="GZ151">
        <v>1824.2</v>
      </c>
      <c r="HA151">
        <v>1870.9</v>
      </c>
      <c r="HB151">
        <v>1829.6</v>
      </c>
      <c r="HC151">
        <v>2158.1999999999998</v>
      </c>
      <c r="HD151">
        <v>2182.1</v>
      </c>
      <c r="HE151">
        <v>2332.8000000000002</v>
      </c>
      <c r="HF151">
        <v>2298.4</v>
      </c>
      <c r="HG151">
        <v>2335</v>
      </c>
      <c r="HH151">
        <v>2333</v>
      </c>
      <c r="HI151">
        <v>2332</v>
      </c>
      <c r="HJ151">
        <v>2375.9</v>
      </c>
      <c r="HK151">
        <v>2397.6</v>
      </c>
      <c r="HL151">
        <v>2389.8000000000002</v>
      </c>
      <c r="HM151">
        <v>2381.6999999999998</v>
      </c>
      <c r="HN151">
        <v>2352.1</v>
      </c>
      <c r="HO151">
        <v>2340.6999999999998</v>
      </c>
      <c r="HP151">
        <v>2415.6</v>
      </c>
      <c r="HQ151">
        <v>2483.1999999999998</v>
      </c>
      <c r="HR151">
        <v>2227.8000000000002</v>
      </c>
      <c r="HS151">
        <v>2292.4</v>
      </c>
      <c r="HT151">
        <v>2281.6999999999998</v>
      </c>
      <c r="HU151">
        <v>2330.9</v>
      </c>
      <c r="HV151">
        <v>2277</v>
      </c>
      <c r="HW151">
        <v>2268.1999999999998</v>
      </c>
      <c r="HX151">
        <v>2258.9</v>
      </c>
      <c r="HY151">
        <v>2253.3000000000002</v>
      </c>
      <c r="HZ151">
        <v>2232.5</v>
      </c>
      <c r="IA151">
        <v>2318.6</v>
      </c>
      <c r="IB151">
        <v>2335</v>
      </c>
      <c r="IC151">
        <v>2295.6999999999998</v>
      </c>
      <c r="ID151">
        <v>2378.6999999999998</v>
      </c>
      <c r="IE151">
        <v>2390.6</v>
      </c>
      <c r="IF151">
        <v>2421.9</v>
      </c>
      <c r="IG151">
        <v>2416.9</v>
      </c>
      <c r="IH151">
        <v>2402.6999999999998</v>
      </c>
      <c r="II151">
        <v>2482.6</v>
      </c>
      <c r="IJ151">
        <v>2445.1</v>
      </c>
      <c r="IK151">
        <v>2450.4</v>
      </c>
      <c r="IL151">
        <v>2462.6999999999998</v>
      </c>
      <c r="IM151">
        <v>2527.4</v>
      </c>
      <c r="IN151">
        <v>2551</v>
      </c>
      <c r="IO151">
        <v>2583</v>
      </c>
      <c r="IP151">
        <v>2551.4</v>
      </c>
      <c r="IQ151">
        <v>2532.6</v>
      </c>
      <c r="IR151">
        <v>2520.6999999999998</v>
      </c>
      <c r="IS151">
        <v>2539.6</v>
      </c>
      <c r="IT151">
        <v>2544.3000000000002</v>
      </c>
      <c r="IU151">
        <v>2579.5</v>
      </c>
      <c r="IV151">
        <v>2558.1</v>
      </c>
      <c r="IW151">
        <v>2560.5</v>
      </c>
    </row>
    <row r="152" spans="1:258">
      <c r="A152" t="s">
        <v>1096</v>
      </c>
      <c r="B152" t="s">
        <v>1172</v>
      </c>
      <c r="C152">
        <v>0.4</v>
      </c>
      <c r="D152">
        <v>0.4</v>
      </c>
      <c r="E152">
        <v>0.4</v>
      </c>
      <c r="F152">
        <v>0.4</v>
      </c>
      <c r="G152">
        <v>0.4</v>
      </c>
      <c r="H152">
        <v>0.4</v>
      </c>
      <c r="I152">
        <v>0.4</v>
      </c>
      <c r="J152">
        <v>0.4</v>
      </c>
      <c r="K152">
        <v>0.5</v>
      </c>
      <c r="L152">
        <v>0.5</v>
      </c>
      <c r="M152">
        <v>0.5</v>
      </c>
      <c r="N152">
        <v>0.5</v>
      </c>
      <c r="O152">
        <v>0.5</v>
      </c>
      <c r="P152">
        <v>0.5</v>
      </c>
      <c r="Q152">
        <v>0.5</v>
      </c>
      <c r="R152">
        <v>0.5</v>
      </c>
      <c r="S152">
        <v>0.5</v>
      </c>
      <c r="T152">
        <v>0.5</v>
      </c>
      <c r="U152">
        <v>0.5</v>
      </c>
      <c r="V152">
        <v>0.5</v>
      </c>
      <c r="W152">
        <v>0.5</v>
      </c>
      <c r="X152">
        <v>0.5</v>
      </c>
      <c r="Y152">
        <v>0.5</v>
      </c>
      <c r="Z152">
        <v>0.6</v>
      </c>
      <c r="AA152">
        <v>0.6</v>
      </c>
      <c r="AB152">
        <v>0.6</v>
      </c>
      <c r="AC152">
        <v>0.6</v>
      </c>
      <c r="AD152">
        <v>0.6</v>
      </c>
      <c r="AE152">
        <v>0.6</v>
      </c>
      <c r="AF152">
        <v>0.6</v>
      </c>
      <c r="AG152">
        <v>0.6</v>
      </c>
      <c r="AH152">
        <v>0.6</v>
      </c>
      <c r="AI152">
        <v>0.6</v>
      </c>
      <c r="AJ152">
        <v>0.6</v>
      </c>
      <c r="AK152">
        <v>0.6</v>
      </c>
      <c r="AL152">
        <v>0.6</v>
      </c>
      <c r="AM152">
        <v>0.6</v>
      </c>
      <c r="AN152">
        <v>0.7</v>
      </c>
      <c r="AO152">
        <v>0.7</v>
      </c>
      <c r="AP152">
        <v>0.7</v>
      </c>
      <c r="AQ152">
        <v>0.7</v>
      </c>
      <c r="AR152">
        <v>0.7</v>
      </c>
      <c r="AS152">
        <v>0.7</v>
      </c>
      <c r="AT152">
        <v>0.7</v>
      </c>
      <c r="AU152">
        <v>0.7</v>
      </c>
      <c r="AV152">
        <v>0.7</v>
      </c>
      <c r="AW152">
        <v>0.7</v>
      </c>
      <c r="AX152">
        <v>0.7</v>
      </c>
      <c r="AY152">
        <v>0.8</v>
      </c>
      <c r="AZ152">
        <v>0.8</v>
      </c>
      <c r="BA152">
        <v>0.8</v>
      </c>
      <c r="BB152">
        <v>0.8</v>
      </c>
      <c r="BC152">
        <v>0.8</v>
      </c>
      <c r="BD152">
        <v>0.8</v>
      </c>
      <c r="BE152">
        <v>0.8</v>
      </c>
      <c r="BF152">
        <v>0.8</v>
      </c>
      <c r="BG152">
        <v>0.9</v>
      </c>
      <c r="BH152">
        <v>0.9</v>
      </c>
      <c r="BI152">
        <v>0.9</v>
      </c>
      <c r="BJ152">
        <v>0.9</v>
      </c>
      <c r="BK152">
        <v>0.9</v>
      </c>
      <c r="BL152">
        <v>0.9</v>
      </c>
      <c r="BM152">
        <v>0.9</v>
      </c>
      <c r="BN152">
        <v>0.9</v>
      </c>
      <c r="BO152">
        <v>0.9</v>
      </c>
      <c r="BP152">
        <v>1</v>
      </c>
      <c r="BQ152">
        <v>1</v>
      </c>
      <c r="BR152">
        <v>1</v>
      </c>
      <c r="BS152">
        <v>1</v>
      </c>
      <c r="BT152">
        <v>1</v>
      </c>
      <c r="BU152">
        <v>1</v>
      </c>
      <c r="BV152">
        <v>1</v>
      </c>
      <c r="BW152">
        <v>1</v>
      </c>
      <c r="BX152">
        <v>1.1000000000000001</v>
      </c>
      <c r="BY152">
        <v>1.1000000000000001</v>
      </c>
      <c r="BZ152">
        <v>1.1000000000000001</v>
      </c>
      <c r="CA152">
        <v>1.1000000000000001</v>
      </c>
      <c r="CB152">
        <v>1.1000000000000001</v>
      </c>
      <c r="CC152">
        <v>1.1000000000000001</v>
      </c>
      <c r="CD152">
        <v>1.1000000000000001</v>
      </c>
      <c r="CE152">
        <v>1.2</v>
      </c>
      <c r="CF152">
        <v>1.2</v>
      </c>
      <c r="CG152">
        <v>1.2</v>
      </c>
      <c r="CH152">
        <v>1.2</v>
      </c>
      <c r="CI152">
        <v>1.2</v>
      </c>
      <c r="CJ152">
        <v>1.2</v>
      </c>
      <c r="CK152">
        <v>1.3</v>
      </c>
      <c r="CL152">
        <v>1.3</v>
      </c>
      <c r="CM152">
        <v>1.3</v>
      </c>
      <c r="CN152">
        <v>1.3</v>
      </c>
      <c r="CO152">
        <v>1.3</v>
      </c>
      <c r="CP152">
        <v>1.4</v>
      </c>
      <c r="CQ152">
        <v>1.4</v>
      </c>
      <c r="CR152">
        <v>1.4</v>
      </c>
      <c r="CS152">
        <v>1.4</v>
      </c>
      <c r="CT152">
        <v>1.5</v>
      </c>
      <c r="CU152">
        <v>1.5</v>
      </c>
      <c r="CV152">
        <v>1.5</v>
      </c>
      <c r="CW152">
        <v>1.6</v>
      </c>
      <c r="CX152">
        <v>1.6</v>
      </c>
      <c r="CY152">
        <v>1.7</v>
      </c>
      <c r="CZ152">
        <v>1.7</v>
      </c>
      <c r="DA152">
        <v>1.8</v>
      </c>
      <c r="DB152">
        <v>1.8</v>
      </c>
      <c r="DC152">
        <v>1.8</v>
      </c>
      <c r="DD152">
        <v>1.8</v>
      </c>
      <c r="DE152">
        <v>1.8</v>
      </c>
      <c r="DF152">
        <v>1.9</v>
      </c>
      <c r="DG152">
        <v>1.9</v>
      </c>
      <c r="DH152">
        <v>2</v>
      </c>
      <c r="DI152">
        <v>2</v>
      </c>
      <c r="DJ152">
        <v>2</v>
      </c>
      <c r="DK152">
        <v>2.1</v>
      </c>
      <c r="DL152">
        <v>2.1</v>
      </c>
      <c r="DM152">
        <v>2.1</v>
      </c>
      <c r="DN152">
        <v>2.1</v>
      </c>
      <c r="DO152">
        <v>2.1</v>
      </c>
      <c r="DP152">
        <v>2.1</v>
      </c>
      <c r="DQ152">
        <v>2.2000000000000002</v>
      </c>
      <c r="DR152">
        <v>2.2000000000000002</v>
      </c>
      <c r="DS152">
        <v>2.2999999999999998</v>
      </c>
      <c r="DT152">
        <v>2.2999999999999998</v>
      </c>
      <c r="DU152">
        <v>2.4</v>
      </c>
      <c r="DV152">
        <v>2.4</v>
      </c>
      <c r="DW152">
        <v>2.5</v>
      </c>
      <c r="DX152">
        <v>2.5</v>
      </c>
      <c r="DY152">
        <v>2.6</v>
      </c>
      <c r="DZ152">
        <v>2.7</v>
      </c>
      <c r="EA152">
        <v>2.7</v>
      </c>
      <c r="EB152">
        <v>2.8</v>
      </c>
      <c r="EC152">
        <v>3</v>
      </c>
      <c r="ED152">
        <v>3.1</v>
      </c>
      <c r="EE152">
        <v>3.2</v>
      </c>
      <c r="EF152">
        <v>3.3</v>
      </c>
      <c r="EG152">
        <v>3.3</v>
      </c>
      <c r="EH152">
        <v>3.4</v>
      </c>
      <c r="EI152">
        <v>3.4</v>
      </c>
      <c r="EJ152">
        <v>3.5</v>
      </c>
      <c r="EK152">
        <v>3.6</v>
      </c>
      <c r="EL152">
        <v>3.7</v>
      </c>
      <c r="EM152">
        <v>3.8</v>
      </c>
      <c r="EN152">
        <v>3.8</v>
      </c>
      <c r="EO152">
        <v>3.9</v>
      </c>
      <c r="EP152">
        <v>4</v>
      </c>
      <c r="EQ152">
        <v>4</v>
      </c>
      <c r="ER152">
        <v>4.0999999999999996</v>
      </c>
      <c r="ES152">
        <v>4.5</v>
      </c>
      <c r="ET152">
        <v>4.5999999999999996</v>
      </c>
      <c r="EU152">
        <v>4.8</v>
      </c>
      <c r="EV152">
        <v>5.0999999999999996</v>
      </c>
      <c r="EW152">
        <v>5.2</v>
      </c>
      <c r="EX152">
        <v>5.4</v>
      </c>
      <c r="EY152">
        <v>5.5</v>
      </c>
      <c r="EZ152">
        <v>5.8</v>
      </c>
      <c r="FA152">
        <v>5.9</v>
      </c>
      <c r="FB152">
        <v>6</v>
      </c>
      <c r="FC152">
        <v>6.1</v>
      </c>
      <c r="FD152">
        <v>6.3</v>
      </c>
      <c r="FE152">
        <v>6.3</v>
      </c>
      <c r="FF152">
        <v>6.4</v>
      </c>
      <c r="FG152">
        <v>6.7</v>
      </c>
      <c r="FH152">
        <v>6.9</v>
      </c>
      <c r="FI152">
        <v>6.9</v>
      </c>
      <c r="FJ152">
        <v>7</v>
      </c>
      <c r="FK152">
        <v>7</v>
      </c>
      <c r="FL152">
        <v>7.1</v>
      </c>
      <c r="FM152">
        <v>7.3</v>
      </c>
      <c r="FN152">
        <v>7.4</v>
      </c>
      <c r="FO152">
        <v>7.6</v>
      </c>
      <c r="FP152">
        <v>8.3000000000000007</v>
      </c>
      <c r="FQ152">
        <v>8.3000000000000007</v>
      </c>
      <c r="FR152">
        <v>8.4</v>
      </c>
      <c r="FS152">
        <v>8.5</v>
      </c>
      <c r="FT152">
        <v>8.6999999999999993</v>
      </c>
      <c r="FU152">
        <v>8.6999999999999993</v>
      </c>
      <c r="FV152">
        <v>8.8000000000000007</v>
      </c>
      <c r="FW152">
        <v>9</v>
      </c>
      <c r="FX152">
        <v>9.1999999999999993</v>
      </c>
      <c r="FY152">
        <v>10.5</v>
      </c>
      <c r="FZ152">
        <v>11.9</v>
      </c>
      <c r="GA152">
        <v>12.6</v>
      </c>
      <c r="GB152">
        <v>12.9</v>
      </c>
      <c r="GC152">
        <v>13.3</v>
      </c>
      <c r="GD152">
        <v>13.5</v>
      </c>
      <c r="GE152">
        <v>13.8</v>
      </c>
      <c r="GF152">
        <v>15</v>
      </c>
      <c r="GG152">
        <v>15.1</v>
      </c>
      <c r="GH152">
        <v>15.3</v>
      </c>
      <c r="GI152">
        <v>15.8</v>
      </c>
      <c r="GJ152">
        <v>16.100000000000001</v>
      </c>
      <c r="GK152">
        <v>17.3</v>
      </c>
      <c r="GL152">
        <v>18.5</v>
      </c>
      <c r="GM152">
        <v>19.5</v>
      </c>
      <c r="GN152">
        <v>19.899999999999999</v>
      </c>
      <c r="GO152">
        <v>20.3</v>
      </c>
      <c r="GP152">
        <v>21.1</v>
      </c>
      <c r="GQ152">
        <v>22.6</v>
      </c>
      <c r="GR152">
        <v>24.2</v>
      </c>
      <c r="GS152">
        <v>24.9</v>
      </c>
      <c r="GT152">
        <v>25.6</v>
      </c>
      <c r="GU152">
        <v>26.3</v>
      </c>
      <c r="GV152">
        <v>26.6</v>
      </c>
      <c r="GW152">
        <v>26.7</v>
      </c>
      <c r="GX152">
        <v>26.5</v>
      </c>
      <c r="GY152">
        <v>26.3</v>
      </c>
      <c r="GZ152">
        <v>26.5</v>
      </c>
      <c r="HA152">
        <v>26</v>
      </c>
      <c r="HB152">
        <v>26.9</v>
      </c>
      <c r="HC152">
        <v>27.2</v>
      </c>
      <c r="HD152">
        <v>27.3</v>
      </c>
      <c r="HE152">
        <v>27.4</v>
      </c>
      <c r="HF152">
        <v>27.4</v>
      </c>
      <c r="HG152">
        <v>27.6</v>
      </c>
      <c r="HH152">
        <v>27.5</v>
      </c>
      <c r="HI152">
        <v>27.4</v>
      </c>
      <c r="HJ152">
        <v>27.5</v>
      </c>
      <c r="HK152">
        <v>28.1</v>
      </c>
      <c r="HL152">
        <v>28.2</v>
      </c>
      <c r="HM152">
        <v>28.2</v>
      </c>
      <c r="HN152">
        <v>28.6</v>
      </c>
      <c r="HO152">
        <v>28.8</v>
      </c>
      <c r="HP152">
        <v>29.1</v>
      </c>
      <c r="HQ152">
        <v>29.3</v>
      </c>
      <c r="HR152">
        <v>29.5</v>
      </c>
      <c r="HS152">
        <v>30.1</v>
      </c>
      <c r="HT152">
        <v>30.1</v>
      </c>
      <c r="HU152">
        <v>30.2</v>
      </c>
      <c r="HV152">
        <v>30.4</v>
      </c>
      <c r="HW152">
        <v>30.6</v>
      </c>
      <c r="HX152">
        <v>30.8</v>
      </c>
      <c r="HY152">
        <v>31.2</v>
      </c>
      <c r="HZ152">
        <v>31.4</v>
      </c>
      <c r="IA152">
        <v>31.7</v>
      </c>
      <c r="IB152">
        <v>32.1</v>
      </c>
      <c r="IC152">
        <v>32.299999999999997</v>
      </c>
      <c r="ID152">
        <v>32.299999999999997</v>
      </c>
      <c r="IE152">
        <v>32.5</v>
      </c>
      <c r="IF152">
        <v>32.4</v>
      </c>
      <c r="IG152">
        <v>32.5</v>
      </c>
      <c r="IH152">
        <v>31.7</v>
      </c>
      <c r="II152">
        <v>32</v>
      </c>
      <c r="IJ152">
        <v>33.5</v>
      </c>
      <c r="IK152">
        <v>33.9</v>
      </c>
      <c r="IL152">
        <v>33.9</v>
      </c>
      <c r="IM152">
        <v>34</v>
      </c>
      <c r="IN152">
        <v>32.799999999999997</v>
      </c>
      <c r="IO152">
        <v>33.1</v>
      </c>
      <c r="IP152">
        <v>33.9</v>
      </c>
      <c r="IQ152">
        <v>34.299999999999997</v>
      </c>
      <c r="IR152">
        <v>34.9</v>
      </c>
      <c r="IS152">
        <v>35.1</v>
      </c>
      <c r="IT152">
        <v>35</v>
      </c>
      <c r="IU152">
        <v>35.4</v>
      </c>
      <c r="IV152">
        <v>35.6</v>
      </c>
      <c r="IW152">
        <v>35.9</v>
      </c>
    </row>
    <row r="153" spans="1:258">
      <c r="A153" t="s">
        <v>1098</v>
      </c>
      <c r="B153" t="s">
        <v>1173</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v>0</v>
      </c>
      <c r="EV153">
        <v>0</v>
      </c>
      <c r="EW153">
        <v>0</v>
      </c>
      <c r="EX153">
        <v>0</v>
      </c>
      <c r="EY153">
        <v>0</v>
      </c>
      <c r="EZ153">
        <v>0</v>
      </c>
      <c r="FA153">
        <v>0</v>
      </c>
      <c r="FB15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112.5</v>
      </c>
      <c r="IK153">
        <v>112.5</v>
      </c>
      <c r="IL153">
        <v>112.5</v>
      </c>
      <c r="IM153">
        <v>50.3</v>
      </c>
      <c r="IN153">
        <v>40.299999999999997</v>
      </c>
      <c r="IO153">
        <v>26.9</v>
      </c>
      <c r="IP153">
        <v>21.3</v>
      </c>
      <c r="IQ153">
        <v>21.3</v>
      </c>
      <c r="IR153">
        <v>17.899999999999999</v>
      </c>
      <c r="IS153">
        <v>17.899999999999999</v>
      </c>
      <c r="IT153">
        <v>15.4</v>
      </c>
      <c r="IU153">
        <v>15.4</v>
      </c>
      <c r="IV153">
        <v>13.4</v>
      </c>
      <c r="IW153">
        <v>14.1</v>
      </c>
    </row>
    <row r="154" spans="1:258">
      <c r="A154" t="s">
        <v>1099</v>
      </c>
      <c r="B154" s="12" t="s">
        <v>1021</v>
      </c>
      <c r="C154" s="12">
        <v>387.1</v>
      </c>
      <c r="D154" s="12">
        <v>395</v>
      </c>
      <c r="E154" s="12">
        <v>401.9</v>
      </c>
      <c r="F154" s="12">
        <v>409.2</v>
      </c>
      <c r="G154" s="12">
        <v>416.4</v>
      </c>
      <c r="H154" s="12">
        <v>423.9</v>
      </c>
      <c r="I154" s="12">
        <v>431.2</v>
      </c>
      <c r="J154" s="12">
        <v>438.7</v>
      </c>
      <c r="K154" s="12">
        <v>443.6</v>
      </c>
      <c r="L154" s="12">
        <v>447.9</v>
      </c>
      <c r="M154" s="12">
        <v>453</v>
      </c>
      <c r="N154" s="12">
        <v>458.5</v>
      </c>
      <c r="O154" s="12">
        <v>465.6</v>
      </c>
      <c r="P154" s="12">
        <v>473.6</v>
      </c>
      <c r="Q154" s="12">
        <v>481.3</v>
      </c>
      <c r="R154" s="12">
        <v>489.3</v>
      </c>
      <c r="S154" s="12">
        <v>497.7</v>
      </c>
      <c r="T154" s="12">
        <v>506.8</v>
      </c>
      <c r="U154" s="12">
        <v>515.70000000000005</v>
      </c>
      <c r="V154" s="12">
        <v>524.9</v>
      </c>
      <c r="W154" s="12">
        <v>534.29999999999995</v>
      </c>
      <c r="X154" s="12">
        <v>544.4</v>
      </c>
      <c r="Y154" s="12">
        <v>555.1</v>
      </c>
      <c r="Z154" s="12">
        <v>565.9</v>
      </c>
      <c r="AA154" s="12">
        <v>577</v>
      </c>
      <c r="AB154" s="12">
        <v>588.9</v>
      </c>
      <c r="AC154" s="12">
        <v>600.1</v>
      </c>
      <c r="AD154" s="12">
        <v>612.9</v>
      </c>
      <c r="AE154" s="12">
        <v>626.1</v>
      </c>
      <c r="AF154" s="12">
        <v>639.29999999999995</v>
      </c>
      <c r="AG154" s="12">
        <v>652.6</v>
      </c>
      <c r="AH154" s="12">
        <v>665.5</v>
      </c>
      <c r="AI154" s="12">
        <v>679.6</v>
      </c>
      <c r="AJ154" s="12">
        <v>696.8</v>
      </c>
      <c r="AK154" s="12">
        <v>712.8</v>
      </c>
      <c r="AL154" s="12">
        <v>730</v>
      </c>
      <c r="AM154" s="12">
        <v>746.5</v>
      </c>
      <c r="AN154" s="12">
        <v>764.6</v>
      </c>
      <c r="AO154" s="12">
        <v>782.6</v>
      </c>
      <c r="AP154" s="12">
        <v>801.7</v>
      </c>
      <c r="AQ154" s="12">
        <v>824.7</v>
      </c>
      <c r="AR154" s="12">
        <v>843</v>
      </c>
      <c r="AS154" s="12">
        <v>866.2</v>
      </c>
      <c r="AT154" s="12">
        <v>889.1</v>
      </c>
      <c r="AU154" s="12">
        <v>913.9</v>
      </c>
      <c r="AV154" s="12">
        <v>938.2</v>
      </c>
      <c r="AW154" s="12">
        <v>963</v>
      </c>
      <c r="AX154" s="12">
        <v>989.2</v>
      </c>
      <c r="AY154" s="12">
        <v>1018</v>
      </c>
      <c r="AZ154" s="12">
        <v>1047.5</v>
      </c>
      <c r="BA154" s="12">
        <v>1077.3</v>
      </c>
      <c r="BB154" s="12">
        <v>1108</v>
      </c>
      <c r="BC154" s="12">
        <v>1124.9000000000001</v>
      </c>
      <c r="BD154" s="12">
        <v>1142.3</v>
      </c>
      <c r="BE154" s="12">
        <v>1163.2</v>
      </c>
      <c r="BF154" s="12">
        <v>1180</v>
      </c>
      <c r="BG154" s="12">
        <v>1206.8</v>
      </c>
      <c r="BH154" s="12">
        <v>1232.3</v>
      </c>
      <c r="BI154" s="12">
        <v>1254.2</v>
      </c>
      <c r="BJ154" s="12">
        <v>1284.5</v>
      </c>
      <c r="BK154" s="12">
        <v>1320.8</v>
      </c>
      <c r="BL154" s="12">
        <v>1357.8</v>
      </c>
      <c r="BM154" s="12">
        <v>1387.5</v>
      </c>
      <c r="BN154" s="12">
        <v>1422.4</v>
      </c>
      <c r="BO154" s="12">
        <v>1450.7</v>
      </c>
      <c r="BP154" s="12">
        <v>1475.8</v>
      </c>
      <c r="BQ154" s="12">
        <v>1502.4</v>
      </c>
      <c r="BR154" s="12">
        <v>1530.4</v>
      </c>
      <c r="BS154" s="12">
        <v>1562.8</v>
      </c>
      <c r="BT154" s="12">
        <v>1597.8</v>
      </c>
      <c r="BU154" s="12">
        <v>1632.7</v>
      </c>
      <c r="BV154" s="12">
        <v>1668.8</v>
      </c>
      <c r="BW154" s="12">
        <v>1708.5</v>
      </c>
      <c r="BX154" s="12">
        <v>1752.3</v>
      </c>
      <c r="BY154" s="12">
        <v>1797.2</v>
      </c>
      <c r="BZ154" s="12">
        <v>1836.3</v>
      </c>
      <c r="CA154" s="12">
        <v>1881.9</v>
      </c>
      <c r="CB154" s="12">
        <v>1924.4</v>
      </c>
      <c r="CC154" s="12">
        <v>1971.1</v>
      </c>
      <c r="CD154" s="12">
        <v>2027</v>
      </c>
      <c r="CE154" s="12">
        <v>2069.5</v>
      </c>
      <c r="CF154" s="12">
        <v>2131.6999999999998</v>
      </c>
      <c r="CG154" s="12">
        <v>2194.3000000000002</v>
      </c>
      <c r="CH154" s="12">
        <v>2252</v>
      </c>
      <c r="CI154" s="12">
        <v>2310.6999999999998</v>
      </c>
      <c r="CJ154" s="12">
        <v>2366.1999999999998</v>
      </c>
      <c r="CK154" s="12">
        <v>2415.1</v>
      </c>
      <c r="CL154" s="12">
        <v>2475.9</v>
      </c>
      <c r="CM154" s="12">
        <v>2529.9</v>
      </c>
      <c r="CN154" s="12">
        <v>2590.9</v>
      </c>
      <c r="CO154" s="12">
        <v>2670.1</v>
      </c>
      <c r="CP154" s="12">
        <v>2744.4</v>
      </c>
      <c r="CQ154" s="12">
        <v>2825</v>
      </c>
      <c r="CR154" s="12">
        <v>2918.3</v>
      </c>
      <c r="CS154" s="12">
        <v>2983.8</v>
      </c>
      <c r="CT154" s="12">
        <v>3051.6</v>
      </c>
      <c r="CU154" s="12">
        <v>3124.2</v>
      </c>
      <c r="CV154" s="12">
        <v>3181.4</v>
      </c>
      <c r="CW154" s="12">
        <v>3270.7</v>
      </c>
      <c r="CX154" s="12">
        <v>3357.1</v>
      </c>
      <c r="CY154" s="12">
        <v>3462.6</v>
      </c>
      <c r="CZ154" s="12">
        <v>3544.9</v>
      </c>
      <c r="DA154" s="12">
        <v>3613.9</v>
      </c>
      <c r="DB154" s="12">
        <v>3828.4</v>
      </c>
      <c r="DC154" s="12">
        <v>3942.4</v>
      </c>
      <c r="DD154" s="12">
        <v>4035.3</v>
      </c>
      <c r="DE154" s="12">
        <v>4102.2</v>
      </c>
      <c r="DF154" s="12">
        <v>4218.7</v>
      </c>
      <c r="DG154" s="12">
        <v>4358.3999999999996</v>
      </c>
      <c r="DH154" s="12">
        <v>4467.2</v>
      </c>
      <c r="DI154" s="12">
        <v>4606</v>
      </c>
      <c r="DJ154" s="12">
        <v>4625</v>
      </c>
      <c r="DK154" s="12">
        <v>4736.3999999999996</v>
      </c>
      <c r="DL154" s="12">
        <v>4840.5</v>
      </c>
      <c r="DM154" s="12">
        <v>4916.8</v>
      </c>
      <c r="DN154" s="12">
        <v>5017.6000000000004</v>
      </c>
      <c r="DO154" s="12">
        <v>5150.2</v>
      </c>
      <c r="DP154" s="12">
        <v>5297.8</v>
      </c>
      <c r="DQ154" s="12">
        <v>5440.6</v>
      </c>
      <c r="DR154" s="12">
        <v>5591.7</v>
      </c>
      <c r="DS154" s="12">
        <v>5687.1</v>
      </c>
      <c r="DT154" s="12">
        <v>5810.3</v>
      </c>
      <c r="DU154" s="12">
        <v>5875.5</v>
      </c>
      <c r="DV154" s="12">
        <v>6011.9</v>
      </c>
      <c r="DW154" s="12">
        <v>6155.9</v>
      </c>
      <c r="DX154" s="12">
        <v>6271.7</v>
      </c>
      <c r="DY154" s="12">
        <v>6408.4</v>
      </c>
      <c r="DZ154" s="12">
        <v>6561.9</v>
      </c>
      <c r="EA154" s="12">
        <v>6684.1</v>
      </c>
      <c r="EB154" s="12">
        <v>6830.9</v>
      </c>
      <c r="EC154" s="12">
        <v>7001.6</v>
      </c>
      <c r="ED154" s="12">
        <v>7180.9</v>
      </c>
      <c r="EE154" s="12">
        <v>7341.3</v>
      </c>
      <c r="EF154" s="12">
        <v>7467.4</v>
      </c>
      <c r="EG154" s="12">
        <v>7609.9</v>
      </c>
      <c r="EH154" s="12">
        <v>7727.9</v>
      </c>
      <c r="EI154" s="12">
        <v>7825.9</v>
      </c>
      <c r="EJ154" s="12">
        <v>7942.4</v>
      </c>
      <c r="EK154" s="12">
        <v>8098.1</v>
      </c>
      <c r="EL154" s="12">
        <v>8177.3</v>
      </c>
      <c r="EM154" s="12">
        <v>8363.7999999999993</v>
      </c>
      <c r="EN154" s="12">
        <v>8570.4</v>
      </c>
      <c r="EO154" s="12">
        <v>8767.2000000000007</v>
      </c>
      <c r="EP154" s="12">
        <v>8946.4</v>
      </c>
      <c r="EQ154" s="12">
        <v>9107.6</v>
      </c>
      <c r="ER154" s="12">
        <v>9244.7999999999993</v>
      </c>
      <c r="ES154" s="12">
        <v>9407.7000000000007</v>
      </c>
      <c r="ET154" s="12">
        <v>9737.4</v>
      </c>
      <c r="EU154" s="12">
        <v>9841</v>
      </c>
      <c r="EV154" s="12">
        <v>10210.9</v>
      </c>
      <c r="EW154" s="12">
        <v>10527.3</v>
      </c>
      <c r="EX154" s="12">
        <v>10606.3</v>
      </c>
      <c r="EY154" s="12">
        <v>11010.8</v>
      </c>
      <c r="EZ154" s="12">
        <v>11165</v>
      </c>
      <c r="FA154" s="12">
        <v>11028.1</v>
      </c>
      <c r="FB154" s="12">
        <v>11571.7</v>
      </c>
      <c r="FC154" s="12">
        <v>11770.2</v>
      </c>
      <c r="FD154" s="12">
        <v>12063</v>
      </c>
      <c r="FE154" s="12">
        <v>12049.9</v>
      </c>
      <c r="FF154" s="12">
        <v>12810.7</v>
      </c>
      <c r="FG154" s="12">
        <v>13091.1</v>
      </c>
      <c r="FH154" s="12">
        <v>13131.8</v>
      </c>
      <c r="FI154" s="12">
        <v>13294.1</v>
      </c>
      <c r="FJ154" s="12">
        <v>13190</v>
      </c>
      <c r="FK154" s="12">
        <v>13011.9</v>
      </c>
      <c r="FL154" s="12">
        <v>13347.6</v>
      </c>
      <c r="FM154" s="12">
        <v>13145.7</v>
      </c>
      <c r="FN154" s="12">
        <v>13519.5</v>
      </c>
      <c r="FO154" s="12">
        <v>13786.4</v>
      </c>
      <c r="FP154" s="12">
        <v>13641.1</v>
      </c>
      <c r="FQ154" s="12">
        <v>13449.2</v>
      </c>
      <c r="FR154" s="12">
        <v>13747</v>
      </c>
      <c r="FS154" s="12">
        <v>13870.3</v>
      </c>
      <c r="FT154" s="12">
        <v>14369.8</v>
      </c>
      <c r="FU154" s="12">
        <v>14609.6</v>
      </c>
      <c r="FV154" s="12">
        <v>15072.7</v>
      </c>
      <c r="FW154" s="12">
        <v>15350.8</v>
      </c>
      <c r="FX154" s="12">
        <v>15607.4</v>
      </c>
      <c r="FY154" s="12">
        <v>15831.2</v>
      </c>
      <c r="FZ154" s="12">
        <v>16395.2</v>
      </c>
      <c r="GA154" s="12">
        <v>16516.5</v>
      </c>
      <c r="GB154" s="12">
        <v>16809.8</v>
      </c>
      <c r="GC154" s="12">
        <v>17177.2</v>
      </c>
      <c r="GD154" s="12">
        <v>17488.5</v>
      </c>
      <c r="GE154" s="12">
        <v>17816.2</v>
      </c>
      <c r="GF154" s="12">
        <v>17916.8</v>
      </c>
      <c r="GG154" s="12">
        <v>18233.5</v>
      </c>
      <c r="GH154" s="12">
        <v>18645.3</v>
      </c>
      <c r="GI154" s="12">
        <v>18888.2</v>
      </c>
      <c r="GJ154" s="12">
        <v>19327.900000000001</v>
      </c>
      <c r="GK154" s="12">
        <v>19612.7</v>
      </c>
      <c r="GL154" s="12">
        <v>19659.2</v>
      </c>
      <c r="GM154" s="12">
        <v>19433.7</v>
      </c>
      <c r="GN154" s="12">
        <v>19546.400000000001</v>
      </c>
      <c r="GO154" s="12">
        <v>19284.5</v>
      </c>
      <c r="GP154" s="12">
        <v>18663.5</v>
      </c>
      <c r="GQ154" s="12">
        <v>18552.900000000001</v>
      </c>
      <c r="GR154" s="12">
        <v>19141.5</v>
      </c>
      <c r="GS154" s="12">
        <v>19783</v>
      </c>
      <c r="GT154" s="12">
        <v>20092.8</v>
      </c>
      <c r="GU154" s="12">
        <v>20533.8</v>
      </c>
      <c r="GV154" s="12">
        <v>20455.5</v>
      </c>
      <c r="GW154" s="12">
        <v>21162.400000000001</v>
      </c>
      <c r="GX154" s="12">
        <v>21757.5</v>
      </c>
      <c r="GY154" s="12">
        <v>22156.7</v>
      </c>
      <c r="GZ154" s="12">
        <v>22328.6</v>
      </c>
      <c r="HA154" s="12">
        <v>21911.8</v>
      </c>
      <c r="HB154" s="12">
        <v>22378.3</v>
      </c>
      <c r="HC154" s="12">
        <v>22992.6</v>
      </c>
      <c r="HD154" s="12">
        <v>22930.3</v>
      </c>
      <c r="HE154" s="12">
        <v>23323.9</v>
      </c>
      <c r="HF154" s="12">
        <v>23503.3</v>
      </c>
      <c r="HG154" s="12">
        <v>24248.3</v>
      </c>
      <c r="HH154" s="12">
        <v>24665.8</v>
      </c>
      <c r="HI154" s="12">
        <v>25378.400000000001</v>
      </c>
      <c r="HJ154" s="12">
        <v>26177.599999999999</v>
      </c>
      <c r="HK154" s="12">
        <v>26413.1</v>
      </c>
      <c r="HL154" s="12">
        <v>26782.5</v>
      </c>
      <c r="HM154" s="12">
        <v>26845.7</v>
      </c>
      <c r="HN154" s="12">
        <v>27125.7</v>
      </c>
      <c r="HO154" s="12">
        <v>27374.9</v>
      </c>
      <c r="HP154" s="12">
        <v>27479.9</v>
      </c>
      <c r="HQ154" s="12">
        <v>27180.3</v>
      </c>
      <c r="HR154" s="12">
        <v>27529.9</v>
      </c>
      <c r="HS154" s="12">
        <v>27774.5</v>
      </c>
      <c r="HT154" s="12">
        <v>28080.3</v>
      </c>
      <c r="HU154" s="12">
        <v>28475.3</v>
      </c>
      <c r="HV154" s="12">
        <v>28623.599999999999</v>
      </c>
      <c r="HW154" s="12">
        <v>29122.5</v>
      </c>
      <c r="HX154" s="12">
        <v>29502.1</v>
      </c>
      <c r="HY154" s="12">
        <v>29975.4</v>
      </c>
      <c r="HZ154" s="12">
        <v>30439.5</v>
      </c>
      <c r="IA154" s="12">
        <v>30508.1</v>
      </c>
      <c r="IB154" s="12">
        <v>30791.200000000001</v>
      </c>
      <c r="IC154" s="12">
        <v>31256.799999999999</v>
      </c>
      <c r="ID154" s="12">
        <v>30446.799999999999</v>
      </c>
      <c r="IE154" s="12">
        <v>31435.8</v>
      </c>
      <c r="IF154" s="12">
        <v>31913</v>
      </c>
      <c r="IG154" s="12">
        <v>32167.7</v>
      </c>
      <c r="IH154" s="12">
        <v>32847.699999999997</v>
      </c>
      <c r="II154" s="12">
        <v>31566.9</v>
      </c>
      <c r="IJ154" s="12">
        <v>32928.5</v>
      </c>
      <c r="IK154" s="12">
        <v>33657.5</v>
      </c>
      <c r="IL154" s="12">
        <v>34850</v>
      </c>
      <c r="IM154" s="12">
        <v>35285.199999999997</v>
      </c>
      <c r="IN154" s="12">
        <v>36109.1</v>
      </c>
      <c r="IO154" s="12">
        <v>36244.699999999997</v>
      </c>
      <c r="IP154" s="12">
        <v>36925.599999999999</v>
      </c>
      <c r="IQ154" s="12">
        <v>35852.9</v>
      </c>
      <c r="IR154" s="12">
        <v>34042.800000000003</v>
      </c>
      <c r="IS154" s="12">
        <v>33241.9</v>
      </c>
      <c r="IT154" s="12">
        <v>33404.400000000001</v>
      </c>
      <c r="IU154" s="12">
        <v>34150.400000000001</v>
      </c>
      <c r="IV154" s="12">
        <v>34808.1</v>
      </c>
      <c r="IW154" s="12">
        <v>34587.5</v>
      </c>
    </row>
    <row r="155" spans="1:258">
      <c r="A155" t="s">
        <v>1100</v>
      </c>
      <c r="B155" s="12" t="s">
        <v>1124</v>
      </c>
      <c r="C155" s="12">
        <v>21.4</v>
      </c>
      <c r="D155" s="12">
        <v>21.3</v>
      </c>
      <c r="E155" s="12">
        <v>21.7</v>
      </c>
      <c r="F155" s="12">
        <v>20.6</v>
      </c>
      <c r="G155" s="12">
        <v>22.4</v>
      </c>
      <c r="H155" s="12">
        <v>21.5</v>
      </c>
      <c r="I155" s="12">
        <v>22.6</v>
      </c>
      <c r="J155" s="12">
        <v>21.6</v>
      </c>
      <c r="K155" s="12">
        <v>24.1</v>
      </c>
      <c r="L155" s="12">
        <v>24.3</v>
      </c>
      <c r="M155" s="12">
        <v>26.1</v>
      </c>
      <c r="N155" s="12">
        <v>25.1</v>
      </c>
      <c r="O155" s="12">
        <v>27.5</v>
      </c>
      <c r="P155" s="12">
        <v>28.8</v>
      </c>
      <c r="Q155" s="12">
        <v>31.7</v>
      </c>
      <c r="R155" s="12">
        <v>30.2</v>
      </c>
      <c r="S155" s="12">
        <v>31.5</v>
      </c>
      <c r="T155" s="12">
        <v>33</v>
      </c>
      <c r="U155" s="12">
        <v>33.799999999999997</v>
      </c>
      <c r="V155" s="12">
        <v>33.700000000000003</v>
      </c>
      <c r="W155" s="12">
        <v>36.4</v>
      </c>
      <c r="X155" s="12">
        <v>36.9</v>
      </c>
      <c r="Y155" s="12">
        <v>38.5</v>
      </c>
      <c r="Z155" s="12">
        <v>38</v>
      </c>
      <c r="AA155" s="12">
        <v>40.4</v>
      </c>
      <c r="AB155" s="12">
        <v>38.799999999999997</v>
      </c>
      <c r="AC155" s="12">
        <v>42.1</v>
      </c>
      <c r="AD155" s="12">
        <v>37.5</v>
      </c>
      <c r="AE155" s="12">
        <v>40.700000000000003</v>
      </c>
      <c r="AF155" s="12">
        <v>39.299999999999997</v>
      </c>
      <c r="AG155" s="12">
        <v>40.6</v>
      </c>
      <c r="AH155" s="12">
        <v>38.700000000000003</v>
      </c>
      <c r="AI155" s="12">
        <v>44.3</v>
      </c>
      <c r="AJ155" s="12">
        <v>43.6</v>
      </c>
      <c r="AK155" s="12">
        <v>47.6</v>
      </c>
      <c r="AL155" s="12">
        <v>47.1</v>
      </c>
      <c r="AM155" s="12">
        <v>53.3</v>
      </c>
      <c r="AN155" s="12">
        <v>53.9</v>
      </c>
      <c r="AO155" s="12">
        <v>68.2</v>
      </c>
      <c r="AP155" s="12">
        <v>61.4</v>
      </c>
      <c r="AQ155" s="12">
        <v>71.2</v>
      </c>
      <c r="AR155" s="12">
        <v>67.099999999999994</v>
      </c>
      <c r="AS155" s="12">
        <v>62.1</v>
      </c>
      <c r="AT155" s="12">
        <v>57.9</v>
      </c>
      <c r="AU155" s="12">
        <v>62.5</v>
      </c>
      <c r="AV155" s="12">
        <v>58.3</v>
      </c>
      <c r="AW155" s="12">
        <v>67.8</v>
      </c>
      <c r="AX155" s="12">
        <v>62.8</v>
      </c>
      <c r="AY155" s="12">
        <v>71.2</v>
      </c>
      <c r="AZ155" s="12">
        <v>72.8</v>
      </c>
      <c r="BA155" s="12">
        <v>73.599999999999994</v>
      </c>
      <c r="BB155" s="12">
        <v>74.3</v>
      </c>
      <c r="BC155" s="12">
        <v>80.7</v>
      </c>
      <c r="BD155" s="12">
        <v>86.8</v>
      </c>
      <c r="BE155" s="12">
        <v>93.4</v>
      </c>
      <c r="BF155" s="12">
        <v>97.9</v>
      </c>
      <c r="BG155" s="12">
        <v>104.3</v>
      </c>
      <c r="BH155" s="12">
        <v>103.1</v>
      </c>
      <c r="BI155" s="12">
        <v>107.2</v>
      </c>
      <c r="BJ155" s="12">
        <v>89.5</v>
      </c>
      <c r="BK155" s="12">
        <v>102.9</v>
      </c>
      <c r="BL155" s="12">
        <v>97.1</v>
      </c>
      <c r="BM155" s="12">
        <v>108.3</v>
      </c>
      <c r="BN155" s="12">
        <v>103.9</v>
      </c>
      <c r="BO155" s="12">
        <v>113.8</v>
      </c>
      <c r="BP155" s="12">
        <v>118.8</v>
      </c>
      <c r="BQ155" s="12">
        <v>125.4</v>
      </c>
      <c r="BR155" s="12">
        <v>114</v>
      </c>
      <c r="BS155" s="12">
        <v>130.6</v>
      </c>
      <c r="BT155" s="12">
        <v>143.4</v>
      </c>
      <c r="BU155" s="12">
        <v>151.9</v>
      </c>
      <c r="BV155" s="12">
        <v>146.30000000000001</v>
      </c>
      <c r="BW155" s="12">
        <v>159.4</v>
      </c>
      <c r="BX155" s="12">
        <v>177.1</v>
      </c>
      <c r="BY155" s="12">
        <v>191.9</v>
      </c>
      <c r="BZ155" s="12">
        <v>205.9</v>
      </c>
      <c r="CA155" s="12">
        <v>217.2</v>
      </c>
      <c r="CB155" s="12">
        <v>229.7</v>
      </c>
      <c r="CC155" s="12">
        <v>241.5</v>
      </c>
      <c r="CD155" s="12">
        <v>238</v>
      </c>
      <c r="CE155" s="12">
        <v>249.9</v>
      </c>
      <c r="CF155" s="12">
        <v>258.8</v>
      </c>
      <c r="CG155" s="12">
        <v>259.39999999999998</v>
      </c>
      <c r="CH155" s="12">
        <v>269.60000000000002</v>
      </c>
      <c r="CI155" s="12">
        <v>271.60000000000002</v>
      </c>
      <c r="CJ155" s="12">
        <v>284.3</v>
      </c>
      <c r="CK155" s="12">
        <v>288</v>
      </c>
      <c r="CL155" s="12">
        <v>278.8</v>
      </c>
      <c r="CM155" s="12">
        <v>287.89999999999998</v>
      </c>
      <c r="CN155" s="12">
        <v>317.39999999999998</v>
      </c>
      <c r="CO155" s="12">
        <v>303</v>
      </c>
      <c r="CP155" s="12">
        <v>283.10000000000002</v>
      </c>
      <c r="CQ155" s="12">
        <v>328.2</v>
      </c>
      <c r="CR155" s="12">
        <v>346.7</v>
      </c>
      <c r="CS155" s="12">
        <v>361.5</v>
      </c>
      <c r="CT155" s="12">
        <v>382.8</v>
      </c>
      <c r="CU155" s="12">
        <v>383.6</v>
      </c>
      <c r="CV155" s="12">
        <v>411.8</v>
      </c>
      <c r="CW155" s="12">
        <v>440.7</v>
      </c>
      <c r="CX155" s="12">
        <v>446.7</v>
      </c>
      <c r="CY155" s="12">
        <v>485.4</v>
      </c>
      <c r="CZ155" s="12">
        <v>503.8</v>
      </c>
      <c r="DA155" s="12">
        <v>546.1</v>
      </c>
      <c r="DB155" s="12">
        <v>588.70000000000005</v>
      </c>
      <c r="DC155" s="12">
        <v>590.29999999999995</v>
      </c>
      <c r="DD155" s="12">
        <v>600.29999999999995</v>
      </c>
      <c r="DE155" s="12">
        <v>624</v>
      </c>
      <c r="DF155" s="12">
        <v>625.9</v>
      </c>
      <c r="DG155" s="12">
        <v>672.9</v>
      </c>
      <c r="DH155" s="12">
        <v>684.3</v>
      </c>
      <c r="DI155" s="12">
        <v>698.6</v>
      </c>
      <c r="DJ155" s="12">
        <v>739.8</v>
      </c>
      <c r="DK155" s="12">
        <v>772.8</v>
      </c>
      <c r="DL155" s="12">
        <v>830.7</v>
      </c>
      <c r="DM155" s="12">
        <v>847.3</v>
      </c>
      <c r="DN155" s="12">
        <v>885.4</v>
      </c>
      <c r="DO155" s="12">
        <v>853.2</v>
      </c>
      <c r="DP155" s="12">
        <v>877.4</v>
      </c>
      <c r="DQ155" s="12">
        <v>911.7</v>
      </c>
      <c r="DR155" s="12">
        <v>882.7</v>
      </c>
      <c r="DS155" s="12">
        <v>925.8</v>
      </c>
      <c r="DT155" s="12">
        <v>933.1</v>
      </c>
      <c r="DU155" s="12">
        <v>930.9</v>
      </c>
      <c r="DV155" s="12">
        <v>887.9</v>
      </c>
      <c r="DW155" s="12">
        <v>903.7</v>
      </c>
      <c r="DX155" s="12">
        <v>891.7</v>
      </c>
      <c r="DY155" s="12">
        <v>882.3</v>
      </c>
      <c r="DZ155" s="12">
        <v>917.2</v>
      </c>
      <c r="EA155" s="12">
        <v>962.2</v>
      </c>
      <c r="EB155" s="12">
        <v>969</v>
      </c>
      <c r="EC155" s="12">
        <v>1009.2</v>
      </c>
      <c r="ED155" s="12">
        <v>994.8</v>
      </c>
      <c r="EE155" s="12">
        <v>990.6</v>
      </c>
      <c r="EF155" s="12">
        <v>1032.4000000000001</v>
      </c>
      <c r="EG155" s="12">
        <v>1071</v>
      </c>
      <c r="EH155" s="12">
        <v>1085.9000000000001</v>
      </c>
      <c r="EI155" s="12">
        <v>1296.8</v>
      </c>
      <c r="EJ155" s="12">
        <v>1320.3</v>
      </c>
      <c r="EK155" s="12">
        <v>1317.5</v>
      </c>
      <c r="EL155" s="12">
        <v>1323</v>
      </c>
      <c r="EM155" s="12">
        <v>1424.2</v>
      </c>
      <c r="EN155" s="12">
        <v>1376.1</v>
      </c>
      <c r="EO155" s="12">
        <v>1433.4</v>
      </c>
      <c r="EP155" s="12">
        <v>1466.9</v>
      </c>
      <c r="EQ155" s="12">
        <v>1531.1</v>
      </c>
      <c r="ER155" s="12">
        <v>1532.3</v>
      </c>
      <c r="ES155" s="12">
        <v>1614.7</v>
      </c>
      <c r="ET155" s="12">
        <v>1634.4</v>
      </c>
      <c r="EU155" s="12">
        <v>1773.2</v>
      </c>
      <c r="EV155" s="12">
        <v>1772.3</v>
      </c>
      <c r="EW155" s="12">
        <v>1884</v>
      </c>
      <c r="EX155" s="12">
        <v>1919.6</v>
      </c>
      <c r="EY155" s="12">
        <v>1984.8</v>
      </c>
      <c r="EZ155" s="12">
        <v>1986.5</v>
      </c>
      <c r="FA155" s="12">
        <v>2005.9</v>
      </c>
      <c r="FB155" s="12">
        <v>1997.6</v>
      </c>
      <c r="FC155" s="12">
        <v>2099.3000000000002</v>
      </c>
      <c r="FD155" s="12">
        <v>2169.1</v>
      </c>
      <c r="FE155" s="12">
        <v>2190.3000000000002</v>
      </c>
      <c r="FF155" s="12">
        <v>2375</v>
      </c>
      <c r="FG155" s="12">
        <v>2681.7</v>
      </c>
      <c r="FH155" s="12">
        <v>2739.5</v>
      </c>
      <c r="FI155" s="12">
        <v>2833.4</v>
      </c>
      <c r="FJ155" s="12">
        <v>2817.6</v>
      </c>
      <c r="FK155" s="12">
        <v>2824.3</v>
      </c>
      <c r="FL155" s="12">
        <v>2892.9</v>
      </c>
      <c r="FM155" s="12">
        <v>2978.4</v>
      </c>
      <c r="FN155" s="12">
        <v>3142.8</v>
      </c>
      <c r="FO155" s="12">
        <v>3168.8</v>
      </c>
      <c r="FP155" s="12">
        <v>3125.7</v>
      </c>
      <c r="FQ155" s="12">
        <v>3263.4</v>
      </c>
      <c r="FR155" s="12">
        <v>3193.2</v>
      </c>
      <c r="FS155" s="12">
        <v>3445.7</v>
      </c>
      <c r="FT155" s="12">
        <v>3840.8</v>
      </c>
      <c r="FU155" s="12">
        <v>3888.7</v>
      </c>
      <c r="FV155" s="12">
        <v>3855.7</v>
      </c>
      <c r="FW155" s="12">
        <v>4092.7</v>
      </c>
      <c r="FX155" s="12">
        <v>4193.2</v>
      </c>
      <c r="FY155" s="12">
        <v>4326.3999999999996</v>
      </c>
      <c r="FZ155" s="12">
        <v>4625.3</v>
      </c>
      <c r="GA155" s="12">
        <v>4739.1000000000004</v>
      </c>
      <c r="GB155" s="12">
        <v>4717.8</v>
      </c>
      <c r="GC155" s="12">
        <v>4858.8999999999996</v>
      </c>
      <c r="GD155" s="12">
        <v>4749.2</v>
      </c>
      <c r="GE155" s="12">
        <v>5087.7</v>
      </c>
      <c r="GF155" s="12">
        <v>5035.5</v>
      </c>
      <c r="GG155" s="12">
        <v>5178.1000000000004</v>
      </c>
      <c r="GH155" s="12">
        <v>5203.3999999999996</v>
      </c>
      <c r="GI155" s="12">
        <v>5433.5</v>
      </c>
      <c r="GJ155" s="12">
        <v>5850.3</v>
      </c>
      <c r="GK155" s="12">
        <v>5650.6</v>
      </c>
      <c r="GL155" s="12">
        <v>5314.9</v>
      </c>
      <c r="GM155" s="12">
        <v>5291.1</v>
      </c>
      <c r="GN155" s="12">
        <v>5015.2</v>
      </c>
      <c r="GO155" s="12">
        <v>4757.8999999999996</v>
      </c>
      <c r="GP155" s="12">
        <v>3934.5</v>
      </c>
      <c r="GQ155" s="12">
        <v>3926.6</v>
      </c>
      <c r="GR155" s="12">
        <v>3928</v>
      </c>
      <c r="GS155" s="12">
        <v>4073.1</v>
      </c>
      <c r="GT155" s="12">
        <v>4092.8</v>
      </c>
      <c r="GU155" s="12">
        <v>3949.2</v>
      </c>
      <c r="GV155" s="12">
        <v>3891.3</v>
      </c>
      <c r="GW155" s="12">
        <v>4003</v>
      </c>
      <c r="GX155" s="12">
        <v>3567.9</v>
      </c>
      <c r="GY155" s="12">
        <v>3572</v>
      </c>
      <c r="GZ155" s="12">
        <v>3613.2</v>
      </c>
      <c r="HA155" s="12">
        <v>3552.1</v>
      </c>
      <c r="HB155" s="12">
        <v>3398.3</v>
      </c>
      <c r="HC155" s="12">
        <v>3774.1</v>
      </c>
      <c r="HD155" s="12">
        <v>3694</v>
      </c>
      <c r="HE155" s="12">
        <v>3884.5</v>
      </c>
      <c r="HF155" s="12">
        <v>3843.3</v>
      </c>
      <c r="HG155" s="12">
        <v>4031.2</v>
      </c>
      <c r="HH155" s="12">
        <v>3922.4</v>
      </c>
      <c r="HI155" s="12">
        <v>3886</v>
      </c>
      <c r="HJ155" s="12">
        <v>3711.2</v>
      </c>
      <c r="HK155" s="12">
        <v>3835.2</v>
      </c>
      <c r="HL155" s="12">
        <v>3906.6</v>
      </c>
      <c r="HM155" s="12">
        <v>3923.8</v>
      </c>
      <c r="HN155" s="12">
        <v>3875</v>
      </c>
      <c r="HO155" s="12">
        <v>3936.1</v>
      </c>
      <c r="HP155" s="12">
        <v>3774.2</v>
      </c>
      <c r="HQ155" s="12">
        <v>3712.4</v>
      </c>
      <c r="HR155" s="12">
        <v>3328.1</v>
      </c>
      <c r="HS155" s="12">
        <v>3533.3</v>
      </c>
      <c r="HT155" s="12">
        <v>3658.9</v>
      </c>
      <c r="HU155" s="12">
        <v>3690</v>
      </c>
      <c r="HV155" s="12">
        <v>3571.3</v>
      </c>
      <c r="HW155" s="12">
        <v>3633.5</v>
      </c>
      <c r="HX155" s="12">
        <v>3715</v>
      </c>
      <c r="HY155" s="12">
        <v>3699.5</v>
      </c>
      <c r="HZ155" s="12">
        <v>3703.4</v>
      </c>
      <c r="IA155" s="12">
        <v>3782.6</v>
      </c>
      <c r="IB155" s="12">
        <v>3778.2</v>
      </c>
      <c r="IC155" s="12">
        <v>3863.2</v>
      </c>
      <c r="ID155" s="12">
        <v>3637.1</v>
      </c>
      <c r="IE155" s="12">
        <v>3901.1</v>
      </c>
      <c r="IF155" s="12">
        <v>3937.6</v>
      </c>
      <c r="IG155" s="12">
        <v>3899</v>
      </c>
      <c r="IH155" s="12">
        <v>3886.8</v>
      </c>
      <c r="II155" s="12">
        <v>4085.6</v>
      </c>
      <c r="IJ155" s="12">
        <v>4186.3999999999996</v>
      </c>
      <c r="IK155" s="12">
        <v>4172.3</v>
      </c>
      <c r="IL155" s="12">
        <v>4199.8999999999996</v>
      </c>
      <c r="IM155" s="12">
        <v>4655</v>
      </c>
      <c r="IN155" s="12">
        <v>4976.3999999999996</v>
      </c>
      <c r="IO155" s="12">
        <v>5004.5</v>
      </c>
      <c r="IP155" s="12">
        <v>5060.1000000000004</v>
      </c>
      <c r="IQ155" s="12">
        <v>5229.1000000000004</v>
      </c>
      <c r="IR155" s="12">
        <v>5171.2</v>
      </c>
      <c r="IS155" s="12">
        <v>5312.3</v>
      </c>
      <c r="IT155" s="12">
        <v>5217.3999999999996</v>
      </c>
      <c r="IU155" s="12">
        <v>5314.2</v>
      </c>
      <c r="IV155" s="12">
        <v>5411.3</v>
      </c>
      <c r="IW155" s="12">
        <v>5704</v>
      </c>
    </row>
    <row r="156" spans="1:258">
      <c r="A156" t="s">
        <v>1101</v>
      </c>
      <c r="B156" s="12" t="s">
        <v>1132</v>
      </c>
      <c r="C156" s="12">
        <v>11.8</v>
      </c>
      <c r="D156" s="12">
        <v>13.4</v>
      </c>
      <c r="E156" s="12">
        <v>13.8</v>
      </c>
      <c r="F156" s="12">
        <v>16.3</v>
      </c>
      <c r="G156" s="12">
        <v>18.3</v>
      </c>
      <c r="H156" s="12">
        <v>19.7</v>
      </c>
      <c r="I156" s="12">
        <v>20.7</v>
      </c>
      <c r="J156" s="12">
        <v>1.2</v>
      </c>
      <c r="K156" s="12">
        <v>2.5</v>
      </c>
      <c r="L156" s="12">
        <v>17</v>
      </c>
      <c r="M156" s="12">
        <v>15.5</v>
      </c>
      <c r="N156" s="12">
        <v>7.9</v>
      </c>
      <c r="O156" s="12">
        <v>4.5999999999999996</v>
      </c>
      <c r="P156" s="12">
        <v>1</v>
      </c>
      <c r="Q156" s="12">
        <v>-2.9</v>
      </c>
      <c r="R156" s="12">
        <v>0.5</v>
      </c>
      <c r="S156" s="12">
        <v>-2.4</v>
      </c>
      <c r="T156" s="12">
        <v>-3.8</v>
      </c>
      <c r="U156" s="12">
        <v>-5.3</v>
      </c>
      <c r="V156" s="12">
        <v>-1.4</v>
      </c>
      <c r="W156" s="12">
        <v>-3</v>
      </c>
      <c r="X156" s="12">
        <v>1.7</v>
      </c>
      <c r="Y156" s="12">
        <v>-3</v>
      </c>
      <c r="Z156" s="12">
        <v>-5.9</v>
      </c>
      <c r="AA156" s="12">
        <v>-2.2999999999999998</v>
      </c>
      <c r="AB156" s="12">
        <v>1.6</v>
      </c>
      <c r="AC156" s="12">
        <v>11.3</v>
      </c>
      <c r="AD156" s="12">
        <v>-4.3</v>
      </c>
      <c r="AE156" s="12">
        <v>-8.1</v>
      </c>
      <c r="AF156" s="12">
        <v>-3.6</v>
      </c>
      <c r="AG156" s="12">
        <v>-14.2</v>
      </c>
      <c r="AH156" s="12">
        <v>3.3</v>
      </c>
      <c r="AI156" s="12">
        <v>-5.7</v>
      </c>
      <c r="AJ156" s="12">
        <v>-28.9</v>
      </c>
      <c r="AK156" s="12">
        <v>-45.4</v>
      </c>
      <c r="AL156" s="12">
        <v>-21.6</v>
      </c>
      <c r="AM156" s="12">
        <v>-11.1</v>
      </c>
      <c r="AN156" s="12">
        <v>-0.3</v>
      </c>
      <c r="AO156" s="12">
        <v>-5.6</v>
      </c>
      <c r="AP156" s="12">
        <v>-0.1</v>
      </c>
      <c r="AQ156" s="12">
        <v>-0.9</v>
      </c>
      <c r="AR156" s="12">
        <v>25.5</v>
      </c>
      <c r="AS156" s="12">
        <v>14.2</v>
      </c>
      <c r="AT156" s="12">
        <v>12.4</v>
      </c>
      <c r="AU156" s="12">
        <v>2.4</v>
      </c>
      <c r="AV156" s="12">
        <v>10.199999999999999</v>
      </c>
      <c r="AW156" s="12">
        <v>7.3</v>
      </c>
      <c r="AX156" s="12">
        <v>7.4</v>
      </c>
      <c r="AY156" s="12">
        <v>2.6</v>
      </c>
      <c r="AZ156" s="12">
        <v>8.6999999999999993</v>
      </c>
      <c r="BA156" s="12">
        <v>6.6</v>
      </c>
      <c r="BB156" s="12">
        <v>9.6</v>
      </c>
      <c r="BC156" s="12">
        <v>40.200000000000003</v>
      </c>
      <c r="BD156" s="12">
        <v>60.5</v>
      </c>
      <c r="BE156" s="12">
        <v>54.7</v>
      </c>
      <c r="BF156" s="12">
        <v>72.7</v>
      </c>
      <c r="BG156" s="12">
        <v>80.8</v>
      </c>
      <c r="BH156" s="12">
        <v>116.9</v>
      </c>
      <c r="BI156" s="12">
        <v>128</v>
      </c>
      <c r="BJ156" s="12">
        <v>134.80000000000001</v>
      </c>
      <c r="BK156" s="12">
        <v>132.5</v>
      </c>
      <c r="BL156" s="12">
        <v>131.30000000000001</v>
      </c>
      <c r="BM156" s="12">
        <v>142.4</v>
      </c>
      <c r="BN156" s="12">
        <v>146.6</v>
      </c>
      <c r="BO156" s="12">
        <v>142.4</v>
      </c>
      <c r="BP156" s="12">
        <v>145</v>
      </c>
      <c r="BQ156" s="12">
        <v>149.19999999999999</v>
      </c>
      <c r="BR156" s="12">
        <v>154.69999999999999</v>
      </c>
      <c r="BS156" s="12">
        <v>162.6</v>
      </c>
      <c r="BT156" s="12">
        <v>167.8</v>
      </c>
      <c r="BU156" s="12">
        <v>174.1</v>
      </c>
      <c r="BV156" s="12">
        <v>185.2</v>
      </c>
      <c r="BW156" s="12">
        <v>190.6</v>
      </c>
      <c r="BX156" s="12">
        <v>194.2</v>
      </c>
      <c r="BY156" s="12">
        <v>200.1</v>
      </c>
      <c r="BZ156" s="12">
        <v>218</v>
      </c>
      <c r="CA156" s="12">
        <v>220.6</v>
      </c>
      <c r="CB156" s="12">
        <v>224</v>
      </c>
      <c r="CC156" s="12">
        <v>234.9</v>
      </c>
      <c r="CD156" s="12">
        <v>250.2</v>
      </c>
      <c r="CE156" s="12">
        <v>277.3</v>
      </c>
      <c r="CF156" s="12">
        <v>259.3</v>
      </c>
      <c r="CG156" s="12">
        <v>270.7</v>
      </c>
      <c r="CH156" s="12">
        <v>283.7</v>
      </c>
      <c r="CI156" s="12">
        <v>286.39999999999998</v>
      </c>
      <c r="CJ156" s="12">
        <v>282.89999999999998</v>
      </c>
      <c r="CK156" s="12">
        <v>295.10000000000002</v>
      </c>
      <c r="CL156" s="12">
        <v>293.8</v>
      </c>
      <c r="CM156" s="12">
        <v>309.7</v>
      </c>
      <c r="CN156" s="12">
        <v>324</v>
      </c>
      <c r="CO156" s="12">
        <v>309.3</v>
      </c>
      <c r="CP156" s="12">
        <v>324.8</v>
      </c>
      <c r="CQ156" s="12">
        <v>321.89999999999998</v>
      </c>
      <c r="CR156" s="12">
        <v>309.5</v>
      </c>
      <c r="CS156" s="12">
        <v>332.3</v>
      </c>
      <c r="CT156" s="12">
        <v>294.7</v>
      </c>
      <c r="CU156" s="12">
        <v>369</v>
      </c>
      <c r="CV156" s="12">
        <v>393.4</v>
      </c>
      <c r="CW156" s="12">
        <v>368.7</v>
      </c>
      <c r="CX156" s="12">
        <v>366.1</v>
      </c>
      <c r="CY156" s="12">
        <v>353.8</v>
      </c>
      <c r="CZ156" s="12">
        <v>329.5</v>
      </c>
      <c r="DA156" s="12">
        <v>361.1</v>
      </c>
      <c r="DB156" s="12">
        <v>314.5</v>
      </c>
      <c r="DC156" s="12">
        <v>259</v>
      </c>
      <c r="DD156" s="12">
        <v>258.5</v>
      </c>
      <c r="DE156" s="12">
        <v>308.7</v>
      </c>
      <c r="DF156" s="12">
        <v>308.5</v>
      </c>
      <c r="DG156" s="12">
        <v>290.5</v>
      </c>
      <c r="DH156" s="12">
        <v>307.10000000000002</v>
      </c>
      <c r="DI156" s="12">
        <v>317.89999999999998</v>
      </c>
      <c r="DJ156" s="12">
        <v>421.6</v>
      </c>
      <c r="DK156" s="12">
        <v>413.6</v>
      </c>
      <c r="DL156" s="12">
        <v>403.2</v>
      </c>
      <c r="DM156" s="12">
        <v>424</v>
      </c>
      <c r="DN156" s="12">
        <v>450.2</v>
      </c>
      <c r="DO156" s="12">
        <v>448.8</v>
      </c>
      <c r="DP156" s="12">
        <v>424.8</v>
      </c>
      <c r="DQ156" s="12">
        <v>434.5</v>
      </c>
      <c r="DR156" s="12">
        <v>479</v>
      </c>
      <c r="DS156" s="12">
        <v>506.6</v>
      </c>
      <c r="DT156" s="12">
        <v>495.1</v>
      </c>
      <c r="DU156" s="12">
        <v>608.5</v>
      </c>
      <c r="DV156" s="12">
        <v>598.20000000000005</v>
      </c>
      <c r="DW156" s="12">
        <v>561.20000000000005</v>
      </c>
      <c r="DX156" s="12">
        <v>563.29999999999995</v>
      </c>
      <c r="DY156" s="12">
        <v>541.29999999999995</v>
      </c>
      <c r="DZ156" s="12">
        <v>452.3</v>
      </c>
      <c r="EA156" s="12">
        <v>446.2</v>
      </c>
      <c r="EB156" s="12">
        <v>439.6</v>
      </c>
      <c r="EC156" s="12">
        <v>429.6</v>
      </c>
      <c r="ED156" s="12">
        <v>329.1</v>
      </c>
      <c r="EE156" s="12">
        <v>292.2</v>
      </c>
      <c r="EF156" s="12">
        <v>316.7</v>
      </c>
      <c r="EG156" s="12">
        <v>269</v>
      </c>
      <c r="EH156" s="12">
        <v>307.89999999999998</v>
      </c>
      <c r="EI156" s="12">
        <v>251.4</v>
      </c>
      <c r="EJ156" s="12">
        <v>245.2</v>
      </c>
      <c r="EK156" s="12">
        <v>288.7</v>
      </c>
      <c r="EL156" s="12">
        <v>265.5</v>
      </c>
      <c r="EM156" s="12">
        <v>185</v>
      </c>
      <c r="EN156" s="12">
        <v>126.4</v>
      </c>
      <c r="EO156" s="12">
        <v>39.4</v>
      </c>
      <c r="EP156" s="12">
        <v>-74.8</v>
      </c>
      <c r="EQ156" s="12">
        <v>-125.7</v>
      </c>
      <c r="ER156" s="12">
        <v>-146.9</v>
      </c>
      <c r="ES156" s="12">
        <v>-226.3</v>
      </c>
      <c r="ET156" s="12">
        <v>-418.1</v>
      </c>
      <c r="EU156" s="12">
        <v>-406.5</v>
      </c>
      <c r="EV156" s="12">
        <v>-641.70000000000005</v>
      </c>
      <c r="EW156" s="12">
        <v>-872.5</v>
      </c>
      <c r="EX156" s="12">
        <v>-1028.0999999999999</v>
      </c>
      <c r="EY156" s="12">
        <v>-1188.8</v>
      </c>
      <c r="EZ156" s="12">
        <v>-1209.4000000000001</v>
      </c>
      <c r="FA156" s="12">
        <v>-747.8</v>
      </c>
      <c r="FB156" s="12">
        <v>-1038.9000000000001</v>
      </c>
      <c r="FC156" s="12">
        <v>-1150.5</v>
      </c>
      <c r="FD156" s="12">
        <v>-1350.6</v>
      </c>
      <c r="FE156" s="12">
        <v>-974.6</v>
      </c>
      <c r="FF156" s="12">
        <v>-1223.8</v>
      </c>
      <c r="FG156" s="12">
        <v>-1194.9000000000001</v>
      </c>
      <c r="FH156" s="12">
        <v>-1143.7</v>
      </c>
      <c r="FI156" s="12">
        <v>-1496.5</v>
      </c>
      <c r="FJ156" s="12">
        <v>-1496.3</v>
      </c>
      <c r="FK156" s="12">
        <v>-1230.4000000000001</v>
      </c>
      <c r="FL156" s="12">
        <v>-1383.4</v>
      </c>
      <c r="FM156" s="12">
        <v>-1050.4000000000001</v>
      </c>
      <c r="FN156" s="12">
        <v>-1136.5</v>
      </c>
      <c r="FO156" s="12">
        <v>-1107.5</v>
      </c>
      <c r="FP156" s="12">
        <v>-980</v>
      </c>
      <c r="FQ156" s="12">
        <v>-596.5</v>
      </c>
      <c r="FR156" s="12">
        <v>-543.4</v>
      </c>
      <c r="FS156" s="12">
        <v>-359.8</v>
      </c>
      <c r="FT156" s="12">
        <v>-676.3</v>
      </c>
      <c r="FU156" s="12">
        <v>-696</v>
      </c>
      <c r="FV156" s="12">
        <v>-970.5</v>
      </c>
      <c r="FW156" s="12">
        <v>-1032.2</v>
      </c>
      <c r="FX156" s="12">
        <v>-811.3</v>
      </c>
      <c r="FY156" s="12">
        <v>-744.6</v>
      </c>
      <c r="FZ156" s="12">
        <v>-956.7</v>
      </c>
      <c r="GA156" s="12">
        <v>-681.3</v>
      </c>
      <c r="GB156" s="12">
        <v>-765.8</v>
      </c>
      <c r="GC156" s="12">
        <v>-778.8</v>
      </c>
      <c r="GD156" s="12">
        <v>-867.5</v>
      </c>
      <c r="GE156" s="12">
        <v>-981.1</v>
      </c>
      <c r="GF156" s="12">
        <v>-905.6</v>
      </c>
      <c r="GG156" s="12">
        <v>-1046.5</v>
      </c>
      <c r="GH156" s="12">
        <v>-1206.8</v>
      </c>
      <c r="GI156" s="12">
        <v>-1028.7</v>
      </c>
      <c r="GJ156" s="12">
        <v>-1001.6</v>
      </c>
      <c r="GK156" s="12">
        <v>-713.8</v>
      </c>
      <c r="GL156" s="12">
        <v>-125.1</v>
      </c>
      <c r="GM156" s="12">
        <v>378.6</v>
      </c>
      <c r="GN156" s="12">
        <v>849</v>
      </c>
      <c r="GO156" s="12">
        <v>651.5</v>
      </c>
      <c r="GP156" s="12">
        <v>1422.1</v>
      </c>
      <c r="GQ156" s="12">
        <v>2381.1</v>
      </c>
      <c r="GR156" s="12">
        <v>2154.4</v>
      </c>
      <c r="GS156" s="12">
        <v>1702.2</v>
      </c>
      <c r="GT156" s="12">
        <v>1728.6</v>
      </c>
      <c r="GU156" s="12">
        <v>1466.4</v>
      </c>
      <c r="GV156" s="12">
        <v>1836.4</v>
      </c>
      <c r="GW156" s="12">
        <v>1811.3</v>
      </c>
      <c r="GX156" s="12">
        <v>1327.9</v>
      </c>
      <c r="GY156" s="12">
        <v>1219.5999999999999</v>
      </c>
      <c r="GZ156" s="12">
        <v>1343.3</v>
      </c>
      <c r="HA156" s="12">
        <v>2048.5</v>
      </c>
      <c r="HB156" s="12">
        <v>1895.4</v>
      </c>
      <c r="HC156" s="12">
        <v>1685.1</v>
      </c>
      <c r="HD156" s="12">
        <v>2001.4</v>
      </c>
      <c r="HE156" s="12">
        <v>1637.3</v>
      </c>
      <c r="HF156" s="12">
        <v>1641.3</v>
      </c>
      <c r="HG156" s="12">
        <v>1233.5999999999999</v>
      </c>
      <c r="HH156" s="12">
        <v>777.1</v>
      </c>
      <c r="HI156" s="12">
        <v>757.2</v>
      </c>
      <c r="HJ156" s="12">
        <v>171.1</v>
      </c>
      <c r="HK156" s="12">
        <v>249</v>
      </c>
      <c r="HL156" s="12">
        <v>402.5</v>
      </c>
      <c r="HM156" s="12">
        <v>464</v>
      </c>
      <c r="HN156" s="12">
        <v>370.7</v>
      </c>
      <c r="HO156" s="12">
        <v>468.4</v>
      </c>
      <c r="HP156" s="12">
        <v>175</v>
      </c>
      <c r="HQ156" s="12">
        <v>569.6</v>
      </c>
      <c r="HR156" s="12">
        <v>451.8</v>
      </c>
      <c r="HS156" s="12">
        <v>1003.1</v>
      </c>
      <c r="HT156" s="12">
        <v>1199.5999999999999</v>
      </c>
      <c r="HU156" s="12">
        <v>1330.1</v>
      </c>
      <c r="HV156" s="12">
        <v>223.1</v>
      </c>
      <c r="HW156" s="12">
        <v>226.2</v>
      </c>
      <c r="HX156" s="12">
        <v>124.3</v>
      </c>
      <c r="HY156" s="12">
        <v>-45.1</v>
      </c>
      <c r="HZ156" s="12">
        <v>-351</v>
      </c>
      <c r="IA156" s="12">
        <v>-542.79999999999995</v>
      </c>
      <c r="IB156" s="12">
        <v>-633.6</v>
      </c>
      <c r="IC156" s="12">
        <v>-873</v>
      </c>
      <c r="ID156" s="12">
        <v>47.9</v>
      </c>
      <c r="IE156" s="12">
        <v>-57.3</v>
      </c>
      <c r="IF156" s="12">
        <v>-41.3</v>
      </c>
      <c r="IG156" s="12">
        <v>291.10000000000002</v>
      </c>
      <c r="IH156" s="12">
        <v>-200.5</v>
      </c>
      <c r="II156" s="12">
        <v>1707.2</v>
      </c>
      <c r="IJ156" s="12">
        <v>1370.7</v>
      </c>
      <c r="IK156" s="12">
        <v>1420.4</v>
      </c>
      <c r="IL156" s="12">
        <v>525.70000000000005</v>
      </c>
      <c r="IM156" s="12">
        <v>-841.9</v>
      </c>
      <c r="IN156" s="12">
        <v>-953</v>
      </c>
      <c r="IO156" s="12">
        <v>-1004.5</v>
      </c>
      <c r="IP156" s="12">
        <v>-1315.2</v>
      </c>
      <c r="IQ156" s="12">
        <v>-2145.1</v>
      </c>
      <c r="IR156" s="12">
        <v>-1671.9</v>
      </c>
      <c r="IS156" s="12">
        <v>-2264.8000000000002</v>
      </c>
      <c r="IT156" s="12">
        <v>-2398.8000000000002</v>
      </c>
      <c r="IU156" s="12">
        <v>-1425.3</v>
      </c>
      <c r="IV156" s="12">
        <v>-1786.2</v>
      </c>
      <c r="IW156" s="12">
        <v>-2281.4</v>
      </c>
    </row>
    <row r="157" spans="1:258" ht="15.75">
      <c r="A157" s="103" t="s">
        <v>1133</v>
      </c>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c r="HA157" s="102"/>
      <c r="HB157" s="102"/>
      <c r="HC157" s="102"/>
      <c r="HD157" s="102"/>
      <c r="HE157" s="102"/>
      <c r="HF157" s="102"/>
      <c r="HG157" s="102"/>
      <c r="HH157" s="102"/>
      <c r="HI157" s="102"/>
      <c r="HJ157" s="102"/>
      <c r="HK157" s="102"/>
      <c r="HL157" s="102"/>
      <c r="HM157" s="102"/>
      <c r="HN157" s="102"/>
      <c r="HO157" s="102"/>
      <c r="HP157" s="102"/>
      <c r="HQ157" s="102"/>
      <c r="HR157" s="102"/>
      <c r="HS157" s="102"/>
      <c r="HT157" s="102"/>
      <c r="HU157" s="102"/>
      <c r="HV157" s="102"/>
      <c r="HW157" s="102"/>
      <c r="HX157" s="102"/>
      <c r="HY157" s="102"/>
      <c r="HZ157" s="102"/>
      <c r="IA157" s="102"/>
      <c r="IB157" s="102"/>
      <c r="IC157" s="102"/>
      <c r="ID157" s="102"/>
      <c r="IE157" s="102"/>
      <c r="IF157" s="102"/>
      <c r="IG157" s="102"/>
      <c r="IH157" s="102"/>
      <c r="II157" s="102"/>
      <c r="IJ157" s="102"/>
      <c r="IK157" s="102"/>
      <c r="IL157" s="102"/>
      <c r="IM157" s="102"/>
      <c r="IN157" s="102"/>
      <c r="IO157" s="102"/>
      <c r="IP157" s="102"/>
      <c r="IQ157" s="102"/>
      <c r="IR157" s="102"/>
      <c r="IS157" s="102"/>
      <c r="IT157" s="102"/>
      <c r="IU157" s="102"/>
      <c r="IV157" s="102"/>
      <c r="IW157" s="102"/>
      <c r="IX157" s="102"/>
    </row>
    <row r="158" spans="1:258">
      <c r="A158" s="101" t="s">
        <v>1174</v>
      </c>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c r="IQ158" s="102"/>
      <c r="IR158" s="102"/>
      <c r="IS158" s="102"/>
      <c r="IT158" s="102"/>
      <c r="IU158" s="102"/>
      <c r="IV158" s="102"/>
      <c r="IW158" s="102"/>
      <c r="IX158" s="102"/>
    </row>
    <row r="159" spans="1:258">
      <c r="A159" s="101" t="s">
        <v>1135</v>
      </c>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c r="EX159" s="102"/>
      <c r="EY159" s="102"/>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c r="HA159" s="102"/>
      <c r="HB159" s="102"/>
      <c r="HC159" s="102"/>
      <c r="HD159" s="102"/>
      <c r="HE159" s="102"/>
      <c r="HF159" s="102"/>
      <c r="HG159" s="102"/>
      <c r="HH159" s="102"/>
      <c r="HI159" s="102"/>
      <c r="HJ159" s="102"/>
      <c r="HK159" s="102"/>
      <c r="HL159" s="102"/>
      <c r="HM159" s="102"/>
      <c r="HN159" s="102"/>
      <c r="HO159" s="102"/>
      <c r="HP159" s="102"/>
      <c r="HQ159" s="102"/>
      <c r="HR159" s="102"/>
      <c r="HS159" s="102"/>
      <c r="HT159" s="102"/>
      <c r="HU159" s="102"/>
      <c r="HV159" s="102"/>
      <c r="HW159" s="102"/>
      <c r="HX159" s="102"/>
      <c r="HY159" s="102"/>
      <c r="HZ159" s="102"/>
      <c r="IA159" s="102"/>
      <c r="IB159" s="102"/>
      <c r="IC159" s="102"/>
      <c r="ID159" s="102"/>
      <c r="IE159" s="102"/>
      <c r="IF159" s="102"/>
      <c r="IG159" s="102"/>
      <c r="IH159" s="102"/>
      <c r="II159" s="102"/>
      <c r="IJ159" s="102"/>
      <c r="IK159" s="102"/>
      <c r="IL159" s="102"/>
      <c r="IM159" s="102"/>
      <c r="IN159" s="102"/>
      <c r="IO159" s="102"/>
      <c r="IP159" s="102"/>
      <c r="IQ159" s="102"/>
      <c r="IR159" s="102"/>
      <c r="IS159" s="102"/>
      <c r="IT159" s="102"/>
      <c r="IU159" s="102"/>
      <c r="IV159" s="102"/>
      <c r="IW159" s="102"/>
      <c r="IX159" s="102"/>
    </row>
    <row r="160" spans="1:258">
      <c r="A160" s="101" t="s">
        <v>1136</v>
      </c>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c r="DP160" s="102"/>
      <c r="DQ160" s="102"/>
      <c r="DR160" s="102"/>
      <c r="DS160" s="102"/>
      <c r="DT160" s="102"/>
      <c r="DU160" s="102"/>
      <c r="DV160" s="102"/>
      <c r="DW160" s="102"/>
      <c r="DX160" s="102"/>
      <c r="DY160" s="102"/>
      <c r="DZ160" s="102"/>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2"/>
      <c r="EV160" s="102"/>
      <c r="EW160" s="102"/>
      <c r="EX160" s="102"/>
      <c r="EY160" s="102"/>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c r="HA160" s="102"/>
      <c r="HB160" s="102"/>
      <c r="HC160" s="102"/>
      <c r="HD160" s="102"/>
      <c r="HE160" s="102"/>
      <c r="HF160" s="102"/>
      <c r="HG160" s="102"/>
      <c r="HH160" s="102"/>
      <c r="HI160" s="102"/>
      <c r="HJ160" s="102"/>
      <c r="HK160" s="102"/>
      <c r="HL160" s="102"/>
      <c r="HM160" s="102"/>
      <c r="HN160" s="102"/>
      <c r="HO160" s="102"/>
      <c r="HP160" s="102"/>
      <c r="HQ160" s="102"/>
      <c r="HR160" s="102"/>
      <c r="HS160" s="102"/>
      <c r="HT160" s="102"/>
      <c r="HU160" s="102"/>
      <c r="HV160" s="102"/>
      <c r="HW160" s="102"/>
      <c r="HX160" s="102"/>
      <c r="HY160" s="102"/>
      <c r="HZ160" s="102"/>
      <c r="IA160" s="102"/>
      <c r="IB160" s="102"/>
      <c r="IC160" s="102"/>
      <c r="ID160" s="102"/>
      <c r="IE160" s="102"/>
      <c r="IF160" s="102"/>
      <c r="IG160" s="102"/>
      <c r="IH160" s="102"/>
      <c r="II160" s="102"/>
      <c r="IJ160" s="102"/>
      <c r="IK160" s="102"/>
      <c r="IL160" s="102"/>
      <c r="IM160" s="102"/>
      <c r="IN160" s="102"/>
      <c r="IO160" s="102"/>
      <c r="IP160" s="102"/>
      <c r="IQ160" s="102"/>
      <c r="IR160" s="102"/>
      <c r="IS160" s="102"/>
      <c r="IT160" s="102"/>
      <c r="IU160" s="102"/>
      <c r="IV160" s="102"/>
      <c r="IW160" s="102"/>
      <c r="IX160" s="102"/>
    </row>
    <row r="161" spans="1:258">
      <c r="A161" s="101" t="s">
        <v>1175</v>
      </c>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102"/>
      <c r="EY161" s="102"/>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c r="HA161" s="102"/>
      <c r="HB161" s="102"/>
      <c r="HC161" s="102"/>
      <c r="HD161" s="102"/>
      <c r="HE161" s="102"/>
      <c r="HF161" s="102"/>
      <c r="HG161" s="102"/>
      <c r="HH161" s="102"/>
      <c r="HI161" s="102"/>
      <c r="HJ161" s="102"/>
      <c r="HK161" s="102"/>
      <c r="HL161" s="102"/>
      <c r="HM161" s="102"/>
      <c r="HN161" s="102"/>
      <c r="HO161" s="102"/>
      <c r="HP161" s="102"/>
      <c r="HQ161" s="102"/>
      <c r="HR161" s="102"/>
      <c r="HS161" s="102"/>
      <c r="HT161" s="102"/>
      <c r="HU161" s="102"/>
      <c r="HV161" s="102"/>
      <c r="HW161" s="102"/>
      <c r="HX161" s="102"/>
      <c r="HY161" s="102"/>
      <c r="HZ161" s="102"/>
      <c r="IA161" s="102"/>
      <c r="IB161" s="102"/>
      <c r="IC161" s="102"/>
      <c r="ID161" s="102"/>
      <c r="IE161" s="102"/>
      <c r="IF161" s="102"/>
      <c r="IG161" s="102"/>
      <c r="IH161" s="102"/>
      <c r="II161" s="102"/>
      <c r="IJ161" s="102"/>
      <c r="IK161" s="102"/>
      <c r="IL161" s="102"/>
      <c r="IM161" s="102"/>
      <c r="IN161" s="102"/>
      <c r="IO161" s="102"/>
      <c r="IP161" s="102"/>
      <c r="IQ161" s="102"/>
      <c r="IR161" s="102"/>
      <c r="IS161" s="102"/>
      <c r="IT161" s="102"/>
      <c r="IU161" s="102"/>
      <c r="IV161" s="102"/>
      <c r="IW161" s="102"/>
      <c r="IX161" s="102"/>
    </row>
    <row r="162" spans="1:258">
      <c r="A162" s="101" t="s">
        <v>1176</v>
      </c>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102"/>
      <c r="EY162" s="102"/>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c r="HA162" s="102"/>
      <c r="HB162" s="102"/>
      <c r="HC162" s="102"/>
      <c r="HD162" s="102"/>
      <c r="HE162" s="102"/>
      <c r="HF162" s="102"/>
      <c r="HG162" s="102"/>
      <c r="HH162" s="102"/>
      <c r="HI162" s="102"/>
      <c r="HJ162" s="102"/>
      <c r="HK162" s="102"/>
      <c r="HL162" s="102"/>
      <c r="HM162" s="102"/>
      <c r="HN162" s="102"/>
      <c r="HO162" s="102"/>
      <c r="HP162" s="102"/>
      <c r="HQ162" s="102"/>
      <c r="HR162" s="102"/>
      <c r="HS162" s="102"/>
      <c r="HT162" s="102"/>
      <c r="HU162" s="102"/>
      <c r="HV162" s="102"/>
      <c r="HW162" s="102"/>
      <c r="HX162" s="102"/>
      <c r="HY162" s="102"/>
      <c r="HZ162" s="102"/>
      <c r="IA162" s="102"/>
      <c r="IB162" s="102"/>
      <c r="IC162" s="102"/>
      <c r="ID162" s="102"/>
      <c r="IE162" s="102"/>
      <c r="IF162" s="102"/>
      <c r="IG162" s="102"/>
      <c r="IH162" s="102"/>
      <c r="II162" s="102"/>
      <c r="IJ162" s="102"/>
      <c r="IK162" s="102"/>
      <c r="IL162" s="102"/>
      <c r="IM162" s="102"/>
      <c r="IN162" s="102"/>
      <c r="IO162" s="102"/>
      <c r="IP162" s="102"/>
      <c r="IQ162" s="102"/>
      <c r="IR162" s="102"/>
      <c r="IS162" s="102"/>
      <c r="IT162" s="102"/>
      <c r="IU162" s="102"/>
      <c r="IV162" s="102"/>
      <c r="IW162" s="102"/>
      <c r="IX162" s="102"/>
    </row>
    <row r="163" spans="1:258">
      <c r="A163" s="101" t="s">
        <v>1177</v>
      </c>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c r="HA163" s="102"/>
      <c r="HB163" s="102"/>
      <c r="HC163" s="102"/>
      <c r="HD163" s="102"/>
      <c r="HE163" s="102"/>
      <c r="HF163" s="102"/>
      <c r="HG163" s="102"/>
      <c r="HH163" s="102"/>
      <c r="HI163" s="102"/>
      <c r="HJ163" s="102"/>
      <c r="HK163" s="102"/>
      <c r="HL163" s="102"/>
      <c r="HM163" s="102"/>
      <c r="HN163" s="102"/>
      <c r="HO163" s="102"/>
      <c r="HP163" s="102"/>
      <c r="HQ163" s="102"/>
      <c r="HR163" s="102"/>
      <c r="HS163" s="102"/>
      <c r="HT163" s="102"/>
      <c r="HU163" s="102"/>
      <c r="HV163" s="102"/>
      <c r="HW163" s="102"/>
      <c r="HX163" s="102"/>
      <c r="HY163" s="102"/>
      <c r="HZ163" s="102"/>
      <c r="IA163" s="102"/>
      <c r="IB163" s="102"/>
      <c r="IC163" s="102"/>
      <c r="ID163" s="102"/>
      <c r="IE163" s="102"/>
      <c r="IF163" s="102"/>
      <c r="IG163" s="102"/>
      <c r="IH163" s="102"/>
      <c r="II163" s="102"/>
      <c r="IJ163" s="102"/>
      <c r="IK163" s="102"/>
      <c r="IL163" s="102"/>
      <c r="IM163" s="102"/>
      <c r="IN163" s="102"/>
      <c r="IO163" s="102"/>
      <c r="IP163" s="102"/>
      <c r="IQ163" s="102"/>
      <c r="IR163" s="102"/>
      <c r="IS163" s="102"/>
      <c r="IT163" s="102"/>
      <c r="IU163" s="102"/>
      <c r="IV163" s="102"/>
      <c r="IW163" s="102"/>
      <c r="IX163" s="102"/>
    </row>
    <row r="164" spans="1:258">
      <c r="A164" s="101" t="s">
        <v>1178</v>
      </c>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c r="HA164" s="102"/>
      <c r="HB164" s="102"/>
      <c r="HC164" s="102"/>
      <c r="HD164" s="102"/>
      <c r="HE164" s="102"/>
      <c r="HF164" s="102"/>
      <c r="HG164" s="102"/>
      <c r="HH164" s="102"/>
      <c r="HI164" s="102"/>
      <c r="HJ164" s="102"/>
      <c r="HK164" s="102"/>
      <c r="HL164" s="102"/>
      <c r="HM164" s="102"/>
      <c r="HN164" s="102"/>
      <c r="HO164" s="102"/>
      <c r="HP164" s="102"/>
      <c r="HQ164" s="102"/>
      <c r="HR164" s="102"/>
      <c r="HS164" s="102"/>
      <c r="HT164" s="102"/>
      <c r="HU164" s="102"/>
      <c r="HV164" s="102"/>
      <c r="HW164" s="102"/>
      <c r="HX164" s="102"/>
      <c r="HY164" s="102"/>
      <c r="HZ164" s="102"/>
      <c r="IA164" s="102"/>
      <c r="IB164" s="102"/>
      <c r="IC164" s="102"/>
      <c r="ID164" s="102"/>
      <c r="IE164" s="102"/>
      <c r="IF164" s="102"/>
      <c r="IG164" s="102"/>
      <c r="IH164" s="102"/>
      <c r="II164" s="102"/>
      <c r="IJ164" s="102"/>
      <c r="IK164" s="102"/>
      <c r="IL164" s="102"/>
      <c r="IM164" s="102"/>
      <c r="IN164" s="102"/>
      <c r="IO164" s="102"/>
      <c r="IP164" s="102"/>
      <c r="IQ164" s="102"/>
      <c r="IR164" s="102"/>
      <c r="IS164" s="102"/>
      <c r="IT164" s="102"/>
      <c r="IU164" s="102"/>
      <c r="IV164" s="102"/>
      <c r="IW164" s="102"/>
      <c r="IX164" s="102"/>
    </row>
  </sheetData>
  <mergeCells count="78">
    <mergeCell ref="A1:IW1"/>
    <mergeCell ref="A2:IW2"/>
    <mergeCell ref="A3:IW3"/>
    <mergeCell ref="A4:IW4"/>
    <mergeCell ref="A6:A7"/>
    <mergeCell ref="B6:B7"/>
    <mergeCell ref="C6:F6"/>
    <mergeCell ref="G6:J6"/>
    <mergeCell ref="K6:N6"/>
    <mergeCell ref="O6:R6"/>
    <mergeCell ref="BK6:BN6"/>
    <mergeCell ref="S6:V6"/>
    <mergeCell ref="W6:Z6"/>
    <mergeCell ref="AA6:AD6"/>
    <mergeCell ref="AE6:AH6"/>
    <mergeCell ref="AI6:AL6"/>
    <mergeCell ref="AM6:AP6"/>
    <mergeCell ref="AQ6:AT6"/>
    <mergeCell ref="AU6:AX6"/>
    <mergeCell ref="AY6:BB6"/>
    <mergeCell ref="BC6:BF6"/>
    <mergeCell ref="BG6:BJ6"/>
    <mergeCell ref="DG6:DJ6"/>
    <mergeCell ref="BO6:BR6"/>
    <mergeCell ref="BS6:BV6"/>
    <mergeCell ref="BW6:BZ6"/>
    <mergeCell ref="CA6:CD6"/>
    <mergeCell ref="CE6:CH6"/>
    <mergeCell ref="CI6:CL6"/>
    <mergeCell ref="CM6:CP6"/>
    <mergeCell ref="CQ6:CT6"/>
    <mergeCell ref="CU6:CX6"/>
    <mergeCell ref="CY6:DB6"/>
    <mergeCell ref="DC6:DF6"/>
    <mergeCell ref="FC6:FF6"/>
    <mergeCell ref="DK6:DN6"/>
    <mergeCell ref="DO6:DR6"/>
    <mergeCell ref="DS6:DV6"/>
    <mergeCell ref="DW6:DZ6"/>
    <mergeCell ref="EA6:ED6"/>
    <mergeCell ref="EE6:EH6"/>
    <mergeCell ref="EI6:EL6"/>
    <mergeCell ref="EM6:EP6"/>
    <mergeCell ref="EQ6:ET6"/>
    <mergeCell ref="EU6:EX6"/>
    <mergeCell ref="EY6:FB6"/>
    <mergeCell ref="GY6:HB6"/>
    <mergeCell ref="FG6:FJ6"/>
    <mergeCell ref="FK6:FN6"/>
    <mergeCell ref="FO6:FR6"/>
    <mergeCell ref="FS6:FV6"/>
    <mergeCell ref="FW6:FZ6"/>
    <mergeCell ref="GA6:GD6"/>
    <mergeCell ref="GE6:GH6"/>
    <mergeCell ref="GI6:GL6"/>
    <mergeCell ref="GM6:GP6"/>
    <mergeCell ref="GQ6:GT6"/>
    <mergeCell ref="GU6:GX6"/>
    <mergeCell ref="IU6:IW6"/>
    <mergeCell ref="HC6:HF6"/>
    <mergeCell ref="HG6:HJ6"/>
    <mergeCell ref="HK6:HN6"/>
    <mergeCell ref="HO6:HR6"/>
    <mergeCell ref="HS6:HV6"/>
    <mergeCell ref="HW6:HZ6"/>
    <mergeCell ref="IA6:ID6"/>
    <mergeCell ref="IE6:IH6"/>
    <mergeCell ref="II6:IL6"/>
    <mergeCell ref="IM6:IP6"/>
    <mergeCell ref="IQ6:IT6"/>
    <mergeCell ref="A163:IX163"/>
    <mergeCell ref="A164:IX164"/>
    <mergeCell ref="A157:IX157"/>
    <mergeCell ref="A158:IX158"/>
    <mergeCell ref="A159:IX159"/>
    <mergeCell ref="A160:IX160"/>
    <mergeCell ref="A161:IX161"/>
    <mergeCell ref="A162:IX16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5"/>
  <sheetViews>
    <sheetView workbookViewId="0">
      <selection activeCell="F62" sqref="F62"/>
    </sheetView>
  </sheetViews>
  <sheetFormatPr defaultRowHeight="15"/>
  <cols>
    <col min="2" max="2" width="47.85546875" customWidth="1"/>
  </cols>
  <sheetData>
    <row r="1" spans="1:38" ht="18.75">
      <c r="A1" s="108" t="s">
        <v>1488</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33"/>
    </row>
    <row r="2" spans="1:38" ht="17.25">
      <c r="A2" s="109" t="s">
        <v>1457</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33"/>
    </row>
    <row r="3" spans="1:38">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33"/>
    </row>
    <row r="4" spans="1:38">
      <c r="A4" s="102" t="s">
        <v>1458</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33"/>
    </row>
    <row r="5" spans="1:38">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c r="A6" s="34" t="s">
        <v>726</v>
      </c>
      <c r="B6" s="34" t="s">
        <v>7</v>
      </c>
      <c r="C6" s="34" t="s">
        <v>769</v>
      </c>
      <c r="D6" s="34" t="s">
        <v>770</v>
      </c>
      <c r="E6" s="34" t="s">
        <v>771</v>
      </c>
      <c r="F6" s="34" t="s">
        <v>772</v>
      </c>
      <c r="G6" s="34" t="s">
        <v>773</v>
      </c>
      <c r="H6" s="34" t="s">
        <v>774</v>
      </c>
      <c r="I6" s="34" t="s">
        <v>775</v>
      </c>
      <c r="J6" s="34" t="s">
        <v>776</v>
      </c>
      <c r="K6" s="34" t="s">
        <v>777</v>
      </c>
      <c r="L6" s="34" t="s">
        <v>778</v>
      </c>
      <c r="M6" s="34" t="s">
        <v>779</v>
      </c>
      <c r="N6" s="34" t="s">
        <v>780</v>
      </c>
      <c r="O6" s="34" t="s">
        <v>781</v>
      </c>
      <c r="P6" s="34" t="s">
        <v>782</v>
      </c>
      <c r="Q6" s="34" t="s">
        <v>783</v>
      </c>
      <c r="R6" s="34" t="s">
        <v>784</v>
      </c>
      <c r="S6" s="34" t="s">
        <v>785</v>
      </c>
      <c r="T6" s="34" t="s">
        <v>786</v>
      </c>
      <c r="U6" s="34" t="s">
        <v>787</v>
      </c>
      <c r="V6" s="34" t="s">
        <v>788</v>
      </c>
      <c r="W6" s="34" t="s">
        <v>789</v>
      </c>
      <c r="X6" s="34" t="s">
        <v>790</v>
      </c>
      <c r="Y6" s="34" t="s">
        <v>791</v>
      </c>
      <c r="Z6" s="34" t="s">
        <v>792</v>
      </c>
      <c r="AA6" s="34" t="s">
        <v>793</v>
      </c>
      <c r="AB6" s="34" t="s">
        <v>794</v>
      </c>
      <c r="AC6" s="34" t="s">
        <v>795</v>
      </c>
      <c r="AD6" s="34" t="s">
        <v>796</v>
      </c>
      <c r="AE6" s="34" t="s">
        <v>797</v>
      </c>
      <c r="AF6" s="34" t="s">
        <v>798</v>
      </c>
      <c r="AG6" s="34" t="s">
        <v>799</v>
      </c>
      <c r="AH6" s="34" t="s">
        <v>800</v>
      </c>
      <c r="AI6" s="34" t="s">
        <v>801</v>
      </c>
      <c r="AJ6" s="34" t="s">
        <v>802</v>
      </c>
      <c r="AK6" s="34" t="s">
        <v>803</v>
      </c>
      <c r="AL6" s="33"/>
    </row>
    <row r="7" spans="1:38">
      <c r="A7" s="33" t="s">
        <v>7</v>
      </c>
      <c r="B7" s="33" t="s">
        <v>7</v>
      </c>
      <c r="C7" s="33" t="s">
        <v>7</v>
      </c>
      <c r="D7" s="33" t="s">
        <v>7</v>
      </c>
      <c r="E7" s="33" t="s">
        <v>7</v>
      </c>
      <c r="F7" s="33" t="s">
        <v>7</v>
      </c>
      <c r="G7" s="33" t="s">
        <v>7</v>
      </c>
      <c r="H7" s="33" t="s">
        <v>7</v>
      </c>
      <c r="I7" s="33" t="s">
        <v>7</v>
      </c>
      <c r="J7" s="33" t="s">
        <v>7</v>
      </c>
      <c r="K7" s="33" t="s">
        <v>7</v>
      </c>
      <c r="L7" s="33" t="s">
        <v>7</v>
      </c>
      <c r="M7" s="33" t="s">
        <v>7</v>
      </c>
      <c r="N7" s="33" t="s">
        <v>7</v>
      </c>
      <c r="O7" s="33" t="s">
        <v>7</v>
      </c>
      <c r="P7" s="33" t="s">
        <v>7</v>
      </c>
      <c r="Q7" s="33" t="s">
        <v>7</v>
      </c>
      <c r="R7" s="33" t="s">
        <v>7</v>
      </c>
      <c r="S7" s="33" t="s">
        <v>7</v>
      </c>
      <c r="T7" s="33" t="s">
        <v>7</v>
      </c>
      <c r="U7" s="33" t="s">
        <v>7</v>
      </c>
      <c r="V7" s="33" t="s">
        <v>7</v>
      </c>
      <c r="W7" s="33" t="s">
        <v>7</v>
      </c>
      <c r="X7" s="33" t="s">
        <v>7</v>
      </c>
      <c r="Y7" s="33" t="s">
        <v>7</v>
      </c>
      <c r="Z7" s="33" t="s">
        <v>7</v>
      </c>
      <c r="AA7" s="33" t="s">
        <v>7</v>
      </c>
      <c r="AB7" s="33" t="s">
        <v>7</v>
      </c>
      <c r="AC7" s="33" t="s">
        <v>7</v>
      </c>
      <c r="AD7" s="33" t="s">
        <v>7</v>
      </c>
      <c r="AE7" s="33" t="s">
        <v>7</v>
      </c>
      <c r="AF7" s="33" t="s">
        <v>7</v>
      </c>
      <c r="AG7" s="33" t="s">
        <v>7</v>
      </c>
      <c r="AH7" s="33" t="s">
        <v>7</v>
      </c>
      <c r="AI7" s="33" t="s">
        <v>7</v>
      </c>
      <c r="AJ7" s="33" t="s">
        <v>7</v>
      </c>
      <c r="AK7" s="33" t="s">
        <v>7</v>
      </c>
      <c r="AL7" s="33"/>
    </row>
    <row r="8" spans="1:38">
      <c r="A8" s="33" t="s">
        <v>7</v>
      </c>
      <c r="B8" s="19" t="s">
        <v>860</v>
      </c>
      <c r="C8" s="19" t="s">
        <v>7</v>
      </c>
      <c r="D8" s="19" t="s">
        <v>7</v>
      </c>
      <c r="E8" s="19" t="s">
        <v>7</v>
      </c>
      <c r="F8" s="19" t="s">
        <v>7</v>
      </c>
      <c r="G8" s="19" t="s">
        <v>7</v>
      </c>
      <c r="H8" s="19" t="s">
        <v>7</v>
      </c>
      <c r="I8" s="19" t="s">
        <v>7</v>
      </c>
      <c r="J8" s="19" t="s">
        <v>7</v>
      </c>
      <c r="K8" s="19" t="s">
        <v>7</v>
      </c>
      <c r="L8" s="19" t="s">
        <v>7</v>
      </c>
      <c r="M8" s="19" t="s">
        <v>7</v>
      </c>
      <c r="N8" s="19" t="s">
        <v>7</v>
      </c>
      <c r="O8" s="19" t="s">
        <v>7</v>
      </c>
      <c r="P8" s="19" t="s">
        <v>7</v>
      </c>
      <c r="Q8" s="19" t="s">
        <v>7</v>
      </c>
      <c r="R8" s="19" t="s">
        <v>7</v>
      </c>
      <c r="S8" s="19" t="s">
        <v>7</v>
      </c>
      <c r="T8" s="19" t="s">
        <v>7</v>
      </c>
      <c r="U8" s="19" t="s">
        <v>7</v>
      </c>
      <c r="V8" s="19" t="s">
        <v>7</v>
      </c>
      <c r="W8" s="19" t="s">
        <v>7</v>
      </c>
      <c r="X8" s="19" t="s">
        <v>7</v>
      </c>
      <c r="Y8" s="19" t="s">
        <v>7</v>
      </c>
      <c r="Z8" s="19" t="s">
        <v>7</v>
      </c>
      <c r="AA8" s="19" t="s">
        <v>7</v>
      </c>
      <c r="AB8" s="19" t="s">
        <v>7</v>
      </c>
      <c r="AC8" s="19" t="s">
        <v>7</v>
      </c>
      <c r="AD8" s="19" t="s">
        <v>7</v>
      </c>
      <c r="AE8" s="19" t="s">
        <v>7</v>
      </c>
      <c r="AF8" s="19" t="s">
        <v>7</v>
      </c>
      <c r="AG8" s="19" t="s">
        <v>7</v>
      </c>
      <c r="AH8" s="19" t="s">
        <v>7</v>
      </c>
      <c r="AI8" s="19" t="s">
        <v>7</v>
      </c>
      <c r="AJ8" s="19" t="s">
        <v>7</v>
      </c>
      <c r="AK8" s="19" t="s">
        <v>7</v>
      </c>
      <c r="AL8" s="33"/>
    </row>
    <row r="9" spans="1:38">
      <c r="A9" s="33" t="s">
        <v>808</v>
      </c>
      <c r="B9" s="19" t="s">
        <v>861</v>
      </c>
      <c r="C9" s="19">
        <v>340.6</v>
      </c>
      <c r="D9" s="19">
        <v>345.4</v>
      </c>
      <c r="E9" s="19">
        <v>361.6</v>
      </c>
      <c r="F9" s="19">
        <v>402.8</v>
      </c>
      <c r="G9" s="19">
        <v>428.9</v>
      </c>
      <c r="H9" s="19">
        <v>445.2</v>
      </c>
      <c r="I9" s="19">
        <v>490.9</v>
      </c>
      <c r="J9" s="19">
        <v>547.70000000000005</v>
      </c>
      <c r="K9" s="19">
        <v>619</v>
      </c>
      <c r="L9" s="19">
        <v>695</v>
      </c>
      <c r="M9" s="19">
        <v>731.3</v>
      </c>
      <c r="N9" s="19">
        <v>812.6</v>
      </c>
      <c r="O9" s="19">
        <v>823.9</v>
      </c>
      <c r="P9" s="19">
        <v>822.5</v>
      </c>
      <c r="Q9" s="19">
        <v>855.1</v>
      </c>
      <c r="R9" s="19">
        <v>886.6</v>
      </c>
      <c r="S9" s="19">
        <v>989.7</v>
      </c>
      <c r="T9" s="19">
        <v>1095.0999999999999</v>
      </c>
      <c r="U9" s="19">
        <v>1024.8</v>
      </c>
      <c r="V9" s="19">
        <v>801</v>
      </c>
      <c r="W9" s="19">
        <v>972.2</v>
      </c>
      <c r="X9" s="19">
        <v>1010.1</v>
      </c>
      <c r="Y9" s="19">
        <v>1009.3</v>
      </c>
      <c r="Z9" s="19">
        <v>1139.9000000000001</v>
      </c>
      <c r="AA9" s="19">
        <v>1104.7</v>
      </c>
      <c r="AB9" s="19">
        <v>1243</v>
      </c>
      <c r="AC9" s="19">
        <v>1317.2</v>
      </c>
      <c r="AD9" s="19">
        <v>1412.2</v>
      </c>
      <c r="AE9" s="19">
        <v>1456.5</v>
      </c>
      <c r="AF9" s="19">
        <v>1516.4</v>
      </c>
      <c r="AG9" s="19">
        <v>1596.9</v>
      </c>
      <c r="AH9" s="19">
        <v>1656.7</v>
      </c>
      <c r="AI9" s="19">
        <v>1800.7</v>
      </c>
      <c r="AJ9" s="19">
        <v>1865.5</v>
      </c>
      <c r="AK9" s="19" t="s">
        <v>934</v>
      </c>
      <c r="AL9" s="33"/>
    </row>
    <row r="10" spans="1:38">
      <c r="A10" s="33" t="s">
        <v>810</v>
      </c>
      <c r="B10" s="19" t="s">
        <v>862</v>
      </c>
      <c r="C10" s="19">
        <v>50</v>
      </c>
      <c r="D10" s="19">
        <v>55.1</v>
      </c>
      <c r="E10" s="19">
        <v>59.2</v>
      </c>
      <c r="F10" s="19">
        <v>61.1</v>
      </c>
      <c r="G10" s="19">
        <v>64.400000000000006</v>
      </c>
      <c r="H10" s="19">
        <v>68.5</v>
      </c>
      <c r="I10" s="19">
        <v>73</v>
      </c>
      <c r="J10" s="19">
        <v>75.7</v>
      </c>
      <c r="K10" s="19">
        <v>79.2</v>
      </c>
      <c r="L10" s="19">
        <v>85</v>
      </c>
      <c r="M10" s="19">
        <v>95.3</v>
      </c>
      <c r="N10" s="19">
        <v>106.5</v>
      </c>
      <c r="O10" s="19">
        <v>112.8</v>
      </c>
      <c r="P10" s="19">
        <v>115.3</v>
      </c>
      <c r="Q10" s="19">
        <v>120.2</v>
      </c>
      <c r="R10" s="19">
        <v>127.3</v>
      </c>
      <c r="S10" s="19">
        <v>135.19999999999999</v>
      </c>
      <c r="T10" s="19">
        <v>142</v>
      </c>
      <c r="U10" s="19">
        <v>149.6</v>
      </c>
      <c r="V10" s="19">
        <v>156.5</v>
      </c>
      <c r="W10" s="19">
        <v>158</v>
      </c>
      <c r="X10" s="19">
        <v>156.4</v>
      </c>
      <c r="Y10" s="19">
        <v>161</v>
      </c>
      <c r="Z10" s="19">
        <v>167.8</v>
      </c>
      <c r="AA10" s="19">
        <v>176.5</v>
      </c>
      <c r="AB10" s="19">
        <v>184.1</v>
      </c>
      <c r="AC10" s="19">
        <v>192.4</v>
      </c>
      <c r="AD10" s="19">
        <v>203.2</v>
      </c>
      <c r="AE10" s="19">
        <v>214.4</v>
      </c>
      <c r="AF10" s="19">
        <v>226.1</v>
      </c>
      <c r="AG10" s="19">
        <v>243</v>
      </c>
      <c r="AH10" s="19">
        <v>257.89999999999998</v>
      </c>
      <c r="AI10" s="19">
        <v>275.7</v>
      </c>
      <c r="AJ10" s="19">
        <v>306.60000000000002</v>
      </c>
      <c r="AK10" s="19">
        <v>331</v>
      </c>
      <c r="AL10" s="33"/>
    </row>
    <row r="11" spans="1:38">
      <c r="A11" s="33" t="s">
        <v>812</v>
      </c>
      <c r="B11" s="19" t="s">
        <v>863</v>
      </c>
      <c r="C11" s="19">
        <v>290.60000000000002</v>
      </c>
      <c r="D11" s="19">
        <v>290.2</v>
      </c>
      <c r="E11" s="19">
        <v>302.5</v>
      </c>
      <c r="F11" s="19">
        <v>341.7</v>
      </c>
      <c r="G11" s="19">
        <v>364.5</v>
      </c>
      <c r="H11" s="19">
        <v>376.8</v>
      </c>
      <c r="I11" s="19">
        <v>417.8</v>
      </c>
      <c r="J11" s="19">
        <v>471.9</v>
      </c>
      <c r="K11" s="19">
        <v>539.79999999999995</v>
      </c>
      <c r="L11" s="19">
        <v>609.9</v>
      </c>
      <c r="M11" s="19">
        <v>636.1</v>
      </c>
      <c r="N11" s="19">
        <v>706.1</v>
      </c>
      <c r="O11" s="19">
        <v>711.2</v>
      </c>
      <c r="P11" s="19">
        <v>707.1</v>
      </c>
      <c r="Q11" s="19">
        <v>734.8</v>
      </c>
      <c r="R11" s="19">
        <v>759.3</v>
      </c>
      <c r="S11" s="19">
        <v>854.6</v>
      </c>
      <c r="T11" s="19">
        <v>953.1</v>
      </c>
      <c r="U11" s="19">
        <v>875.3</v>
      </c>
      <c r="V11" s="19">
        <v>644.4</v>
      </c>
      <c r="W11" s="19">
        <v>814.2</v>
      </c>
      <c r="X11" s="19">
        <v>853.7</v>
      </c>
      <c r="Y11" s="19">
        <v>848.4</v>
      </c>
      <c r="Z11" s="19">
        <v>972.1</v>
      </c>
      <c r="AA11" s="19">
        <v>928.2</v>
      </c>
      <c r="AB11" s="19">
        <v>1058.9000000000001</v>
      </c>
      <c r="AC11" s="19">
        <v>1124.8</v>
      </c>
      <c r="AD11" s="19">
        <v>1209</v>
      </c>
      <c r="AE11" s="19">
        <v>1242</v>
      </c>
      <c r="AF11" s="19">
        <v>1290.3</v>
      </c>
      <c r="AG11" s="19">
        <v>1353.9</v>
      </c>
      <c r="AH11" s="19">
        <v>1398.7</v>
      </c>
      <c r="AI11" s="19">
        <v>1525</v>
      </c>
      <c r="AJ11" s="19">
        <v>1558.8</v>
      </c>
      <c r="AK11" s="19" t="s">
        <v>934</v>
      </c>
      <c r="AL11" s="33"/>
    </row>
    <row r="12" spans="1:38">
      <c r="A12" s="33" t="s">
        <v>814</v>
      </c>
      <c r="B12" s="33" t="s">
        <v>864</v>
      </c>
      <c r="C12" s="33">
        <v>196.4</v>
      </c>
      <c r="D12" s="33">
        <v>209.4</v>
      </c>
      <c r="E12" s="33">
        <v>219.2</v>
      </c>
      <c r="F12" s="33">
        <v>246.2</v>
      </c>
      <c r="G12" s="33">
        <v>260</v>
      </c>
      <c r="H12" s="33">
        <v>265.89999999999998</v>
      </c>
      <c r="I12" s="33">
        <v>279.89999999999998</v>
      </c>
      <c r="J12" s="33">
        <v>304.10000000000002</v>
      </c>
      <c r="K12" s="33">
        <v>333.7</v>
      </c>
      <c r="L12" s="33">
        <v>375.3</v>
      </c>
      <c r="M12" s="33">
        <v>399.2</v>
      </c>
      <c r="N12" s="33">
        <v>440.6</v>
      </c>
      <c r="O12" s="33">
        <v>445.3</v>
      </c>
      <c r="P12" s="33">
        <v>443.3</v>
      </c>
      <c r="Q12" s="33">
        <v>459.8</v>
      </c>
      <c r="R12" s="33">
        <v>497.7</v>
      </c>
      <c r="S12" s="33">
        <v>534.6</v>
      </c>
      <c r="T12" s="33">
        <v>579.20000000000005</v>
      </c>
      <c r="U12" s="33">
        <v>617.4</v>
      </c>
      <c r="V12" s="33">
        <v>612.1</v>
      </c>
      <c r="W12" s="33">
        <v>548</v>
      </c>
      <c r="X12" s="33">
        <v>573.29999999999995</v>
      </c>
      <c r="Y12" s="33">
        <v>606.5</v>
      </c>
      <c r="Z12" s="33">
        <v>630.1</v>
      </c>
      <c r="AA12" s="33">
        <v>641.29999999999995</v>
      </c>
      <c r="AB12" s="33">
        <v>681.1</v>
      </c>
      <c r="AC12" s="33">
        <v>715.7</v>
      </c>
      <c r="AD12" s="33">
        <v>734.1</v>
      </c>
      <c r="AE12" s="33">
        <v>787.6</v>
      </c>
      <c r="AF12" s="33">
        <v>819.1</v>
      </c>
      <c r="AG12" s="33">
        <v>851.7</v>
      </c>
      <c r="AH12" s="33">
        <v>912.4</v>
      </c>
      <c r="AI12" s="33">
        <v>993.6</v>
      </c>
      <c r="AJ12" s="33">
        <v>1026.9000000000001</v>
      </c>
      <c r="AK12" s="33">
        <v>1064.2</v>
      </c>
      <c r="AL12" s="33"/>
    </row>
    <row r="13" spans="1:38">
      <c r="A13" s="33" t="s">
        <v>816</v>
      </c>
      <c r="B13" s="33" t="s">
        <v>865</v>
      </c>
      <c r="C13" s="33">
        <v>166.8</v>
      </c>
      <c r="D13" s="33">
        <v>177</v>
      </c>
      <c r="E13" s="33">
        <v>184.4</v>
      </c>
      <c r="F13" s="33">
        <v>206.5</v>
      </c>
      <c r="G13" s="33">
        <v>216.7</v>
      </c>
      <c r="H13" s="33">
        <v>220.9</v>
      </c>
      <c r="I13" s="33">
        <v>233.6</v>
      </c>
      <c r="J13" s="33">
        <v>257.2</v>
      </c>
      <c r="K13" s="33">
        <v>284</v>
      </c>
      <c r="L13" s="33">
        <v>319.7</v>
      </c>
      <c r="M13" s="33">
        <v>341.7</v>
      </c>
      <c r="N13" s="33">
        <v>378.8</v>
      </c>
      <c r="O13" s="33">
        <v>374.7</v>
      </c>
      <c r="P13" s="33">
        <v>370.7</v>
      </c>
      <c r="Q13" s="33">
        <v>390.2</v>
      </c>
      <c r="R13" s="33">
        <v>422.5</v>
      </c>
      <c r="S13" s="33">
        <v>448.9</v>
      </c>
      <c r="T13" s="33">
        <v>490.2</v>
      </c>
      <c r="U13" s="33">
        <v>526.4</v>
      </c>
      <c r="V13" s="33">
        <v>517.20000000000005</v>
      </c>
      <c r="W13" s="33">
        <v>465.3</v>
      </c>
      <c r="X13" s="33">
        <v>485.5</v>
      </c>
      <c r="Y13" s="33">
        <v>513.20000000000005</v>
      </c>
      <c r="Z13" s="33">
        <v>536.79999999999995</v>
      </c>
      <c r="AA13" s="33">
        <v>545.4</v>
      </c>
      <c r="AB13" s="33">
        <v>582.1</v>
      </c>
      <c r="AC13" s="33">
        <v>611.20000000000005</v>
      </c>
      <c r="AD13" s="33">
        <v>625.5</v>
      </c>
      <c r="AE13" s="33">
        <v>668.5</v>
      </c>
      <c r="AF13" s="33">
        <v>693.1</v>
      </c>
      <c r="AG13" s="33">
        <v>727.2</v>
      </c>
      <c r="AH13" s="33">
        <v>787.5</v>
      </c>
      <c r="AI13" s="33">
        <v>859.9</v>
      </c>
      <c r="AJ13" s="33">
        <v>886.6</v>
      </c>
      <c r="AK13" s="33" t="s">
        <v>934</v>
      </c>
      <c r="AL13" s="33"/>
    </row>
    <row r="14" spans="1:38">
      <c r="A14" s="33" t="s">
        <v>818</v>
      </c>
      <c r="B14" s="33" t="s">
        <v>866</v>
      </c>
      <c r="C14" s="33">
        <v>29.5</v>
      </c>
      <c r="D14" s="33">
        <v>32.5</v>
      </c>
      <c r="E14" s="33">
        <v>34.799999999999997</v>
      </c>
      <c r="F14" s="33">
        <v>39.799999999999997</v>
      </c>
      <c r="G14" s="33">
        <v>43.3</v>
      </c>
      <c r="H14" s="33">
        <v>45</v>
      </c>
      <c r="I14" s="33">
        <v>46.3</v>
      </c>
      <c r="J14" s="33">
        <v>46.9</v>
      </c>
      <c r="K14" s="33">
        <v>49.7</v>
      </c>
      <c r="L14" s="33">
        <v>55.6</v>
      </c>
      <c r="M14" s="33">
        <v>57.5</v>
      </c>
      <c r="N14" s="33">
        <v>61.9</v>
      </c>
      <c r="O14" s="33">
        <v>70.5</v>
      </c>
      <c r="P14" s="33">
        <v>72.599999999999994</v>
      </c>
      <c r="Q14" s="33">
        <v>69.599999999999994</v>
      </c>
      <c r="R14" s="33">
        <v>75.2</v>
      </c>
      <c r="S14" s="33">
        <v>85.7</v>
      </c>
      <c r="T14" s="33">
        <v>88.9</v>
      </c>
      <c r="U14" s="33">
        <v>91.1</v>
      </c>
      <c r="V14" s="33">
        <v>94.9</v>
      </c>
      <c r="W14" s="33">
        <v>82.7</v>
      </c>
      <c r="X14" s="33">
        <v>87.9</v>
      </c>
      <c r="Y14" s="33">
        <v>93.2</v>
      </c>
      <c r="Z14" s="33">
        <v>93.3</v>
      </c>
      <c r="AA14" s="33">
        <v>95.9</v>
      </c>
      <c r="AB14" s="33">
        <v>99</v>
      </c>
      <c r="AC14" s="33">
        <v>104.5</v>
      </c>
      <c r="AD14" s="33">
        <v>108.7</v>
      </c>
      <c r="AE14" s="33">
        <v>119.1</v>
      </c>
      <c r="AF14" s="33">
        <v>126</v>
      </c>
      <c r="AG14" s="33">
        <v>124.5</v>
      </c>
      <c r="AH14" s="33">
        <v>125</v>
      </c>
      <c r="AI14" s="33">
        <v>133.69999999999999</v>
      </c>
      <c r="AJ14" s="33">
        <v>140.19999999999999</v>
      </c>
      <c r="AK14" s="33" t="s">
        <v>934</v>
      </c>
      <c r="AL14" s="33"/>
    </row>
    <row r="15" spans="1:38">
      <c r="A15" s="33" t="s">
        <v>820</v>
      </c>
      <c r="B15" s="33" t="s">
        <v>867</v>
      </c>
      <c r="C15" s="33">
        <v>21.5</v>
      </c>
      <c r="D15" s="33">
        <v>23.4</v>
      </c>
      <c r="E15" s="33">
        <v>24.8</v>
      </c>
      <c r="F15" s="33">
        <v>25.4</v>
      </c>
      <c r="G15" s="33">
        <v>26.5</v>
      </c>
      <c r="H15" s="33">
        <v>27.5</v>
      </c>
      <c r="I15" s="33">
        <v>29.4</v>
      </c>
      <c r="J15" s="33">
        <v>31</v>
      </c>
      <c r="K15" s="33">
        <v>33.200000000000003</v>
      </c>
      <c r="L15" s="33">
        <v>33.6</v>
      </c>
      <c r="M15" s="33">
        <v>35.799999999999997</v>
      </c>
      <c r="N15" s="33">
        <v>36.799999999999997</v>
      </c>
      <c r="O15" s="33">
        <v>34.700000000000003</v>
      </c>
      <c r="P15" s="33">
        <v>37.4</v>
      </c>
      <c r="Q15" s="33">
        <v>39.6</v>
      </c>
      <c r="R15" s="33">
        <v>43.9</v>
      </c>
      <c r="S15" s="33">
        <v>47.1</v>
      </c>
      <c r="T15" s="33">
        <v>49.8</v>
      </c>
      <c r="U15" s="33">
        <v>51.4</v>
      </c>
      <c r="V15" s="33">
        <v>51</v>
      </c>
      <c r="W15" s="33">
        <v>58.4</v>
      </c>
      <c r="X15" s="33">
        <v>58.7</v>
      </c>
      <c r="Y15" s="33">
        <v>54.9</v>
      </c>
      <c r="Z15" s="33">
        <v>56.7</v>
      </c>
      <c r="AA15" s="33">
        <v>56.4</v>
      </c>
      <c r="AB15" s="33">
        <v>60.7</v>
      </c>
      <c r="AC15" s="33">
        <v>65</v>
      </c>
      <c r="AD15" s="33">
        <v>72.7</v>
      </c>
      <c r="AE15" s="33">
        <v>66.5</v>
      </c>
      <c r="AF15" s="33">
        <v>79.3</v>
      </c>
      <c r="AG15" s="33">
        <v>69.599999999999994</v>
      </c>
      <c r="AH15" s="33">
        <v>73.599999999999994</v>
      </c>
      <c r="AI15" s="33">
        <v>68.599999999999994</v>
      </c>
      <c r="AJ15" s="33">
        <v>81.5</v>
      </c>
      <c r="AK15" s="33">
        <v>81.3</v>
      </c>
      <c r="AL15" s="33"/>
    </row>
    <row r="16" spans="1:38">
      <c r="A16" s="33" t="s">
        <v>822</v>
      </c>
      <c r="B16" s="33" t="s">
        <v>868</v>
      </c>
      <c r="C16" s="33">
        <v>72.7</v>
      </c>
      <c r="D16" s="33">
        <v>57.4</v>
      </c>
      <c r="E16" s="33">
        <v>58.5</v>
      </c>
      <c r="F16" s="33">
        <v>70</v>
      </c>
      <c r="G16" s="33">
        <v>78.099999999999994</v>
      </c>
      <c r="H16" s="33">
        <v>83.4</v>
      </c>
      <c r="I16" s="33">
        <v>108.6</v>
      </c>
      <c r="J16" s="33">
        <v>136.9</v>
      </c>
      <c r="K16" s="33">
        <v>172.9</v>
      </c>
      <c r="L16" s="33">
        <v>201</v>
      </c>
      <c r="M16" s="33">
        <v>201.1</v>
      </c>
      <c r="N16" s="33">
        <v>228.7</v>
      </c>
      <c r="O16" s="33">
        <v>231.2</v>
      </c>
      <c r="P16" s="33">
        <v>226.5</v>
      </c>
      <c r="Q16" s="33">
        <v>235.5</v>
      </c>
      <c r="R16" s="33">
        <v>217.7</v>
      </c>
      <c r="S16" s="33">
        <v>272.89999999999998</v>
      </c>
      <c r="T16" s="33">
        <v>324.10000000000002</v>
      </c>
      <c r="U16" s="33">
        <v>206.4</v>
      </c>
      <c r="V16" s="33">
        <v>-18.7</v>
      </c>
      <c r="W16" s="33">
        <v>207.8</v>
      </c>
      <c r="X16" s="33">
        <v>221.6</v>
      </c>
      <c r="Y16" s="33">
        <v>187</v>
      </c>
      <c r="Z16" s="33">
        <v>285.3</v>
      </c>
      <c r="AA16" s="33">
        <v>230.5</v>
      </c>
      <c r="AB16" s="33">
        <v>317</v>
      </c>
      <c r="AC16" s="33">
        <v>344.1</v>
      </c>
      <c r="AD16" s="33">
        <v>402.1</v>
      </c>
      <c r="AE16" s="33">
        <v>387.9</v>
      </c>
      <c r="AF16" s="33">
        <v>391.9</v>
      </c>
      <c r="AG16" s="33">
        <v>432.6</v>
      </c>
      <c r="AH16" s="33">
        <v>412.7</v>
      </c>
      <c r="AI16" s="33">
        <v>462.8</v>
      </c>
      <c r="AJ16" s="33">
        <v>450.5</v>
      </c>
      <c r="AK16" s="33" t="s">
        <v>934</v>
      </c>
      <c r="AL16" s="33"/>
    </row>
    <row r="17" spans="1:38">
      <c r="A17" s="33" t="s">
        <v>824</v>
      </c>
      <c r="B17" s="19" t="s">
        <v>869</v>
      </c>
      <c r="C17" s="19">
        <v>48.9</v>
      </c>
      <c r="D17" s="19">
        <v>44.6</v>
      </c>
      <c r="E17" s="19">
        <v>64.099999999999994</v>
      </c>
      <c r="F17" s="19">
        <v>85</v>
      </c>
      <c r="G17" s="19">
        <v>69.8</v>
      </c>
      <c r="H17" s="19">
        <v>64.7</v>
      </c>
      <c r="I17" s="19">
        <v>85.6</v>
      </c>
      <c r="J17" s="19">
        <v>85.3</v>
      </c>
      <c r="K17" s="19">
        <v>93.8</v>
      </c>
      <c r="L17" s="19">
        <v>94</v>
      </c>
      <c r="M17" s="19">
        <v>104.1</v>
      </c>
      <c r="N17" s="19">
        <v>105.3</v>
      </c>
      <c r="O17" s="19">
        <v>163</v>
      </c>
      <c r="P17" s="19">
        <v>194</v>
      </c>
      <c r="Q17" s="19">
        <v>202.4</v>
      </c>
      <c r="R17" s="19">
        <v>222.8</v>
      </c>
      <c r="S17" s="19">
        <v>229.1</v>
      </c>
      <c r="T17" s="19">
        <v>247.6</v>
      </c>
      <c r="U17" s="19">
        <v>154.4</v>
      </c>
      <c r="V17" s="19">
        <v>27</v>
      </c>
      <c r="W17" s="19">
        <v>286.10000000000002</v>
      </c>
      <c r="X17" s="19">
        <v>356.5</v>
      </c>
      <c r="Y17" s="19">
        <v>293.2</v>
      </c>
      <c r="Z17" s="19">
        <v>255.3</v>
      </c>
      <c r="AA17" s="19">
        <v>149.80000000000001</v>
      </c>
      <c r="AB17" s="19">
        <v>268.3</v>
      </c>
      <c r="AC17" s="19">
        <v>239.3</v>
      </c>
      <c r="AD17" s="19">
        <v>342.5</v>
      </c>
      <c r="AE17" s="19">
        <v>250.2</v>
      </c>
      <c r="AF17" s="19">
        <v>302.10000000000002</v>
      </c>
      <c r="AG17" s="19">
        <v>323</v>
      </c>
      <c r="AH17" s="19">
        <v>184.4</v>
      </c>
      <c r="AI17" s="19">
        <v>197.8</v>
      </c>
      <c r="AJ17" s="19">
        <v>257</v>
      </c>
      <c r="AK17" s="19" t="s">
        <v>934</v>
      </c>
      <c r="AL17" s="33"/>
    </row>
    <row r="18" spans="1:38">
      <c r="A18" s="33" t="s">
        <v>826</v>
      </c>
      <c r="B18" s="33" t="s">
        <v>868</v>
      </c>
      <c r="C18" s="33">
        <v>72.7</v>
      </c>
      <c r="D18" s="33">
        <v>57.4</v>
      </c>
      <c r="E18" s="33">
        <v>58.5</v>
      </c>
      <c r="F18" s="33">
        <v>70</v>
      </c>
      <c r="G18" s="33">
        <v>78.099999999999994</v>
      </c>
      <c r="H18" s="33">
        <v>83.4</v>
      </c>
      <c r="I18" s="33">
        <v>108.6</v>
      </c>
      <c r="J18" s="33">
        <v>136.9</v>
      </c>
      <c r="K18" s="33">
        <v>172.9</v>
      </c>
      <c r="L18" s="33">
        <v>201</v>
      </c>
      <c r="M18" s="33">
        <v>201.1</v>
      </c>
      <c r="N18" s="33">
        <v>228.7</v>
      </c>
      <c r="O18" s="33">
        <v>231.2</v>
      </c>
      <c r="P18" s="33">
        <v>226.5</v>
      </c>
      <c r="Q18" s="33">
        <v>235.5</v>
      </c>
      <c r="R18" s="33">
        <v>217.7</v>
      </c>
      <c r="S18" s="33">
        <v>272.89999999999998</v>
      </c>
      <c r="T18" s="33">
        <v>324.10000000000002</v>
      </c>
      <c r="U18" s="33">
        <v>206.4</v>
      </c>
      <c r="V18" s="33">
        <v>-18.7</v>
      </c>
      <c r="W18" s="33">
        <v>207.8</v>
      </c>
      <c r="X18" s="33">
        <v>221.6</v>
      </c>
      <c r="Y18" s="33">
        <v>187</v>
      </c>
      <c r="Z18" s="33">
        <v>285.3</v>
      </c>
      <c r="AA18" s="33">
        <v>230.5</v>
      </c>
      <c r="AB18" s="33">
        <v>317</v>
      </c>
      <c r="AC18" s="33">
        <v>344.1</v>
      </c>
      <c r="AD18" s="33">
        <v>402.1</v>
      </c>
      <c r="AE18" s="33">
        <v>387.9</v>
      </c>
      <c r="AF18" s="33">
        <v>391.9</v>
      </c>
      <c r="AG18" s="33">
        <v>432.6</v>
      </c>
      <c r="AH18" s="33">
        <v>412.7</v>
      </c>
      <c r="AI18" s="33">
        <v>462.8</v>
      </c>
      <c r="AJ18" s="33">
        <v>450.5</v>
      </c>
      <c r="AK18" s="33" t="s">
        <v>934</v>
      </c>
      <c r="AL18" s="33"/>
    </row>
    <row r="19" spans="1:38">
      <c r="A19" s="33" t="s">
        <v>828</v>
      </c>
      <c r="B19" s="33" t="s">
        <v>1459</v>
      </c>
      <c r="C19" s="33">
        <v>1150.7</v>
      </c>
      <c r="D19" s="33">
        <v>1174.0999999999999</v>
      </c>
      <c r="E19" s="33">
        <v>1124.7</v>
      </c>
      <c r="F19" s="33">
        <v>1040.5999999999999</v>
      </c>
      <c r="G19" s="33">
        <v>1030.2</v>
      </c>
      <c r="H19" s="33">
        <v>1117.8</v>
      </c>
      <c r="I19" s="33">
        <v>1303.9000000000001</v>
      </c>
      <c r="J19" s="33">
        <v>1342.3</v>
      </c>
      <c r="K19" s="33">
        <v>1455.9</v>
      </c>
      <c r="L19" s="33">
        <v>1560.2</v>
      </c>
      <c r="M19" s="33">
        <v>1652.9</v>
      </c>
      <c r="N19" s="33">
        <v>1922.9</v>
      </c>
      <c r="O19" s="33">
        <v>1881.7</v>
      </c>
      <c r="P19" s="33">
        <v>1625.2</v>
      </c>
      <c r="Q19" s="33">
        <v>1560.2</v>
      </c>
      <c r="R19" s="33">
        <v>1796</v>
      </c>
      <c r="S19" s="33">
        <v>2210</v>
      </c>
      <c r="T19" s="33">
        <v>2804.5</v>
      </c>
      <c r="U19" s="33">
        <v>3275.8</v>
      </c>
      <c r="V19" s="33">
        <v>2916.5</v>
      </c>
      <c r="W19" s="33">
        <v>2283.1</v>
      </c>
      <c r="X19" s="33">
        <v>2191.4</v>
      </c>
      <c r="Y19" s="33">
        <v>2164.4</v>
      </c>
      <c r="Z19" s="33">
        <v>2104.8000000000002</v>
      </c>
      <c r="AA19" s="33">
        <v>2059.8000000000002</v>
      </c>
      <c r="AB19" s="33">
        <v>2089.8000000000002</v>
      </c>
      <c r="AC19" s="33">
        <v>2107.5</v>
      </c>
      <c r="AD19" s="33">
        <v>2193.9</v>
      </c>
      <c r="AE19" s="33">
        <v>2413.6</v>
      </c>
      <c r="AF19" s="33">
        <v>2714</v>
      </c>
      <c r="AG19" s="33">
        <v>2816.2</v>
      </c>
      <c r="AH19" s="33">
        <v>2347.1</v>
      </c>
      <c r="AI19" s="33">
        <v>2155.8000000000002</v>
      </c>
      <c r="AJ19" s="33">
        <v>2540.8000000000002</v>
      </c>
      <c r="AK19" s="33" t="s">
        <v>934</v>
      </c>
      <c r="AL19" s="33"/>
    </row>
    <row r="20" spans="1:38">
      <c r="A20" s="33" t="s">
        <v>830</v>
      </c>
      <c r="B20" s="33" t="s">
        <v>1383</v>
      </c>
      <c r="C20" s="33">
        <v>1098.7</v>
      </c>
      <c r="D20" s="33">
        <v>1117.3</v>
      </c>
      <c r="E20" s="33">
        <v>1065.8</v>
      </c>
      <c r="F20" s="33">
        <v>975.6</v>
      </c>
      <c r="G20" s="33">
        <v>956.5</v>
      </c>
      <c r="H20" s="33">
        <v>1034.9000000000001</v>
      </c>
      <c r="I20" s="33">
        <v>1208.8</v>
      </c>
      <c r="J20" s="33">
        <v>1231.7</v>
      </c>
      <c r="K20" s="33">
        <v>1332.4</v>
      </c>
      <c r="L20" s="33">
        <v>1430.3</v>
      </c>
      <c r="M20" s="33">
        <v>1513.3</v>
      </c>
      <c r="N20" s="33">
        <v>1779.7</v>
      </c>
      <c r="O20" s="33">
        <v>1742.6</v>
      </c>
      <c r="P20" s="33">
        <v>1480.8</v>
      </c>
      <c r="Q20" s="33">
        <v>1397.9</v>
      </c>
      <c r="R20" s="33">
        <v>1588.3</v>
      </c>
      <c r="S20" s="33">
        <v>1979.6</v>
      </c>
      <c r="T20" s="33">
        <v>2506.4</v>
      </c>
      <c r="U20" s="33">
        <v>2911.3</v>
      </c>
      <c r="V20" s="33">
        <v>2532.1</v>
      </c>
      <c r="W20" s="33">
        <v>1958.6</v>
      </c>
      <c r="X20" s="33">
        <v>1817</v>
      </c>
      <c r="Y20" s="33">
        <v>1780.7</v>
      </c>
      <c r="Z20" s="33">
        <v>1690.5</v>
      </c>
      <c r="AA20" s="33">
        <v>1586.4</v>
      </c>
      <c r="AB20" s="33">
        <v>1588.1</v>
      </c>
      <c r="AC20" s="33">
        <v>1594</v>
      </c>
      <c r="AD20" s="33">
        <v>1680.5</v>
      </c>
      <c r="AE20" s="33">
        <v>1830.9</v>
      </c>
      <c r="AF20" s="33">
        <v>2071.8000000000002</v>
      </c>
      <c r="AG20" s="33">
        <v>2227.1</v>
      </c>
      <c r="AH20" s="33">
        <v>1763</v>
      </c>
      <c r="AI20" s="33">
        <v>1548.2</v>
      </c>
      <c r="AJ20" s="33">
        <v>1909.2</v>
      </c>
      <c r="AK20" s="33" t="s">
        <v>934</v>
      </c>
      <c r="AL20" s="33"/>
    </row>
    <row r="21" spans="1:38">
      <c r="A21" s="33" t="s">
        <v>832</v>
      </c>
      <c r="B21" s="33" t="s">
        <v>1460</v>
      </c>
      <c r="C21" s="33">
        <v>49</v>
      </c>
      <c r="D21" s="33">
        <v>52.2</v>
      </c>
      <c r="E21" s="33">
        <v>54.8</v>
      </c>
      <c r="F21" s="33">
        <v>60.8</v>
      </c>
      <c r="G21" s="33">
        <v>66.7</v>
      </c>
      <c r="H21" s="33">
        <v>76.400000000000006</v>
      </c>
      <c r="I21" s="33">
        <v>86.5</v>
      </c>
      <c r="J21" s="33">
        <v>102.1</v>
      </c>
      <c r="K21" s="33">
        <v>114.1</v>
      </c>
      <c r="L21" s="33">
        <v>122.1</v>
      </c>
      <c r="M21" s="33">
        <v>129.1</v>
      </c>
      <c r="N21" s="33">
        <v>129.9</v>
      </c>
      <c r="O21" s="33">
        <v>128</v>
      </c>
      <c r="P21" s="33">
        <v>130.6</v>
      </c>
      <c r="Q21" s="33">
        <v>142.19999999999999</v>
      </c>
      <c r="R21" s="33">
        <v>179.4</v>
      </c>
      <c r="S21" s="33">
        <v>229</v>
      </c>
      <c r="T21" s="33">
        <v>261.60000000000002</v>
      </c>
      <c r="U21" s="33">
        <v>322.7</v>
      </c>
      <c r="V21" s="33">
        <v>338.7</v>
      </c>
      <c r="W21" s="33">
        <v>275.7</v>
      </c>
      <c r="X21" s="33">
        <v>308.89999999999998</v>
      </c>
      <c r="Y21" s="33">
        <v>318.89999999999998</v>
      </c>
      <c r="Z21" s="33">
        <v>359.1</v>
      </c>
      <c r="AA21" s="33">
        <v>414.3</v>
      </c>
      <c r="AB21" s="33">
        <v>450.2</v>
      </c>
      <c r="AC21" s="33">
        <v>462.9</v>
      </c>
      <c r="AD21" s="33">
        <v>467.4</v>
      </c>
      <c r="AE21" s="33">
        <v>526.4</v>
      </c>
      <c r="AF21" s="33">
        <v>681</v>
      </c>
      <c r="AG21" s="33">
        <v>560</v>
      </c>
      <c r="AH21" s="33">
        <v>547.79999999999995</v>
      </c>
      <c r="AI21" s="33">
        <v>550.5</v>
      </c>
      <c r="AJ21" s="33">
        <v>568.6</v>
      </c>
      <c r="AK21" s="33" t="s">
        <v>934</v>
      </c>
      <c r="AL21" s="33"/>
    </row>
    <row r="22" spans="1:38">
      <c r="A22" s="33" t="s">
        <v>834</v>
      </c>
      <c r="B22" s="33" t="s">
        <v>1385</v>
      </c>
      <c r="C22" s="33">
        <v>3.1</v>
      </c>
      <c r="D22" s="33">
        <v>4.5999999999999996</v>
      </c>
      <c r="E22" s="33">
        <v>4.0999999999999996</v>
      </c>
      <c r="F22" s="33">
        <v>4.2</v>
      </c>
      <c r="G22" s="33">
        <v>6.9</v>
      </c>
      <c r="H22" s="33">
        <v>6.6</v>
      </c>
      <c r="I22" s="33">
        <v>8.6</v>
      </c>
      <c r="J22" s="33">
        <v>8.5</v>
      </c>
      <c r="K22" s="33">
        <v>9.5</v>
      </c>
      <c r="L22" s="33">
        <v>7.8</v>
      </c>
      <c r="M22" s="33">
        <v>10.5</v>
      </c>
      <c r="N22" s="33">
        <v>13.4</v>
      </c>
      <c r="O22" s="33">
        <v>11.1</v>
      </c>
      <c r="P22" s="33">
        <v>13.8</v>
      </c>
      <c r="Q22" s="33">
        <v>20.100000000000001</v>
      </c>
      <c r="R22" s="33">
        <v>28.3</v>
      </c>
      <c r="S22" s="33">
        <v>1.4</v>
      </c>
      <c r="T22" s="33">
        <v>36.5</v>
      </c>
      <c r="U22" s="33">
        <v>41.9</v>
      </c>
      <c r="V22" s="33">
        <v>45.7</v>
      </c>
      <c r="W22" s="33">
        <v>48.8</v>
      </c>
      <c r="X22" s="33">
        <v>65.599999999999994</v>
      </c>
      <c r="Y22" s="33">
        <v>64.8</v>
      </c>
      <c r="Z22" s="33">
        <v>55.2</v>
      </c>
      <c r="AA22" s="33">
        <v>59.1</v>
      </c>
      <c r="AB22" s="33">
        <v>51.4</v>
      </c>
      <c r="AC22" s="33">
        <v>50.6</v>
      </c>
      <c r="AD22" s="33">
        <v>46</v>
      </c>
      <c r="AE22" s="33">
        <v>56.3</v>
      </c>
      <c r="AF22" s="33">
        <v>-38.799999999999997</v>
      </c>
      <c r="AG22" s="33">
        <v>29.1</v>
      </c>
      <c r="AH22" s="33">
        <v>36.299999999999997</v>
      </c>
      <c r="AI22" s="33">
        <v>57.2</v>
      </c>
      <c r="AJ22" s="33">
        <v>62.9</v>
      </c>
      <c r="AK22" s="33" t="s">
        <v>934</v>
      </c>
      <c r="AL22" s="33"/>
    </row>
    <row r="23" spans="1:38">
      <c r="A23" s="33" t="s">
        <v>836</v>
      </c>
      <c r="B23" s="33" t="s">
        <v>1461</v>
      </c>
      <c r="C23" s="33">
        <v>1174.5999999999999</v>
      </c>
      <c r="D23" s="33">
        <v>1186.8</v>
      </c>
      <c r="E23" s="33">
        <v>1119.0999999999999</v>
      </c>
      <c r="F23" s="33">
        <v>1025.8</v>
      </c>
      <c r="G23" s="33">
        <v>1038.5</v>
      </c>
      <c r="H23" s="33">
        <v>1136.5</v>
      </c>
      <c r="I23" s="33">
        <v>1326.8</v>
      </c>
      <c r="J23" s="33">
        <v>1393.8</v>
      </c>
      <c r="K23" s="33">
        <v>1535</v>
      </c>
      <c r="L23" s="33">
        <v>1667.2</v>
      </c>
      <c r="M23" s="33">
        <v>1749.8</v>
      </c>
      <c r="N23" s="33">
        <v>2046.3</v>
      </c>
      <c r="O23" s="33">
        <v>1949.8</v>
      </c>
      <c r="P23" s="33">
        <v>1657.7</v>
      </c>
      <c r="Q23" s="33">
        <v>1593.3</v>
      </c>
      <c r="R23" s="33">
        <v>1790.9</v>
      </c>
      <c r="S23" s="33">
        <v>2253.9</v>
      </c>
      <c r="T23" s="33">
        <v>2881</v>
      </c>
      <c r="U23" s="33">
        <v>3327.8</v>
      </c>
      <c r="V23" s="33">
        <v>2870.8</v>
      </c>
      <c r="W23" s="33">
        <v>2204.8000000000002</v>
      </c>
      <c r="X23" s="33">
        <v>2056.6</v>
      </c>
      <c r="Y23" s="33">
        <v>2058.3000000000002</v>
      </c>
      <c r="Z23" s="33">
        <v>2134.9</v>
      </c>
      <c r="AA23" s="33">
        <v>2140.5</v>
      </c>
      <c r="AB23" s="33">
        <v>2138.5</v>
      </c>
      <c r="AC23" s="33">
        <v>2212.4</v>
      </c>
      <c r="AD23" s="33">
        <v>2253.5</v>
      </c>
      <c r="AE23" s="33">
        <v>2551.3000000000002</v>
      </c>
      <c r="AF23" s="33">
        <v>2803.8</v>
      </c>
      <c r="AG23" s="33">
        <v>2925.8</v>
      </c>
      <c r="AH23" s="33">
        <v>2575.5</v>
      </c>
      <c r="AI23" s="33">
        <v>2420.8000000000002</v>
      </c>
      <c r="AJ23" s="33">
        <v>2734.2</v>
      </c>
      <c r="AK23" s="33" t="s">
        <v>934</v>
      </c>
      <c r="AL23" s="33"/>
    </row>
    <row r="24" spans="1:38">
      <c r="A24" s="33" t="s">
        <v>838</v>
      </c>
      <c r="B24" s="33" t="s">
        <v>1383</v>
      </c>
      <c r="C24" s="33">
        <v>1064.5999999999999</v>
      </c>
      <c r="D24" s="33">
        <v>1064.0999999999999</v>
      </c>
      <c r="E24" s="33">
        <v>992.4</v>
      </c>
      <c r="F24" s="33">
        <v>905.3</v>
      </c>
      <c r="G24" s="33">
        <v>900.5</v>
      </c>
      <c r="H24" s="33">
        <v>978.9</v>
      </c>
      <c r="I24" s="33">
        <v>1138.4000000000001</v>
      </c>
      <c r="J24" s="33">
        <v>1167.5999999999999</v>
      </c>
      <c r="K24" s="33">
        <v>1280.9000000000001</v>
      </c>
      <c r="L24" s="33">
        <v>1395.8</v>
      </c>
      <c r="M24" s="33">
        <v>1453.9</v>
      </c>
      <c r="N24" s="33">
        <v>1723</v>
      </c>
      <c r="O24" s="33">
        <v>1652</v>
      </c>
      <c r="P24" s="33">
        <v>1347.7</v>
      </c>
      <c r="Q24" s="33">
        <v>1269.7</v>
      </c>
      <c r="R24" s="33">
        <v>1404.1</v>
      </c>
      <c r="S24" s="33">
        <v>1826.6</v>
      </c>
      <c r="T24" s="33">
        <v>2391.5</v>
      </c>
      <c r="U24" s="33">
        <v>2759.9</v>
      </c>
      <c r="V24" s="33">
        <v>2332.1999999999998</v>
      </c>
      <c r="W24" s="33">
        <v>1701.7</v>
      </c>
      <c r="X24" s="33">
        <v>1517.4</v>
      </c>
      <c r="Y24" s="33">
        <v>1495.4</v>
      </c>
      <c r="Z24" s="33">
        <v>1463.8</v>
      </c>
      <c r="AA24" s="33">
        <v>1350.9</v>
      </c>
      <c r="AB24" s="33">
        <v>1381.9</v>
      </c>
      <c r="AC24" s="33">
        <v>1443.8</v>
      </c>
      <c r="AD24" s="33">
        <v>1506.5</v>
      </c>
      <c r="AE24" s="33">
        <v>1684.6</v>
      </c>
      <c r="AF24" s="33">
        <v>1938.9</v>
      </c>
      <c r="AG24" s="33">
        <v>2045.7</v>
      </c>
      <c r="AH24" s="33">
        <v>1614.9</v>
      </c>
      <c r="AI24" s="33">
        <v>1426.5</v>
      </c>
      <c r="AJ24" s="33">
        <v>1777.4</v>
      </c>
      <c r="AK24" s="33" t="s">
        <v>934</v>
      </c>
      <c r="AL24" s="33"/>
    </row>
    <row r="25" spans="1:38">
      <c r="A25" s="33" t="s">
        <v>840</v>
      </c>
      <c r="B25" s="33" t="s">
        <v>1489</v>
      </c>
      <c r="C25" s="33">
        <v>110</v>
      </c>
      <c r="D25" s="33">
        <v>122.6</v>
      </c>
      <c r="E25" s="33">
        <v>126.8</v>
      </c>
      <c r="F25" s="33">
        <v>120.7</v>
      </c>
      <c r="G25" s="33">
        <v>138.19999999999999</v>
      </c>
      <c r="H25" s="33">
        <v>157.4</v>
      </c>
      <c r="I25" s="33">
        <v>188.3</v>
      </c>
      <c r="J25" s="33">
        <v>225.9</v>
      </c>
      <c r="K25" s="33">
        <v>253.2</v>
      </c>
      <c r="L25" s="33">
        <v>271.2</v>
      </c>
      <c r="M25" s="33">
        <v>295.10000000000002</v>
      </c>
      <c r="N25" s="33">
        <v>323.39999999999998</v>
      </c>
      <c r="O25" s="33">
        <v>303</v>
      </c>
      <c r="P25" s="33">
        <v>309.5</v>
      </c>
      <c r="Q25" s="33">
        <v>320.3</v>
      </c>
      <c r="R25" s="33">
        <v>377.2</v>
      </c>
      <c r="S25" s="33">
        <v>419</v>
      </c>
      <c r="T25" s="33">
        <v>476.7</v>
      </c>
      <c r="U25" s="33">
        <v>557.9</v>
      </c>
      <c r="V25" s="33">
        <v>530.70000000000005</v>
      </c>
      <c r="W25" s="33">
        <v>498.7</v>
      </c>
      <c r="X25" s="33">
        <v>528.4</v>
      </c>
      <c r="Y25" s="33">
        <v>547.9</v>
      </c>
      <c r="Z25" s="33">
        <v>654.4</v>
      </c>
      <c r="AA25" s="33">
        <v>774</v>
      </c>
      <c r="AB25" s="33">
        <v>741</v>
      </c>
      <c r="AC25" s="33">
        <v>754.8</v>
      </c>
      <c r="AD25" s="33">
        <v>733.8</v>
      </c>
      <c r="AE25" s="33">
        <v>852.5</v>
      </c>
      <c r="AF25" s="33">
        <v>847.8</v>
      </c>
      <c r="AG25" s="33">
        <v>862.4</v>
      </c>
      <c r="AH25" s="33">
        <v>948</v>
      </c>
      <c r="AI25" s="33">
        <v>962.1</v>
      </c>
      <c r="AJ25" s="33">
        <v>927.8</v>
      </c>
      <c r="AK25" s="33" t="s">
        <v>934</v>
      </c>
      <c r="AL25" s="33"/>
    </row>
    <row r="26" spans="1:38">
      <c r="A26" s="33" t="s">
        <v>842</v>
      </c>
      <c r="B26" s="33" t="s">
        <v>1490</v>
      </c>
      <c r="C26" s="33">
        <v>91.3</v>
      </c>
      <c r="D26" s="33">
        <v>102.5</v>
      </c>
      <c r="E26" s="33">
        <v>107.1</v>
      </c>
      <c r="F26" s="33">
        <v>105</v>
      </c>
      <c r="G26" s="33">
        <v>118.7</v>
      </c>
      <c r="H26" s="33">
        <v>138.80000000000001</v>
      </c>
      <c r="I26" s="33">
        <v>159.19999999999999</v>
      </c>
      <c r="J26" s="33">
        <v>188</v>
      </c>
      <c r="K26" s="33">
        <v>210.9</v>
      </c>
      <c r="L26" s="33">
        <v>225.4</v>
      </c>
      <c r="M26" s="33">
        <v>238.1</v>
      </c>
      <c r="N26" s="33">
        <v>262.2</v>
      </c>
      <c r="O26" s="33">
        <v>244.6</v>
      </c>
      <c r="P26" s="33">
        <v>255.3</v>
      </c>
      <c r="Q26" s="33">
        <v>270.3</v>
      </c>
      <c r="R26" s="33">
        <v>329.9</v>
      </c>
      <c r="S26" s="33">
        <v>371.4</v>
      </c>
      <c r="T26" s="33">
        <v>426.7</v>
      </c>
      <c r="U26" s="33">
        <v>517.20000000000005</v>
      </c>
      <c r="V26" s="33">
        <v>508.4</v>
      </c>
      <c r="W26" s="33">
        <v>424.5</v>
      </c>
      <c r="X26" s="33">
        <v>441.2</v>
      </c>
      <c r="Y26" s="33">
        <v>491.2</v>
      </c>
      <c r="Z26" s="33">
        <v>584.6</v>
      </c>
      <c r="AA26" s="33">
        <v>723.1</v>
      </c>
      <c r="AB26" s="33">
        <v>722.1</v>
      </c>
      <c r="AC26" s="33">
        <v>745.2</v>
      </c>
      <c r="AD26" s="33">
        <v>691.6</v>
      </c>
      <c r="AE26" s="33">
        <v>800.3</v>
      </c>
      <c r="AF26" s="33">
        <v>817.6</v>
      </c>
      <c r="AG26" s="33">
        <v>829.9</v>
      </c>
      <c r="AH26" s="33">
        <v>887</v>
      </c>
      <c r="AI26" s="33">
        <v>920.7</v>
      </c>
      <c r="AJ26" s="33">
        <v>887.9</v>
      </c>
      <c r="AK26" s="33" t="s">
        <v>934</v>
      </c>
      <c r="AL26" s="33"/>
    </row>
    <row r="27" spans="1:38">
      <c r="A27" s="33" t="s">
        <v>844</v>
      </c>
      <c r="B27" s="33" t="s">
        <v>1491</v>
      </c>
      <c r="C27" s="33">
        <v>18.7</v>
      </c>
      <c r="D27" s="33">
        <v>20.100000000000001</v>
      </c>
      <c r="E27" s="33">
        <v>19.600000000000001</v>
      </c>
      <c r="F27" s="33">
        <v>15.7</v>
      </c>
      <c r="G27" s="33">
        <v>19.5</v>
      </c>
      <c r="H27" s="33">
        <v>18.600000000000001</v>
      </c>
      <c r="I27" s="33">
        <v>29.1</v>
      </c>
      <c r="J27" s="33">
        <v>37.9</v>
      </c>
      <c r="K27" s="33">
        <v>42.4</v>
      </c>
      <c r="L27" s="33">
        <v>45.8</v>
      </c>
      <c r="M27" s="33">
        <v>57</v>
      </c>
      <c r="N27" s="33">
        <v>61.2</v>
      </c>
      <c r="O27" s="33">
        <v>58.4</v>
      </c>
      <c r="P27" s="33">
        <v>54.1</v>
      </c>
      <c r="Q27" s="33">
        <v>50</v>
      </c>
      <c r="R27" s="33">
        <v>47.3</v>
      </c>
      <c r="S27" s="33">
        <v>47.6</v>
      </c>
      <c r="T27" s="33">
        <v>50</v>
      </c>
      <c r="U27" s="33">
        <v>40.6</v>
      </c>
      <c r="V27" s="33">
        <v>22.3</v>
      </c>
      <c r="W27" s="33">
        <v>74.2</v>
      </c>
      <c r="X27" s="33">
        <v>87.2</v>
      </c>
      <c r="Y27" s="33">
        <v>56.7</v>
      </c>
      <c r="Z27" s="33">
        <v>69.8</v>
      </c>
      <c r="AA27" s="33">
        <v>50.9</v>
      </c>
      <c r="AB27" s="33">
        <v>18.899999999999999</v>
      </c>
      <c r="AC27" s="33">
        <v>9.6</v>
      </c>
      <c r="AD27" s="33">
        <v>42.2</v>
      </c>
      <c r="AE27" s="33">
        <v>52.2</v>
      </c>
      <c r="AF27" s="33">
        <v>30.3</v>
      </c>
      <c r="AG27" s="33">
        <v>32.5</v>
      </c>
      <c r="AH27" s="33">
        <v>61</v>
      </c>
      <c r="AI27" s="33">
        <v>41.4</v>
      </c>
      <c r="AJ27" s="33">
        <v>39.799999999999997</v>
      </c>
      <c r="AK27" s="33" t="s">
        <v>934</v>
      </c>
      <c r="AL27" s="33"/>
    </row>
    <row r="28" spans="1:38">
      <c r="A28" s="33" t="s">
        <v>846</v>
      </c>
      <c r="B28" s="33" t="s">
        <v>1462</v>
      </c>
      <c r="C28" s="33">
        <v>-0.1</v>
      </c>
      <c r="D28" s="33">
        <v>0.1</v>
      </c>
      <c r="E28" s="33">
        <v>-0.1</v>
      </c>
      <c r="F28" s="33">
        <v>-0.2</v>
      </c>
      <c r="G28" s="33">
        <v>-0.1</v>
      </c>
      <c r="H28" s="33">
        <v>0.2</v>
      </c>
      <c r="I28" s="33">
        <v>0.1</v>
      </c>
      <c r="J28" s="33">
        <v>0.3</v>
      </c>
      <c r="K28" s="33">
        <v>0.9</v>
      </c>
      <c r="L28" s="33">
        <v>0.2</v>
      </c>
      <c r="M28" s="33">
        <v>0.8</v>
      </c>
      <c r="N28" s="33">
        <v>-0.1</v>
      </c>
      <c r="O28" s="33">
        <v>-5.2</v>
      </c>
      <c r="P28" s="33">
        <v>0.5</v>
      </c>
      <c r="Q28" s="33">
        <v>3.3</v>
      </c>
      <c r="R28" s="33">
        <v>9.6</v>
      </c>
      <c r="S28" s="33">
        <v>8.3000000000000007</v>
      </c>
      <c r="T28" s="33">
        <v>12.8</v>
      </c>
      <c r="U28" s="33">
        <v>10.1</v>
      </c>
      <c r="V28" s="33">
        <v>8</v>
      </c>
      <c r="W28" s="33">
        <v>4.4000000000000004</v>
      </c>
      <c r="X28" s="33">
        <v>10.7</v>
      </c>
      <c r="Y28" s="33">
        <v>14.9</v>
      </c>
      <c r="Z28" s="33">
        <v>16.600000000000001</v>
      </c>
      <c r="AA28" s="33">
        <v>15.6</v>
      </c>
      <c r="AB28" s="33">
        <v>15.6</v>
      </c>
      <c r="AC28" s="33">
        <v>13.7</v>
      </c>
      <c r="AD28" s="33">
        <v>13.2</v>
      </c>
      <c r="AE28" s="33">
        <v>14.2</v>
      </c>
      <c r="AF28" s="33">
        <v>17</v>
      </c>
      <c r="AG28" s="33">
        <v>17.8</v>
      </c>
      <c r="AH28" s="33">
        <v>12.6</v>
      </c>
      <c r="AI28" s="33">
        <v>32.1</v>
      </c>
      <c r="AJ28" s="33">
        <v>29.1</v>
      </c>
      <c r="AK28" s="33" t="s">
        <v>934</v>
      </c>
      <c r="AL28" s="33"/>
    </row>
    <row r="29" spans="1:38">
      <c r="A29" s="33" t="s">
        <v>847</v>
      </c>
      <c r="B29" s="33" t="s">
        <v>1492</v>
      </c>
      <c r="C29" s="33" t="s">
        <v>934</v>
      </c>
      <c r="D29" s="33" t="s">
        <v>934</v>
      </c>
      <c r="E29" s="33" t="s">
        <v>934</v>
      </c>
      <c r="F29" s="33" t="s">
        <v>934</v>
      </c>
      <c r="G29" s="33" t="s">
        <v>934</v>
      </c>
      <c r="H29" s="33" t="s">
        <v>934</v>
      </c>
      <c r="I29" s="33" t="s">
        <v>934</v>
      </c>
      <c r="J29" s="33" t="s">
        <v>934</v>
      </c>
      <c r="K29" s="33" t="s">
        <v>934</v>
      </c>
      <c r="L29" s="33" t="s">
        <v>934</v>
      </c>
      <c r="M29" s="33" t="s">
        <v>934</v>
      </c>
      <c r="N29" s="33" t="s">
        <v>934</v>
      </c>
      <c r="O29" s="33" t="s">
        <v>934</v>
      </c>
      <c r="P29" s="33" t="s">
        <v>934</v>
      </c>
      <c r="Q29" s="33" t="s">
        <v>934</v>
      </c>
      <c r="R29" s="33" t="s">
        <v>934</v>
      </c>
      <c r="S29" s="33" t="s">
        <v>934</v>
      </c>
      <c r="T29" s="33" t="s">
        <v>934</v>
      </c>
      <c r="U29" s="33" t="s">
        <v>934</v>
      </c>
      <c r="V29" s="33" t="s">
        <v>934</v>
      </c>
      <c r="W29" s="33" t="s">
        <v>934</v>
      </c>
      <c r="X29" s="33" t="s">
        <v>934</v>
      </c>
      <c r="Y29" s="33" t="s">
        <v>934</v>
      </c>
      <c r="Z29" s="33" t="s">
        <v>934</v>
      </c>
      <c r="AA29" s="33" t="s">
        <v>934</v>
      </c>
      <c r="AB29" s="33" t="s">
        <v>934</v>
      </c>
      <c r="AC29" s="33" t="s">
        <v>934</v>
      </c>
      <c r="AD29" s="33" t="s">
        <v>934</v>
      </c>
      <c r="AE29" s="33" t="s">
        <v>934</v>
      </c>
      <c r="AF29" s="33" t="s">
        <v>934</v>
      </c>
      <c r="AG29" s="33" t="s">
        <v>934</v>
      </c>
      <c r="AH29" s="33" t="s">
        <v>934</v>
      </c>
      <c r="AI29" s="33" t="s">
        <v>934</v>
      </c>
      <c r="AJ29" s="33" t="s">
        <v>934</v>
      </c>
      <c r="AK29" s="33" t="s">
        <v>934</v>
      </c>
      <c r="AL29" s="33"/>
    </row>
    <row r="30" spans="1:38">
      <c r="A30" s="33" t="s">
        <v>848</v>
      </c>
      <c r="B30" s="19" t="s">
        <v>869</v>
      </c>
      <c r="C30" s="19">
        <v>48.9</v>
      </c>
      <c r="D30" s="19">
        <v>44.6</v>
      </c>
      <c r="E30" s="19">
        <v>64.099999999999994</v>
      </c>
      <c r="F30" s="19">
        <v>85</v>
      </c>
      <c r="G30" s="19">
        <v>69.8</v>
      </c>
      <c r="H30" s="19">
        <v>64.7</v>
      </c>
      <c r="I30" s="19">
        <v>85.6</v>
      </c>
      <c r="J30" s="19">
        <v>85.3</v>
      </c>
      <c r="K30" s="19">
        <v>93.8</v>
      </c>
      <c r="L30" s="19">
        <v>94</v>
      </c>
      <c r="M30" s="19">
        <v>104.1</v>
      </c>
      <c r="N30" s="19">
        <v>105.3</v>
      </c>
      <c r="O30" s="19">
        <v>163</v>
      </c>
      <c r="P30" s="19">
        <v>194</v>
      </c>
      <c r="Q30" s="19">
        <v>202.4</v>
      </c>
      <c r="R30" s="19">
        <v>222.8</v>
      </c>
      <c r="S30" s="19">
        <v>229.1</v>
      </c>
      <c r="T30" s="19">
        <v>247.6</v>
      </c>
      <c r="U30" s="19">
        <v>154.4</v>
      </c>
      <c r="V30" s="19">
        <v>27</v>
      </c>
      <c r="W30" s="19">
        <v>286.10000000000002</v>
      </c>
      <c r="X30" s="19">
        <v>356.5</v>
      </c>
      <c r="Y30" s="19">
        <v>293.2</v>
      </c>
      <c r="Z30" s="19">
        <v>255.3</v>
      </c>
      <c r="AA30" s="19">
        <v>149.80000000000001</v>
      </c>
      <c r="AB30" s="19">
        <v>268.3</v>
      </c>
      <c r="AC30" s="19">
        <v>239.3</v>
      </c>
      <c r="AD30" s="19">
        <v>342.5</v>
      </c>
      <c r="AE30" s="19">
        <v>250.2</v>
      </c>
      <c r="AF30" s="19">
        <v>302.10000000000002</v>
      </c>
      <c r="AG30" s="19">
        <v>323</v>
      </c>
      <c r="AH30" s="19">
        <v>184.4</v>
      </c>
      <c r="AI30" s="19">
        <v>197.8</v>
      </c>
      <c r="AJ30" s="19">
        <v>257</v>
      </c>
      <c r="AK30" s="19" t="s">
        <v>934</v>
      </c>
      <c r="AL30" s="33"/>
    </row>
    <row r="31" spans="1:38">
      <c r="A31" s="33" t="s">
        <v>850</v>
      </c>
      <c r="B31" s="33" t="s">
        <v>871</v>
      </c>
      <c r="C31" s="33">
        <v>23.2</v>
      </c>
      <c r="D31" s="33">
        <v>23.4</v>
      </c>
      <c r="E31" s="33">
        <v>29.2</v>
      </c>
      <c r="F31" s="33">
        <v>37.5</v>
      </c>
      <c r="G31" s="33">
        <v>47</v>
      </c>
      <c r="H31" s="33">
        <v>40.299999999999997</v>
      </c>
      <c r="I31" s="33">
        <v>54.1</v>
      </c>
      <c r="J31" s="33">
        <v>58.5</v>
      </c>
      <c r="K31" s="33">
        <v>63.4</v>
      </c>
      <c r="L31" s="33">
        <v>63.1</v>
      </c>
      <c r="M31" s="33">
        <v>60.9</v>
      </c>
      <c r="N31" s="33">
        <v>68.400000000000006</v>
      </c>
      <c r="O31" s="33">
        <v>63.9</v>
      </c>
      <c r="P31" s="33">
        <v>69.599999999999994</v>
      </c>
      <c r="Q31" s="33">
        <v>87.3</v>
      </c>
      <c r="R31" s="33">
        <v>99.3</v>
      </c>
      <c r="S31" s="33">
        <v>117.2</v>
      </c>
      <c r="T31" s="33">
        <v>134.1</v>
      </c>
      <c r="U31" s="33">
        <v>114.2</v>
      </c>
      <c r="V31" s="33">
        <v>48.7</v>
      </c>
      <c r="W31" s="33">
        <v>42.5</v>
      </c>
      <c r="X31" s="33">
        <v>68.5</v>
      </c>
      <c r="Y31" s="33">
        <v>71.5</v>
      </c>
      <c r="Z31" s="33">
        <v>88.8</v>
      </c>
      <c r="AA31" s="33">
        <v>98.5</v>
      </c>
      <c r="AB31" s="33">
        <v>116.3</v>
      </c>
      <c r="AC31" s="33">
        <v>112.2</v>
      </c>
      <c r="AD31" s="33">
        <v>114</v>
      </c>
      <c r="AE31" s="33">
        <v>83.3</v>
      </c>
      <c r="AF31" s="33">
        <v>84.5</v>
      </c>
      <c r="AG31" s="33">
        <v>100.5</v>
      </c>
      <c r="AH31" s="33">
        <v>98.9</v>
      </c>
      <c r="AI31" s="33">
        <v>106.6</v>
      </c>
      <c r="AJ31" s="33">
        <v>125.5</v>
      </c>
      <c r="AK31" s="33" t="s">
        <v>934</v>
      </c>
      <c r="AL31" s="33"/>
    </row>
    <row r="32" spans="1:38">
      <c r="A32" s="33" t="s">
        <v>852</v>
      </c>
      <c r="B32" s="33" t="s">
        <v>872</v>
      </c>
      <c r="C32" s="33">
        <v>10.4</v>
      </c>
      <c r="D32" s="33">
        <v>9.4</v>
      </c>
      <c r="E32" s="33">
        <v>7.9</v>
      </c>
      <c r="F32" s="33">
        <v>3.5</v>
      </c>
      <c r="G32" s="33">
        <v>2.5</v>
      </c>
      <c r="H32" s="33">
        <v>-2.2000000000000002</v>
      </c>
      <c r="I32" s="33">
        <v>7.1</v>
      </c>
      <c r="J32" s="33">
        <v>7</v>
      </c>
      <c r="K32" s="33">
        <v>-3.4</v>
      </c>
      <c r="L32" s="33">
        <v>19.3</v>
      </c>
      <c r="M32" s="33">
        <v>9.1</v>
      </c>
      <c r="N32" s="33">
        <v>27.9</v>
      </c>
      <c r="O32" s="33">
        <v>30.6</v>
      </c>
      <c r="P32" s="33">
        <v>10.6</v>
      </c>
      <c r="Q32" s="33">
        <v>-10.199999999999999</v>
      </c>
      <c r="R32" s="33">
        <v>-6.9</v>
      </c>
      <c r="S32" s="33">
        <v>-22.7</v>
      </c>
      <c r="T32" s="33">
        <v>-21</v>
      </c>
      <c r="U32" s="33">
        <v>10</v>
      </c>
      <c r="V32" s="33">
        <v>48.8</v>
      </c>
      <c r="W32" s="33">
        <v>37.700000000000003</v>
      </c>
      <c r="X32" s="33">
        <v>28.6</v>
      </c>
      <c r="Y32" s="33">
        <v>28.1</v>
      </c>
      <c r="Z32" s="33">
        <v>-27.6</v>
      </c>
      <c r="AA32" s="33">
        <v>-18.100000000000001</v>
      </c>
      <c r="AB32" s="33">
        <v>15.1</v>
      </c>
      <c r="AC32" s="33">
        <v>21.6</v>
      </c>
      <c r="AD32" s="33">
        <v>64.400000000000006</v>
      </c>
      <c r="AE32" s="33">
        <v>19.600000000000001</v>
      </c>
      <c r="AF32" s="33">
        <v>30.1</v>
      </c>
      <c r="AG32" s="33">
        <v>44.3</v>
      </c>
      <c r="AH32" s="33">
        <v>32.200000000000003</v>
      </c>
      <c r="AI32" s="33">
        <v>26.4</v>
      </c>
      <c r="AJ32" s="33">
        <v>26.6</v>
      </c>
      <c r="AK32" s="33" t="s">
        <v>934</v>
      </c>
      <c r="AL32" s="33"/>
    </row>
    <row r="33" spans="1:38">
      <c r="A33" s="33" t="s">
        <v>854</v>
      </c>
      <c r="B33" s="19" t="s">
        <v>873</v>
      </c>
      <c r="C33" s="19">
        <v>15.3</v>
      </c>
      <c r="D33" s="19">
        <v>11.8</v>
      </c>
      <c r="E33" s="19">
        <v>27</v>
      </c>
      <c r="F33" s="19">
        <v>44</v>
      </c>
      <c r="G33" s="19">
        <v>20.3</v>
      </c>
      <c r="H33" s="19">
        <v>26.6</v>
      </c>
      <c r="I33" s="19">
        <v>24.4</v>
      </c>
      <c r="J33" s="19">
        <v>19.899999999999999</v>
      </c>
      <c r="K33" s="19">
        <v>33.799999999999997</v>
      </c>
      <c r="L33" s="19">
        <v>11.6</v>
      </c>
      <c r="M33" s="19">
        <v>34.1</v>
      </c>
      <c r="N33" s="19">
        <v>9.1</v>
      </c>
      <c r="O33" s="19">
        <v>68.5</v>
      </c>
      <c r="P33" s="19">
        <v>113.8</v>
      </c>
      <c r="Q33" s="19">
        <v>125.3</v>
      </c>
      <c r="R33" s="19">
        <v>130.5</v>
      </c>
      <c r="S33" s="19">
        <v>134.6</v>
      </c>
      <c r="T33" s="19">
        <v>134.5</v>
      </c>
      <c r="U33" s="19">
        <v>30.2</v>
      </c>
      <c r="V33" s="19">
        <v>-70.5</v>
      </c>
      <c r="W33" s="19">
        <v>206</v>
      </c>
      <c r="X33" s="19">
        <v>259.39999999999998</v>
      </c>
      <c r="Y33" s="19">
        <v>193.5</v>
      </c>
      <c r="Z33" s="19">
        <v>194.1</v>
      </c>
      <c r="AA33" s="19">
        <v>69.400000000000006</v>
      </c>
      <c r="AB33" s="19">
        <v>136.9</v>
      </c>
      <c r="AC33" s="19">
        <v>105.5</v>
      </c>
      <c r="AD33" s="19">
        <v>164.2</v>
      </c>
      <c r="AE33" s="19">
        <v>147.30000000000001</v>
      </c>
      <c r="AF33" s="19">
        <v>187.5</v>
      </c>
      <c r="AG33" s="19">
        <v>178.1</v>
      </c>
      <c r="AH33" s="19">
        <v>53.3</v>
      </c>
      <c r="AI33" s="19">
        <v>64.8</v>
      </c>
      <c r="AJ33" s="19">
        <v>104.9</v>
      </c>
      <c r="AK33" s="19" t="s">
        <v>934</v>
      </c>
      <c r="AL33" s="33"/>
    </row>
    <row r="34" spans="1:38">
      <c r="A34" s="33" t="s">
        <v>856</v>
      </c>
      <c r="B34" s="19" t="s">
        <v>874</v>
      </c>
      <c r="C34" s="19">
        <v>15.3</v>
      </c>
      <c r="D34" s="19">
        <v>11.8</v>
      </c>
      <c r="E34" s="19">
        <v>27</v>
      </c>
      <c r="F34" s="19">
        <v>44</v>
      </c>
      <c r="G34" s="19">
        <v>20.3</v>
      </c>
      <c r="H34" s="19">
        <v>26.6</v>
      </c>
      <c r="I34" s="19">
        <v>24.4</v>
      </c>
      <c r="J34" s="19">
        <v>19.899999999999999</v>
      </c>
      <c r="K34" s="19">
        <v>33.799999999999997</v>
      </c>
      <c r="L34" s="19">
        <v>11.6</v>
      </c>
      <c r="M34" s="19">
        <v>34.1</v>
      </c>
      <c r="N34" s="19">
        <v>9.1</v>
      </c>
      <c r="O34" s="19">
        <v>68.5</v>
      </c>
      <c r="P34" s="19">
        <v>113.8</v>
      </c>
      <c r="Q34" s="19">
        <v>125.3</v>
      </c>
      <c r="R34" s="19">
        <v>130.5</v>
      </c>
      <c r="S34" s="19">
        <v>134.6</v>
      </c>
      <c r="T34" s="19">
        <v>134.5</v>
      </c>
      <c r="U34" s="19">
        <v>30.2</v>
      </c>
      <c r="V34" s="19">
        <v>-70.5</v>
      </c>
      <c r="W34" s="19">
        <v>206</v>
      </c>
      <c r="X34" s="19">
        <v>259.39999999999998</v>
      </c>
      <c r="Y34" s="19">
        <v>193.5</v>
      </c>
      <c r="Z34" s="19">
        <v>194.1</v>
      </c>
      <c r="AA34" s="19">
        <v>69.400000000000006</v>
      </c>
      <c r="AB34" s="19">
        <v>136.9</v>
      </c>
      <c r="AC34" s="19">
        <v>105.5</v>
      </c>
      <c r="AD34" s="19">
        <v>164.2</v>
      </c>
      <c r="AE34" s="19">
        <v>147.30000000000001</v>
      </c>
      <c r="AF34" s="19">
        <v>187.5</v>
      </c>
      <c r="AG34" s="19">
        <v>178.1</v>
      </c>
      <c r="AH34" s="19">
        <v>53.3</v>
      </c>
      <c r="AI34" s="19">
        <v>64.8</v>
      </c>
      <c r="AJ34" s="19">
        <v>104.9</v>
      </c>
      <c r="AK34" s="19" t="s">
        <v>934</v>
      </c>
      <c r="AL34" s="33"/>
    </row>
    <row r="35" spans="1:38">
      <c r="A35" s="33" t="s">
        <v>7</v>
      </c>
      <c r="B35" s="19" t="s">
        <v>875</v>
      </c>
      <c r="C35" s="19" t="s">
        <v>7</v>
      </c>
      <c r="D35" s="19" t="s">
        <v>7</v>
      </c>
      <c r="E35" s="19" t="s">
        <v>7</v>
      </c>
      <c r="F35" s="19" t="s">
        <v>7</v>
      </c>
      <c r="G35" s="19" t="s">
        <v>7</v>
      </c>
      <c r="H35" s="19" t="s">
        <v>7</v>
      </c>
      <c r="I35" s="19" t="s">
        <v>7</v>
      </c>
      <c r="J35" s="19" t="s">
        <v>7</v>
      </c>
      <c r="K35" s="19" t="s">
        <v>7</v>
      </c>
      <c r="L35" s="19" t="s">
        <v>7</v>
      </c>
      <c r="M35" s="19" t="s">
        <v>7</v>
      </c>
      <c r="N35" s="19" t="s">
        <v>7</v>
      </c>
      <c r="O35" s="19" t="s">
        <v>7</v>
      </c>
      <c r="P35" s="19" t="s">
        <v>7</v>
      </c>
      <c r="Q35" s="19" t="s">
        <v>7</v>
      </c>
      <c r="R35" s="19" t="s">
        <v>7</v>
      </c>
      <c r="S35" s="19" t="s">
        <v>7</v>
      </c>
      <c r="T35" s="19" t="s">
        <v>7</v>
      </c>
      <c r="U35" s="19" t="s">
        <v>7</v>
      </c>
      <c r="V35" s="19" t="s">
        <v>7</v>
      </c>
      <c r="W35" s="19" t="s">
        <v>7</v>
      </c>
      <c r="X35" s="19" t="s">
        <v>7</v>
      </c>
      <c r="Y35" s="19" t="s">
        <v>7</v>
      </c>
      <c r="Z35" s="19" t="s">
        <v>7</v>
      </c>
      <c r="AA35" s="19" t="s">
        <v>7</v>
      </c>
      <c r="AB35" s="19" t="s">
        <v>7</v>
      </c>
      <c r="AC35" s="19" t="s">
        <v>7</v>
      </c>
      <c r="AD35" s="19" t="s">
        <v>7</v>
      </c>
      <c r="AE35" s="19" t="s">
        <v>7</v>
      </c>
      <c r="AF35" s="19" t="s">
        <v>7</v>
      </c>
      <c r="AG35" s="19" t="s">
        <v>7</v>
      </c>
      <c r="AH35" s="19" t="s">
        <v>7</v>
      </c>
      <c r="AI35" s="19" t="s">
        <v>7</v>
      </c>
      <c r="AJ35" s="19" t="s">
        <v>7</v>
      </c>
      <c r="AK35" s="19" t="s">
        <v>7</v>
      </c>
      <c r="AL35" s="33"/>
    </row>
    <row r="36" spans="1:38">
      <c r="A36" s="33" t="s">
        <v>886</v>
      </c>
      <c r="B36" s="19" t="s">
        <v>876</v>
      </c>
      <c r="C36" s="19">
        <v>12.1</v>
      </c>
      <c r="D36" s="19">
        <v>11.8</v>
      </c>
      <c r="E36" s="19">
        <v>25.8</v>
      </c>
      <c r="F36" s="19">
        <v>26.6</v>
      </c>
      <c r="G36" s="19">
        <v>18.3</v>
      </c>
      <c r="H36" s="19">
        <v>14.4</v>
      </c>
      <c r="I36" s="19">
        <v>22.5</v>
      </c>
      <c r="J36" s="19">
        <v>19.899999999999999</v>
      </c>
      <c r="K36" s="19">
        <v>33.799999999999997</v>
      </c>
      <c r="L36" s="19">
        <v>11.6</v>
      </c>
      <c r="M36" s="19">
        <v>32.4</v>
      </c>
      <c r="N36" s="19">
        <v>9.1</v>
      </c>
      <c r="O36" s="19">
        <v>60.7</v>
      </c>
      <c r="P36" s="19">
        <v>113.8</v>
      </c>
      <c r="Q36" s="19">
        <v>125.3</v>
      </c>
      <c r="R36" s="19">
        <v>114.3</v>
      </c>
      <c r="S36" s="19">
        <v>106.9</v>
      </c>
      <c r="T36" s="19">
        <v>134.5</v>
      </c>
      <c r="U36" s="19">
        <v>30.2</v>
      </c>
      <c r="V36" s="19">
        <v>-10.1</v>
      </c>
      <c r="W36" s="19">
        <v>327.9</v>
      </c>
      <c r="X36" s="19">
        <v>300.89999999999998</v>
      </c>
      <c r="Y36" s="19">
        <v>225.9</v>
      </c>
      <c r="Z36" s="19">
        <v>184.5</v>
      </c>
      <c r="AA36" s="19">
        <v>69.400000000000006</v>
      </c>
      <c r="AB36" s="19">
        <v>126.9</v>
      </c>
      <c r="AC36" s="19">
        <v>105.5</v>
      </c>
      <c r="AD36" s="19">
        <v>162.4</v>
      </c>
      <c r="AE36" s="19">
        <v>70.7</v>
      </c>
      <c r="AF36" s="19">
        <v>170.6</v>
      </c>
      <c r="AG36" s="19">
        <v>178.1</v>
      </c>
      <c r="AH36" s="19">
        <v>53.3</v>
      </c>
      <c r="AI36" s="19">
        <v>42.1</v>
      </c>
      <c r="AJ36" s="19">
        <v>76.599999999999994</v>
      </c>
      <c r="AK36" s="19" t="s">
        <v>934</v>
      </c>
      <c r="AL36" s="33"/>
    </row>
    <row r="37" spans="1:38">
      <c r="A37" s="33" t="s">
        <v>888</v>
      </c>
      <c r="B37" s="33" t="s">
        <v>877</v>
      </c>
      <c r="C37" s="33">
        <v>15.3</v>
      </c>
      <c r="D37" s="33">
        <v>11.8</v>
      </c>
      <c r="E37" s="33">
        <v>27</v>
      </c>
      <c r="F37" s="33">
        <v>44</v>
      </c>
      <c r="G37" s="33">
        <v>20.3</v>
      </c>
      <c r="H37" s="33">
        <v>26.6</v>
      </c>
      <c r="I37" s="33">
        <v>24.4</v>
      </c>
      <c r="J37" s="33">
        <v>19.899999999999999</v>
      </c>
      <c r="K37" s="33">
        <v>33.799999999999997</v>
      </c>
      <c r="L37" s="33">
        <v>11.6</v>
      </c>
      <c r="M37" s="33">
        <v>34.1</v>
      </c>
      <c r="N37" s="33">
        <v>9.1</v>
      </c>
      <c r="O37" s="33">
        <v>68.5</v>
      </c>
      <c r="P37" s="33">
        <v>113.8</v>
      </c>
      <c r="Q37" s="33">
        <v>125.3</v>
      </c>
      <c r="R37" s="33">
        <v>130.5</v>
      </c>
      <c r="S37" s="33">
        <v>134.6</v>
      </c>
      <c r="T37" s="33">
        <v>134.5</v>
      </c>
      <c r="U37" s="33">
        <v>30.2</v>
      </c>
      <c r="V37" s="33">
        <v>-70.5</v>
      </c>
      <c r="W37" s="33">
        <v>206</v>
      </c>
      <c r="X37" s="33">
        <v>259.39999999999998</v>
      </c>
      <c r="Y37" s="33">
        <v>193.5</v>
      </c>
      <c r="Z37" s="33">
        <v>194.1</v>
      </c>
      <c r="AA37" s="33">
        <v>69.400000000000006</v>
      </c>
      <c r="AB37" s="33">
        <v>136.9</v>
      </c>
      <c r="AC37" s="33">
        <v>105.5</v>
      </c>
      <c r="AD37" s="33">
        <v>164.2</v>
      </c>
      <c r="AE37" s="33">
        <v>147.30000000000001</v>
      </c>
      <c r="AF37" s="33">
        <v>187.5</v>
      </c>
      <c r="AG37" s="33">
        <v>178.1</v>
      </c>
      <c r="AH37" s="33">
        <v>53.3</v>
      </c>
      <c r="AI37" s="33">
        <v>64.8</v>
      </c>
      <c r="AJ37" s="33">
        <v>104.9</v>
      </c>
      <c r="AK37" s="33" t="s">
        <v>934</v>
      </c>
      <c r="AL37" s="33"/>
    </row>
    <row r="38" spans="1:38">
      <c r="A38" s="33" t="s">
        <v>890</v>
      </c>
      <c r="B38" s="33" t="s">
        <v>878</v>
      </c>
      <c r="C38" s="33">
        <v>3.2</v>
      </c>
      <c r="D38" s="33">
        <v>0</v>
      </c>
      <c r="E38" s="33">
        <v>1.3</v>
      </c>
      <c r="F38" s="33">
        <v>17.399999999999999</v>
      </c>
      <c r="G38" s="33">
        <v>2</v>
      </c>
      <c r="H38" s="33">
        <v>12.2</v>
      </c>
      <c r="I38" s="33">
        <v>1.9</v>
      </c>
      <c r="J38" s="33">
        <v>0</v>
      </c>
      <c r="K38" s="33">
        <v>0</v>
      </c>
      <c r="L38" s="33">
        <v>0</v>
      </c>
      <c r="M38" s="33">
        <v>1.7</v>
      </c>
      <c r="N38" s="33">
        <v>0</v>
      </c>
      <c r="O38" s="33">
        <v>7.7</v>
      </c>
      <c r="P38" s="33">
        <v>0</v>
      </c>
      <c r="Q38" s="33">
        <v>0</v>
      </c>
      <c r="R38" s="33">
        <v>16.2</v>
      </c>
      <c r="S38" s="33">
        <v>27.7</v>
      </c>
      <c r="T38" s="33">
        <v>0</v>
      </c>
      <c r="U38" s="33">
        <v>0</v>
      </c>
      <c r="V38" s="33">
        <v>-60.5</v>
      </c>
      <c r="W38" s="33">
        <v>-121.9</v>
      </c>
      <c r="X38" s="33">
        <v>-41.5</v>
      </c>
      <c r="Y38" s="33">
        <v>-32.4</v>
      </c>
      <c r="Z38" s="33">
        <v>9.6</v>
      </c>
      <c r="AA38" s="33">
        <v>0</v>
      </c>
      <c r="AB38" s="33">
        <v>10</v>
      </c>
      <c r="AC38" s="33">
        <v>0</v>
      </c>
      <c r="AD38" s="33">
        <v>1.8</v>
      </c>
      <c r="AE38" s="33">
        <v>76.599999999999994</v>
      </c>
      <c r="AF38" s="33">
        <v>16.899999999999999</v>
      </c>
      <c r="AG38" s="33">
        <v>0</v>
      </c>
      <c r="AH38" s="33">
        <v>0</v>
      </c>
      <c r="AI38" s="33">
        <v>22.7</v>
      </c>
      <c r="AJ38" s="33">
        <v>28.2</v>
      </c>
      <c r="AK38" s="33">
        <v>0</v>
      </c>
      <c r="AL38" s="33"/>
    </row>
    <row r="39" spans="1:38">
      <c r="A39" s="33" t="s">
        <v>892</v>
      </c>
      <c r="B39" s="19" t="s">
        <v>879</v>
      </c>
      <c r="C39" s="19">
        <v>39.6</v>
      </c>
      <c r="D39" s="19">
        <v>32.700000000000003</v>
      </c>
      <c r="E39" s="19">
        <v>21.4</v>
      </c>
      <c r="F39" s="19">
        <v>19.5</v>
      </c>
      <c r="G39" s="19">
        <v>24</v>
      </c>
      <c r="H39" s="19">
        <v>27.6</v>
      </c>
      <c r="I39" s="19">
        <v>25.2</v>
      </c>
      <c r="J39" s="19">
        <v>33.799999999999997</v>
      </c>
      <c r="K39" s="19">
        <v>36.9</v>
      </c>
      <c r="L39" s="19">
        <v>54.9</v>
      </c>
      <c r="M39" s="19">
        <v>58.6</v>
      </c>
      <c r="N39" s="19">
        <v>50.4</v>
      </c>
      <c r="O39" s="19">
        <v>38.6</v>
      </c>
      <c r="P39" s="19">
        <v>29.1</v>
      </c>
      <c r="Q39" s="19">
        <v>23</v>
      </c>
      <c r="R39" s="19">
        <v>37.200000000000003</v>
      </c>
      <c r="S39" s="19">
        <v>34.1</v>
      </c>
      <c r="T39" s="19">
        <v>33.9</v>
      </c>
      <c r="U39" s="19">
        <v>48.5</v>
      </c>
      <c r="V39" s="19">
        <v>24.5</v>
      </c>
      <c r="W39" s="19">
        <v>-10.3</v>
      </c>
      <c r="X39" s="19">
        <v>-3</v>
      </c>
      <c r="Y39" s="19">
        <v>7.1</v>
      </c>
      <c r="Z39" s="19">
        <v>25.4</v>
      </c>
      <c r="AA39" s="19">
        <v>17.899999999999999</v>
      </c>
      <c r="AB39" s="19">
        <v>23.4</v>
      </c>
      <c r="AC39" s="19">
        <v>36.200000000000003</v>
      </c>
      <c r="AD39" s="19">
        <v>40.9</v>
      </c>
      <c r="AE39" s="19">
        <v>33.1</v>
      </c>
      <c r="AF39" s="19">
        <v>40.6</v>
      </c>
      <c r="AG39" s="19">
        <v>58.4</v>
      </c>
      <c r="AH39" s="19">
        <v>27.5</v>
      </c>
      <c r="AI39" s="19">
        <v>31.4</v>
      </c>
      <c r="AJ39" s="19">
        <v>30.5</v>
      </c>
      <c r="AK39" s="19">
        <v>36.799999999999997</v>
      </c>
      <c r="AL39" s="33"/>
    </row>
    <row r="40" spans="1:38">
      <c r="A40" s="33" t="s">
        <v>894</v>
      </c>
      <c r="B40" s="33" t="s">
        <v>1143</v>
      </c>
      <c r="C40" s="33">
        <v>89.6</v>
      </c>
      <c r="D40" s="33">
        <v>87.9</v>
      </c>
      <c r="E40" s="33">
        <v>80.599999999999994</v>
      </c>
      <c r="F40" s="33">
        <v>80.599999999999994</v>
      </c>
      <c r="G40" s="33">
        <v>88.4</v>
      </c>
      <c r="H40" s="33">
        <v>96.1</v>
      </c>
      <c r="I40" s="33">
        <v>98.2</v>
      </c>
      <c r="J40" s="33">
        <v>109.5</v>
      </c>
      <c r="K40" s="33">
        <v>116.1</v>
      </c>
      <c r="L40" s="33">
        <v>139.9</v>
      </c>
      <c r="M40" s="33">
        <v>153.80000000000001</v>
      </c>
      <c r="N40" s="33">
        <v>156.80000000000001</v>
      </c>
      <c r="O40" s="33">
        <v>151.4</v>
      </c>
      <c r="P40" s="33">
        <v>144.4</v>
      </c>
      <c r="Q40" s="33">
        <v>143.30000000000001</v>
      </c>
      <c r="R40" s="33">
        <v>164.5</v>
      </c>
      <c r="S40" s="33">
        <v>169.3</v>
      </c>
      <c r="T40" s="33">
        <v>175.9</v>
      </c>
      <c r="U40" s="33">
        <v>198.1</v>
      </c>
      <c r="V40" s="33">
        <v>181</v>
      </c>
      <c r="W40" s="33">
        <v>147.69999999999999</v>
      </c>
      <c r="X40" s="33">
        <v>153.5</v>
      </c>
      <c r="Y40" s="33">
        <v>168.1</v>
      </c>
      <c r="Z40" s="33">
        <v>193.2</v>
      </c>
      <c r="AA40" s="33">
        <v>194.4</v>
      </c>
      <c r="AB40" s="33">
        <v>207.5</v>
      </c>
      <c r="AC40" s="33">
        <v>228.7</v>
      </c>
      <c r="AD40" s="33">
        <v>244.1</v>
      </c>
      <c r="AE40" s="33">
        <v>247.5</v>
      </c>
      <c r="AF40" s="33">
        <v>266.7</v>
      </c>
      <c r="AG40" s="33">
        <v>301.39999999999998</v>
      </c>
      <c r="AH40" s="33">
        <v>285.39999999999998</v>
      </c>
      <c r="AI40" s="33">
        <v>307.10000000000002</v>
      </c>
      <c r="AJ40" s="33">
        <v>337.2</v>
      </c>
      <c r="AK40" s="33">
        <v>367.8</v>
      </c>
      <c r="AL40" s="33"/>
    </row>
    <row r="41" spans="1:38">
      <c r="A41" s="33" t="s">
        <v>896</v>
      </c>
      <c r="B41" s="33" t="s">
        <v>881</v>
      </c>
      <c r="C41" s="33">
        <v>50</v>
      </c>
      <c r="D41" s="33">
        <v>55.1</v>
      </c>
      <c r="E41" s="33">
        <v>59.2</v>
      </c>
      <c r="F41" s="33">
        <v>61.1</v>
      </c>
      <c r="G41" s="33">
        <v>64.400000000000006</v>
      </c>
      <c r="H41" s="33">
        <v>68.5</v>
      </c>
      <c r="I41" s="33">
        <v>73</v>
      </c>
      <c r="J41" s="33">
        <v>75.7</v>
      </c>
      <c r="K41" s="33">
        <v>79.2</v>
      </c>
      <c r="L41" s="33">
        <v>85</v>
      </c>
      <c r="M41" s="33">
        <v>95.3</v>
      </c>
      <c r="N41" s="33">
        <v>106.5</v>
      </c>
      <c r="O41" s="33">
        <v>112.8</v>
      </c>
      <c r="P41" s="33">
        <v>115.3</v>
      </c>
      <c r="Q41" s="33">
        <v>120.2</v>
      </c>
      <c r="R41" s="33">
        <v>127.3</v>
      </c>
      <c r="S41" s="33">
        <v>135.19999999999999</v>
      </c>
      <c r="T41" s="33">
        <v>142</v>
      </c>
      <c r="U41" s="33">
        <v>149.6</v>
      </c>
      <c r="V41" s="33">
        <v>156.5</v>
      </c>
      <c r="W41" s="33">
        <v>158</v>
      </c>
      <c r="X41" s="33">
        <v>156.4</v>
      </c>
      <c r="Y41" s="33">
        <v>161</v>
      </c>
      <c r="Z41" s="33">
        <v>167.8</v>
      </c>
      <c r="AA41" s="33">
        <v>176.5</v>
      </c>
      <c r="AB41" s="33">
        <v>184.1</v>
      </c>
      <c r="AC41" s="33">
        <v>192.4</v>
      </c>
      <c r="AD41" s="33">
        <v>203.2</v>
      </c>
      <c r="AE41" s="33">
        <v>214.4</v>
      </c>
      <c r="AF41" s="33">
        <v>226.1</v>
      </c>
      <c r="AG41" s="33">
        <v>243</v>
      </c>
      <c r="AH41" s="33">
        <v>257.89999999999998</v>
      </c>
      <c r="AI41" s="33">
        <v>275.7</v>
      </c>
      <c r="AJ41" s="33">
        <v>306.60000000000002</v>
      </c>
      <c r="AK41" s="33">
        <v>331</v>
      </c>
      <c r="AL41" s="33"/>
    </row>
    <row r="42" spans="1:38">
      <c r="A42" s="33" t="s">
        <v>898</v>
      </c>
      <c r="B42" s="19" t="s">
        <v>1493</v>
      </c>
      <c r="C42" s="19">
        <v>-27.5</v>
      </c>
      <c r="D42" s="19">
        <v>-20.9</v>
      </c>
      <c r="E42" s="19">
        <v>4.4000000000000004</v>
      </c>
      <c r="F42" s="19">
        <v>7.1</v>
      </c>
      <c r="G42" s="19">
        <v>-5.7</v>
      </c>
      <c r="H42" s="19">
        <v>-13.2</v>
      </c>
      <c r="I42" s="19">
        <v>-2.7</v>
      </c>
      <c r="J42" s="19">
        <v>-13.9</v>
      </c>
      <c r="K42" s="19">
        <v>-3.1</v>
      </c>
      <c r="L42" s="19">
        <v>-43.3</v>
      </c>
      <c r="M42" s="19">
        <v>-26.2</v>
      </c>
      <c r="N42" s="19">
        <v>-41.3</v>
      </c>
      <c r="O42" s="19">
        <v>22.1</v>
      </c>
      <c r="P42" s="19">
        <v>84.7</v>
      </c>
      <c r="Q42" s="19">
        <v>102.3</v>
      </c>
      <c r="R42" s="19">
        <v>77.099999999999994</v>
      </c>
      <c r="S42" s="19">
        <v>72.8</v>
      </c>
      <c r="T42" s="19">
        <v>100.6</v>
      </c>
      <c r="U42" s="19">
        <v>-18.3</v>
      </c>
      <c r="V42" s="19">
        <v>-34.5</v>
      </c>
      <c r="W42" s="19">
        <v>338.2</v>
      </c>
      <c r="X42" s="19">
        <v>303.89999999999998</v>
      </c>
      <c r="Y42" s="19">
        <v>218.8</v>
      </c>
      <c r="Z42" s="19">
        <v>159.1</v>
      </c>
      <c r="AA42" s="19">
        <v>51.4</v>
      </c>
      <c r="AB42" s="19">
        <v>103.5</v>
      </c>
      <c r="AC42" s="19">
        <v>69.3</v>
      </c>
      <c r="AD42" s="19">
        <v>121.5</v>
      </c>
      <c r="AE42" s="19">
        <v>37.6</v>
      </c>
      <c r="AF42" s="19">
        <v>130</v>
      </c>
      <c r="AG42" s="19">
        <v>119.7</v>
      </c>
      <c r="AH42" s="19">
        <v>25.8</v>
      </c>
      <c r="AI42" s="19">
        <v>10.7</v>
      </c>
      <c r="AJ42" s="19">
        <v>46.1</v>
      </c>
      <c r="AK42" s="19" t="s">
        <v>934</v>
      </c>
      <c r="AL42" s="33"/>
    </row>
    <row r="43" spans="1:38">
      <c r="A43" s="33" t="s">
        <v>7</v>
      </c>
      <c r="B43" s="19" t="s">
        <v>884</v>
      </c>
      <c r="C43" s="19" t="s">
        <v>7</v>
      </c>
      <c r="D43" s="19" t="s">
        <v>7</v>
      </c>
      <c r="E43" s="19" t="s">
        <v>7</v>
      </c>
      <c r="F43" s="19" t="s">
        <v>7</v>
      </c>
      <c r="G43" s="19" t="s">
        <v>7</v>
      </c>
      <c r="H43" s="19" t="s">
        <v>7</v>
      </c>
      <c r="I43" s="19" t="s">
        <v>7</v>
      </c>
      <c r="J43" s="19" t="s">
        <v>7</v>
      </c>
      <c r="K43" s="19" t="s">
        <v>7</v>
      </c>
      <c r="L43" s="19" t="s">
        <v>7</v>
      </c>
      <c r="M43" s="19" t="s">
        <v>7</v>
      </c>
      <c r="N43" s="19" t="s">
        <v>7</v>
      </c>
      <c r="O43" s="19" t="s">
        <v>7</v>
      </c>
      <c r="P43" s="19" t="s">
        <v>7</v>
      </c>
      <c r="Q43" s="19" t="s">
        <v>7</v>
      </c>
      <c r="R43" s="19" t="s">
        <v>7</v>
      </c>
      <c r="S43" s="19" t="s">
        <v>7</v>
      </c>
      <c r="T43" s="19" t="s">
        <v>7</v>
      </c>
      <c r="U43" s="19" t="s">
        <v>7</v>
      </c>
      <c r="V43" s="19" t="s">
        <v>7</v>
      </c>
      <c r="W43" s="19" t="s">
        <v>7</v>
      </c>
      <c r="X43" s="19" t="s">
        <v>7</v>
      </c>
      <c r="Y43" s="19" t="s">
        <v>7</v>
      </c>
      <c r="Z43" s="19" t="s">
        <v>7</v>
      </c>
      <c r="AA43" s="19" t="s">
        <v>7</v>
      </c>
      <c r="AB43" s="19" t="s">
        <v>7</v>
      </c>
      <c r="AC43" s="19" t="s">
        <v>7</v>
      </c>
      <c r="AD43" s="19" t="s">
        <v>7</v>
      </c>
      <c r="AE43" s="19" t="s">
        <v>7</v>
      </c>
      <c r="AF43" s="19" t="s">
        <v>7</v>
      </c>
      <c r="AG43" s="19" t="s">
        <v>7</v>
      </c>
      <c r="AH43" s="19" t="s">
        <v>7</v>
      </c>
      <c r="AI43" s="19" t="s">
        <v>7</v>
      </c>
      <c r="AJ43" s="19" t="s">
        <v>7</v>
      </c>
      <c r="AK43" s="19" t="s">
        <v>7</v>
      </c>
      <c r="AL43" s="33"/>
    </row>
    <row r="44" spans="1:38">
      <c r="A44" s="33" t="s">
        <v>900</v>
      </c>
      <c r="B44" s="19" t="s">
        <v>1465</v>
      </c>
      <c r="C44" s="19">
        <v>-27.5</v>
      </c>
      <c r="D44" s="19">
        <v>-20.9</v>
      </c>
      <c r="E44" s="19">
        <v>4.4000000000000004</v>
      </c>
      <c r="F44" s="19">
        <v>7.1</v>
      </c>
      <c r="G44" s="19">
        <v>-5.7</v>
      </c>
      <c r="H44" s="19">
        <v>-13.2</v>
      </c>
      <c r="I44" s="19">
        <v>-2.7</v>
      </c>
      <c r="J44" s="19">
        <v>-13.9</v>
      </c>
      <c r="K44" s="19">
        <v>-3.1</v>
      </c>
      <c r="L44" s="19">
        <v>-43.3</v>
      </c>
      <c r="M44" s="19">
        <v>-26.2</v>
      </c>
      <c r="N44" s="19">
        <v>-41.3</v>
      </c>
      <c r="O44" s="19">
        <v>22.1</v>
      </c>
      <c r="P44" s="19">
        <v>84.7</v>
      </c>
      <c r="Q44" s="19">
        <v>102.3</v>
      </c>
      <c r="R44" s="19">
        <v>77.099999999999994</v>
      </c>
      <c r="S44" s="19">
        <v>72.8</v>
      </c>
      <c r="T44" s="19">
        <v>100.6</v>
      </c>
      <c r="U44" s="19">
        <v>-18.3</v>
      </c>
      <c r="V44" s="19">
        <v>-34.5</v>
      </c>
      <c r="W44" s="19">
        <v>338.2</v>
      </c>
      <c r="X44" s="19">
        <v>303.89999999999998</v>
      </c>
      <c r="Y44" s="19">
        <v>218.8</v>
      </c>
      <c r="Z44" s="19">
        <v>159.1</v>
      </c>
      <c r="AA44" s="19">
        <v>51.4</v>
      </c>
      <c r="AB44" s="19">
        <v>103.5</v>
      </c>
      <c r="AC44" s="19">
        <v>69.3</v>
      </c>
      <c r="AD44" s="19">
        <v>121.5</v>
      </c>
      <c r="AE44" s="19">
        <v>37.6</v>
      </c>
      <c r="AF44" s="19">
        <v>130</v>
      </c>
      <c r="AG44" s="19">
        <v>119.7</v>
      </c>
      <c r="AH44" s="19">
        <v>25.8</v>
      </c>
      <c r="AI44" s="19">
        <v>10.7</v>
      </c>
      <c r="AJ44" s="19">
        <v>46.1</v>
      </c>
      <c r="AK44" s="19" t="s">
        <v>934</v>
      </c>
      <c r="AL44" s="33"/>
    </row>
    <row r="45" spans="1:38">
      <c r="A45" s="33" t="s">
        <v>902</v>
      </c>
      <c r="B45" s="19" t="s">
        <v>887</v>
      </c>
      <c r="C45" s="19">
        <v>1026.4000000000001</v>
      </c>
      <c r="D45" s="19">
        <v>772.7</v>
      </c>
      <c r="E45" s="19">
        <v>895.8</v>
      </c>
      <c r="F45" s="19">
        <v>1142.9000000000001</v>
      </c>
      <c r="G45" s="19">
        <v>1561.6</v>
      </c>
      <c r="H45" s="19">
        <v>1306.5</v>
      </c>
      <c r="I45" s="19">
        <v>1786.7</v>
      </c>
      <c r="J45" s="19">
        <v>1887.2</v>
      </c>
      <c r="K45" s="19">
        <v>2416.5</v>
      </c>
      <c r="L45" s="19">
        <v>2732.4</v>
      </c>
      <c r="M45" s="19">
        <v>2896.8</v>
      </c>
      <c r="N45" s="19">
        <v>2997.3</v>
      </c>
      <c r="O45" s="19">
        <v>3453.3</v>
      </c>
      <c r="P45" s="19">
        <v>2649.4</v>
      </c>
      <c r="Q45" s="19">
        <v>3635.4</v>
      </c>
      <c r="R45" s="19">
        <v>4274.2</v>
      </c>
      <c r="S45" s="19">
        <v>3998.3</v>
      </c>
      <c r="T45" s="19">
        <v>4904.8</v>
      </c>
      <c r="U45" s="19">
        <v>5387.8</v>
      </c>
      <c r="V45" s="19">
        <v>2802.6</v>
      </c>
      <c r="W45" s="19">
        <v>-1243.9000000000001</v>
      </c>
      <c r="X45" s="19">
        <v>362.6</v>
      </c>
      <c r="Y45" s="19">
        <v>2052.3000000000002</v>
      </c>
      <c r="Z45" s="19">
        <v>2005.7</v>
      </c>
      <c r="AA45" s="19">
        <v>3015.6</v>
      </c>
      <c r="AB45" s="19">
        <v>2649.8</v>
      </c>
      <c r="AC45" s="19">
        <v>1229.5</v>
      </c>
      <c r="AD45" s="19">
        <v>2036.8</v>
      </c>
      <c r="AE45" s="19">
        <v>2846.9</v>
      </c>
      <c r="AF45" s="19">
        <v>1698.7</v>
      </c>
      <c r="AG45" s="19">
        <v>3458.7</v>
      </c>
      <c r="AH45" s="19">
        <v>9682.4</v>
      </c>
      <c r="AI45" s="19">
        <v>7300.5</v>
      </c>
      <c r="AJ45" s="19">
        <v>2429.1999999999998</v>
      </c>
      <c r="AK45" s="19">
        <v>3299.7</v>
      </c>
      <c r="AL45" s="33"/>
    </row>
    <row r="46" spans="1:38">
      <c r="A46" s="33" t="s">
        <v>904</v>
      </c>
      <c r="B46" s="19" t="s">
        <v>1146</v>
      </c>
      <c r="C46" s="19">
        <v>0</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19">
        <v>0</v>
      </c>
      <c r="AI46" s="19">
        <v>0</v>
      </c>
      <c r="AJ46" s="19">
        <v>0</v>
      </c>
      <c r="AK46" s="19">
        <v>0</v>
      </c>
      <c r="AL46" s="33"/>
    </row>
    <row r="47" spans="1:38">
      <c r="A47" s="33" t="s">
        <v>906</v>
      </c>
      <c r="B47" s="19" t="s">
        <v>889</v>
      </c>
      <c r="C47" s="19">
        <v>68.2</v>
      </c>
      <c r="D47" s="19">
        <v>-26.5</v>
      </c>
      <c r="E47" s="19">
        <v>1.5</v>
      </c>
      <c r="F47" s="19">
        <v>-2.1</v>
      </c>
      <c r="G47" s="19">
        <v>-13.4</v>
      </c>
      <c r="H47" s="19">
        <v>8.1</v>
      </c>
      <c r="I47" s="19">
        <v>51.6</v>
      </c>
      <c r="J47" s="19">
        <v>59.3</v>
      </c>
      <c r="K47" s="19">
        <v>46.6</v>
      </c>
      <c r="L47" s="19">
        <v>65.7</v>
      </c>
      <c r="M47" s="19">
        <v>68.3</v>
      </c>
      <c r="N47" s="19">
        <v>14.3</v>
      </c>
      <c r="O47" s="19">
        <v>182.7</v>
      </c>
      <c r="P47" s="19">
        <v>26</v>
      </c>
      <c r="Q47" s="19">
        <v>-15.5</v>
      </c>
      <c r="R47" s="19">
        <v>83.5</v>
      </c>
      <c r="S47" s="19">
        <v>10.6</v>
      </c>
      <c r="T47" s="19">
        <v>108.2</v>
      </c>
      <c r="U47" s="19">
        <v>206.7</v>
      </c>
      <c r="V47" s="19">
        <v>1012.7</v>
      </c>
      <c r="W47" s="19">
        <v>233.6</v>
      </c>
      <c r="X47" s="19">
        <v>-89.5</v>
      </c>
      <c r="Y47" s="19">
        <v>466</v>
      </c>
      <c r="Z47" s="19">
        <v>-28.2</v>
      </c>
      <c r="AA47" s="19">
        <v>833.9</v>
      </c>
      <c r="AB47" s="19">
        <v>204.4</v>
      </c>
      <c r="AC47" s="19">
        <v>-601.5</v>
      </c>
      <c r="AD47" s="19">
        <v>-532.6</v>
      </c>
      <c r="AE47" s="19">
        <v>271.7</v>
      </c>
      <c r="AF47" s="19">
        <v>-401.8</v>
      </c>
      <c r="AG47" s="19">
        <v>80.7</v>
      </c>
      <c r="AH47" s="19">
        <v>1695.6</v>
      </c>
      <c r="AI47" s="19">
        <v>606</v>
      </c>
      <c r="AJ47" s="19">
        <v>-885.6</v>
      </c>
      <c r="AK47" s="19">
        <v>519.1</v>
      </c>
      <c r="AL47" s="33"/>
    </row>
    <row r="48" spans="1:38">
      <c r="A48" s="33" t="s">
        <v>908</v>
      </c>
      <c r="B48" s="19" t="s">
        <v>897</v>
      </c>
      <c r="C48" s="19">
        <v>281</v>
      </c>
      <c r="D48" s="19">
        <v>360</v>
      </c>
      <c r="E48" s="19">
        <v>443.2</v>
      </c>
      <c r="F48" s="19">
        <v>473.4</v>
      </c>
      <c r="G48" s="19">
        <v>642.9</v>
      </c>
      <c r="H48" s="19">
        <v>219.2</v>
      </c>
      <c r="I48" s="19">
        <v>548.4</v>
      </c>
      <c r="J48" s="19">
        <v>372.5</v>
      </c>
      <c r="K48" s="19">
        <v>667.7</v>
      </c>
      <c r="L48" s="19">
        <v>862.4</v>
      </c>
      <c r="M48" s="19">
        <v>942</v>
      </c>
      <c r="N48" s="19">
        <v>425.8</v>
      </c>
      <c r="O48" s="19">
        <v>987.6</v>
      </c>
      <c r="P48" s="19">
        <v>728.1</v>
      </c>
      <c r="Q48" s="19">
        <v>1167.2</v>
      </c>
      <c r="R48" s="19">
        <v>490.8</v>
      </c>
      <c r="S48" s="19">
        <v>570.1</v>
      </c>
      <c r="T48" s="19">
        <v>1104.8</v>
      </c>
      <c r="U48" s="19">
        <v>1005.4</v>
      </c>
      <c r="V48" s="19">
        <v>488.9</v>
      </c>
      <c r="W48" s="19">
        <v>750.8</v>
      </c>
      <c r="X48" s="19">
        <v>707.5</v>
      </c>
      <c r="Y48" s="19">
        <v>737.4</v>
      </c>
      <c r="Z48" s="19">
        <v>1045.3</v>
      </c>
      <c r="AA48" s="19">
        <v>1280</v>
      </c>
      <c r="AB48" s="19">
        <v>851.8</v>
      </c>
      <c r="AC48" s="19">
        <v>527.9</v>
      </c>
      <c r="AD48" s="19">
        <v>1063.8</v>
      </c>
      <c r="AE48" s="19">
        <v>959.1</v>
      </c>
      <c r="AF48" s="19">
        <v>712.1</v>
      </c>
      <c r="AG48" s="19">
        <v>1028.4000000000001</v>
      </c>
      <c r="AH48" s="19">
        <v>6181.6</v>
      </c>
      <c r="AI48" s="19">
        <v>3086</v>
      </c>
      <c r="AJ48" s="19">
        <v>61.6</v>
      </c>
      <c r="AK48" s="19">
        <v>972.7</v>
      </c>
      <c r="AL48" s="33"/>
    </row>
    <row r="49" spans="1:38">
      <c r="A49" s="33" t="s">
        <v>910</v>
      </c>
      <c r="B49" s="33" t="s">
        <v>899</v>
      </c>
      <c r="C49" s="33">
        <v>63.5</v>
      </c>
      <c r="D49" s="33">
        <v>30.7</v>
      </c>
      <c r="E49" s="33">
        <v>-50.4</v>
      </c>
      <c r="F49" s="33">
        <v>4</v>
      </c>
      <c r="G49" s="33">
        <v>-17.2</v>
      </c>
      <c r="H49" s="33">
        <v>25.7</v>
      </c>
      <c r="I49" s="33">
        <v>37</v>
      </c>
      <c r="J49" s="33">
        <v>56.2</v>
      </c>
      <c r="K49" s="33">
        <v>144.9</v>
      </c>
      <c r="L49" s="33">
        <v>140.9</v>
      </c>
      <c r="M49" s="33">
        <v>209.7</v>
      </c>
      <c r="N49" s="33">
        <v>176.3</v>
      </c>
      <c r="O49" s="33">
        <v>-86.1</v>
      </c>
      <c r="P49" s="33">
        <v>-136.80000000000001</v>
      </c>
      <c r="Q49" s="33">
        <v>-101</v>
      </c>
      <c r="R49" s="33">
        <v>81.099999999999994</v>
      </c>
      <c r="S49" s="33">
        <v>196.4</v>
      </c>
      <c r="T49" s="33">
        <v>251.4</v>
      </c>
      <c r="U49" s="33">
        <v>-128.69999999999999</v>
      </c>
      <c r="V49" s="33">
        <v>-86.5</v>
      </c>
      <c r="W49" s="33">
        <v>-381.3</v>
      </c>
      <c r="X49" s="33">
        <v>-73.2</v>
      </c>
      <c r="Y49" s="33">
        <v>-76.5</v>
      </c>
      <c r="Z49" s="33">
        <v>5.4</v>
      </c>
      <c r="AA49" s="33">
        <v>9.6999999999999993</v>
      </c>
      <c r="AB49" s="33">
        <v>-43.3</v>
      </c>
      <c r="AC49" s="33">
        <v>9</v>
      </c>
      <c r="AD49" s="33">
        <v>-87.2</v>
      </c>
      <c r="AE49" s="33">
        <v>92</v>
      </c>
      <c r="AF49" s="33">
        <v>1.3</v>
      </c>
      <c r="AG49" s="33">
        <v>-10.9</v>
      </c>
      <c r="AH49" s="33">
        <v>-45</v>
      </c>
      <c r="AI49" s="33">
        <v>15.9</v>
      </c>
      <c r="AJ49" s="33">
        <v>145.6</v>
      </c>
      <c r="AK49" s="33">
        <v>4.8</v>
      </c>
      <c r="AL49" s="33"/>
    </row>
    <row r="50" spans="1:38">
      <c r="A50" s="33" t="s">
        <v>912</v>
      </c>
      <c r="B50" s="33" t="s">
        <v>901</v>
      </c>
      <c r="C50" s="33">
        <v>37.299999999999997</v>
      </c>
      <c r="D50" s="33">
        <v>84.6</v>
      </c>
      <c r="E50" s="33">
        <v>214.5</v>
      </c>
      <c r="F50" s="33">
        <v>148.19999999999999</v>
      </c>
      <c r="G50" s="33">
        <v>116.2</v>
      </c>
      <c r="H50" s="33">
        <v>-25.3</v>
      </c>
      <c r="I50" s="33">
        <v>67.2</v>
      </c>
      <c r="J50" s="33">
        <v>-73.2</v>
      </c>
      <c r="K50" s="33">
        <v>67.7</v>
      </c>
      <c r="L50" s="33">
        <v>-61.8</v>
      </c>
      <c r="M50" s="33">
        <v>-49.8</v>
      </c>
      <c r="N50" s="33">
        <v>-32.4</v>
      </c>
      <c r="O50" s="33">
        <v>63.1</v>
      </c>
      <c r="P50" s="33">
        <v>162.4</v>
      </c>
      <c r="Q50" s="33">
        <v>58.7</v>
      </c>
      <c r="R50" s="33">
        <v>-9.6</v>
      </c>
      <c r="S50" s="33">
        <v>77.2</v>
      </c>
      <c r="T50" s="33">
        <v>53.3</v>
      </c>
      <c r="U50" s="33">
        <v>113.6</v>
      </c>
      <c r="V50" s="33">
        <v>234.3</v>
      </c>
      <c r="W50" s="33">
        <v>411.2</v>
      </c>
      <c r="X50" s="33">
        <v>537.4</v>
      </c>
      <c r="Y50" s="33">
        <v>868.9</v>
      </c>
      <c r="Z50" s="33">
        <v>348.6</v>
      </c>
      <c r="AA50" s="33">
        <v>477.1</v>
      </c>
      <c r="AB50" s="33">
        <v>573.4</v>
      </c>
      <c r="AC50" s="33">
        <v>254.2</v>
      </c>
      <c r="AD50" s="33">
        <v>670.3</v>
      </c>
      <c r="AE50" s="33">
        <v>216.7</v>
      </c>
      <c r="AF50" s="33">
        <v>425.4</v>
      </c>
      <c r="AG50" s="33">
        <v>591.4</v>
      </c>
      <c r="AH50" s="33">
        <v>4321.1000000000004</v>
      </c>
      <c r="AI50" s="33">
        <v>1254.9000000000001</v>
      </c>
      <c r="AJ50" s="33">
        <v>-587.9</v>
      </c>
      <c r="AK50" s="33">
        <v>835.3</v>
      </c>
      <c r="AL50" s="33"/>
    </row>
    <row r="51" spans="1:38">
      <c r="A51" s="33" t="s">
        <v>914</v>
      </c>
      <c r="B51" s="33" t="s">
        <v>903</v>
      </c>
      <c r="C51" s="33">
        <v>77.599999999999994</v>
      </c>
      <c r="D51" s="33">
        <v>151</v>
      </c>
      <c r="E51" s="33">
        <v>114.1</v>
      </c>
      <c r="F51" s="33">
        <v>105.4</v>
      </c>
      <c r="G51" s="33">
        <v>197.6</v>
      </c>
      <c r="H51" s="33">
        <v>133.19999999999999</v>
      </c>
      <c r="I51" s="33">
        <v>191.9</v>
      </c>
      <c r="J51" s="33">
        <v>125</v>
      </c>
      <c r="K51" s="33">
        <v>141.4</v>
      </c>
      <c r="L51" s="33">
        <v>333.1</v>
      </c>
      <c r="M51" s="33">
        <v>409.9</v>
      </c>
      <c r="N51" s="33">
        <v>214.7</v>
      </c>
      <c r="O51" s="33">
        <v>613.4</v>
      </c>
      <c r="P51" s="33">
        <v>512.6</v>
      </c>
      <c r="Q51" s="33">
        <v>512.70000000000005</v>
      </c>
      <c r="R51" s="33">
        <v>-183.1</v>
      </c>
      <c r="S51" s="33">
        <v>-181.3</v>
      </c>
      <c r="T51" s="33">
        <v>142.19999999999999</v>
      </c>
      <c r="U51" s="33">
        <v>170.1</v>
      </c>
      <c r="V51" s="33">
        <v>826.9</v>
      </c>
      <c r="W51" s="33">
        <v>626.29999999999995</v>
      </c>
      <c r="X51" s="33">
        <v>3.8</v>
      </c>
      <c r="Y51" s="33">
        <v>45</v>
      </c>
      <c r="Z51" s="33">
        <v>205.9</v>
      </c>
      <c r="AA51" s="33">
        <v>420.8</v>
      </c>
      <c r="AB51" s="33">
        <v>76.7</v>
      </c>
      <c r="AC51" s="33">
        <v>11.3</v>
      </c>
      <c r="AD51" s="33">
        <v>300.8</v>
      </c>
      <c r="AE51" s="33">
        <v>270.5</v>
      </c>
      <c r="AF51" s="33">
        <v>-18.100000000000001</v>
      </c>
      <c r="AG51" s="33">
        <v>195.9</v>
      </c>
      <c r="AH51" s="33">
        <v>1017.1</v>
      </c>
      <c r="AI51" s="33">
        <v>680.2</v>
      </c>
      <c r="AJ51" s="33">
        <v>71.3</v>
      </c>
      <c r="AK51" s="33">
        <v>-51.6</v>
      </c>
      <c r="AL51" s="33"/>
    </row>
    <row r="52" spans="1:38">
      <c r="A52" s="33" t="s">
        <v>916</v>
      </c>
      <c r="B52" s="33" t="s">
        <v>905</v>
      </c>
      <c r="C52" s="33">
        <v>3.6</v>
      </c>
      <c r="D52" s="33">
        <v>19.7</v>
      </c>
      <c r="E52" s="33">
        <v>38</v>
      </c>
      <c r="F52" s="33">
        <v>64.7</v>
      </c>
      <c r="G52" s="33">
        <v>104.3</v>
      </c>
      <c r="H52" s="33">
        <v>-8.3000000000000007</v>
      </c>
      <c r="I52" s="33">
        <v>47.2</v>
      </c>
      <c r="J52" s="33">
        <v>42.4</v>
      </c>
      <c r="K52" s="33">
        <v>45.3</v>
      </c>
      <c r="L52" s="33">
        <v>88.3</v>
      </c>
      <c r="M52" s="33">
        <v>37.700000000000003</v>
      </c>
      <c r="N52" s="33">
        <v>-1.4</v>
      </c>
      <c r="O52" s="33">
        <v>74.400000000000006</v>
      </c>
      <c r="P52" s="33">
        <v>57.7</v>
      </c>
      <c r="Q52" s="33">
        <v>99.4</v>
      </c>
      <c r="R52" s="33">
        <v>57.7</v>
      </c>
      <c r="S52" s="33">
        <v>105.9</v>
      </c>
      <c r="T52" s="33">
        <v>122.6</v>
      </c>
      <c r="U52" s="33">
        <v>226.3</v>
      </c>
      <c r="V52" s="33">
        <v>67.3</v>
      </c>
      <c r="W52" s="33">
        <v>5</v>
      </c>
      <c r="X52" s="33">
        <v>26.3</v>
      </c>
      <c r="Y52" s="33">
        <v>-45.3</v>
      </c>
      <c r="Z52" s="33">
        <v>109.1</v>
      </c>
      <c r="AA52" s="33">
        <v>-16.3</v>
      </c>
      <c r="AB52" s="33">
        <v>5.6</v>
      </c>
      <c r="AC52" s="33">
        <v>48.8</v>
      </c>
      <c r="AD52" s="33">
        <v>24.8</v>
      </c>
      <c r="AE52" s="33">
        <v>44.8</v>
      </c>
      <c r="AF52" s="33">
        <v>-46.7</v>
      </c>
      <c r="AG52" s="33">
        <v>67.900000000000006</v>
      </c>
      <c r="AH52" s="33">
        <v>116.2</v>
      </c>
      <c r="AI52" s="33">
        <v>175</v>
      </c>
      <c r="AJ52" s="33">
        <v>-93.6</v>
      </c>
      <c r="AK52" s="33">
        <v>-79.7</v>
      </c>
      <c r="AL52" s="33"/>
    </row>
    <row r="53" spans="1:38">
      <c r="A53" s="33" t="s">
        <v>918</v>
      </c>
      <c r="B53" s="33" t="s">
        <v>1147</v>
      </c>
      <c r="C53" s="33">
        <v>99</v>
      </c>
      <c r="D53" s="33">
        <v>74</v>
      </c>
      <c r="E53" s="33">
        <v>127</v>
      </c>
      <c r="F53" s="33">
        <v>151.1</v>
      </c>
      <c r="G53" s="33">
        <v>241.9</v>
      </c>
      <c r="H53" s="33">
        <v>93.9</v>
      </c>
      <c r="I53" s="33">
        <v>205.1</v>
      </c>
      <c r="J53" s="33">
        <v>222.2</v>
      </c>
      <c r="K53" s="33">
        <v>268.39999999999998</v>
      </c>
      <c r="L53" s="33">
        <v>362.1</v>
      </c>
      <c r="M53" s="33">
        <v>334.3</v>
      </c>
      <c r="N53" s="33">
        <v>68.7</v>
      </c>
      <c r="O53" s="33">
        <v>322.89999999999998</v>
      </c>
      <c r="P53" s="33">
        <v>132.30000000000001</v>
      </c>
      <c r="Q53" s="33">
        <v>597.5</v>
      </c>
      <c r="R53" s="33">
        <v>544.70000000000005</v>
      </c>
      <c r="S53" s="33">
        <v>371.9</v>
      </c>
      <c r="T53" s="33">
        <v>535.4</v>
      </c>
      <c r="U53" s="33">
        <v>624.20000000000005</v>
      </c>
      <c r="V53" s="33">
        <v>-553.1</v>
      </c>
      <c r="W53" s="33">
        <v>89.6</v>
      </c>
      <c r="X53" s="33">
        <v>213.1</v>
      </c>
      <c r="Y53" s="33">
        <v>-54.6</v>
      </c>
      <c r="Z53" s="33">
        <v>376.3</v>
      </c>
      <c r="AA53" s="33">
        <v>388.8</v>
      </c>
      <c r="AB53" s="33">
        <v>239.5</v>
      </c>
      <c r="AC53" s="33">
        <v>204.7</v>
      </c>
      <c r="AD53" s="33">
        <v>155.1</v>
      </c>
      <c r="AE53" s="33">
        <v>335.2</v>
      </c>
      <c r="AF53" s="33">
        <v>350.2</v>
      </c>
      <c r="AG53" s="33">
        <v>184.1</v>
      </c>
      <c r="AH53" s="33">
        <v>772.3</v>
      </c>
      <c r="AI53" s="33">
        <v>960</v>
      </c>
      <c r="AJ53" s="33">
        <v>526.20000000000005</v>
      </c>
      <c r="AK53" s="33">
        <v>263.89999999999998</v>
      </c>
      <c r="AL53" s="33"/>
    </row>
    <row r="54" spans="1:38">
      <c r="A54" s="33" t="s">
        <v>920</v>
      </c>
      <c r="B54" s="19" t="s">
        <v>909</v>
      </c>
      <c r="C54" s="19">
        <v>478.5</v>
      </c>
      <c r="D54" s="19">
        <v>207.2</v>
      </c>
      <c r="E54" s="19">
        <v>132.80000000000001</v>
      </c>
      <c r="F54" s="19">
        <v>268.5</v>
      </c>
      <c r="G54" s="19">
        <v>356.6</v>
      </c>
      <c r="H54" s="19">
        <v>483.7</v>
      </c>
      <c r="I54" s="19">
        <v>721.7</v>
      </c>
      <c r="J54" s="19">
        <v>677.2</v>
      </c>
      <c r="K54" s="19">
        <v>798</v>
      </c>
      <c r="L54" s="19">
        <v>934.2</v>
      </c>
      <c r="M54" s="19">
        <v>1193.4000000000001</v>
      </c>
      <c r="N54" s="19">
        <v>1078.3</v>
      </c>
      <c r="O54" s="19">
        <v>1009.2</v>
      </c>
      <c r="P54" s="19">
        <v>1101.4000000000001</v>
      </c>
      <c r="Q54" s="19">
        <v>1167.4000000000001</v>
      </c>
      <c r="R54" s="19">
        <v>1939.4</v>
      </c>
      <c r="S54" s="19">
        <v>2127.6999999999998</v>
      </c>
      <c r="T54" s="19">
        <v>2163.9</v>
      </c>
      <c r="U54" s="19">
        <v>2738.1</v>
      </c>
      <c r="V54" s="19">
        <v>1566.3</v>
      </c>
      <c r="W54" s="19">
        <v>-2879.6</v>
      </c>
      <c r="X54" s="19">
        <v>-467.8</v>
      </c>
      <c r="Y54" s="19">
        <v>191</v>
      </c>
      <c r="Z54" s="19">
        <v>503.4</v>
      </c>
      <c r="AA54" s="19">
        <v>179</v>
      </c>
      <c r="AB54" s="19">
        <v>889.5</v>
      </c>
      <c r="AC54" s="19">
        <v>910.2</v>
      </c>
      <c r="AD54" s="19">
        <v>995.5</v>
      </c>
      <c r="AE54" s="19">
        <v>1242.0999999999999</v>
      </c>
      <c r="AF54" s="19">
        <v>1501.2</v>
      </c>
      <c r="AG54" s="19">
        <v>1478.7</v>
      </c>
      <c r="AH54" s="19">
        <v>1129.5</v>
      </c>
      <c r="AI54" s="19">
        <v>2908.1</v>
      </c>
      <c r="AJ54" s="19">
        <v>3464.3</v>
      </c>
      <c r="AK54" s="19">
        <v>1173.3</v>
      </c>
      <c r="AL54" s="33"/>
    </row>
    <row r="55" spans="1:38">
      <c r="A55" s="33" t="s">
        <v>922</v>
      </c>
      <c r="B55" s="33" t="s">
        <v>911</v>
      </c>
      <c r="C55" s="33">
        <v>198.3</v>
      </c>
      <c r="D55" s="33">
        <v>24.9</v>
      </c>
      <c r="E55" s="33">
        <v>6.9</v>
      </c>
      <c r="F55" s="33">
        <v>138.19999999999999</v>
      </c>
      <c r="G55" s="33">
        <v>195.5</v>
      </c>
      <c r="H55" s="33">
        <v>312.5</v>
      </c>
      <c r="I55" s="33">
        <v>519.9</v>
      </c>
      <c r="J55" s="33">
        <v>393.6</v>
      </c>
      <c r="K55" s="33">
        <v>504.1</v>
      </c>
      <c r="L55" s="33">
        <v>442.6</v>
      </c>
      <c r="M55" s="33">
        <v>598.9</v>
      </c>
      <c r="N55" s="33">
        <v>520.6</v>
      </c>
      <c r="O55" s="33">
        <v>333.9</v>
      </c>
      <c r="P55" s="33">
        <v>190</v>
      </c>
      <c r="Q55" s="33">
        <v>186.1</v>
      </c>
      <c r="R55" s="33">
        <v>701.7</v>
      </c>
      <c r="S55" s="33">
        <v>707.2</v>
      </c>
      <c r="T55" s="33">
        <v>740.1</v>
      </c>
      <c r="U55" s="33">
        <v>1617.5</v>
      </c>
      <c r="V55" s="33">
        <v>1346</v>
      </c>
      <c r="W55" s="33">
        <v>-2841.9</v>
      </c>
      <c r="X55" s="33">
        <v>-159.30000000000001</v>
      </c>
      <c r="Y55" s="33">
        <v>371</v>
      </c>
      <c r="Z55" s="33">
        <v>573</v>
      </c>
      <c r="AA55" s="33">
        <v>100.8</v>
      </c>
      <c r="AB55" s="33">
        <v>678.9</v>
      </c>
      <c r="AC55" s="33">
        <v>534.5</v>
      </c>
      <c r="AD55" s="33">
        <v>494.5</v>
      </c>
      <c r="AE55" s="33">
        <v>675.4</v>
      </c>
      <c r="AF55" s="33">
        <v>908.7</v>
      </c>
      <c r="AG55" s="33">
        <v>907.2</v>
      </c>
      <c r="AH55" s="33">
        <v>399.5</v>
      </c>
      <c r="AI55" s="33">
        <v>1695</v>
      </c>
      <c r="AJ55" s="33">
        <v>2185.3000000000002</v>
      </c>
      <c r="AK55" s="33">
        <v>576.70000000000005</v>
      </c>
      <c r="AL55" s="33"/>
    </row>
    <row r="56" spans="1:38">
      <c r="A56" s="33" t="s">
        <v>924</v>
      </c>
      <c r="B56" s="33" t="s">
        <v>913</v>
      </c>
      <c r="C56" s="33">
        <v>280.2</v>
      </c>
      <c r="D56" s="33">
        <v>182.2</v>
      </c>
      <c r="E56" s="33">
        <v>125.9</v>
      </c>
      <c r="F56" s="33">
        <v>130.30000000000001</v>
      </c>
      <c r="G56" s="33">
        <v>161.19999999999999</v>
      </c>
      <c r="H56" s="33">
        <v>171.3</v>
      </c>
      <c r="I56" s="33">
        <v>201.8</v>
      </c>
      <c r="J56" s="33">
        <v>283.60000000000002</v>
      </c>
      <c r="K56" s="33">
        <v>293.8</v>
      </c>
      <c r="L56" s="33">
        <v>491.6</v>
      </c>
      <c r="M56" s="33">
        <v>594.5</v>
      </c>
      <c r="N56" s="33">
        <v>557.70000000000005</v>
      </c>
      <c r="O56" s="33">
        <v>675.3</v>
      </c>
      <c r="P56" s="33">
        <v>911.4</v>
      </c>
      <c r="Q56" s="33">
        <v>981.3</v>
      </c>
      <c r="R56" s="33">
        <v>1237.7</v>
      </c>
      <c r="S56" s="33">
        <v>1420.4</v>
      </c>
      <c r="T56" s="33">
        <v>1423.8</v>
      </c>
      <c r="U56" s="33">
        <v>1120.5999999999999</v>
      </c>
      <c r="V56" s="33">
        <v>220.3</v>
      </c>
      <c r="W56" s="33">
        <v>-37.700000000000003</v>
      </c>
      <c r="X56" s="33">
        <v>-308.5</v>
      </c>
      <c r="Y56" s="33">
        <v>-180</v>
      </c>
      <c r="Z56" s="33">
        <v>-69.5</v>
      </c>
      <c r="AA56" s="33">
        <v>78.3</v>
      </c>
      <c r="AB56" s="33">
        <v>210.5</v>
      </c>
      <c r="AC56" s="33">
        <v>375.7</v>
      </c>
      <c r="AD56" s="33">
        <v>501</v>
      </c>
      <c r="AE56" s="33">
        <v>566.70000000000005</v>
      </c>
      <c r="AF56" s="33">
        <v>592.5</v>
      </c>
      <c r="AG56" s="33">
        <v>571.5</v>
      </c>
      <c r="AH56" s="33">
        <v>730</v>
      </c>
      <c r="AI56" s="33">
        <v>1213.0999999999999</v>
      </c>
      <c r="AJ56" s="33">
        <v>1279.0999999999999</v>
      </c>
      <c r="AK56" s="33">
        <v>596.6</v>
      </c>
      <c r="AL56" s="33"/>
    </row>
    <row r="57" spans="1:38">
      <c r="A57" s="33" t="s">
        <v>926</v>
      </c>
      <c r="B57" s="19" t="s">
        <v>915</v>
      </c>
      <c r="C57" s="19">
        <v>30.2</v>
      </c>
      <c r="D57" s="19">
        <v>58</v>
      </c>
      <c r="E57" s="19">
        <v>101.1</v>
      </c>
      <c r="F57" s="19">
        <v>191.8</v>
      </c>
      <c r="G57" s="19">
        <v>377.4</v>
      </c>
      <c r="H57" s="19">
        <v>279.5</v>
      </c>
      <c r="I57" s="19">
        <v>231.5</v>
      </c>
      <c r="J57" s="19">
        <v>391.7</v>
      </c>
      <c r="K57" s="19">
        <v>338.9</v>
      </c>
      <c r="L57" s="19">
        <v>404.6</v>
      </c>
      <c r="M57" s="19">
        <v>324.10000000000002</v>
      </c>
      <c r="N57" s="19">
        <v>767.2</v>
      </c>
      <c r="O57" s="19">
        <v>661.2</v>
      </c>
      <c r="P57" s="19">
        <v>430</v>
      </c>
      <c r="Q57" s="19">
        <v>197.3</v>
      </c>
      <c r="R57" s="19">
        <v>793.2</v>
      </c>
      <c r="S57" s="19">
        <v>471.9</v>
      </c>
      <c r="T57" s="19">
        <v>493.1</v>
      </c>
      <c r="U57" s="19">
        <v>779.7</v>
      </c>
      <c r="V57" s="19">
        <v>628.4</v>
      </c>
      <c r="W57" s="19">
        <v>246.8</v>
      </c>
      <c r="X57" s="19">
        <v>177.4</v>
      </c>
      <c r="Y57" s="19">
        <v>43.1</v>
      </c>
      <c r="Z57" s="19">
        <v>270</v>
      </c>
      <c r="AA57" s="19">
        <v>246.7</v>
      </c>
      <c r="AB57" s="19">
        <v>112.3</v>
      </c>
      <c r="AC57" s="19">
        <v>256.10000000000002</v>
      </c>
      <c r="AD57" s="19">
        <v>46</v>
      </c>
      <c r="AE57" s="19">
        <v>93.5</v>
      </c>
      <c r="AF57" s="19">
        <v>-85.8</v>
      </c>
      <c r="AG57" s="19">
        <v>-85.8</v>
      </c>
      <c r="AH57" s="19">
        <v>-175.2</v>
      </c>
      <c r="AI57" s="19">
        <v>-117.2</v>
      </c>
      <c r="AJ57" s="19">
        <v>-452.3</v>
      </c>
      <c r="AK57" s="19">
        <v>108.4</v>
      </c>
      <c r="AL57" s="33"/>
    </row>
    <row r="58" spans="1:38">
      <c r="A58" s="33" t="s">
        <v>928</v>
      </c>
      <c r="B58" s="33" t="s">
        <v>919</v>
      </c>
      <c r="C58" s="33">
        <v>11.7</v>
      </c>
      <c r="D58" s="33">
        <v>23.8</v>
      </c>
      <c r="E58" s="33">
        <v>46.7</v>
      </c>
      <c r="F58" s="33">
        <v>87.9</v>
      </c>
      <c r="G58" s="33">
        <v>222</v>
      </c>
      <c r="H58" s="33">
        <v>153.5</v>
      </c>
      <c r="I58" s="33">
        <v>29.1</v>
      </c>
      <c r="J58" s="33">
        <v>153.6</v>
      </c>
      <c r="K58" s="33">
        <v>60.6</v>
      </c>
      <c r="L58" s="33">
        <v>111</v>
      </c>
      <c r="M58" s="33">
        <v>28.8</v>
      </c>
      <c r="N58" s="33">
        <v>375.5</v>
      </c>
      <c r="O58" s="33">
        <v>405.9</v>
      </c>
      <c r="P58" s="33">
        <v>173.9</v>
      </c>
      <c r="Q58" s="33">
        <v>46.8</v>
      </c>
      <c r="R58" s="33">
        <v>380.3</v>
      </c>
      <c r="S58" s="33">
        <v>176.2</v>
      </c>
      <c r="T58" s="33">
        <v>136</v>
      </c>
      <c r="U58" s="33">
        <v>307.7</v>
      </c>
      <c r="V58" s="33">
        <v>387.9</v>
      </c>
      <c r="W58" s="33">
        <v>49.1</v>
      </c>
      <c r="X58" s="33">
        <v>146.9</v>
      </c>
      <c r="Y58" s="33">
        <v>21.3</v>
      </c>
      <c r="Z58" s="33">
        <v>44.6</v>
      </c>
      <c r="AA58" s="33">
        <v>-24.3</v>
      </c>
      <c r="AB58" s="33">
        <v>-4.4000000000000004</v>
      </c>
      <c r="AC58" s="33">
        <v>236.3</v>
      </c>
      <c r="AD58" s="33">
        <v>-174.7</v>
      </c>
      <c r="AE58" s="33">
        <v>80.099999999999994</v>
      </c>
      <c r="AF58" s="33">
        <v>-142.6</v>
      </c>
      <c r="AG58" s="33">
        <v>-295.7</v>
      </c>
      <c r="AH58" s="33">
        <v>-388.5</v>
      </c>
      <c r="AI58" s="33">
        <v>-90.7</v>
      </c>
      <c r="AJ58" s="33">
        <v>-135.6</v>
      </c>
      <c r="AK58" s="33">
        <v>-105.4</v>
      </c>
      <c r="AL58" s="33"/>
    </row>
    <row r="59" spans="1:38">
      <c r="A59" s="33" t="s">
        <v>930</v>
      </c>
      <c r="B59" s="33" t="s">
        <v>921</v>
      </c>
      <c r="C59" s="33">
        <v>0.8</v>
      </c>
      <c r="D59" s="33">
        <v>10.6</v>
      </c>
      <c r="E59" s="33">
        <v>24.1</v>
      </c>
      <c r="F59" s="33">
        <v>40.9</v>
      </c>
      <c r="G59" s="33">
        <v>68.7</v>
      </c>
      <c r="H59" s="33">
        <v>93.7</v>
      </c>
      <c r="I59" s="33">
        <v>103.9</v>
      </c>
      <c r="J59" s="33">
        <v>96.2</v>
      </c>
      <c r="K59" s="33">
        <v>128.30000000000001</v>
      </c>
      <c r="L59" s="33">
        <v>130.80000000000001</v>
      </c>
      <c r="M59" s="33">
        <v>121.1</v>
      </c>
      <c r="N59" s="33">
        <v>218.4</v>
      </c>
      <c r="O59" s="33">
        <v>106.7</v>
      </c>
      <c r="P59" s="33">
        <v>124.8</v>
      </c>
      <c r="Q59" s="33">
        <v>80.8</v>
      </c>
      <c r="R59" s="33">
        <v>139.6</v>
      </c>
      <c r="S59" s="33">
        <v>82.3</v>
      </c>
      <c r="T59" s="33">
        <v>97.5</v>
      </c>
      <c r="U59" s="33">
        <v>75.900000000000006</v>
      </c>
      <c r="V59" s="33">
        <v>50.8</v>
      </c>
      <c r="W59" s="33">
        <v>96</v>
      </c>
      <c r="X59" s="33">
        <v>70.099999999999994</v>
      </c>
      <c r="Y59" s="33">
        <v>-37.6</v>
      </c>
      <c r="Z59" s="33">
        <v>-16.399999999999999</v>
      </c>
      <c r="AA59" s="33">
        <v>128.9</v>
      </c>
      <c r="AB59" s="33">
        <v>25.9</v>
      </c>
      <c r="AC59" s="33">
        <v>-13.8</v>
      </c>
      <c r="AD59" s="33">
        <v>-82.1</v>
      </c>
      <c r="AE59" s="33">
        <v>-32.5</v>
      </c>
      <c r="AF59" s="33">
        <v>-101.6</v>
      </c>
      <c r="AG59" s="33">
        <v>-53.4</v>
      </c>
      <c r="AH59" s="33">
        <v>-81.3</v>
      </c>
      <c r="AI59" s="33">
        <v>-382.1</v>
      </c>
      <c r="AJ59" s="33">
        <v>-171</v>
      </c>
      <c r="AK59" s="33">
        <v>-116</v>
      </c>
      <c r="AL59" s="33"/>
    </row>
    <row r="60" spans="1:38">
      <c r="A60" s="33" t="s">
        <v>932</v>
      </c>
      <c r="B60" s="33" t="s">
        <v>1148</v>
      </c>
      <c r="C60" s="33">
        <v>-3.8</v>
      </c>
      <c r="D60" s="33">
        <v>17.3</v>
      </c>
      <c r="E60" s="33">
        <v>9</v>
      </c>
      <c r="F60" s="33">
        <v>6.2</v>
      </c>
      <c r="G60" s="33">
        <v>14.2</v>
      </c>
      <c r="H60" s="33">
        <v>-4.9000000000000004</v>
      </c>
      <c r="I60" s="33">
        <v>25.2</v>
      </c>
      <c r="J60" s="33">
        <v>31.5</v>
      </c>
      <c r="K60" s="33">
        <v>35.799999999999997</v>
      </c>
      <c r="L60" s="33">
        <v>27.2</v>
      </c>
      <c r="M60" s="33">
        <v>51</v>
      </c>
      <c r="N60" s="33">
        <v>27.5</v>
      </c>
      <c r="O60" s="33">
        <v>54.6</v>
      </c>
      <c r="P60" s="33">
        <v>7.6</v>
      </c>
      <c r="Q60" s="33">
        <v>-38.299999999999997</v>
      </c>
      <c r="R60" s="33">
        <v>-34.299999999999997</v>
      </c>
      <c r="S60" s="33">
        <v>46.8</v>
      </c>
      <c r="T60" s="33">
        <v>29.2</v>
      </c>
      <c r="U60" s="33">
        <v>80.7</v>
      </c>
      <c r="V60" s="33">
        <v>90.5</v>
      </c>
      <c r="W60" s="33">
        <v>-46.7</v>
      </c>
      <c r="X60" s="33">
        <v>-32.9</v>
      </c>
      <c r="Y60" s="33">
        <v>20</v>
      </c>
      <c r="Z60" s="33">
        <v>4.7</v>
      </c>
      <c r="AA60" s="33">
        <v>78.7</v>
      </c>
      <c r="AB60" s="33">
        <v>6.9</v>
      </c>
      <c r="AC60" s="33">
        <v>-65.2</v>
      </c>
      <c r="AD60" s="33">
        <v>139.30000000000001</v>
      </c>
      <c r="AE60" s="33">
        <v>14.3</v>
      </c>
      <c r="AF60" s="33">
        <v>25.4</v>
      </c>
      <c r="AG60" s="33">
        <v>141.19999999999999</v>
      </c>
      <c r="AH60" s="33">
        <v>170.9</v>
      </c>
      <c r="AI60" s="33">
        <v>180.1</v>
      </c>
      <c r="AJ60" s="33">
        <v>-211.3</v>
      </c>
      <c r="AK60" s="33">
        <v>206.6</v>
      </c>
      <c r="AL60" s="33"/>
    </row>
    <row r="61" spans="1:38">
      <c r="A61" s="33" t="s">
        <v>935</v>
      </c>
      <c r="B61" s="33" t="s">
        <v>925</v>
      </c>
      <c r="C61" s="33">
        <v>0.2</v>
      </c>
      <c r="D61" s="33">
        <v>-2.2999999999999998</v>
      </c>
      <c r="E61" s="33">
        <v>-0.9</v>
      </c>
      <c r="F61" s="33">
        <v>-0.1</v>
      </c>
      <c r="G61" s="33">
        <v>1.3</v>
      </c>
      <c r="H61" s="33">
        <v>1.6</v>
      </c>
      <c r="I61" s="33">
        <v>2</v>
      </c>
      <c r="J61" s="33">
        <v>1.4</v>
      </c>
      <c r="K61" s="33">
        <v>1.8</v>
      </c>
      <c r="L61" s="33">
        <v>4</v>
      </c>
      <c r="M61" s="33">
        <v>6.1</v>
      </c>
      <c r="N61" s="33">
        <v>2.2000000000000002</v>
      </c>
      <c r="O61" s="33">
        <v>2.8</v>
      </c>
      <c r="P61" s="33">
        <v>1.9</v>
      </c>
      <c r="Q61" s="33">
        <v>2.5</v>
      </c>
      <c r="R61" s="33">
        <v>2.4</v>
      </c>
      <c r="S61" s="33">
        <v>2</v>
      </c>
      <c r="T61" s="33">
        <v>0</v>
      </c>
      <c r="U61" s="33">
        <v>8.3000000000000007</v>
      </c>
      <c r="V61" s="33">
        <v>-5.3</v>
      </c>
      <c r="W61" s="33">
        <v>0</v>
      </c>
      <c r="X61" s="33">
        <v>-3.2</v>
      </c>
      <c r="Y61" s="33">
        <v>-6.2</v>
      </c>
      <c r="Z61" s="33">
        <v>-2</v>
      </c>
      <c r="AA61" s="33">
        <v>-0.2</v>
      </c>
      <c r="AB61" s="33">
        <v>0.3</v>
      </c>
      <c r="AC61" s="33">
        <v>0.7</v>
      </c>
      <c r="AD61" s="33">
        <v>1.9</v>
      </c>
      <c r="AE61" s="33">
        <v>1.4</v>
      </c>
      <c r="AF61" s="33">
        <v>0.8</v>
      </c>
      <c r="AG61" s="33">
        <v>-4</v>
      </c>
      <c r="AH61" s="33">
        <v>-7.1</v>
      </c>
      <c r="AI61" s="33">
        <v>-2.2999999999999998</v>
      </c>
      <c r="AJ61" s="33">
        <v>18.899999999999999</v>
      </c>
      <c r="AK61" s="33">
        <v>0.1</v>
      </c>
      <c r="AL61" s="33"/>
    </row>
    <row r="62" spans="1:38">
      <c r="A62" s="33" t="s">
        <v>937</v>
      </c>
      <c r="B62" s="33" t="s">
        <v>923</v>
      </c>
      <c r="C62" s="33">
        <v>10</v>
      </c>
      <c r="D62" s="33">
        <v>-2.7</v>
      </c>
      <c r="E62" s="33">
        <v>1.4</v>
      </c>
      <c r="F62" s="33">
        <v>2.6</v>
      </c>
      <c r="G62" s="33">
        <v>21.4</v>
      </c>
      <c r="H62" s="33">
        <v>1.2</v>
      </c>
      <c r="I62" s="33">
        <v>8.3000000000000007</v>
      </c>
      <c r="J62" s="33">
        <v>13.7</v>
      </c>
      <c r="K62" s="33">
        <v>19.7</v>
      </c>
      <c r="L62" s="33">
        <v>9.9</v>
      </c>
      <c r="M62" s="33">
        <v>18.600000000000001</v>
      </c>
      <c r="N62" s="33">
        <v>22.5</v>
      </c>
      <c r="O62" s="33">
        <v>17</v>
      </c>
      <c r="P62" s="33">
        <v>17.600000000000001</v>
      </c>
      <c r="Q62" s="33">
        <v>22.7</v>
      </c>
      <c r="R62" s="33">
        <v>39.299999999999997</v>
      </c>
      <c r="S62" s="33">
        <v>13.2</v>
      </c>
      <c r="T62" s="33">
        <v>28.4</v>
      </c>
      <c r="U62" s="33">
        <v>107.1</v>
      </c>
      <c r="V62" s="33">
        <v>70.2</v>
      </c>
      <c r="W62" s="33">
        <v>29.1</v>
      </c>
      <c r="X62" s="33">
        <v>6</v>
      </c>
      <c r="Y62" s="33">
        <v>15.7</v>
      </c>
      <c r="Z62" s="33">
        <v>18.7</v>
      </c>
      <c r="AA62" s="33">
        <v>34.9</v>
      </c>
      <c r="AB62" s="33">
        <v>20.3</v>
      </c>
      <c r="AC62" s="33">
        <v>22.7</v>
      </c>
      <c r="AD62" s="33">
        <v>52.4</v>
      </c>
      <c r="AE62" s="33">
        <v>49.1</v>
      </c>
      <c r="AF62" s="33">
        <v>-3.1</v>
      </c>
      <c r="AG62" s="33">
        <v>64.5</v>
      </c>
      <c r="AH62" s="33">
        <v>50.5</v>
      </c>
      <c r="AI62" s="33">
        <v>82.7</v>
      </c>
      <c r="AJ62" s="33">
        <v>85.9</v>
      </c>
      <c r="AK62" s="33">
        <v>79</v>
      </c>
      <c r="AL62" s="33"/>
    </row>
    <row r="63" spans="1:38">
      <c r="A63" s="33" t="s">
        <v>939</v>
      </c>
      <c r="B63" s="33" t="s">
        <v>1149</v>
      </c>
      <c r="C63" s="33">
        <v>0.1</v>
      </c>
      <c r="D63" s="33">
        <v>0.2</v>
      </c>
      <c r="E63" s="33">
        <v>0.2</v>
      </c>
      <c r="F63" s="33">
        <v>0.4</v>
      </c>
      <c r="G63" s="33">
        <v>0.3</v>
      </c>
      <c r="H63" s="33">
        <v>0.3</v>
      </c>
      <c r="I63" s="33">
        <v>0.3</v>
      </c>
      <c r="J63" s="33">
        <v>0.6</v>
      </c>
      <c r="K63" s="33">
        <v>0.8</v>
      </c>
      <c r="L63" s="33">
        <v>0.5</v>
      </c>
      <c r="M63" s="33">
        <v>0.5</v>
      </c>
      <c r="N63" s="33">
        <v>0.6</v>
      </c>
      <c r="O63" s="33">
        <v>0.4</v>
      </c>
      <c r="P63" s="33">
        <v>1</v>
      </c>
      <c r="Q63" s="33">
        <v>0.5</v>
      </c>
      <c r="R63" s="33">
        <v>3.1</v>
      </c>
      <c r="S63" s="33">
        <v>1.6</v>
      </c>
      <c r="T63" s="33">
        <v>1.8</v>
      </c>
      <c r="U63" s="33">
        <v>3.1</v>
      </c>
      <c r="V63" s="33">
        <v>2.6</v>
      </c>
      <c r="W63" s="33">
        <v>4.5999999999999996</v>
      </c>
      <c r="X63" s="33">
        <v>0.9</v>
      </c>
      <c r="Y63" s="33">
        <v>0.4</v>
      </c>
      <c r="Z63" s="33">
        <v>0.5</v>
      </c>
      <c r="AA63" s="33">
        <v>0.1</v>
      </c>
      <c r="AB63" s="33">
        <v>1.1000000000000001</v>
      </c>
      <c r="AC63" s="33">
        <v>0.9</v>
      </c>
      <c r="AD63" s="33">
        <v>1</v>
      </c>
      <c r="AE63" s="33">
        <v>0.9</v>
      </c>
      <c r="AF63" s="33">
        <v>0.9</v>
      </c>
      <c r="AG63" s="33">
        <v>-0.6</v>
      </c>
      <c r="AH63" s="33">
        <v>0.7</v>
      </c>
      <c r="AI63" s="33">
        <v>1.5</v>
      </c>
      <c r="AJ63" s="33">
        <v>1.1000000000000001</v>
      </c>
      <c r="AK63" s="33">
        <v>1.1000000000000001</v>
      </c>
      <c r="AL63" s="33"/>
    </row>
    <row r="64" spans="1:38">
      <c r="A64" s="33" t="s">
        <v>941</v>
      </c>
      <c r="B64" s="33" t="s">
        <v>1150</v>
      </c>
      <c r="C64" s="33">
        <v>11.1</v>
      </c>
      <c r="D64" s="33">
        <v>11.1</v>
      </c>
      <c r="E64" s="33">
        <v>20.7</v>
      </c>
      <c r="F64" s="33">
        <v>53.9</v>
      </c>
      <c r="G64" s="33">
        <v>49.4</v>
      </c>
      <c r="H64" s="33">
        <v>34</v>
      </c>
      <c r="I64" s="33">
        <v>62.6</v>
      </c>
      <c r="J64" s="33">
        <v>94.9</v>
      </c>
      <c r="K64" s="33">
        <v>91.9</v>
      </c>
      <c r="L64" s="33">
        <v>121.2</v>
      </c>
      <c r="M64" s="33">
        <v>98.1</v>
      </c>
      <c r="N64" s="33">
        <v>120.6</v>
      </c>
      <c r="O64" s="33">
        <v>73.900000000000006</v>
      </c>
      <c r="P64" s="33">
        <v>103.2</v>
      </c>
      <c r="Q64" s="33">
        <v>82.3</v>
      </c>
      <c r="R64" s="33">
        <v>262.8</v>
      </c>
      <c r="S64" s="33">
        <v>149.9</v>
      </c>
      <c r="T64" s="33">
        <v>200.2</v>
      </c>
      <c r="U64" s="33">
        <v>196.9</v>
      </c>
      <c r="V64" s="33">
        <v>31.7</v>
      </c>
      <c r="W64" s="33">
        <v>114.8</v>
      </c>
      <c r="X64" s="33">
        <v>-10.4</v>
      </c>
      <c r="Y64" s="33">
        <v>29.5</v>
      </c>
      <c r="Z64" s="33">
        <v>220.1</v>
      </c>
      <c r="AA64" s="33">
        <v>28.6</v>
      </c>
      <c r="AB64" s="33">
        <v>62.1</v>
      </c>
      <c r="AC64" s="33">
        <v>74.599999999999994</v>
      </c>
      <c r="AD64" s="33">
        <v>108.3</v>
      </c>
      <c r="AE64" s="33">
        <v>-19.7</v>
      </c>
      <c r="AF64" s="33">
        <v>134.30000000000001</v>
      </c>
      <c r="AG64" s="33">
        <v>62.2</v>
      </c>
      <c r="AH64" s="33">
        <v>79.599999999999994</v>
      </c>
      <c r="AI64" s="33">
        <v>93.6</v>
      </c>
      <c r="AJ64" s="33">
        <v>-40.299999999999997</v>
      </c>
      <c r="AK64" s="33">
        <v>43</v>
      </c>
      <c r="AL64" s="33"/>
    </row>
    <row r="65" spans="1:38">
      <c r="A65" s="33" t="s">
        <v>942</v>
      </c>
      <c r="B65" s="19" t="s">
        <v>962</v>
      </c>
      <c r="C65" s="19">
        <v>116.8</v>
      </c>
      <c r="D65" s="19">
        <v>156.4</v>
      </c>
      <c r="E65" s="19">
        <v>149.1</v>
      </c>
      <c r="F65" s="19">
        <v>158.1</v>
      </c>
      <c r="G65" s="19">
        <v>111.8</v>
      </c>
      <c r="H65" s="19">
        <v>130.30000000000001</v>
      </c>
      <c r="I65" s="19">
        <v>201.5</v>
      </c>
      <c r="J65" s="19">
        <v>210.8</v>
      </c>
      <c r="K65" s="19">
        <v>227.2</v>
      </c>
      <c r="L65" s="19">
        <v>247</v>
      </c>
      <c r="M65" s="19">
        <v>260.89999999999998</v>
      </c>
      <c r="N65" s="19">
        <v>243.3</v>
      </c>
      <c r="O65" s="19">
        <v>273</v>
      </c>
      <c r="P65" s="19">
        <v>293.7</v>
      </c>
      <c r="Q65" s="19">
        <v>494.6</v>
      </c>
      <c r="R65" s="19">
        <v>224.7</v>
      </c>
      <c r="S65" s="19">
        <v>461.3</v>
      </c>
      <c r="T65" s="19">
        <v>333.7</v>
      </c>
      <c r="U65" s="19">
        <v>301</v>
      </c>
      <c r="V65" s="19">
        <v>241</v>
      </c>
      <c r="W65" s="19">
        <v>564.79999999999995</v>
      </c>
      <c r="X65" s="19">
        <v>320.10000000000002</v>
      </c>
      <c r="Y65" s="19">
        <v>358.6</v>
      </c>
      <c r="Z65" s="19">
        <v>297.39999999999998</v>
      </c>
      <c r="AA65" s="19">
        <v>490.4</v>
      </c>
      <c r="AB65" s="19">
        <v>268.89999999999998</v>
      </c>
      <c r="AC65" s="19">
        <v>288.39999999999998</v>
      </c>
      <c r="AD65" s="19">
        <v>401</v>
      </c>
      <c r="AE65" s="19">
        <v>267</v>
      </c>
      <c r="AF65" s="19">
        <v>293.39999999999998</v>
      </c>
      <c r="AG65" s="19">
        <v>325</v>
      </c>
      <c r="AH65" s="19">
        <v>358</v>
      </c>
      <c r="AI65" s="19">
        <v>466.6</v>
      </c>
      <c r="AJ65" s="19">
        <v>265.89999999999998</v>
      </c>
      <c r="AK65" s="19">
        <v>201</v>
      </c>
      <c r="AL65" s="33"/>
    </row>
    <row r="66" spans="1:38">
      <c r="A66" s="33" t="s">
        <v>943</v>
      </c>
      <c r="B66" s="19" t="s">
        <v>929</v>
      </c>
      <c r="C66" s="19">
        <v>51.7</v>
      </c>
      <c r="D66" s="19">
        <v>17.7</v>
      </c>
      <c r="E66" s="19">
        <v>68.099999999999994</v>
      </c>
      <c r="F66" s="19">
        <v>53.2</v>
      </c>
      <c r="G66" s="19">
        <v>86.3</v>
      </c>
      <c r="H66" s="19">
        <v>185.7</v>
      </c>
      <c r="I66" s="19">
        <v>32</v>
      </c>
      <c r="J66" s="19">
        <v>175.7</v>
      </c>
      <c r="K66" s="19">
        <v>338.1</v>
      </c>
      <c r="L66" s="19">
        <v>218.6</v>
      </c>
      <c r="M66" s="19">
        <v>108.1</v>
      </c>
      <c r="N66" s="19">
        <v>468.4</v>
      </c>
      <c r="O66" s="19">
        <v>339.6</v>
      </c>
      <c r="P66" s="19">
        <v>70.099999999999994</v>
      </c>
      <c r="Q66" s="19">
        <v>624.4</v>
      </c>
      <c r="R66" s="19">
        <v>742.6</v>
      </c>
      <c r="S66" s="19">
        <v>356.8</v>
      </c>
      <c r="T66" s="19">
        <v>701</v>
      </c>
      <c r="U66" s="19">
        <v>356.8</v>
      </c>
      <c r="V66" s="19">
        <v>-1134.8</v>
      </c>
      <c r="W66" s="19">
        <v>-160.19999999999999</v>
      </c>
      <c r="X66" s="19">
        <v>-285.10000000000002</v>
      </c>
      <c r="Y66" s="19">
        <v>256.2</v>
      </c>
      <c r="Z66" s="19">
        <v>-82.3</v>
      </c>
      <c r="AA66" s="19">
        <v>-14.5</v>
      </c>
      <c r="AB66" s="19">
        <v>323</v>
      </c>
      <c r="AC66" s="19">
        <v>-151.69999999999999</v>
      </c>
      <c r="AD66" s="19">
        <v>63.2</v>
      </c>
      <c r="AE66" s="19">
        <v>13.4</v>
      </c>
      <c r="AF66" s="19">
        <v>-320.39999999999998</v>
      </c>
      <c r="AG66" s="19">
        <v>631.6</v>
      </c>
      <c r="AH66" s="19">
        <v>492.7</v>
      </c>
      <c r="AI66" s="19">
        <v>350.9</v>
      </c>
      <c r="AJ66" s="19">
        <v>-24.7</v>
      </c>
      <c r="AK66" s="19">
        <v>325.2</v>
      </c>
      <c r="AL66" s="33"/>
    </row>
    <row r="67" spans="1:38">
      <c r="A67" s="33" t="s">
        <v>944</v>
      </c>
      <c r="B67" s="19" t="s">
        <v>940</v>
      </c>
      <c r="C67" s="19">
        <v>984.7</v>
      </c>
      <c r="D67" s="19">
        <v>761</v>
      </c>
      <c r="E67" s="19">
        <v>907.6</v>
      </c>
      <c r="F67" s="19">
        <v>1169.5999999999999</v>
      </c>
      <c r="G67" s="19">
        <v>1508.1</v>
      </c>
      <c r="H67" s="19">
        <v>1321.4</v>
      </c>
      <c r="I67" s="19">
        <v>1747</v>
      </c>
      <c r="J67" s="19">
        <v>1927.4</v>
      </c>
      <c r="K67" s="19">
        <v>2372.4</v>
      </c>
      <c r="L67" s="19">
        <v>2730.6</v>
      </c>
      <c r="M67" s="19">
        <v>2953.7</v>
      </c>
      <c r="N67" s="19">
        <v>3038.5</v>
      </c>
      <c r="O67" s="19">
        <v>3407.5</v>
      </c>
      <c r="P67" s="19">
        <v>2621.1</v>
      </c>
      <c r="Q67" s="19">
        <v>3474</v>
      </c>
      <c r="R67" s="19">
        <v>4132.2</v>
      </c>
      <c r="S67" s="19">
        <v>3741.4</v>
      </c>
      <c r="T67" s="19">
        <v>4737.6000000000004</v>
      </c>
      <c r="U67" s="19">
        <v>5287</v>
      </c>
      <c r="V67" s="19">
        <v>2888.5</v>
      </c>
      <c r="W67" s="19">
        <v>-935.4</v>
      </c>
      <c r="X67" s="19">
        <v>545.9</v>
      </c>
      <c r="Y67" s="19">
        <v>2058.6999999999998</v>
      </c>
      <c r="Z67" s="19">
        <v>2215.9</v>
      </c>
      <c r="AA67" s="19">
        <v>2803.9</v>
      </c>
      <c r="AB67" s="19">
        <v>2532.6999999999998</v>
      </c>
      <c r="AC67" s="19">
        <v>1185.9000000000001</v>
      </c>
      <c r="AD67" s="19">
        <v>1836.1</v>
      </c>
      <c r="AE67" s="19">
        <v>2845.1</v>
      </c>
      <c r="AF67" s="19">
        <v>1630.8</v>
      </c>
      <c r="AG67" s="19">
        <v>3393.2</v>
      </c>
      <c r="AH67" s="19">
        <v>9640.5</v>
      </c>
      <c r="AI67" s="19">
        <v>6874.8</v>
      </c>
      <c r="AJ67" s="19">
        <v>1964.8</v>
      </c>
      <c r="AK67" s="19">
        <v>3309.6</v>
      </c>
      <c r="AL67" s="33"/>
    </row>
    <row r="68" spans="1:38">
      <c r="A68" s="33" t="s">
        <v>946</v>
      </c>
      <c r="B68" s="19" t="s">
        <v>889</v>
      </c>
      <c r="C68" s="19">
        <v>106.4</v>
      </c>
      <c r="D68" s="19">
        <v>66.8</v>
      </c>
      <c r="E68" s="19">
        <v>24.5</v>
      </c>
      <c r="F68" s="19">
        <v>4.0999999999999996</v>
      </c>
      <c r="G68" s="19">
        <v>65.8</v>
      </c>
      <c r="H68" s="19">
        <v>63.4</v>
      </c>
      <c r="I68" s="19">
        <v>156.4</v>
      </c>
      <c r="J68" s="19">
        <v>184.4</v>
      </c>
      <c r="K68" s="19">
        <v>248.4</v>
      </c>
      <c r="L68" s="19">
        <v>266.7</v>
      </c>
      <c r="M68" s="19">
        <v>347.8</v>
      </c>
      <c r="N68" s="19">
        <v>224.2</v>
      </c>
      <c r="O68" s="19">
        <v>468.1</v>
      </c>
      <c r="P68" s="19">
        <v>382.6</v>
      </c>
      <c r="Q68" s="19">
        <v>435.9</v>
      </c>
      <c r="R68" s="19">
        <v>592.79999999999995</v>
      </c>
      <c r="S68" s="19">
        <v>621.70000000000005</v>
      </c>
      <c r="T68" s="19">
        <v>657.2</v>
      </c>
      <c r="U68" s="19">
        <v>541.29999999999995</v>
      </c>
      <c r="V68" s="19">
        <v>1951.9</v>
      </c>
      <c r="W68" s="19">
        <v>364.1</v>
      </c>
      <c r="X68" s="19">
        <v>372.4</v>
      </c>
      <c r="Y68" s="19">
        <v>1427.5</v>
      </c>
      <c r="Z68" s="19">
        <v>594.20000000000005</v>
      </c>
      <c r="AA68" s="19">
        <v>1786.5</v>
      </c>
      <c r="AB68" s="19">
        <v>935</v>
      </c>
      <c r="AC68" s="19">
        <v>237.1</v>
      </c>
      <c r="AD68" s="19">
        <v>459.7</v>
      </c>
      <c r="AE68" s="19">
        <v>792.8</v>
      </c>
      <c r="AF68" s="19">
        <v>494.3</v>
      </c>
      <c r="AG68" s="19">
        <v>866.3</v>
      </c>
      <c r="AH68" s="19">
        <v>6597.7</v>
      </c>
      <c r="AI68" s="19">
        <v>1757.6</v>
      </c>
      <c r="AJ68" s="19">
        <v>-980.1</v>
      </c>
      <c r="AK68" s="19">
        <v>569.79999999999995</v>
      </c>
      <c r="AL68" s="33"/>
    </row>
    <row r="69" spans="1:38">
      <c r="A69" s="33" t="s">
        <v>947</v>
      </c>
      <c r="B69" s="19" t="s">
        <v>897</v>
      </c>
      <c r="C69" s="19">
        <v>221.8</v>
      </c>
      <c r="D69" s="19">
        <v>227.8</v>
      </c>
      <c r="E69" s="19">
        <v>183.2</v>
      </c>
      <c r="F69" s="19">
        <v>234.2</v>
      </c>
      <c r="G69" s="19">
        <v>284.5</v>
      </c>
      <c r="H69" s="19">
        <v>455.1</v>
      </c>
      <c r="I69" s="19">
        <v>427.7</v>
      </c>
      <c r="J69" s="19">
        <v>475.3</v>
      </c>
      <c r="K69" s="19">
        <v>498</v>
      </c>
      <c r="L69" s="19">
        <v>873.2</v>
      </c>
      <c r="M69" s="19">
        <v>922.4</v>
      </c>
      <c r="N69" s="19">
        <v>717.2</v>
      </c>
      <c r="O69" s="19">
        <v>859.5</v>
      </c>
      <c r="P69" s="19">
        <v>857.2</v>
      </c>
      <c r="Q69" s="19">
        <v>1039</v>
      </c>
      <c r="R69" s="19">
        <v>804.5</v>
      </c>
      <c r="S69" s="19">
        <v>1054.9000000000001</v>
      </c>
      <c r="T69" s="19">
        <v>1354.5</v>
      </c>
      <c r="U69" s="19">
        <v>1511.8</v>
      </c>
      <c r="V69" s="19">
        <v>361.7</v>
      </c>
      <c r="W69" s="19">
        <v>-975.6</v>
      </c>
      <c r="X69" s="19">
        <v>-465.1</v>
      </c>
      <c r="Y69" s="19">
        <v>-408.1</v>
      </c>
      <c r="Z69" s="19">
        <v>-218.9</v>
      </c>
      <c r="AA69" s="19">
        <v>41.6</v>
      </c>
      <c r="AB69" s="19">
        <v>107.3</v>
      </c>
      <c r="AC69" s="19">
        <v>176.4</v>
      </c>
      <c r="AD69" s="19">
        <v>284</v>
      </c>
      <c r="AE69" s="19">
        <v>340.7</v>
      </c>
      <c r="AF69" s="19">
        <v>255</v>
      </c>
      <c r="AG69" s="19">
        <v>462.5</v>
      </c>
      <c r="AH69" s="19">
        <v>910.3</v>
      </c>
      <c r="AI69" s="19">
        <v>719.9</v>
      </c>
      <c r="AJ69" s="19">
        <v>1275.8</v>
      </c>
      <c r="AK69" s="19">
        <v>494.9</v>
      </c>
      <c r="AL69" s="33"/>
    </row>
    <row r="70" spans="1:38">
      <c r="A70" s="33" t="s">
        <v>948</v>
      </c>
      <c r="B70" s="33" t="s">
        <v>903</v>
      </c>
      <c r="C70" s="33">
        <v>149.5</v>
      </c>
      <c r="D70" s="33">
        <v>167.5</v>
      </c>
      <c r="E70" s="33">
        <v>145.80000000000001</v>
      </c>
      <c r="F70" s="33">
        <v>156.30000000000001</v>
      </c>
      <c r="G70" s="33">
        <v>165.3</v>
      </c>
      <c r="H70" s="33">
        <v>292.2</v>
      </c>
      <c r="I70" s="33">
        <v>204.3</v>
      </c>
      <c r="J70" s="33">
        <v>231.4</v>
      </c>
      <c r="K70" s="33">
        <v>213.7</v>
      </c>
      <c r="L70" s="33">
        <v>471.6</v>
      </c>
      <c r="M70" s="33">
        <v>593.29999999999995</v>
      </c>
      <c r="N70" s="33">
        <v>434.9</v>
      </c>
      <c r="O70" s="33">
        <v>642.70000000000005</v>
      </c>
      <c r="P70" s="33">
        <v>546.70000000000005</v>
      </c>
      <c r="Q70" s="33">
        <v>586.20000000000005</v>
      </c>
      <c r="R70" s="33">
        <v>115.8</v>
      </c>
      <c r="S70" s="33">
        <v>80.400000000000006</v>
      </c>
      <c r="T70" s="33">
        <v>328.2</v>
      </c>
      <c r="U70" s="33">
        <v>905.7</v>
      </c>
      <c r="V70" s="33">
        <v>768.7</v>
      </c>
      <c r="W70" s="33">
        <v>-60.1</v>
      </c>
      <c r="X70" s="33">
        <v>-39.5</v>
      </c>
      <c r="Y70" s="33">
        <v>-22.1</v>
      </c>
      <c r="Z70" s="33">
        <v>-23.8</v>
      </c>
      <c r="AA70" s="33">
        <v>238.3</v>
      </c>
      <c r="AB70" s="33">
        <v>150.30000000000001</v>
      </c>
      <c r="AC70" s="33">
        <v>220.4</v>
      </c>
      <c r="AD70" s="33">
        <v>351.7</v>
      </c>
      <c r="AE70" s="33">
        <v>346.6</v>
      </c>
      <c r="AF70" s="33">
        <v>246.9</v>
      </c>
      <c r="AG70" s="33">
        <v>318.60000000000002</v>
      </c>
      <c r="AH70" s="33">
        <v>658.2</v>
      </c>
      <c r="AI70" s="33">
        <v>612.9</v>
      </c>
      <c r="AJ70" s="33">
        <v>979.4</v>
      </c>
      <c r="AK70" s="33">
        <v>281</v>
      </c>
      <c r="AL70" s="33"/>
    </row>
    <row r="71" spans="1:38">
      <c r="A71" s="33" t="s">
        <v>950</v>
      </c>
      <c r="B71" s="33" t="s">
        <v>945</v>
      </c>
      <c r="C71" s="33">
        <v>40.9</v>
      </c>
      <c r="D71" s="33">
        <v>51.8</v>
      </c>
      <c r="E71" s="33">
        <v>57.3</v>
      </c>
      <c r="F71" s="33">
        <v>83.5</v>
      </c>
      <c r="G71" s="33">
        <v>126.3</v>
      </c>
      <c r="H71" s="33">
        <v>129</v>
      </c>
      <c r="I71" s="33">
        <v>180.7</v>
      </c>
      <c r="J71" s="33">
        <v>151.6</v>
      </c>
      <c r="K71" s="33">
        <v>117.7</v>
      </c>
      <c r="L71" s="33">
        <v>240.7</v>
      </c>
      <c r="M71" s="33">
        <v>152.80000000000001</v>
      </c>
      <c r="N71" s="33">
        <v>150.6</v>
      </c>
      <c r="O71" s="33">
        <v>221.4</v>
      </c>
      <c r="P71" s="33">
        <v>391.5</v>
      </c>
      <c r="Q71" s="33">
        <v>497.6</v>
      </c>
      <c r="R71" s="33">
        <v>591.4</v>
      </c>
      <c r="S71" s="33">
        <v>720.8</v>
      </c>
      <c r="T71" s="33">
        <v>750.3</v>
      </c>
      <c r="U71" s="33">
        <v>785.2</v>
      </c>
      <c r="V71" s="33">
        <v>-223.5</v>
      </c>
      <c r="W71" s="33">
        <v>-462</v>
      </c>
      <c r="X71" s="33">
        <v>-303.60000000000002</v>
      </c>
      <c r="Y71" s="33">
        <v>-286.3</v>
      </c>
      <c r="Z71" s="33">
        <v>-121.8</v>
      </c>
      <c r="AA71" s="33">
        <v>-158.30000000000001</v>
      </c>
      <c r="AB71" s="33">
        <v>12</v>
      </c>
      <c r="AC71" s="33">
        <v>-65.099999999999994</v>
      </c>
      <c r="AD71" s="33">
        <v>-37.5</v>
      </c>
      <c r="AE71" s="33">
        <v>7.2</v>
      </c>
      <c r="AF71" s="33">
        <v>42.2</v>
      </c>
      <c r="AG71" s="33">
        <v>70.099999999999994</v>
      </c>
      <c r="AH71" s="33">
        <v>229.1</v>
      </c>
      <c r="AI71" s="33">
        <v>190.7</v>
      </c>
      <c r="AJ71" s="33">
        <v>89.9</v>
      </c>
      <c r="AK71" s="33">
        <v>196</v>
      </c>
      <c r="AL71" s="33"/>
    </row>
    <row r="72" spans="1:38">
      <c r="A72" s="33" t="s">
        <v>952</v>
      </c>
      <c r="B72" s="33" t="s">
        <v>1151</v>
      </c>
      <c r="C72" s="33">
        <v>31.3</v>
      </c>
      <c r="D72" s="33">
        <v>8.6</v>
      </c>
      <c r="E72" s="33">
        <v>-19.8</v>
      </c>
      <c r="F72" s="33">
        <v>-5.6</v>
      </c>
      <c r="G72" s="33">
        <v>-7</v>
      </c>
      <c r="H72" s="33">
        <v>34</v>
      </c>
      <c r="I72" s="33">
        <v>42.7</v>
      </c>
      <c r="J72" s="33">
        <v>92.2</v>
      </c>
      <c r="K72" s="33">
        <v>166.7</v>
      </c>
      <c r="L72" s="33">
        <v>161</v>
      </c>
      <c r="M72" s="33">
        <v>176.2</v>
      </c>
      <c r="N72" s="33">
        <v>131.69999999999999</v>
      </c>
      <c r="O72" s="33">
        <v>-4.5999999999999996</v>
      </c>
      <c r="P72" s="33">
        <v>-80.900000000000006</v>
      </c>
      <c r="Q72" s="33">
        <v>-44.8</v>
      </c>
      <c r="R72" s="33">
        <v>97.4</v>
      </c>
      <c r="S72" s="33">
        <v>253.7</v>
      </c>
      <c r="T72" s="33">
        <v>275.89999999999998</v>
      </c>
      <c r="U72" s="33">
        <v>-179.1</v>
      </c>
      <c r="V72" s="33">
        <v>-183.5</v>
      </c>
      <c r="W72" s="33">
        <v>-453.5</v>
      </c>
      <c r="X72" s="33">
        <v>-122</v>
      </c>
      <c r="Y72" s="33">
        <v>-99.7</v>
      </c>
      <c r="Z72" s="33">
        <v>-73.3</v>
      </c>
      <c r="AA72" s="33">
        <v>-38.4</v>
      </c>
      <c r="AB72" s="33">
        <v>-55</v>
      </c>
      <c r="AC72" s="33">
        <v>21.1</v>
      </c>
      <c r="AD72" s="33">
        <v>-30.2</v>
      </c>
      <c r="AE72" s="33">
        <v>-13.1</v>
      </c>
      <c r="AF72" s="33">
        <v>-34.1</v>
      </c>
      <c r="AG72" s="33">
        <v>73.8</v>
      </c>
      <c r="AH72" s="33">
        <v>23</v>
      </c>
      <c r="AI72" s="33">
        <v>-83.8</v>
      </c>
      <c r="AJ72" s="33">
        <v>206.4</v>
      </c>
      <c r="AK72" s="33">
        <v>17.899999999999999</v>
      </c>
      <c r="AL72" s="33"/>
    </row>
    <row r="73" spans="1:38">
      <c r="A73" s="33" t="s">
        <v>953</v>
      </c>
      <c r="B73" s="19" t="s">
        <v>909</v>
      </c>
      <c r="C73" s="19">
        <v>101.2</v>
      </c>
      <c r="D73" s="19">
        <v>-48.3</v>
      </c>
      <c r="E73" s="19">
        <v>22.8</v>
      </c>
      <c r="F73" s="19">
        <v>136.69999999999999</v>
      </c>
      <c r="G73" s="19">
        <v>201.4</v>
      </c>
      <c r="H73" s="19">
        <v>45.3</v>
      </c>
      <c r="I73" s="19">
        <v>241.4</v>
      </c>
      <c r="J73" s="19">
        <v>171.2</v>
      </c>
      <c r="K73" s="19">
        <v>323.5</v>
      </c>
      <c r="L73" s="19">
        <v>146.1</v>
      </c>
      <c r="M73" s="19">
        <v>249.4</v>
      </c>
      <c r="N73" s="19">
        <v>404.1</v>
      </c>
      <c r="O73" s="19">
        <v>284.10000000000002</v>
      </c>
      <c r="P73" s="19">
        <v>221.9</v>
      </c>
      <c r="Q73" s="19">
        <v>293.5</v>
      </c>
      <c r="R73" s="19">
        <v>589.5</v>
      </c>
      <c r="S73" s="19">
        <v>529.70000000000005</v>
      </c>
      <c r="T73" s="19">
        <v>599.9</v>
      </c>
      <c r="U73" s="19">
        <v>847.9</v>
      </c>
      <c r="V73" s="19">
        <v>-146.5</v>
      </c>
      <c r="W73" s="19">
        <v>-1662.9</v>
      </c>
      <c r="X73" s="19">
        <v>-77.599999999999994</v>
      </c>
      <c r="Y73" s="19">
        <v>136.4</v>
      </c>
      <c r="Z73" s="19">
        <v>238.1</v>
      </c>
      <c r="AA73" s="19">
        <v>-214.7</v>
      </c>
      <c r="AB73" s="19">
        <v>192.5</v>
      </c>
      <c r="AC73" s="19">
        <v>18.399999999999999</v>
      </c>
      <c r="AD73" s="19">
        <v>176.2</v>
      </c>
      <c r="AE73" s="19">
        <v>56</v>
      </c>
      <c r="AF73" s="19">
        <v>-16.600000000000001</v>
      </c>
      <c r="AG73" s="19">
        <v>144.1</v>
      </c>
      <c r="AH73" s="19">
        <v>-149.1</v>
      </c>
      <c r="AI73" s="19">
        <v>1847.9</v>
      </c>
      <c r="AJ73" s="19">
        <v>1022.9</v>
      </c>
      <c r="AK73" s="19">
        <v>-858.7</v>
      </c>
      <c r="AL73" s="33"/>
    </row>
    <row r="74" spans="1:38">
      <c r="A74" s="33" t="s">
        <v>955</v>
      </c>
      <c r="B74" s="33" t="s">
        <v>911</v>
      </c>
      <c r="C74" s="33">
        <v>97</v>
      </c>
      <c r="D74" s="33">
        <v>-47.3</v>
      </c>
      <c r="E74" s="33">
        <v>20.5</v>
      </c>
      <c r="F74" s="33">
        <v>137.69999999999999</v>
      </c>
      <c r="G74" s="33">
        <v>191.9</v>
      </c>
      <c r="H74" s="33">
        <v>48.3</v>
      </c>
      <c r="I74" s="33">
        <v>238.3</v>
      </c>
      <c r="J74" s="33">
        <v>169.4</v>
      </c>
      <c r="K74" s="33">
        <v>315</v>
      </c>
      <c r="L74" s="33">
        <v>141.69999999999999</v>
      </c>
      <c r="M74" s="33">
        <v>238.5</v>
      </c>
      <c r="N74" s="33">
        <v>398.3</v>
      </c>
      <c r="O74" s="33">
        <v>276.39999999999998</v>
      </c>
      <c r="P74" s="33">
        <v>226.7</v>
      </c>
      <c r="Q74" s="33">
        <v>296.2</v>
      </c>
      <c r="R74" s="33">
        <v>585.20000000000005</v>
      </c>
      <c r="S74" s="33">
        <v>529.9</v>
      </c>
      <c r="T74" s="33">
        <v>584.29999999999995</v>
      </c>
      <c r="U74" s="33">
        <v>857.1</v>
      </c>
      <c r="V74" s="33">
        <v>-137.6</v>
      </c>
      <c r="W74" s="33">
        <v>-1676.3</v>
      </c>
      <c r="X74" s="33">
        <v>-88.2</v>
      </c>
      <c r="Y74" s="33">
        <v>120.9</v>
      </c>
      <c r="Z74" s="33">
        <v>240.7</v>
      </c>
      <c r="AA74" s="33">
        <v>-208.2</v>
      </c>
      <c r="AB74" s="33">
        <v>182.2</v>
      </c>
      <c r="AC74" s="33">
        <v>1.2</v>
      </c>
      <c r="AD74" s="33">
        <v>69.099999999999994</v>
      </c>
      <c r="AE74" s="33">
        <v>55.3</v>
      </c>
      <c r="AF74" s="33">
        <v>17.7</v>
      </c>
      <c r="AG74" s="33">
        <v>157.30000000000001</v>
      </c>
      <c r="AH74" s="33">
        <v>-154</v>
      </c>
      <c r="AI74" s="33">
        <v>1847.1</v>
      </c>
      <c r="AJ74" s="33">
        <v>1064</v>
      </c>
      <c r="AK74" s="33">
        <v>-864.7</v>
      </c>
      <c r="AL74" s="33"/>
    </row>
    <row r="75" spans="1:38">
      <c r="A75" s="33" t="s">
        <v>957</v>
      </c>
      <c r="B75" s="33" t="s">
        <v>913</v>
      </c>
      <c r="C75" s="33">
        <v>4.2</v>
      </c>
      <c r="D75" s="33">
        <v>-1</v>
      </c>
      <c r="E75" s="33">
        <v>2.2999999999999998</v>
      </c>
      <c r="F75" s="33">
        <v>-1</v>
      </c>
      <c r="G75" s="33">
        <v>9.5</v>
      </c>
      <c r="H75" s="33">
        <v>-2.9</v>
      </c>
      <c r="I75" s="33">
        <v>3.1</v>
      </c>
      <c r="J75" s="33">
        <v>1.8</v>
      </c>
      <c r="K75" s="33">
        <v>8.5</v>
      </c>
      <c r="L75" s="33">
        <v>4.3</v>
      </c>
      <c r="M75" s="33">
        <v>11</v>
      </c>
      <c r="N75" s="33">
        <v>5.7</v>
      </c>
      <c r="O75" s="33">
        <v>7.7</v>
      </c>
      <c r="P75" s="33">
        <v>-4.8</v>
      </c>
      <c r="Q75" s="33">
        <v>-2.6</v>
      </c>
      <c r="R75" s="33">
        <v>4.3</v>
      </c>
      <c r="S75" s="33">
        <v>-0.3</v>
      </c>
      <c r="T75" s="33">
        <v>15.6</v>
      </c>
      <c r="U75" s="33">
        <v>-9.1999999999999993</v>
      </c>
      <c r="V75" s="33">
        <v>-8.9</v>
      </c>
      <c r="W75" s="33">
        <v>13.4</v>
      </c>
      <c r="X75" s="33">
        <v>10.5</v>
      </c>
      <c r="Y75" s="33">
        <v>15.5</v>
      </c>
      <c r="Z75" s="33">
        <v>-2.6</v>
      </c>
      <c r="AA75" s="33">
        <v>-6.5</v>
      </c>
      <c r="AB75" s="33">
        <v>10.3</v>
      </c>
      <c r="AC75" s="33">
        <v>17.100000000000001</v>
      </c>
      <c r="AD75" s="33">
        <v>107.1</v>
      </c>
      <c r="AE75" s="33">
        <v>0.7</v>
      </c>
      <c r="AF75" s="33">
        <v>-34.299999999999997</v>
      </c>
      <c r="AG75" s="33">
        <v>-13.1</v>
      </c>
      <c r="AH75" s="33">
        <v>4.9000000000000004</v>
      </c>
      <c r="AI75" s="33">
        <v>0.8</v>
      </c>
      <c r="AJ75" s="33">
        <v>-41.2</v>
      </c>
      <c r="AK75" s="33">
        <v>6</v>
      </c>
      <c r="AL75" s="33"/>
    </row>
    <row r="76" spans="1:38">
      <c r="A76" s="33" t="s">
        <v>958</v>
      </c>
      <c r="B76" s="19" t="s">
        <v>915</v>
      </c>
      <c r="C76" s="19">
        <v>137.19999999999999</v>
      </c>
      <c r="D76" s="19">
        <v>115.7</v>
      </c>
      <c r="E76" s="19">
        <v>244</v>
      </c>
      <c r="F76" s="19">
        <v>315.2</v>
      </c>
      <c r="G76" s="19">
        <v>409.8</v>
      </c>
      <c r="H76" s="19">
        <v>193.1</v>
      </c>
      <c r="I76" s="19">
        <v>374.9</v>
      </c>
      <c r="J76" s="19">
        <v>516.5</v>
      </c>
      <c r="K76" s="19">
        <v>531.20000000000005</v>
      </c>
      <c r="L76" s="19">
        <v>735.4</v>
      </c>
      <c r="M76" s="19">
        <v>695.5</v>
      </c>
      <c r="N76" s="19">
        <v>742.6</v>
      </c>
      <c r="O76" s="19">
        <v>761.5</v>
      </c>
      <c r="P76" s="19">
        <v>340.9</v>
      </c>
      <c r="Q76" s="19">
        <v>238.9</v>
      </c>
      <c r="R76" s="19">
        <v>581.9</v>
      </c>
      <c r="S76" s="19">
        <v>644.6</v>
      </c>
      <c r="T76" s="19">
        <v>956.7</v>
      </c>
      <c r="U76" s="19">
        <v>1494.2</v>
      </c>
      <c r="V76" s="19">
        <v>1445.3</v>
      </c>
      <c r="W76" s="19">
        <v>592.5</v>
      </c>
      <c r="X76" s="19">
        <v>146.5</v>
      </c>
      <c r="Y76" s="19">
        <v>318.3</v>
      </c>
      <c r="Z76" s="19">
        <v>857.5</v>
      </c>
      <c r="AA76" s="19">
        <v>628.1</v>
      </c>
      <c r="AB76" s="19">
        <v>648.5</v>
      </c>
      <c r="AC76" s="19">
        <v>437.3</v>
      </c>
      <c r="AD76" s="19">
        <v>234.1</v>
      </c>
      <c r="AE76" s="19">
        <v>881.6</v>
      </c>
      <c r="AF76" s="19">
        <v>511.9</v>
      </c>
      <c r="AG76" s="19">
        <v>1183.3</v>
      </c>
      <c r="AH76" s="19">
        <v>1213.5</v>
      </c>
      <c r="AI76" s="19">
        <v>1509.4</v>
      </c>
      <c r="AJ76" s="19">
        <v>-245.2</v>
      </c>
      <c r="AK76" s="19">
        <v>1420.3</v>
      </c>
      <c r="AL76" s="33"/>
    </row>
    <row r="77" spans="1:38">
      <c r="A77" s="33" t="s">
        <v>959</v>
      </c>
      <c r="B77" s="33" t="s">
        <v>1148</v>
      </c>
      <c r="C77" s="33">
        <v>91.1</v>
      </c>
      <c r="D77" s="33">
        <v>71.3</v>
      </c>
      <c r="E77" s="33">
        <v>41.2</v>
      </c>
      <c r="F77" s="33">
        <v>3.8</v>
      </c>
      <c r="G77" s="33">
        <v>19.100000000000001</v>
      </c>
      <c r="H77" s="33">
        <v>45.7</v>
      </c>
      <c r="I77" s="33">
        <v>142</v>
      </c>
      <c r="J77" s="33">
        <v>148.80000000000001</v>
      </c>
      <c r="K77" s="33">
        <v>157.1</v>
      </c>
      <c r="L77" s="33">
        <v>292.8</v>
      </c>
      <c r="M77" s="33">
        <v>261.5</v>
      </c>
      <c r="N77" s="33">
        <v>232.1</v>
      </c>
      <c r="O77" s="33">
        <v>440.1</v>
      </c>
      <c r="P77" s="33">
        <v>-20.2</v>
      </c>
      <c r="Q77" s="33">
        <v>-225.1</v>
      </c>
      <c r="R77" s="33">
        <v>-138.30000000000001</v>
      </c>
      <c r="S77" s="33">
        <v>125.1</v>
      </c>
      <c r="T77" s="33">
        <v>311.60000000000002</v>
      </c>
      <c r="U77" s="33">
        <v>747.3</v>
      </c>
      <c r="V77" s="33">
        <v>746.5</v>
      </c>
      <c r="W77" s="33">
        <v>-516.29999999999995</v>
      </c>
      <c r="X77" s="33">
        <v>-526.9</v>
      </c>
      <c r="Y77" s="33">
        <v>-92.6</v>
      </c>
      <c r="Z77" s="33">
        <v>54.7</v>
      </c>
      <c r="AA77" s="33">
        <v>50.7</v>
      </c>
      <c r="AB77" s="33">
        <v>25.7</v>
      </c>
      <c r="AC77" s="33">
        <v>5.2</v>
      </c>
      <c r="AD77" s="33">
        <v>-123</v>
      </c>
      <c r="AE77" s="33">
        <v>165.3</v>
      </c>
      <c r="AF77" s="33">
        <v>169.2</v>
      </c>
      <c r="AG77" s="33">
        <v>712.8</v>
      </c>
      <c r="AH77" s="33">
        <v>763.5</v>
      </c>
      <c r="AI77" s="33">
        <v>439.5</v>
      </c>
      <c r="AJ77" s="33">
        <v>17.600000000000001</v>
      </c>
      <c r="AK77" s="33">
        <v>1134.5</v>
      </c>
      <c r="AL77" s="33"/>
    </row>
    <row r="78" spans="1:38">
      <c r="A78" s="33" t="s">
        <v>961</v>
      </c>
      <c r="B78" s="33" t="s">
        <v>1152</v>
      </c>
      <c r="C78" s="33">
        <v>6.6</v>
      </c>
      <c r="D78" s="33">
        <v>4.4000000000000004</v>
      </c>
      <c r="E78" s="33">
        <v>28.8</v>
      </c>
      <c r="F78" s="33">
        <v>41</v>
      </c>
      <c r="G78" s="33">
        <v>36.6</v>
      </c>
      <c r="H78" s="33">
        <v>-4.9000000000000004</v>
      </c>
      <c r="I78" s="33">
        <v>-1.8</v>
      </c>
      <c r="J78" s="33">
        <v>-28.1</v>
      </c>
      <c r="K78" s="33">
        <v>-51.5</v>
      </c>
      <c r="L78" s="33">
        <v>-15.1</v>
      </c>
      <c r="M78" s="33">
        <v>-7.6</v>
      </c>
      <c r="N78" s="33">
        <v>25</v>
      </c>
      <c r="O78" s="33">
        <v>29.8</v>
      </c>
      <c r="P78" s="33">
        <v>58.1</v>
      </c>
      <c r="Q78" s="33">
        <v>68.2</v>
      </c>
      <c r="R78" s="33">
        <v>118.1</v>
      </c>
      <c r="S78" s="33">
        <v>65.7</v>
      </c>
      <c r="T78" s="33">
        <v>62.3</v>
      </c>
      <c r="U78" s="33">
        <v>138.6</v>
      </c>
      <c r="V78" s="33">
        <v>598</v>
      </c>
      <c r="W78" s="33">
        <v>420.8</v>
      </c>
      <c r="X78" s="33">
        <v>238.5</v>
      </c>
      <c r="Y78" s="33">
        <v>159.80000000000001</v>
      </c>
      <c r="Z78" s="33">
        <v>170.4</v>
      </c>
      <c r="AA78" s="33">
        <v>166.3</v>
      </c>
      <c r="AB78" s="33">
        <v>228.7</v>
      </c>
      <c r="AC78" s="33">
        <v>202.1</v>
      </c>
      <c r="AD78" s="33">
        <v>240</v>
      </c>
      <c r="AE78" s="33">
        <v>380.4</v>
      </c>
      <c r="AF78" s="33">
        <v>183.5</v>
      </c>
      <c r="AG78" s="33">
        <v>157.80000000000001</v>
      </c>
      <c r="AH78" s="33">
        <v>476.6</v>
      </c>
      <c r="AI78" s="33">
        <v>812.9</v>
      </c>
      <c r="AJ78" s="33">
        <v>488.8</v>
      </c>
      <c r="AK78" s="33">
        <v>506.5</v>
      </c>
      <c r="AL78" s="33"/>
    </row>
    <row r="79" spans="1:38">
      <c r="A79" s="33" t="s">
        <v>963</v>
      </c>
      <c r="B79" s="33" t="s">
        <v>921</v>
      </c>
      <c r="C79" s="33">
        <v>29.3</v>
      </c>
      <c r="D79" s="33">
        <v>42.9</v>
      </c>
      <c r="E79" s="33">
        <v>130.5</v>
      </c>
      <c r="F79" s="33">
        <v>202.1</v>
      </c>
      <c r="G79" s="33">
        <v>280.2</v>
      </c>
      <c r="H79" s="33">
        <v>114.3</v>
      </c>
      <c r="I79" s="33">
        <v>168.8</v>
      </c>
      <c r="J79" s="33">
        <v>285.10000000000002</v>
      </c>
      <c r="K79" s="33">
        <v>330.5</v>
      </c>
      <c r="L79" s="33">
        <v>301.8</v>
      </c>
      <c r="M79" s="33">
        <v>239.8</v>
      </c>
      <c r="N79" s="33">
        <v>295.2</v>
      </c>
      <c r="O79" s="33">
        <v>191.5</v>
      </c>
      <c r="P79" s="33">
        <v>183</v>
      </c>
      <c r="Q79" s="33">
        <v>282.8</v>
      </c>
      <c r="R79" s="33">
        <v>288.10000000000002</v>
      </c>
      <c r="S79" s="33">
        <v>286</v>
      </c>
      <c r="T79" s="33">
        <v>346.2</v>
      </c>
      <c r="U79" s="33">
        <v>376.1</v>
      </c>
      <c r="V79" s="33">
        <v>-57.9</v>
      </c>
      <c r="W79" s="33">
        <v>533.5</v>
      </c>
      <c r="X79" s="33">
        <v>395.8</v>
      </c>
      <c r="Y79" s="33">
        <v>200.6</v>
      </c>
      <c r="Z79" s="33">
        <v>386.5</v>
      </c>
      <c r="AA79" s="33">
        <v>346.9</v>
      </c>
      <c r="AB79" s="33">
        <v>311</v>
      </c>
      <c r="AC79" s="33">
        <v>98.7</v>
      </c>
      <c r="AD79" s="33">
        <v>28.4</v>
      </c>
      <c r="AE79" s="33">
        <v>317.39999999999998</v>
      </c>
      <c r="AF79" s="33">
        <v>-64.599999999999994</v>
      </c>
      <c r="AG79" s="33">
        <v>207.3</v>
      </c>
      <c r="AH79" s="33">
        <v>-230.4</v>
      </c>
      <c r="AI79" s="33">
        <v>215.1</v>
      </c>
      <c r="AJ79" s="33">
        <v>-800.5</v>
      </c>
      <c r="AK79" s="33">
        <v>-299.7</v>
      </c>
      <c r="AL79" s="33"/>
    </row>
    <row r="80" spans="1:38">
      <c r="A80" s="33" t="s">
        <v>965</v>
      </c>
      <c r="B80" s="33" t="s">
        <v>925</v>
      </c>
      <c r="C80" s="33">
        <v>-0.6</v>
      </c>
      <c r="D80" s="33">
        <v>-2.5</v>
      </c>
      <c r="E80" s="33">
        <v>-0.7</v>
      </c>
      <c r="F80" s="33">
        <v>-0.2</v>
      </c>
      <c r="G80" s="33">
        <v>1.6</v>
      </c>
      <c r="H80" s="33">
        <v>1.8</v>
      </c>
      <c r="I80" s="33">
        <v>2</v>
      </c>
      <c r="J80" s="33">
        <v>1.5</v>
      </c>
      <c r="K80" s="33">
        <v>1.8</v>
      </c>
      <c r="L80" s="33">
        <v>4.0999999999999996</v>
      </c>
      <c r="M80" s="33">
        <v>6.1</v>
      </c>
      <c r="N80" s="33">
        <v>2.2000000000000002</v>
      </c>
      <c r="O80" s="33">
        <v>3.3</v>
      </c>
      <c r="P80" s="33">
        <v>2</v>
      </c>
      <c r="Q80" s="33">
        <v>3.2</v>
      </c>
      <c r="R80" s="33">
        <v>2.5</v>
      </c>
      <c r="S80" s="33">
        <v>1.9</v>
      </c>
      <c r="T80" s="33">
        <v>0.2</v>
      </c>
      <c r="U80" s="33">
        <v>9.1</v>
      </c>
      <c r="V80" s="33">
        <v>-4.2</v>
      </c>
      <c r="W80" s="33">
        <v>0</v>
      </c>
      <c r="X80" s="33">
        <v>-2.7</v>
      </c>
      <c r="Y80" s="33">
        <v>-5.9</v>
      </c>
      <c r="Z80" s="33">
        <v>-1.8</v>
      </c>
      <c r="AA80" s="33">
        <v>0.5</v>
      </c>
      <c r="AB80" s="33">
        <v>1.2</v>
      </c>
      <c r="AC80" s="33">
        <v>1.3</v>
      </c>
      <c r="AD80" s="33">
        <v>2.7</v>
      </c>
      <c r="AE80" s="33">
        <v>4.2</v>
      </c>
      <c r="AF80" s="33">
        <v>1.1000000000000001</v>
      </c>
      <c r="AG80" s="33">
        <v>-3.7</v>
      </c>
      <c r="AH80" s="33">
        <v>-6.8</v>
      </c>
      <c r="AI80" s="33">
        <v>-0.9</v>
      </c>
      <c r="AJ80" s="33">
        <v>20</v>
      </c>
      <c r="AK80" s="33">
        <v>3.5</v>
      </c>
      <c r="AL80" s="33"/>
    </row>
    <row r="81" spans="1:38">
      <c r="A81" s="33" t="s">
        <v>967</v>
      </c>
      <c r="B81" s="33" t="s">
        <v>960</v>
      </c>
      <c r="C81" s="33">
        <v>0.3</v>
      </c>
      <c r="D81" s="33">
        <v>-10.3</v>
      </c>
      <c r="E81" s="33">
        <v>22.2</v>
      </c>
      <c r="F81" s="33">
        <v>14</v>
      </c>
      <c r="G81" s="33">
        <v>21.4</v>
      </c>
      <c r="H81" s="33">
        <v>2.9</v>
      </c>
      <c r="I81" s="33">
        <v>-0.1</v>
      </c>
      <c r="J81" s="33">
        <v>12.9</v>
      </c>
      <c r="K81" s="33">
        <v>-2.4</v>
      </c>
      <c r="L81" s="33">
        <v>29.7</v>
      </c>
      <c r="M81" s="33">
        <v>94.7</v>
      </c>
      <c r="N81" s="33">
        <v>66.099999999999994</v>
      </c>
      <c r="O81" s="33">
        <v>18</v>
      </c>
      <c r="P81" s="33">
        <v>14.4</v>
      </c>
      <c r="Q81" s="33">
        <v>26.5</v>
      </c>
      <c r="R81" s="33">
        <v>45.9</v>
      </c>
      <c r="S81" s="33">
        <v>14.1</v>
      </c>
      <c r="T81" s="33">
        <v>36.4</v>
      </c>
      <c r="U81" s="33">
        <v>17.899999999999999</v>
      </c>
      <c r="V81" s="33">
        <v>129.1</v>
      </c>
      <c r="W81" s="33">
        <v>31.7</v>
      </c>
      <c r="X81" s="33">
        <v>37.299999999999997</v>
      </c>
      <c r="Y81" s="33">
        <v>27.2</v>
      </c>
      <c r="Z81" s="33">
        <v>23.5</v>
      </c>
      <c r="AA81" s="33">
        <v>35.700000000000003</v>
      </c>
      <c r="AB81" s="33">
        <v>14.4</v>
      </c>
      <c r="AC81" s="33">
        <v>49.2</v>
      </c>
      <c r="AD81" s="33">
        <v>-40.700000000000003</v>
      </c>
      <c r="AE81" s="33">
        <v>32.200000000000003</v>
      </c>
      <c r="AF81" s="33">
        <v>78.099999999999994</v>
      </c>
      <c r="AG81" s="33">
        <v>42.3</v>
      </c>
      <c r="AH81" s="33">
        <v>9.5</v>
      </c>
      <c r="AI81" s="33">
        <v>24.6</v>
      </c>
      <c r="AJ81" s="33">
        <v>70.3</v>
      </c>
      <c r="AK81" s="33">
        <v>25.5</v>
      </c>
      <c r="AL81" s="33"/>
    </row>
    <row r="82" spans="1:38">
      <c r="A82" s="33" t="s">
        <v>969</v>
      </c>
      <c r="B82" s="33" t="s">
        <v>1153</v>
      </c>
      <c r="C82" s="33">
        <v>-0.8</v>
      </c>
      <c r="D82" s="33">
        <v>-1.3</v>
      </c>
      <c r="E82" s="33">
        <v>1.2</v>
      </c>
      <c r="F82" s="33">
        <v>0.2</v>
      </c>
      <c r="G82" s="33">
        <v>1.1000000000000001</v>
      </c>
      <c r="H82" s="33">
        <v>-1.1000000000000001</v>
      </c>
      <c r="I82" s="33">
        <v>1.1000000000000001</v>
      </c>
      <c r="J82" s="33">
        <v>0.8</v>
      </c>
      <c r="K82" s="33">
        <v>3.1</v>
      </c>
      <c r="L82" s="33">
        <v>0.3</v>
      </c>
      <c r="M82" s="33">
        <v>2.5</v>
      </c>
      <c r="N82" s="33">
        <v>0.8</v>
      </c>
      <c r="O82" s="33">
        <v>4.5999999999999996</v>
      </c>
      <c r="P82" s="33">
        <v>-0.6</v>
      </c>
      <c r="Q82" s="33">
        <v>0.5</v>
      </c>
      <c r="R82" s="33">
        <v>-0.3</v>
      </c>
      <c r="S82" s="33">
        <v>0.2</v>
      </c>
      <c r="T82" s="33">
        <v>-2</v>
      </c>
      <c r="U82" s="33">
        <v>5.3</v>
      </c>
      <c r="V82" s="33">
        <v>-0.4</v>
      </c>
      <c r="W82" s="33">
        <v>1.3</v>
      </c>
      <c r="X82" s="33">
        <v>6.2</v>
      </c>
      <c r="Y82" s="33">
        <v>-1.8</v>
      </c>
      <c r="Z82" s="33">
        <v>10.4</v>
      </c>
      <c r="AA82" s="33">
        <v>2.9</v>
      </c>
      <c r="AB82" s="33">
        <v>4.3</v>
      </c>
      <c r="AC82" s="33">
        <v>5.3</v>
      </c>
      <c r="AD82" s="33">
        <v>17.3</v>
      </c>
      <c r="AE82" s="33">
        <v>1</v>
      </c>
      <c r="AF82" s="33">
        <v>9.5</v>
      </c>
      <c r="AG82" s="33">
        <v>5.2</v>
      </c>
      <c r="AH82" s="33">
        <v>6.9</v>
      </c>
      <c r="AI82" s="33">
        <v>15.8</v>
      </c>
      <c r="AJ82" s="33">
        <v>3.7</v>
      </c>
      <c r="AK82" s="33">
        <v>14.1</v>
      </c>
      <c r="AL82" s="33"/>
    </row>
    <row r="83" spans="1:38">
      <c r="A83" s="33" t="s">
        <v>971</v>
      </c>
      <c r="B83" s="33" t="s">
        <v>1154</v>
      </c>
      <c r="C83" s="33">
        <v>11.1</v>
      </c>
      <c r="D83" s="33">
        <v>11.1</v>
      </c>
      <c r="E83" s="33">
        <v>20.7</v>
      </c>
      <c r="F83" s="33">
        <v>53.9</v>
      </c>
      <c r="G83" s="33">
        <v>49.4</v>
      </c>
      <c r="H83" s="33">
        <v>34</v>
      </c>
      <c r="I83" s="33">
        <v>62.6</v>
      </c>
      <c r="J83" s="33">
        <v>94.9</v>
      </c>
      <c r="K83" s="33">
        <v>91.9</v>
      </c>
      <c r="L83" s="33">
        <v>121.2</v>
      </c>
      <c r="M83" s="33">
        <v>98.1</v>
      </c>
      <c r="N83" s="33">
        <v>120.6</v>
      </c>
      <c r="O83" s="33">
        <v>73.900000000000006</v>
      </c>
      <c r="P83" s="33">
        <v>103.2</v>
      </c>
      <c r="Q83" s="33">
        <v>82.3</v>
      </c>
      <c r="R83" s="33">
        <v>262.8</v>
      </c>
      <c r="S83" s="33">
        <v>149.9</v>
      </c>
      <c r="T83" s="33">
        <v>200.2</v>
      </c>
      <c r="U83" s="33">
        <v>196.9</v>
      </c>
      <c r="V83" s="33">
        <v>31.7</v>
      </c>
      <c r="W83" s="33">
        <v>117.2</v>
      </c>
      <c r="X83" s="33">
        <v>-2.5</v>
      </c>
      <c r="Y83" s="33">
        <v>30.5</v>
      </c>
      <c r="Z83" s="33">
        <v>213.3</v>
      </c>
      <c r="AA83" s="33">
        <v>25</v>
      </c>
      <c r="AB83" s="33">
        <v>62.1</v>
      </c>
      <c r="AC83" s="33">
        <v>74.599999999999994</v>
      </c>
      <c r="AD83" s="33">
        <v>108.3</v>
      </c>
      <c r="AE83" s="33">
        <v>-19.7</v>
      </c>
      <c r="AF83" s="33">
        <v>134.30000000000001</v>
      </c>
      <c r="AG83" s="33">
        <v>62.2</v>
      </c>
      <c r="AH83" s="33">
        <v>79.599999999999994</v>
      </c>
      <c r="AI83" s="33">
        <v>93.6</v>
      </c>
      <c r="AJ83" s="33">
        <v>-40.299999999999997</v>
      </c>
      <c r="AK83" s="33">
        <v>43</v>
      </c>
      <c r="AL83" s="33"/>
    </row>
    <row r="84" spans="1:38">
      <c r="A84" s="33" t="s">
        <v>973</v>
      </c>
      <c r="B84" s="33" t="s">
        <v>1155</v>
      </c>
      <c r="C84" s="33">
        <v>0.1</v>
      </c>
      <c r="D84" s="33">
        <v>0.2</v>
      </c>
      <c r="E84" s="33">
        <v>0.2</v>
      </c>
      <c r="F84" s="33">
        <v>0.4</v>
      </c>
      <c r="G84" s="33">
        <v>0.3</v>
      </c>
      <c r="H84" s="33">
        <v>0.3</v>
      </c>
      <c r="I84" s="33">
        <v>0.3</v>
      </c>
      <c r="J84" s="33">
        <v>0.6</v>
      </c>
      <c r="K84" s="33">
        <v>0.8</v>
      </c>
      <c r="L84" s="33">
        <v>0.5</v>
      </c>
      <c r="M84" s="33">
        <v>0.5</v>
      </c>
      <c r="N84" s="33">
        <v>0.6</v>
      </c>
      <c r="O84" s="33">
        <v>0.4</v>
      </c>
      <c r="P84" s="33">
        <v>1</v>
      </c>
      <c r="Q84" s="33">
        <v>0.5</v>
      </c>
      <c r="R84" s="33">
        <v>3.1</v>
      </c>
      <c r="S84" s="33">
        <v>1.6</v>
      </c>
      <c r="T84" s="33">
        <v>1.8</v>
      </c>
      <c r="U84" s="33">
        <v>3.1</v>
      </c>
      <c r="V84" s="33">
        <v>2.6</v>
      </c>
      <c r="W84" s="33">
        <v>4.5999999999999996</v>
      </c>
      <c r="X84" s="33">
        <v>0.9</v>
      </c>
      <c r="Y84" s="33">
        <v>0.4</v>
      </c>
      <c r="Z84" s="33">
        <v>0.5</v>
      </c>
      <c r="AA84" s="33">
        <v>0.1</v>
      </c>
      <c r="AB84" s="33">
        <v>1.1000000000000001</v>
      </c>
      <c r="AC84" s="33">
        <v>0.9</v>
      </c>
      <c r="AD84" s="33">
        <v>1</v>
      </c>
      <c r="AE84" s="33">
        <v>0.9</v>
      </c>
      <c r="AF84" s="33">
        <v>0.9</v>
      </c>
      <c r="AG84" s="33">
        <v>-0.6</v>
      </c>
      <c r="AH84" s="33">
        <v>2.2000000000000002</v>
      </c>
      <c r="AI84" s="33">
        <v>0</v>
      </c>
      <c r="AJ84" s="33">
        <v>1.1000000000000001</v>
      </c>
      <c r="AK84" s="33">
        <v>1.1000000000000001</v>
      </c>
      <c r="AL84" s="33"/>
    </row>
    <row r="85" spans="1:38">
      <c r="A85" s="33" t="s">
        <v>976</v>
      </c>
      <c r="B85" s="33" t="s">
        <v>1156</v>
      </c>
      <c r="C85" s="33">
        <v>0</v>
      </c>
      <c r="D85" s="33">
        <v>0</v>
      </c>
      <c r="E85" s="33">
        <v>0</v>
      </c>
      <c r="F85" s="33">
        <v>0</v>
      </c>
      <c r="G85" s="33">
        <v>0</v>
      </c>
      <c r="H85" s="33">
        <v>0</v>
      </c>
      <c r="I85" s="33">
        <v>0</v>
      </c>
      <c r="J85" s="33">
        <v>0</v>
      </c>
      <c r="K85" s="33">
        <v>0</v>
      </c>
      <c r="L85" s="33">
        <v>0</v>
      </c>
      <c r="M85" s="33">
        <v>0</v>
      </c>
      <c r="N85" s="33">
        <v>0</v>
      </c>
      <c r="O85" s="33">
        <v>0</v>
      </c>
      <c r="P85" s="33">
        <v>0</v>
      </c>
      <c r="Q85" s="33">
        <v>0</v>
      </c>
      <c r="R85" s="33">
        <v>0</v>
      </c>
      <c r="S85" s="33">
        <v>0</v>
      </c>
      <c r="T85" s="33">
        <v>0</v>
      </c>
      <c r="U85" s="33">
        <v>0</v>
      </c>
      <c r="V85" s="33">
        <v>0</v>
      </c>
      <c r="W85" s="33">
        <v>0</v>
      </c>
      <c r="X85" s="33">
        <v>0</v>
      </c>
      <c r="Y85" s="33">
        <v>0</v>
      </c>
      <c r="Z85" s="33">
        <v>0</v>
      </c>
      <c r="AA85" s="33">
        <v>0</v>
      </c>
      <c r="AB85" s="33">
        <v>0</v>
      </c>
      <c r="AC85" s="33">
        <v>0</v>
      </c>
      <c r="AD85" s="33">
        <v>0</v>
      </c>
      <c r="AE85" s="33">
        <v>0</v>
      </c>
      <c r="AF85" s="33">
        <v>0</v>
      </c>
      <c r="AG85" s="33">
        <v>0</v>
      </c>
      <c r="AH85" s="33">
        <v>112.5</v>
      </c>
      <c r="AI85" s="33">
        <v>-91.2</v>
      </c>
      <c r="AJ85" s="33">
        <v>-5.9</v>
      </c>
      <c r="AK85" s="33">
        <v>-8</v>
      </c>
      <c r="AL85" s="33"/>
    </row>
    <row r="86" spans="1:38">
      <c r="A86" s="33" t="s">
        <v>979</v>
      </c>
      <c r="B86" s="19" t="s">
        <v>962</v>
      </c>
      <c r="C86" s="19">
        <v>383.1</v>
      </c>
      <c r="D86" s="19">
        <v>399.6</v>
      </c>
      <c r="E86" s="19">
        <v>406.3</v>
      </c>
      <c r="F86" s="19">
        <v>416.7</v>
      </c>
      <c r="G86" s="19">
        <v>455.9</v>
      </c>
      <c r="H86" s="19">
        <v>446.1</v>
      </c>
      <c r="I86" s="19">
        <v>437.6</v>
      </c>
      <c r="J86" s="19">
        <v>425.8</v>
      </c>
      <c r="K86" s="19">
        <v>487</v>
      </c>
      <c r="L86" s="19">
        <v>559.70000000000005</v>
      </c>
      <c r="M86" s="19">
        <v>440.5</v>
      </c>
      <c r="N86" s="19">
        <v>505.5</v>
      </c>
      <c r="O86" s="19">
        <v>635.79999999999995</v>
      </c>
      <c r="P86" s="19">
        <v>627.9</v>
      </c>
      <c r="Q86" s="19">
        <v>771.7</v>
      </c>
      <c r="R86" s="19">
        <v>781.7</v>
      </c>
      <c r="S86" s="19">
        <v>737.8</v>
      </c>
      <c r="T86" s="19">
        <v>666.5</v>
      </c>
      <c r="U86" s="19">
        <v>672.2</v>
      </c>
      <c r="V86" s="19">
        <v>670.1</v>
      </c>
      <c r="W86" s="19">
        <v>697.7</v>
      </c>
      <c r="X86" s="19">
        <v>715.2</v>
      </c>
      <c r="Y86" s="19">
        <v>703</v>
      </c>
      <c r="Z86" s="19">
        <v>578</v>
      </c>
      <c r="AA86" s="19">
        <v>585</v>
      </c>
      <c r="AB86" s="19">
        <v>435.6</v>
      </c>
      <c r="AC86" s="19">
        <v>503.5</v>
      </c>
      <c r="AD86" s="19">
        <v>503.6</v>
      </c>
      <c r="AE86" s="19">
        <v>629.1</v>
      </c>
      <c r="AF86" s="19">
        <v>443.6</v>
      </c>
      <c r="AG86" s="19">
        <v>532.6</v>
      </c>
      <c r="AH86" s="19">
        <v>637.29999999999995</v>
      </c>
      <c r="AI86" s="19">
        <v>458.5</v>
      </c>
      <c r="AJ86" s="19">
        <v>725.9</v>
      </c>
      <c r="AK86" s="19">
        <v>795</v>
      </c>
      <c r="AL86" s="33"/>
    </row>
    <row r="87" spans="1:38">
      <c r="A87" s="33" t="s">
        <v>981</v>
      </c>
      <c r="B87" s="19" t="s">
        <v>968</v>
      </c>
      <c r="C87" s="19">
        <v>35</v>
      </c>
      <c r="D87" s="19">
        <v>-0.6</v>
      </c>
      <c r="E87" s="19">
        <v>26.7</v>
      </c>
      <c r="F87" s="19">
        <v>62.8</v>
      </c>
      <c r="G87" s="19">
        <v>90.8</v>
      </c>
      <c r="H87" s="19">
        <v>118.3</v>
      </c>
      <c r="I87" s="19">
        <v>109</v>
      </c>
      <c r="J87" s="19">
        <v>154.19999999999999</v>
      </c>
      <c r="K87" s="19">
        <v>284.3</v>
      </c>
      <c r="L87" s="19">
        <v>149.6</v>
      </c>
      <c r="M87" s="19">
        <v>297.89999999999998</v>
      </c>
      <c r="N87" s="19">
        <v>444.9</v>
      </c>
      <c r="O87" s="19">
        <v>398.4</v>
      </c>
      <c r="P87" s="19">
        <v>190.6</v>
      </c>
      <c r="Q87" s="19">
        <v>694.9</v>
      </c>
      <c r="R87" s="19">
        <v>781.8</v>
      </c>
      <c r="S87" s="19">
        <v>152.69999999999999</v>
      </c>
      <c r="T87" s="19">
        <v>502.8</v>
      </c>
      <c r="U87" s="19">
        <v>219.6</v>
      </c>
      <c r="V87" s="19">
        <v>-1394.1</v>
      </c>
      <c r="W87" s="19">
        <v>48.8</v>
      </c>
      <c r="X87" s="19">
        <v>-145.5</v>
      </c>
      <c r="Y87" s="19">
        <v>-118.4</v>
      </c>
      <c r="Z87" s="19">
        <v>167.1</v>
      </c>
      <c r="AA87" s="19">
        <v>-22.6</v>
      </c>
      <c r="AB87" s="19">
        <v>213.8</v>
      </c>
      <c r="AC87" s="19">
        <v>-186.9</v>
      </c>
      <c r="AD87" s="19">
        <v>178.5</v>
      </c>
      <c r="AE87" s="19">
        <v>144.80000000000001</v>
      </c>
      <c r="AF87" s="19">
        <v>-57.5</v>
      </c>
      <c r="AG87" s="19">
        <v>204.3</v>
      </c>
      <c r="AH87" s="19">
        <v>430.8</v>
      </c>
      <c r="AI87" s="19">
        <v>581.6</v>
      </c>
      <c r="AJ87" s="19">
        <v>165.6</v>
      </c>
      <c r="AK87" s="19">
        <v>888.2</v>
      </c>
      <c r="AL87" s="33"/>
    </row>
    <row r="88" spans="1:38">
      <c r="A88" s="33" t="s">
        <v>7</v>
      </c>
      <c r="B88" s="33" t="s">
        <v>975</v>
      </c>
      <c r="C88" s="33" t="s">
        <v>7</v>
      </c>
      <c r="D88" s="33" t="s">
        <v>7</v>
      </c>
      <c r="E88" s="33" t="s">
        <v>7</v>
      </c>
      <c r="F88" s="33" t="s">
        <v>7</v>
      </c>
      <c r="G88" s="33" t="s">
        <v>7</v>
      </c>
      <c r="H88" s="33" t="s">
        <v>7</v>
      </c>
      <c r="I88" s="33" t="s">
        <v>7</v>
      </c>
      <c r="J88" s="33" t="s">
        <v>7</v>
      </c>
      <c r="K88" s="33" t="s">
        <v>7</v>
      </c>
      <c r="L88" s="33" t="s">
        <v>7</v>
      </c>
      <c r="M88" s="33" t="s">
        <v>7</v>
      </c>
      <c r="N88" s="33" t="s">
        <v>7</v>
      </c>
      <c r="O88" s="33" t="s">
        <v>7</v>
      </c>
      <c r="P88" s="33" t="s">
        <v>7</v>
      </c>
      <c r="Q88" s="33" t="s">
        <v>7</v>
      </c>
      <c r="R88" s="33" t="s">
        <v>7</v>
      </c>
      <c r="S88" s="33" t="s">
        <v>7</v>
      </c>
      <c r="T88" s="33" t="s">
        <v>7</v>
      </c>
      <c r="U88" s="33" t="s">
        <v>7</v>
      </c>
      <c r="V88" s="33" t="s">
        <v>7</v>
      </c>
      <c r="W88" s="33" t="s">
        <v>7</v>
      </c>
      <c r="X88" s="33" t="s">
        <v>7</v>
      </c>
      <c r="Y88" s="33" t="s">
        <v>7</v>
      </c>
      <c r="Z88" s="33" t="s">
        <v>7</v>
      </c>
      <c r="AA88" s="33" t="s">
        <v>7</v>
      </c>
      <c r="AB88" s="33" t="s">
        <v>7</v>
      </c>
      <c r="AC88" s="33" t="s">
        <v>7</v>
      </c>
      <c r="AD88" s="33" t="s">
        <v>7</v>
      </c>
      <c r="AE88" s="33" t="s">
        <v>7</v>
      </c>
      <c r="AF88" s="33" t="s">
        <v>7</v>
      </c>
      <c r="AG88" s="33" t="s">
        <v>7</v>
      </c>
      <c r="AH88" s="33" t="s">
        <v>7</v>
      </c>
      <c r="AI88" s="33" t="s">
        <v>7</v>
      </c>
      <c r="AJ88" s="33" t="s">
        <v>7</v>
      </c>
      <c r="AK88" s="33" t="s">
        <v>7</v>
      </c>
      <c r="AL88" s="33"/>
    </row>
    <row r="89" spans="1:38">
      <c r="A89" s="33" t="s">
        <v>983</v>
      </c>
      <c r="B89" s="33" t="s">
        <v>1494</v>
      </c>
      <c r="C89" s="33">
        <v>41.7</v>
      </c>
      <c r="D89" s="33">
        <v>11.7</v>
      </c>
      <c r="E89" s="33">
        <v>-11.7</v>
      </c>
      <c r="F89" s="33">
        <v>-26.8</v>
      </c>
      <c r="G89" s="33">
        <v>53.5</v>
      </c>
      <c r="H89" s="33">
        <v>-14.8</v>
      </c>
      <c r="I89" s="33">
        <v>39.700000000000003</v>
      </c>
      <c r="J89" s="33">
        <v>-40.200000000000003</v>
      </c>
      <c r="K89" s="33">
        <v>44.1</v>
      </c>
      <c r="L89" s="33">
        <v>1.8</v>
      </c>
      <c r="M89" s="33">
        <v>-56.9</v>
      </c>
      <c r="N89" s="33">
        <v>-41.2</v>
      </c>
      <c r="O89" s="33">
        <v>45.8</v>
      </c>
      <c r="P89" s="33">
        <v>28.3</v>
      </c>
      <c r="Q89" s="33">
        <v>161.4</v>
      </c>
      <c r="R89" s="33">
        <v>142.1</v>
      </c>
      <c r="S89" s="33">
        <v>256.89999999999998</v>
      </c>
      <c r="T89" s="33">
        <v>167.2</v>
      </c>
      <c r="U89" s="33">
        <v>100.8</v>
      </c>
      <c r="V89" s="33">
        <v>-85.9</v>
      </c>
      <c r="W89" s="33">
        <v>-308.5</v>
      </c>
      <c r="X89" s="33">
        <v>-183.3</v>
      </c>
      <c r="Y89" s="33">
        <v>-6.4</v>
      </c>
      <c r="Z89" s="33">
        <v>-210.2</v>
      </c>
      <c r="AA89" s="33">
        <v>211.7</v>
      </c>
      <c r="AB89" s="33">
        <v>117</v>
      </c>
      <c r="AC89" s="33">
        <v>43.6</v>
      </c>
      <c r="AD89" s="33">
        <v>200.7</v>
      </c>
      <c r="AE89" s="33">
        <v>1.8</v>
      </c>
      <c r="AF89" s="33">
        <v>67.900000000000006</v>
      </c>
      <c r="AG89" s="33">
        <v>65.5</v>
      </c>
      <c r="AH89" s="33">
        <v>41.9</v>
      </c>
      <c r="AI89" s="33">
        <v>425.7</v>
      </c>
      <c r="AJ89" s="33">
        <v>464.4</v>
      </c>
      <c r="AK89" s="33">
        <v>-9.9</v>
      </c>
      <c r="AL89" s="33"/>
    </row>
    <row r="90" spans="1:38">
      <c r="A90" s="33" t="s">
        <v>7</v>
      </c>
      <c r="B90" s="19" t="s">
        <v>978</v>
      </c>
      <c r="C90" s="19" t="s">
        <v>7</v>
      </c>
      <c r="D90" s="19" t="s">
        <v>7</v>
      </c>
      <c r="E90" s="19" t="s">
        <v>7</v>
      </c>
      <c r="F90" s="19" t="s">
        <v>7</v>
      </c>
      <c r="G90" s="19" t="s">
        <v>7</v>
      </c>
      <c r="H90" s="19" t="s">
        <v>7</v>
      </c>
      <c r="I90" s="19" t="s">
        <v>7</v>
      </c>
      <c r="J90" s="19" t="s">
        <v>7</v>
      </c>
      <c r="K90" s="19" t="s">
        <v>7</v>
      </c>
      <c r="L90" s="19" t="s">
        <v>7</v>
      </c>
      <c r="M90" s="19" t="s">
        <v>7</v>
      </c>
      <c r="N90" s="19" t="s">
        <v>7</v>
      </c>
      <c r="O90" s="19" t="s">
        <v>7</v>
      </c>
      <c r="P90" s="19" t="s">
        <v>7</v>
      </c>
      <c r="Q90" s="19" t="s">
        <v>7</v>
      </c>
      <c r="R90" s="19" t="s">
        <v>7</v>
      </c>
      <c r="S90" s="19" t="s">
        <v>7</v>
      </c>
      <c r="T90" s="19" t="s">
        <v>7</v>
      </c>
      <c r="U90" s="19" t="s">
        <v>7</v>
      </c>
      <c r="V90" s="19" t="s">
        <v>7</v>
      </c>
      <c r="W90" s="19" t="s">
        <v>7</v>
      </c>
      <c r="X90" s="19" t="s">
        <v>7</v>
      </c>
      <c r="Y90" s="19" t="s">
        <v>7</v>
      </c>
      <c r="Z90" s="19" t="s">
        <v>7</v>
      </c>
      <c r="AA90" s="19" t="s">
        <v>7</v>
      </c>
      <c r="AB90" s="19" t="s">
        <v>7</v>
      </c>
      <c r="AC90" s="19" t="s">
        <v>7</v>
      </c>
      <c r="AD90" s="19" t="s">
        <v>7</v>
      </c>
      <c r="AE90" s="19" t="s">
        <v>7</v>
      </c>
      <c r="AF90" s="19" t="s">
        <v>7</v>
      </c>
      <c r="AG90" s="19" t="s">
        <v>7</v>
      </c>
      <c r="AH90" s="19" t="s">
        <v>7</v>
      </c>
      <c r="AI90" s="19" t="s">
        <v>7</v>
      </c>
      <c r="AJ90" s="19" t="s">
        <v>7</v>
      </c>
      <c r="AK90" s="19" t="s">
        <v>7</v>
      </c>
      <c r="AL90" s="33"/>
    </row>
    <row r="91" spans="1:38">
      <c r="A91" s="33" t="s">
        <v>985</v>
      </c>
      <c r="B91" s="19" t="s">
        <v>980</v>
      </c>
      <c r="C91" s="19">
        <v>54</v>
      </c>
      <c r="D91" s="19">
        <v>6.1</v>
      </c>
      <c r="E91" s="19">
        <v>-23</v>
      </c>
      <c r="F91" s="19">
        <v>-35.5</v>
      </c>
      <c r="G91" s="19">
        <v>66.7</v>
      </c>
      <c r="H91" s="19">
        <v>-79.3</v>
      </c>
      <c r="I91" s="19">
        <v>3.8</v>
      </c>
      <c r="J91" s="19">
        <v>-16.100000000000001</v>
      </c>
      <c r="K91" s="19">
        <v>42.7</v>
      </c>
      <c r="L91" s="19">
        <v>145.69999999999999</v>
      </c>
      <c r="M91" s="19">
        <v>-69.3</v>
      </c>
      <c r="N91" s="19">
        <v>-12.2</v>
      </c>
      <c r="O91" s="19">
        <v>131.19999999999999</v>
      </c>
      <c r="P91" s="19">
        <v>53.6</v>
      </c>
      <c r="Q91" s="19">
        <v>22.7</v>
      </c>
      <c r="R91" s="19">
        <v>-19.399999999999999</v>
      </c>
      <c r="S91" s="19">
        <v>149.4</v>
      </c>
      <c r="T91" s="19">
        <v>64.099999999999994</v>
      </c>
      <c r="U91" s="19">
        <v>308.2</v>
      </c>
      <c r="V91" s="19">
        <v>393.9</v>
      </c>
      <c r="W91" s="19">
        <v>-651.9</v>
      </c>
      <c r="X91" s="19">
        <v>-477.7</v>
      </c>
      <c r="Y91" s="19">
        <v>-234.1</v>
      </c>
      <c r="Z91" s="19">
        <v>-179.2</v>
      </c>
      <c r="AA91" s="19">
        <v>203.4</v>
      </c>
      <c r="AB91" s="19">
        <v>16.399999999999999</v>
      </c>
      <c r="AC91" s="19">
        <v>362.1</v>
      </c>
      <c r="AD91" s="19">
        <v>284.39999999999998</v>
      </c>
      <c r="AE91" s="19">
        <v>-25.7</v>
      </c>
      <c r="AF91" s="19">
        <v>108.7</v>
      </c>
      <c r="AG91" s="19">
        <v>-217.6</v>
      </c>
      <c r="AH91" s="19">
        <v>215</v>
      </c>
      <c r="AI91" s="19">
        <v>623.1</v>
      </c>
      <c r="AJ91" s="19">
        <v>839</v>
      </c>
      <c r="AK91" s="19" t="s">
        <v>934</v>
      </c>
      <c r="AL91" s="33"/>
    </row>
    <row r="92" spans="1:38">
      <c r="A92" s="33" t="s">
        <v>987</v>
      </c>
      <c r="B92" s="33" t="s">
        <v>982</v>
      </c>
      <c r="C92" s="33">
        <v>-0.2</v>
      </c>
      <c r="D92" s="33">
        <v>1.2</v>
      </c>
      <c r="E92" s="33">
        <v>0</v>
      </c>
      <c r="F92" s="33">
        <v>-0.3</v>
      </c>
      <c r="G92" s="33">
        <v>-0.1</v>
      </c>
      <c r="H92" s="33">
        <v>-0.2</v>
      </c>
      <c r="I92" s="33">
        <v>0</v>
      </c>
      <c r="J92" s="33">
        <v>0</v>
      </c>
      <c r="K92" s="33">
        <v>0</v>
      </c>
      <c r="L92" s="33">
        <v>0</v>
      </c>
      <c r="M92" s="33">
        <v>0</v>
      </c>
      <c r="N92" s="33">
        <v>0</v>
      </c>
      <c r="O92" s="33">
        <v>-3.8</v>
      </c>
      <c r="P92" s="33">
        <v>0</v>
      </c>
      <c r="Q92" s="33">
        <v>0</v>
      </c>
      <c r="R92" s="33">
        <v>-1.7</v>
      </c>
      <c r="S92" s="33">
        <v>-1.7</v>
      </c>
      <c r="T92" s="33">
        <v>0</v>
      </c>
      <c r="U92" s="33">
        <v>0</v>
      </c>
      <c r="V92" s="33">
        <v>-0.6</v>
      </c>
      <c r="W92" s="33">
        <v>0</v>
      </c>
      <c r="X92" s="33">
        <v>-2.1</v>
      </c>
      <c r="Y92" s="33">
        <v>0</v>
      </c>
      <c r="Z92" s="33">
        <v>-1.8</v>
      </c>
      <c r="AA92" s="33">
        <v>0</v>
      </c>
      <c r="AB92" s="33">
        <v>0</v>
      </c>
      <c r="AC92" s="33">
        <v>0</v>
      </c>
      <c r="AD92" s="33">
        <v>0</v>
      </c>
      <c r="AE92" s="33">
        <v>-1.8</v>
      </c>
      <c r="AF92" s="33">
        <v>-2.4</v>
      </c>
      <c r="AG92" s="33">
        <v>0</v>
      </c>
      <c r="AH92" s="33">
        <v>0</v>
      </c>
      <c r="AI92" s="33">
        <v>-0.4</v>
      </c>
      <c r="AJ92" s="33">
        <v>-1.5</v>
      </c>
      <c r="AK92" s="33">
        <v>0</v>
      </c>
      <c r="AL92" s="33"/>
    </row>
    <row r="93" spans="1:38">
      <c r="A93" s="33" t="s">
        <v>990</v>
      </c>
      <c r="B93" s="33" t="s">
        <v>984</v>
      </c>
      <c r="C93" s="33">
        <v>-15.7</v>
      </c>
      <c r="D93" s="33">
        <v>-28.5</v>
      </c>
      <c r="E93" s="33">
        <v>-7.7</v>
      </c>
      <c r="F93" s="33">
        <v>-2.2000000000000002</v>
      </c>
      <c r="G93" s="33">
        <v>6.8</v>
      </c>
      <c r="H93" s="33">
        <v>-78.400000000000006</v>
      </c>
      <c r="I93" s="33">
        <v>-39.4</v>
      </c>
      <c r="J93" s="33">
        <v>9.1</v>
      </c>
      <c r="K93" s="33">
        <v>-5.7</v>
      </c>
      <c r="L93" s="33">
        <v>99.2</v>
      </c>
      <c r="M93" s="33">
        <v>-40.200000000000003</v>
      </c>
      <c r="N93" s="33">
        <v>-14.1</v>
      </c>
      <c r="O93" s="33">
        <v>109.2</v>
      </c>
      <c r="P93" s="33">
        <v>110</v>
      </c>
      <c r="Q93" s="33">
        <v>-36.4</v>
      </c>
      <c r="R93" s="33">
        <v>-82.7</v>
      </c>
      <c r="S93" s="33">
        <v>-33</v>
      </c>
      <c r="T93" s="33">
        <v>-2.5</v>
      </c>
      <c r="U93" s="33">
        <v>189.1</v>
      </c>
      <c r="V93" s="33">
        <v>445.9</v>
      </c>
      <c r="W93" s="33">
        <v>-5.2</v>
      </c>
      <c r="X93" s="33">
        <v>11.6</v>
      </c>
      <c r="Y93" s="33">
        <v>-9</v>
      </c>
      <c r="Z93" s="33">
        <v>191.8</v>
      </c>
      <c r="AA93" s="33">
        <v>43.2</v>
      </c>
      <c r="AB93" s="33">
        <v>3</v>
      </c>
      <c r="AC93" s="33">
        <v>387.7</v>
      </c>
      <c r="AD93" s="33">
        <v>205.1</v>
      </c>
      <c r="AE93" s="33">
        <v>12</v>
      </c>
      <c r="AF93" s="33">
        <v>173.2</v>
      </c>
      <c r="AG93" s="33">
        <v>-163.4</v>
      </c>
      <c r="AH93" s="33">
        <v>199</v>
      </c>
      <c r="AI93" s="33">
        <v>208.6</v>
      </c>
      <c r="AJ93" s="33">
        <v>422.3</v>
      </c>
      <c r="AK93" s="33">
        <v>196.6</v>
      </c>
      <c r="AL93" s="33"/>
    </row>
    <row r="94" spans="1:38">
      <c r="A94" s="33" t="s">
        <v>992</v>
      </c>
      <c r="B94" s="33" t="s">
        <v>1495</v>
      </c>
      <c r="C94" s="33">
        <v>-69.900000000000006</v>
      </c>
      <c r="D94" s="33">
        <v>-33.4</v>
      </c>
      <c r="E94" s="33">
        <v>15.3</v>
      </c>
      <c r="F94" s="33">
        <v>33.1</v>
      </c>
      <c r="G94" s="33">
        <v>-60</v>
      </c>
      <c r="H94" s="33">
        <v>0.7</v>
      </c>
      <c r="I94" s="33">
        <v>-43.3</v>
      </c>
      <c r="J94" s="33">
        <v>25.2</v>
      </c>
      <c r="K94" s="33">
        <v>-48.4</v>
      </c>
      <c r="L94" s="33">
        <v>-46.5</v>
      </c>
      <c r="M94" s="33">
        <v>29.1</v>
      </c>
      <c r="N94" s="33">
        <v>-2</v>
      </c>
      <c r="O94" s="33">
        <v>-25.8</v>
      </c>
      <c r="P94" s="33">
        <v>56.4</v>
      </c>
      <c r="Q94" s="33">
        <v>-59.1</v>
      </c>
      <c r="R94" s="33">
        <v>-64.900000000000006</v>
      </c>
      <c r="S94" s="33">
        <v>-184.1</v>
      </c>
      <c r="T94" s="33">
        <v>-66.599999999999994</v>
      </c>
      <c r="U94" s="33">
        <v>-119</v>
      </c>
      <c r="V94" s="33">
        <v>51.4</v>
      </c>
      <c r="W94" s="33">
        <v>646.70000000000005</v>
      </c>
      <c r="X94" s="33">
        <v>487.1</v>
      </c>
      <c r="Y94" s="33">
        <v>225.2</v>
      </c>
      <c r="Z94" s="33">
        <v>369.3</v>
      </c>
      <c r="AA94" s="33">
        <v>-160.19999999999999</v>
      </c>
      <c r="AB94" s="33">
        <v>-13.5</v>
      </c>
      <c r="AC94" s="33">
        <v>25.7</v>
      </c>
      <c r="AD94" s="33">
        <v>-79.2</v>
      </c>
      <c r="AE94" s="33">
        <v>35.799999999999997</v>
      </c>
      <c r="AF94" s="33">
        <v>62.1</v>
      </c>
      <c r="AG94" s="33">
        <v>54.2</v>
      </c>
      <c r="AH94" s="33">
        <v>-16.100000000000001</v>
      </c>
      <c r="AI94" s="33">
        <v>-414.9</v>
      </c>
      <c r="AJ94" s="33">
        <v>-418.2</v>
      </c>
      <c r="AK94" s="33" t="s">
        <v>934</v>
      </c>
      <c r="AL94" s="33"/>
    </row>
    <row r="95" spans="1:38">
      <c r="A95" s="33" t="s">
        <v>7</v>
      </c>
      <c r="B95" s="19" t="s">
        <v>989</v>
      </c>
      <c r="C95" s="19" t="s">
        <v>7</v>
      </c>
      <c r="D95" s="19" t="s">
        <v>7</v>
      </c>
      <c r="E95" s="19" t="s">
        <v>7</v>
      </c>
      <c r="F95" s="19" t="s">
        <v>7</v>
      </c>
      <c r="G95" s="19" t="s">
        <v>7</v>
      </c>
      <c r="H95" s="19" t="s">
        <v>7</v>
      </c>
      <c r="I95" s="19" t="s">
        <v>7</v>
      </c>
      <c r="J95" s="19" t="s">
        <v>7</v>
      </c>
      <c r="K95" s="19" t="s">
        <v>7</v>
      </c>
      <c r="L95" s="19" t="s">
        <v>7</v>
      </c>
      <c r="M95" s="19" t="s">
        <v>7</v>
      </c>
      <c r="N95" s="19" t="s">
        <v>7</v>
      </c>
      <c r="O95" s="19" t="s">
        <v>7</v>
      </c>
      <c r="P95" s="19" t="s">
        <v>7</v>
      </c>
      <c r="Q95" s="19" t="s">
        <v>7</v>
      </c>
      <c r="R95" s="19" t="s">
        <v>7</v>
      </c>
      <c r="S95" s="19" t="s">
        <v>7</v>
      </c>
      <c r="T95" s="19" t="s">
        <v>7</v>
      </c>
      <c r="U95" s="19" t="s">
        <v>7</v>
      </c>
      <c r="V95" s="19" t="s">
        <v>7</v>
      </c>
      <c r="W95" s="19" t="s">
        <v>7</v>
      </c>
      <c r="X95" s="19" t="s">
        <v>7</v>
      </c>
      <c r="Y95" s="19" t="s">
        <v>7</v>
      </c>
      <c r="Z95" s="19" t="s">
        <v>7</v>
      </c>
      <c r="AA95" s="19" t="s">
        <v>7</v>
      </c>
      <c r="AB95" s="19" t="s">
        <v>7</v>
      </c>
      <c r="AC95" s="19" t="s">
        <v>7</v>
      </c>
      <c r="AD95" s="19" t="s">
        <v>7</v>
      </c>
      <c r="AE95" s="19" t="s">
        <v>7</v>
      </c>
      <c r="AF95" s="19" t="s">
        <v>7</v>
      </c>
      <c r="AG95" s="19" t="s">
        <v>7</v>
      </c>
      <c r="AH95" s="19" t="s">
        <v>7</v>
      </c>
      <c r="AI95" s="19" t="s">
        <v>7</v>
      </c>
      <c r="AJ95" s="19" t="s">
        <v>7</v>
      </c>
      <c r="AK95" s="19" t="s">
        <v>7</v>
      </c>
      <c r="AL95" s="33"/>
    </row>
    <row r="96" spans="1:38">
      <c r="A96" s="33" t="s">
        <v>994</v>
      </c>
      <c r="B96" s="19" t="s">
        <v>991</v>
      </c>
      <c r="C96" s="19">
        <v>11.3</v>
      </c>
      <c r="D96" s="19">
        <v>10.1</v>
      </c>
      <c r="E96" s="19">
        <v>-0.6</v>
      </c>
      <c r="F96" s="19">
        <v>4.9000000000000004</v>
      </c>
      <c r="G96" s="19">
        <v>10.3</v>
      </c>
      <c r="H96" s="19">
        <v>16</v>
      </c>
      <c r="I96" s="19">
        <v>7.2</v>
      </c>
      <c r="J96" s="19">
        <v>1.2</v>
      </c>
      <c r="K96" s="19">
        <v>5.3</v>
      </c>
      <c r="L96" s="19">
        <v>6.9</v>
      </c>
      <c r="M96" s="19">
        <v>10.7</v>
      </c>
      <c r="N96" s="19">
        <v>12.4</v>
      </c>
      <c r="O96" s="19">
        <v>2.6</v>
      </c>
      <c r="P96" s="19">
        <v>4.2</v>
      </c>
      <c r="Q96" s="19">
        <v>4.0999999999999996</v>
      </c>
      <c r="R96" s="19">
        <v>53.5</v>
      </c>
      <c r="S96" s="19">
        <v>56.7</v>
      </c>
      <c r="T96" s="19">
        <v>55.4</v>
      </c>
      <c r="U96" s="19">
        <v>17.600000000000001</v>
      </c>
      <c r="V96" s="19">
        <v>46.4</v>
      </c>
      <c r="W96" s="19">
        <v>-55.1</v>
      </c>
      <c r="X96" s="19">
        <v>-3.6</v>
      </c>
      <c r="Y96" s="19">
        <v>33.4</v>
      </c>
      <c r="Z96" s="19">
        <v>5.4</v>
      </c>
      <c r="AA96" s="19">
        <v>24.3</v>
      </c>
      <c r="AB96" s="19">
        <v>20.3</v>
      </c>
      <c r="AC96" s="19">
        <v>11</v>
      </c>
      <c r="AD96" s="19">
        <v>10.199999999999999</v>
      </c>
      <c r="AE96" s="19">
        <v>22.8</v>
      </c>
      <c r="AF96" s="19">
        <v>50.7</v>
      </c>
      <c r="AG96" s="19">
        <v>33.6</v>
      </c>
      <c r="AH96" s="19">
        <v>22.1</v>
      </c>
      <c r="AI96" s="19">
        <v>220.2</v>
      </c>
      <c r="AJ96" s="19">
        <v>259</v>
      </c>
      <c r="AK96" s="19">
        <v>38.6</v>
      </c>
      <c r="AL96" s="33"/>
    </row>
    <row r="97" spans="1:38">
      <c r="A97" s="33" t="s">
        <v>996</v>
      </c>
      <c r="B97" s="33" t="s">
        <v>1159</v>
      </c>
      <c r="C97" s="33">
        <v>9.9</v>
      </c>
      <c r="D97" s="33">
        <v>7.2</v>
      </c>
      <c r="E97" s="33">
        <v>0.6</v>
      </c>
      <c r="F97" s="33">
        <v>7.7</v>
      </c>
      <c r="G97" s="33">
        <v>12.8</v>
      </c>
      <c r="H97" s="33">
        <v>17.100000000000001</v>
      </c>
      <c r="I97" s="33">
        <v>9.3000000000000007</v>
      </c>
      <c r="J97" s="33">
        <v>10.6</v>
      </c>
      <c r="K97" s="33">
        <v>19.399999999999999</v>
      </c>
      <c r="L97" s="33">
        <v>21.9</v>
      </c>
      <c r="M97" s="33">
        <v>20.3</v>
      </c>
      <c r="N97" s="33">
        <v>18.3</v>
      </c>
      <c r="O97" s="33">
        <v>17.600000000000001</v>
      </c>
      <c r="P97" s="33">
        <v>16.399999999999999</v>
      </c>
      <c r="Q97" s="33">
        <v>14.7</v>
      </c>
      <c r="R97" s="33">
        <v>55</v>
      </c>
      <c r="S97" s="33">
        <v>64.8</v>
      </c>
      <c r="T97" s="33">
        <v>57.6</v>
      </c>
      <c r="U97" s="33">
        <v>29.9</v>
      </c>
      <c r="V97" s="33">
        <v>49.4</v>
      </c>
      <c r="W97" s="33">
        <v>-43.4</v>
      </c>
      <c r="X97" s="33">
        <v>0.2</v>
      </c>
      <c r="Y97" s="33">
        <v>30.9</v>
      </c>
      <c r="Z97" s="33">
        <v>11.8</v>
      </c>
      <c r="AA97" s="33">
        <v>26.2</v>
      </c>
      <c r="AB97" s="33">
        <v>21.2</v>
      </c>
      <c r="AC97" s="33">
        <v>16.7</v>
      </c>
      <c r="AD97" s="33">
        <v>14.4</v>
      </c>
      <c r="AE97" s="33">
        <v>24.4</v>
      </c>
      <c r="AF97" s="33">
        <v>49.1</v>
      </c>
      <c r="AG97" s="33">
        <v>36.700000000000003</v>
      </c>
      <c r="AH97" s="33">
        <v>17.399999999999999</v>
      </c>
      <c r="AI97" s="33">
        <v>175</v>
      </c>
      <c r="AJ97" s="33">
        <v>210</v>
      </c>
      <c r="AK97" s="33">
        <v>25.1</v>
      </c>
      <c r="AL97" s="33"/>
    </row>
    <row r="98" spans="1:38">
      <c r="A98" s="33" t="s">
        <v>998</v>
      </c>
      <c r="B98" s="33" t="s">
        <v>995</v>
      </c>
      <c r="C98" s="33">
        <v>2.1</v>
      </c>
      <c r="D98" s="33">
        <v>2.8</v>
      </c>
      <c r="E98" s="33">
        <v>-0.1</v>
      </c>
      <c r="F98" s="33">
        <v>-1.4</v>
      </c>
      <c r="G98" s="33">
        <v>-2.2000000000000002</v>
      </c>
      <c r="H98" s="33">
        <v>-0.5</v>
      </c>
      <c r="I98" s="33">
        <v>-2.2000000000000002</v>
      </c>
      <c r="J98" s="33">
        <v>-8.4</v>
      </c>
      <c r="K98" s="33">
        <v>-13.4</v>
      </c>
      <c r="L98" s="33">
        <v>-14.4</v>
      </c>
      <c r="M98" s="33">
        <v>-9.8000000000000007</v>
      </c>
      <c r="N98" s="33">
        <v>-6.3</v>
      </c>
      <c r="O98" s="33">
        <v>-12.4</v>
      </c>
      <c r="P98" s="33">
        <v>-9.1999999999999993</v>
      </c>
      <c r="Q98" s="33">
        <v>-7.6</v>
      </c>
      <c r="R98" s="33">
        <v>2.5</v>
      </c>
      <c r="S98" s="33">
        <v>-5.5</v>
      </c>
      <c r="T98" s="33">
        <v>-0.7</v>
      </c>
      <c r="U98" s="33">
        <v>-9.4</v>
      </c>
      <c r="V98" s="33">
        <v>-0.7</v>
      </c>
      <c r="W98" s="33">
        <v>-5.8</v>
      </c>
      <c r="X98" s="33">
        <v>-0.3</v>
      </c>
      <c r="Y98" s="33">
        <v>4.5</v>
      </c>
      <c r="Z98" s="33">
        <v>-0.9</v>
      </c>
      <c r="AA98" s="33">
        <v>-1.6</v>
      </c>
      <c r="AB98" s="33">
        <v>0.3</v>
      </c>
      <c r="AC98" s="33">
        <v>-3.9</v>
      </c>
      <c r="AD98" s="33">
        <v>-2.8</v>
      </c>
      <c r="AE98" s="33">
        <v>-0.7</v>
      </c>
      <c r="AF98" s="33">
        <v>4.5</v>
      </c>
      <c r="AG98" s="33">
        <v>-0.3</v>
      </c>
      <c r="AH98" s="33">
        <v>5.2</v>
      </c>
      <c r="AI98" s="33">
        <v>46.6</v>
      </c>
      <c r="AJ98" s="33">
        <v>42.1</v>
      </c>
      <c r="AK98" s="33">
        <v>17.100000000000001</v>
      </c>
      <c r="AL98" s="33"/>
    </row>
    <row r="99" spans="1:38">
      <c r="A99" s="33" t="s">
        <v>1000</v>
      </c>
      <c r="B99" s="33" t="s">
        <v>997</v>
      </c>
      <c r="C99" s="33">
        <v>-0.7</v>
      </c>
      <c r="D99" s="33">
        <v>0.1</v>
      </c>
      <c r="E99" s="33">
        <v>-1.1000000000000001</v>
      </c>
      <c r="F99" s="33">
        <v>-1.3</v>
      </c>
      <c r="G99" s="33">
        <v>-0.3</v>
      </c>
      <c r="H99" s="33">
        <v>-0.5</v>
      </c>
      <c r="I99" s="33">
        <v>0.1</v>
      </c>
      <c r="J99" s="33">
        <v>-1</v>
      </c>
      <c r="K99" s="33">
        <v>-0.8</v>
      </c>
      <c r="L99" s="33">
        <v>-0.5</v>
      </c>
      <c r="M99" s="33">
        <v>0.3</v>
      </c>
      <c r="N99" s="33">
        <v>0.4</v>
      </c>
      <c r="O99" s="33">
        <v>-2.6</v>
      </c>
      <c r="P99" s="33">
        <v>-3</v>
      </c>
      <c r="Q99" s="33">
        <v>-3</v>
      </c>
      <c r="R99" s="33">
        <v>-4.0999999999999996</v>
      </c>
      <c r="S99" s="33">
        <v>-2.6</v>
      </c>
      <c r="T99" s="33">
        <v>-1.5</v>
      </c>
      <c r="U99" s="33">
        <v>-2.9</v>
      </c>
      <c r="V99" s="33">
        <v>-2.2000000000000002</v>
      </c>
      <c r="W99" s="33">
        <v>-5.9</v>
      </c>
      <c r="X99" s="33">
        <v>-3.5</v>
      </c>
      <c r="Y99" s="33">
        <v>-1.9</v>
      </c>
      <c r="Z99" s="33">
        <v>-5.5</v>
      </c>
      <c r="AA99" s="33">
        <v>-0.2</v>
      </c>
      <c r="AB99" s="33">
        <v>-1.2</v>
      </c>
      <c r="AC99" s="33">
        <v>-1.8</v>
      </c>
      <c r="AD99" s="33">
        <v>-1.5</v>
      </c>
      <c r="AE99" s="33">
        <v>-0.9</v>
      </c>
      <c r="AF99" s="33">
        <v>-3</v>
      </c>
      <c r="AG99" s="33">
        <v>-2.8</v>
      </c>
      <c r="AH99" s="33">
        <v>-0.5</v>
      </c>
      <c r="AI99" s="33">
        <v>-1.3</v>
      </c>
      <c r="AJ99" s="33">
        <v>6.9</v>
      </c>
      <c r="AK99" s="33">
        <v>-3.6</v>
      </c>
      <c r="AL99" s="33"/>
    </row>
    <row r="100" spans="1:38">
      <c r="A100" s="33" t="s">
        <v>1002</v>
      </c>
      <c r="B100" s="19" t="s">
        <v>1001</v>
      </c>
      <c r="C100" s="19">
        <v>177.9</v>
      </c>
      <c r="D100" s="19">
        <v>-69</v>
      </c>
      <c r="E100" s="19">
        <v>259.3</v>
      </c>
      <c r="F100" s="19">
        <v>98.7</v>
      </c>
      <c r="G100" s="19">
        <v>244.7</v>
      </c>
      <c r="H100" s="19">
        <v>-116</v>
      </c>
      <c r="I100" s="19">
        <v>713.4</v>
      </c>
      <c r="J100" s="19">
        <v>544.70000000000005</v>
      </c>
      <c r="K100" s="19">
        <v>968.5</v>
      </c>
      <c r="L100" s="19">
        <v>901</v>
      </c>
      <c r="M100" s="19">
        <v>1235.3</v>
      </c>
      <c r="N100" s="19">
        <v>-558</v>
      </c>
      <c r="O100" s="19">
        <v>-1147.3</v>
      </c>
      <c r="P100" s="19">
        <v>-1150.8</v>
      </c>
      <c r="Q100" s="19">
        <v>1753.1</v>
      </c>
      <c r="R100" s="19">
        <v>1001.8</v>
      </c>
      <c r="S100" s="19">
        <v>676.9</v>
      </c>
      <c r="T100" s="19">
        <v>1409.7</v>
      </c>
      <c r="U100" s="19">
        <v>771.7</v>
      </c>
      <c r="V100" s="19">
        <v>-6024.4</v>
      </c>
      <c r="W100" s="19">
        <v>2912.2</v>
      </c>
      <c r="X100" s="19">
        <v>1532.8</v>
      </c>
      <c r="Y100" s="19">
        <v>-357.8</v>
      </c>
      <c r="Z100" s="19">
        <v>1820.6</v>
      </c>
      <c r="AA100" s="19">
        <v>2248.5</v>
      </c>
      <c r="AB100" s="19">
        <v>1500.1</v>
      </c>
      <c r="AC100" s="19">
        <v>-1020</v>
      </c>
      <c r="AD100" s="19">
        <v>1201.5</v>
      </c>
      <c r="AE100" s="19">
        <v>3830.7</v>
      </c>
      <c r="AF100" s="19">
        <v>-2704.8</v>
      </c>
      <c r="AG100" s="19">
        <v>6201.9</v>
      </c>
      <c r="AH100" s="19">
        <v>4535</v>
      </c>
      <c r="AI100" s="19">
        <v>4341.5</v>
      </c>
      <c r="AJ100" s="19">
        <v>-11371.8</v>
      </c>
      <c r="AK100" s="19">
        <v>5791.9</v>
      </c>
      <c r="AL100" s="33"/>
    </row>
    <row r="101" spans="1:38">
      <c r="A101" s="33" t="s">
        <v>1004</v>
      </c>
      <c r="B101" s="19" t="s">
        <v>1003</v>
      </c>
      <c r="C101" s="19">
        <v>11.2</v>
      </c>
      <c r="D101" s="19">
        <v>-1.9</v>
      </c>
      <c r="E101" s="19">
        <v>20.5</v>
      </c>
      <c r="F101" s="19">
        <v>-0.5</v>
      </c>
      <c r="G101" s="19">
        <v>9.1</v>
      </c>
      <c r="H101" s="19">
        <v>-63.9</v>
      </c>
      <c r="I101" s="19">
        <v>59.5</v>
      </c>
      <c r="J101" s="19">
        <v>-3.8</v>
      </c>
      <c r="K101" s="19">
        <v>49.7</v>
      </c>
      <c r="L101" s="19">
        <v>26.8</v>
      </c>
      <c r="M101" s="19">
        <v>-165.9</v>
      </c>
      <c r="N101" s="19">
        <v>64.599999999999994</v>
      </c>
      <c r="O101" s="19">
        <v>36.5</v>
      </c>
      <c r="P101" s="19">
        <v>180.9</v>
      </c>
      <c r="Q101" s="19">
        <v>19.5</v>
      </c>
      <c r="R101" s="19">
        <v>37.9</v>
      </c>
      <c r="S101" s="19">
        <v>-128.9</v>
      </c>
      <c r="T101" s="19">
        <v>-126.5</v>
      </c>
      <c r="U101" s="19">
        <v>-36.200000000000003</v>
      </c>
      <c r="V101" s="19">
        <v>-526.20000000000005</v>
      </c>
      <c r="W101" s="19">
        <v>519.4</v>
      </c>
      <c r="X101" s="19">
        <v>218.3</v>
      </c>
      <c r="Y101" s="19">
        <v>388.7</v>
      </c>
      <c r="Z101" s="19">
        <v>253.7</v>
      </c>
      <c r="AA101" s="19">
        <v>-1004.2</v>
      </c>
      <c r="AB101" s="19">
        <v>637.20000000000005</v>
      </c>
      <c r="AC101" s="19">
        <v>-496.4</v>
      </c>
      <c r="AD101" s="19">
        <v>-39.1</v>
      </c>
      <c r="AE101" s="19">
        <v>215.2</v>
      </c>
      <c r="AF101" s="19">
        <v>-643.29999999999995</v>
      </c>
      <c r="AG101" s="19">
        <v>1308.8</v>
      </c>
      <c r="AH101" s="19">
        <v>853.3</v>
      </c>
      <c r="AI101" s="19">
        <v>-1005.3</v>
      </c>
      <c r="AJ101" s="19">
        <v>-4623.3999999999996</v>
      </c>
      <c r="AK101" s="19">
        <v>782</v>
      </c>
      <c r="AL101" s="33"/>
    </row>
    <row r="102" spans="1:38">
      <c r="A102" s="33" t="s">
        <v>1006</v>
      </c>
      <c r="B102" s="33" t="s">
        <v>1160</v>
      </c>
      <c r="C102" s="33">
        <v>0</v>
      </c>
      <c r="D102" s="33">
        <v>-0.2</v>
      </c>
      <c r="E102" s="33">
        <v>0</v>
      </c>
      <c r="F102" s="33">
        <v>0.1</v>
      </c>
      <c r="G102" s="33">
        <v>0</v>
      </c>
      <c r="H102" s="33">
        <v>-2.2000000000000002</v>
      </c>
      <c r="I102" s="33">
        <v>-0.9</v>
      </c>
      <c r="J102" s="33">
        <v>0</v>
      </c>
      <c r="K102" s="33">
        <v>0</v>
      </c>
      <c r="L102" s="33">
        <v>0</v>
      </c>
      <c r="M102" s="33">
        <v>-0.1</v>
      </c>
      <c r="N102" s="33">
        <v>0</v>
      </c>
      <c r="O102" s="33">
        <v>-0.5</v>
      </c>
      <c r="P102" s="33">
        <v>0</v>
      </c>
      <c r="Q102" s="33">
        <v>0.6</v>
      </c>
      <c r="R102" s="33">
        <v>-1.3</v>
      </c>
      <c r="S102" s="33">
        <v>1.9</v>
      </c>
      <c r="T102" s="33">
        <v>1.4</v>
      </c>
      <c r="U102" s="33">
        <v>4.2</v>
      </c>
      <c r="V102" s="33">
        <v>3.8</v>
      </c>
      <c r="W102" s="33">
        <v>0.3</v>
      </c>
      <c r="X102" s="33">
        <v>1.2</v>
      </c>
      <c r="Y102" s="33">
        <v>-2.4</v>
      </c>
      <c r="Z102" s="33">
        <v>4.9000000000000004</v>
      </c>
      <c r="AA102" s="33">
        <v>-0.2</v>
      </c>
      <c r="AB102" s="33">
        <v>1.2</v>
      </c>
      <c r="AC102" s="33">
        <v>0.7</v>
      </c>
      <c r="AD102" s="33">
        <v>-2.5</v>
      </c>
      <c r="AE102" s="33">
        <v>1.5</v>
      </c>
      <c r="AF102" s="33">
        <v>-0.1</v>
      </c>
      <c r="AG102" s="33">
        <v>-4.4000000000000004</v>
      </c>
      <c r="AH102" s="33">
        <v>-1.2</v>
      </c>
      <c r="AI102" s="33">
        <v>-2.2999999999999998</v>
      </c>
      <c r="AJ102" s="33">
        <v>8.9</v>
      </c>
      <c r="AK102" s="33">
        <v>-3.6</v>
      </c>
      <c r="AL102" s="33"/>
    </row>
    <row r="103" spans="1:38">
      <c r="A103" s="33" t="s">
        <v>1007</v>
      </c>
      <c r="B103" s="33" t="s">
        <v>919</v>
      </c>
      <c r="C103" s="33">
        <v>264</v>
      </c>
      <c r="D103" s="33">
        <v>-82.8</v>
      </c>
      <c r="E103" s="33">
        <v>385.7</v>
      </c>
      <c r="F103" s="33">
        <v>139.19999999999999</v>
      </c>
      <c r="G103" s="33">
        <v>257.5</v>
      </c>
      <c r="H103" s="33">
        <v>-13.5</v>
      </c>
      <c r="I103" s="33">
        <v>848</v>
      </c>
      <c r="J103" s="33">
        <v>695.8</v>
      </c>
      <c r="K103" s="33">
        <v>1082.7</v>
      </c>
      <c r="L103" s="33">
        <v>1000.9</v>
      </c>
      <c r="M103" s="33">
        <v>1448.7</v>
      </c>
      <c r="N103" s="33">
        <v>-621.79999999999995</v>
      </c>
      <c r="O103" s="33">
        <v>-1020.6</v>
      </c>
      <c r="P103" s="33">
        <v>-1397.9</v>
      </c>
      <c r="Q103" s="33">
        <v>1897.8</v>
      </c>
      <c r="R103" s="33">
        <v>999.4</v>
      </c>
      <c r="S103" s="33">
        <v>690.6</v>
      </c>
      <c r="T103" s="33">
        <v>1479.8</v>
      </c>
      <c r="U103" s="33">
        <v>705.9</v>
      </c>
      <c r="V103" s="33">
        <v>-5140.7</v>
      </c>
      <c r="W103" s="33">
        <v>2204.6</v>
      </c>
      <c r="X103" s="33">
        <v>1320.5</v>
      </c>
      <c r="Y103" s="33">
        <v>-528.1</v>
      </c>
      <c r="Z103" s="33">
        <v>1517.3</v>
      </c>
      <c r="AA103" s="33">
        <v>3253.6</v>
      </c>
      <c r="AB103" s="33">
        <v>978.9</v>
      </c>
      <c r="AC103" s="33">
        <v>-462.7</v>
      </c>
      <c r="AD103" s="33">
        <v>1176.8</v>
      </c>
      <c r="AE103" s="33">
        <v>3390.5</v>
      </c>
      <c r="AF103" s="33">
        <v>-1817.3</v>
      </c>
      <c r="AG103" s="33">
        <v>4625.3999999999996</v>
      </c>
      <c r="AH103" s="33">
        <v>3611.1</v>
      </c>
      <c r="AI103" s="33">
        <v>5084.6000000000004</v>
      </c>
      <c r="AJ103" s="33">
        <v>-6042.8</v>
      </c>
      <c r="AK103" s="33">
        <v>4752.8</v>
      </c>
      <c r="AL103" s="33"/>
    </row>
    <row r="104" spans="1:38">
      <c r="A104" s="33" t="s">
        <v>1008</v>
      </c>
      <c r="B104" s="33" t="s">
        <v>921</v>
      </c>
      <c r="C104" s="33">
        <v>14.6</v>
      </c>
      <c r="D104" s="33">
        <v>-2.5</v>
      </c>
      <c r="E104" s="33">
        <v>32.299999999999997</v>
      </c>
      <c r="F104" s="33">
        <v>13.1</v>
      </c>
      <c r="G104" s="33">
        <v>27.9</v>
      </c>
      <c r="H104" s="33">
        <v>5.8</v>
      </c>
      <c r="I104" s="33">
        <v>149</v>
      </c>
      <c r="J104" s="33">
        <v>116.3</v>
      </c>
      <c r="K104" s="33">
        <v>225.8</v>
      </c>
      <c r="L104" s="33">
        <v>185.4</v>
      </c>
      <c r="M104" s="33">
        <v>409.5</v>
      </c>
      <c r="N104" s="33">
        <v>-114.8</v>
      </c>
      <c r="O104" s="33">
        <v>-350.6</v>
      </c>
      <c r="P104" s="33">
        <v>-269.60000000000002</v>
      </c>
      <c r="Q104" s="33">
        <v>422.5</v>
      </c>
      <c r="R104" s="33">
        <v>202.7</v>
      </c>
      <c r="S104" s="33">
        <v>335.8</v>
      </c>
      <c r="T104" s="33">
        <v>385.5</v>
      </c>
      <c r="U104" s="33">
        <v>218.1</v>
      </c>
      <c r="V104" s="33">
        <v>-1364.9</v>
      </c>
      <c r="W104" s="33">
        <v>662.8</v>
      </c>
      <c r="X104" s="33">
        <v>369.4</v>
      </c>
      <c r="Y104" s="33">
        <v>-120</v>
      </c>
      <c r="Z104" s="33">
        <v>425.8</v>
      </c>
      <c r="AA104" s="33">
        <v>683.4</v>
      </c>
      <c r="AB104" s="33">
        <v>223.3</v>
      </c>
      <c r="AC104" s="33">
        <v>-120.9</v>
      </c>
      <c r="AD104" s="33">
        <v>341.7</v>
      </c>
      <c r="AE104" s="33">
        <v>766.9</v>
      </c>
      <c r="AF104" s="33">
        <v>-401.8</v>
      </c>
      <c r="AG104" s="33">
        <v>1054</v>
      </c>
      <c r="AH104" s="33">
        <v>810.2</v>
      </c>
      <c r="AI104" s="33">
        <v>947.5</v>
      </c>
      <c r="AJ104" s="33">
        <v>-1396.7</v>
      </c>
      <c r="AK104" s="33">
        <v>938.8</v>
      </c>
      <c r="AL104" s="33"/>
    </row>
    <row r="105" spans="1:38">
      <c r="A105" s="33" t="s">
        <v>1010</v>
      </c>
      <c r="B105" s="33" t="s">
        <v>1161</v>
      </c>
      <c r="C105" s="33">
        <v>27.3</v>
      </c>
      <c r="D105" s="33">
        <v>-18.2</v>
      </c>
      <c r="E105" s="33">
        <v>11</v>
      </c>
      <c r="F105" s="33">
        <v>1.9</v>
      </c>
      <c r="G105" s="33">
        <v>39.1</v>
      </c>
      <c r="H105" s="33">
        <v>-27.1</v>
      </c>
      <c r="I105" s="33">
        <v>13.8</v>
      </c>
      <c r="J105" s="33">
        <v>20.8</v>
      </c>
      <c r="K105" s="33">
        <v>16.5</v>
      </c>
      <c r="L105" s="33">
        <v>44.5</v>
      </c>
      <c r="M105" s="33">
        <v>6.5</v>
      </c>
      <c r="N105" s="33">
        <v>-34.6</v>
      </c>
      <c r="O105" s="33">
        <v>-58.3</v>
      </c>
      <c r="P105" s="33">
        <v>-28.2</v>
      </c>
      <c r="Q105" s="33">
        <v>105.2</v>
      </c>
      <c r="R105" s="33">
        <v>77</v>
      </c>
      <c r="S105" s="33">
        <v>43.2</v>
      </c>
      <c r="T105" s="33">
        <v>98.5</v>
      </c>
      <c r="U105" s="33">
        <v>85</v>
      </c>
      <c r="V105" s="33">
        <v>-454.9</v>
      </c>
      <c r="W105" s="33">
        <v>171.2</v>
      </c>
      <c r="X105" s="33">
        <v>36.799999999999997</v>
      </c>
      <c r="Y105" s="33">
        <v>-133.5</v>
      </c>
      <c r="Z105" s="33">
        <v>60</v>
      </c>
      <c r="AA105" s="33">
        <v>106.9</v>
      </c>
      <c r="AB105" s="33">
        <v>-41.8</v>
      </c>
      <c r="AC105" s="33">
        <v>-88</v>
      </c>
      <c r="AD105" s="33">
        <v>7.7</v>
      </c>
      <c r="AE105" s="33">
        <v>160.80000000000001</v>
      </c>
      <c r="AF105" s="33">
        <v>-199.5</v>
      </c>
      <c r="AG105" s="33">
        <v>197.6</v>
      </c>
      <c r="AH105" s="33">
        <v>76.5</v>
      </c>
      <c r="AI105" s="33">
        <v>215.3</v>
      </c>
      <c r="AJ105" s="33">
        <v>-389.4</v>
      </c>
      <c r="AK105" s="33">
        <v>198.2</v>
      </c>
      <c r="AL105" s="33"/>
    </row>
    <row r="106" spans="1:38">
      <c r="A106" s="33" t="s">
        <v>1012</v>
      </c>
      <c r="B106" s="33" t="s">
        <v>1162</v>
      </c>
      <c r="C106" s="33">
        <v>-139.19999999999999</v>
      </c>
      <c r="D106" s="33">
        <v>36.5</v>
      </c>
      <c r="E106" s="33">
        <v>-190.2</v>
      </c>
      <c r="F106" s="33">
        <v>-55</v>
      </c>
      <c r="G106" s="33">
        <v>-88.9</v>
      </c>
      <c r="H106" s="33">
        <v>-15</v>
      </c>
      <c r="I106" s="33">
        <v>-356.1</v>
      </c>
      <c r="J106" s="33">
        <v>-284.39999999999998</v>
      </c>
      <c r="K106" s="33">
        <v>-406.2</v>
      </c>
      <c r="L106" s="33">
        <v>-356.5</v>
      </c>
      <c r="M106" s="33">
        <v>-463.3</v>
      </c>
      <c r="N106" s="33">
        <v>148.5</v>
      </c>
      <c r="O106" s="33">
        <v>246.1</v>
      </c>
      <c r="P106" s="33">
        <v>363.9</v>
      </c>
      <c r="Q106" s="33">
        <v>-692.6</v>
      </c>
      <c r="R106" s="33">
        <v>-313.89999999999998</v>
      </c>
      <c r="S106" s="33">
        <v>-265.7</v>
      </c>
      <c r="T106" s="33">
        <v>-428.9</v>
      </c>
      <c r="U106" s="33">
        <v>-205.3</v>
      </c>
      <c r="V106" s="33">
        <v>1458.5</v>
      </c>
      <c r="W106" s="33">
        <v>-646</v>
      </c>
      <c r="X106" s="33">
        <v>-413.5</v>
      </c>
      <c r="Y106" s="33">
        <v>37.299999999999997</v>
      </c>
      <c r="Z106" s="33">
        <v>-441.2</v>
      </c>
      <c r="AA106" s="33">
        <v>-791.1</v>
      </c>
      <c r="AB106" s="33">
        <v>-298.7</v>
      </c>
      <c r="AC106" s="33">
        <v>147.4</v>
      </c>
      <c r="AD106" s="33">
        <v>-283</v>
      </c>
      <c r="AE106" s="33">
        <v>-704.2</v>
      </c>
      <c r="AF106" s="33">
        <v>357.2</v>
      </c>
      <c r="AG106" s="33">
        <v>-979.6</v>
      </c>
      <c r="AH106" s="33">
        <v>-814.9</v>
      </c>
      <c r="AI106" s="33">
        <v>-898.2</v>
      </c>
      <c r="AJ106" s="33">
        <v>1071.5999999999999</v>
      </c>
      <c r="AK106" s="33">
        <v>-876.1</v>
      </c>
      <c r="AL106" s="33"/>
    </row>
    <row r="107" spans="1:38">
      <c r="A107" s="33" t="s">
        <v>1014</v>
      </c>
      <c r="B107" s="19" t="s">
        <v>1013</v>
      </c>
      <c r="C107" s="19">
        <v>226</v>
      </c>
      <c r="D107" s="19">
        <v>-160.4</v>
      </c>
      <c r="E107" s="19">
        <v>405.5</v>
      </c>
      <c r="F107" s="19">
        <v>211.8</v>
      </c>
      <c r="G107" s="19">
        <v>341.9</v>
      </c>
      <c r="H107" s="19">
        <v>-130.9</v>
      </c>
      <c r="I107" s="19">
        <v>1076.4000000000001</v>
      </c>
      <c r="J107" s="19">
        <v>935.4</v>
      </c>
      <c r="K107" s="19">
        <v>1668.2</v>
      </c>
      <c r="L107" s="19">
        <v>1069</v>
      </c>
      <c r="M107" s="19">
        <v>1390.7</v>
      </c>
      <c r="N107" s="19">
        <v>-268.10000000000002</v>
      </c>
      <c r="O107" s="19">
        <v>-1316</v>
      </c>
      <c r="P107" s="19">
        <v>-1585.6</v>
      </c>
      <c r="Q107" s="19">
        <v>2331.6</v>
      </c>
      <c r="R107" s="19">
        <v>1134.0999999999999</v>
      </c>
      <c r="S107" s="19">
        <v>887</v>
      </c>
      <c r="T107" s="19">
        <v>1984.6</v>
      </c>
      <c r="U107" s="19">
        <v>73.5</v>
      </c>
      <c r="V107" s="19">
        <v>-7130.9</v>
      </c>
      <c r="W107" s="19">
        <v>2212.1</v>
      </c>
      <c r="X107" s="19">
        <v>1720.1</v>
      </c>
      <c r="Y107" s="19">
        <v>-940.2</v>
      </c>
      <c r="Z107" s="19">
        <v>2079.6999999999998</v>
      </c>
      <c r="AA107" s="19">
        <v>3972</v>
      </c>
      <c r="AB107" s="19">
        <v>1481.4</v>
      </c>
      <c r="AC107" s="19">
        <v>-675.5</v>
      </c>
      <c r="AD107" s="19">
        <v>2031.6</v>
      </c>
      <c r="AE107" s="19">
        <v>4449.8999999999996</v>
      </c>
      <c r="AF107" s="19">
        <v>-2769.8</v>
      </c>
      <c r="AG107" s="19">
        <v>6450.6</v>
      </c>
      <c r="AH107" s="19">
        <v>4043</v>
      </c>
      <c r="AI107" s="19">
        <v>6862.8</v>
      </c>
      <c r="AJ107" s="19">
        <v>-8976.5</v>
      </c>
      <c r="AK107" s="19">
        <v>6014.3</v>
      </c>
      <c r="AL107" s="33"/>
    </row>
    <row r="108" spans="1:38">
      <c r="A108" s="33" t="s">
        <v>1016</v>
      </c>
      <c r="B108" s="33" t="s">
        <v>1015</v>
      </c>
      <c r="C108" s="33">
        <v>0</v>
      </c>
      <c r="D108" s="33">
        <v>0</v>
      </c>
      <c r="E108" s="33">
        <v>0</v>
      </c>
      <c r="F108" s="33">
        <v>0.2</v>
      </c>
      <c r="G108" s="33">
        <v>0</v>
      </c>
      <c r="H108" s="33">
        <v>-2.2999999999999998</v>
      </c>
      <c r="I108" s="33">
        <v>0</v>
      </c>
      <c r="J108" s="33">
        <v>0</v>
      </c>
      <c r="K108" s="33">
        <v>-0.2</v>
      </c>
      <c r="L108" s="33">
        <v>0</v>
      </c>
      <c r="M108" s="33">
        <v>0</v>
      </c>
      <c r="N108" s="33">
        <v>0</v>
      </c>
      <c r="O108" s="33">
        <v>0</v>
      </c>
      <c r="P108" s="33">
        <v>-1.3</v>
      </c>
      <c r="Q108" s="33">
        <v>-0.2</v>
      </c>
      <c r="R108" s="33">
        <v>-0.5</v>
      </c>
      <c r="S108" s="33">
        <v>2.7</v>
      </c>
      <c r="T108" s="33">
        <v>0.7</v>
      </c>
      <c r="U108" s="33">
        <v>4.2</v>
      </c>
      <c r="V108" s="33">
        <v>2.5</v>
      </c>
      <c r="W108" s="33">
        <v>-0.8</v>
      </c>
      <c r="X108" s="33">
        <v>1.6</v>
      </c>
      <c r="Y108" s="33">
        <v>-2.7</v>
      </c>
      <c r="Z108" s="33">
        <v>-5.7</v>
      </c>
      <c r="AA108" s="33">
        <v>0</v>
      </c>
      <c r="AB108" s="33">
        <v>-1.7</v>
      </c>
      <c r="AC108" s="33">
        <v>0.4</v>
      </c>
      <c r="AD108" s="33">
        <v>-8.9</v>
      </c>
      <c r="AE108" s="33">
        <v>6</v>
      </c>
      <c r="AF108" s="33">
        <v>4.2</v>
      </c>
      <c r="AG108" s="33">
        <v>-4.0999999999999996</v>
      </c>
      <c r="AH108" s="33">
        <v>-2.7</v>
      </c>
      <c r="AI108" s="33">
        <v>-4.4000000000000004</v>
      </c>
      <c r="AJ108" s="33">
        <v>-0.3</v>
      </c>
      <c r="AK108" s="33">
        <v>1.8</v>
      </c>
      <c r="AL108" s="33"/>
    </row>
    <row r="109" spans="1:38">
      <c r="A109" s="33" t="s">
        <v>1018</v>
      </c>
      <c r="B109" s="33" t="s">
        <v>1152</v>
      </c>
      <c r="C109" s="33">
        <v>76.400000000000006</v>
      </c>
      <c r="D109" s="33">
        <v>-103.3</v>
      </c>
      <c r="E109" s="33">
        <v>162.9</v>
      </c>
      <c r="F109" s="33">
        <v>129</v>
      </c>
      <c r="G109" s="33">
        <v>112.6</v>
      </c>
      <c r="H109" s="33">
        <v>-23.6</v>
      </c>
      <c r="I109" s="33">
        <v>383.3</v>
      </c>
      <c r="J109" s="33">
        <v>427.2</v>
      </c>
      <c r="K109" s="33">
        <v>755</v>
      </c>
      <c r="L109" s="33">
        <v>215.5</v>
      </c>
      <c r="M109" s="33">
        <v>34.1</v>
      </c>
      <c r="N109" s="33">
        <v>418.8</v>
      </c>
      <c r="O109" s="33">
        <v>-187.5</v>
      </c>
      <c r="P109" s="33">
        <v>-336.7</v>
      </c>
      <c r="Q109" s="33">
        <v>702.5</v>
      </c>
      <c r="R109" s="33">
        <v>286.7</v>
      </c>
      <c r="S109" s="33">
        <v>193.1</v>
      </c>
      <c r="T109" s="33">
        <v>600.70000000000005</v>
      </c>
      <c r="U109" s="33">
        <v>-621.20000000000005</v>
      </c>
      <c r="V109" s="33">
        <v>-2158.3000000000002</v>
      </c>
      <c r="W109" s="33">
        <v>-114.8</v>
      </c>
      <c r="X109" s="33">
        <v>347.9</v>
      </c>
      <c r="Y109" s="33">
        <v>-532.29999999999995</v>
      </c>
      <c r="Z109" s="33">
        <v>444.4</v>
      </c>
      <c r="AA109" s="33">
        <v>1233.2</v>
      </c>
      <c r="AB109" s="33">
        <v>526.20000000000005</v>
      </c>
      <c r="AC109" s="33">
        <v>-120.7</v>
      </c>
      <c r="AD109" s="33">
        <v>834</v>
      </c>
      <c r="AE109" s="33">
        <v>1272.3</v>
      </c>
      <c r="AF109" s="33">
        <v>-956.5</v>
      </c>
      <c r="AG109" s="33">
        <v>1802.4</v>
      </c>
      <c r="AH109" s="33">
        <v>423.3</v>
      </c>
      <c r="AI109" s="33">
        <v>2604.3000000000002</v>
      </c>
      <c r="AJ109" s="33">
        <v>-2154.8000000000002</v>
      </c>
      <c r="AK109" s="33">
        <v>1595.5</v>
      </c>
      <c r="AL109" s="33"/>
    </row>
    <row r="110" spans="1:38">
      <c r="A110" s="33" t="s">
        <v>1020</v>
      </c>
      <c r="B110" s="33" t="s">
        <v>921</v>
      </c>
      <c r="C110" s="33">
        <v>58.9</v>
      </c>
      <c r="D110" s="33">
        <v>-31.1</v>
      </c>
      <c r="E110" s="33">
        <v>117.2</v>
      </c>
      <c r="F110" s="33">
        <v>43.5</v>
      </c>
      <c r="G110" s="33">
        <v>128.1</v>
      </c>
      <c r="H110" s="33">
        <v>-74.599999999999994</v>
      </c>
      <c r="I110" s="33">
        <v>345.1</v>
      </c>
      <c r="J110" s="33">
        <v>280.60000000000002</v>
      </c>
      <c r="K110" s="33">
        <v>454.9</v>
      </c>
      <c r="L110" s="33">
        <v>462.4</v>
      </c>
      <c r="M110" s="33">
        <v>819.9</v>
      </c>
      <c r="N110" s="33">
        <v>-409</v>
      </c>
      <c r="O110" s="33">
        <v>-621.29999999999995</v>
      </c>
      <c r="P110" s="33">
        <v>-754.5</v>
      </c>
      <c r="Q110" s="33">
        <v>961.3</v>
      </c>
      <c r="R110" s="33">
        <v>543.9</v>
      </c>
      <c r="S110" s="33">
        <v>384.4</v>
      </c>
      <c r="T110" s="33">
        <v>849</v>
      </c>
      <c r="U110" s="33">
        <v>478.6</v>
      </c>
      <c r="V110" s="33">
        <v>-3068.1</v>
      </c>
      <c r="W110" s="33">
        <v>1474.9</v>
      </c>
      <c r="X110" s="33">
        <v>837.4</v>
      </c>
      <c r="Y110" s="33">
        <v>-289.10000000000002</v>
      </c>
      <c r="Z110" s="33">
        <v>1035.5999999999999</v>
      </c>
      <c r="AA110" s="33">
        <v>1622.6</v>
      </c>
      <c r="AB110" s="33">
        <v>506.6</v>
      </c>
      <c r="AC110" s="33">
        <v>-352.1</v>
      </c>
      <c r="AD110" s="33">
        <v>689.9</v>
      </c>
      <c r="AE110" s="33">
        <v>1966</v>
      </c>
      <c r="AF110" s="33">
        <v>-1164.5</v>
      </c>
      <c r="AG110" s="33">
        <v>2782.4</v>
      </c>
      <c r="AH110" s="33">
        <v>2133.5</v>
      </c>
      <c r="AI110" s="33">
        <v>2431.1</v>
      </c>
      <c r="AJ110" s="33">
        <v>-4074.9</v>
      </c>
      <c r="AK110" s="33">
        <v>2566</v>
      </c>
      <c r="AL110" s="33"/>
    </row>
    <row r="111" spans="1:38">
      <c r="A111" s="33" t="s">
        <v>1022</v>
      </c>
      <c r="B111" s="33" t="s">
        <v>1019</v>
      </c>
      <c r="C111" s="33">
        <v>8.3000000000000007</v>
      </c>
      <c r="D111" s="33">
        <v>-9.4</v>
      </c>
      <c r="E111" s="33">
        <v>19.399999999999999</v>
      </c>
      <c r="F111" s="33">
        <v>-8.5</v>
      </c>
      <c r="G111" s="33">
        <v>14.7</v>
      </c>
      <c r="H111" s="33">
        <v>-27.3</v>
      </c>
      <c r="I111" s="33">
        <v>42.3</v>
      </c>
      <c r="J111" s="33">
        <v>19.600000000000001</v>
      </c>
      <c r="K111" s="33">
        <v>69.2</v>
      </c>
      <c r="L111" s="33">
        <v>74.7</v>
      </c>
      <c r="M111" s="33">
        <v>54.6</v>
      </c>
      <c r="N111" s="33">
        <v>-100.1</v>
      </c>
      <c r="O111" s="33">
        <v>-72.599999999999994</v>
      </c>
      <c r="P111" s="33">
        <v>-99.1</v>
      </c>
      <c r="Q111" s="33">
        <v>70.900000000000006</v>
      </c>
      <c r="R111" s="33">
        <v>31.8</v>
      </c>
      <c r="S111" s="33">
        <v>-10</v>
      </c>
      <c r="T111" s="33">
        <v>52.8</v>
      </c>
      <c r="U111" s="33">
        <v>-36.700000000000003</v>
      </c>
      <c r="V111" s="33">
        <v>-205</v>
      </c>
      <c r="W111" s="33">
        <v>55.6</v>
      </c>
      <c r="X111" s="33">
        <v>42.4</v>
      </c>
      <c r="Y111" s="33">
        <v>-19.600000000000001</v>
      </c>
      <c r="Z111" s="33">
        <v>40.6</v>
      </c>
      <c r="AA111" s="33">
        <v>122.3</v>
      </c>
      <c r="AB111" s="33">
        <v>49.7</v>
      </c>
      <c r="AC111" s="33">
        <v>-38.700000000000003</v>
      </c>
      <c r="AD111" s="33">
        <v>38.299999999999997</v>
      </c>
      <c r="AE111" s="33">
        <v>123.5</v>
      </c>
      <c r="AF111" s="33">
        <v>-119.6</v>
      </c>
      <c r="AG111" s="33">
        <v>265.8</v>
      </c>
      <c r="AH111" s="33">
        <v>210.3</v>
      </c>
      <c r="AI111" s="33">
        <v>315.39999999999998</v>
      </c>
      <c r="AJ111" s="33">
        <v>-510.8</v>
      </c>
      <c r="AK111" s="33">
        <v>293.60000000000002</v>
      </c>
      <c r="AL111" s="33"/>
    </row>
    <row r="112" spans="1:38">
      <c r="A112" s="33" t="s">
        <v>1024</v>
      </c>
      <c r="B112" s="33" t="s">
        <v>1153</v>
      </c>
      <c r="C112" s="33">
        <v>0</v>
      </c>
      <c r="D112" s="33">
        <v>0</v>
      </c>
      <c r="E112" s="33">
        <v>0</v>
      </c>
      <c r="F112" s="33">
        <v>0</v>
      </c>
      <c r="G112" s="33">
        <v>0</v>
      </c>
      <c r="H112" s="33">
        <v>0</v>
      </c>
      <c r="I112" s="33">
        <v>0</v>
      </c>
      <c r="J112" s="33">
        <v>0</v>
      </c>
      <c r="K112" s="33">
        <v>0</v>
      </c>
      <c r="L112" s="33">
        <v>0</v>
      </c>
      <c r="M112" s="33">
        <v>0</v>
      </c>
      <c r="N112" s="33">
        <v>0</v>
      </c>
      <c r="O112" s="33">
        <v>0</v>
      </c>
      <c r="P112" s="33">
        <v>0</v>
      </c>
      <c r="Q112" s="33">
        <v>0</v>
      </c>
      <c r="R112" s="33">
        <v>0</v>
      </c>
      <c r="S112" s="33">
        <v>0</v>
      </c>
      <c r="T112" s="33">
        <v>0</v>
      </c>
      <c r="U112" s="33">
        <v>0</v>
      </c>
      <c r="V112" s="33">
        <v>0</v>
      </c>
      <c r="W112" s="33">
        <v>0</v>
      </c>
      <c r="X112" s="33">
        <v>0</v>
      </c>
      <c r="Y112" s="33">
        <v>0</v>
      </c>
      <c r="Z112" s="33">
        <v>0</v>
      </c>
      <c r="AA112" s="33">
        <v>0</v>
      </c>
      <c r="AB112" s="33">
        <v>0</v>
      </c>
      <c r="AC112" s="33">
        <v>0</v>
      </c>
      <c r="AD112" s="33">
        <v>0</v>
      </c>
      <c r="AE112" s="33">
        <v>0</v>
      </c>
      <c r="AF112" s="33">
        <v>0</v>
      </c>
      <c r="AG112" s="33">
        <v>0</v>
      </c>
      <c r="AH112" s="33">
        <v>0</v>
      </c>
      <c r="AI112" s="33">
        <v>0</v>
      </c>
      <c r="AJ112" s="33">
        <v>0</v>
      </c>
      <c r="AK112" s="33">
        <v>0</v>
      </c>
      <c r="AL112" s="33"/>
    </row>
    <row r="113" spans="1:38">
      <c r="A113" s="33" t="s">
        <v>1027</v>
      </c>
      <c r="B113" s="33" t="s">
        <v>1154</v>
      </c>
      <c r="C113" s="33">
        <v>0</v>
      </c>
      <c r="D113" s="33">
        <v>0</v>
      </c>
      <c r="E113" s="33">
        <v>0</v>
      </c>
      <c r="F113" s="33">
        <v>0</v>
      </c>
      <c r="G113" s="33">
        <v>0</v>
      </c>
      <c r="H113" s="33">
        <v>0</v>
      </c>
      <c r="I113" s="33">
        <v>0</v>
      </c>
      <c r="J113" s="33">
        <v>0</v>
      </c>
      <c r="K113" s="33">
        <v>0</v>
      </c>
      <c r="L113" s="33">
        <v>0</v>
      </c>
      <c r="M113" s="33">
        <v>0</v>
      </c>
      <c r="N113" s="33">
        <v>0</v>
      </c>
      <c r="O113" s="33">
        <v>0</v>
      </c>
      <c r="P113" s="33">
        <v>0</v>
      </c>
      <c r="Q113" s="33">
        <v>0</v>
      </c>
      <c r="R113" s="33">
        <v>0</v>
      </c>
      <c r="S113" s="33">
        <v>0</v>
      </c>
      <c r="T113" s="33">
        <v>0</v>
      </c>
      <c r="U113" s="33">
        <v>0</v>
      </c>
      <c r="V113" s="33">
        <v>0</v>
      </c>
      <c r="W113" s="33">
        <v>-0.6</v>
      </c>
      <c r="X113" s="33">
        <v>-2</v>
      </c>
      <c r="Y113" s="33">
        <v>1.8</v>
      </c>
      <c r="Z113" s="33">
        <v>-0.1</v>
      </c>
      <c r="AA113" s="33">
        <v>0</v>
      </c>
      <c r="AB113" s="33">
        <v>0</v>
      </c>
      <c r="AC113" s="33">
        <v>0</v>
      </c>
      <c r="AD113" s="33">
        <v>0</v>
      </c>
      <c r="AE113" s="33">
        <v>0</v>
      </c>
      <c r="AF113" s="33">
        <v>0</v>
      </c>
      <c r="AG113" s="33">
        <v>0</v>
      </c>
      <c r="AH113" s="33">
        <v>0</v>
      </c>
      <c r="AI113" s="33">
        <v>0</v>
      </c>
      <c r="AJ113" s="33">
        <v>0</v>
      </c>
      <c r="AK113" s="33">
        <v>0.5</v>
      </c>
      <c r="AL113" s="33"/>
    </row>
    <row r="114" spans="1:38">
      <c r="A114" s="33" t="s">
        <v>1030</v>
      </c>
      <c r="B114" s="33" t="s">
        <v>1162</v>
      </c>
      <c r="C114" s="33">
        <v>82.4</v>
      </c>
      <c r="D114" s="33">
        <v>-16.5</v>
      </c>
      <c r="E114" s="33">
        <v>106</v>
      </c>
      <c r="F114" s="33">
        <v>47.5</v>
      </c>
      <c r="G114" s="33">
        <v>86.4</v>
      </c>
      <c r="H114" s="33">
        <v>-3.1</v>
      </c>
      <c r="I114" s="33">
        <v>305.7</v>
      </c>
      <c r="J114" s="33">
        <v>207.9</v>
      </c>
      <c r="K114" s="33">
        <v>389.3</v>
      </c>
      <c r="L114" s="33">
        <v>316.39999999999998</v>
      </c>
      <c r="M114" s="33">
        <v>482.2</v>
      </c>
      <c r="N114" s="33">
        <v>-177.9</v>
      </c>
      <c r="O114" s="33">
        <v>-434.7</v>
      </c>
      <c r="P114" s="33">
        <v>-393.9</v>
      </c>
      <c r="Q114" s="33">
        <v>597.1</v>
      </c>
      <c r="R114" s="33">
        <v>272.39999999999998</v>
      </c>
      <c r="S114" s="33">
        <v>316.8</v>
      </c>
      <c r="T114" s="33">
        <v>481.5</v>
      </c>
      <c r="U114" s="33">
        <v>248.5</v>
      </c>
      <c r="V114" s="33">
        <v>-1702</v>
      </c>
      <c r="W114" s="33">
        <v>797.8</v>
      </c>
      <c r="X114" s="33">
        <v>493</v>
      </c>
      <c r="Y114" s="33">
        <v>-98.3</v>
      </c>
      <c r="Z114" s="33">
        <v>564.9</v>
      </c>
      <c r="AA114" s="33">
        <v>993.9</v>
      </c>
      <c r="AB114" s="33">
        <v>400.6</v>
      </c>
      <c r="AC114" s="33">
        <v>-164.4</v>
      </c>
      <c r="AD114" s="33">
        <v>478.2</v>
      </c>
      <c r="AE114" s="33">
        <v>1082.0999999999999</v>
      </c>
      <c r="AF114" s="33">
        <v>-533.4</v>
      </c>
      <c r="AG114" s="33">
        <v>1604.1</v>
      </c>
      <c r="AH114" s="33">
        <v>1278.7</v>
      </c>
      <c r="AI114" s="33">
        <v>1516.2</v>
      </c>
      <c r="AJ114" s="33">
        <v>-2235.6</v>
      </c>
      <c r="AK114" s="33">
        <v>1557</v>
      </c>
      <c r="AL114" s="33"/>
    </row>
    <row r="115" spans="1:38">
      <c r="A115" s="33" t="s">
        <v>1032</v>
      </c>
      <c r="B115" s="19" t="s">
        <v>1025</v>
      </c>
      <c r="C115" s="19">
        <v>-36.799999999999997</v>
      </c>
      <c r="D115" s="19">
        <v>101.5</v>
      </c>
      <c r="E115" s="19">
        <v>-146.80000000000001</v>
      </c>
      <c r="F115" s="19">
        <v>-108.1</v>
      </c>
      <c r="G115" s="19">
        <v>-86.8</v>
      </c>
      <c r="H115" s="19">
        <v>30.9</v>
      </c>
      <c r="I115" s="19">
        <v>-355.8</v>
      </c>
      <c r="J115" s="19">
        <v>-389.5</v>
      </c>
      <c r="K115" s="19">
        <v>-694.4</v>
      </c>
      <c r="L115" s="19">
        <v>-161</v>
      </c>
      <c r="M115" s="19">
        <v>-144.69999999999999</v>
      </c>
      <c r="N115" s="19">
        <v>-277.60000000000002</v>
      </c>
      <c r="O115" s="19">
        <v>171.3</v>
      </c>
      <c r="P115" s="19">
        <v>438.9</v>
      </c>
      <c r="Q115" s="19">
        <v>-574.4</v>
      </c>
      <c r="R115" s="19">
        <v>-78.900000000000006</v>
      </c>
      <c r="S115" s="19">
        <v>-153.4</v>
      </c>
      <c r="T115" s="19">
        <v>-519.5</v>
      </c>
      <c r="U115" s="19">
        <v>715.8</v>
      </c>
      <c r="V115" s="19">
        <v>1152.9000000000001</v>
      </c>
      <c r="W115" s="19">
        <v>645</v>
      </c>
      <c r="X115" s="19">
        <v>-191</v>
      </c>
      <c r="Y115" s="19">
        <v>615.70000000000005</v>
      </c>
      <c r="Z115" s="19">
        <v>-253.8</v>
      </c>
      <c r="AA115" s="19">
        <v>-1699.1</v>
      </c>
      <c r="AB115" s="19">
        <v>39</v>
      </c>
      <c r="AC115" s="19">
        <v>-333.4</v>
      </c>
      <c r="AD115" s="19">
        <v>-819.9</v>
      </c>
      <c r="AE115" s="19">
        <v>-596.29999999999995</v>
      </c>
      <c r="AF115" s="19">
        <v>115.7</v>
      </c>
      <c r="AG115" s="19">
        <v>-215.1</v>
      </c>
      <c r="AH115" s="19">
        <v>514.20000000000005</v>
      </c>
      <c r="AI115" s="19">
        <v>-2301</v>
      </c>
      <c r="AJ115" s="19">
        <v>-2136.1999999999998</v>
      </c>
      <c r="AK115" s="19">
        <v>-183.9</v>
      </c>
      <c r="AL115" s="33"/>
    </row>
    <row r="116" spans="1:38">
      <c r="A116" s="33" t="s">
        <v>7</v>
      </c>
      <c r="B116" s="19" t="s">
        <v>1026</v>
      </c>
      <c r="C116" s="19" t="s">
        <v>7</v>
      </c>
      <c r="D116" s="19" t="s">
        <v>7</v>
      </c>
      <c r="E116" s="19" t="s">
        <v>7</v>
      </c>
      <c r="F116" s="19" t="s">
        <v>7</v>
      </c>
      <c r="G116" s="19" t="s">
        <v>7</v>
      </c>
      <c r="H116" s="19" t="s">
        <v>7</v>
      </c>
      <c r="I116" s="19" t="s">
        <v>7</v>
      </c>
      <c r="J116" s="19" t="s">
        <v>7</v>
      </c>
      <c r="K116" s="19" t="s">
        <v>7</v>
      </c>
      <c r="L116" s="19" t="s">
        <v>7</v>
      </c>
      <c r="M116" s="19" t="s">
        <v>7</v>
      </c>
      <c r="N116" s="19" t="s">
        <v>7</v>
      </c>
      <c r="O116" s="19" t="s">
        <v>7</v>
      </c>
      <c r="P116" s="19" t="s">
        <v>7</v>
      </c>
      <c r="Q116" s="19" t="s">
        <v>7</v>
      </c>
      <c r="R116" s="19" t="s">
        <v>7</v>
      </c>
      <c r="S116" s="19" t="s">
        <v>7</v>
      </c>
      <c r="T116" s="19" t="s">
        <v>7</v>
      </c>
      <c r="U116" s="19" t="s">
        <v>7</v>
      </c>
      <c r="V116" s="19" t="s">
        <v>7</v>
      </c>
      <c r="W116" s="19" t="s">
        <v>7</v>
      </c>
      <c r="X116" s="19" t="s">
        <v>7</v>
      </c>
      <c r="Y116" s="19" t="s">
        <v>7</v>
      </c>
      <c r="Z116" s="19" t="s">
        <v>7</v>
      </c>
      <c r="AA116" s="19" t="s">
        <v>7</v>
      </c>
      <c r="AB116" s="19" t="s">
        <v>7</v>
      </c>
      <c r="AC116" s="19" t="s">
        <v>7</v>
      </c>
      <c r="AD116" s="19" t="s">
        <v>7</v>
      </c>
      <c r="AE116" s="19" t="s">
        <v>7</v>
      </c>
      <c r="AF116" s="19" t="s">
        <v>7</v>
      </c>
      <c r="AG116" s="19" t="s">
        <v>7</v>
      </c>
      <c r="AH116" s="19" t="s">
        <v>7</v>
      </c>
      <c r="AI116" s="19" t="s">
        <v>7</v>
      </c>
      <c r="AJ116" s="19" t="s">
        <v>7</v>
      </c>
      <c r="AK116" s="19" t="s">
        <v>7</v>
      </c>
      <c r="AL116" s="33"/>
    </row>
    <row r="117" spans="1:38">
      <c r="A117" s="33" t="s">
        <v>1034</v>
      </c>
      <c r="B117" s="19" t="s">
        <v>1496</v>
      </c>
      <c r="C117" s="19">
        <v>29.3</v>
      </c>
      <c r="D117" s="19">
        <v>119.3</v>
      </c>
      <c r="E117" s="19">
        <v>-144.1</v>
      </c>
      <c r="F117" s="19">
        <v>-117</v>
      </c>
      <c r="G117" s="19">
        <v>-1.9</v>
      </c>
      <c r="H117" s="19">
        <v>-33.9</v>
      </c>
      <c r="I117" s="19">
        <v>-329.5</v>
      </c>
      <c r="J117" s="19">
        <v>-385.7</v>
      </c>
      <c r="K117" s="19">
        <v>-617.9</v>
      </c>
      <c r="L117" s="19">
        <v>-3.8</v>
      </c>
      <c r="M117" s="19">
        <v>-181.6</v>
      </c>
      <c r="N117" s="19">
        <v>-280.60000000000002</v>
      </c>
      <c r="O117" s="19">
        <v>363.3</v>
      </c>
      <c r="P117" s="19">
        <v>606.29999999999995</v>
      </c>
      <c r="Q117" s="19">
        <v>-426.3</v>
      </c>
      <c r="R117" s="19">
        <v>16</v>
      </c>
      <c r="S117" s="19">
        <v>102.9</v>
      </c>
      <c r="T117" s="19">
        <v>-320.89999999999998</v>
      </c>
      <c r="U117" s="19">
        <v>1054.3</v>
      </c>
      <c r="V117" s="19">
        <v>1536.7</v>
      </c>
      <c r="W117" s="19">
        <v>321</v>
      </c>
      <c r="X117" s="19">
        <v>-367.7</v>
      </c>
      <c r="Y117" s="19">
        <v>607.5</v>
      </c>
      <c r="Z117" s="19">
        <v>-248.5</v>
      </c>
      <c r="AA117" s="19">
        <v>-1426.4</v>
      </c>
      <c r="AB117" s="19">
        <v>182.4</v>
      </c>
      <c r="AC117" s="19">
        <v>134.19999999999999</v>
      </c>
      <c r="AD117" s="19">
        <v>-373.1</v>
      </c>
      <c r="AE117" s="19">
        <v>-551.4</v>
      </c>
      <c r="AF117" s="19">
        <v>395</v>
      </c>
      <c r="AG117" s="19">
        <v>-254.5</v>
      </c>
      <c r="AH117" s="19">
        <v>782.5</v>
      </c>
      <c r="AI117" s="19">
        <v>-1635.8</v>
      </c>
      <c r="AJ117" s="19">
        <v>-1220.5999999999999</v>
      </c>
      <c r="AK117" s="19">
        <v>39.700000000000003</v>
      </c>
      <c r="AL117" s="33"/>
    </row>
    <row r="118" spans="1:38">
      <c r="A118" s="33" t="s">
        <v>7</v>
      </c>
      <c r="B118" s="19" t="s">
        <v>1029</v>
      </c>
      <c r="C118" s="19" t="s">
        <v>7</v>
      </c>
      <c r="D118" s="19" t="s">
        <v>7</v>
      </c>
      <c r="E118" s="19" t="s">
        <v>7</v>
      </c>
      <c r="F118" s="19" t="s">
        <v>7</v>
      </c>
      <c r="G118" s="19" t="s">
        <v>7</v>
      </c>
      <c r="H118" s="19" t="s">
        <v>7</v>
      </c>
      <c r="I118" s="19" t="s">
        <v>7</v>
      </c>
      <c r="J118" s="19" t="s">
        <v>7</v>
      </c>
      <c r="K118" s="19" t="s">
        <v>7</v>
      </c>
      <c r="L118" s="19" t="s">
        <v>7</v>
      </c>
      <c r="M118" s="19" t="s">
        <v>7</v>
      </c>
      <c r="N118" s="19" t="s">
        <v>7</v>
      </c>
      <c r="O118" s="19" t="s">
        <v>7</v>
      </c>
      <c r="P118" s="19" t="s">
        <v>7</v>
      </c>
      <c r="Q118" s="19" t="s">
        <v>7</v>
      </c>
      <c r="R118" s="19" t="s">
        <v>7</v>
      </c>
      <c r="S118" s="19" t="s">
        <v>7</v>
      </c>
      <c r="T118" s="19" t="s">
        <v>7</v>
      </c>
      <c r="U118" s="19" t="s">
        <v>7</v>
      </c>
      <c r="V118" s="19" t="s">
        <v>7</v>
      </c>
      <c r="W118" s="19" t="s">
        <v>7</v>
      </c>
      <c r="X118" s="19" t="s">
        <v>7</v>
      </c>
      <c r="Y118" s="19" t="s">
        <v>7</v>
      </c>
      <c r="Z118" s="19" t="s">
        <v>7</v>
      </c>
      <c r="AA118" s="19" t="s">
        <v>7</v>
      </c>
      <c r="AB118" s="19" t="s">
        <v>7</v>
      </c>
      <c r="AC118" s="19" t="s">
        <v>7</v>
      </c>
      <c r="AD118" s="19" t="s">
        <v>7</v>
      </c>
      <c r="AE118" s="19" t="s">
        <v>7</v>
      </c>
      <c r="AF118" s="19" t="s">
        <v>7</v>
      </c>
      <c r="AG118" s="19" t="s">
        <v>7</v>
      </c>
      <c r="AH118" s="19" t="s">
        <v>7</v>
      </c>
      <c r="AI118" s="19" t="s">
        <v>7</v>
      </c>
      <c r="AJ118" s="19" t="s">
        <v>7</v>
      </c>
      <c r="AK118" s="19" t="s">
        <v>7</v>
      </c>
      <c r="AL118" s="33"/>
    </row>
    <row r="119" spans="1:38">
      <c r="A119" s="33" t="s">
        <v>1035</v>
      </c>
      <c r="B119" s="19" t="s">
        <v>1031</v>
      </c>
      <c r="C119" s="19">
        <v>15928.3</v>
      </c>
      <c r="D119" s="19">
        <v>16697.8</v>
      </c>
      <c r="E119" s="19">
        <v>17909.400000000001</v>
      </c>
      <c r="F119" s="19">
        <v>19345.599999999999</v>
      </c>
      <c r="G119" s="19">
        <v>21198.2</v>
      </c>
      <c r="H119" s="19">
        <v>22486.6</v>
      </c>
      <c r="I119" s="19">
        <v>25050.1</v>
      </c>
      <c r="J119" s="19">
        <v>27709.1</v>
      </c>
      <c r="K119" s="19">
        <v>31125.599999999999</v>
      </c>
      <c r="L119" s="19">
        <v>34949</v>
      </c>
      <c r="M119" s="19">
        <v>39517.4</v>
      </c>
      <c r="N119" s="19">
        <v>42070.9</v>
      </c>
      <c r="O119" s="19">
        <v>44622.8</v>
      </c>
      <c r="P119" s="19">
        <v>46120.800000000003</v>
      </c>
      <c r="Q119" s="19">
        <v>51307.6</v>
      </c>
      <c r="R119" s="19">
        <v>56894.2</v>
      </c>
      <c r="S119" s="19">
        <v>61570.7</v>
      </c>
      <c r="T119" s="19">
        <v>67887.899999999994</v>
      </c>
      <c r="U119" s="19">
        <v>74339.5</v>
      </c>
      <c r="V119" s="19">
        <v>71465.5</v>
      </c>
      <c r="W119" s="19">
        <v>72848.3</v>
      </c>
      <c r="X119" s="19">
        <v>74739.7</v>
      </c>
      <c r="Y119" s="19">
        <v>76434.399999999994</v>
      </c>
      <c r="Z119" s="19">
        <v>81098.5</v>
      </c>
      <c r="AA119" s="19">
        <v>87329.5</v>
      </c>
      <c r="AB119" s="19">
        <v>91489.1</v>
      </c>
      <c r="AC119" s="19">
        <v>91267.6</v>
      </c>
      <c r="AD119" s="19">
        <v>94719.1</v>
      </c>
      <c r="AE119" s="19">
        <v>101512.4</v>
      </c>
      <c r="AF119" s="19">
        <v>100808.6</v>
      </c>
      <c r="AG119" s="19">
        <v>110703.9</v>
      </c>
      <c r="AH119" s="19">
        <v>125142.9</v>
      </c>
      <c r="AI119" s="19">
        <v>138034.79999999999</v>
      </c>
      <c r="AJ119" s="19">
        <v>128707.6</v>
      </c>
      <c r="AK119" s="19">
        <v>137884.9</v>
      </c>
      <c r="AL119" s="33"/>
    </row>
    <row r="120" spans="1:38">
      <c r="A120" s="33" t="s">
        <v>1036</v>
      </c>
      <c r="B120" s="19" t="s">
        <v>1497</v>
      </c>
      <c r="C120" s="19">
        <v>537</v>
      </c>
      <c r="D120" s="19">
        <v>581.70000000000005</v>
      </c>
      <c r="E120" s="19">
        <v>603.29999999999995</v>
      </c>
      <c r="F120" s="19">
        <v>628.20000000000005</v>
      </c>
      <c r="G120" s="19">
        <v>663.3</v>
      </c>
      <c r="H120" s="19">
        <v>707.6</v>
      </c>
      <c r="I120" s="19">
        <v>741</v>
      </c>
      <c r="J120" s="19">
        <v>777</v>
      </c>
      <c r="K120" s="19">
        <v>820.4</v>
      </c>
      <c r="L120" s="19">
        <v>883.6</v>
      </c>
      <c r="M120" s="19">
        <v>954.5</v>
      </c>
      <c r="N120" s="19">
        <v>1019.1</v>
      </c>
      <c r="O120" s="19">
        <v>1058.5999999999999</v>
      </c>
      <c r="P120" s="19">
        <v>1091.9000000000001</v>
      </c>
      <c r="Q120" s="19">
        <v>1119.0999999999999</v>
      </c>
      <c r="R120" s="19">
        <v>1208</v>
      </c>
      <c r="S120" s="19">
        <v>1297.2</v>
      </c>
      <c r="T120" s="19">
        <v>1386.5</v>
      </c>
      <c r="U120" s="19">
        <v>1452.6</v>
      </c>
      <c r="V120" s="19">
        <v>1522.9</v>
      </c>
      <c r="W120" s="19">
        <v>1457.6</v>
      </c>
      <c r="X120" s="19">
        <v>1448.9</v>
      </c>
      <c r="Y120" s="19">
        <v>1489.4</v>
      </c>
      <c r="Z120" s="19">
        <v>1518.4</v>
      </c>
      <c r="AA120" s="19">
        <v>1560.6</v>
      </c>
      <c r="AB120" s="19">
        <v>1604.3</v>
      </c>
      <c r="AC120" s="19">
        <v>1651.6</v>
      </c>
      <c r="AD120" s="19">
        <v>1702.6</v>
      </c>
      <c r="AE120" s="19">
        <v>1756.7</v>
      </c>
      <c r="AF120" s="19">
        <v>1845.5</v>
      </c>
      <c r="AG120" s="19">
        <v>1937.6</v>
      </c>
      <c r="AH120" s="19">
        <v>1987.2</v>
      </c>
      <c r="AI120" s="19">
        <v>2238.4</v>
      </c>
      <c r="AJ120" s="19">
        <v>2526.4</v>
      </c>
      <c r="AK120" s="19">
        <v>2601.8000000000002</v>
      </c>
      <c r="AL120" s="33"/>
    </row>
    <row r="121" spans="1:38">
      <c r="A121" s="33" t="s">
        <v>1037</v>
      </c>
      <c r="B121" s="33" t="s">
        <v>1159</v>
      </c>
      <c r="C121" s="33">
        <v>303.89999999999998</v>
      </c>
      <c r="D121" s="33">
        <v>327.3</v>
      </c>
      <c r="E121" s="33">
        <v>338.5</v>
      </c>
      <c r="F121" s="33">
        <v>355.1</v>
      </c>
      <c r="G121" s="33">
        <v>374.6</v>
      </c>
      <c r="H121" s="33">
        <v>399.7</v>
      </c>
      <c r="I121" s="33">
        <v>416.5</v>
      </c>
      <c r="J121" s="33">
        <v>437.9</v>
      </c>
      <c r="K121" s="33">
        <v>471.6</v>
      </c>
      <c r="L121" s="33">
        <v>505.6</v>
      </c>
      <c r="M121" s="33">
        <v>537.1</v>
      </c>
      <c r="N121" s="33">
        <v>566.29999999999995</v>
      </c>
      <c r="O121" s="33">
        <v>593.6</v>
      </c>
      <c r="P121" s="33">
        <v>612.1</v>
      </c>
      <c r="Q121" s="33">
        <v>627.29999999999995</v>
      </c>
      <c r="R121" s="33">
        <v>684.2</v>
      </c>
      <c r="S121" s="33">
        <v>751.3</v>
      </c>
      <c r="T121" s="33">
        <v>813.3</v>
      </c>
      <c r="U121" s="33">
        <v>852.9</v>
      </c>
      <c r="V121" s="33">
        <v>910.9</v>
      </c>
      <c r="W121" s="33">
        <v>867</v>
      </c>
      <c r="X121" s="33">
        <v>857.6</v>
      </c>
      <c r="Y121" s="33">
        <v>876.6</v>
      </c>
      <c r="Z121" s="33">
        <v>877.7</v>
      </c>
      <c r="AA121" s="33">
        <v>891.3</v>
      </c>
      <c r="AB121" s="33">
        <v>902.8</v>
      </c>
      <c r="AC121" s="33">
        <v>913.4</v>
      </c>
      <c r="AD121" s="33">
        <v>925.1</v>
      </c>
      <c r="AE121" s="33">
        <v>945.4</v>
      </c>
      <c r="AF121" s="33">
        <v>992.2</v>
      </c>
      <c r="AG121" s="33">
        <v>1033.2</v>
      </c>
      <c r="AH121" s="33">
        <v>1052.4000000000001</v>
      </c>
      <c r="AI121" s="33">
        <v>1222.0999999999999</v>
      </c>
      <c r="AJ121" s="33">
        <v>1421.1</v>
      </c>
      <c r="AK121" s="33">
        <v>1438.9</v>
      </c>
      <c r="AL121" s="33"/>
    </row>
    <row r="122" spans="1:38">
      <c r="A122" s="33" t="s">
        <v>1038</v>
      </c>
      <c r="B122" s="33" t="s">
        <v>995</v>
      </c>
      <c r="C122" s="33">
        <v>207.6</v>
      </c>
      <c r="D122" s="33">
        <v>224.2</v>
      </c>
      <c r="E122" s="33">
        <v>230.2</v>
      </c>
      <c r="F122" s="33">
        <v>234.4</v>
      </c>
      <c r="G122" s="33">
        <v>246.2</v>
      </c>
      <c r="H122" s="33">
        <v>263.2</v>
      </c>
      <c r="I122" s="33">
        <v>279</v>
      </c>
      <c r="J122" s="33">
        <v>293</v>
      </c>
      <c r="K122" s="33">
        <v>301.60000000000002</v>
      </c>
      <c r="L122" s="33">
        <v>324.39999999999998</v>
      </c>
      <c r="M122" s="33">
        <v>353</v>
      </c>
      <c r="N122" s="33">
        <v>376.8</v>
      </c>
      <c r="O122" s="33">
        <v>382.8</v>
      </c>
      <c r="P122" s="33">
        <v>393</v>
      </c>
      <c r="Q122" s="33">
        <v>401.5</v>
      </c>
      <c r="R122" s="33">
        <v>428.6</v>
      </c>
      <c r="S122" s="33">
        <v>447</v>
      </c>
      <c r="T122" s="33">
        <v>471</v>
      </c>
      <c r="U122" s="33">
        <v>489.5</v>
      </c>
      <c r="V122" s="33">
        <v>493.5</v>
      </c>
      <c r="W122" s="33">
        <v>464.2</v>
      </c>
      <c r="X122" s="33">
        <v>462.5</v>
      </c>
      <c r="Y122" s="33">
        <v>474.8</v>
      </c>
      <c r="Z122" s="33">
        <v>491.5</v>
      </c>
      <c r="AA122" s="33">
        <v>512</v>
      </c>
      <c r="AB122" s="33">
        <v>539.1</v>
      </c>
      <c r="AC122" s="33">
        <v>567.29999999999995</v>
      </c>
      <c r="AD122" s="33">
        <v>591.9</v>
      </c>
      <c r="AE122" s="33">
        <v>609.4</v>
      </c>
      <c r="AF122" s="33">
        <v>635.4</v>
      </c>
      <c r="AG122" s="33">
        <v>659.1</v>
      </c>
      <c r="AH122" s="33">
        <v>662.6</v>
      </c>
      <c r="AI122" s="33">
        <v>708.5</v>
      </c>
      <c r="AJ122" s="33">
        <v>748.2</v>
      </c>
      <c r="AK122" s="33">
        <v>760.9</v>
      </c>
      <c r="AL122" s="33"/>
    </row>
    <row r="123" spans="1:38">
      <c r="A123" s="33" t="s">
        <v>1039</v>
      </c>
      <c r="B123" s="33" t="s">
        <v>997</v>
      </c>
      <c r="C123" s="33">
        <v>25.5</v>
      </c>
      <c r="D123" s="33">
        <v>30.3</v>
      </c>
      <c r="E123" s="33">
        <v>34.6</v>
      </c>
      <c r="F123" s="33">
        <v>38.700000000000003</v>
      </c>
      <c r="G123" s="33">
        <v>42.4</v>
      </c>
      <c r="H123" s="33">
        <v>44.7</v>
      </c>
      <c r="I123" s="33">
        <v>45.5</v>
      </c>
      <c r="J123" s="33">
        <v>46.1</v>
      </c>
      <c r="K123" s="33">
        <v>47.2</v>
      </c>
      <c r="L123" s="33">
        <v>53.6</v>
      </c>
      <c r="M123" s="33">
        <v>64.3</v>
      </c>
      <c r="N123" s="33">
        <v>76</v>
      </c>
      <c r="O123" s="33">
        <v>82.3</v>
      </c>
      <c r="P123" s="33">
        <v>86.8</v>
      </c>
      <c r="Q123" s="33">
        <v>90.3</v>
      </c>
      <c r="R123" s="33">
        <v>95.3</v>
      </c>
      <c r="S123" s="33">
        <v>98.8</v>
      </c>
      <c r="T123" s="33">
        <v>102.2</v>
      </c>
      <c r="U123" s="33">
        <v>110.1</v>
      </c>
      <c r="V123" s="33">
        <v>118.6</v>
      </c>
      <c r="W123" s="33">
        <v>126.3</v>
      </c>
      <c r="X123" s="33">
        <v>128.69999999999999</v>
      </c>
      <c r="Y123" s="33">
        <v>138</v>
      </c>
      <c r="Z123" s="33">
        <v>149.1</v>
      </c>
      <c r="AA123" s="33">
        <v>157.30000000000001</v>
      </c>
      <c r="AB123" s="33">
        <v>162.4</v>
      </c>
      <c r="AC123" s="33">
        <v>170.9</v>
      </c>
      <c r="AD123" s="33">
        <v>185.6</v>
      </c>
      <c r="AE123" s="33">
        <v>201.9</v>
      </c>
      <c r="AF123" s="33">
        <v>217.9</v>
      </c>
      <c r="AG123" s="33">
        <v>245.3</v>
      </c>
      <c r="AH123" s="33">
        <v>272.2</v>
      </c>
      <c r="AI123" s="33">
        <v>307.8</v>
      </c>
      <c r="AJ123" s="33">
        <v>357.2</v>
      </c>
      <c r="AK123" s="33">
        <v>402</v>
      </c>
      <c r="AL123" s="33"/>
    </row>
    <row r="124" spans="1:38">
      <c r="A124" s="33" t="s">
        <v>1041</v>
      </c>
      <c r="B124" s="19" t="s">
        <v>1001</v>
      </c>
      <c r="C124" s="19">
        <v>15391.3</v>
      </c>
      <c r="D124" s="19">
        <v>16116.1</v>
      </c>
      <c r="E124" s="19">
        <v>17306.099999999999</v>
      </c>
      <c r="F124" s="19">
        <v>18717.400000000001</v>
      </c>
      <c r="G124" s="19">
        <v>20534.900000000001</v>
      </c>
      <c r="H124" s="19">
        <v>21779</v>
      </c>
      <c r="I124" s="19">
        <v>24309.200000000001</v>
      </c>
      <c r="J124" s="19">
        <v>26932.1</v>
      </c>
      <c r="K124" s="19">
        <v>30305.3</v>
      </c>
      <c r="L124" s="19">
        <v>34065.5</v>
      </c>
      <c r="M124" s="19">
        <v>38563</v>
      </c>
      <c r="N124" s="19">
        <v>41051.800000000003</v>
      </c>
      <c r="O124" s="19">
        <v>43564.1</v>
      </c>
      <c r="P124" s="19">
        <v>45028.9</v>
      </c>
      <c r="Q124" s="19">
        <v>50188.6</v>
      </c>
      <c r="R124" s="19">
        <v>55686.2</v>
      </c>
      <c r="S124" s="19">
        <v>60273.5</v>
      </c>
      <c r="T124" s="19">
        <v>66501.5</v>
      </c>
      <c r="U124" s="19">
        <v>72886.899999999994</v>
      </c>
      <c r="V124" s="19">
        <v>69942.600000000006</v>
      </c>
      <c r="W124" s="19">
        <v>71390.7</v>
      </c>
      <c r="X124" s="19">
        <v>73290.8</v>
      </c>
      <c r="Y124" s="19">
        <v>74944.899999999994</v>
      </c>
      <c r="Z124" s="19">
        <v>79580.2</v>
      </c>
      <c r="AA124" s="19">
        <v>85768.8</v>
      </c>
      <c r="AB124" s="19">
        <v>89884.800000000003</v>
      </c>
      <c r="AC124" s="19">
        <v>89616</v>
      </c>
      <c r="AD124" s="19">
        <v>93016.5</v>
      </c>
      <c r="AE124" s="19">
        <v>99755.7</v>
      </c>
      <c r="AF124" s="19">
        <v>98963</v>
      </c>
      <c r="AG124" s="19">
        <v>108766.3</v>
      </c>
      <c r="AH124" s="19">
        <v>123155.7</v>
      </c>
      <c r="AI124" s="19">
        <v>135796.4</v>
      </c>
      <c r="AJ124" s="19">
        <v>126181.2</v>
      </c>
      <c r="AK124" s="19">
        <v>135283.1</v>
      </c>
      <c r="AL124" s="33"/>
    </row>
    <row r="125" spans="1:38">
      <c r="A125" s="33" t="s">
        <v>1043</v>
      </c>
      <c r="B125" s="19" t="s">
        <v>1165</v>
      </c>
      <c r="C125" s="19">
        <v>11.1</v>
      </c>
      <c r="D125" s="19">
        <v>11.1</v>
      </c>
      <c r="E125" s="19">
        <v>11.1</v>
      </c>
      <c r="F125" s="19">
        <v>11.1</v>
      </c>
      <c r="G125" s="19">
        <v>11.1</v>
      </c>
      <c r="H125" s="19">
        <v>11.1</v>
      </c>
      <c r="I125" s="19">
        <v>11.1</v>
      </c>
      <c r="J125" s="19">
        <v>11</v>
      </c>
      <c r="K125" s="19">
        <v>11</v>
      </c>
      <c r="L125" s="19">
        <v>11</v>
      </c>
      <c r="M125" s="19">
        <v>11</v>
      </c>
      <c r="N125" s="19">
        <v>11</v>
      </c>
      <c r="O125" s="19">
        <v>11</v>
      </c>
      <c r="P125" s="19">
        <v>11</v>
      </c>
      <c r="Q125" s="19">
        <v>11</v>
      </c>
      <c r="R125" s="19">
        <v>11</v>
      </c>
      <c r="S125" s="19">
        <v>11</v>
      </c>
      <c r="T125" s="19">
        <v>11</v>
      </c>
      <c r="U125" s="19">
        <v>11</v>
      </c>
      <c r="V125" s="19">
        <v>11</v>
      </c>
      <c r="W125" s="19">
        <v>11</v>
      </c>
      <c r="X125" s="19">
        <v>11</v>
      </c>
      <c r="Y125" s="19">
        <v>11</v>
      </c>
      <c r="Z125" s="19">
        <v>11</v>
      </c>
      <c r="AA125" s="19">
        <v>11</v>
      </c>
      <c r="AB125" s="19">
        <v>11</v>
      </c>
      <c r="AC125" s="19">
        <v>11</v>
      </c>
      <c r="AD125" s="19">
        <v>11</v>
      </c>
      <c r="AE125" s="19">
        <v>11</v>
      </c>
      <c r="AF125" s="19">
        <v>11</v>
      </c>
      <c r="AG125" s="19">
        <v>11</v>
      </c>
      <c r="AH125" s="19">
        <v>11</v>
      </c>
      <c r="AI125" s="19">
        <v>11</v>
      </c>
      <c r="AJ125" s="19">
        <v>11</v>
      </c>
      <c r="AK125" s="19">
        <v>11</v>
      </c>
      <c r="AL125" s="33"/>
    </row>
    <row r="126" spans="1:38">
      <c r="A126" s="33" t="s">
        <v>1045</v>
      </c>
      <c r="B126" s="19" t="s">
        <v>1040</v>
      </c>
      <c r="C126" s="19">
        <v>415</v>
      </c>
      <c r="D126" s="19">
        <v>378.5</v>
      </c>
      <c r="E126" s="19">
        <v>378.1</v>
      </c>
      <c r="F126" s="19">
        <v>372</v>
      </c>
      <c r="G126" s="19">
        <v>359.1</v>
      </c>
      <c r="H126" s="19">
        <v>369.6</v>
      </c>
      <c r="I126" s="19">
        <v>417.1</v>
      </c>
      <c r="J126" s="19">
        <v>478.3</v>
      </c>
      <c r="K126" s="19">
        <v>530.5</v>
      </c>
      <c r="L126" s="19">
        <v>598.1</v>
      </c>
      <c r="M126" s="19">
        <v>664.8</v>
      </c>
      <c r="N126" s="19">
        <v>698.7</v>
      </c>
      <c r="O126" s="19">
        <v>879.9</v>
      </c>
      <c r="P126" s="19">
        <v>908</v>
      </c>
      <c r="Q126" s="19">
        <v>895.2</v>
      </c>
      <c r="R126" s="19">
        <v>979.8</v>
      </c>
      <c r="S126" s="19">
        <v>987.7</v>
      </c>
      <c r="T126" s="19">
        <v>1070</v>
      </c>
      <c r="U126" s="19">
        <v>1278.7</v>
      </c>
      <c r="V126" s="19">
        <v>2328.6999999999998</v>
      </c>
      <c r="W126" s="19">
        <v>2600.4</v>
      </c>
      <c r="X126" s="19">
        <v>2676.8</v>
      </c>
      <c r="Y126" s="19">
        <v>3150.1</v>
      </c>
      <c r="Z126" s="19">
        <v>3155.7</v>
      </c>
      <c r="AA126" s="19">
        <v>3987.9</v>
      </c>
      <c r="AB126" s="19">
        <v>4189.3999999999996</v>
      </c>
      <c r="AC126" s="19">
        <v>3571.2</v>
      </c>
      <c r="AD126" s="19">
        <v>3049.4</v>
      </c>
      <c r="AE126" s="19">
        <v>3353.8</v>
      </c>
      <c r="AF126" s="19">
        <v>2951.5</v>
      </c>
      <c r="AG126" s="19">
        <v>3019.3</v>
      </c>
      <c r="AH126" s="19">
        <v>4716.3</v>
      </c>
      <c r="AI126" s="19">
        <v>5353.5</v>
      </c>
      <c r="AJ126" s="19">
        <v>4466.1000000000004</v>
      </c>
      <c r="AK126" s="19">
        <v>4976.8</v>
      </c>
      <c r="AL126" s="33"/>
    </row>
    <row r="127" spans="1:38">
      <c r="A127" s="33" t="s">
        <v>1047</v>
      </c>
      <c r="B127" s="19" t="s">
        <v>1003</v>
      </c>
      <c r="C127" s="19">
        <v>4191.6000000000004</v>
      </c>
      <c r="D127" s="19">
        <v>4549.8</v>
      </c>
      <c r="E127" s="19">
        <v>5009.8999999999996</v>
      </c>
      <c r="F127" s="19">
        <v>5489</v>
      </c>
      <c r="G127" s="19">
        <v>6147.1</v>
      </c>
      <c r="H127" s="19">
        <v>6310</v>
      </c>
      <c r="I127" s="19">
        <v>6905.3</v>
      </c>
      <c r="J127" s="19">
        <v>7248.1</v>
      </c>
      <c r="K127" s="19">
        <v>7969.8</v>
      </c>
      <c r="L127" s="19">
        <v>8859</v>
      </c>
      <c r="M127" s="19">
        <v>9649.5</v>
      </c>
      <c r="N127" s="19">
        <v>10178.9</v>
      </c>
      <c r="O127" s="19">
        <v>11140.4</v>
      </c>
      <c r="P127" s="19">
        <v>12049.5</v>
      </c>
      <c r="Q127" s="19">
        <v>13073</v>
      </c>
      <c r="R127" s="19">
        <v>13633.7</v>
      </c>
      <c r="S127" s="19">
        <v>14070</v>
      </c>
      <c r="T127" s="19">
        <v>14983.2</v>
      </c>
      <c r="U127" s="19">
        <v>15957.4</v>
      </c>
      <c r="V127" s="19">
        <v>15905.9</v>
      </c>
      <c r="W127" s="19">
        <v>17228.900000000001</v>
      </c>
      <c r="X127" s="19">
        <v>17550.900000000001</v>
      </c>
      <c r="Y127" s="19">
        <v>18682.7</v>
      </c>
      <c r="Z127" s="19">
        <v>20434.5</v>
      </c>
      <c r="AA127" s="19">
        <v>20671.099999999999</v>
      </c>
      <c r="AB127" s="19">
        <v>22160.1</v>
      </c>
      <c r="AC127" s="19">
        <v>22167.3</v>
      </c>
      <c r="AD127" s="19">
        <v>23198.400000000001</v>
      </c>
      <c r="AE127" s="19">
        <v>24366.3</v>
      </c>
      <c r="AF127" s="19">
        <v>24435.1</v>
      </c>
      <c r="AG127" s="19">
        <v>26877.1</v>
      </c>
      <c r="AH127" s="19">
        <v>33857.4</v>
      </c>
      <c r="AI127" s="19">
        <v>35967.300000000003</v>
      </c>
      <c r="AJ127" s="19">
        <v>31429.5</v>
      </c>
      <c r="AK127" s="19">
        <v>33185.5</v>
      </c>
      <c r="AL127" s="33"/>
    </row>
    <row r="128" spans="1:38">
      <c r="A128" s="33" t="s">
        <v>1048</v>
      </c>
      <c r="B128" s="33" t="s">
        <v>1049</v>
      </c>
      <c r="C128" s="33">
        <v>550.70000000000005</v>
      </c>
      <c r="D128" s="33">
        <v>581.4</v>
      </c>
      <c r="E128" s="33">
        <v>530.9</v>
      </c>
      <c r="F128" s="33">
        <v>535</v>
      </c>
      <c r="G128" s="33">
        <v>523.9</v>
      </c>
      <c r="H128" s="33">
        <v>557.29999999999995</v>
      </c>
      <c r="I128" s="33">
        <v>596.9</v>
      </c>
      <c r="J128" s="33">
        <v>653.1</v>
      </c>
      <c r="K128" s="33">
        <v>790.3</v>
      </c>
      <c r="L128" s="33">
        <v>931.2</v>
      </c>
      <c r="M128" s="33">
        <v>1140.9000000000001</v>
      </c>
      <c r="N128" s="33">
        <v>1317.2</v>
      </c>
      <c r="O128" s="33">
        <v>1162.4000000000001</v>
      </c>
      <c r="P128" s="33">
        <v>1023.6</v>
      </c>
      <c r="Q128" s="33">
        <v>920.1</v>
      </c>
      <c r="R128" s="33">
        <v>1013</v>
      </c>
      <c r="S128" s="33">
        <v>1211.0999999999999</v>
      </c>
      <c r="T128" s="33">
        <v>1457.9</v>
      </c>
      <c r="U128" s="33">
        <v>1332.7</v>
      </c>
      <c r="V128" s="33">
        <v>1247.7</v>
      </c>
      <c r="W128" s="33">
        <v>866.3</v>
      </c>
      <c r="X128" s="33">
        <v>717.4</v>
      </c>
      <c r="Y128" s="33">
        <v>641.1</v>
      </c>
      <c r="Z128" s="33">
        <v>632.1</v>
      </c>
      <c r="AA128" s="33">
        <v>646.5</v>
      </c>
      <c r="AB128" s="33">
        <v>604.20000000000005</v>
      </c>
      <c r="AC128" s="33">
        <v>614.6</v>
      </c>
      <c r="AD128" s="33">
        <v>527.79999999999995</v>
      </c>
      <c r="AE128" s="33">
        <v>618.79999999999995</v>
      </c>
      <c r="AF128" s="33">
        <v>620.6</v>
      </c>
      <c r="AG128" s="33">
        <v>613.20000000000005</v>
      </c>
      <c r="AH128" s="33">
        <v>511.2</v>
      </c>
      <c r="AI128" s="33">
        <v>576.1</v>
      </c>
      <c r="AJ128" s="33">
        <v>746.4</v>
      </c>
      <c r="AK128" s="33">
        <v>732.9</v>
      </c>
      <c r="AL128" s="33"/>
    </row>
    <row r="129" spans="1:38">
      <c r="A129" s="33" t="s">
        <v>1050</v>
      </c>
      <c r="B129" s="33" t="s">
        <v>1051</v>
      </c>
      <c r="C129" s="33">
        <v>982.1</v>
      </c>
      <c r="D129" s="33">
        <v>1066.0999999999999</v>
      </c>
      <c r="E129" s="33">
        <v>1274</v>
      </c>
      <c r="F129" s="33">
        <v>1420.6</v>
      </c>
      <c r="G129" s="33">
        <v>1539.1</v>
      </c>
      <c r="H129" s="33">
        <v>1502.6</v>
      </c>
      <c r="I129" s="33">
        <v>1581.3</v>
      </c>
      <c r="J129" s="33">
        <v>1476.4</v>
      </c>
      <c r="K129" s="33">
        <v>1516.7</v>
      </c>
      <c r="L129" s="33">
        <v>1456.7</v>
      </c>
      <c r="M129" s="33">
        <v>1395.6</v>
      </c>
      <c r="N129" s="33">
        <v>1374.4</v>
      </c>
      <c r="O129" s="33">
        <v>1424.8</v>
      </c>
      <c r="P129" s="33">
        <v>1604.6</v>
      </c>
      <c r="Q129" s="33">
        <v>1573.7</v>
      </c>
      <c r="R129" s="33">
        <v>1559</v>
      </c>
      <c r="S129" s="33">
        <v>1631</v>
      </c>
      <c r="T129" s="33">
        <v>1683.8</v>
      </c>
      <c r="U129" s="33">
        <v>1818.5</v>
      </c>
      <c r="V129" s="33">
        <v>2119.8000000000002</v>
      </c>
      <c r="W129" s="33">
        <v>2454.8000000000002</v>
      </c>
      <c r="X129" s="33">
        <v>3041.7</v>
      </c>
      <c r="Y129" s="33">
        <v>3995.5</v>
      </c>
      <c r="Z129" s="33">
        <v>4577.3999999999996</v>
      </c>
      <c r="AA129" s="33">
        <v>4760.6000000000004</v>
      </c>
      <c r="AB129" s="33">
        <v>5549.9</v>
      </c>
      <c r="AC129" s="33">
        <v>5721.3</v>
      </c>
      <c r="AD129" s="33">
        <v>6326.7</v>
      </c>
      <c r="AE129" s="33">
        <v>6557.3</v>
      </c>
      <c r="AF129" s="33">
        <v>6937</v>
      </c>
      <c r="AG129" s="33">
        <v>7754.1</v>
      </c>
      <c r="AH129" s="33">
        <v>12370.7</v>
      </c>
      <c r="AI129" s="33">
        <v>13277.6</v>
      </c>
      <c r="AJ129" s="33">
        <v>11241.6</v>
      </c>
      <c r="AK129" s="33">
        <v>12280.1</v>
      </c>
      <c r="AL129" s="33"/>
    </row>
    <row r="130" spans="1:38">
      <c r="A130" s="33" t="s">
        <v>1052</v>
      </c>
      <c r="B130" s="33" t="s">
        <v>1053</v>
      </c>
      <c r="C130" s="33">
        <v>971.5</v>
      </c>
      <c r="D130" s="33">
        <v>1122.3</v>
      </c>
      <c r="E130" s="33">
        <v>1250</v>
      </c>
      <c r="F130" s="33">
        <v>1360.1</v>
      </c>
      <c r="G130" s="33">
        <v>1561.1</v>
      </c>
      <c r="H130" s="33">
        <v>1678.4</v>
      </c>
      <c r="I130" s="33">
        <v>1883.9</v>
      </c>
      <c r="J130" s="33">
        <v>2008.8</v>
      </c>
      <c r="K130" s="33">
        <v>2172</v>
      </c>
      <c r="L130" s="33">
        <v>2502.3000000000002</v>
      </c>
      <c r="M130" s="33">
        <v>2894.3</v>
      </c>
      <c r="N130" s="33">
        <v>3126.4</v>
      </c>
      <c r="O130" s="33">
        <v>3799.7</v>
      </c>
      <c r="P130" s="33">
        <v>4347.7</v>
      </c>
      <c r="Q130" s="33">
        <v>4672.8999999999996</v>
      </c>
      <c r="R130" s="33">
        <v>4508.6000000000004</v>
      </c>
      <c r="S130" s="33">
        <v>4299.8999999999996</v>
      </c>
      <c r="T130" s="33">
        <v>4322.7</v>
      </c>
      <c r="U130" s="33">
        <v>4534.8999999999996</v>
      </c>
      <c r="V130" s="33">
        <v>5405.5</v>
      </c>
      <c r="W130" s="33">
        <v>6074.9</v>
      </c>
      <c r="X130" s="33">
        <v>5680</v>
      </c>
      <c r="Y130" s="33">
        <v>5797.7</v>
      </c>
      <c r="Z130" s="33">
        <v>6161.1</v>
      </c>
      <c r="AA130" s="33">
        <v>6305.4</v>
      </c>
      <c r="AB130" s="33">
        <v>6563.5</v>
      </c>
      <c r="AC130" s="33">
        <v>6488.8</v>
      </c>
      <c r="AD130" s="33">
        <v>6727.5</v>
      </c>
      <c r="AE130" s="33">
        <v>7012</v>
      </c>
      <c r="AF130" s="33">
        <v>6920.2</v>
      </c>
      <c r="AG130" s="33">
        <v>7346.3</v>
      </c>
      <c r="AH130" s="33">
        <v>8424.7999999999993</v>
      </c>
      <c r="AI130" s="33">
        <v>8894.2999999999993</v>
      </c>
      <c r="AJ130" s="33">
        <v>7928.3</v>
      </c>
      <c r="AK130" s="33">
        <v>7963.1</v>
      </c>
      <c r="AL130" s="33"/>
    </row>
    <row r="131" spans="1:38">
      <c r="A131" s="33" t="s">
        <v>1054</v>
      </c>
      <c r="B131" s="33" t="s">
        <v>1055</v>
      </c>
      <c r="C131" s="33">
        <v>465.3</v>
      </c>
      <c r="D131" s="33">
        <v>485.1</v>
      </c>
      <c r="E131" s="33">
        <v>526.4</v>
      </c>
      <c r="F131" s="33">
        <v>594</v>
      </c>
      <c r="G131" s="33">
        <v>696.8</v>
      </c>
      <c r="H131" s="33">
        <v>671.7</v>
      </c>
      <c r="I131" s="33">
        <v>729.8</v>
      </c>
      <c r="J131" s="33">
        <v>763.6</v>
      </c>
      <c r="K131" s="33">
        <v>834.4</v>
      </c>
      <c r="L131" s="33">
        <v>925.9</v>
      </c>
      <c r="M131" s="33">
        <v>921.8</v>
      </c>
      <c r="N131" s="33">
        <v>952.1</v>
      </c>
      <c r="O131" s="33">
        <v>1022.9</v>
      </c>
      <c r="P131" s="33">
        <v>1111.0999999999999</v>
      </c>
      <c r="Q131" s="33">
        <v>1221.5999999999999</v>
      </c>
      <c r="R131" s="33">
        <v>1297.0999999999999</v>
      </c>
      <c r="S131" s="33">
        <v>1401.7</v>
      </c>
      <c r="T131" s="33">
        <v>1525.4</v>
      </c>
      <c r="U131" s="33">
        <v>1686.7</v>
      </c>
      <c r="V131" s="33">
        <v>1658.9</v>
      </c>
      <c r="W131" s="33">
        <v>1754.2</v>
      </c>
      <c r="X131" s="33">
        <v>1794</v>
      </c>
      <c r="Y131" s="33">
        <v>1847.7</v>
      </c>
      <c r="Z131" s="33">
        <v>1988.3</v>
      </c>
      <c r="AA131" s="33">
        <v>1892.9</v>
      </c>
      <c r="AB131" s="33">
        <v>1993.6</v>
      </c>
      <c r="AC131" s="33">
        <v>2039</v>
      </c>
      <c r="AD131" s="33">
        <v>2027.6</v>
      </c>
      <c r="AE131" s="33">
        <v>2102.8000000000002</v>
      </c>
      <c r="AF131" s="33">
        <v>2015.6</v>
      </c>
      <c r="AG131" s="33">
        <v>2152.9</v>
      </c>
      <c r="AH131" s="33">
        <v>2322.8000000000002</v>
      </c>
      <c r="AI131" s="33">
        <v>2476.8000000000002</v>
      </c>
      <c r="AJ131" s="33">
        <v>2102.6</v>
      </c>
      <c r="AK131" s="33">
        <v>2080.5</v>
      </c>
      <c r="AL131" s="33"/>
    </row>
    <row r="132" spans="1:38">
      <c r="A132" s="33" t="s">
        <v>1056</v>
      </c>
      <c r="B132" s="33" t="s">
        <v>1498</v>
      </c>
      <c r="C132" s="33">
        <v>1222</v>
      </c>
      <c r="D132" s="33">
        <v>1295</v>
      </c>
      <c r="E132" s="33">
        <v>1428.5</v>
      </c>
      <c r="F132" s="33">
        <v>1579.4</v>
      </c>
      <c r="G132" s="33">
        <v>1826.1</v>
      </c>
      <c r="H132" s="33">
        <v>1900</v>
      </c>
      <c r="I132" s="33">
        <v>2113.3000000000002</v>
      </c>
      <c r="J132" s="33">
        <v>2346.3000000000002</v>
      </c>
      <c r="K132" s="33">
        <v>2656.3</v>
      </c>
      <c r="L132" s="33">
        <v>3042.8</v>
      </c>
      <c r="M132" s="33">
        <v>3296.9</v>
      </c>
      <c r="N132" s="33">
        <v>3408.9</v>
      </c>
      <c r="O132" s="33">
        <v>3730.5</v>
      </c>
      <c r="P132" s="33">
        <v>3962.5</v>
      </c>
      <c r="Q132" s="33">
        <v>4684.7</v>
      </c>
      <c r="R132" s="33">
        <v>5255.9</v>
      </c>
      <c r="S132" s="33">
        <v>5526.3</v>
      </c>
      <c r="T132" s="33">
        <v>5993.3</v>
      </c>
      <c r="U132" s="33">
        <v>6584.6</v>
      </c>
      <c r="V132" s="33">
        <v>5474</v>
      </c>
      <c r="W132" s="33">
        <v>6078.7</v>
      </c>
      <c r="X132" s="33">
        <v>6317.7</v>
      </c>
      <c r="Y132" s="33">
        <v>6400.6</v>
      </c>
      <c r="Z132" s="33">
        <v>7075.5</v>
      </c>
      <c r="AA132" s="33">
        <v>7065.6</v>
      </c>
      <c r="AB132" s="33">
        <v>7448.9</v>
      </c>
      <c r="AC132" s="33">
        <v>7303.6</v>
      </c>
      <c r="AD132" s="33">
        <v>7588.7</v>
      </c>
      <c r="AE132" s="33">
        <v>8075.4</v>
      </c>
      <c r="AF132" s="33">
        <v>7941.8</v>
      </c>
      <c r="AG132" s="33">
        <v>9010.6</v>
      </c>
      <c r="AH132" s="33">
        <v>10227.9</v>
      </c>
      <c r="AI132" s="33">
        <v>10742.6</v>
      </c>
      <c r="AJ132" s="33">
        <v>9410.6</v>
      </c>
      <c r="AK132" s="33">
        <v>10128.9</v>
      </c>
      <c r="AL132" s="33"/>
    </row>
    <row r="133" spans="1:38">
      <c r="A133" s="33" t="s">
        <v>1058</v>
      </c>
      <c r="B133" s="19" t="s">
        <v>1059</v>
      </c>
      <c r="C133" s="19">
        <v>6395.3</v>
      </c>
      <c r="D133" s="19">
        <v>6629.7</v>
      </c>
      <c r="E133" s="19">
        <v>6761.7</v>
      </c>
      <c r="F133" s="19">
        <v>7028.4</v>
      </c>
      <c r="G133" s="19">
        <v>7394.5</v>
      </c>
      <c r="H133" s="19">
        <v>7876.6</v>
      </c>
      <c r="I133" s="19">
        <v>8613.2999999999993</v>
      </c>
      <c r="J133" s="19">
        <v>9290.7999999999993</v>
      </c>
      <c r="K133" s="19">
        <v>10088.299999999999</v>
      </c>
      <c r="L133" s="19">
        <v>11022.5</v>
      </c>
      <c r="M133" s="19">
        <v>12217.3</v>
      </c>
      <c r="N133" s="19">
        <v>13322.7</v>
      </c>
      <c r="O133" s="19">
        <v>14332.2</v>
      </c>
      <c r="P133" s="19">
        <v>15404.6</v>
      </c>
      <c r="Q133" s="19">
        <v>16604.900000000001</v>
      </c>
      <c r="R133" s="19">
        <v>18557.900000000001</v>
      </c>
      <c r="S133" s="19">
        <v>20674.5</v>
      </c>
      <c r="T133" s="19">
        <v>22762</v>
      </c>
      <c r="U133" s="19">
        <v>25462.1</v>
      </c>
      <c r="V133" s="19">
        <v>26895.4</v>
      </c>
      <c r="W133" s="19">
        <v>23727.4</v>
      </c>
      <c r="X133" s="19">
        <v>23117.3</v>
      </c>
      <c r="Y133" s="19">
        <v>23153.4</v>
      </c>
      <c r="Z133" s="19">
        <v>23458.9</v>
      </c>
      <c r="AA133" s="19">
        <v>23534.7</v>
      </c>
      <c r="AB133" s="19">
        <v>24374</v>
      </c>
      <c r="AC133" s="19">
        <v>25101.5</v>
      </c>
      <c r="AD133" s="19">
        <v>26063</v>
      </c>
      <c r="AE133" s="19">
        <v>27360.5</v>
      </c>
      <c r="AF133" s="19">
        <v>28838.1</v>
      </c>
      <c r="AG133" s="19">
        <v>30292.9</v>
      </c>
      <c r="AH133" s="19">
        <v>31417.200000000001</v>
      </c>
      <c r="AI133" s="19">
        <v>34886.5</v>
      </c>
      <c r="AJ133" s="19">
        <v>38356.300000000003</v>
      </c>
      <c r="AK133" s="19">
        <v>39375.699999999997</v>
      </c>
      <c r="AL133" s="33"/>
    </row>
    <row r="134" spans="1:38">
      <c r="A134" s="33" t="s">
        <v>1060</v>
      </c>
      <c r="B134" s="33" t="s">
        <v>1061</v>
      </c>
      <c r="C134" s="33">
        <v>3237.1</v>
      </c>
      <c r="D134" s="33">
        <v>3260.8</v>
      </c>
      <c r="E134" s="33">
        <v>3263.3</v>
      </c>
      <c r="F134" s="33">
        <v>3399.6</v>
      </c>
      <c r="G134" s="33">
        <v>3590.5</v>
      </c>
      <c r="H134" s="33">
        <v>3903.1</v>
      </c>
      <c r="I134" s="33">
        <v>4439.3</v>
      </c>
      <c r="J134" s="33">
        <v>4819.8999999999996</v>
      </c>
      <c r="K134" s="33">
        <v>5323.5</v>
      </c>
      <c r="L134" s="33">
        <v>5766</v>
      </c>
      <c r="M134" s="33">
        <v>6365</v>
      </c>
      <c r="N134" s="33">
        <v>6912.7</v>
      </c>
      <c r="O134" s="33">
        <v>7247.4</v>
      </c>
      <c r="P134" s="33">
        <v>7408.4</v>
      </c>
      <c r="Q134" s="33">
        <v>7615</v>
      </c>
      <c r="R134" s="33">
        <v>8316.7000000000007</v>
      </c>
      <c r="S134" s="33">
        <v>9010.9</v>
      </c>
      <c r="T134" s="33">
        <v>9678.6</v>
      </c>
      <c r="U134" s="33">
        <v>11285.7</v>
      </c>
      <c r="V134" s="33">
        <v>12631.4</v>
      </c>
      <c r="W134" s="33">
        <v>9737.2000000000007</v>
      </c>
      <c r="X134" s="33">
        <v>9719.6</v>
      </c>
      <c r="Y134" s="33">
        <v>10090.6</v>
      </c>
      <c r="Z134" s="33">
        <v>10606.7</v>
      </c>
      <c r="AA134" s="33">
        <v>10696</v>
      </c>
      <c r="AB134" s="33">
        <v>11374.8</v>
      </c>
      <c r="AC134" s="33">
        <v>11735.5</v>
      </c>
      <c r="AD134" s="33">
        <v>12230</v>
      </c>
      <c r="AE134" s="33">
        <v>12986.3</v>
      </c>
      <c r="AF134" s="33">
        <v>13898.6</v>
      </c>
      <c r="AG134" s="33">
        <v>14804.7</v>
      </c>
      <c r="AH134" s="33">
        <v>15209</v>
      </c>
      <c r="AI134" s="33">
        <v>17215.8</v>
      </c>
      <c r="AJ134" s="33">
        <v>19487.2</v>
      </c>
      <c r="AK134" s="33">
        <v>19917.8</v>
      </c>
      <c r="AL134" s="33"/>
    </row>
    <row r="135" spans="1:38">
      <c r="A135" s="33" t="s">
        <v>1062</v>
      </c>
      <c r="B135" s="33" t="s">
        <v>1067</v>
      </c>
      <c r="C135" s="33">
        <v>3158.2</v>
      </c>
      <c r="D135" s="33">
        <v>3368.9</v>
      </c>
      <c r="E135" s="33">
        <v>3498.4</v>
      </c>
      <c r="F135" s="33">
        <v>3628.8</v>
      </c>
      <c r="G135" s="33">
        <v>3804</v>
      </c>
      <c r="H135" s="33">
        <v>3973.5</v>
      </c>
      <c r="I135" s="33">
        <v>4174</v>
      </c>
      <c r="J135" s="33">
        <v>4471</v>
      </c>
      <c r="K135" s="33">
        <v>4764.8</v>
      </c>
      <c r="L135" s="33">
        <v>5256.4</v>
      </c>
      <c r="M135" s="33">
        <v>5852.3</v>
      </c>
      <c r="N135" s="33">
        <v>6410</v>
      </c>
      <c r="O135" s="33">
        <v>7084.8</v>
      </c>
      <c r="P135" s="33">
        <v>7996.2</v>
      </c>
      <c r="Q135" s="33">
        <v>8989.9</v>
      </c>
      <c r="R135" s="33">
        <v>10241.299999999999</v>
      </c>
      <c r="S135" s="33">
        <v>11663.5</v>
      </c>
      <c r="T135" s="33">
        <v>13083.4</v>
      </c>
      <c r="U135" s="33">
        <v>14176.4</v>
      </c>
      <c r="V135" s="33">
        <v>14264</v>
      </c>
      <c r="W135" s="33">
        <v>13990.2</v>
      </c>
      <c r="X135" s="33">
        <v>13397.8</v>
      </c>
      <c r="Y135" s="33">
        <v>13062.9</v>
      </c>
      <c r="Z135" s="33">
        <v>12852.2</v>
      </c>
      <c r="AA135" s="33">
        <v>12838.7</v>
      </c>
      <c r="AB135" s="33">
        <v>12999.2</v>
      </c>
      <c r="AC135" s="33">
        <v>13366</v>
      </c>
      <c r="AD135" s="33">
        <v>13833</v>
      </c>
      <c r="AE135" s="33">
        <v>14374.2</v>
      </c>
      <c r="AF135" s="33">
        <v>14939.5</v>
      </c>
      <c r="AG135" s="33">
        <v>15488.2</v>
      </c>
      <c r="AH135" s="33">
        <v>16208.3</v>
      </c>
      <c r="AI135" s="33">
        <v>17670.8</v>
      </c>
      <c r="AJ135" s="33">
        <v>18869</v>
      </c>
      <c r="AK135" s="33">
        <v>19457.900000000001</v>
      </c>
      <c r="AL135" s="33"/>
    </row>
    <row r="136" spans="1:38">
      <c r="A136" s="33" t="s">
        <v>1064</v>
      </c>
      <c r="B136" s="19" t="s">
        <v>1073</v>
      </c>
      <c r="C136" s="19">
        <v>1907.2</v>
      </c>
      <c r="D136" s="19">
        <v>1864.7</v>
      </c>
      <c r="E136" s="19">
        <v>2394.9</v>
      </c>
      <c r="F136" s="19">
        <v>2778.4</v>
      </c>
      <c r="G136" s="19">
        <v>3480.3</v>
      </c>
      <c r="H136" s="19">
        <v>3724.9</v>
      </c>
      <c r="I136" s="19">
        <v>4967.2</v>
      </c>
      <c r="J136" s="19">
        <v>6257.8</v>
      </c>
      <c r="K136" s="19">
        <v>7926</v>
      </c>
      <c r="L136" s="19">
        <v>9561.2999999999993</v>
      </c>
      <c r="M136" s="19">
        <v>11753.3</v>
      </c>
      <c r="N136" s="19">
        <v>11749.3</v>
      </c>
      <c r="O136" s="19">
        <v>10974.6</v>
      </c>
      <c r="P136" s="19">
        <v>9645.2999999999993</v>
      </c>
      <c r="Q136" s="19">
        <v>12268.1</v>
      </c>
      <c r="R136" s="19">
        <v>14340.3</v>
      </c>
      <c r="S136" s="19">
        <v>15881.8</v>
      </c>
      <c r="T136" s="19">
        <v>17892.099999999999</v>
      </c>
      <c r="U136" s="19">
        <v>19697.5</v>
      </c>
      <c r="V136" s="19">
        <v>13396.9</v>
      </c>
      <c r="W136" s="19">
        <v>16230.6</v>
      </c>
      <c r="X136" s="19">
        <v>18286.099999999999</v>
      </c>
      <c r="Y136" s="19">
        <v>17553.2</v>
      </c>
      <c r="Z136" s="19">
        <v>20095.3</v>
      </c>
      <c r="AA136" s="19">
        <v>24380.7</v>
      </c>
      <c r="AB136" s="19">
        <v>25633.1</v>
      </c>
      <c r="AC136" s="19">
        <v>24939.3</v>
      </c>
      <c r="AD136" s="19">
        <v>26467.4</v>
      </c>
      <c r="AE136" s="19">
        <v>30846.2</v>
      </c>
      <c r="AF136" s="19">
        <v>28361.3</v>
      </c>
      <c r="AG136" s="19">
        <v>33740.5</v>
      </c>
      <c r="AH136" s="19">
        <v>38050.800000000003</v>
      </c>
      <c r="AI136" s="19">
        <v>44184.3</v>
      </c>
      <c r="AJ136" s="19">
        <v>35876</v>
      </c>
      <c r="AK136" s="19">
        <v>41793.800000000003</v>
      </c>
      <c r="AL136" s="33"/>
    </row>
    <row r="137" spans="1:38">
      <c r="A137" s="33" t="s">
        <v>1066</v>
      </c>
      <c r="B137" s="33" t="s">
        <v>1077</v>
      </c>
      <c r="C137" s="33">
        <v>1359.9</v>
      </c>
      <c r="D137" s="33">
        <v>1303.9000000000001</v>
      </c>
      <c r="E137" s="33">
        <v>1736.3</v>
      </c>
      <c r="F137" s="33">
        <v>2000.8</v>
      </c>
      <c r="G137" s="33">
        <v>2480.3000000000002</v>
      </c>
      <c r="H137" s="33">
        <v>2620.1999999999998</v>
      </c>
      <c r="I137" s="33">
        <v>3497.3</v>
      </c>
      <c r="J137" s="33">
        <v>4351.7</v>
      </c>
      <c r="K137" s="33">
        <v>5490.3</v>
      </c>
      <c r="L137" s="33">
        <v>6602.2</v>
      </c>
      <c r="M137" s="33">
        <v>8082.7</v>
      </c>
      <c r="N137" s="33">
        <v>7836.4</v>
      </c>
      <c r="O137" s="33">
        <v>7221.3</v>
      </c>
      <c r="P137" s="33">
        <v>5953.7</v>
      </c>
      <c r="Q137" s="33">
        <v>7898.3</v>
      </c>
      <c r="R137" s="33">
        <v>9277.9</v>
      </c>
      <c r="S137" s="33">
        <v>10144.700000000001</v>
      </c>
      <c r="T137" s="33">
        <v>11295.4</v>
      </c>
      <c r="U137" s="33">
        <v>12309</v>
      </c>
      <c r="V137" s="33">
        <v>7556.2</v>
      </c>
      <c r="W137" s="33">
        <v>9759.7999999999993</v>
      </c>
      <c r="X137" s="33">
        <v>11227.1</v>
      </c>
      <c r="Y137" s="33">
        <v>10719.1</v>
      </c>
      <c r="Z137" s="33">
        <v>12281</v>
      </c>
      <c r="AA137" s="33">
        <v>15510.3</v>
      </c>
      <c r="AB137" s="33">
        <v>16484.8</v>
      </c>
      <c r="AC137" s="33">
        <v>16258.3</v>
      </c>
      <c r="AD137" s="33">
        <v>17260.400000000001</v>
      </c>
      <c r="AE137" s="33">
        <v>20731</v>
      </c>
      <c r="AF137" s="33">
        <v>18771</v>
      </c>
      <c r="AG137" s="33">
        <v>22789.3</v>
      </c>
      <c r="AH137" s="33">
        <v>25986.9</v>
      </c>
      <c r="AI137" s="33">
        <v>30970.7</v>
      </c>
      <c r="AJ137" s="33">
        <v>24792.3</v>
      </c>
      <c r="AK137" s="33">
        <v>29374.7</v>
      </c>
      <c r="AL137" s="33"/>
    </row>
    <row r="138" spans="1:38">
      <c r="A138" s="33" t="s">
        <v>1068</v>
      </c>
      <c r="B138" s="33" t="s">
        <v>1079</v>
      </c>
      <c r="C138" s="33">
        <v>109.4</v>
      </c>
      <c r="D138" s="33">
        <v>117.5</v>
      </c>
      <c r="E138" s="33">
        <v>173.9</v>
      </c>
      <c r="F138" s="33">
        <v>227.9</v>
      </c>
      <c r="G138" s="33">
        <v>324.5</v>
      </c>
      <c r="H138" s="33">
        <v>424</v>
      </c>
      <c r="I138" s="33">
        <v>677</v>
      </c>
      <c r="J138" s="33">
        <v>949.4</v>
      </c>
      <c r="K138" s="33">
        <v>1312.5</v>
      </c>
      <c r="L138" s="33">
        <v>1628.7</v>
      </c>
      <c r="M138" s="33">
        <v>2159.3000000000002</v>
      </c>
      <c r="N138" s="33">
        <v>2262.9</v>
      </c>
      <c r="O138" s="33">
        <v>2021.1</v>
      </c>
      <c r="P138" s="33">
        <v>1856.3</v>
      </c>
      <c r="Q138" s="33">
        <v>2359.5</v>
      </c>
      <c r="R138" s="33">
        <v>2701.8</v>
      </c>
      <c r="S138" s="33">
        <v>3119.9</v>
      </c>
      <c r="T138" s="33">
        <v>3622.9</v>
      </c>
      <c r="U138" s="33">
        <v>3916.9</v>
      </c>
      <c r="V138" s="33">
        <v>2602.9</v>
      </c>
      <c r="W138" s="33">
        <v>3361.6</v>
      </c>
      <c r="X138" s="33">
        <v>3801.1</v>
      </c>
      <c r="Y138" s="33">
        <v>3644.1</v>
      </c>
      <c r="Z138" s="33">
        <v>4053.6</v>
      </c>
      <c r="AA138" s="33">
        <v>4865.8</v>
      </c>
      <c r="AB138" s="33">
        <v>5115.1000000000004</v>
      </c>
      <c r="AC138" s="33">
        <v>4980.3999999999996</v>
      </c>
      <c r="AD138" s="33">
        <v>5239.8999999999996</v>
      </c>
      <c r="AE138" s="33">
        <v>5974.4</v>
      </c>
      <c r="AF138" s="33">
        <v>5470.9</v>
      </c>
      <c r="AG138" s="33">
        <v>6324.5</v>
      </c>
      <c r="AH138" s="33">
        <v>7053.5</v>
      </c>
      <c r="AI138" s="33">
        <v>7618.9</v>
      </c>
      <c r="AJ138" s="33">
        <v>6051.2</v>
      </c>
      <c r="AK138" s="33">
        <v>6864</v>
      </c>
      <c r="AL138" s="33"/>
    </row>
    <row r="139" spans="1:38">
      <c r="A139" s="33" t="s">
        <v>1070</v>
      </c>
      <c r="B139" s="33" t="s">
        <v>1075</v>
      </c>
      <c r="C139" s="33">
        <v>29</v>
      </c>
      <c r="D139" s="33">
        <v>46.3</v>
      </c>
      <c r="E139" s="33">
        <v>55.3</v>
      </c>
      <c r="F139" s="33">
        <v>61.4</v>
      </c>
      <c r="G139" s="33">
        <v>75.7</v>
      </c>
      <c r="H139" s="33">
        <v>70.8</v>
      </c>
      <c r="I139" s="33">
        <v>96</v>
      </c>
      <c r="J139" s="33">
        <v>128.5</v>
      </c>
      <c r="K139" s="33">
        <v>164.3</v>
      </c>
      <c r="L139" s="33">
        <v>191.5</v>
      </c>
      <c r="M139" s="33">
        <v>242.5</v>
      </c>
      <c r="N139" s="33">
        <v>270</v>
      </c>
      <c r="O139" s="33">
        <v>324.60000000000002</v>
      </c>
      <c r="P139" s="33">
        <v>332.2</v>
      </c>
      <c r="Q139" s="33">
        <v>293.8</v>
      </c>
      <c r="R139" s="33">
        <v>259.60000000000002</v>
      </c>
      <c r="S139" s="33">
        <v>306.39999999999998</v>
      </c>
      <c r="T139" s="33">
        <v>335.6</v>
      </c>
      <c r="U139" s="33">
        <v>416.3</v>
      </c>
      <c r="V139" s="33">
        <v>506.8</v>
      </c>
      <c r="W139" s="33">
        <v>460.1</v>
      </c>
      <c r="X139" s="33">
        <v>522</v>
      </c>
      <c r="Y139" s="33">
        <v>541.29999999999995</v>
      </c>
      <c r="Z139" s="33">
        <v>545.9</v>
      </c>
      <c r="AA139" s="33">
        <v>624.6</v>
      </c>
      <c r="AB139" s="33">
        <v>631.5</v>
      </c>
      <c r="AC139" s="33">
        <v>566.4</v>
      </c>
      <c r="AD139" s="33">
        <v>705.6</v>
      </c>
      <c r="AE139" s="33">
        <v>719.9</v>
      </c>
      <c r="AF139" s="33">
        <v>745.3</v>
      </c>
      <c r="AG139" s="33">
        <v>886.5</v>
      </c>
      <c r="AH139" s="33">
        <v>1057.4000000000001</v>
      </c>
      <c r="AI139" s="33">
        <v>1237.5</v>
      </c>
      <c r="AJ139" s="33">
        <v>1026.0999999999999</v>
      </c>
      <c r="AK139" s="33">
        <v>1232.8</v>
      </c>
      <c r="AL139" s="33"/>
    </row>
    <row r="140" spans="1:38">
      <c r="A140" s="33" t="s">
        <v>1072</v>
      </c>
      <c r="B140" s="33" t="s">
        <v>1083</v>
      </c>
      <c r="C140" s="33">
        <v>13.4</v>
      </c>
      <c r="D140" s="33">
        <v>11.1</v>
      </c>
      <c r="E140" s="33">
        <v>10.199999999999999</v>
      </c>
      <c r="F140" s="33">
        <v>10.1</v>
      </c>
      <c r="G140" s="33">
        <v>11.5</v>
      </c>
      <c r="H140" s="33">
        <v>13.1</v>
      </c>
      <c r="I140" s="33">
        <v>15.1</v>
      </c>
      <c r="J140" s="33">
        <v>16.5</v>
      </c>
      <c r="K140" s="33">
        <v>18.3</v>
      </c>
      <c r="L140" s="33">
        <v>22.3</v>
      </c>
      <c r="M140" s="33">
        <v>28.4</v>
      </c>
      <c r="N140" s="33">
        <v>30.5</v>
      </c>
      <c r="O140" s="33">
        <v>33.299999999999997</v>
      </c>
      <c r="P140" s="33">
        <v>35.200000000000003</v>
      </c>
      <c r="Q140" s="33">
        <v>37.700000000000003</v>
      </c>
      <c r="R140" s="33">
        <v>40.1</v>
      </c>
      <c r="S140" s="33">
        <v>42</v>
      </c>
      <c r="T140" s="33">
        <v>42</v>
      </c>
      <c r="U140" s="33">
        <v>50.3</v>
      </c>
      <c r="V140" s="33">
        <v>45</v>
      </c>
      <c r="W140" s="33">
        <v>45</v>
      </c>
      <c r="X140" s="33">
        <v>41.7</v>
      </c>
      <c r="Y140" s="33">
        <v>35.5</v>
      </c>
      <c r="Z140" s="33">
        <v>33.5</v>
      </c>
      <c r="AA140" s="33">
        <v>33.4</v>
      </c>
      <c r="AB140" s="33">
        <v>33.700000000000003</v>
      </c>
      <c r="AC140" s="33">
        <v>34.4</v>
      </c>
      <c r="AD140" s="33">
        <v>36.299999999999997</v>
      </c>
      <c r="AE140" s="33">
        <v>37.700000000000003</v>
      </c>
      <c r="AF140" s="33">
        <v>38.5</v>
      </c>
      <c r="AG140" s="33">
        <v>34.5</v>
      </c>
      <c r="AH140" s="33">
        <v>27.4</v>
      </c>
      <c r="AI140" s="33">
        <v>25.1</v>
      </c>
      <c r="AJ140" s="33">
        <v>44</v>
      </c>
      <c r="AK140" s="33">
        <v>44.1</v>
      </c>
      <c r="AL140" s="33"/>
    </row>
    <row r="141" spans="1:38">
      <c r="A141" s="33" t="s">
        <v>1074</v>
      </c>
      <c r="B141" s="33" t="s">
        <v>1081</v>
      </c>
      <c r="C141" s="33">
        <v>104.6</v>
      </c>
      <c r="D141" s="33">
        <v>83.7</v>
      </c>
      <c r="E141" s="33">
        <v>96.1</v>
      </c>
      <c r="F141" s="33">
        <v>100.7</v>
      </c>
      <c r="G141" s="33">
        <v>161.1</v>
      </c>
      <c r="H141" s="33">
        <v>135.19999999999999</v>
      </c>
      <c r="I141" s="33">
        <v>157.4</v>
      </c>
      <c r="J141" s="33">
        <v>191.8</v>
      </c>
      <c r="K141" s="33">
        <v>227.9</v>
      </c>
      <c r="L141" s="33">
        <v>282.3</v>
      </c>
      <c r="M141" s="33">
        <v>307.39999999999998</v>
      </c>
      <c r="N141" s="33">
        <v>295.3</v>
      </c>
      <c r="O141" s="33">
        <v>254</v>
      </c>
      <c r="P141" s="33">
        <v>243.4</v>
      </c>
      <c r="Q141" s="33">
        <v>371.3</v>
      </c>
      <c r="R141" s="33">
        <v>487.6</v>
      </c>
      <c r="S141" s="33">
        <v>544</v>
      </c>
      <c r="T141" s="33">
        <v>694</v>
      </c>
      <c r="U141" s="33">
        <v>902.7</v>
      </c>
      <c r="V141" s="33">
        <v>549.5</v>
      </c>
      <c r="W141" s="33">
        <v>811.6</v>
      </c>
      <c r="X141" s="33">
        <v>916.9</v>
      </c>
      <c r="Y141" s="33">
        <v>767.1</v>
      </c>
      <c r="Z141" s="33">
        <v>859</v>
      </c>
      <c r="AA141" s="33">
        <v>943.2</v>
      </c>
      <c r="AB141" s="33">
        <v>987.3</v>
      </c>
      <c r="AC141" s="33">
        <v>842.7</v>
      </c>
      <c r="AD141" s="33">
        <v>917.7</v>
      </c>
      <c r="AE141" s="33">
        <v>1119.5</v>
      </c>
      <c r="AF141" s="33">
        <v>924.4</v>
      </c>
      <c r="AG141" s="33">
        <v>1271.4000000000001</v>
      </c>
      <c r="AH141" s="33">
        <v>1430.6</v>
      </c>
      <c r="AI141" s="33">
        <v>1746.8</v>
      </c>
      <c r="AJ141" s="33">
        <v>1383.2</v>
      </c>
      <c r="AK141" s="33">
        <v>1693.3</v>
      </c>
      <c r="AL141" s="33"/>
    </row>
    <row r="142" spans="1:38">
      <c r="A142" s="33" t="s">
        <v>1076</v>
      </c>
      <c r="B142" s="33" t="s">
        <v>1166</v>
      </c>
      <c r="C142" s="33">
        <v>2.2000000000000002</v>
      </c>
      <c r="D142" s="33">
        <v>2.4</v>
      </c>
      <c r="E142" s="33">
        <v>2.7</v>
      </c>
      <c r="F142" s="33">
        <v>3.1</v>
      </c>
      <c r="G142" s="33">
        <v>3.4</v>
      </c>
      <c r="H142" s="33">
        <v>3.7</v>
      </c>
      <c r="I142" s="33">
        <v>4</v>
      </c>
      <c r="J142" s="33">
        <v>4.5999999999999996</v>
      </c>
      <c r="K142" s="33">
        <v>5.4</v>
      </c>
      <c r="L142" s="33">
        <v>6</v>
      </c>
      <c r="M142" s="33">
        <v>6.4</v>
      </c>
      <c r="N142" s="33">
        <v>7</v>
      </c>
      <c r="O142" s="33">
        <v>7.4</v>
      </c>
      <c r="P142" s="33">
        <v>8.4</v>
      </c>
      <c r="Q142" s="33">
        <v>8.8000000000000007</v>
      </c>
      <c r="R142" s="33">
        <v>11.9</v>
      </c>
      <c r="S142" s="33">
        <v>13.5</v>
      </c>
      <c r="T142" s="33">
        <v>15.3</v>
      </c>
      <c r="U142" s="33">
        <v>18.5</v>
      </c>
      <c r="V142" s="33">
        <v>21.1</v>
      </c>
      <c r="W142" s="33">
        <v>25.6</v>
      </c>
      <c r="X142" s="33">
        <v>26.5</v>
      </c>
      <c r="Y142" s="33">
        <v>26.9</v>
      </c>
      <c r="Z142" s="33">
        <v>27.4</v>
      </c>
      <c r="AA142" s="33">
        <v>27.5</v>
      </c>
      <c r="AB142" s="33">
        <v>28.6</v>
      </c>
      <c r="AC142" s="33">
        <v>29.5</v>
      </c>
      <c r="AD142" s="33">
        <v>30.4</v>
      </c>
      <c r="AE142" s="33">
        <v>31.4</v>
      </c>
      <c r="AF142" s="33">
        <v>32.299999999999997</v>
      </c>
      <c r="AG142" s="33">
        <v>31.7</v>
      </c>
      <c r="AH142" s="33">
        <v>32.4</v>
      </c>
      <c r="AI142" s="33">
        <v>33.9</v>
      </c>
      <c r="AJ142" s="33">
        <v>35</v>
      </c>
      <c r="AK142" s="33">
        <v>36.1</v>
      </c>
      <c r="AL142" s="33"/>
    </row>
    <row r="143" spans="1:38">
      <c r="A143" s="33" t="s">
        <v>1078</v>
      </c>
      <c r="B143" s="33" t="s">
        <v>1167</v>
      </c>
      <c r="C143" s="33">
        <v>288.7</v>
      </c>
      <c r="D143" s="33">
        <v>299.7</v>
      </c>
      <c r="E143" s="33">
        <v>320.5</v>
      </c>
      <c r="F143" s="33">
        <v>374.5</v>
      </c>
      <c r="G143" s="33">
        <v>423.8</v>
      </c>
      <c r="H143" s="33">
        <v>457.9</v>
      </c>
      <c r="I143" s="33">
        <v>520.4</v>
      </c>
      <c r="J143" s="33">
        <v>615.29999999999995</v>
      </c>
      <c r="K143" s="33">
        <v>707.2</v>
      </c>
      <c r="L143" s="33">
        <v>828.4</v>
      </c>
      <c r="M143" s="33">
        <v>926.6</v>
      </c>
      <c r="N143" s="33">
        <v>1047.2</v>
      </c>
      <c r="O143" s="33">
        <v>1113</v>
      </c>
      <c r="P143" s="33">
        <v>1216.2</v>
      </c>
      <c r="Q143" s="33">
        <v>1298.5999999999999</v>
      </c>
      <c r="R143" s="33">
        <v>1561.4</v>
      </c>
      <c r="S143" s="33">
        <v>1711.3</v>
      </c>
      <c r="T143" s="33">
        <v>1886.9</v>
      </c>
      <c r="U143" s="33">
        <v>2083.8000000000002</v>
      </c>
      <c r="V143" s="33">
        <v>2115.5</v>
      </c>
      <c r="W143" s="33">
        <v>1766.8</v>
      </c>
      <c r="X143" s="33">
        <v>1750.7</v>
      </c>
      <c r="Y143" s="33">
        <v>1819.2</v>
      </c>
      <c r="Z143" s="33">
        <v>2294.9</v>
      </c>
      <c r="AA143" s="33">
        <v>2375.9</v>
      </c>
      <c r="AB143" s="33">
        <v>2352.1</v>
      </c>
      <c r="AC143" s="33">
        <v>2227.8000000000002</v>
      </c>
      <c r="AD143" s="33">
        <v>2277</v>
      </c>
      <c r="AE143" s="33">
        <v>2232.5</v>
      </c>
      <c r="AF143" s="33">
        <v>2378.6999999999998</v>
      </c>
      <c r="AG143" s="33">
        <v>2402.6999999999998</v>
      </c>
      <c r="AH143" s="33">
        <v>2462.6999999999998</v>
      </c>
      <c r="AI143" s="33">
        <v>2551.4</v>
      </c>
      <c r="AJ143" s="33">
        <v>2544.1</v>
      </c>
      <c r="AK143" s="33">
        <v>2549</v>
      </c>
      <c r="AL143" s="33"/>
    </row>
    <row r="144" spans="1:38">
      <c r="A144" s="33" t="s">
        <v>1080</v>
      </c>
      <c r="B144" s="19" t="s">
        <v>1021</v>
      </c>
      <c r="C144" s="19">
        <v>1692.7</v>
      </c>
      <c r="D144" s="19">
        <v>1923.4</v>
      </c>
      <c r="E144" s="19">
        <v>1922.5</v>
      </c>
      <c r="F144" s="19">
        <v>2183.6999999999998</v>
      </c>
      <c r="G144" s="19">
        <v>2210.6999999999998</v>
      </c>
      <c r="H144" s="19">
        <v>2337.4</v>
      </c>
      <c r="I144" s="19">
        <v>2214.5</v>
      </c>
      <c r="J144" s="19">
        <v>2234.8000000000002</v>
      </c>
      <c r="K144" s="19">
        <v>2048.9</v>
      </c>
      <c r="L144" s="19">
        <v>2036.3</v>
      </c>
      <c r="M144" s="19">
        <v>2135.4</v>
      </c>
      <c r="N144" s="19">
        <v>2580.8000000000002</v>
      </c>
      <c r="O144" s="19">
        <v>3227.1</v>
      </c>
      <c r="P144" s="19">
        <v>3883.7</v>
      </c>
      <c r="Q144" s="19">
        <v>3647.6</v>
      </c>
      <c r="R144" s="19">
        <v>3832.7</v>
      </c>
      <c r="S144" s="19">
        <v>4072.2</v>
      </c>
      <c r="T144" s="19">
        <v>4241.5</v>
      </c>
      <c r="U144" s="19">
        <v>4432.7</v>
      </c>
      <c r="V144" s="19">
        <v>6166</v>
      </c>
      <c r="W144" s="19">
        <v>6025.6</v>
      </c>
      <c r="X144" s="19">
        <v>6395.5</v>
      </c>
      <c r="Y144" s="19">
        <v>6830.5</v>
      </c>
      <c r="Z144" s="19">
        <v>6683.8</v>
      </c>
      <c r="AA144" s="19">
        <v>7481.2</v>
      </c>
      <c r="AB144" s="19">
        <v>7569</v>
      </c>
      <c r="AC144" s="19">
        <v>8074.8</v>
      </c>
      <c r="AD144" s="19">
        <v>8291.4</v>
      </c>
      <c r="AE144" s="19">
        <v>7966</v>
      </c>
      <c r="AF144" s="19">
        <v>8713.7999999999993</v>
      </c>
      <c r="AG144" s="19">
        <v>8261.2000000000007</v>
      </c>
      <c r="AH144" s="19">
        <v>7900</v>
      </c>
      <c r="AI144" s="19">
        <v>7540.3</v>
      </c>
      <c r="AJ144" s="19">
        <v>7800.9</v>
      </c>
      <c r="AK144" s="19">
        <v>7190.9</v>
      </c>
      <c r="AL144" s="33"/>
    </row>
    <row r="145" spans="1:38">
      <c r="A145" s="33" t="s">
        <v>1082</v>
      </c>
      <c r="B145" s="19" t="s">
        <v>1087</v>
      </c>
      <c r="C145" s="19">
        <v>778.3</v>
      </c>
      <c r="D145" s="19">
        <v>759</v>
      </c>
      <c r="E145" s="19">
        <v>828</v>
      </c>
      <c r="F145" s="19">
        <v>854.8</v>
      </c>
      <c r="G145" s="19">
        <v>932.2</v>
      </c>
      <c r="H145" s="19">
        <v>1149.4000000000001</v>
      </c>
      <c r="I145" s="19">
        <v>1180.8</v>
      </c>
      <c r="J145" s="19">
        <v>1411.2</v>
      </c>
      <c r="K145" s="19">
        <v>1730.7</v>
      </c>
      <c r="L145" s="19">
        <v>1977.2</v>
      </c>
      <c r="M145" s="19">
        <v>2131.6</v>
      </c>
      <c r="N145" s="19">
        <v>2510.3000000000002</v>
      </c>
      <c r="O145" s="19">
        <v>2998.9</v>
      </c>
      <c r="P145" s="19">
        <v>3126.8</v>
      </c>
      <c r="Q145" s="19">
        <v>3688.8</v>
      </c>
      <c r="R145" s="19">
        <v>4330.6000000000004</v>
      </c>
      <c r="S145" s="19">
        <v>4576.3</v>
      </c>
      <c r="T145" s="19">
        <v>5541.5</v>
      </c>
      <c r="U145" s="19">
        <v>6047.5</v>
      </c>
      <c r="V145" s="19">
        <v>5238.7</v>
      </c>
      <c r="W145" s="19">
        <v>5566.8</v>
      </c>
      <c r="X145" s="19">
        <v>5253.1</v>
      </c>
      <c r="Y145" s="19">
        <v>5564</v>
      </c>
      <c r="Z145" s="19">
        <v>5741.1</v>
      </c>
      <c r="AA145" s="19">
        <v>5702.3</v>
      </c>
      <c r="AB145" s="19">
        <v>5948.2</v>
      </c>
      <c r="AC145" s="19">
        <v>5750.9</v>
      </c>
      <c r="AD145" s="19">
        <v>5935.8</v>
      </c>
      <c r="AE145" s="19">
        <v>5851.9</v>
      </c>
      <c r="AF145" s="19">
        <v>5652.3</v>
      </c>
      <c r="AG145" s="19">
        <v>6564.2</v>
      </c>
      <c r="AH145" s="19">
        <v>7202.9</v>
      </c>
      <c r="AI145" s="19">
        <v>7853.5</v>
      </c>
      <c r="AJ145" s="19">
        <v>8241.5</v>
      </c>
      <c r="AK145" s="19">
        <v>8749.2999999999993</v>
      </c>
      <c r="AL145" s="33"/>
    </row>
    <row r="146" spans="1:38">
      <c r="A146" s="33" t="s">
        <v>1084</v>
      </c>
      <c r="B146" s="19" t="s">
        <v>1097</v>
      </c>
      <c r="C146" s="19">
        <v>15928.3</v>
      </c>
      <c r="D146" s="19">
        <v>16697.8</v>
      </c>
      <c r="E146" s="19">
        <v>17909.400000000001</v>
      </c>
      <c r="F146" s="19">
        <v>19345.599999999999</v>
      </c>
      <c r="G146" s="19">
        <v>21198.2</v>
      </c>
      <c r="H146" s="19">
        <v>22486.6</v>
      </c>
      <c r="I146" s="19">
        <v>25050.1</v>
      </c>
      <c r="J146" s="19">
        <v>27709.1</v>
      </c>
      <c r="K146" s="19">
        <v>31125.599999999999</v>
      </c>
      <c r="L146" s="19">
        <v>34949</v>
      </c>
      <c r="M146" s="19">
        <v>39517.4</v>
      </c>
      <c r="N146" s="19">
        <v>42070.9</v>
      </c>
      <c r="O146" s="19">
        <v>44622.8</v>
      </c>
      <c r="P146" s="19">
        <v>46120.800000000003</v>
      </c>
      <c r="Q146" s="19">
        <v>51307.6</v>
      </c>
      <c r="R146" s="19">
        <v>56894.2</v>
      </c>
      <c r="S146" s="19">
        <v>61570.7</v>
      </c>
      <c r="T146" s="19">
        <v>67887.899999999994</v>
      </c>
      <c r="U146" s="19">
        <v>74339.5</v>
      </c>
      <c r="V146" s="19">
        <v>71465.5</v>
      </c>
      <c r="W146" s="19">
        <v>72848.3</v>
      </c>
      <c r="X146" s="19">
        <v>74739.7</v>
      </c>
      <c r="Y146" s="19">
        <v>76434.399999999994</v>
      </c>
      <c r="Z146" s="19">
        <v>81098.5</v>
      </c>
      <c r="AA146" s="19">
        <v>87329.5</v>
      </c>
      <c r="AB146" s="19">
        <v>91489.1</v>
      </c>
      <c r="AC146" s="19">
        <v>91267.6</v>
      </c>
      <c r="AD146" s="19">
        <v>94719.1</v>
      </c>
      <c r="AE146" s="19">
        <v>101512.4</v>
      </c>
      <c r="AF146" s="19">
        <v>100808.6</v>
      </c>
      <c r="AG146" s="19">
        <v>110703.9</v>
      </c>
      <c r="AH146" s="19">
        <v>125142.9</v>
      </c>
      <c r="AI146" s="19">
        <v>138034.79999999999</v>
      </c>
      <c r="AJ146" s="19">
        <v>128707.6</v>
      </c>
      <c r="AK146" s="19">
        <v>137884.9</v>
      </c>
      <c r="AL146" s="33"/>
    </row>
    <row r="147" spans="1:38">
      <c r="A147" s="33" t="s">
        <v>1086</v>
      </c>
      <c r="B147" s="19" t="s">
        <v>1013</v>
      </c>
      <c r="C147" s="19">
        <v>15444.8</v>
      </c>
      <c r="D147" s="19">
        <v>16095</v>
      </c>
      <c r="E147" s="19">
        <v>17450.7</v>
      </c>
      <c r="F147" s="19">
        <v>19003.900000000001</v>
      </c>
      <c r="G147" s="19">
        <v>20858.400000000001</v>
      </c>
      <c r="H147" s="19">
        <v>22180.799999999999</v>
      </c>
      <c r="I147" s="19">
        <v>25073.8</v>
      </c>
      <c r="J147" s="19">
        <v>28118.5</v>
      </c>
      <c r="K147" s="19">
        <v>32152.9</v>
      </c>
      <c r="L147" s="19">
        <v>35980.1</v>
      </c>
      <c r="M147" s="19">
        <v>40730.199999999997</v>
      </c>
      <c r="N147" s="19">
        <v>43564.3</v>
      </c>
      <c r="O147" s="19">
        <v>45752.800000000003</v>
      </c>
      <c r="P147" s="19">
        <v>46644.5</v>
      </c>
      <c r="Q147" s="19">
        <v>52257.7</v>
      </c>
      <c r="R147" s="19">
        <v>57828.3</v>
      </c>
      <c r="S147" s="19">
        <v>62401.9</v>
      </c>
      <c r="T147" s="19">
        <v>69040</v>
      </c>
      <c r="U147" s="19">
        <v>74437.3</v>
      </c>
      <c r="V147" s="19">
        <v>70026.600000000006</v>
      </c>
      <c r="W147" s="19">
        <v>71088.399999999994</v>
      </c>
      <c r="X147" s="19">
        <v>73347.5</v>
      </c>
      <c r="Y147" s="19">
        <v>74434.7</v>
      </c>
      <c r="Z147" s="19">
        <v>79347.399999999994</v>
      </c>
      <c r="AA147" s="19">
        <v>87004.7</v>
      </c>
      <c r="AB147" s="19">
        <v>90982</v>
      </c>
      <c r="AC147" s="19">
        <v>90626.3</v>
      </c>
      <c r="AD147" s="19">
        <v>94450.9</v>
      </c>
      <c r="AE147" s="19">
        <v>101795.6</v>
      </c>
      <c r="AF147" s="19">
        <v>100696.7</v>
      </c>
      <c r="AG147" s="19">
        <v>110846.6</v>
      </c>
      <c r="AH147" s="19">
        <v>124503.1</v>
      </c>
      <c r="AI147" s="19">
        <v>139030.70000000001</v>
      </c>
      <c r="AJ147" s="19">
        <v>130924.1</v>
      </c>
      <c r="AK147" s="19">
        <v>140061.70000000001</v>
      </c>
      <c r="AL147" s="33"/>
    </row>
    <row r="148" spans="1:38">
      <c r="A148" s="33" t="s">
        <v>1088</v>
      </c>
      <c r="B148" s="19" t="s">
        <v>1040</v>
      </c>
      <c r="C148" s="19">
        <v>3904.6</v>
      </c>
      <c r="D148" s="19">
        <v>3971.4</v>
      </c>
      <c r="E148" s="19">
        <v>3995.9</v>
      </c>
      <c r="F148" s="19">
        <v>3991</v>
      </c>
      <c r="G148" s="19">
        <v>4056.7</v>
      </c>
      <c r="H148" s="19">
        <v>4120.1000000000004</v>
      </c>
      <c r="I148" s="19">
        <v>4276.5</v>
      </c>
      <c r="J148" s="19">
        <v>4460.7</v>
      </c>
      <c r="K148" s="19">
        <v>4709.1000000000004</v>
      </c>
      <c r="L148" s="19">
        <v>4975.8</v>
      </c>
      <c r="M148" s="19">
        <v>5323.6</v>
      </c>
      <c r="N148" s="19">
        <v>5548.3</v>
      </c>
      <c r="O148" s="19">
        <v>6047.9</v>
      </c>
      <c r="P148" s="19">
        <v>6430.5</v>
      </c>
      <c r="Q148" s="19">
        <v>6866.4</v>
      </c>
      <c r="R148" s="19">
        <v>7484.6</v>
      </c>
      <c r="S148" s="19">
        <v>8106.4</v>
      </c>
      <c r="T148" s="19">
        <v>8763.5</v>
      </c>
      <c r="U148" s="19">
        <v>9304.9</v>
      </c>
      <c r="V148" s="19">
        <v>11256.8</v>
      </c>
      <c r="W148" s="19">
        <v>11620.9</v>
      </c>
      <c r="X148" s="19">
        <v>11989.1</v>
      </c>
      <c r="Y148" s="19">
        <v>13416.7</v>
      </c>
      <c r="Z148" s="19">
        <v>13982.9</v>
      </c>
      <c r="AA148" s="19">
        <v>15769.4</v>
      </c>
      <c r="AB148" s="19">
        <v>16704.400000000001</v>
      </c>
      <c r="AC148" s="19">
        <v>16941.5</v>
      </c>
      <c r="AD148" s="19">
        <v>17401.2</v>
      </c>
      <c r="AE148" s="19">
        <v>18194</v>
      </c>
      <c r="AF148" s="19">
        <v>18688.400000000001</v>
      </c>
      <c r="AG148" s="19">
        <v>19554.599999999999</v>
      </c>
      <c r="AH148" s="19">
        <v>26152.3</v>
      </c>
      <c r="AI148" s="19">
        <v>27909.9</v>
      </c>
      <c r="AJ148" s="19">
        <v>26919.8</v>
      </c>
      <c r="AK148" s="19">
        <v>27489.599999999999</v>
      </c>
      <c r="AL148" s="33"/>
    </row>
    <row r="149" spans="1:38">
      <c r="A149" s="33" t="s">
        <v>1090</v>
      </c>
      <c r="B149" s="19" t="s">
        <v>1003</v>
      </c>
      <c r="C149" s="19">
        <v>2170.5</v>
      </c>
      <c r="D149" s="19">
        <v>2401.5</v>
      </c>
      <c r="E149" s="19">
        <v>2583.6</v>
      </c>
      <c r="F149" s="19">
        <v>2833.4</v>
      </c>
      <c r="G149" s="19">
        <v>3123.3</v>
      </c>
      <c r="H149" s="19">
        <v>3586.5</v>
      </c>
      <c r="I149" s="19">
        <v>4017.1</v>
      </c>
      <c r="J149" s="19">
        <v>4492.3999999999996</v>
      </c>
      <c r="K149" s="19">
        <v>4970.2</v>
      </c>
      <c r="L149" s="19">
        <v>5843.4</v>
      </c>
      <c r="M149" s="19">
        <v>6768.1</v>
      </c>
      <c r="N149" s="19">
        <v>7486.3</v>
      </c>
      <c r="O149" s="19">
        <v>8401.7999999999993</v>
      </c>
      <c r="P149" s="19">
        <v>9258.9</v>
      </c>
      <c r="Q149" s="19">
        <v>10173.200000000001</v>
      </c>
      <c r="R149" s="19">
        <v>10992.6</v>
      </c>
      <c r="S149" s="19">
        <v>11993.1</v>
      </c>
      <c r="T149" s="19">
        <v>13315.2</v>
      </c>
      <c r="U149" s="19">
        <v>14937.6</v>
      </c>
      <c r="V149" s="19">
        <v>15218.6</v>
      </c>
      <c r="W149" s="19">
        <v>14108.2</v>
      </c>
      <c r="X149" s="19">
        <v>13272.5</v>
      </c>
      <c r="Y149" s="19">
        <v>12791</v>
      </c>
      <c r="Z149" s="19">
        <v>12509.4</v>
      </c>
      <c r="AA149" s="19">
        <v>12490.1</v>
      </c>
      <c r="AB149" s="19">
        <v>12569</v>
      </c>
      <c r="AC149" s="19">
        <v>12512.1</v>
      </c>
      <c r="AD149" s="19">
        <v>12668.3</v>
      </c>
      <c r="AE149" s="19">
        <v>12972.5</v>
      </c>
      <c r="AF149" s="19">
        <v>13212.2</v>
      </c>
      <c r="AG149" s="19">
        <v>13667.8</v>
      </c>
      <c r="AH149" s="19">
        <v>14572.1</v>
      </c>
      <c r="AI149" s="19">
        <v>15605.6</v>
      </c>
      <c r="AJ149" s="19">
        <v>16880.3</v>
      </c>
      <c r="AK149" s="19">
        <v>17369</v>
      </c>
      <c r="AL149" s="33"/>
    </row>
    <row r="150" spans="1:38">
      <c r="A150" s="33" t="s">
        <v>1092</v>
      </c>
      <c r="B150" s="33" t="s">
        <v>1053</v>
      </c>
      <c r="C150" s="33">
        <v>1242.9000000000001</v>
      </c>
      <c r="D150" s="33">
        <v>1413.6</v>
      </c>
      <c r="E150" s="33">
        <v>1559.4</v>
      </c>
      <c r="F150" s="33">
        <v>1715.7</v>
      </c>
      <c r="G150" s="33">
        <v>1880.9</v>
      </c>
      <c r="H150" s="33">
        <v>2173.4</v>
      </c>
      <c r="I150" s="33">
        <v>2377.6999999999998</v>
      </c>
      <c r="J150" s="33">
        <v>2609.1999999999998</v>
      </c>
      <c r="K150" s="33">
        <v>2822.8</v>
      </c>
      <c r="L150" s="33">
        <v>3294.4</v>
      </c>
      <c r="M150" s="33">
        <v>3887.7</v>
      </c>
      <c r="N150" s="33">
        <v>4319.7</v>
      </c>
      <c r="O150" s="33">
        <v>4962.3</v>
      </c>
      <c r="P150" s="33">
        <v>5509</v>
      </c>
      <c r="Q150" s="33">
        <v>5944.5</v>
      </c>
      <c r="R150" s="33">
        <v>6060.3</v>
      </c>
      <c r="S150" s="33">
        <v>6140.7</v>
      </c>
      <c r="T150" s="33">
        <v>6468.9</v>
      </c>
      <c r="U150" s="33">
        <v>7374.6</v>
      </c>
      <c r="V150" s="33">
        <v>8143.4</v>
      </c>
      <c r="W150" s="33">
        <v>8083.3</v>
      </c>
      <c r="X150" s="33">
        <v>7581.3</v>
      </c>
      <c r="Y150" s="33">
        <v>7559.2</v>
      </c>
      <c r="Z150" s="33">
        <v>7535.4</v>
      </c>
      <c r="AA150" s="33">
        <v>7773.7</v>
      </c>
      <c r="AB150" s="33">
        <v>7924</v>
      </c>
      <c r="AC150" s="33">
        <v>8144.4</v>
      </c>
      <c r="AD150" s="33">
        <v>8496.1</v>
      </c>
      <c r="AE150" s="33">
        <v>8842.7000000000007</v>
      </c>
      <c r="AF150" s="33">
        <v>9089.6</v>
      </c>
      <c r="AG150" s="33">
        <v>9408.2999999999993</v>
      </c>
      <c r="AH150" s="33">
        <v>10066.5</v>
      </c>
      <c r="AI150" s="33">
        <v>10679.4</v>
      </c>
      <c r="AJ150" s="33">
        <v>11658.8</v>
      </c>
      <c r="AK150" s="33">
        <v>11939.8</v>
      </c>
      <c r="AL150" s="33"/>
    </row>
    <row r="151" spans="1:38">
      <c r="A151" s="33" t="s">
        <v>1094</v>
      </c>
      <c r="B151" s="33" t="s">
        <v>1103</v>
      </c>
      <c r="C151" s="33">
        <v>518.5</v>
      </c>
      <c r="D151" s="33">
        <v>570.29999999999995</v>
      </c>
      <c r="E151" s="33">
        <v>626.4</v>
      </c>
      <c r="F151" s="33">
        <v>716.2</v>
      </c>
      <c r="G151" s="33">
        <v>842.5</v>
      </c>
      <c r="H151" s="33">
        <v>971.5</v>
      </c>
      <c r="I151" s="33">
        <v>1152.5</v>
      </c>
      <c r="J151" s="33">
        <v>1304.0999999999999</v>
      </c>
      <c r="K151" s="33">
        <v>1401.7</v>
      </c>
      <c r="L151" s="33">
        <v>1642.3</v>
      </c>
      <c r="M151" s="33">
        <v>1797.5</v>
      </c>
      <c r="N151" s="33">
        <v>1952</v>
      </c>
      <c r="O151" s="33">
        <v>2289.6</v>
      </c>
      <c r="P151" s="33">
        <v>2681.1</v>
      </c>
      <c r="Q151" s="33">
        <v>3112.7</v>
      </c>
      <c r="R151" s="33">
        <v>3718.9</v>
      </c>
      <c r="S151" s="33">
        <v>4385.3</v>
      </c>
      <c r="T151" s="33">
        <v>5106.3</v>
      </c>
      <c r="U151" s="33">
        <v>6002.1</v>
      </c>
      <c r="V151" s="33">
        <v>5698.2</v>
      </c>
      <c r="W151" s="33">
        <v>5101.3999999999996</v>
      </c>
      <c r="X151" s="33">
        <v>4889.7</v>
      </c>
      <c r="Y151" s="33">
        <v>4529.8999999999996</v>
      </c>
      <c r="Z151" s="33">
        <v>4345.5</v>
      </c>
      <c r="AA151" s="33">
        <v>4126.3</v>
      </c>
      <c r="AB151" s="33">
        <v>4109.8</v>
      </c>
      <c r="AC151" s="33">
        <v>3811.4</v>
      </c>
      <c r="AD151" s="33">
        <v>3646.1</v>
      </c>
      <c r="AE151" s="33">
        <v>3616.9</v>
      </c>
      <c r="AF151" s="33">
        <v>3643.8</v>
      </c>
      <c r="AG151" s="33">
        <v>3707</v>
      </c>
      <c r="AH151" s="33">
        <v>3930</v>
      </c>
      <c r="AI151" s="33">
        <v>4434.3999999999996</v>
      </c>
      <c r="AJ151" s="33">
        <v>4523.3</v>
      </c>
      <c r="AK151" s="33">
        <v>4713.1000000000004</v>
      </c>
      <c r="AL151" s="33"/>
    </row>
    <row r="152" spans="1:38">
      <c r="A152" s="33" t="s">
        <v>1096</v>
      </c>
      <c r="B152" s="33" t="s">
        <v>1168</v>
      </c>
      <c r="C152" s="33">
        <v>409.1</v>
      </c>
      <c r="D152" s="33">
        <v>417.7</v>
      </c>
      <c r="E152" s="33">
        <v>397.8</v>
      </c>
      <c r="F152" s="33">
        <v>401.5</v>
      </c>
      <c r="G152" s="33">
        <v>399.9</v>
      </c>
      <c r="H152" s="33">
        <v>441.6</v>
      </c>
      <c r="I152" s="33">
        <v>486.9</v>
      </c>
      <c r="J152" s="33">
        <v>579.1</v>
      </c>
      <c r="K152" s="33">
        <v>745.7</v>
      </c>
      <c r="L152" s="33">
        <v>906.7</v>
      </c>
      <c r="M152" s="33">
        <v>1082.9000000000001</v>
      </c>
      <c r="N152" s="33">
        <v>1214.7</v>
      </c>
      <c r="O152" s="33">
        <v>1149.8</v>
      </c>
      <c r="P152" s="33">
        <v>1068.9000000000001</v>
      </c>
      <c r="Q152" s="33">
        <v>1116</v>
      </c>
      <c r="R152" s="33">
        <v>1213.4000000000001</v>
      </c>
      <c r="S152" s="33">
        <v>1467.1</v>
      </c>
      <c r="T152" s="33">
        <v>1740</v>
      </c>
      <c r="U152" s="33">
        <v>1560.9</v>
      </c>
      <c r="V152" s="33">
        <v>1377</v>
      </c>
      <c r="W152" s="33">
        <v>923.5</v>
      </c>
      <c r="X152" s="33">
        <v>801.5</v>
      </c>
      <c r="Y152" s="33">
        <v>701.8</v>
      </c>
      <c r="Z152" s="33">
        <v>628.5</v>
      </c>
      <c r="AA152" s="33">
        <v>590.1</v>
      </c>
      <c r="AB152" s="33">
        <v>535.1</v>
      </c>
      <c r="AC152" s="33">
        <v>556.29999999999995</v>
      </c>
      <c r="AD152" s="33">
        <v>526</v>
      </c>
      <c r="AE152" s="33">
        <v>512.9</v>
      </c>
      <c r="AF152" s="33">
        <v>478.8</v>
      </c>
      <c r="AG152" s="33">
        <v>552.6</v>
      </c>
      <c r="AH152" s="33">
        <v>575.6</v>
      </c>
      <c r="AI152" s="33">
        <v>491.8</v>
      </c>
      <c r="AJ152" s="33">
        <v>698.3</v>
      </c>
      <c r="AK152" s="33">
        <v>716.1</v>
      </c>
      <c r="AL152" s="33"/>
    </row>
    <row r="153" spans="1:38">
      <c r="A153" s="33" t="s">
        <v>1098</v>
      </c>
      <c r="B153" s="19" t="s">
        <v>1059</v>
      </c>
      <c r="C153" s="19">
        <v>1066.4000000000001</v>
      </c>
      <c r="D153" s="19">
        <v>1018.1</v>
      </c>
      <c r="E153" s="19">
        <v>1040.9000000000001</v>
      </c>
      <c r="F153" s="19">
        <v>1178.8</v>
      </c>
      <c r="G153" s="19">
        <v>1380.2</v>
      </c>
      <c r="H153" s="19">
        <v>1423.2</v>
      </c>
      <c r="I153" s="19">
        <v>1664.6</v>
      </c>
      <c r="J153" s="19">
        <v>1835.8</v>
      </c>
      <c r="K153" s="19">
        <v>2160.3000000000002</v>
      </c>
      <c r="L153" s="19">
        <v>2306.4</v>
      </c>
      <c r="M153" s="19">
        <v>2556.4</v>
      </c>
      <c r="N153" s="19">
        <v>2971.4</v>
      </c>
      <c r="O153" s="19">
        <v>3255.6</v>
      </c>
      <c r="P153" s="19">
        <v>3476.2</v>
      </c>
      <c r="Q153" s="19">
        <v>3769.5</v>
      </c>
      <c r="R153" s="19">
        <v>4358.5</v>
      </c>
      <c r="S153" s="19">
        <v>4890.8</v>
      </c>
      <c r="T153" s="19">
        <v>5491.4</v>
      </c>
      <c r="U153" s="19">
        <v>6343.5</v>
      </c>
      <c r="V153" s="19">
        <v>6199.5</v>
      </c>
      <c r="W153" s="19">
        <v>4535.8</v>
      </c>
      <c r="X153" s="19">
        <v>4471.6000000000004</v>
      </c>
      <c r="Y153" s="19">
        <v>4600</v>
      </c>
      <c r="Z153" s="19">
        <v>4831.2</v>
      </c>
      <c r="AA153" s="19">
        <v>4616.5</v>
      </c>
      <c r="AB153" s="19">
        <v>4807.3</v>
      </c>
      <c r="AC153" s="19">
        <v>4828.8999999999996</v>
      </c>
      <c r="AD153" s="19">
        <v>4996.2</v>
      </c>
      <c r="AE153" s="19">
        <v>5058.2</v>
      </c>
      <c r="AF153" s="19">
        <v>5045.8</v>
      </c>
      <c r="AG153" s="19">
        <v>5185.8</v>
      </c>
      <c r="AH153" s="19">
        <v>5034</v>
      </c>
      <c r="AI153" s="19">
        <v>6982.1</v>
      </c>
      <c r="AJ153" s="19">
        <v>8004.7</v>
      </c>
      <c r="AK153" s="19">
        <v>7150</v>
      </c>
      <c r="AL153" s="33"/>
    </row>
    <row r="154" spans="1:38">
      <c r="A154" s="33" t="s">
        <v>1099</v>
      </c>
      <c r="B154" s="33" t="s">
        <v>1061</v>
      </c>
      <c r="C154" s="33">
        <v>1052.8</v>
      </c>
      <c r="D154" s="33">
        <v>1005.5</v>
      </c>
      <c r="E154" s="33">
        <v>1026</v>
      </c>
      <c r="F154" s="33">
        <v>1164.5999999999999</v>
      </c>
      <c r="G154" s="33">
        <v>1356.5</v>
      </c>
      <c r="H154" s="33">
        <v>1404.8</v>
      </c>
      <c r="I154" s="33">
        <v>1643.1</v>
      </c>
      <c r="J154" s="33">
        <v>1812.5</v>
      </c>
      <c r="K154" s="33">
        <v>2128.6999999999998</v>
      </c>
      <c r="L154" s="33">
        <v>2270.5</v>
      </c>
      <c r="M154" s="33">
        <v>2509.5</v>
      </c>
      <c r="N154" s="33">
        <v>2918.8</v>
      </c>
      <c r="O154" s="33">
        <v>3195.2</v>
      </c>
      <c r="P154" s="33">
        <v>3421.9</v>
      </c>
      <c r="Q154" s="33">
        <v>3718.1</v>
      </c>
      <c r="R154" s="33">
        <v>4303.2</v>
      </c>
      <c r="S154" s="33">
        <v>4833.2</v>
      </c>
      <c r="T154" s="33">
        <v>5417.4</v>
      </c>
      <c r="U154" s="33">
        <v>6274.5</v>
      </c>
      <c r="V154" s="33">
        <v>6136.9</v>
      </c>
      <c r="W154" s="33">
        <v>4460.6000000000004</v>
      </c>
      <c r="X154" s="33">
        <v>4384.3</v>
      </c>
      <c r="Y154" s="33">
        <v>4499.8999999999996</v>
      </c>
      <c r="Z154" s="33">
        <v>4739.5</v>
      </c>
      <c r="AA154" s="33">
        <v>4531.3</v>
      </c>
      <c r="AB154" s="33">
        <v>4713.5</v>
      </c>
      <c r="AC154" s="33">
        <v>4717.7</v>
      </c>
      <c r="AD154" s="33">
        <v>4786.7</v>
      </c>
      <c r="AE154" s="33">
        <v>4842</v>
      </c>
      <c r="AF154" s="33">
        <v>4859.7</v>
      </c>
      <c r="AG154" s="33">
        <v>5017</v>
      </c>
      <c r="AH154" s="33">
        <v>4863</v>
      </c>
      <c r="AI154" s="33">
        <v>6814.7</v>
      </c>
      <c r="AJ154" s="33">
        <v>7878.7</v>
      </c>
      <c r="AK154" s="33">
        <v>7014</v>
      </c>
      <c r="AL154" s="33"/>
    </row>
    <row r="155" spans="1:38">
      <c r="A155" s="33" t="s">
        <v>1100</v>
      </c>
      <c r="B155" s="33" t="s">
        <v>1067</v>
      </c>
      <c r="C155" s="33">
        <v>13.6</v>
      </c>
      <c r="D155" s="33">
        <v>12.6</v>
      </c>
      <c r="E155" s="33">
        <v>14.9</v>
      </c>
      <c r="F155" s="33">
        <v>14.1</v>
      </c>
      <c r="G155" s="33">
        <v>23.7</v>
      </c>
      <c r="H155" s="33">
        <v>18.399999999999999</v>
      </c>
      <c r="I155" s="33">
        <v>21.5</v>
      </c>
      <c r="J155" s="33">
        <v>23.3</v>
      </c>
      <c r="K155" s="33">
        <v>31.6</v>
      </c>
      <c r="L155" s="33">
        <v>35.9</v>
      </c>
      <c r="M155" s="33">
        <v>46.9</v>
      </c>
      <c r="N155" s="33">
        <v>52.6</v>
      </c>
      <c r="O155" s="33">
        <v>60.3</v>
      </c>
      <c r="P155" s="33">
        <v>54.3</v>
      </c>
      <c r="Q155" s="33">
        <v>51.5</v>
      </c>
      <c r="R155" s="33">
        <v>55.3</v>
      </c>
      <c r="S155" s="33">
        <v>57.7</v>
      </c>
      <c r="T155" s="33">
        <v>73.900000000000006</v>
      </c>
      <c r="U155" s="33">
        <v>69</v>
      </c>
      <c r="V155" s="33">
        <v>62.5</v>
      </c>
      <c r="W155" s="33">
        <v>75.099999999999994</v>
      </c>
      <c r="X155" s="33">
        <v>87.3</v>
      </c>
      <c r="Y155" s="33">
        <v>100.1</v>
      </c>
      <c r="Z155" s="33">
        <v>91.7</v>
      </c>
      <c r="AA155" s="33">
        <v>85.2</v>
      </c>
      <c r="AB155" s="33">
        <v>93.8</v>
      </c>
      <c r="AC155" s="33">
        <v>111.3</v>
      </c>
      <c r="AD155" s="33">
        <v>209.5</v>
      </c>
      <c r="AE155" s="33">
        <v>216.2</v>
      </c>
      <c r="AF155" s="33">
        <v>186.1</v>
      </c>
      <c r="AG155" s="33">
        <v>168.8</v>
      </c>
      <c r="AH155" s="33">
        <v>171</v>
      </c>
      <c r="AI155" s="33">
        <v>167.4</v>
      </c>
      <c r="AJ155" s="33">
        <v>126</v>
      </c>
      <c r="AK155" s="33">
        <v>136</v>
      </c>
      <c r="AL155" s="33"/>
    </row>
    <row r="156" spans="1:38">
      <c r="A156" s="33" t="s">
        <v>1101</v>
      </c>
      <c r="B156" s="19" t="s">
        <v>1073</v>
      </c>
      <c r="C156" s="19">
        <v>1808.8</v>
      </c>
      <c r="D156" s="19">
        <v>1780.5</v>
      </c>
      <c r="E156" s="19">
        <v>2324.1</v>
      </c>
      <c r="F156" s="19">
        <v>2794.1</v>
      </c>
      <c r="G156" s="19">
        <v>3454</v>
      </c>
      <c r="H156" s="19">
        <v>3513.8</v>
      </c>
      <c r="I156" s="19">
        <v>4657.6000000000004</v>
      </c>
      <c r="J156" s="19">
        <v>5913.1</v>
      </c>
      <c r="K156" s="19">
        <v>7743.1</v>
      </c>
      <c r="L156" s="19">
        <v>9231.1</v>
      </c>
      <c r="M156" s="19">
        <v>10838.6</v>
      </c>
      <c r="N156" s="19">
        <v>11491</v>
      </c>
      <c r="O156" s="19">
        <v>11324.7</v>
      </c>
      <c r="P156" s="19">
        <v>10471.6</v>
      </c>
      <c r="Q156" s="19">
        <v>12445.2</v>
      </c>
      <c r="R156" s="19">
        <v>13889.4</v>
      </c>
      <c r="S156" s="19">
        <v>15101.6</v>
      </c>
      <c r="T156" s="19">
        <v>17535.5</v>
      </c>
      <c r="U156" s="19">
        <v>18788.3</v>
      </c>
      <c r="V156" s="19">
        <v>14668.7</v>
      </c>
      <c r="W156" s="19">
        <v>16544.099999999999</v>
      </c>
      <c r="X156" s="19">
        <v>18186.8</v>
      </c>
      <c r="Y156" s="19">
        <v>17741.2</v>
      </c>
      <c r="Z156" s="19">
        <v>20555.599999999999</v>
      </c>
      <c r="AA156" s="19">
        <v>24116.400000000001</v>
      </c>
      <c r="AB156" s="19">
        <v>25770.3</v>
      </c>
      <c r="AC156" s="19">
        <v>25350.3</v>
      </c>
      <c r="AD156" s="19">
        <v>27048</v>
      </c>
      <c r="AE156" s="19">
        <v>31276.799999999999</v>
      </c>
      <c r="AF156" s="19">
        <v>29517</v>
      </c>
      <c r="AG156" s="19">
        <v>35541.4</v>
      </c>
      <c r="AH156" s="19">
        <v>39525.199999999997</v>
      </c>
      <c r="AI156" s="19">
        <v>46373.4</v>
      </c>
      <c r="AJ156" s="19">
        <v>39335.1</v>
      </c>
      <c r="AK156" s="19">
        <v>45152.9</v>
      </c>
      <c r="AL156" s="33"/>
    </row>
    <row r="157" spans="1:38">
      <c r="A157" s="33" t="s">
        <v>1102</v>
      </c>
      <c r="B157" s="33" t="s">
        <v>1075</v>
      </c>
      <c r="C157" s="33">
        <v>430</v>
      </c>
      <c r="D157" s="33">
        <v>501.3</v>
      </c>
      <c r="E157" s="33">
        <v>542.4</v>
      </c>
      <c r="F157" s="33">
        <v>546.20000000000005</v>
      </c>
      <c r="G157" s="33">
        <v>565.29999999999995</v>
      </c>
      <c r="H157" s="33">
        <v>611</v>
      </c>
      <c r="I157" s="33">
        <v>753</v>
      </c>
      <c r="J157" s="33">
        <v>901.8</v>
      </c>
      <c r="K157" s="33">
        <v>1058.9000000000001</v>
      </c>
      <c r="L157" s="33">
        <v>1351.7</v>
      </c>
      <c r="M157" s="33">
        <v>1613.1</v>
      </c>
      <c r="N157" s="33">
        <v>1845.2</v>
      </c>
      <c r="O157" s="33">
        <v>2285.3000000000002</v>
      </c>
      <c r="P157" s="33">
        <v>2265.1</v>
      </c>
      <c r="Q157" s="33">
        <v>2040</v>
      </c>
      <c r="R157" s="33">
        <v>1901.7</v>
      </c>
      <c r="S157" s="33">
        <v>2026.8</v>
      </c>
      <c r="T157" s="33">
        <v>2338.5</v>
      </c>
      <c r="U157" s="33">
        <v>3085.8</v>
      </c>
      <c r="V157" s="33">
        <v>3832.2</v>
      </c>
      <c r="W157" s="33">
        <v>3315.9</v>
      </c>
      <c r="X157" s="33">
        <v>3034.5</v>
      </c>
      <c r="Y157" s="33">
        <v>2941.9</v>
      </c>
      <c r="Z157" s="33">
        <v>2996.6</v>
      </c>
      <c r="AA157" s="33">
        <v>3047.3</v>
      </c>
      <c r="AB157" s="33">
        <v>3073</v>
      </c>
      <c r="AC157" s="33">
        <v>3078.2</v>
      </c>
      <c r="AD157" s="33">
        <v>2955.2</v>
      </c>
      <c r="AE157" s="33">
        <v>3120.5</v>
      </c>
      <c r="AF157" s="33">
        <v>3289.7</v>
      </c>
      <c r="AG157" s="33">
        <v>4002.5</v>
      </c>
      <c r="AH157" s="33">
        <v>4765.8999999999996</v>
      </c>
      <c r="AI157" s="33">
        <v>5205.5</v>
      </c>
      <c r="AJ157" s="33">
        <v>5223.1000000000004</v>
      </c>
      <c r="AK157" s="33">
        <v>6357.6</v>
      </c>
      <c r="AL157" s="33"/>
    </row>
    <row r="158" spans="1:38">
      <c r="A158" s="33" t="s">
        <v>1104</v>
      </c>
      <c r="B158" s="33" t="s">
        <v>1169</v>
      </c>
      <c r="C158" s="33">
        <v>475.6</v>
      </c>
      <c r="D158" s="33">
        <v>376.7</v>
      </c>
      <c r="E158" s="33">
        <v>568.4</v>
      </c>
      <c r="F158" s="33">
        <v>738.4</v>
      </c>
      <c r="G158" s="33">
        <v>887.7</v>
      </c>
      <c r="H158" s="33">
        <v>859.2</v>
      </c>
      <c r="I158" s="33">
        <v>1240.7</v>
      </c>
      <c r="J158" s="33">
        <v>1651.4</v>
      </c>
      <c r="K158" s="33">
        <v>2355</v>
      </c>
      <c r="L158" s="33">
        <v>2555.5</v>
      </c>
      <c r="M158" s="33">
        <v>2585.3000000000002</v>
      </c>
      <c r="N158" s="33">
        <v>3029.2</v>
      </c>
      <c r="O158" s="33">
        <v>2833.1</v>
      </c>
      <c r="P158" s="33">
        <v>2550.9</v>
      </c>
      <c r="Q158" s="33">
        <v>3321.6</v>
      </c>
      <c r="R158" s="33">
        <v>3726.4</v>
      </c>
      <c r="S158" s="33">
        <v>3985.1</v>
      </c>
      <c r="T158" s="33">
        <v>4625</v>
      </c>
      <c r="U158" s="33">
        <v>4142.2</v>
      </c>
      <c r="V158" s="33">
        <v>2581.6999999999998</v>
      </c>
      <c r="W158" s="33">
        <v>3174.1</v>
      </c>
      <c r="X158" s="33">
        <v>3760.4</v>
      </c>
      <c r="Y158" s="33">
        <v>3387.7</v>
      </c>
      <c r="Z158" s="33">
        <v>4177.6000000000004</v>
      </c>
      <c r="AA158" s="33">
        <v>5519.9</v>
      </c>
      <c r="AB158" s="33">
        <v>6274.7</v>
      </c>
      <c r="AC158" s="33">
        <v>6205.6</v>
      </c>
      <c r="AD158" s="33">
        <v>7260.7</v>
      </c>
      <c r="AE158" s="33">
        <v>8936.2999999999993</v>
      </c>
      <c r="AF158" s="33">
        <v>8163.2</v>
      </c>
      <c r="AG158" s="33">
        <v>10128.299999999999</v>
      </c>
      <c r="AH158" s="33">
        <v>11028.2</v>
      </c>
      <c r="AI158" s="33">
        <v>14445.4</v>
      </c>
      <c r="AJ158" s="33">
        <v>12779.3</v>
      </c>
      <c r="AK158" s="33">
        <v>14857</v>
      </c>
      <c r="AL158" s="33"/>
    </row>
    <row r="159" spans="1:38">
      <c r="A159" s="33" t="s">
        <v>1105</v>
      </c>
      <c r="B159" s="33" t="s">
        <v>1079</v>
      </c>
      <c r="C159" s="33">
        <v>591.29999999999995</v>
      </c>
      <c r="D159" s="33">
        <v>603.1</v>
      </c>
      <c r="E159" s="33">
        <v>850.7</v>
      </c>
      <c r="F159" s="33">
        <v>1096.3</v>
      </c>
      <c r="G159" s="33">
        <v>1504.6</v>
      </c>
      <c r="H159" s="33">
        <v>1544.3</v>
      </c>
      <c r="I159" s="33">
        <v>2058.3000000000002</v>
      </c>
      <c r="J159" s="33">
        <v>2624</v>
      </c>
      <c r="K159" s="33">
        <v>3409.3</v>
      </c>
      <c r="L159" s="33">
        <v>4173.5</v>
      </c>
      <c r="M159" s="33">
        <v>5233.2</v>
      </c>
      <c r="N159" s="33">
        <v>5119.3999999999996</v>
      </c>
      <c r="O159" s="33">
        <v>4689.6000000000004</v>
      </c>
      <c r="P159" s="33">
        <v>4118.1000000000004</v>
      </c>
      <c r="Q159" s="33">
        <v>5362.1</v>
      </c>
      <c r="R159" s="33">
        <v>6194.1</v>
      </c>
      <c r="S159" s="33">
        <v>6864.6</v>
      </c>
      <c r="T159" s="33">
        <v>8059.7</v>
      </c>
      <c r="U159" s="33">
        <v>8914.4</v>
      </c>
      <c r="V159" s="33">
        <v>5788.4</v>
      </c>
      <c r="W159" s="33">
        <v>7796.7</v>
      </c>
      <c r="X159" s="33">
        <v>9029.7999999999993</v>
      </c>
      <c r="Y159" s="33">
        <v>8941.4</v>
      </c>
      <c r="Z159" s="33">
        <v>10363.5</v>
      </c>
      <c r="AA159" s="33">
        <v>12333</v>
      </c>
      <c r="AB159" s="33">
        <v>13150.6</v>
      </c>
      <c r="AC159" s="33">
        <v>12897.2</v>
      </c>
      <c r="AD159" s="33">
        <v>13615.6</v>
      </c>
      <c r="AE159" s="33">
        <v>15899</v>
      </c>
      <c r="AF159" s="33">
        <v>14669.8</v>
      </c>
      <c r="AG159" s="33">
        <v>17659.5</v>
      </c>
      <c r="AH159" s="33">
        <v>19562.599999999999</v>
      </c>
      <c r="AI159" s="33">
        <v>22208.799999999999</v>
      </c>
      <c r="AJ159" s="33">
        <v>17333.400000000001</v>
      </c>
      <c r="AK159" s="33">
        <v>19599.7</v>
      </c>
      <c r="AL159" s="33"/>
    </row>
    <row r="160" spans="1:38">
      <c r="A160" s="33" t="s">
        <v>1106</v>
      </c>
      <c r="B160" s="33" t="s">
        <v>1083</v>
      </c>
      <c r="C160" s="33">
        <v>16.3</v>
      </c>
      <c r="D160" s="33">
        <v>13.7</v>
      </c>
      <c r="E160" s="33">
        <v>13</v>
      </c>
      <c r="F160" s="33">
        <v>12.8</v>
      </c>
      <c r="G160" s="33">
        <v>14.4</v>
      </c>
      <c r="H160" s="33">
        <v>16.3</v>
      </c>
      <c r="I160" s="33">
        <v>18.3</v>
      </c>
      <c r="J160" s="33">
        <v>19.7</v>
      </c>
      <c r="K160" s="33">
        <v>21.5</v>
      </c>
      <c r="L160" s="33">
        <v>25.5</v>
      </c>
      <c r="M160" s="33">
        <v>31.6</v>
      </c>
      <c r="N160" s="33">
        <v>33.799999999999997</v>
      </c>
      <c r="O160" s="33">
        <v>37.1</v>
      </c>
      <c r="P160" s="33">
        <v>39.1</v>
      </c>
      <c r="Q160" s="33">
        <v>42.3</v>
      </c>
      <c r="R160" s="33">
        <v>44.8</v>
      </c>
      <c r="S160" s="33">
        <v>46.7</v>
      </c>
      <c r="T160" s="33">
        <v>46.9</v>
      </c>
      <c r="U160" s="33">
        <v>56</v>
      </c>
      <c r="V160" s="33">
        <v>51.8</v>
      </c>
      <c r="W160" s="33">
        <v>51.8</v>
      </c>
      <c r="X160" s="33">
        <v>49</v>
      </c>
      <c r="Y160" s="33">
        <v>43.1</v>
      </c>
      <c r="Z160" s="33">
        <v>41.2</v>
      </c>
      <c r="AA160" s="33">
        <v>41.7</v>
      </c>
      <c r="AB160" s="33">
        <v>42.9</v>
      </c>
      <c r="AC160" s="33">
        <v>44.2</v>
      </c>
      <c r="AD160" s="33">
        <v>46.9</v>
      </c>
      <c r="AE160" s="33">
        <v>51.1</v>
      </c>
      <c r="AF160" s="33">
        <v>52.2</v>
      </c>
      <c r="AG160" s="33">
        <v>48.6</v>
      </c>
      <c r="AH160" s="33">
        <v>41.8</v>
      </c>
      <c r="AI160" s="33">
        <v>40.9</v>
      </c>
      <c r="AJ160" s="33">
        <v>60.8</v>
      </c>
      <c r="AK160" s="33">
        <v>64.3</v>
      </c>
      <c r="AL160" s="33"/>
    </row>
    <row r="161" spans="1:38">
      <c r="A161" s="33" t="s">
        <v>1108</v>
      </c>
      <c r="B161" s="33" t="s">
        <v>956</v>
      </c>
      <c r="C161" s="33">
        <v>-1.2</v>
      </c>
      <c r="D161" s="33">
        <v>-20.9</v>
      </c>
      <c r="E161" s="33">
        <v>20.7</v>
      </c>
      <c r="F161" s="33">
        <v>16.899999999999999</v>
      </c>
      <c r="G161" s="33">
        <v>47.7</v>
      </c>
      <c r="H161" s="33">
        <v>15.6</v>
      </c>
      <c r="I161" s="33">
        <v>55.9</v>
      </c>
      <c r="J161" s="33">
        <v>88.4</v>
      </c>
      <c r="K161" s="33">
        <v>174.9</v>
      </c>
      <c r="L161" s="33">
        <v>279.3</v>
      </c>
      <c r="M161" s="33">
        <v>428.6</v>
      </c>
      <c r="N161" s="33">
        <v>394.6</v>
      </c>
      <c r="O161" s="33">
        <v>340</v>
      </c>
      <c r="P161" s="33">
        <v>255.3</v>
      </c>
      <c r="Q161" s="33">
        <v>352.7</v>
      </c>
      <c r="R161" s="33">
        <v>430.3</v>
      </c>
      <c r="S161" s="33">
        <v>434.5</v>
      </c>
      <c r="T161" s="33">
        <v>546.29999999999995</v>
      </c>
      <c r="U161" s="33">
        <v>465.5</v>
      </c>
      <c r="V161" s="33">
        <v>256.3</v>
      </c>
      <c r="W161" s="33">
        <v>388.3</v>
      </c>
      <c r="X161" s="33">
        <v>499</v>
      </c>
      <c r="Y161" s="33">
        <v>543.20000000000005</v>
      </c>
      <c r="Z161" s="33">
        <v>613</v>
      </c>
      <c r="AA161" s="33">
        <v>730.3</v>
      </c>
      <c r="AB161" s="33">
        <v>803.2</v>
      </c>
      <c r="AC161" s="33">
        <v>817.4</v>
      </c>
      <c r="AD161" s="33">
        <v>794.4</v>
      </c>
      <c r="AE161" s="33">
        <v>937.2</v>
      </c>
      <c r="AF161" s="33">
        <v>852.7</v>
      </c>
      <c r="AG161" s="33">
        <v>1184.7</v>
      </c>
      <c r="AH161" s="33">
        <v>1427.4</v>
      </c>
      <c r="AI161" s="33">
        <v>1760.3</v>
      </c>
      <c r="AJ161" s="33">
        <v>1234.3</v>
      </c>
      <c r="AK161" s="33">
        <v>1558.1</v>
      </c>
      <c r="AL161" s="33"/>
    </row>
    <row r="162" spans="1:38">
      <c r="A162" s="33" t="s">
        <v>1110</v>
      </c>
      <c r="B162" s="33" t="s">
        <v>1170</v>
      </c>
      <c r="C162" s="33">
        <v>5.8</v>
      </c>
      <c r="D162" s="33">
        <v>4.5</v>
      </c>
      <c r="E162" s="33">
        <v>5.7</v>
      </c>
      <c r="F162" s="33">
        <v>5.9</v>
      </c>
      <c r="G162" s="33">
        <v>7</v>
      </c>
      <c r="H162" s="33">
        <v>5.9</v>
      </c>
      <c r="I162" s="33">
        <v>7</v>
      </c>
      <c r="J162" s="33">
        <v>7.8</v>
      </c>
      <c r="K162" s="33">
        <v>10.9</v>
      </c>
      <c r="L162" s="33">
        <v>11.3</v>
      </c>
      <c r="M162" s="33">
        <v>13.8</v>
      </c>
      <c r="N162" s="33">
        <v>14.6</v>
      </c>
      <c r="O162" s="33">
        <v>19.2</v>
      </c>
      <c r="P162" s="33">
        <v>18.600000000000001</v>
      </c>
      <c r="Q162" s="33">
        <v>19.100000000000001</v>
      </c>
      <c r="R162" s="33">
        <v>18.8</v>
      </c>
      <c r="S162" s="33">
        <v>19</v>
      </c>
      <c r="T162" s="33">
        <v>17</v>
      </c>
      <c r="U162" s="33">
        <v>22.2</v>
      </c>
      <c r="V162" s="33">
        <v>21.8</v>
      </c>
      <c r="W162" s="33">
        <v>23</v>
      </c>
      <c r="X162" s="33">
        <v>29.2</v>
      </c>
      <c r="Y162" s="33">
        <v>27.4</v>
      </c>
      <c r="Z162" s="33">
        <v>37.9</v>
      </c>
      <c r="AA162" s="33">
        <v>40.799999999999997</v>
      </c>
      <c r="AB162" s="33">
        <v>45.1</v>
      </c>
      <c r="AC162" s="33">
        <v>50.4</v>
      </c>
      <c r="AD162" s="33">
        <v>67.7</v>
      </c>
      <c r="AE162" s="33">
        <v>68.7</v>
      </c>
      <c r="AF162" s="33">
        <v>78.2</v>
      </c>
      <c r="AG162" s="33">
        <v>83.5</v>
      </c>
      <c r="AH162" s="33">
        <v>90.3</v>
      </c>
      <c r="AI162" s="33">
        <v>106.1</v>
      </c>
      <c r="AJ162" s="33">
        <v>109.8</v>
      </c>
      <c r="AK162" s="33">
        <v>123.8</v>
      </c>
      <c r="AL162" s="33"/>
    </row>
    <row r="163" spans="1:38">
      <c r="A163" s="33" t="s">
        <v>1111</v>
      </c>
      <c r="B163" s="33" t="s">
        <v>1171</v>
      </c>
      <c r="C163" s="33">
        <v>288.7</v>
      </c>
      <c r="D163" s="33">
        <v>299.7</v>
      </c>
      <c r="E163" s="33">
        <v>320.5</v>
      </c>
      <c r="F163" s="33">
        <v>374.5</v>
      </c>
      <c r="G163" s="33">
        <v>423.8</v>
      </c>
      <c r="H163" s="33">
        <v>457.9</v>
      </c>
      <c r="I163" s="33">
        <v>520.4</v>
      </c>
      <c r="J163" s="33">
        <v>615.29999999999995</v>
      </c>
      <c r="K163" s="33">
        <v>707.2</v>
      </c>
      <c r="L163" s="33">
        <v>828.4</v>
      </c>
      <c r="M163" s="33">
        <v>926.6</v>
      </c>
      <c r="N163" s="33">
        <v>1047.2</v>
      </c>
      <c r="O163" s="33">
        <v>1113</v>
      </c>
      <c r="P163" s="33">
        <v>1216.2</v>
      </c>
      <c r="Q163" s="33">
        <v>1298.5999999999999</v>
      </c>
      <c r="R163" s="33">
        <v>1561.4</v>
      </c>
      <c r="S163" s="33">
        <v>1711.3</v>
      </c>
      <c r="T163" s="33">
        <v>1886.9</v>
      </c>
      <c r="U163" s="33">
        <v>2083.8000000000002</v>
      </c>
      <c r="V163" s="33">
        <v>2115.5</v>
      </c>
      <c r="W163" s="33">
        <v>1768.6</v>
      </c>
      <c r="X163" s="33">
        <v>1758.3</v>
      </c>
      <c r="Y163" s="33">
        <v>1829.6</v>
      </c>
      <c r="Z163" s="33">
        <v>2298.4</v>
      </c>
      <c r="AA163" s="33">
        <v>2375.9</v>
      </c>
      <c r="AB163" s="33">
        <v>2352.1</v>
      </c>
      <c r="AC163" s="33">
        <v>2227.8000000000002</v>
      </c>
      <c r="AD163" s="33">
        <v>2277</v>
      </c>
      <c r="AE163" s="33">
        <v>2232.5</v>
      </c>
      <c r="AF163" s="33">
        <v>2378.6999999999998</v>
      </c>
      <c r="AG163" s="33">
        <v>2402.6999999999998</v>
      </c>
      <c r="AH163" s="33">
        <v>2462.6999999999998</v>
      </c>
      <c r="AI163" s="33">
        <v>2551.4</v>
      </c>
      <c r="AJ163" s="33">
        <v>2544.1</v>
      </c>
      <c r="AK163" s="33">
        <v>2549</v>
      </c>
      <c r="AL163" s="33"/>
    </row>
    <row r="164" spans="1:38">
      <c r="A164" s="33" t="s">
        <v>1112</v>
      </c>
      <c r="B164" s="33" t="s">
        <v>1172</v>
      </c>
      <c r="C164" s="33">
        <v>2.2000000000000002</v>
      </c>
      <c r="D164" s="33">
        <v>2.4</v>
      </c>
      <c r="E164" s="33">
        <v>2.7</v>
      </c>
      <c r="F164" s="33">
        <v>3.1</v>
      </c>
      <c r="G164" s="33">
        <v>3.4</v>
      </c>
      <c r="H164" s="33">
        <v>3.7</v>
      </c>
      <c r="I164" s="33">
        <v>4</v>
      </c>
      <c r="J164" s="33">
        <v>4.5999999999999996</v>
      </c>
      <c r="K164" s="33">
        <v>5.4</v>
      </c>
      <c r="L164" s="33">
        <v>6</v>
      </c>
      <c r="M164" s="33">
        <v>6.4</v>
      </c>
      <c r="N164" s="33">
        <v>7</v>
      </c>
      <c r="O164" s="33">
        <v>7.4</v>
      </c>
      <c r="P164" s="33">
        <v>8.4</v>
      </c>
      <c r="Q164" s="33">
        <v>8.8000000000000007</v>
      </c>
      <c r="R164" s="33">
        <v>11.9</v>
      </c>
      <c r="S164" s="33">
        <v>13.5</v>
      </c>
      <c r="T164" s="33">
        <v>15.3</v>
      </c>
      <c r="U164" s="33">
        <v>18.5</v>
      </c>
      <c r="V164" s="33">
        <v>21.1</v>
      </c>
      <c r="W164" s="33">
        <v>25.6</v>
      </c>
      <c r="X164" s="33">
        <v>26.5</v>
      </c>
      <c r="Y164" s="33">
        <v>26.9</v>
      </c>
      <c r="Z164" s="33">
        <v>27.4</v>
      </c>
      <c r="AA164" s="33">
        <v>27.5</v>
      </c>
      <c r="AB164" s="33">
        <v>28.6</v>
      </c>
      <c r="AC164" s="33">
        <v>29.5</v>
      </c>
      <c r="AD164" s="33">
        <v>30.4</v>
      </c>
      <c r="AE164" s="33">
        <v>31.4</v>
      </c>
      <c r="AF164" s="33">
        <v>32.299999999999997</v>
      </c>
      <c r="AG164" s="33">
        <v>31.7</v>
      </c>
      <c r="AH164" s="33">
        <v>33.9</v>
      </c>
      <c r="AI164" s="33">
        <v>33.9</v>
      </c>
      <c r="AJ164" s="33">
        <v>35</v>
      </c>
      <c r="AK164" s="33">
        <v>36.1</v>
      </c>
      <c r="AL164" s="33"/>
    </row>
    <row r="165" spans="1:38">
      <c r="A165" s="33" t="s">
        <v>1114</v>
      </c>
      <c r="B165" s="33" t="s">
        <v>1173</v>
      </c>
      <c r="C165" s="33">
        <v>0</v>
      </c>
      <c r="D165" s="33">
        <v>0</v>
      </c>
      <c r="E165" s="33">
        <v>0</v>
      </c>
      <c r="F165" s="33">
        <v>0</v>
      </c>
      <c r="G165" s="33">
        <v>0</v>
      </c>
      <c r="H165" s="33">
        <v>0</v>
      </c>
      <c r="I165" s="33">
        <v>0</v>
      </c>
      <c r="J165" s="33">
        <v>0</v>
      </c>
      <c r="K165" s="33">
        <v>0</v>
      </c>
      <c r="L165" s="33">
        <v>0</v>
      </c>
      <c r="M165" s="33">
        <v>0</v>
      </c>
      <c r="N165" s="33">
        <v>0</v>
      </c>
      <c r="O165" s="33">
        <v>0</v>
      </c>
      <c r="P165" s="33">
        <v>0</v>
      </c>
      <c r="Q165" s="33">
        <v>0</v>
      </c>
      <c r="R165" s="33">
        <v>0</v>
      </c>
      <c r="S165" s="33">
        <v>0</v>
      </c>
      <c r="T165" s="33">
        <v>0</v>
      </c>
      <c r="U165" s="33">
        <v>0</v>
      </c>
      <c r="V165" s="33">
        <v>0</v>
      </c>
      <c r="W165" s="33">
        <v>0</v>
      </c>
      <c r="X165" s="33">
        <v>0</v>
      </c>
      <c r="Y165" s="33">
        <v>0</v>
      </c>
      <c r="Z165" s="33">
        <v>0</v>
      </c>
      <c r="AA165" s="33">
        <v>0</v>
      </c>
      <c r="AB165" s="33">
        <v>0</v>
      </c>
      <c r="AC165" s="33">
        <v>0</v>
      </c>
      <c r="AD165" s="33">
        <v>0</v>
      </c>
      <c r="AE165" s="33">
        <v>0</v>
      </c>
      <c r="AF165" s="33">
        <v>0</v>
      </c>
      <c r="AG165" s="33">
        <v>0</v>
      </c>
      <c r="AH165" s="33">
        <v>112.5</v>
      </c>
      <c r="AI165" s="33">
        <v>21.3</v>
      </c>
      <c r="AJ165" s="33">
        <v>15.4</v>
      </c>
      <c r="AK165" s="33">
        <v>7.4</v>
      </c>
      <c r="AL165" s="33"/>
    </row>
    <row r="166" spans="1:38">
      <c r="A166" s="33" t="s">
        <v>1115</v>
      </c>
      <c r="B166" s="19" t="s">
        <v>1021</v>
      </c>
      <c r="C166" s="19">
        <v>5609</v>
      </c>
      <c r="D166" s="19">
        <v>6032.8</v>
      </c>
      <c r="E166" s="19">
        <v>6585.3</v>
      </c>
      <c r="F166" s="19">
        <v>7207.7</v>
      </c>
      <c r="G166" s="19">
        <v>7754.2</v>
      </c>
      <c r="H166" s="19">
        <v>8208.7000000000007</v>
      </c>
      <c r="I166" s="19">
        <v>8983.6</v>
      </c>
      <c r="J166" s="19">
        <v>9772.2999999999993</v>
      </c>
      <c r="K166" s="19">
        <v>10641.6</v>
      </c>
      <c r="L166" s="19">
        <v>11614.6</v>
      </c>
      <c r="M166" s="19">
        <v>12856.6</v>
      </c>
      <c r="N166" s="19">
        <v>13237.9</v>
      </c>
      <c r="O166" s="19">
        <v>13567.8</v>
      </c>
      <c r="P166" s="19">
        <v>13800.9</v>
      </c>
      <c r="Q166" s="19">
        <v>15130.8</v>
      </c>
      <c r="R166" s="19">
        <v>16459.099999999999</v>
      </c>
      <c r="S166" s="19">
        <v>17544.7</v>
      </c>
      <c r="T166" s="19">
        <v>18711.3</v>
      </c>
      <c r="U166" s="19">
        <v>19727.3</v>
      </c>
      <c r="V166" s="19">
        <v>18731</v>
      </c>
      <c r="W166" s="19">
        <v>20166.400000000001</v>
      </c>
      <c r="X166" s="19">
        <v>21837.3</v>
      </c>
      <c r="Y166" s="19">
        <v>22462.7</v>
      </c>
      <c r="Z166" s="19">
        <v>23597.4</v>
      </c>
      <c r="AA166" s="19">
        <v>26274.400000000001</v>
      </c>
      <c r="AB166" s="19">
        <v>27228.2</v>
      </c>
      <c r="AC166" s="19">
        <v>27637.3</v>
      </c>
      <c r="AD166" s="19">
        <v>28735.3</v>
      </c>
      <c r="AE166" s="19">
        <v>30558.1</v>
      </c>
      <c r="AF166" s="19">
        <v>30565.599999999999</v>
      </c>
      <c r="AG166" s="19">
        <v>32975.4</v>
      </c>
      <c r="AH166" s="19">
        <v>34981.699999999997</v>
      </c>
      <c r="AI166" s="19">
        <v>37061.599999999999</v>
      </c>
      <c r="AJ166" s="19">
        <v>34519.300000000003</v>
      </c>
      <c r="AK166" s="19">
        <v>36871.300000000003</v>
      </c>
      <c r="AL166" s="33"/>
    </row>
    <row r="167" spans="1:38">
      <c r="A167" s="33" t="s">
        <v>1117</v>
      </c>
      <c r="B167" s="19" t="s">
        <v>1124</v>
      </c>
      <c r="C167" s="19">
        <v>885.5</v>
      </c>
      <c r="D167" s="19">
        <v>890.7</v>
      </c>
      <c r="E167" s="19">
        <v>920.9</v>
      </c>
      <c r="F167" s="19">
        <v>998.9</v>
      </c>
      <c r="G167" s="19">
        <v>1090.0999999999999</v>
      </c>
      <c r="H167" s="19">
        <v>1328.5</v>
      </c>
      <c r="I167" s="19">
        <v>1474.4</v>
      </c>
      <c r="J167" s="19">
        <v>1644.3</v>
      </c>
      <c r="K167" s="19">
        <v>1928.6</v>
      </c>
      <c r="L167" s="19">
        <v>2008.9</v>
      </c>
      <c r="M167" s="19">
        <v>2386.8000000000002</v>
      </c>
      <c r="N167" s="19">
        <v>2829.3</v>
      </c>
      <c r="O167" s="19">
        <v>3155</v>
      </c>
      <c r="P167" s="19">
        <v>3206.4</v>
      </c>
      <c r="Q167" s="19">
        <v>3872.5</v>
      </c>
      <c r="R167" s="19">
        <v>4644</v>
      </c>
      <c r="S167" s="19">
        <v>4765.3999999999996</v>
      </c>
      <c r="T167" s="19">
        <v>5223.1000000000004</v>
      </c>
      <c r="U167" s="19">
        <v>5335.8</v>
      </c>
      <c r="V167" s="19">
        <v>3952.1</v>
      </c>
      <c r="W167" s="19">
        <v>4113.1000000000004</v>
      </c>
      <c r="X167" s="19">
        <v>3590.2</v>
      </c>
      <c r="Y167" s="19">
        <v>3423.2</v>
      </c>
      <c r="Z167" s="19">
        <v>3870.8</v>
      </c>
      <c r="AA167" s="19">
        <v>3737.9</v>
      </c>
      <c r="AB167" s="19">
        <v>3902.9</v>
      </c>
      <c r="AC167" s="19">
        <v>3356.2</v>
      </c>
      <c r="AD167" s="19">
        <v>3601.9</v>
      </c>
      <c r="AE167" s="19">
        <v>3736</v>
      </c>
      <c r="AF167" s="19">
        <v>3667.8</v>
      </c>
      <c r="AG167" s="19">
        <v>3921.6</v>
      </c>
      <c r="AH167" s="19">
        <v>4237.8</v>
      </c>
      <c r="AI167" s="19">
        <v>5098.2</v>
      </c>
      <c r="AJ167" s="19">
        <v>5265</v>
      </c>
      <c r="AK167" s="19">
        <v>6028.8</v>
      </c>
      <c r="AL167" s="33"/>
    </row>
    <row r="168" spans="1:38">
      <c r="A168" s="33" t="s">
        <v>1118</v>
      </c>
      <c r="B168" s="19" t="s">
        <v>1132</v>
      </c>
      <c r="C168" s="19">
        <v>483.4</v>
      </c>
      <c r="D168" s="19">
        <v>602.79999999999995</v>
      </c>
      <c r="E168" s="19">
        <v>458.7</v>
      </c>
      <c r="F168" s="19">
        <v>341.7</v>
      </c>
      <c r="G168" s="19">
        <v>339.8</v>
      </c>
      <c r="H168" s="19">
        <v>305.8</v>
      </c>
      <c r="I168" s="19">
        <v>-23.7</v>
      </c>
      <c r="J168" s="19">
        <v>-409.4</v>
      </c>
      <c r="K168" s="19">
        <v>-1027.3</v>
      </c>
      <c r="L168" s="19">
        <v>-1031.0999999999999</v>
      </c>
      <c r="M168" s="19">
        <v>-1212.7</v>
      </c>
      <c r="N168" s="19">
        <v>-1493.4</v>
      </c>
      <c r="O168" s="19">
        <v>-1130.0999999999999</v>
      </c>
      <c r="P168" s="19">
        <v>-523.70000000000005</v>
      </c>
      <c r="Q168" s="19">
        <v>-950.1</v>
      </c>
      <c r="R168" s="19">
        <v>-934.1</v>
      </c>
      <c r="S168" s="19">
        <v>-831.2</v>
      </c>
      <c r="T168" s="19">
        <v>-1152.0999999999999</v>
      </c>
      <c r="U168" s="19">
        <v>-97.8</v>
      </c>
      <c r="V168" s="19">
        <v>1438.9</v>
      </c>
      <c r="W168" s="19">
        <v>1759.9</v>
      </c>
      <c r="X168" s="19">
        <v>1392.2</v>
      </c>
      <c r="Y168" s="19">
        <v>1999.7</v>
      </c>
      <c r="Z168" s="19">
        <v>1751.2</v>
      </c>
      <c r="AA168" s="19">
        <v>324.8</v>
      </c>
      <c r="AB168" s="19">
        <v>507.1</v>
      </c>
      <c r="AC168" s="19">
        <v>641.29999999999995</v>
      </c>
      <c r="AD168" s="19">
        <v>268.2</v>
      </c>
      <c r="AE168" s="19">
        <v>-283.2</v>
      </c>
      <c r="AF168" s="19">
        <v>111.8</v>
      </c>
      <c r="AG168" s="19">
        <v>-142.69999999999999</v>
      </c>
      <c r="AH168" s="19">
        <v>639.79999999999995</v>
      </c>
      <c r="AI168" s="19">
        <v>-995.9</v>
      </c>
      <c r="AJ168" s="19">
        <v>-2216.5</v>
      </c>
      <c r="AK168" s="19">
        <v>-2176.9</v>
      </c>
      <c r="AL168" s="33"/>
    </row>
    <row r="169" spans="1:38" ht="15.75">
      <c r="A169" s="110" t="s">
        <v>1133</v>
      </c>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row>
    <row r="170" spans="1:38">
      <c r="A170" s="107" t="s">
        <v>1499</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row>
    <row r="171" spans="1:38">
      <c r="A171" s="107" t="s">
        <v>1500</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row>
    <row r="172" spans="1:38">
      <c r="A172" s="107" t="s">
        <v>1136</v>
      </c>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row>
    <row r="173" spans="1:38">
      <c r="A173" s="107" t="s">
        <v>1485</v>
      </c>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row>
    <row r="174" spans="1:38">
      <c r="A174" s="107" t="s">
        <v>1501</v>
      </c>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row>
    <row r="175" spans="1:38">
      <c r="A175" s="107" t="s">
        <v>1178</v>
      </c>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row>
  </sheetData>
  <mergeCells count="11">
    <mergeCell ref="A171:AL171"/>
    <mergeCell ref="A172:AL172"/>
    <mergeCell ref="A173:AL173"/>
    <mergeCell ref="A174:AL174"/>
    <mergeCell ref="A175:AL175"/>
    <mergeCell ref="A170:AL170"/>
    <mergeCell ref="A1:AK1"/>
    <mergeCell ref="A2:AK2"/>
    <mergeCell ref="A3:AK3"/>
    <mergeCell ref="A4:AK4"/>
    <mergeCell ref="A169:AL16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Z186"/>
  <sheetViews>
    <sheetView workbookViewId="0">
      <pane xSplit="9000" ySplit="4800" topLeftCell="HA100" activePane="bottomLeft"/>
      <selection activeCell="AG7" sqref="AG7"/>
      <selection pane="topRight" activeCell="HC22" sqref="HC22"/>
      <selection pane="bottomLeft" activeCell="B113" sqref="B113"/>
      <selection pane="bottomRight" activeCell="IT24" sqref="IT24"/>
    </sheetView>
  </sheetViews>
  <sheetFormatPr defaultRowHeight="15"/>
  <cols>
    <col min="1" max="1" width="3.85546875" bestFit="1" customWidth="1" collapsed="1"/>
    <col min="2" max="2" width="57.140625" bestFit="1" customWidth="1" collapsed="1"/>
    <col min="3" max="12" width="4.85546875" bestFit="1" customWidth="1" collapsed="1"/>
    <col min="13" max="13" width="4.28515625" bestFit="1" customWidth="1" collapsed="1"/>
    <col min="14" max="15" width="4.85546875" bestFit="1" customWidth="1" collapsed="1"/>
    <col min="16" max="16" width="4.28515625" bestFit="1" customWidth="1" collapsed="1"/>
    <col min="17" max="25" width="4.85546875" bestFit="1" customWidth="1" collapsed="1"/>
    <col min="26" max="38" width="5.140625" bestFit="1" customWidth="1" collapsed="1"/>
    <col min="39" max="39" width="4.85546875" bestFit="1" customWidth="1" collapsed="1"/>
    <col min="40" max="69" width="5.140625" bestFit="1" customWidth="1" collapsed="1"/>
    <col min="70" max="76" width="5.85546875" bestFit="1" customWidth="1" collapsed="1"/>
    <col min="77" max="77" width="5.140625" bestFit="1" customWidth="1" collapsed="1"/>
    <col min="78" max="81" width="5.85546875" bestFit="1" customWidth="1" collapsed="1"/>
    <col min="82" max="82" width="5.140625" bestFit="1" customWidth="1" collapsed="1"/>
    <col min="83" max="108" width="5.85546875" bestFit="1" customWidth="1" collapsed="1"/>
    <col min="109" max="180" width="6.140625" bestFit="1" customWidth="1" collapsed="1"/>
    <col min="181" max="257" width="7" bestFit="1" customWidth="1" collapsed="1"/>
  </cols>
  <sheetData>
    <row r="1" spans="1:260" ht="18.75">
      <c r="A1" s="105" t="s">
        <v>1181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row>
    <row r="2" spans="1:260" ht="17.25">
      <c r="A2" s="106" t="s">
        <v>723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60">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row>
    <row r="4" spans="1:260">
      <c r="A4" s="102" t="s">
        <v>859</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row>
    <row r="6" spans="1:260">
      <c r="A6" s="104" t="s">
        <v>726</v>
      </c>
      <c r="B6" s="104" t="s">
        <v>7</v>
      </c>
      <c r="C6" s="104" t="s">
        <v>740</v>
      </c>
      <c r="D6" s="104"/>
      <c r="E6" s="104"/>
      <c r="F6" s="104"/>
      <c r="G6" s="104" t="s">
        <v>741</v>
      </c>
      <c r="H6" s="104"/>
      <c r="I6" s="104"/>
      <c r="J6" s="104"/>
      <c r="K6" s="104" t="s">
        <v>742</v>
      </c>
      <c r="L6" s="104"/>
      <c r="M6" s="104"/>
      <c r="N6" s="104"/>
      <c r="O6" s="104" t="s">
        <v>743</v>
      </c>
      <c r="P6" s="104"/>
      <c r="Q6" s="104"/>
      <c r="R6" s="104"/>
      <c r="S6" s="104" t="s">
        <v>744</v>
      </c>
      <c r="T6" s="104"/>
      <c r="U6" s="104"/>
      <c r="V6" s="104"/>
      <c r="W6" s="104" t="s">
        <v>745</v>
      </c>
      <c r="X6" s="104"/>
      <c r="Y6" s="104"/>
      <c r="Z6" s="104"/>
      <c r="AA6" s="104" t="s">
        <v>746</v>
      </c>
      <c r="AB6" s="104"/>
      <c r="AC6" s="104"/>
      <c r="AD6" s="104"/>
      <c r="AE6" s="104" t="s">
        <v>747</v>
      </c>
      <c r="AF6" s="104"/>
      <c r="AG6" s="104"/>
      <c r="AH6" s="104"/>
      <c r="AI6" s="104" t="s">
        <v>748</v>
      </c>
      <c r="AJ6" s="104"/>
      <c r="AK6" s="104"/>
      <c r="AL6" s="104"/>
      <c r="AM6" s="104" t="s">
        <v>749</v>
      </c>
      <c r="AN6" s="104"/>
      <c r="AO6" s="104"/>
      <c r="AP6" s="104"/>
      <c r="AQ6" s="104" t="s">
        <v>750</v>
      </c>
      <c r="AR6" s="104"/>
      <c r="AS6" s="104"/>
      <c r="AT6" s="104"/>
      <c r="AU6" s="104" t="s">
        <v>751</v>
      </c>
      <c r="AV6" s="104"/>
      <c r="AW6" s="104"/>
      <c r="AX6" s="104"/>
      <c r="AY6" s="104" t="s">
        <v>752</v>
      </c>
      <c r="AZ6" s="104"/>
      <c r="BA6" s="104"/>
      <c r="BB6" s="104"/>
      <c r="BC6" s="104" t="s">
        <v>753</v>
      </c>
      <c r="BD6" s="104"/>
      <c r="BE6" s="104"/>
      <c r="BF6" s="104"/>
      <c r="BG6" s="104" t="s">
        <v>754</v>
      </c>
      <c r="BH6" s="104"/>
      <c r="BI6" s="104"/>
      <c r="BJ6" s="104"/>
      <c r="BK6" s="104" t="s">
        <v>755</v>
      </c>
      <c r="BL6" s="104"/>
      <c r="BM6" s="104"/>
      <c r="BN6" s="104"/>
      <c r="BO6" s="104" t="s">
        <v>756</v>
      </c>
      <c r="BP6" s="104"/>
      <c r="BQ6" s="104"/>
      <c r="BR6" s="104"/>
      <c r="BS6" s="104" t="s">
        <v>757</v>
      </c>
      <c r="BT6" s="104"/>
      <c r="BU6" s="104"/>
      <c r="BV6" s="104"/>
      <c r="BW6" s="104" t="s">
        <v>758</v>
      </c>
      <c r="BX6" s="104"/>
      <c r="BY6" s="104"/>
      <c r="BZ6" s="104"/>
      <c r="CA6" s="104" t="s">
        <v>759</v>
      </c>
      <c r="CB6" s="104"/>
      <c r="CC6" s="104"/>
      <c r="CD6" s="104"/>
      <c r="CE6" s="104" t="s">
        <v>760</v>
      </c>
      <c r="CF6" s="104"/>
      <c r="CG6" s="104"/>
      <c r="CH6" s="104"/>
      <c r="CI6" s="104" t="s">
        <v>761</v>
      </c>
      <c r="CJ6" s="104"/>
      <c r="CK6" s="104"/>
      <c r="CL6" s="104"/>
      <c r="CM6" s="104" t="s">
        <v>762</v>
      </c>
      <c r="CN6" s="104"/>
      <c r="CO6" s="104"/>
      <c r="CP6" s="104"/>
      <c r="CQ6" s="104" t="s">
        <v>763</v>
      </c>
      <c r="CR6" s="104"/>
      <c r="CS6" s="104"/>
      <c r="CT6" s="104"/>
      <c r="CU6" s="104" t="s">
        <v>764</v>
      </c>
      <c r="CV6" s="104"/>
      <c r="CW6" s="104"/>
      <c r="CX6" s="104"/>
      <c r="CY6" s="104" t="s">
        <v>765</v>
      </c>
      <c r="CZ6" s="104"/>
      <c r="DA6" s="104"/>
      <c r="DB6" s="104"/>
      <c r="DC6" s="104" t="s">
        <v>766</v>
      </c>
      <c r="DD6" s="104"/>
      <c r="DE6" s="104"/>
      <c r="DF6" s="104"/>
      <c r="DG6" s="104" t="s">
        <v>767</v>
      </c>
      <c r="DH6" s="104"/>
      <c r="DI6" s="104"/>
      <c r="DJ6" s="104"/>
      <c r="DK6" s="104" t="s">
        <v>768</v>
      </c>
      <c r="DL6" s="104"/>
      <c r="DM6" s="104"/>
      <c r="DN6" s="104"/>
      <c r="DO6" s="104" t="s">
        <v>769</v>
      </c>
      <c r="DP6" s="104"/>
      <c r="DQ6" s="104"/>
      <c r="DR6" s="104"/>
      <c r="DS6" s="104" t="s">
        <v>770</v>
      </c>
      <c r="DT6" s="104"/>
      <c r="DU6" s="104"/>
      <c r="DV6" s="104"/>
      <c r="DW6" s="104" t="s">
        <v>771</v>
      </c>
      <c r="DX6" s="104"/>
      <c r="DY6" s="104"/>
      <c r="DZ6" s="104"/>
      <c r="EA6" s="104" t="s">
        <v>772</v>
      </c>
      <c r="EB6" s="104"/>
      <c r="EC6" s="104"/>
      <c r="ED6" s="104"/>
      <c r="EE6" s="104" t="s">
        <v>773</v>
      </c>
      <c r="EF6" s="104"/>
      <c r="EG6" s="104"/>
      <c r="EH6" s="104"/>
      <c r="EI6" s="104" t="s">
        <v>774</v>
      </c>
      <c r="EJ6" s="104"/>
      <c r="EK6" s="104"/>
      <c r="EL6" s="104"/>
      <c r="EM6" s="104" t="s">
        <v>775</v>
      </c>
      <c r="EN6" s="104"/>
      <c r="EO6" s="104"/>
      <c r="EP6" s="104"/>
      <c r="EQ6" s="104" t="s">
        <v>776</v>
      </c>
      <c r="ER6" s="104"/>
      <c r="ES6" s="104"/>
      <c r="ET6" s="104"/>
      <c r="EU6" s="104" t="s">
        <v>777</v>
      </c>
      <c r="EV6" s="104"/>
      <c r="EW6" s="104"/>
      <c r="EX6" s="104"/>
      <c r="EY6" s="104" t="s">
        <v>778</v>
      </c>
      <c r="EZ6" s="104"/>
      <c r="FA6" s="104"/>
      <c r="FB6" s="104"/>
      <c r="FC6" s="104" t="s">
        <v>779</v>
      </c>
      <c r="FD6" s="104"/>
      <c r="FE6" s="104"/>
      <c r="FF6" s="104"/>
      <c r="FG6" s="104" t="s">
        <v>780</v>
      </c>
      <c r="FH6" s="104"/>
      <c r="FI6" s="104"/>
      <c r="FJ6" s="104"/>
      <c r="FK6" s="104" t="s">
        <v>781</v>
      </c>
      <c r="FL6" s="104"/>
      <c r="FM6" s="104"/>
      <c r="FN6" s="104"/>
      <c r="FO6" s="104" t="s">
        <v>782</v>
      </c>
      <c r="FP6" s="104"/>
      <c r="FQ6" s="104"/>
      <c r="FR6" s="104"/>
      <c r="FS6" s="104" t="s">
        <v>783</v>
      </c>
      <c r="FT6" s="104"/>
      <c r="FU6" s="104"/>
      <c r="FV6" s="104"/>
      <c r="FW6" s="104" t="s">
        <v>784</v>
      </c>
      <c r="FX6" s="104"/>
      <c r="FY6" s="104"/>
      <c r="FZ6" s="104"/>
      <c r="GA6" s="104" t="s">
        <v>785</v>
      </c>
      <c r="GB6" s="104"/>
      <c r="GC6" s="104"/>
      <c r="GD6" s="104"/>
      <c r="GE6" s="104" t="s">
        <v>786</v>
      </c>
      <c r="GF6" s="104"/>
      <c r="GG6" s="104"/>
      <c r="GH6" s="104"/>
      <c r="GI6" s="104" t="s">
        <v>787</v>
      </c>
      <c r="GJ6" s="104"/>
      <c r="GK6" s="104"/>
      <c r="GL6" s="104"/>
      <c r="GM6" s="104" t="s">
        <v>788</v>
      </c>
      <c r="GN6" s="104"/>
      <c r="GO6" s="104"/>
      <c r="GP6" s="104"/>
      <c r="GQ6" s="104" t="s">
        <v>789</v>
      </c>
      <c r="GR6" s="104"/>
      <c r="GS6" s="104"/>
      <c r="GT6" s="104"/>
      <c r="GU6" s="104" t="s">
        <v>790</v>
      </c>
      <c r="GV6" s="104"/>
      <c r="GW6" s="104"/>
      <c r="GX6" s="104"/>
      <c r="GY6" s="104" t="s">
        <v>791</v>
      </c>
      <c r="GZ6" s="104"/>
      <c r="HA6" s="104"/>
      <c r="HB6" s="104"/>
      <c r="HC6" s="104" t="s">
        <v>792</v>
      </c>
      <c r="HD6" s="104"/>
      <c r="HE6" s="104"/>
      <c r="HF6" s="104"/>
      <c r="HG6" s="104" t="s">
        <v>793</v>
      </c>
      <c r="HH6" s="104"/>
      <c r="HI6" s="104"/>
      <c r="HJ6" s="104"/>
      <c r="HK6" s="104" t="s">
        <v>794</v>
      </c>
      <c r="HL6" s="104"/>
      <c r="HM6" s="104"/>
      <c r="HN6" s="104"/>
      <c r="HO6" s="104" t="s">
        <v>795</v>
      </c>
      <c r="HP6" s="104"/>
      <c r="HQ6" s="104"/>
      <c r="HR6" s="104"/>
      <c r="HS6" s="104" t="s">
        <v>796</v>
      </c>
      <c r="HT6" s="104"/>
      <c r="HU6" s="104"/>
      <c r="HV6" s="104"/>
      <c r="HW6" s="104" t="s">
        <v>797</v>
      </c>
      <c r="HX6" s="104"/>
      <c r="HY6" s="104"/>
      <c r="HZ6" s="104"/>
      <c r="IA6" s="104" t="s">
        <v>798</v>
      </c>
      <c r="IB6" s="104"/>
      <c r="IC6" s="104"/>
      <c r="ID6" s="104"/>
      <c r="IE6" s="104" t="s">
        <v>799</v>
      </c>
      <c r="IF6" s="104"/>
      <c r="IG6" s="104"/>
      <c r="IH6" s="104"/>
      <c r="II6" s="104" t="s">
        <v>800</v>
      </c>
      <c r="IJ6" s="104"/>
      <c r="IK6" s="104"/>
      <c r="IL6" s="104"/>
      <c r="IM6" s="104" t="s">
        <v>801</v>
      </c>
      <c r="IN6" s="104"/>
      <c r="IO6" s="104"/>
      <c r="IP6" s="104"/>
      <c r="IQ6" s="104" t="s">
        <v>802</v>
      </c>
      <c r="IR6" s="104"/>
      <c r="IS6" s="104"/>
      <c r="IT6" s="104"/>
      <c r="IU6" s="104" t="s">
        <v>803</v>
      </c>
      <c r="IV6" s="104"/>
      <c r="IW6" s="104"/>
    </row>
    <row r="7" spans="1:260">
      <c r="A7" s="104"/>
      <c r="B7" s="104"/>
      <c r="C7" s="11" t="s">
        <v>804</v>
      </c>
      <c r="D7" s="11" t="s">
        <v>805</v>
      </c>
      <c r="E7" s="11" t="s">
        <v>806</v>
      </c>
      <c r="F7" s="11" t="s">
        <v>807</v>
      </c>
      <c r="G7" s="11" t="s">
        <v>804</v>
      </c>
      <c r="H7" s="11" t="s">
        <v>805</v>
      </c>
      <c r="I7" s="11" t="s">
        <v>806</v>
      </c>
      <c r="J7" s="11" t="s">
        <v>807</v>
      </c>
      <c r="K7" s="11" t="s">
        <v>804</v>
      </c>
      <c r="L7" s="11" t="s">
        <v>805</v>
      </c>
      <c r="M7" s="11" t="s">
        <v>806</v>
      </c>
      <c r="N7" s="11" t="s">
        <v>807</v>
      </c>
      <c r="O7" s="11" t="s">
        <v>804</v>
      </c>
      <c r="P7" s="11" t="s">
        <v>805</v>
      </c>
      <c r="Q7" s="11" t="s">
        <v>806</v>
      </c>
      <c r="R7" s="11" t="s">
        <v>807</v>
      </c>
      <c r="S7" s="11" t="s">
        <v>804</v>
      </c>
      <c r="T7" s="11" t="s">
        <v>805</v>
      </c>
      <c r="U7" s="11" t="s">
        <v>806</v>
      </c>
      <c r="V7" s="11" t="s">
        <v>807</v>
      </c>
      <c r="W7" s="11" t="s">
        <v>804</v>
      </c>
      <c r="X7" s="11" t="s">
        <v>805</v>
      </c>
      <c r="Y7" s="11" t="s">
        <v>806</v>
      </c>
      <c r="Z7" s="11" t="s">
        <v>807</v>
      </c>
      <c r="AA7" s="11" t="s">
        <v>804</v>
      </c>
      <c r="AB7" s="11" t="s">
        <v>805</v>
      </c>
      <c r="AC7" s="11" t="s">
        <v>806</v>
      </c>
      <c r="AD7" s="11" t="s">
        <v>807</v>
      </c>
      <c r="AE7" s="11" t="s">
        <v>804</v>
      </c>
      <c r="AF7" s="11" t="s">
        <v>805</v>
      </c>
      <c r="AG7" s="11" t="s">
        <v>806</v>
      </c>
      <c r="AH7" s="11" t="s">
        <v>807</v>
      </c>
      <c r="AI7" s="11" t="s">
        <v>804</v>
      </c>
      <c r="AJ7" s="11" t="s">
        <v>805</v>
      </c>
      <c r="AK7" s="11" t="s">
        <v>806</v>
      </c>
      <c r="AL7" s="11" t="s">
        <v>807</v>
      </c>
      <c r="AM7" s="11" t="s">
        <v>804</v>
      </c>
      <c r="AN7" s="11" t="s">
        <v>805</v>
      </c>
      <c r="AO7" s="11" t="s">
        <v>806</v>
      </c>
      <c r="AP7" s="11" t="s">
        <v>807</v>
      </c>
      <c r="AQ7" s="11" t="s">
        <v>804</v>
      </c>
      <c r="AR7" s="11" t="s">
        <v>805</v>
      </c>
      <c r="AS7" s="11" t="s">
        <v>806</v>
      </c>
      <c r="AT7" s="11" t="s">
        <v>807</v>
      </c>
      <c r="AU7" s="11" t="s">
        <v>804</v>
      </c>
      <c r="AV7" s="11" t="s">
        <v>805</v>
      </c>
      <c r="AW7" s="11" t="s">
        <v>806</v>
      </c>
      <c r="AX7" s="11" t="s">
        <v>807</v>
      </c>
      <c r="AY7" s="11" t="s">
        <v>804</v>
      </c>
      <c r="AZ7" s="11" t="s">
        <v>805</v>
      </c>
      <c r="BA7" s="11" t="s">
        <v>806</v>
      </c>
      <c r="BB7" s="11" t="s">
        <v>807</v>
      </c>
      <c r="BC7" s="11" t="s">
        <v>804</v>
      </c>
      <c r="BD7" s="11" t="s">
        <v>805</v>
      </c>
      <c r="BE7" s="11" t="s">
        <v>806</v>
      </c>
      <c r="BF7" s="11" t="s">
        <v>807</v>
      </c>
      <c r="BG7" s="11" t="s">
        <v>804</v>
      </c>
      <c r="BH7" s="11" t="s">
        <v>805</v>
      </c>
      <c r="BI7" s="11" t="s">
        <v>806</v>
      </c>
      <c r="BJ7" s="11" t="s">
        <v>807</v>
      </c>
      <c r="BK7" s="11" t="s">
        <v>804</v>
      </c>
      <c r="BL7" s="11" t="s">
        <v>805</v>
      </c>
      <c r="BM7" s="11" t="s">
        <v>806</v>
      </c>
      <c r="BN7" s="11" t="s">
        <v>807</v>
      </c>
      <c r="BO7" s="11" t="s">
        <v>804</v>
      </c>
      <c r="BP7" s="11" t="s">
        <v>805</v>
      </c>
      <c r="BQ7" s="11" t="s">
        <v>806</v>
      </c>
      <c r="BR7" s="11" t="s">
        <v>807</v>
      </c>
      <c r="BS7" s="11" t="s">
        <v>804</v>
      </c>
      <c r="BT7" s="11" t="s">
        <v>805</v>
      </c>
      <c r="BU7" s="11" t="s">
        <v>806</v>
      </c>
      <c r="BV7" s="11" t="s">
        <v>807</v>
      </c>
      <c r="BW7" s="11" t="s">
        <v>804</v>
      </c>
      <c r="BX7" s="11" t="s">
        <v>805</v>
      </c>
      <c r="BY7" s="11" t="s">
        <v>806</v>
      </c>
      <c r="BZ7" s="11" t="s">
        <v>807</v>
      </c>
      <c r="CA7" s="11" t="s">
        <v>804</v>
      </c>
      <c r="CB7" s="11" t="s">
        <v>805</v>
      </c>
      <c r="CC7" s="11" t="s">
        <v>806</v>
      </c>
      <c r="CD7" s="11" t="s">
        <v>807</v>
      </c>
      <c r="CE7" s="11" t="s">
        <v>804</v>
      </c>
      <c r="CF7" s="11" t="s">
        <v>805</v>
      </c>
      <c r="CG7" s="11" t="s">
        <v>806</v>
      </c>
      <c r="CH7" s="11" t="s">
        <v>807</v>
      </c>
      <c r="CI7" s="11" t="s">
        <v>804</v>
      </c>
      <c r="CJ7" s="11" t="s">
        <v>805</v>
      </c>
      <c r="CK7" s="11" t="s">
        <v>806</v>
      </c>
      <c r="CL7" s="11" t="s">
        <v>807</v>
      </c>
      <c r="CM7" s="11" t="s">
        <v>804</v>
      </c>
      <c r="CN7" s="11" t="s">
        <v>805</v>
      </c>
      <c r="CO7" s="11" t="s">
        <v>806</v>
      </c>
      <c r="CP7" s="11" t="s">
        <v>807</v>
      </c>
      <c r="CQ7" s="11" t="s">
        <v>804</v>
      </c>
      <c r="CR7" s="11" t="s">
        <v>805</v>
      </c>
      <c r="CS7" s="11" t="s">
        <v>806</v>
      </c>
      <c r="CT7" s="11" t="s">
        <v>807</v>
      </c>
      <c r="CU7" s="11" t="s">
        <v>804</v>
      </c>
      <c r="CV7" s="11" t="s">
        <v>805</v>
      </c>
      <c r="CW7" s="11" t="s">
        <v>806</v>
      </c>
      <c r="CX7" s="11" t="s">
        <v>807</v>
      </c>
      <c r="CY7" s="11" t="s">
        <v>804</v>
      </c>
      <c r="CZ7" s="11" t="s">
        <v>805</v>
      </c>
      <c r="DA7" s="11" t="s">
        <v>806</v>
      </c>
      <c r="DB7" s="11" t="s">
        <v>807</v>
      </c>
      <c r="DC7" s="11" t="s">
        <v>804</v>
      </c>
      <c r="DD7" s="11" t="s">
        <v>805</v>
      </c>
      <c r="DE7" s="11" t="s">
        <v>806</v>
      </c>
      <c r="DF7" s="11" t="s">
        <v>807</v>
      </c>
      <c r="DG7" s="11" t="s">
        <v>804</v>
      </c>
      <c r="DH7" s="11" t="s">
        <v>805</v>
      </c>
      <c r="DI7" s="11" t="s">
        <v>806</v>
      </c>
      <c r="DJ7" s="11" t="s">
        <v>807</v>
      </c>
      <c r="DK7" s="11" t="s">
        <v>804</v>
      </c>
      <c r="DL7" s="11" t="s">
        <v>805</v>
      </c>
      <c r="DM7" s="11" t="s">
        <v>806</v>
      </c>
      <c r="DN7" s="11" t="s">
        <v>807</v>
      </c>
      <c r="DO7" s="11" t="s">
        <v>804</v>
      </c>
      <c r="DP7" s="11" t="s">
        <v>805</v>
      </c>
      <c r="DQ7" s="11" t="s">
        <v>806</v>
      </c>
      <c r="DR7" s="11" t="s">
        <v>807</v>
      </c>
      <c r="DS7" s="11" t="s">
        <v>804</v>
      </c>
      <c r="DT7" s="11" t="s">
        <v>805</v>
      </c>
      <c r="DU7" s="11" t="s">
        <v>806</v>
      </c>
      <c r="DV7" s="11" t="s">
        <v>807</v>
      </c>
      <c r="DW7" s="11" t="s">
        <v>804</v>
      </c>
      <c r="DX7" s="11" t="s">
        <v>805</v>
      </c>
      <c r="DY7" s="11" t="s">
        <v>806</v>
      </c>
      <c r="DZ7" s="11" t="s">
        <v>807</v>
      </c>
      <c r="EA7" s="11" t="s">
        <v>804</v>
      </c>
      <c r="EB7" s="11" t="s">
        <v>805</v>
      </c>
      <c r="EC7" s="11" t="s">
        <v>806</v>
      </c>
      <c r="ED7" s="11" t="s">
        <v>807</v>
      </c>
      <c r="EE7" s="11" t="s">
        <v>804</v>
      </c>
      <c r="EF7" s="11" t="s">
        <v>805</v>
      </c>
      <c r="EG7" s="11" t="s">
        <v>806</v>
      </c>
      <c r="EH7" s="11" t="s">
        <v>807</v>
      </c>
      <c r="EI7" s="11" t="s">
        <v>804</v>
      </c>
      <c r="EJ7" s="11" t="s">
        <v>805</v>
      </c>
      <c r="EK7" s="11" t="s">
        <v>806</v>
      </c>
      <c r="EL7" s="11" t="s">
        <v>807</v>
      </c>
      <c r="EM7" s="11" t="s">
        <v>804</v>
      </c>
      <c r="EN7" s="11" t="s">
        <v>805</v>
      </c>
      <c r="EO7" s="11" t="s">
        <v>806</v>
      </c>
      <c r="EP7" s="11" t="s">
        <v>807</v>
      </c>
      <c r="EQ7" s="11" t="s">
        <v>804</v>
      </c>
      <c r="ER7" s="11" t="s">
        <v>805</v>
      </c>
      <c r="ES7" s="11" t="s">
        <v>806</v>
      </c>
      <c r="ET7" s="11" t="s">
        <v>807</v>
      </c>
      <c r="EU7" s="11" t="s">
        <v>804</v>
      </c>
      <c r="EV7" s="11" t="s">
        <v>805</v>
      </c>
      <c r="EW7" s="11" t="s">
        <v>806</v>
      </c>
      <c r="EX7" s="11" t="s">
        <v>807</v>
      </c>
      <c r="EY7" s="11" t="s">
        <v>804</v>
      </c>
      <c r="EZ7" s="11" t="s">
        <v>805</v>
      </c>
      <c r="FA7" s="11" t="s">
        <v>806</v>
      </c>
      <c r="FB7" s="11" t="s">
        <v>807</v>
      </c>
      <c r="FC7" s="11" t="s">
        <v>804</v>
      </c>
      <c r="FD7" s="11" t="s">
        <v>805</v>
      </c>
      <c r="FE7" s="11" t="s">
        <v>806</v>
      </c>
      <c r="FF7" s="11" t="s">
        <v>807</v>
      </c>
      <c r="FG7" s="11" t="s">
        <v>804</v>
      </c>
      <c r="FH7" s="11" t="s">
        <v>805</v>
      </c>
      <c r="FI7" s="11" t="s">
        <v>806</v>
      </c>
      <c r="FJ7" s="11" t="s">
        <v>807</v>
      </c>
      <c r="FK7" s="11" t="s">
        <v>804</v>
      </c>
      <c r="FL7" s="11" t="s">
        <v>805</v>
      </c>
      <c r="FM7" s="11" t="s">
        <v>806</v>
      </c>
      <c r="FN7" s="11" t="s">
        <v>807</v>
      </c>
      <c r="FO7" s="11" t="s">
        <v>804</v>
      </c>
      <c r="FP7" s="11" t="s">
        <v>805</v>
      </c>
      <c r="FQ7" s="11" t="s">
        <v>806</v>
      </c>
      <c r="FR7" s="11" t="s">
        <v>807</v>
      </c>
      <c r="FS7" s="11" t="s">
        <v>804</v>
      </c>
      <c r="FT7" s="11" t="s">
        <v>805</v>
      </c>
      <c r="FU7" s="11" t="s">
        <v>806</v>
      </c>
      <c r="FV7" s="11" t="s">
        <v>807</v>
      </c>
      <c r="FW7" s="11" t="s">
        <v>804</v>
      </c>
      <c r="FX7" s="11" t="s">
        <v>805</v>
      </c>
      <c r="FY7" s="11" t="s">
        <v>806</v>
      </c>
      <c r="FZ7" s="11" t="s">
        <v>807</v>
      </c>
      <c r="GA7" s="11" t="s">
        <v>804</v>
      </c>
      <c r="GB7" s="11" t="s">
        <v>805</v>
      </c>
      <c r="GC7" s="11" t="s">
        <v>806</v>
      </c>
      <c r="GD7" s="11" t="s">
        <v>807</v>
      </c>
      <c r="GE7" s="11" t="s">
        <v>804</v>
      </c>
      <c r="GF7" s="11" t="s">
        <v>805</v>
      </c>
      <c r="GG7" s="11" t="s">
        <v>806</v>
      </c>
      <c r="GH7" s="11" t="s">
        <v>807</v>
      </c>
      <c r="GI7" s="11" t="s">
        <v>804</v>
      </c>
      <c r="GJ7" s="11" t="s">
        <v>805</v>
      </c>
      <c r="GK7" s="11" t="s">
        <v>806</v>
      </c>
      <c r="GL7" s="11" t="s">
        <v>807</v>
      </c>
      <c r="GM7" s="11" t="s">
        <v>804</v>
      </c>
      <c r="GN7" s="11" t="s">
        <v>805</v>
      </c>
      <c r="GO7" s="11" t="s">
        <v>806</v>
      </c>
      <c r="GP7" s="11" t="s">
        <v>807</v>
      </c>
      <c r="GQ7" s="11" t="s">
        <v>804</v>
      </c>
      <c r="GR7" s="11" t="s">
        <v>805</v>
      </c>
      <c r="GS7" s="11" t="s">
        <v>806</v>
      </c>
      <c r="GT7" s="11" t="s">
        <v>807</v>
      </c>
      <c r="GU7" s="11" t="s">
        <v>804</v>
      </c>
      <c r="GV7" s="11" t="s">
        <v>805</v>
      </c>
      <c r="GW7" s="11" t="s">
        <v>806</v>
      </c>
      <c r="GX7" s="11" t="s">
        <v>807</v>
      </c>
      <c r="GY7" s="11" t="s">
        <v>804</v>
      </c>
      <c r="GZ7" s="11" t="s">
        <v>805</v>
      </c>
      <c r="HA7" s="11" t="s">
        <v>806</v>
      </c>
      <c r="HB7" s="11" t="s">
        <v>807</v>
      </c>
      <c r="HC7" s="11" t="s">
        <v>804</v>
      </c>
      <c r="HD7" s="11" t="s">
        <v>805</v>
      </c>
      <c r="HE7" s="11" t="s">
        <v>806</v>
      </c>
      <c r="HF7" s="11" t="s">
        <v>807</v>
      </c>
      <c r="HG7" s="11" t="s">
        <v>804</v>
      </c>
      <c r="HH7" s="11" t="s">
        <v>805</v>
      </c>
      <c r="HI7" s="11" t="s">
        <v>806</v>
      </c>
      <c r="HJ7" s="11" t="s">
        <v>807</v>
      </c>
      <c r="HK7" s="11" t="s">
        <v>804</v>
      </c>
      <c r="HL7" s="11" t="s">
        <v>805</v>
      </c>
      <c r="HM7" s="11" t="s">
        <v>806</v>
      </c>
      <c r="HN7" s="11" t="s">
        <v>807</v>
      </c>
      <c r="HO7" s="11" t="s">
        <v>804</v>
      </c>
      <c r="HP7" s="11" t="s">
        <v>805</v>
      </c>
      <c r="HQ7" s="11" t="s">
        <v>806</v>
      </c>
      <c r="HR7" s="11" t="s">
        <v>807</v>
      </c>
      <c r="HS7" s="11" t="s">
        <v>804</v>
      </c>
      <c r="HT7" s="11" t="s">
        <v>805</v>
      </c>
      <c r="HU7" s="11" t="s">
        <v>806</v>
      </c>
      <c r="HV7" s="11" t="s">
        <v>807</v>
      </c>
      <c r="HW7" s="11" t="s">
        <v>804</v>
      </c>
      <c r="HX7" s="11" t="s">
        <v>805</v>
      </c>
      <c r="HY7" s="11" t="s">
        <v>806</v>
      </c>
      <c r="HZ7" s="11" t="s">
        <v>807</v>
      </c>
      <c r="IA7" s="11" t="s">
        <v>804</v>
      </c>
      <c r="IB7" s="11" t="s">
        <v>805</v>
      </c>
      <c r="IC7" s="11" t="s">
        <v>806</v>
      </c>
      <c r="ID7" s="11" t="s">
        <v>807</v>
      </c>
      <c r="IE7" s="11" t="s">
        <v>804</v>
      </c>
      <c r="IF7" s="11" t="s">
        <v>805</v>
      </c>
      <c r="IG7" s="11" t="s">
        <v>806</v>
      </c>
      <c r="IH7" s="11" t="s">
        <v>807</v>
      </c>
      <c r="II7" s="11" t="s">
        <v>804</v>
      </c>
      <c r="IJ7" s="11" t="s">
        <v>805</v>
      </c>
      <c r="IK7" s="11" t="s">
        <v>806</v>
      </c>
      <c r="IL7" s="11" t="s">
        <v>807</v>
      </c>
      <c r="IM7" s="11" t="s">
        <v>804</v>
      </c>
      <c r="IN7" s="11" t="s">
        <v>805</v>
      </c>
      <c r="IO7" s="11" t="s">
        <v>806</v>
      </c>
      <c r="IP7" s="11" t="s">
        <v>807</v>
      </c>
      <c r="IQ7" s="11" t="s">
        <v>804</v>
      </c>
      <c r="IR7" s="11" t="s">
        <v>805</v>
      </c>
      <c r="IS7" s="11" t="s">
        <v>806</v>
      </c>
      <c r="IT7" s="11" t="s">
        <v>807</v>
      </c>
      <c r="IU7" s="11" t="s">
        <v>804</v>
      </c>
      <c r="IV7" s="11" t="s">
        <v>805</v>
      </c>
      <c r="IW7" s="11" t="s">
        <v>806</v>
      </c>
    </row>
    <row r="8" spans="1:260">
      <c r="A8" t="s">
        <v>7</v>
      </c>
      <c r="B8" s="12" t="s">
        <v>860</v>
      </c>
      <c r="C8" s="12" t="s">
        <v>7</v>
      </c>
      <c r="D8" s="12" t="s">
        <v>7</v>
      </c>
      <c r="E8" s="12" t="s">
        <v>7</v>
      </c>
      <c r="F8" s="12" t="s">
        <v>7</v>
      </c>
      <c r="G8" s="12" t="s">
        <v>7</v>
      </c>
      <c r="H8" s="12" t="s">
        <v>7</v>
      </c>
      <c r="I8" s="12" t="s">
        <v>7</v>
      </c>
      <c r="J8" s="12" t="s">
        <v>7</v>
      </c>
      <c r="K8" s="12" t="s">
        <v>7</v>
      </c>
      <c r="L8" s="12" t="s">
        <v>7</v>
      </c>
      <c r="M8" s="12" t="s">
        <v>7</v>
      </c>
      <c r="N8" s="12" t="s">
        <v>7</v>
      </c>
      <c r="O8" s="12" t="s">
        <v>7</v>
      </c>
      <c r="P8" s="12" t="s">
        <v>7</v>
      </c>
      <c r="Q8" s="12" t="s">
        <v>7</v>
      </c>
      <c r="R8" s="12" t="s">
        <v>7</v>
      </c>
      <c r="S8" s="12" t="s">
        <v>7</v>
      </c>
      <c r="T8" s="12" t="s">
        <v>7</v>
      </c>
      <c r="U8" s="12" t="s">
        <v>7</v>
      </c>
      <c r="V8" s="12" t="s">
        <v>7</v>
      </c>
      <c r="W8" s="12" t="s">
        <v>7</v>
      </c>
      <c r="X8" s="12" t="s">
        <v>7</v>
      </c>
      <c r="Y8" s="12" t="s">
        <v>7</v>
      </c>
      <c r="Z8" s="12" t="s">
        <v>7</v>
      </c>
      <c r="AA8" s="12" t="s">
        <v>7</v>
      </c>
      <c r="AB8" s="12" t="s">
        <v>7</v>
      </c>
      <c r="AC8" s="12" t="s">
        <v>7</v>
      </c>
      <c r="AD8" s="12" t="s">
        <v>7</v>
      </c>
      <c r="AE8" s="12" t="s">
        <v>7</v>
      </c>
      <c r="AF8" s="12" t="s">
        <v>7</v>
      </c>
      <c r="AG8" s="12" t="s">
        <v>7</v>
      </c>
      <c r="AH8" s="12" t="s">
        <v>7</v>
      </c>
      <c r="AI8" s="12" t="s">
        <v>7</v>
      </c>
      <c r="AJ8" s="12" t="s">
        <v>7</v>
      </c>
      <c r="AK8" s="12" t="s">
        <v>7</v>
      </c>
      <c r="AL8" s="12" t="s">
        <v>7</v>
      </c>
      <c r="AM8" s="12" t="s">
        <v>7</v>
      </c>
      <c r="AN8" s="12" t="s">
        <v>7</v>
      </c>
      <c r="AO8" s="12" t="s">
        <v>7</v>
      </c>
      <c r="AP8" s="12" t="s">
        <v>7</v>
      </c>
      <c r="AQ8" s="12" t="s">
        <v>7</v>
      </c>
      <c r="AR8" s="12" t="s">
        <v>7</v>
      </c>
      <c r="AS8" s="12" t="s">
        <v>7</v>
      </c>
      <c r="AT8" s="12" t="s">
        <v>7</v>
      </c>
      <c r="AU8" s="12" t="s">
        <v>7</v>
      </c>
      <c r="AV8" s="12" t="s">
        <v>7</v>
      </c>
      <c r="AW8" s="12" t="s">
        <v>7</v>
      </c>
      <c r="AX8" s="12" t="s">
        <v>7</v>
      </c>
      <c r="AY8" s="12" t="s">
        <v>7</v>
      </c>
      <c r="AZ8" s="12" t="s">
        <v>7</v>
      </c>
      <c r="BA8" s="12" t="s">
        <v>7</v>
      </c>
      <c r="BB8" s="12" t="s">
        <v>7</v>
      </c>
      <c r="BC8" s="12" t="s">
        <v>7</v>
      </c>
      <c r="BD8" s="12" t="s">
        <v>7</v>
      </c>
      <c r="BE8" s="12" t="s">
        <v>7</v>
      </c>
      <c r="BF8" s="12" t="s">
        <v>7</v>
      </c>
      <c r="BG8" s="12" t="s">
        <v>7</v>
      </c>
      <c r="BH8" s="12" t="s">
        <v>7</v>
      </c>
      <c r="BI8" s="12" t="s">
        <v>7</v>
      </c>
      <c r="BJ8" s="12" t="s">
        <v>7</v>
      </c>
      <c r="BK8" s="12" t="s">
        <v>7</v>
      </c>
      <c r="BL8" s="12" t="s">
        <v>7</v>
      </c>
      <c r="BM8" s="12" t="s">
        <v>7</v>
      </c>
      <c r="BN8" s="12" t="s">
        <v>7</v>
      </c>
      <c r="BO8" s="12" t="s">
        <v>7</v>
      </c>
      <c r="BP8" s="12" t="s">
        <v>7</v>
      </c>
      <c r="BQ8" s="12" t="s">
        <v>7</v>
      </c>
      <c r="BR8" s="12" t="s">
        <v>7</v>
      </c>
      <c r="BS8" s="12" t="s">
        <v>7</v>
      </c>
      <c r="BT8" s="12" t="s">
        <v>7</v>
      </c>
      <c r="BU8" s="12" t="s">
        <v>7</v>
      </c>
      <c r="BV8" s="12" t="s">
        <v>7</v>
      </c>
      <c r="BW8" s="12" t="s">
        <v>7</v>
      </c>
      <c r="BX8" s="12" t="s">
        <v>7</v>
      </c>
      <c r="BY8" s="12" t="s">
        <v>7</v>
      </c>
      <c r="BZ8" s="12" t="s">
        <v>7</v>
      </c>
      <c r="CA8" s="12" t="s">
        <v>7</v>
      </c>
      <c r="CB8" s="12" t="s">
        <v>7</v>
      </c>
      <c r="CC8" s="12" t="s">
        <v>7</v>
      </c>
      <c r="CD8" s="12" t="s">
        <v>7</v>
      </c>
      <c r="CE8" s="12" t="s">
        <v>7</v>
      </c>
      <c r="CF8" s="12" t="s">
        <v>7</v>
      </c>
      <c r="CG8" s="12" t="s">
        <v>7</v>
      </c>
      <c r="CH8" s="12" t="s">
        <v>7</v>
      </c>
      <c r="CI8" s="12" t="s">
        <v>7</v>
      </c>
      <c r="CJ8" s="12" t="s">
        <v>7</v>
      </c>
      <c r="CK8" s="12" t="s">
        <v>7</v>
      </c>
      <c r="CL8" s="12" t="s">
        <v>7</v>
      </c>
      <c r="CM8" s="12" t="s">
        <v>7</v>
      </c>
      <c r="CN8" s="12" t="s">
        <v>7</v>
      </c>
      <c r="CO8" s="12" t="s">
        <v>7</v>
      </c>
      <c r="CP8" s="12" t="s">
        <v>7</v>
      </c>
      <c r="CQ8" s="12" t="s">
        <v>7</v>
      </c>
      <c r="CR8" s="12" t="s">
        <v>7</v>
      </c>
      <c r="CS8" s="12" t="s">
        <v>7</v>
      </c>
      <c r="CT8" s="12" t="s">
        <v>7</v>
      </c>
      <c r="CU8" s="12" t="s">
        <v>7</v>
      </c>
      <c r="CV8" s="12" t="s">
        <v>7</v>
      </c>
      <c r="CW8" s="12" t="s">
        <v>7</v>
      </c>
      <c r="CX8" s="12" t="s">
        <v>7</v>
      </c>
      <c r="CY8" s="12" t="s">
        <v>7</v>
      </c>
      <c r="CZ8" s="12" t="s">
        <v>7</v>
      </c>
      <c r="DA8" s="12" t="s">
        <v>7</v>
      </c>
      <c r="DB8" s="12" t="s">
        <v>7</v>
      </c>
      <c r="DC8" s="12" t="s">
        <v>7</v>
      </c>
      <c r="DD8" s="12" t="s">
        <v>7</v>
      </c>
      <c r="DE8" s="12" t="s">
        <v>7</v>
      </c>
      <c r="DF8" s="12" t="s">
        <v>7</v>
      </c>
      <c r="DG8" s="12" t="s">
        <v>7</v>
      </c>
      <c r="DH8" s="12" t="s">
        <v>7</v>
      </c>
      <c r="DI8" s="12" t="s">
        <v>7</v>
      </c>
      <c r="DJ8" s="12" t="s">
        <v>7</v>
      </c>
      <c r="DK8" s="12" t="s">
        <v>7</v>
      </c>
      <c r="DL8" s="12" t="s">
        <v>7</v>
      </c>
      <c r="DM8" s="12" t="s">
        <v>7</v>
      </c>
      <c r="DN8" s="12" t="s">
        <v>7</v>
      </c>
      <c r="DO8" s="12" t="s">
        <v>7</v>
      </c>
      <c r="DP8" s="12" t="s">
        <v>7</v>
      </c>
      <c r="DQ8" s="12" t="s">
        <v>7</v>
      </c>
      <c r="DR8" s="12" t="s">
        <v>7</v>
      </c>
      <c r="DS8" s="12" t="s">
        <v>7</v>
      </c>
      <c r="DT8" s="12" t="s">
        <v>7</v>
      </c>
      <c r="DU8" s="12" t="s">
        <v>7</v>
      </c>
      <c r="DV8" s="12" t="s">
        <v>7</v>
      </c>
      <c r="DW8" s="12" t="s">
        <v>7</v>
      </c>
      <c r="DX8" s="12" t="s">
        <v>7</v>
      </c>
      <c r="DY8" s="12" t="s">
        <v>7</v>
      </c>
      <c r="DZ8" s="12" t="s">
        <v>7</v>
      </c>
      <c r="EA8" s="12" t="s">
        <v>7</v>
      </c>
      <c r="EB8" s="12" t="s">
        <v>7</v>
      </c>
      <c r="EC8" s="12" t="s">
        <v>7</v>
      </c>
      <c r="ED8" s="12" t="s">
        <v>7</v>
      </c>
      <c r="EE8" s="12" t="s">
        <v>7</v>
      </c>
      <c r="EF8" s="12" t="s">
        <v>7</v>
      </c>
      <c r="EG8" s="12" t="s">
        <v>7</v>
      </c>
      <c r="EH8" s="12" t="s">
        <v>7</v>
      </c>
      <c r="EI8" s="12" t="s">
        <v>7</v>
      </c>
      <c r="EJ8" s="12" t="s">
        <v>7</v>
      </c>
      <c r="EK8" s="12" t="s">
        <v>7</v>
      </c>
      <c r="EL8" s="12" t="s">
        <v>7</v>
      </c>
      <c r="EM8" s="12" t="s">
        <v>7</v>
      </c>
      <c r="EN8" s="12" t="s">
        <v>7</v>
      </c>
      <c r="EO8" s="12" t="s">
        <v>7</v>
      </c>
      <c r="EP8" s="12" t="s">
        <v>7</v>
      </c>
      <c r="EQ8" s="12" t="s">
        <v>7</v>
      </c>
      <c r="ER8" s="12" t="s">
        <v>7</v>
      </c>
      <c r="ES8" s="12" t="s">
        <v>7</v>
      </c>
      <c r="ET8" s="12" t="s">
        <v>7</v>
      </c>
      <c r="EU8" s="12" t="s">
        <v>7</v>
      </c>
      <c r="EV8" s="12" t="s">
        <v>7</v>
      </c>
      <c r="EW8" s="12" t="s">
        <v>7</v>
      </c>
      <c r="EX8" s="12" t="s">
        <v>7</v>
      </c>
      <c r="EY8" s="12" t="s">
        <v>7</v>
      </c>
      <c r="EZ8" s="12" t="s">
        <v>7</v>
      </c>
      <c r="FA8" s="12" t="s">
        <v>7</v>
      </c>
      <c r="FB8" s="12" t="s">
        <v>7</v>
      </c>
      <c r="FC8" s="12" t="s">
        <v>7</v>
      </c>
      <c r="FD8" s="12" t="s">
        <v>7</v>
      </c>
      <c r="FE8" s="12" t="s">
        <v>7</v>
      </c>
      <c r="FF8" s="12" t="s">
        <v>7</v>
      </c>
      <c r="FG8" s="12" t="s">
        <v>7</v>
      </c>
      <c r="FH8" s="12" t="s">
        <v>7</v>
      </c>
      <c r="FI8" s="12" t="s">
        <v>7</v>
      </c>
      <c r="FJ8" s="12" t="s">
        <v>7</v>
      </c>
      <c r="FK8" s="12" t="s">
        <v>7</v>
      </c>
      <c r="FL8" s="12" t="s">
        <v>7</v>
      </c>
      <c r="FM8" s="12" t="s">
        <v>7</v>
      </c>
      <c r="FN8" s="12" t="s">
        <v>7</v>
      </c>
      <c r="FO8" s="12" t="s">
        <v>7</v>
      </c>
      <c r="FP8" s="12" t="s">
        <v>7</v>
      </c>
      <c r="FQ8" s="12" t="s">
        <v>7</v>
      </c>
      <c r="FR8" s="12" t="s">
        <v>7</v>
      </c>
      <c r="FS8" s="12" t="s">
        <v>7</v>
      </c>
      <c r="FT8" s="12" t="s">
        <v>7</v>
      </c>
      <c r="FU8" s="12" t="s">
        <v>7</v>
      </c>
      <c r="FV8" s="12" t="s">
        <v>7</v>
      </c>
      <c r="FW8" s="12" t="s">
        <v>7</v>
      </c>
      <c r="FX8" s="12" t="s">
        <v>7</v>
      </c>
      <c r="FY8" s="12" t="s">
        <v>7</v>
      </c>
      <c r="FZ8" s="12" t="s">
        <v>7</v>
      </c>
      <c r="GA8" s="12" t="s">
        <v>7</v>
      </c>
      <c r="GB8" s="12" t="s">
        <v>7</v>
      </c>
      <c r="GC8" s="12" t="s">
        <v>7</v>
      </c>
      <c r="GD8" s="12" t="s">
        <v>7</v>
      </c>
      <c r="GE8" s="12" t="s">
        <v>7</v>
      </c>
      <c r="GF8" s="12" t="s">
        <v>7</v>
      </c>
      <c r="GG8" s="12" t="s">
        <v>7</v>
      </c>
      <c r="GH8" s="12" t="s">
        <v>7</v>
      </c>
      <c r="GI8" s="12" t="s">
        <v>7</v>
      </c>
      <c r="GJ8" s="12" t="s">
        <v>7</v>
      </c>
      <c r="GK8" s="12" t="s">
        <v>7</v>
      </c>
      <c r="GL8" s="12" t="s">
        <v>7</v>
      </c>
      <c r="GM8" s="12" t="s">
        <v>7</v>
      </c>
      <c r="GN8" s="12" t="s">
        <v>7</v>
      </c>
      <c r="GO8" s="12" t="s">
        <v>7</v>
      </c>
      <c r="GP8" s="12" t="s">
        <v>7</v>
      </c>
      <c r="GQ8" s="12" t="s">
        <v>7</v>
      </c>
      <c r="GR8" s="12" t="s">
        <v>7</v>
      </c>
      <c r="GS8" s="12" t="s">
        <v>7</v>
      </c>
      <c r="GT8" s="12" t="s">
        <v>7</v>
      </c>
      <c r="GU8" s="12" t="s">
        <v>7</v>
      </c>
      <c r="GV8" s="12" t="s">
        <v>7</v>
      </c>
      <c r="GW8" s="12" t="s">
        <v>7</v>
      </c>
      <c r="GX8" s="12" t="s">
        <v>7</v>
      </c>
      <c r="GY8" s="12" t="s">
        <v>7</v>
      </c>
      <c r="GZ8" s="12" t="s">
        <v>7</v>
      </c>
      <c r="HA8" s="12" t="s">
        <v>7</v>
      </c>
      <c r="HB8" s="12" t="s">
        <v>7</v>
      </c>
      <c r="HC8" s="12" t="s">
        <v>7</v>
      </c>
      <c r="HD8" s="12" t="s">
        <v>7</v>
      </c>
      <c r="HE8" s="12" t="s">
        <v>7</v>
      </c>
      <c r="HF8" s="12" t="s">
        <v>7</v>
      </c>
      <c r="HG8" s="12" t="s">
        <v>7</v>
      </c>
      <c r="HH8" s="12" t="s">
        <v>7</v>
      </c>
      <c r="HI8" s="12" t="s">
        <v>7</v>
      </c>
      <c r="HJ8" s="12" t="s">
        <v>7</v>
      </c>
      <c r="HK8" s="12" t="s">
        <v>7</v>
      </c>
      <c r="HL8" s="12" t="s">
        <v>7</v>
      </c>
      <c r="HM8" s="12" t="s">
        <v>7</v>
      </c>
      <c r="HN8" s="12" t="s">
        <v>7</v>
      </c>
      <c r="HO8" s="12" t="s">
        <v>7</v>
      </c>
      <c r="HP8" s="12" t="s">
        <v>7</v>
      </c>
      <c r="HQ8" s="12" t="s">
        <v>7</v>
      </c>
      <c r="HR8" s="12" t="s">
        <v>7</v>
      </c>
      <c r="HS8" s="12" t="s">
        <v>7</v>
      </c>
      <c r="HT8" s="12" t="s">
        <v>7</v>
      </c>
      <c r="HU8" s="12" t="s">
        <v>7</v>
      </c>
      <c r="HV8" s="12" t="s">
        <v>7</v>
      </c>
      <c r="HW8" s="12" t="s">
        <v>7</v>
      </c>
      <c r="HX8" s="12" t="s">
        <v>7</v>
      </c>
      <c r="HY8" s="12" t="s">
        <v>7</v>
      </c>
      <c r="HZ8" s="12" t="s">
        <v>7</v>
      </c>
      <c r="IA8" s="12" t="s">
        <v>7</v>
      </c>
      <c r="IB8" s="12" t="s">
        <v>7</v>
      </c>
      <c r="IC8" s="12" t="s">
        <v>7</v>
      </c>
      <c r="ID8" s="12" t="s">
        <v>7</v>
      </c>
      <c r="IE8" s="12" t="s">
        <v>7</v>
      </c>
      <c r="IF8" s="12" t="s">
        <v>7</v>
      </c>
      <c r="IG8" s="12" t="s">
        <v>7</v>
      </c>
      <c r="IH8" s="12" t="s">
        <v>7</v>
      </c>
      <c r="II8" s="12" t="s">
        <v>7</v>
      </c>
      <c r="IJ8" s="12" t="s">
        <v>7</v>
      </c>
      <c r="IK8" s="12" t="s">
        <v>7</v>
      </c>
      <c r="IL8" s="12" t="s">
        <v>7</v>
      </c>
      <c r="IM8" s="12" t="s">
        <v>7</v>
      </c>
      <c r="IN8" s="12" t="s">
        <v>7</v>
      </c>
      <c r="IO8" s="12" t="s">
        <v>7</v>
      </c>
      <c r="IP8" s="12" t="s">
        <v>7</v>
      </c>
      <c r="IQ8" s="12" t="s">
        <v>7</v>
      </c>
      <c r="IR8" s="12" t="s">
        <v>7</v>
      </c>
      <c r="IS8" s="12" t="s">
        <v>7</v>
      </c>
      <c r="IT8" s="12" t="s">
        <v>7</v>
      </c>
      <c r="IU8" s="12" t="s">
        <v>7</v>
      </c>
      <c r="IV8" s="12" t="s">
        <v>7</v>
      </c>
      <c r="IW8" s="12" t="s">
        <v>7</v>
      </c>
      <c r="IY8" s="15" t="s">
        <v>329</v>
      </c>
      <c r="IZ8" s="15" t="s">
        <v>1368</v>
      </c>
    </row>
    <row r="9" spans="1:260">
      <c r="A9" t="s">
        <v>808</v>
      </c>
      <c r="B9" s="12" t="s">
        <v>1182</v>
      </c>
      <c r="C9" s="12">
        <v>29.1</v>
      </c>
      <c r="D9" s="12">
        <v>29.9</v>
      </c>
      <c r="E9" s="12">
        <v>28.3</v>
      </c>
      <c r="F9" s="12">
        <v>27.8</v>
      </c>
      <c r="G9" s="12">
        <v>27.4</v>
      </c>
      <c r="H9" s="12">
        <v>28.6</v>
      </c>
      <c r="I9" s="12">
        <v>28.8</v>
      </c>
      <c r="J9" s="12">
        <v>30</v>
      </c>
      <c r="K9" s="12">
        <v>30.6</v>
      </c>
      <c r="L9" s="12">
        <v>31.7</v>
      </c>
      <c r="M9" s="12">
        <v>30.7</v>
      </c>
      <c r="N9" s="12">
        <v>31.7</v>
      </c>
      <c r="O9" s="12">
        <v>31.6</v>
      </c>
      <c r="P9" s="12">
        <v>33.5</v>
      </c>
      <c r="Q9" s="12">
        <v>32.5</v>
      </c>
      <c r="R9" s="12">
        <v>33</v>
      </c>
      <c r="S9" s="12">
        <v>33.299999999999997</v>
      </c>
      <c r="T9" s="12">
        <v>35.200000000000003</v>
      </c>
      <c r="U9" s="12">
        <v>34.6</v>
      </c>
      <c r="V9" s="12">
        <v>36.1</v>
      </c>
      <c r="W9" s="12">
        <v>35.200000000000003</v>
      </c>
      <c r="X9" s="12">
        <v>40.299999999999997</v>
      </c>
      <c r="Y9" s="12">
        <v>38.9</v>
      </c>
      <c r="Z9" s="12">
        <v>41.1</v>
      </c>
      <c r="AA9" s="12">
        <v>42.5</v>
      </c>
      <c r="AB9" s="12">
        <v>45.5</v>
      </c>
      <c r="AC9" s="12">
        <v>45.7</v>
      </c>
      <c r="AD9" s="12">
        <v>47</v>
      </c>
      <c r="AE9" s="12">
        <v>48.1</v>
      </c>
      <c r="AF9" s="12">
        <v>48.3</v>
      </c>
      <c r="AG9" s="12">
        <v>48.2</v>
      </c>
      <c r="AH9" s="12">
        <v>50.1</v>
      </c>
      <c r="AI9" s="12">
        <v>53.4</v>
      </c>
      <c r="AJ9" s="12">
        <v>55.1</v>
      </c>
      <c r="AK9" s="12">
        <v>58.4</v>
      </c>
      <c r="AL9" s="12">
        <v>59</v>
      </c>
      <c r="AM9" s="12">
        <v>53.5</v>
      </c>
      <c r="AN9" s="12">
        <v>64.8</v>
      </c>
      <c r="AO9" s="12">
        <v>63.9</v>
      </c>
      <c r="AP9" s="12">
        <v>66.2</v>
      </c>
      <c r="AQ9" s="12">
        <v>66</v>
      </c>
      <c r="AR9" s="12">
        <v>68.5</v>
      </c>
      <c r="AS9" s="12">
        <v>69.8</v>
      </c>
      <c r="AT9" s="12">
        <v>70.900000000000006</v>
      </c>
      <c r="AU9" s="12">
        <v>72</v>
      </c>
      <c r="AV9" s="12">
        <v>77.099999999999994</v>
      </c>
      <c r="AW9" s="12">
        <v>79.7</v>
      </c>
      <c r="AX9" s="12">
        <v>77.8</v>
      </c>
      <c r="AY9" s="12">
        <v>88.9</v>
      </c>
      <c r="AZ9" s="12">
        <v>87.7</v>
      </c>
      <c r="BA9" s="12">
        <v>91.7</v>
      </c>
      <c r="BB9" s="12">
        <v>96.4</v>
      </c>
      <c r="BC9" s="12">
        <v>102</v>
      </c>
      <c r="BD9" s="12">
        <v>108.9</v>
      </c>
      <c r="BE9" s="12">
        <v>110.3</v>
      </c>
      <c r="BF9" s="12">
        <v>118.5</v>
      </c>
      <c r="BG9" s="12">
        <v>129.9</v>
      </c>
      <c r="BH9" s="12">
        <v>154.30000000000001</v>
      </c>
      <c r="BI9" s="12">
        <v>156.80000000000001</v>
      </c>
      <c r="BJ9" s="12">
        <v>161</v>
      </c>
      <c r="BK9" s="12">
        <v>150.4</v>
      </c>
      <c r="BL9" s="12">
        <v>141.9</v>
      </c>
      <c r="BM9" s="12">
        <v>143.80000000000001</v>
      </c>
      <c r="BN9" s="12">
        <v>151.5</v>
      </c>
      <c r="BO9" s="12">
        <v>161.80000000000001</v>
      </c>
      <c r="BP9" s="12">
        <v>169.9</v>
      </c>
      <c r="BQ9" s="12">
        <v>181.9</v>
      </c>
      <c r="BR9" s="12">
        <v>185.5</v>
      </c>
      <c r="BS9" s="12">
        <v>199.2</v>
      </c>
      <c r="BT9" s="12">
        <v>207.7</v>
      </c>
      <c r="BU9" s="12">
        <v>208.3</v>
      </c>
      <c r="BV9" s="12">
        <v>214.7</v>
      </c>
      <c r="BW9" s="12">
        <v>232.1</v>
      </c>
      <c r="BX9" s="12">
        <v>241.7</v>
      </c>
      <c r="BY9" s="12">
        <v>248.9</v>
      </c>
      <c r="BZ9" s="12">
        <v>260.39999999999998</v>
      </c>
      <c r="CA9" s="12">
        <v>271.10000000000002</v>
      </c>
      <c r="CB9" s="12">
        <v>287.7</v>
      </c>
      <c r="CC9" s="12">
        <v>305.3</v>
      </c>
      <c r="CD9" s="12">
        <v>334.4</v>
      </c>
      <c r="CE9" s="12">
        <v>362.7</v>
      </c>
      <c r="CF9" s="12">
        <v>347.2</v>
      </c>
      <c r="CG9" s="12">
        <v>331.4</v>
      </c>
      <c r="CH9" s="12">
        <v>364.1</v>
      </c>
      <c r="CI9" s="12">
        <v>389.5</v>
      </c>
      <c r="CJ9" s="12">
        <v>398</v>
      </c>
      <c r="CK9" s="12">
        <v>391.2</v>
      </c>
      <c r="CL9" s="12">
        <v>396.8</v>
      </c>
      <c r="CM9" s="12">
        <v>390.9</v>
      </c>
      <c r="CN9" s="12">
        <v>384.5</v>
      </c>
      <c r="CO9" s="12">
        <v>395.1</v>
      </c>
      <c r="CP9" s="12">
        <v>379.5</v>
      </c>
      <c r="CQ9" s="12">
        <v>372.4</v>
      </c>
      <c r="CR9" s="12">
        <v>398.9</v>
      </c>
      <c r="CS9" s="12">
        <v>431.3</v>
      </c>
      <c r="CT9" s="12">
        <v>453</v>
      </c>
      <c r="CU9" s="12">
        <v>486.3</v>
      </c>
      <c r="CV9" s="12">
        <v>513.29999999999995</v>
      </c>
      <c r="CW9" s="12">
        <v>523.5</v>
      </c>
      <c r="CX9" s="12">
        <v>534.1</v>
      </c>
      <c r="CY9" s="12">
        <v>508.1</v>
      </c>
      <c r="CZ9" s="12">
        <v>529.79999999999995</v>
      </c>
      <c r="DA9" s="12">
        <v>528.6</v>
      </c>
      <c r="DB9" s="12">
        <v>554.29999999999995</v>
      </c>
      <c r="DC9" s="12">
        <v>558.20000000000005</v>
      </c>
      <c r="DD9" s="12">
        <v>569.1</v>
      </c>
      <c r="DE9" s="12">
        <v>579.9</v>
      </c>
      <c r="DF9" s="12">
        <v>592.79999999999995</v>
      </c>
      <c r="DG9" s="12">
        <v>599.79999999999995</v>
      </c>
      <c r="DH9" s="12">
        <v>631.1</v>
      </c>
      <c r="DI9" s="12">
        <v>651.79999999999995</v>
      </c>
      <c r="DJ9" s="12">
        <v>682.6</v>
      </c>
      <c r="DK9" s="12">
        <v>691.1</v>
      </c>
      <c r="DL9" s="12">
        <v>695.9</v>
      </c>
      <c r="DM9" s="12">
        <v>713.5</v>
      </c>
      <c r="DN9" s="12">
        <v>749.3</v>
      </c>
      <c r="DO9" s="12">
        <v>763.3</v>
      </c>
      <c r="DP9" s="12">
        <v>780.6</v>
      </c>
      <c r="DQ9" s="12">
        <v>769.7</v>
      </c>
      <c r="DR9" s="12">
        <v>783.8</v>
      </c>
      <c r="DS9" s="12">
        <v>812</v>
      </c>
      <c r="DT9" s="12">
        <v>803.3</v>
      </c>
      <c r="DU9" s="12">
        <v>822.2</v>
      </c>
      <c r="DV9" s="12">
        <v>824.9</v>
      </c>
      <c r="DW9" s="12">
        <v>713.4</v>
      </c>
      <c r="DX9" s="12">
        <v>744</v>
      </c>
      <c r="DY9" s="12">
        <v>775.2</v>
      </c>
      <c r="DZ9" s="12">
        <v>789.2</v>
      </c>
      <c r="EA9" s="12">
        <v>801.9</v>
      </c>
      <c r="EB9" s="12">
        <v>822.6</v>
      </c>
      <c r="EC9" s="12">
        <v>841</v>
      </c>
      <c r="ED9" s="12">
        <v>857.2</v>
      </c>
      <c r="EE9" s="12">
        <v>852.9</v>
      </c>
      <c r="EF9" s="12">
        <v>882</v>
      </c>
      <c r="EG9" s="12">
        <v>885.7</v>
      </c>
      <c r="EH9" s="12">
        <v>938.5</v>
      </c>
      <c r="EI9" s="12">
        <v>939.6</v>
      </c>
      <c r="EJ9" s="12">
        <v>992.3</v>
      </c>
      <c r="EK9" s="12">
        <v>1049.5</v>
      </c>
      <c r="EL9" s="12">
        <v>1102.9000000000001</v>
      </c>
      <c r="EM9" s="12">
        <v>1122</v>
      </c>
      <c r="EN9" s="12">
        <v>1149.9000000000001</v>
      </c>
      <c r="EO9" s="12">
        <v>1161.0999999999999</v>
      </c>
      <c r="EP9" s="12">
        <v>1161</v>
      </c>
      <c r="EQ9" s="12">
        <v>1191.4000000000001</v>
      </c>
      <c r="ER9" s="12">
        <v>1207.5999999999999</v>
      </c>
      <c r="ES9" s="12">
        <v>1238.9000000000001</v>
      </c>
      <c r="ET9" s="12">
        <v>1278.2</v>
      </c>
      <c r="EU9" s="12">
        <v>1320.5</v>
      </c>
      <c r="EV9" s="12">
        <v>1339.4</v>
      </c>
      <c r="EW9" s="12">
        <v>1382.9</v>
      </c>
      <c r="EX9" s="12">
        <v>1413.1</v>
      </c>
      <c r="EY9" s="12">
        <v>1417.7</v>
      </c>
      <c r="EZ9" s="12">
        <v>1436.6</v>
      </c>
      <c r="FA9" s="12">
        <v>1442</v>
      </c>
      <c r="FB9" s="12">
        <v>1484</v>
      </c>
      <c r="FC9" s="12">
        <v>1526.5</v>
      </c>
      <c r="FD9" s="12">
        <v>1590.3</v>
      </c>
      <c r="FE9" s="12">
        <v>1671</v>
      </c>
      <c r="FF9" s="12">
        <v>1739.7</v>
      </c>
      <c r="FG9" s="12">
        <v>1833.6</v>
      </c>
      <c r="FH9" s="12">
        <v>1906</v>
      </c>
      <c r="FI9" s="12">
        <v>1971</v>
      </c>
      <c r="FJ9" s="12">
        <v>1988.2</v>
      </c>
      <c r="FK9" s="12">
        <v>1936.7</v>
      </c>
      <c r="FL9" s="12">
        <v>1833</v>
      </c>
      <c r="FM9" s="12">
        <v>1781.7</v>
      </c>
      <c r="FN9" s="12">
        <v>1660.8</v>
      </c>
      <c r="FO9" s="12">
        <v>1743.1</v>
      </c>
      <c r="FP9" s="12">
        <v>1849.3</v>
      </c>
      <c r="FQ9" s="12">
        <v>1886.7</v>
      </c>
      <c r="FR9" s="12">
        <v>1905</v>
      </c>
      <c r="FS9" s="12">
        <v>1967.5</v>
      </c>
      <c r="FT9" s="12">
        <v>1969.1</v>
      </c>
      <c r="FU9" s="12">
        <v>2010.9</v>
      </c>
      <c r="FV9" s="12">
        <v>2077.1999999999998</v>
      </c>
      <c r="FW9" s="12">
        <v>2186.1</v>
      </c>
      <c r="FX9" s="12">
        <v>2310.8000000000002</v>
      </c>
      <c r="FY9" s="12">
        <v>2363.3000000000002</v>
      </c>
      <c r="FZ9" s="12">
        <v>2513.3000000000002</v>
      </c>
      <c r="GA9" s="12">
        <v>2567</v>
      </c>
      <c r="GB9" s="12">
        <v>2626.6</v>
      </c>
      <c r="GC9" s="12">
        <v>2702.9</v>
      </c>
      <c r="GD9" s="12">
        <v>2871.7</v>
      </c>
      <c r="GE9" s="12">
        <v>2938.5</v>
      </c>
      <c r="GF9" s="12">
        <v>3056.8</v>
      </c>
      <c r="GG9" s="12">
        <v>3141.1</v>
      </c>
      <c r="GH9" s="12">
        <v>3131.7</v>
      </c>
      <c r="GI9" s="12">
        <v>3228.7</v>
      </c>
      <c r="GJ9" s="12">
        <v>3315.6</v>
      </c>
      <c r="GK9" s="12">
        <v>3357</v>
      </c>
      <c r="GL9" s="12">
        <v>3399.6</v>
      </c>
      <c r="GM9" s="12">
        <v>3538.9</v>
      </c>
      <c r="GN9" s="12">
        <v>3620.7</v>
      </c>
      <c r="GO9" s="12">
        <v>3598.3</v>
      </c>
      <c r="GP9" s="12">
        <v>3178.6</v>
      </c>
      <c r="GQ9" s="12">
        <v>2677.7</v>
      </c>
      <c r="GR9" s="12">
        <v>2626.4</v>
      </c>
      <c r="GS9" s="12">
        <v>2747.1</v>
      </c>
      <c r="GT9" s="12">
        <v>2929.8</v>
      </c>
      <c r="GU9" s="12">
        <v>3012</v>
      </c>
      <c r="GV9" s="12">
        <v>3114.6</v>
      </c>
      <c r="GW9" s="12">
        <v>3205</v>
      </c>
      <c r="GX9" s="12">
        <v>3283.7</v>
      </c>
      <c r="GY9" s="12">
        <v>3420.6</v>
      </c>
      <c r="GZ9" s="12">
        <v>3527.9</v>
      </c>
      <c r="HA9" s="12">
        <v>3546.1</v>
      </c>
      <c r="HB9" s="12">
        <v>3545.9</v>
      </c>
      <c r="HC9" s="12">
        <v>3603.8</v>
      </c>
      <c r="HD9" s="12">
        <v>3588.7</v>
      </c>
      <c r="HE9" s="12">
        <v>3573.8</v>
      </c>
      <c r="HF9" s="12">
        <v>3576.7</v>
      </c>
      <c r="HG9" s="12">
        <v>3600.6</v>
      </c>
      <c r="HH9" s="12">
        <v>3607.5</v>
      </c>
      <c r="HI9" s="12">
        <v>3618.7</v>
      </c>
      <c r="HJ9" s="12">
        <v>3642</v>
      </c>
      <c r="HK9" s="12">
        <v>3723.7</v>
      </c>
      <c r="HL9" s="12">
        <v>3792.6</v>
      </c>
      <c r="HM9" s="12">
        <v>3786.3</v>
      </c>
      <c r="HN9" s="12">
        <v>3821.4</v>
      </c>
      <c r="HO9" s="12">
        <v>3708.5</v>
      </c>
      <c r="HP9" s="12">
        <v>3722.2</v>
      </c>
      <c r="HQ9" s="12">
        <v>3725.1</v>
      </c>
      <c r="HR9" s="12">
        <v>3613.9</v>
      </c>
      <c r="HS9" s="12">
        <v>3611.4</v>
      </c>
      <c r="HT9" s="12">
        <v>3645.4</v>
      </c>
      <c r="HU9" s="12">
        <v>3702.3</v>
      </c>
      <c r="HV9" s="12">
        <v>3746.7</v>
      </c>
      <c r="HW9" s="12">
        <v>3842.6</v>
      </c>
      <c r="HX9" s="12">
        <v>3917.9</v>
      </c>
      <c r="HY9" s="12">
        <v>3973.3</v>
      </c>
      <c r="HZ9" s="12">
        <v>4118.7</v>
      </c>
      <c r="IA9" s="12">
        <v>4165.3</v>
      </c>
      <c r="IB9" s="12">
        <v>4242.6000000000004</v>
      </c>
      <c r="IC9" s="12">
        <v>4312.8999999999996</v>
      </c>
      <c r="ID9" s="12">
        <v>4366.5</v>
      </c>
      <c r="IE9" s="12">
        <v>4348.8</v>
      </c>
      <c r="IF9" s="12">
        <v>4375.5</v>
      </c>
      <c r="IG9" s="12">
        <v>4320.3999999999996</v>
      </c>
      <c r="IH9" s="12">
        <v>4249.8</v>
      </c>
      <c r="II9" s="12">
        <v>4055.5</v>
      </c>
      <c r="IJ9" s="12">
        <v>3374.8</v>
      </c>
      <c r="IK9" s="12">
        <v>3924.2</v>
      </c>
      <c r="IL9" s="12">
        <v>4186.7</v>
      </c>
      <c r="IM9" s="12">
        <v>4386.8999999999996</v>
      </c>
      <c r="IN9" s="12">
        <v>4585.8</v>
      </c>
      <c r="IO9" s="12">
        <v>4787.8999999999996</v>
      </c>
      <c r="IP9" s="12">
        <v>5000.6000000000004</v>
      </c>
      <c r="IQ9" s="12">
        <v>5291.8</v>
      </c>
      <c r="IR9" s="12">
        <v>5471.7</v>
      </c>
      <c r="IS9" s="12">
        <v>5492</v>
      </c>
      <c r="IT9" s="12">
        <v>5454.6</v>
      </c>
      <c r="IU9" s="12">
        <v>5513.8</v>
      </c>
      <c r="IV9" s="12">
        <v>5441.4</v>
      </c>
      <c r="IW9" s="12">
        <v>5537.4</v>
      </c>
      <c r="IY9" s="15">
        <v>5538666</v>
      </c>
      <c r="IZ9" s="15"/>
    </row>
    <row r="10" spans="1:260">
      <c r="A10" t="s">
        <v>810</v>
      </c>
      <c r="B10" t="s">
        <v>1183</v>
      </c>
      <c r="C10">
        <v>23.3</v>
      </c>
      <c r="D10">
        <v>23.5</v>
      </c>
      <c r="E10">
        <v>22.9</v>
      </c>
      <c r="F10">
        <v>21.7</v>
      </c>
      <c r="G10">
        <v>21.7</v>
      </c>
      <c r="H10">
        <v>21.9</v>
      </c>
      <c r="I10">
        <v>23.3</v>
      </c>
      <c r="J10">
        <v>23.9</v>
      </c>
      <c r="K10">
        <v>24.3</v>
      </c>
      <c r="L10">
        <v>24.9</v>
      </c>
      <c r="M10">
        <v>25.1</v>
      </c>
      <c r="N10">
        <v>25.6</v>
      </c>
      <c r="O10">
        <v>25.2</v>
      </c>
      <c r="P10">
        <v>25.9</v>
      </c>
      <c r="Q10">
        <v>26.7</v>
      </c>
      <c r="R10">
        <v>26.8</v>
      </c>
      <c r="S10">
        <v>27</v>
      </c>
      <c r="T10">
        <v>27.7</v>
      </c>
      <c r="U10">
        <v>28.4</v>
      </c>
      <c r="V10">
        <v>29.3</v>
      </c>
      <c r="W10">
        <v>28.5</v>
      </c>
      <c r="X10">
        <v>31.7</v>
      </c>
      <c r="Y10">
        <v>32</v>
      </c>
      <c r="Z10">
        <v>33.9</v>
      </c>
      <c r="AA10">
        <v>35</v>
      </c>
      <c r="AB10">
        <v>36.200000000000003</v>
      </c>
      <c r="AC10">
        <v>38.200000000000003</v>
      </c>
      <c r="AD10">
        <v>38.799999999999997</v>
      </c>
      <c r="AE10">
        <v>39.4</v>
      </c>
      <c r="AF10">
        <v>39</v>
      </c>
      <c r="AG10">
        <v>39.5</v>
      </c>
      <c r="AH10">
        <v>41.7</v>
      </c>
      <c r="AI10">
        <v>44.4</v>
      </c>
      <c r="AJ10">
        <v>45.4</v>
      </c>
      <c r="AK10">
        <v>48.2</v>
      </c>
      <c r="AL10">
        <v>48.2</v>
      </c>
      <c r="AM10">
        <v>43.8</v>
      </c>
      <c r="AN10">
        <v>52.7</v>
      </c>
      <c r="AO10">
        <v>52.4</v>
      </c>
      <c r="AP10">
        <v>53.1</v>
      </c>
      <c r="AQ10">
        <v>53.5</v>
      </c>
      <c r="AR10">
        <v>55.2</v>
      </c>
      <c r="AS10">
        <v>56.4</v>
      </c>
      <c r="AT10">
        <v>57.9</v>
      </c>
      <c r="AU10">
        <v>58.7</v>
      </c>
      <c r="AV10">
        <v>63.3</v>
      </c>
      <c r="AW10">
        <v>65.5</v>
      </c>
      <c r="AX10">
        <v>61.9</v>
      </c>
      <c r="AY10">
        <v>72.2</v>
      </c>
      <c r="AZ10">
        <v>71.400000000000006</v>
      </c>
      <c r="BA10">
        <v>74.099999999999994</v>
      </c>
      <c r="BB10">
        <v>79.2</v>
      </c>
      <c r="BC10">
        <v>85.4</v>
      </c>
      <c r="BD10">
        <v>89.5</v>
      </c>
      <c r="BE10">
        <v>91.1</v>
      </c>
      <c r="BF10">
        <v>98.7</v>
      </c>
      <c r="BG10">
        <v>110.3</v>
      </c>
      <c r="BH10">
        <v>129.4</v>
      </c>
      <c r="BI10">
        <v>133.6</v>
      </c>
      <c r="BJ10">
        <v>136.6</v>
      </c>
      <c r="BK10">
        <v>124.9</v>
      </c>
      <c r="BL10">
        <v>115.2</v>
      </c>
      <c r="BM10">
        <v>122.1</v>
      </c>
      <c r="BN10">
        <v>128.69999999999999</v>
      </c>
      <c r="BO10">
        <v>138.9</v>
      </c>
      <c r="BP10">
        <v>147.1</v>
      </c>
      <c r="BQ10">
        <v>155.80000000000001</v>
      </c>
      <c r="BR10">
        <v>162.69999999999999</v>
      </c>
      <c r="BS10">
        <v>176.4</v>
      </c>
      <c r="BT10">
        <v>183</v>
      </c>
      <c r="BU10">
        <v>182.9</v>
      </c>
      <c r="BV10">
        <v>187.4</v>
      </c>
      <c r="BW10">
        <v>203.3</v>
      </c>
      <c r="BX10">
        <v>208.8</v>
      </c>
      <c r="BY10">
        <v>215.1</v>
      </c>
      <c r="BZ10">
        <v>221.8</v>
      </c>
      <c r="CA10">
        <v>229.8</v>
      </c>
      <c r="CB10">
        <v>243.1</v>
      </c>
      <c r="CC10">
        <v>257.3</v>
      </c>
      <c r="CD10">
        <v>280.5</v>
      </c>
      <c r="CE10">
        <v>304.3</v>
      </c>
      <c r="CF10">
        <v>292.60000000000002</v>
      </c>
      <c r="CG10">
        <v>279.2</v>
      </c>
      <c r="CH10">
        <v>299.2</v>
      </c>
      <c r="CI10">
        <v>319.7</v>
      </c>
      <c r="CJ10">
        <v>322</v>
      </c>
      <c r="CK10">
        <v>309.89999999999998</v>
      </c>
      <c r="CL10">
        <v>319.39999999999998</v>
      </c>
      <c r="CM10">
        <v>309.5</v>
      </c>
      <c r="CN10">
        <v>299.10000000000002</v>
      </c>
      <c r="CO10">
        <v>309.3</v>
      </c>
      <c r="CP10">
        <v>294.89999999999998</v>
      </c>
      <c r="CQ10">
        <v>295.3</v>
      </c>
      <c r="CR10">
        <v>317.89999999999998</v>
      </c>
      <c r="CS10">
        <v>343.4</v>
      </c>
      <c r="CT10">
        <v>358</v>
      </c>
      <c r="CU10">
        <v>388</v>
      </c>
      <c r="CV10">
        <v>406.5</v>
      </c>
      <c r="CW10">
        <v>409.6</v>
      </c>
      <c r="CX10">
        <v>416.4</v>
      </c>
      <c r="CY10">
        <v>397.3</v>
      </c>
      <c r="CZ10">
        <v>418.6</v>
      </c>
      <c r="DA10">
        <v>414.2</v>
      </c>
      <c r="DB10">
        <v>438.9</v>
      </c>
      <c r="DC10">
        <v>439.4</v>
      </c>
      <c r="DD10">
        <v>444</v>
      </c>
      <c r="DE10">
        <v>459.4</v>
      </c>
      <c r="DF10">
        <v>468.6</v>
      </c>
      <c r="DG10">
        <v>477.7</v>
      </c>
      <c r="DH10">
        <v>502.3</v>
      </c>
      <c r="DI10">
        <v>517.29999999999995</v>
      </c>
      <c r="DJ10">
        <v>537.5</v>
      </c>
      <c r="DK10">
        <v>542.70000000000005</v>
      </c>
      <c r="DL10">
        <v>546.1</v>
      </c>
      <c r="DM10">
        <v>552.79999999999995</v>
      </c>
      <c r="DN10">
        <v>574.29999999999995</v>
      </c>
      <c r="DO10">
        <v>586.20000000000005</v>
      </c>
      <c r="DP10">
        <v>595.4</v>
      </c>
      <c r="DQ10">
        <v>584.4</v>
      </c>
      <c r="DR10">
        <v>598.20000000000005</v>
      </c>
      <c r="DS10">
        <v>626.79999999999995</v>
      </c>
      <c r="DT10">
        <v>614.79999999999995</v>
      </c>
      <c r="DU10">
        <v>630.1</v>
      </c>
      <c r="DV10">
        <v>647.29999999999995</v>
      </c>
      <c r="DW10">
        <v>620.29999999999995</v>
      </c>
      <c r="DX10">
        <v>613.9</v>
      </c>
      <c r="DY10">
        <v>621.70000000000005</v>
      </c>
      <c r="DZ10">
        <v>638.29999999999995</v>
      </c>
      <c r="EA10">
        <v>645.79999999999995</v>
      </c>
      <c r="EB10">
        <v>659</v>
      </c>
      <c r="EC10">
        <v>677.9</v>
      </c>
      <c r="ED10">
        <v>688.5</v>
      </c>
      <c r="EE10">
        <v>699.3</v>
      </c>
      <c r="EF10">
        <v>716.3</v>
      </c>
      <c r="EG10">
        <v>719.3</v>
      </c>
      <c r="EH10">
        <v>745</v>
      </c>
      <c r="EI10">
        <v>761.8</v>
      </c>
      <c r="EJ10">
        <v>797.6</v>
      </c>
      <c r="EK10">
        <v>833.8</v>
      </c>
      <c r="EL10">
        <v>860.6</v>
      </c>
      <c r="EM10">
        <v>886.9</v>
      </c>
      <c r="EN10">
        <v>908.3</v>
      </c>
      <c r="EO10">
        <v>905.8</v>
      </c>
      <c r="EP10">
        <v>909.2</v>
      </c>
      <c r="EQ10">
        <v>936.7</v>
      </c>
      <c r="ER10">
        <v>952.8</v>
      </c>
      <c r="ES10">
        <v>973.8</v>
      </c>
      <c r="ET10">
        <v>992.6</v>
      </c>
      <c r="EU10">
        <v>1027.2</v>
      </c>
      <c r="EV10">
        <v>1039.7</v>
      </c>
      <c r="EW10">
        <v>1070.9000000000001</v>
      </c>
      <c r="EX10">
        <v>1085.3</v>
      </c>
      <c r="EY10">
        <v>1098.2</v>
      </c>
      <c r="EZ10">
        <v>1109.5999999999999</v>
      </c>
      <c r="FA10">
        <v>1109.9000000000001</v>
      </c>
      <c r="FB10">
        <v>1145</v>
      </c>
      <c r="FC10">
        <v>1173.3</v>
      </c>
      <c r="FD10">
        <v>1222.0999999999999</v>
      </c>
      <c r="FE10">
        <v>1281.7</v>
      </c>
      <c r="FF10">
        <v>1332.7</v>
      </c>
      <c r="FG10">
        <v>1409.5</v>
      </c>
      <c r="FH10">
        <v>1455.9</v>
      </c>
      <c r="FI10">
        <v>1518.9</v>
      </c>
      <c r="FJ10">
        <v>1524.5</v>
      </c>
      <c r="FK10">
        <v>1499.5</v>
      </c>
      <c r="FL10">
        <v>1422</v>
      </c>
      <c r="FM10">
        <v>1369.5</v>
      </c>
      <c r="FN10">
        <v>1323.2</v>
      </c>
      <c r="FO10">
        <v>1356</v>
      </c>
      <c r="FP10">
        <v>1432.4</v>
      </c>
      <c r="FQ10">
        <v>1463.1</v>
      </c>
      <c r="FR10">
        <v>1499.3</v>
      </c>
      <c r="FS10">
        <v>1529.5</v>
      </c>
      <c r="FT10">
        <v>1527.3</v>
      </c>
      <c r="FU10">
        <v>1556.3</v>
      </c>
      <c r="FV10">
        <v>1615.4</v>
      </c>
      <c r="FW10">
        <v>1699.6</v>
      </c>
      <c r="FX10">
        <v>1787.7</v>
      </c>
      <c r="FY10">
        <v>1832.9</v>
      </c>
      <c r="FZ10">
        <v>1921.8</v>
      </c>
      <c r="GA10">
        <v>1955.1</v>
      </c>
      <c r="GB10">
        <v>2002.1</v>
      </c>
      <c r="GC10">
        <v>2053.3000000000002</v>
      </c>
      <c r="GD10">
        <v>2155.5</v>
      </c>
      <c r="GE10">
        <v>2204.8000000000002</v>
      </c>
      <c r="GF10">
        <v>2253.8000000000002</v>
      </c>
      <c r="GG10">
        <v>2298.6999999999998</v>
      </c>
      <c r="GH10">
        <v>2269.1999999999998</v>
      </c>
      <c r="GI10">
        <v>2317.3000000000002</v>
      </c>
      <c r="GJ10">
        <v>2368.6</v>
      </c>
      <c r="GK10">
        <v>2414.6999999999998</v>
      </c>
      <c r="GL10">
        <v>2480.4</v>
      </c>
      <c r="GM10">
        <v>2584.6</v>
      </c>
      <c r="GN10">
        <v>2681.7</v>
      </c>
      <c r="GO10">
        <v>2709.6</v>
      </c>
      <c r="GP10">
        <v>2328.8000000000002</v>
      </c>
      <c r="GQ10">
        <v>1932.8</v>
      </c>
      <c r="GR10">
        <v>1879.5</v>
      </c>
      <c r="GS10">
        <v>2018.7</v>
      </c>
      <c r="GT10">
        <v>2176.8000000000002</v>
      </c>
      <c r="GU10">
        <v>2269.1</v>
      </c>
      <c r="GV10">
        <v>2362.3000000000002</v>
      </c>
      <c r="GW10">
        <v>2431.1999999999998</v>
      </c>
      <c r="GX10">
        <v>2495.6999999999998</v>
      </c>
      <c r="GY10">
        <v>2608.9</v>
      </c>
      <c r="GZ10">
        <v>2697.2</v>
      </c>
      <c r="HA10">
        <v>2723.9</v>
      </c>
      <c r="HB10">
        <v>2751.9</v>
      </c>
      <c r="HC10">
        <v>2792.3</v>
      </c>
      <c r="HD10">
        <v>2780.8</v>
      </c>
      <c r="HE10">
        <v>2750.8</v>
      </c>
      <c r="HF10">
        <v>2753.4</v>
      </c>
      <c r="HG10">
        <v>2755.3</v>
      </c>
      <c r="HH10">
        <v>2759.8</v>
      </c>
      <c r="HI10">
        <v>2767.2</v>
      </c>
      <c r="HJ10">
        <v>2783.3</v>
      </c>
      <c r="HK10">
        <v>2853.7</v>
      </c>
      <c r="HL10">
        <v>2900.6</v>
      </c>
      <c r="HM10">
        <v>2888.5</v>
      </c>
      <c r="HN10">
        <v>2907</v>
      </c>
      <c r="HO10">
        <v>2825.5</v>
      </c>
      <c r="HP10">
        <v>2810</v>
      </c>
      <c r="HQ10">
        <v>2798.8</v>
      </c>
      <c r="HR10">
        <v>2745.5</v>
      </c>
      <c r="HS10">
        <v>2693.6</v>
      </c>
      <c r="HT10">
        <v>2711.3</v>
      </c>
      <c r="HU10">
        <v>2751.2</v>
      </c>
      <c r="HV10">
        <v>2799.1</v>
      </c>
      <c r="HW10">
        <v>2873.1</v>
      </c>
      <c r="HX10">
        <v>2903.2</v>
      </c>
      <c r="HY10">
        <v>2916</v>
      </c>
      <c r="HZ10">
        <v>3034</v>
      </c>
      <c r="IA10">
        <v>3093.3</v>
      </c>
      <c r="IB10">
        <v>3106</v>
      </c>
      <c r="IC10">
        <v>3153.7</v>
      </c>
      <c r="ID10">
        <v>3171.6</v>
      </c>
      <c r="IE10">
        <v>3142.7</v>
      </c>
      <c r="IF10">
        <v>3160.4</v>
      </c>
      <c r="IG10">
        <v>3116.7</v>
      </c>
      <c r="IH10">
        <v>3048.1</v>
      </c>
      <c r="II10">
        <v>2934.1</v>
      </c>
      <c r="IJ10">
        <v>2342.5</v>
      </c>
      <c r="IK10">
        <v>2802.3</v>
      </c>
      <c r="IL10">
        <v>3027.1</v>
      </c>
      <c r="IM10">
        <v>3175.2</v>
      </c>
      <c r="IN10">
        <v>3330.2</v>
      </c>
      <c r="IO10">
        <v>3450.2</v>
      </c>
      <c r="IP10">
        <v>3677.4</v>
      </c>
      <c r="IQ10">
        <v>3927.3</v>
      </c>
      <c r="IR10">
        <v>4069.8</v>
      </c>
      <c r="IS10">
        <v>3976.5</v>
      </c>
      <c r="IT10">
        <v>3891</v>
      </c>
      <c r="IU10">
        <v>3890.5</v>
      </c>
      <c r="IV10">
        <v>3767.9</v>
      </c>
      <c r="IW10">
        <v>3819.3</v>
      </c>
      <c r="IY10" s="15">
        <v>3809982</v>
      </c>
      <c r="IZ10" s="15">
        <v>3839827</v>
      </c>
    </row>
    <row r="11" spans="1:260">
      <c r="A11" t="s">
        <v>812</v>
      </c>
      <c r="B11" t="s">
        <v>1184</v>
      </c>
      <c r="C11">
        <v>1.8</v>
      </c>
      <c r="D11">
        <v>1.8</v>
      </c>
      <c r="E11">
        <v>1.8</v>
      </c>
      <c r="F11">
        <v>1.7</v>
      </c>
      <c r="G11">
        <v>1.7</v>
      </c>
      <c r="H11">
        <v>1.7</v>
      </c>
      <c r="I11">
        <v>1.8</v>
      </c>
      <c r="J11">
        <v>1.9</v>
      </c>
      <c r="K11">
        <v>1.8</v>
      </c>
      <c r="L11">
        <v>1.8</v>
      </c>
      <c r="M11">
        <v>1.9</v>
      </c>
      <c r="N11">
        <v>1.9</v>
      </c>
      <c r="O11">
        <v>1.9</v>
      </c>
      <c r="P11">
        <v>2</v>
      </c>
      <c r="Q11">
        <v>2.1</v>
      </c>
      <c r="R11">
        <v>2.2000000000000002</v>
      </c>
      <c r="S11">
        <v>2.2000000000000002</v>
      </c>
      <c r="T11">
        <v>2.2999999999999998</v>
      </c>
      <c r="U11">
        <v>2.2999999999999998</v>
      </c>
      <c r="V11">
        <v>2.4</v>
      </c>
      <c r="W11">
        <v>2.5</v>
      </c>
      <c r="X11">
        <v>2.6</v>
      </c>
      <c r="Y11">
        <v>2.6</v>
      </c>
      <c r="Z11">
        <v>2.7</v>
      </c>
      <c r="AA11">
        <v>2.8</v>
      </c>
      <c r="AB11">
        <v>2.9</v>
      </c>
      <c r="AC11">
        <v>3.1</v>
      </c>
      <c r="AD11">
        <v>3.2</v>
      </c>
      <c r="AE11">
        <v>3.2</v>
      </c>
      <c r="AF11">
        <v>3.2</v>
      </c>
      <c r="AG11">
        <v>3.2</v>
      </c>
      <c r="AH11">
        <v>3.4</v>
      </c>
      <c r="AI11">
        <v>3.7</v>
      </c>
      <c r="AJ11">
        <v>4</v>
      </c>
      <c r="AK11">
        <v>4.0999999999999996</v>
      </c>
      <c r="AL11">
        <v>4.2</v>
      </c>
      <c r="AM11">
        <v>4.8</v>
      </c>
      <c r="AN11">
        <v>5.4</v>
      </c>
      <c r="AO11">
        <v>6.1</v>
      </c>
      <c r="AP11">
        <v>6.4</v>
      </c>
      <c r="AQ11">
        <v>6.6</v>
      </c>
      <c r="AR11">
        <v>6.5</v>
      </c>
      <c r="AS11">
        <v>6.4</v>
      </c>
      <c r="AT11">
        <v>6.2</v>
      </c>
      <c r="AU11">
        <v>5.9</v>
      </c>
      <c r="AV11">
        <v>6.1</v>
      </c>
      <c r="AW11">
        <v>6.7</v>
      </c>
      <c r="AX11">
        <v>7</v>
      </c>
      <c r="AY11">
        <v>7</v>
      </c>
      <c r="AZ11">
        <v>7.6</v>
      </c>
      <c r="BA11">
        <v>7.8</v>
      </c>
      <c r="BB11">
        <v>8.5</v>
      </c>
      <c r="BC11">
        <v>9.6</v>
      </c>
      <c r="BD11">
        <v>10.8</v>
      </c>
      <c r="BE11">
        <v>11.4</v>
      </c>
      <c r="BF11">
        <v>11.9</v>
      </c>
      <c r="BG11">
        <v>12.6</v>
      </c>
      <c r="BH11">
        <v>13.9</v>
      </c>
      <c r="BI11">
        <v>15.2</v>
      </c>
      <c r="BJ11">
        <v>15.5</v>
      </c>
      <c r="BK11">
        <v>15.5</v>
      </c>
      <c r="BL11">
        <v>14.9</v>
      </c>
      <c r="BM11">
        <v>15.1</v>
      </c>
      <c r="BN11">
        <v>14.6</v>
      </c>
      <c r="BO11">
        <v>15.6</v>
      </c>
      <c r="BP11">
        <v>15.6</v>
      </c>
      <c r="BQ11">
        <v>15.4</v>
      </c>
      <c r="BR11">
        <v>15.4</v>
      </c>
      <c r="BS11">
        <v>15</v>
      </c>
      <c r="BT11">
        <v>16.2</v>
      </c>
      <c r="BU11">
        <v>17.2</v>
      </c>
      <c r="BV11">
        <v>19.2</v>
      </c>
      <c r="BW11">
        <v>20.399999999999999</v>
      </c>
      <c r="BX11">
        <v>23.8</v>
      </c>
      <c r="BY11">
        <v>25.3</v>
      </c>
      <c r="BZ11">
        <v>29.1</v>
      </c>
      <c r="CA11">
        <v>31.9</v>
      </c>
      <c r="CB11">
        <v>34.700000000000003</v>
      </c>
      <c r="CC11">
        <v>37.299999999999997</v>
      </c>
      <c r="CD11">
        <v>41.6</v>
      </c>
      <c r="CE11">
        <v>45.6</v>
      </c>
      <c r="CF11">
        <v>43.8</v>
      </c>
      <c r="CG11">
        <v>40.5</v>
      </c>
      <c r="CH11">
        <v>49.8</v>
      </c>
      <c r="CI11">
        <v>54.3</v>
      </c>
      <c r="CJ11">
        <v>59.7</v>
      </c>
      <c r="CK11">
        <v>63.2</v>
      </c>
      <c r="CL11">
        <v>59.1</v>
      </c>
      <c r="CM11">
        <v>62.3</v>
      </c>
      <c r="CN11">
        <v>66.3</v>
      </c>
      <c r="CO11">
        <v>66.400000000000006</v>
      </c>
      <c r="CP11">
        <v>62.9</v>
      </c>
      <c r="CQ11">
        <v>59.8</v>
      </c>
      <c r="CR11">
        <v>62.1</v>
      </c>
      <c r="CS11">
        <v>67.400000000000006</v>
      </c>
      <c r="CT11">
        <v>70</v>
      </c>
      <c r="CU11">
        <v>77.8</v>
      </c>
      <c r="CV11">
        <v>85.7</v>
      </c>
      <c r="CW11">
        <v>89.9</v>
      </c>
      <c r="CX11">
        <v>88.9</v>
      </c>
      <c r="CY11">
        <v>86.9</v>
      </c>
      <c r="CZ11">
        <v>86.7</v>
      </c>
      <c r="DA11">
        <v>87.5</v>
      </c>
      <c r="DB11">
        <v>88.1</v>
      </c>
      <c r="DC11">
        <v>94.3</v>
      </c>
      <c r="DD11">
        <v>96.6</v>
      </c>
      <c r="DE11">
        <v>91</v>
      </c>
      <c r="DF11">
        <v>95.5</v>
      </c>
      <c r="DG11">
        <v>98</v>
      </c>
      <c r="DH11">
        <v>103.2</v>
      </c>
      <c r="DI11">
        <v>108.1</v>
      </c>
      <c r="DJ11">
        <v>113.8</v>
      </c>
      <c r="DK11">
        <v>120.5</v>
      </c>
      <c r="DL11">
        <v>123.7</v>
      </c>
      <c r="DM11">
        <v>133.30000000000001</v>
      </c>
      <c r="DN11">
        <v>140.4</v>
      </c>
      <c r="DO11">
        <v>149</v>
      </c>
      <c r="DP11">
        <v>158.1</v>
      </c>
      <c r="DQ11">
        <v>154.4</v>
      </c>
      <c r="DR11">
        <v>150.1</v>
      </c>
      <c r="DS11">
        <v>154.19999999999999</v>
      </c>
      <c r="DT11">
        <v>152.9</v>
      </c>
      <c r="DU11">
        <v>157.6</v>
      </c>
      <c r="DV11">
        <v>151.9</v>
      </c>
      <c r="DW11">
        <v>147.30000000000001</v>
      </c>
      <c r="DX11">
        <v>139.4</v>
      </c>
      <c r="DY11">
        <v>136.4</v>
      </c>
      <c r="DZ11">
        <v>123.9</v>
      </c>
      <c r="EA11">
        <v>122.1</v>
      </c>
      <c r="EB11">
        <v>125</v>
      </c>
      <c r="EC11">
        <v>119.7</v>
      </c>
      <c r="ED11">
        <v>117.1</v>
      </c>
      <c r="EE11">
        <v>114.7</v>
      </c>
      <c r="EF11">
        <v>123.7</v>
      </c>
      <c r="EG11">
        <v>121.3</v>
      </c>
      <c r="EH11">
        <v>138</v>
      </c>
      <c r="EI11">
        <v>138</v>
      </c>
      <c r="EJ11">
        <v>153.30000000000001</v>
      </c>
      <c r="EK11">
        <v>169.7</v>
      </c>
      <c r="EL11">
        <v>185.3</v>
      </c>
      <c r="EM11">
        <v>191.4</v>
      </c>
      <c r="EN11">
        <v>199.1</v>
      </c>
      <c r="EO11">
        <v>211</v>
      </c>
      <c r="EP11">
        <v>206</v>
      </c>
      <c r="EQ11">
        <v>203.3</v>
      </c>
      <c r="ER11">
        <v>210.2</v>
      </c>
      <c r="ES11">
        <v>220</v>
      </c>
      <c r="ET11">
        <v>228.7</v>
      </c>
      <c r="EU11">
        <v>247.1</v>
      </c>
      <c r="EV11">
        <v>252.3</v>
      </c>
      <c r="EW11">
        <v>263</v>
      </c>
      <c r="EX11">
        <v>264.7</v>
      </c>
      <c r="EY11">
        <v>264.5</v>
      </c>
      <c r="EZ11">
        <v>270.8</v>
      </c>
      <c r="FA11">
        <v>272.60000000000002</v>
      </c>
      <c r="FB11">
        <v>269.60000000000002</v>
      </c>
      <c r="FC11">
        <v>271.2</v>
      </c>
      <c r="FD11">
        <v>282.7</v>
      </c>
      <c r="FE11">
        <v>305.5</v>
      </c>
      <c r="FF11">
        <v>315.5</v>
      </c>
      <c r="FG11">
        <v>336.2</v>
      </c>
      <c r="FH11">
        <v>357.6</v>
      </c>
      <c r="FI11">
        <v>357.7</v>
      </c>
      <c r="FJ11">
        <v>357.1</v>
      </c>
      <c r="FK11">
        <v>333.1</v>
      </c>
      <c r="FL11">
        <v>303.10000000000002</v>
      </c>
      <c r="FM11">
        <v>300.5</v>
      </c>
      <c r="FN11">
        <v>220.5</v>
      </c>
      <c r="FO11">
        <v>268.39999999999998</v>
      </c>
      <c r="FP11">
        <v>302.60000000000002</v>
      </c>
      <c r="FQ11">
        <v>307.5</v>
      </c>
      <c r="FR11">
        <v>281.60000000000002</v>
      </c>
      <c r="FS11">
        <v>313.2</v>
      </c>
      <c r="FT11">
        <v>311.60000000000002</v>
      </c>
      <c r="FU11">
        <v>324.5</v>
      </c>
      <c r="FV11">
        <v>326.39999999999998</v>
      </c>
      <c r="FW11">
        <v>341.9</v>
      </c>
      <c r="FX11">
        <v>381.6</v>
      </c>
      <c r="FY11">
        <v>389.5</v>
      </c>
      <c r="FZ11">
        <v>438.9</v>
      </c>
      <c r="GA11">
        <v>451.7</v>
      </c>
      <c r="GB11">
        <v>475.4</v>
      </c>
      <c r="GC11">
        <v>493.5</v>
      </c>
      <c r="GD11">
        <v>557.20000000000005</v>
      </c>
      <c r="GE11">
        <v>587.1</v>
      </c>
      <c r="GF11">
        <v>646</v>
      </c>
      <c r="GG11">
        <v>685.2</v>
      </c>
      <c r="GH11">
        <v>706.4</v>
      </c>
      <c r="GI11">
        <v>735.4</v>
      </c>
      <c r="GJ11">
        <v>781.8</v>
      </c>
      <c r="GK11">
        <v>767.1</v>
      </c>
      <c r="GL11">
        <v>733.8</v>
      </c>
      <c r="GM11">
        <v>759.4</v>
      </c>
      <c r="GN11">
        <v>741.8</v>
      </c>
      <c r="GO11">
        <v>692.4</v>
      </c>
      <c r="GP11">
        <v>646.4</v>
      </c>
      <c r="GQ11">
        <v>547</v>
      </c>
      <c r="GR11">
        <v>537.29999999999995</v>
      </c>
      <c r="GS11">
        <v>518.1</v>
      </c>
      <c r="GT11">
        <v>553.70000000000005</v>
      </c>
      <c r="GU11">
        <v>536.5</v>
      </c>
      <c r="GV11">
        <v>545.70000000000005</v>
      </c>
      <c r="GW11">
        <v>559.79999999999995</v>
      </c>
      <c r="GX11">
        <v>575.29999999999995</v>
      </c>
      <c r="GY11">
        <v>581.1</v>
      </c>
      <c r="GZ11">
        <v>607.29999999999995</v>
      </c>
      <c r="HA11">
        <v>599.4</v>
      </c>
      <c r="HB11">
        <v>572</v>
      </c>
      <c r="HC11">
        <v>593.20000000000005</v>
      </c>
      <c r="HD11">
        <v>587.5</v>
      </c>
      <c r="HE11">
        <v>597.5</v>
      </c>
      <c r="HF11">
        <v>600.5</v>
      </c>
      <c r="HG11">
        <v>618.6</v>
      </c>
      <c r="HH11">
        <v>616.79999999999995</v>
      </c>
      <c r="HI11">
        <v>610</v>
      </c>
      <c r="HJ11">
        <v>622.29999999999995</v>
      </c>
      <c r="HK11">
        <v>630.4</v>
      </c>
      <c r="HL11">
        <v>646.20000000000005</v>
      </c>
      <c r="HM11">
        <v>647.79999999999995</v>
      </c>
      <c r="HN11">
        <v>661.1</v>
      </c>
      <c r="HO11">
        <v>630.5</v>
      </c>
      <c r="HP11">
        <v>660.7</v>
      </c>
      <c r="HQ11">
        <v>663.7</v>
      </c>
      <c r="HR11">
        <v>606.9</v>
      </c>
      <c r="HS11">
        <v>644.4</v>
      </c>
      <c r="HT11">
        <v>665.6</v>
      </c>
      <c r="HU11">
        <v>672.9</v>
      </c>
      <c r="HV11">
        <v>663.3</v>
      </c>
      <c r="HW11">
        <v>692</v>
      </c>
      <c r="HX11">
        <v>723</v>
      </c>
      <c r="HY11">
        <v>751.1</v>
      </c>
      <c r="HZ11">
        <v>786.6</v>
      </c>
      <c r="IA11">
        <v>796</v>
      </c>
      <c r="IB11">
        <v>847.6</v>
      </c>
      <c r="IC11">
        <v>863.7</v>
      </c>
      <c r="ID11">
        <v>886.1</v>
      </c>
      <c r="IE11">
        <v>884.7</v>
      </c>
      <c r="IF11">
        <v>905.3</v>
      </c>
      <c r="IG11">
        <v>892.6</v>
      </c>
      <c r="IH11">
        <v>888.6</v>
      </c>
      <c r="II11">
        <v>802.3</v>
      </c>
      <c r="IJ11">
        <v>704.8</v>
      </c>
      <c r="IK11">
        <v>775.8</v>
      </c>
      <c r="IL11">
        <v>829.5</v>
      </c>
      <c r="IM11">
        <v>861.8</v>
      </c>
      <c r="IN11">
        <v>921.1</v>
      </c>
      <c r="IO11">
        <v>963.8</v>
      </c>
      <c r="IP11">
        <v>967.8</v>
      </c>
      <c r="IQ11">
        <v>1006.2</v>
      </c>
      <c r="IR11">
        <v>1027.4000000000001</v>
      </c>
      <c r="IS11">
        <v>1094.3</v>
      </c>
      <c r="IT11">
        <v>1155.2</v>
      </c>
      <c r="IU11">
        <v>1231.8</v>
      </c>
      <c r="IV11">
        <v>1279.7</v>
      </c>
      <c r="IW11">
        <v>1325.8</v>
      </c>
      <c r="IY11" s="15">
        <v>1335847</v>
      </c>
      <c r="IZ11" s="15"/>
    </row>
    <row r="12" spans="1:260">
      <c r="A12" t="s">
        <v>814</v>
      </c>
      <c r="B12" t="s">
        <v>1185</v>
      </c>
      <c r="C12">
        <v>3.9</v>
      </c>
      <c r="D12">
        <v>4.7</v>
      </c>
      <c r="E12">
        <v>3.6</v>
      </c>
      <c r="F12">
        <v>4.4000000000000004</v>
      </c>
      <c r="G12">
        <v>4</v>
      </c>
      <c r="H12">
        <v>4.9000000000000004</v>
      </c>
      <c r="I12">
        <v>3.7</v>
      </c>
      <c r="J12">
        <v>4.3</v>
      </c>
      <c r="K12">
        <v>4.5</v>
      </c>
      <c r="L12">
        <v>5</v>
      </c>
      <c r="M12">
        <v>3.8</v>
      </c>
      <c r="N12">
        <v>4.3</v>
      </c>
      <c r="O12">
        <v>4.5</v>
      </c>
      <c r="P12">
        <v>5.6</v>
      </c>
      <c r="Q12">
        <v>3.7</v>
      </c>
      <c r="R12">
        <v>4.0999999999999996</v>
      </c>
      <c r="S12">
        <v>4.0999999999999996</v>
      </c>
      <c r="T12">
        <v>5.2</v>
      </c>
      <c r="U12">
        <v>3.9</v>
      </c>
      <c r="V12">
        <v>4.3</v>
      </c>
      <c r="W12">
        <v>4.3</v>
      </c>
      <c r="X12">
        <v>6.1</v>
      </c>
      <c r="Y12">
        <v>4.2</v>
      </c>
      <c r="Z12">
        <v>4.4000000000000004</v>
      </c>
      <c r="AA12">
        <v>4.7</v>
      </c>
      <c r="AB12">
        <v>6.4</v>
      </c>
      <c r="AC12">
        <v>4.5</v>
      </c>
      <c r="AD12">
        <v>4.9000000000000004</v>
      </c>
      <c r="AE12">
        <v>5.4</v>
      </c>
      <c r="AF12">
        <v>6</v>
      </c>
      <c r="AG12">
        <v>5.4</v>
      </c>
      <c r="AH12">
        <v>5</v>
      </c>
      <c r="AI12">
        <v>5.3</v>
      </c>
      <c r="AJ12">
        <v>5.7</v>
      </c>
      <c r="AK12">
        <v>6.1</v>
      </c>
      <c r="AL12">
        <v>6.6</v>
      </c>
      <c r="AM12">
        <v>4.9000000000000004</v>
      </c>
      <c r="AN12">
        <v>6.8</v>
      </c>
      <c r="AO12">
        <v>5.5</v>
      </c>
      <c r="AP12">
        <v>6.6</v>
      </c>
      <c r="AQ12">
        <v>5.9</v>
      </c>
      <c r="AR12">
        <v>6.8</v>
      </c>
      <c r="AS12">
        <v>6.9</v>
      </c>
      <c r="AT12">
        <v>6.8</v>
      </c>
      <c r="AU12">
        <v>7.5</v>
      </c>
      <c r="AV12">
        <v>7.7</v>
      </c>
      <c r="AW12">
        <v>7.5</v>
      </c>
      <c r="AX12">
        <v>8.9</v>
      </c>
      <c r="AY12">
        <v>9.6999999999999993</v>
      </c>
      <c r="AZ12">
        <v>8.6</v>
      </c>
      <c r="BA12">
        <v>9.9</v>
      </c>
      <c r="BB12">
        <v>8.6999999999999993</v>
      </c>
      <c r="BC12">
        <v>7.1</v>
      </c>
      <c r="BD12">
        <v>8.6999999999999993</v>
      </c>
      <c r="BE12">
        <v>7.8</v>
      </c>
      <c r="BF12">
        <v>7.9</v>
      </c>
      <c r="BG12">
        <v>6.9</v>
      </c>
      <c r="BH12">
        <v>11</v>
      </c>
      <c r="BI12">
        <v>8</v>
      </c>
      <c r="BJ12">
        <v>9</v>
      </c>
      <c r="BK12">
        <v>10</v>
      </c>
      <c r="BL12">
        <v>11.8</v>
      </c>
      <c r="BM12">
        <v>6.7</v>
      </c>
      <c r="BN12">
        <v>8.1</v>
      </c>
      <c r="BO12">
        <v>7.2</v>
      </c>
      <c r="BP12">
        <v>7.2</v>
      </c>
      <c r="BQ12">
        <v>10.6</v>
      </c>
      <c r="BR12">
        <v>7.4</v>
      </c>
      <c r="BS12">
        <v>7.7</v>
      </c>
      <c r="BT12">
        <v>8.5</v>
      </c>
      <c r="BU12">
        <v>8.1999999999999993</v>
      </c>
      <c r="BV12">
        <v>8.1</v>
      </c>
      <c r="BW12">
        <v>8.4</v>
      </c>
      <c r="BX12">
        <v>9</v>
      </c>
      <c r="BY12">
        <v>8.5</v>
      </c>
      <c r="BZ12">
        <v>9.5</v>
      </c>
      <c r="CA12">
        <v>9.3000000000000007</v>
      </c>
      <c r="CB12">
        <v>10</v>
      </c>
      <c r="CC12">
        <v>10.6</v>
      </c>
      <c r="CD12">
        <v>12.3</v>
      </c>
      <c r="CE12">
        <v>12.9</v>
      </c>
      <c r="CF12">
        <v>10.8</v>
      </c>
      <c r="CG12">
        <v>11.7</v>
      </c>
      <c r="CH12">
        <v>15.1</v>
      </c>
      <c r="CI12">
        <v>15.5</v>
      </c>
      <c r="CJ12">
        <v>16.3</v>
      </c>
      <c r="CK12">
        <v>18.100000000000001</v>
      </c>
      <c r="CL12">
        <v>18.3</v>
      </c>
      <c r="CM12">
        <v>19.100000000000001</v>
      </c>
      <c r="CN12">
        <v>19.100000000000001</v>
      </c>
      <c r="CO12">
        <v>19.399999999999999</v>
      </c>
      <c r="CP12">
        <v>21.8</v>
      </c>
      <c r="CQ12">
        <v>17.399999999999999</v>
      </c>
      <c r="CR12">
        <v>18.899999999999999</v>
      </c>
      <c r="CS12">
        <v>20.6</v>
      </c>
      <c r="CT12">
        <v>25.1</v>
      </c>
      <c r="CU12">
        <v>20.6</v>
      </c>
      <c r="CV12">
        <v>21.2</v>
      </c>
      <c r="CW12">
        <v>23.9</v>
      </c>
      <c r="CX12">
        <v>28.9</v>
      </c>
      <c r="CY12">
        <v>23.8</v>
      </c>
      <c r="CZ12">
        <v>24.6</v>
      </c>
      <c r="DA12">
        <v>26.9</v>
      </c>
      <c r="DB12">
        <v>27.3</v>
      </c>
      <c r="DC12">
        <v>24.5</v>
      </c>
      <c r="DD12">
        <v>28.5</v>
      </c>
      <c r="DE12">
        <v>29.4</v>
      </c>
      <c r="DF12">
        <v>28.7</v>
      </c>
      <c r="DG12">
        <v>24.1</v>
      </c>
      <c r="DH12">
        <v>25.5</v>
      </c>
      <c r="DI12">
        <v>26.4</v>
      </c>
      <c r="DJ12">
        <v>31.3</v>
      </c>
      <c r="DK12">
        <v>27.9</v>
      </c>
      <c r="DL12">
        <v>26.1</v>
      </c>
      <c r="DM12">
        <v>27.4</v>
      </c>
      <c r="DN12">
        <v>34.6</v>
      </c>
      <c r="DO12">
        <v>28.1</v>
      </c>
      <c r="DP12">
        <v>27.1</v>
      </c>
      <c r="DQ12">
        <v>30.9</v>
      </c>
      <c r="DR12">
        <v>35.5</v>
      </c>
      <c r="DS12">
        <v>31</v>
      </c>
      <c r="DT12">
        <v>35.700000000000003</v>
      </c>
      <c r="DU12">
        <v>34.6</v>
      </c>
      <c r="DV12">
        <v>25.7</v>
      </c>
      <c r="DW12">
        <v>-54.3</v>
      </c>
      <c r="DX12">
        <v>-9.4</v>
      </c>
      <c r="DY12">
        <v>17.100000000000001</v>
      </c>
      <c r="DZ12">
        <v>27</v>
      </c>
      <c r="EA12">
        <v>34</v>
      </c>
      <c r="EB12">
        <v>38.700000000000003</v>
      </c>
      <c r="EC12">
        <v>43.4</v>
      </c>
      <c r="ED12">
        <v>51.6</v>
      </c>
      <c r="EE12">
        <v>38.799999999999997</v>
      </c>
      <c r="EF12">
        <v>42</v>
      </c>
      <c r="EG12">
        <v>45.2</v>
      </c>
      <c r="EH12">
        <v>55.4</v>
      </c>
      <c r="EI12">
        <v>39.700000000000003</v>
      </c>
      <c r="EJ12">
        <v>41.5</v>
      </c>
      <c r="EK12">
        <v>46.1</v>
      </c>
      <c r="EL12">
        <v>57</v>
      </c>
      <c r="EM12">
        <v>43.7</v>
      </c>
      <c r="EN12">
        <v>42.5</v>
      </c>
      <c r="EO12">
        <v>44.2</v>
      </c>
      <c r="EP12">
        <v>45.8</v>
      </c>
      <c r="EQ12">
        <v>51.4</v>
      </c>
      <c r="ER12">
        <v>44.6</v>
      </c>
      <c r="ES12">
        <v>45.2</v>
      </c>
      <c r="ET12">
        <v>56.9</v>
      </c>
      <c r="EU12">
        <v>46.2</v>
      </c>
      <c r="EV12">
        <v>47.4</v>
      </c>
      <c r="EW12">
        <v>49</v>
      </c>
      <c r="EX12">
        <v>63.1</v>
      </c>
      <c r="EY12">
        <v>55</v>
      </c>
      <c r="EZ12">
        <v>56.2</v>
      </c>
      <c r="FA12">
        <v>59.5</v>
      </c>
      <c r="FB12">
        <v>69.400000000000006</v>
      </c>
      <c r="FC12">
        <v>81.900000000000006</v>
      </c>
      <c r="FD12">
        <v>85.4</v>
      </c>
      <c r="FE12">
        <v>83.7</v>
      </c>
      <c r="FF12">
        <v>91.5</v>
      </c>
      <c r="FG12">
        <v>87.9</v>
      </c>
      <c r="FH12">
        <v>92.5</v>
      </c>
      <c r="FI12">
        <v>94.5</v>
      </c>
      <c r="FJ12">
        <v>106.6</v>
      </c>
      <c r="FK12">
        <v>104.2</v>
      </c>
      <c r="FL12">
        <v>107.9</v>
      </c>
      <c r="FM12">
        <v>111.7</v>
      </c>
      <c r="FN12">
        <v>117</v>
      </c>
      <c r="FO12">
        <v>118.7</v>
      </c>
      <c r="FP12">
        <v>114.2</v>
      </c>
      <c r="FQ12">
        <v>116.1</v>
      </c>
      <c r="FR12">
        <v>124</v>
      </c>
      <c r="FS12">
        <v>124.8</v>
      </c>
      <c r="FT12">
        <v>130.19999999999999</v>
      </c>
      <c r="FU12">
        <v>130</v>
      </c>
      <c r="FV12">
        <v>135.5</v>
      </c>
      <c r="FW12">
        <v>144.5</v>
      </c>
      <c r="FX12">
        <v>141.4</v>
      </c>
      <c r="FY12">
        <v>141</v>
      </c>
      <c r="FZ12">
        <v>152.5</v>
      </c>
      <c r="GA12">
        <v>160.19999999999999</v>
      </c>
      <c r="GB12">
        <v>149.1</v>
      </c>
      <c r="GC12">
        <v>156.1</v>
      </c>
      <c r="GD12">
        <v>158.9</v>
      </c>
      <c r="GE12">
        <v>146.6</v>
      </c>
      <c r="GF12">
        <v>157</v>
      </c>
      <c r="GG12">
        <v>157.19999999999999</v>
      </c>
      <c r="GH12">
        <v>156.1</v>
      </c>
      <c r="GI12">
        <v>176.1</v>
      </c>
      <c r="GJ12">
        <v>165.2</v>
      </c>
      <c r="GK12">
        <v>175.3</v>
      </c>
      <c r="GL12">
        <v>185.3</v>
      </c>
      <c r="GM12">
        <v>194.9</v>
      </c>
      <c r="GN12">
        <v>197.2</v>
      </c>
      <c r="GO12">
        <v>196.3</v>
      </c>
      <c r="GP12">
        <v>203.4</v>
      </c>
      <c r="GQ12">
        <v>198</v>
      </c>
      <c r="GR12">
        <v>209.6</v>
      </c>
      <c r="GS12">
        <v>210.3</v>
      </c>
      <c r="GT12">
        <v>199.4</v>
      </c>
      <c r="GU12">
        <v>206.5</v>
      </c>
      <c r="GV12">
        <v>206.7</v>
      </c>
      <c r="GW12">
        <v>214</v>
      </c>
      <c r="GX12">
        <v>212.6</v>
      </c>
      <c r="GY12">
        <v>230.7</v>
      </c>
      <c r="GZ12">
        <v>223.3</v>
      </c>
      <c r="HA12">
        <v>222.9</v>
      </c>
      <c r="HB12">
        <v>222</v>
      </c>
      <c r="HC12">
        <v>218.4</v>
      </c>
      <c r="HD12">
        <v>220.4</v>
      </c>
      <c r="HE12">
        <v>225.5</v>
      </c>
      <c r="HF12">
        <v>222.9</v>
      </c>
      <c r="HG12">
        <v>226.8</v>
      </c>
      <c r="HH12">
        <v>230.9</v>
      </c>
      <c r="HI12">
        <v>241.5</v>
      </c>
      <c r="HJ12">
        <v>236.5</v>
      </c>
      <c r="HK12">
        <v>239.7</v>
      </c>
      <c r="HL12">
        <v>245.9</v>
      </c>
      <c r="HM12">
        <v>249.9</v>
      </c>
      <c r="HN12">
        <v>253.3</v>
      </c>
      <c r="HO12">
        <v>252.5</v>
      </c>
      <c r="HP12">
        <v>251.5</v>
      </c>
      <c r="HQ12">
        <v>262.60000000000002</v>
      </c>
      <c r="HR12">
        <v>261.5</v>
      </c>
      <c r="HS12">
        <v>273.39999999999998</v>
      </c>
      <c r="HT12">
        <v>268.5</v>
      </c>
      <c r="HU12">
        <v>278.2</v>
      </c>
      <c r="HV12">
        <v>284.3</v>
      </c>
      <c r="HW12">
        <v>277.5</v>
      </c>
      <c r="HX12">
        <v>291.7</v>
      </c>
      <c r="HY12">
        <v>306.2</v>
      </c>
      <c r="HZ12">
        <v>298.10000000000002</v>
      </c>
      <c r="IA12">
        <v>276</v>
      </c>
      <c r="IB12">
        <v>289.10000000000002</v>
      </c>
      <c r="IC12">
        <v>295.5</v>
      </c>
      <c r="ID12">
        <v>308.7</v>
      </c>
      <c r="IE12">
        <v>321.5</v>
      </c>
      <c r="IF12">
        <v>309.8</v>
      </c>
      <c r="IG12">
        <v>311.10000000000002</v>
      </c>
      <c r="IH12">
        <v>313</v>
      </c>
      <c r="II12">
        <v>319.10000000000002</v>
      </c>
      <c r="IJ12">
        <v>327.5</v>
      </c>
      <c r="IK12">
        <v>346</v>
      </c>
      <c r="IL12">
        <v>330.1</v>
      </c>
      <c r="IM12">
        <v>349.9</v>
      </c>
      <c r="IN12">
        <v>334.5</v>
      </c>
      <c r="IO12">
        <v>373.9</v>
      </c>
      <c r="IP12">
        <v>355.4</v>
      </c>
      <c r="IQ12">
        <v>358.3</v>
      </c>
      <c r="IR12">
        <v>374.5</v>
      </c>
      <c r="IS12">
        <v>421.2</v>
      </c>
      <c r="IT12">
        <v>408.4</v>
      </c>
      <c r="IU12">
        <v>391.6</v>
      </c>
      <c r="IV12">
        <v>393.9</v>
      </c>
      <c r="IW12">
        <v>392.4</v>
      </c>
      <c r="IY12" s="15">
        <v>392837</v>
      </c>
      <c r="IZ12" s="15">
        <v>377780</v>
      </c>
    </row>
    <row r="13" spans="1:260">
      <c r="A13" t="s">
        <v>816</v>
      </c>
      <c r="B13" s="12" t="s">
        <v>1186</v>
      </c>
      <c r="C13" s="12">
        <v>30.9</v>
      </c>
      <c r="D13" s="12">
        <v>31.6</v>
      </c>
      <c r="E13" s="12">
        <v>32.5</v>
      </c>
      <c r="F13" s="12">
        <v>32.700000000000003</v>
      </c>
      <c r="G13" s="12">
        <v>32.9</v>
      </c>
      <c r="H13" s="12">
        <v>31.8</v>
      </c>
      <c r="I13" s="12">
        <v>33.1</v>
      </c>
      <c r="J13" s="12">
        <v>33.9</v>
      </c>
      <c r="K13" s="12">
        <v>33.700000000000003</v>
      </c>
      <c r="L13" s="12">
        <v>35.5</v>
      </c>
      <c r="M13" s="12">
        <v>35.5</v>
      </c>
      <c r="N13" s="12">
        <v>35.299999999999997</v>
      </c>
      <c r="O13" s="12">
        <v>35.6</v>
      </c>
      <c r="P13" s="12">
        <v>37.799999999999997</v>
      </c>
      <c r="Q13" s="12">
        <v>37.799999999999997</v>
      </c>
      <c r="R13" s="12">
        <v>39.299999999999997</v>
      </c>
      <c r="S13" s="12">
        <v>41.5</v>
      </c>
      <c r="T13" s="12">
        <v>41.2</v>
      </c>
      <c r="U13" s="12">
        <v>42.7</v>
      </c>
      <c r="V13" s="12">
        <v>43.6</v>
      </c>
      <c r="W13" s="12">
        <v>40.9</v>
      </c>
      <c r="X13" s="12">
        <v>46.6</v>
      </c>
      <c r="Y13" s="12">
        <v>45.4</v>
      </c>
      <c r="Z13" s="12">
        <v>47.2</v>
      </c>
      <c r="AA13" s="12">
        <v>47.2</v>
      </c>
      <c r="AB13" s="12">
        <v>48.8</v>
      </c>
      <c r="AC13" s="12">
        <v>48.9</v>
      </c>
      <c r="AD13" s="12">
        <v>51.1</v>
      </c>
      <c r="AE13" s="12">
        <v>52.3</v>
      </c>
      <c r="AF13" s="12">
        <v>51.6</v>
      </c>
      <c r="AG13" s="12">
        <v>51.8</v>
      </c>
      <c r="AH13" s="12">
        <v>52.9</v>
      </c>
      <c r="AI13" s="12">
        <v>55</v>
      </c>
      <c r="AJ13" s="12">
        <v>57.2</v>
      </c>
      <c r="AK13" s="12">
        <v>60.3</v>
      </c>
      <c r="AL13" s="12">
        <v>59.6</v>
      </c>
      <c r="AM13" s="12">
        <v>55.1</v>
      </c>
      <c r="AN13" s="12">
        <v>65.3</v>
      </c>
      <c r="AO13" s="12">
        <v>65.7</v>
      </c>
      <c r="AP13" s="12">
        <v>68.7</v>
      </c>
      <c r="AQ13" s="12">
        <v>69.900000000000006</v>
      </c>
      <c r="AR13" s="12">
        <v>73.599999999999994</v>
      </c>
      <c r="AS13" s="12">
        <v>73.5</v>
      </c>
      <c r="AT13" s="12">
        <v>73.099999999999994</v>
      </c>
      <c r="AU13" s="12">
        <v>76.5</v>
      </c>
      <c r="AV13" s="12">
        <v>77</v>
      </c>
      <c r="AW13" s="12">
        <v>79.7</v>
      </c>
      <c r="AX13" s="12">
        <v>74.8</v>
      </c>
      <c r="AY13" s="12">
        <v>83.8</v>
      </c>
      <c r="AZ13" s="12">
        <v>82.9</v>
      </c>
      <c r="BA13" s="12">
        <v>88.1</v>
      </c>
      <c r="BB13" s="12">
        <v>93.6</v>
      </c>
      <c r="BC13" s="12">
        <v>104.2</v>
      </c>
      <c r="BD13" s="12">
        <v>114.3</v>
      </c>
      <c r="BE13" s="12">
        <v>122.8</v>
      </c>
      <c r="BF13" s="12">
        <v>133.80000000000001</v>
      </c>
      <c r="BG13" s="12">
        <v>146.4</v>
      </c>
      <c r="BH13" s="12">
        <v>157</v>
      </c>
      <c r="BI13" s="12">
        <v>157.1</v>
      </c>
      <c r="BJ13" s="12">
        <v>165.4</v>
      </c>
      <c r="BK13" s="12">
        <v>168.3</v>
      </c>
      <c r="BL13" s="12">
        <v>163.4</v>
      </c>
      <c r="BM13" s="12">
        <v>162.19999999999999</v>
      </c>
      <c r="BN13" s="12">
        <v>173.1</v>
      </c>
      <c r="BO13" s="12">
        <v>175</v>
      </c>
      <c r="BP13" s="12">
        <v>178.9</v>
      </c>
      <c r="BQ13" s="12">
        <v>184.3</v>
      </c>
      <c r="BR13" s="12">
        <v>189.3</v>
      </c>
      <c r="BS13" s="12">
        <v>191.1</v>
      </c>
      <c r="BT13" s="12">
        <v>198.9</v>
      </c>
      <c r="BU13" s="12">
        <v>200.5</v>
      </c>
      <c r="BV13" s="12">
        <v>195.7</v>
      </c>
      <c r="BW13" s="12">
        <v>207.1</v>
      </c>
      <c r="BX13" s="12">
        <v>228.8</v>
      </c>
      <c r="BY13" s="12">
        <v>237.5</v>
      </c>
      <c r="BZ13" s="12">
        <v>259.10000000000002</v>
      </c>
      <c r="CA13" s="12">
        <v>269.3</v>
      </c>
      <c r="CB13" s="12">
        <v>285</v>
      </c>
      <c r="CC13" s="12">
        <v>307.7</v>
      </c>
      <c r="CD13" s="12">
        <v>331.8</v>
      </c>
      <c r="CE13" s="12">
        <v>352.1</v>
      </c>
      <c r="CF13" s="12">
        <v>357</v>
      </c>
      <c r="CG13" s="12">
        <v>359.5</v>
      </c>
      <c r="CH13" s="12">
        <v>370.8</v>
      </c>
      <c r="CI13" s="12">
        <v>391.2</v>
      </c>
      <c r="CJ13" s="12">
        <v>398.2</v>
      </c>
      <c r="CK13" s="12">
        <v>398.2</v>
      </c>
      <c r="CL13" s="12">
        <v>401.4</v>
      </c>
      <c r="CM13" s="12">
        <v>391.5</v>
      </c>
      <c r="CN13" s="12">
        <v>401.9</v>
      </c>
      <c r="CO13" s="12">
        <v>381.1</v>
      </c>
      <c r="CP13" s="12">
        <v>362.3</v>
      </c>
      <c r="CQ13" s="12">
        <v>364.5</v>
      </c>
      <c r="CR13" s="12">
        <v>371.3</v>
      </c>
      <c r="CS13" s="12">
        <v>383.4</v>
      </c>
      <c r="CT13" s="12">
        <v>396.3</v>
      </c>
      <c r="CU13" s="12">
        <v>407.8</v>
      </c>
      <c r="CV13" s="12">
        <v>425.4</v>
      </c>
      <c r="CW13" s="12">
        <v>433</v>
      </c>
      <c r="CX13" s="12">
        <v>430.7</v>
      </c>
      <c r="CY13" s="12">
        <v>418.6</v>
      </c>
      <c r="CZ13" s="12">
        <v>418.5</v>
      </c>
      <c r="DA13" s="12">
        <v>407.3</v>
      </c>
      <c r="DB13" s="12">
        <v>419.1</v>
      </c>
      <c r="DC13" s="12">
        <v>429.9</v>
      </c>
      <c r="DD13" s="12">
        <v>427.2</v>
      </c>
      <c r="DE13" s="12">
        <v>429.7</v>
      </c>
      <c r="DF13" s="12">
        <v>442.5</v>
      </c>
      <c r="DG13" s="12">
        <v>448.8</v>
      </c>
      <c r="DH13" s="12">
        <v>476.7</v>
      </c>
      <c r="DI13" s="12">
        <v>497.8</v>
      </c>
      <c r="DJ13" s="12">
        <v>525.6</v>
      </c>
      <c r="DK13" s="12">
        <v>564.20000000000005</v>
      </c>
      <c r="DL13" s="12">
        <v>585.9</v>
      </c>
      <c r="DM13" s="12">
        <v>607</v>
      </c>
      <c r="DN13" s="12">
        <v>629.70000000000005</v>
      </c>
      <c r="DO13" s="12">
        <v>656.6</v>
      </c>
      <c r="DP13" s="12">
        <v>687</v>
      </c>
      <c r="DQ13" s="12">
        <v>688</v>
      </c>
      <c r="DR13" s="12">
        <v>696.3</v>
      </c>
      <c r="DS13" s="12">
        <v>722</v>
      </c>
      <c r="DT13" s="12">
        <v>730.4</v>
      </c>
      <c r="DU13" s="12">
        <v>739.9</v>
      </c>
      <c r="DV13" s="12">
        <v>770.6</v>
      </c>
      <c r="DW13" s="12">
        <v>760</v>
      </c>
      <c r="DX13" s="12">
        <v>758.7</v>
      </c>
      <c r="DY13" s="12">
        <v>762.1</v>
      </c>
      <c r="DZ13" s="12">
        <v>772.4</v>
      </c>
      <c r="EA13" s="12">
        <v>780.1</v>
      </c>
      <c r="EB13" s="12">
        <v>783.3</v>
      </c>
      <c r="EC13" s="12">
        <v>788.3</v>
      </c>
      <c r="ED13" s="12">
        <v>788.8</v>
      </c>
      <c r="EE13" s="12">
        <v>795.6</v>
      </c>
      <c r="EF13" s="12">
        <v>807.5</v>
      </c>
      <c r="EG13" s="12">
        <v>808.3</v>
      </c>
      <c r="EH13" s="12">
        <v>830.2</v>
      </c>
      <c r="EI13" s="12">
        <v>846.6</v>
      </c>
      <c r="EJ13" s="12">
        <v>883.1</v>
      </c>
      <c r="EK13" s="12">
        <v>927.8</v>
      </c>
      <c r="EL13" s="12">
        <v>964.3</v>
      </c>
      <c r="EM13" s="12">
        <v>1002.8</v>
      </c>
      <c r="EN13" s="12">
        <v>1030.5</v>
      </c>
      <c r="EO13" s="12">
        <v>1061.3</v>
      </c>
      <c r="EP13" s="12">
        <v>1075.9000000000001</v>
      </c>
      <c r="EQ13" s="12">
        <v>1088.5</v>
      </c>
      <c r="ER13" s="12">
        <v>1098.3</v>
      </c>
      <c r="ES13" s="12">
        <v>1105.3</v>
      </c>
      <c r="ET13" s="12">
        <v>1163.9000000000001</v>
      </c>
      <c r="EU13" s="12">
        <v>1188.5</v>
      </c>
      <c r="EV13" s="12">
        <v>1237.5</v>
      </c>
      <c r="EW13" s="12">
        <v>1260.2</v>
      </c>
      <c r="EX13" s="12">
        <v>1249.3</v>
      </c>
      <c r="EY13" s="12">
        <v>1252.9000000000001</v>
      </c>
      <c r="EZ13" s="12">
        <v>1240.5999999999999</v>
      </c>
      <c r="FA13" s="12">
        <v>1217.4000000000001</v>
      </c>
      <c r="FB13" s="12">
        <v>1248.2</v>
      </c>
      <c r="FC13" s="12">
        <v>1292.2</v>
      </c>
      <c r="FD13" s="12">
        <v>1328.1</v>
      </c>
      <c r="FE13" s="12">
        <v>1377.6</v>
      </c>
      <c r="FF13" s="12">
        <v>1423</v>
      </c>
      <c r="FG13" s="12">
        <v>1463.1</v>
      </c>
      <c r="FH13" s="12">
        <v>1526.5</v>
      </c>
      <c r="FI13" s="12">
        <v>1554.2</v>
      </c>
      <c r="FJ13" s="12">
        <v>1567.6</v>
      </c>
      <c r="FK13" s="12">
        <v>1513</v>
      </c>
      <c r="FL13" s="12">
        <v>1453.9</v>
      </c>
      <c r="FM13" s="12">
        <v>1369.6</v>
      </c>
      <c r="FN13" s="12">
        <v>1310</v>
      </c>
      <c r="FO13" s="12">
        <v>1338.7</v>
      </c>
      <c r="FP13" s="12">
        <v>1392.8</v>
      </c>
      <c r="FQ13" s="12">
        <v>1425</v>
      </c>
      <c r="FR13" s="12">
        <v>1405.8</v>
      </c>
      <c r="FS13" s="12">
        <v>1421.1</v>
      </c>
      <c r="FT13" s="12">
        <v>1443.1</v>
      </c>
      <c r="FU13" s="12">
        <v>1484.2</v>
      </c>
      <c r="FV13" s="12">
        <v>1565.7</v>
      </c>
      <c r="FW13" s="12">
        <v>1637.1</v>
      </c>
      <c r="FX13" s="12">
        <v>1686.3</v>
      </c>
      <c r="FY13" s="12">
        <v>1714</v>
      </c>
      <c r="FZ13" s="12">
        <v>1784.9</v>
      </c>
      <c r="GA13" s="12">
        <v>1878.3</v>
      </c>
      <c r="GB13" s="12">
        <v>1904.4</v>
      </c>
      <c r="GC13" s="12">
        <v>1948.2</v>
      </c>
      <c r="GD13" s="12">
        <v>2032.6</v>
      </c>
      <c r="GE13" s="12">
        <v>2136.6999999999998</v>
      </c>
      <c r="GF13" s="12">
        <v>2228</v>
      </c>
      <c r="GG13" s="12">
        <v>2265.3000000000002</v>
      </c>
      <c r="GH13" s="12">
        <v>2360.8000000000002</v>
      </c>
      <c r="GI13" s="12">
        <v>2423.1999999999998</v>
      </c>
      <c r="GJ13" s="12">
        <v>2536.9</v>
      </c>
      <c r="GK13" s="12">
        <v>2648</v>
      </c>
      <c r="GL13" s="12">
        <v>2729.3</v>
      </c>
      <c r="GM13" s="12">
        <v>2803.3</v>
      </c>
      <c r="GN13" s="12">
        <v>2889.5</v>
      </c>
      <c r="GO13" s="12">
        <v>2879.2</v>
      </c>
      <c r="GP13" s="12">
        <v>2547.5</v>
      </c>
      <c r="GQ13" s="12">
        <v>2274.5</v>
      </c>
      <c r="GR13" s="12">
        <v>2271.9</v>
      </c>
      <c r="GS13" s="12">
        <v>2380.4</v>
      </c>
      <c r="GT13" s="12">
        <v>2521.6999999999998</v>
      </c>
      <c r="GU13" s="12">
        <v>2590.5</v>
      </c>
      <c r="GV13" s="12">
        <v>2670.5</v>
      </c>
      <c r="GW13" s="12">
        <v>2732.3</v>
      </c>
      <c r="GX13" s="12">
        <v>2862.9</v>
      </c>
      <c r="GY13" s="12">
        <v>2944</v>
      </c>
      <c r="GZ13" s="12">
        <v>3050</v>
      </c>
      <c r="HA13" s="12">
        <v>3109.7</v>
      </c>
      <c r="HB13" s="12">
        <v>3095.5</v>
      </c>
      <c r="HC13" s="12">
        <v>3136.6</v>
      </c>
      <c r="HD13" s="12">
        <v>3143</v>
      </c>
      <c r="HE13" s="12">
        <v>3175.9</v>
      </c>
      <c r="HF13" s="12">
        <v>3191.7</v>
      </c>
      <c r="HG13" s="12">
        <v>3219.5</v>
      </c>
      <c r="HH13" s="12">
        <v>3230.8</v>
      </c>
      <c r="HI13" s="12">
        <v>3266.3</v>
      </c>
      <c r="HJ13" s="12">
        <v>3347.7</v>
      </c>
      <c r="HK13" s="12">
        <v>3352.1</v>
      </c>
      <c r="HL13" s="12">
        <v>3447.4</v>
      </c>
      <c r="HM13" s="12">
        <v>3430.2</v>
      </c>
      <c r="HN13" s="12">
        <v>3393.9</v>
      </c>
      <c r="HO13" s="12">
        <v>3289.5</v>
      </c>
      <c r="HP13" s="12">
        <v>3316.8</v>
      </c>
      <c r="HQ13" s="12">
        <v>3270.9</v>
      </c>
      <c r="HR13" s="12">
        <v>3200.1</v>
      </c>
      <c r="HS13" s="12">
        <v>3183.3</v>
      </c>
      <c r="HT13" s="12">
        <v>3248.2</v>
      </c>
      <c r="HU13" s="12">
        <v>3309.5</v>
      </c>
      <c r="HV13" s="12">
        <v>3359.5</v>
      </c>
      <c r="HW13" s="12">
        <v>3483.5</v>
      </c>
      <c r="HX13" s="12">
        <v>3489.6</v>
      </c>
      <c r="HY13" s="12">
        <v>3623.6</v>
      </c>
      <c r="HZ13" s="12">
        <v>3743.7</v>
      </c>
      <c r="IA13" s="12">
        <v>3773.4</v>
      </c>
      <c r="IB13" s="12">
        <v>3866</v>
      </c>
      <c r="IC13" s="12">
        <v>3828.4</v>
      </c>
      <c r="ID13" s="12">
        <v>3854.9</v>
      </c>
      <c r="IE13" s="12">
        <v>3878.5</v>
      </c>
      <c r="IF13" s="12">
        <v>3900.3</v>
      </c>
      <c r="IG13" s="12">
        <v>3875.7</v>
      </c>
      <c r="IH13" s="12">
        <v>3846.2</v>
      </c>
      <c r="II13" s="12">
        <v>3661.5</v>
      </c>
      <c r="IJ13" s="12">
        <v>2863.9</v>
      </c>
      <c r="IK13" s="12">
        <v>3275.2</v>
      </c>
      <c r="IL13" s="12">
        <v>3461.8</v>
      </c>
      <c r="IM13" s="12">
        <v>3657.8</v>
      </c>
      <c r="IN13" s="12">
        <v>3764.6</v>
      </c>
      <c r="IO13" s="12">
        <v>3871.1</v>
      </c>
      <c r="IP13" s="12">
        <v>4076.5</v>
      </c>
      <c r="IQ13" s="12">
        <v>4176.7</v>
      </c>
      <c r="IR13" s="12">
        <v>4460.6000000000004</v>
      </c>
      <c r="IS13" s="12">
        <v>4557.3999999999996</v>
      </c>
      <c r="IT13" s="12">
        <v>4572.1000000000004</v>
      </c>
      <c r="IU13" s="12">
        <v>4641.3</v>
      </c>
      <c r="IV13" s="12">
        <v>4604.2</v>
      </c>
      <c r="IW13" s="12">
        <v>4717.1000000000004</v>
      </c>
      <c r="IY13" s="15">
        <v>4717783</v>
      </c>
      <c r="IZ13" s="15"/>
    </row>
    <row r="14" spans="1:260">
      <c r="A14" t="s">
        <v>818</v>
      </c>
      <c r="B14" t="s">
        <v>1187</v>
      </c>
      <c r="C14">
        <v>26.1</v>
      </c>
      <c r="D14">
        <v>26.9</v>
      </c>
      <c r="E14">
        <v>27.6</v>
      </c>
      <c r="F14">
        <v>27.6</v>
      </c>
      <c r="G14">
        <v>27.6</v>
      </c>
      <c r="H14">
        <v>26.6</v>
      </c>
      <c r="I14">
        <v>27.8</v>
      </c>
      <c r="J14">
        <v>28.4</v>
      </c>
      <c r="K14">
        <v>28.3</v>
      </c>
      <c r="L14">
        <v>29.7</v>
      </c>
      <c r="M14">
        <v>29.6</v>
      </c>
      <c r="N14">
        <v>28.7</v>
      </c>
      <c r="O14">
        <v>29.2</v>
      </c>
      <c r="P14">
        <v>31.4</v>
      </c>
      <c r="Q14">
        <v>31.2</v>
      </c>
      <c r="R14">
        <v>32.5</v>
      </c>
      <c r="S14">
        <v>34.200000000000003</v>
      </c>
      <c r="T14">
        <v>34</v>
      </c>
      <c r="U14">
        <v>35.4</v>
      </c>
      <c r="V14">
        <v>36.5</v>
      </c>
      <c r="W14">
        <v>33</v>
      </c>
      <c r="X14">
        <v>38.4</v>
      </c>
      <c r="Y14">
        <v>37.6</v>
      </c>
      <c r="Z14">
        <v>39.700000000000003</v>
      </c>
      <c r="AA14">
        <v>39.4</v>
      </c>
      <c r="AB14">
        <v>40.9</v>
      </c>
      <c r="AC14">
        <v>40.9</v>
      </c>
      <c r="AD14">
        <v>42.6</v>
      </c>
      <c r="AE14">
        <v>43.9</v>
      </c>
      <c r="AF14">
        <v>43.2</v>
      </c>
      <c r="AG14">
        <v>42.8</v>
      </c>
      <c r="AH14">
        <v>43.9</v>
      </c>
      <c r="AI14">
        <v>45.5</v>
      </c>
      <c r="AJ14">
        <v>47.2</v>
      </c>
      <c r="AK14">
        <v>49.9</v>
      </c>
      <c r="AL14">
        <v>49.1</v>
      </c>
      <c r="AM14">
        <v>44</v>
      </c>
      <c r="AN14">
        <v>53.8</v>
      </c>
      <c r="AO14">
        <v>53.6</v>
      </c>
      <c r="AP14">
        <v>56.3</v>
      </c>
      <c r="AQ14">
        <v>57</v>
      </c>
      <c r="AR14">
        <v>60.4</v>
      </c>
      <c r="AS14">
        <v>60.5</v>
      </c>
      <c r="AT14">
        <v>60.9</v>
      </c>
      <c r="AU14">
        <v>63.2</v>
      </c>
      <c r="AV14">
        <v>62.9</v>
      </c>
      <c r="AW14">
        <v>65.7</v>
      </c>
      <c r="AX14">
        <v>60</v>
      </c>
      <c r="AY14">
        <v>68.599999999999994</v>
      </c>
      <c r="AZ14">
        <v>67.2</v>
      </c>
      <c r="BA14">
        <v>71.5</v>
      </c>
      <c r="BB14">
        <v>76.099999999999994</v>
      </c>
      <c r="BC14">
        <v>84</v>
      </c>
      <c r="BD14">
        <v>91.9</v>
      </c>
      <c r="BE14">
        <v>97.6</v>
      </c>
      <c r="BF14">
        <v>107.6</v>
      </c>
      <c r="BG14">
        <v>116.7</v>
      </c>
      <c r="BH14">
        <v>126.7</v>
      </c>
      <c r="BI14">
        <v>126.6</v>
      </c>
      <c r="BJ14">
        <v>136.6</v>
      </c>
      <c r="BK14">
        <v>141.4</v>
      </c>
      <c r="BL14">
        <v>136.80000000000001</v>
      </c>
      <c r="BM14">
        <v>134.1</v>
      </c>
      <c r="BN14">
        <v>142.5</v>
      </c>
      <c r="BO14">
        <v>143.6</v>
      </c>
      <c r="BP14">
        <v>146.6</v>
      </c>
      <c r="BQ14">
        <v>151.80000000000001</v>
      </c>
      <c r="BR14">
        <v>156.1</v>
      </c>
      <c r="BS14">
        <v>155.4</v>
      </c>
      <c r="BT14">
        <v>161.9</v>
      </c>
      <c r="BU14">
        <v>162.30000000000001</v>
      </c>
      <c r="BV14">
        <v>157.80000000000001</v>
      </c>
      <c r="BW14">
        <v>164.6</v>
      </c>
      <c r="BX14">
        <v>186.2</v>
      </c>
      <c r="BY14">
        <v>191.3</v>
      </c>
      <c r="BZ14">
        <v>205.4</v>
      </c>
      <c r="CA14">
        <v>211.7</v>
      </c>
      <c r="CB14">
        <v>220.9</v>
      </c>
      <c r="CC14">
        <v>234.3</v>
      </c>
      <c r="CD14">
        <v>253.7</v>
      </c>
      <c r="CE14">
        <v>268.5</v>
      </c>
      <c r="CF14">
        <v>277.39999999999998</v>
      </c>
      <c r="CG14">
        <v>284.7</v>
      </c>
      <c r="CH14">
        <v>292.5</v>
      </c>
      <c r="CI14">
        <v>305.5</v>
      </c>
      <c r="CJ14">
        <v>308.5</v>
      </c>
      <c r="CK14">
        <v>302.3</v>
      </c>
      <c r="CL14">
        <v>304.7</v>
      </c>
      <c r="CM14">
        <v>293.2</v>
      </c>
      <c r="CN14">
        <v>294.7</v>
      </c>
      <c r="CO14">
        <v>279.60000000000002</v>
      </c>
      <c r="CP14">
        <v>265.3</v>
      </c>
      <c r="CQ14">
        <v>270.7</v>
      </c>
      <c r="CR14">
        <v>272.5</v>
      </c>
      <c r="CS14">
        <v>278.2</v>
      </c>
      <c r="CT14">
        <v>286.60000000000002</v>
      </c>
      <c r="CU14">
        <v>293</v>
      </c>
      <c r="CV14">
        <v>302.2</v>
      </c>
      <c r="CW14">
        <v>305.7</v>
      </c>
      <c r="CX14">
        <v>308.60000000000002</v>
      </c>
      <c r="CY14">
        <v>306</v>
      </c>
      <c r="CZ14">
        <v>304.10000000000002</v>
      </c>
      <c r="DA14">
        <v>297.3</v>
      </c>
      <c r="DB14">
        <v>305.39999999999998</v>
      </c>
      <c r="DC14">
        <v>313.39999999999998</v>
      </c>
      <c r="DD14">
        <v>315.10000000000002</v>
      </c>
      <c r="DE14">
        <v>320.5</v>
      </c>
      <c r="DF14">
        <v>335</v>
      </c>
      <c r="DG14">
        <v>336.5</v>
      </c>
      <c r="DH14">
        <v>355.4</v>
      </c>
      <c r="DI14">
        <v>371.9</v>
      </c>
      <c r="DJ14">
        <v>392.1</v>
      </c>
      <c r="DK14">
        <v>418.7</v>
      </c>
      <c r="DL14">
        <v>439.5</v>
      </c>
      <c r="DM14">
        <v>453.6</v>
      </c>
      <c r="DN14">
        <v>466.6</v>
      </c>
      <c r="DO14">
        <v>485.2</v>
      </c>
      <c r="DP14">
        <v>507.2</v>
      </c>
      <c r="DQ14">
        <v>509.4</v>
      </c>
      <c r="DR14">
        <v>515.4</v>
      </c>
      <c r="DS14">
        <v>538.20000000000005</v>
      </c>
      <c r="DT14">
        <v>545.9</v>
      </c>
      <c r="DU14">
        <v>555.1</v>
      </c>
      <c r="DV14">
        <v>568.20000000000005</v>
      </c>
      <c r="DW14">
        <v>573.20000000000005</v>
      </c>
      <c r="DX14">
        <v>590.70000000000005</v>
      </c>
      <c r="DY14">
        <v>600.6</v>
      </c>
      <c r="DZ14">
        <v>615.20000000000005</v>
      </c>
      <c r="EA14">
        <v>625.29999999999995</v>
      </c>
      <c r="EB14">
        <v>626.20000000000005</v>
      </c>
      <c r="EC14">
        <v>639.4</v>
      </c>
      <c r="ED14">
        <v>641.4</v>
      </c>
      <c r="EE14">
        <v>643.6</v>
      </c>
      <c r="EF14">
        <v>653.1</v>
      </c>
      <c r="EG14">
        <v>650.9</v>
      </c>
      <c r="EH14">
        <v>671.6</v>
      </c>
      <c r="EI14">
        <v>681.2</v>
      </c>
      <c r="EJ14">
        <v>707</v>
      </c>
      <c r="EK14">
        <v>736.9</v>
      </c>
      <c r="EL14">
        <v>758.6</v>
      </c>
      <c r="EM14">
        <v>781.6</v>
      </c>
      <c r="EN14">
        <v>798.9</v>
      </c>
      <c r="EO14">
        <v>831.4</v>
      </c>
      <c r="EP14">
        <v>839.4</v>
      </c>
      <c r="EQ14">
        <v>847.9</v>
      </c>
      <c r="ER14">
        <v>859</v>
      </c>
      <c r="ES14">
        <v>859.6</v>
      </c>
      <c r="ET14">
        <v>903.8</v>
      </c>
      <c r="EU14">
        <v>918.4</v>
      </c>
      <c r="EV14">
        <v>954.5</v>
      </c>
      <c r="EW14">
        <v>974.1</v>
      </c>
      <c r="EX14">
        <v>968.3</v>
      </c>
      <c r="EY14">
        <v>963</v>
      </c>
      <c r="EZ14">
        <v>947.3</v>
      </c>
      <c r="FA14">
        <v>935.3</v>
      </c>
      <c r="FB14">
        <v>966.3</v>
      </c>
      <c r="FC14">
        <v>960.8</v>
      </c>
      <c r="FD14">
        <v>974.6</v>
      </c>
      <c r="FE14">
        <v>1005.3</v>
      </c>
      <c r="FF14">
        <v>1031</v>
      </c>
      <c r="FG14">
        <v>1052.9000000000001</v>
      </c>
      <c r="FH14">
        <v>1093.4000000000001</v>
      </c>
      <c r="FI14">
        <v>1125</v>
      </c>
      <c r="FJ14">
        <v>1113.2</v>
      </c>
      <c r="FK14">
        <v>1096.8</v>
      </c>
      <c r="FL14">
        <v>1058</v>
      </c>
      <c r="FM14">
        <v>998.9</v>
      </c>
      <c r="FN14">
        <v>953.5</v>
      </c>
      <c r="FO14">
        <v>969.2</v>
      </c>
      <c r="FP14">
        <v>1004.2</v>
      </c>
      <c r="FQ14">
        <v>1015.6</v>
      </c>
      <c r="FR14">
        <v>1003</v>
      </c>
      <c r="FS14">
        <v>1004.2</v>
      </c>
      <c r="FT14">
        <v>1007.5</v>
      </c>
      <c r="FU14">
        <v>1037.3</v>
      </c>
      <c r="FV14">
        <v>1091.7</v>
      </c>
      <c r="FW14">
        <v>1133.7</v>
      </c>
      <c r="FX14">
        <v>1170.2</v>
      </c>
      <c r="FY14">
        <v>1180.2</v>
      </c>
      <c r="FZ14">
        <v>1221.4000000000001</v>
      </c>
      <c r="GA14">
        <v>1258.4000000000001</v>
      </c>
      <c r="GB14">
        <v>1294.9000000000001</v>
      </c>
      <c r="GC14">
        <v>1302.3</v>
      </c>
      <c r="GD14">
        <v>1350.7</v>
      </c>
      <c r="GE14">
        <v>1414</v>
      </c>
      <c r="GF14">
        <v>1459.8</v>
      </c>
      <c r="GG14">
        <v>1475.4</v>
      </c>
      <c r="GH14">
        <v>1531.5</v>
      </c>
      <c r="GI14">
        <v>1578</v>
      </c>
      <c r="GJ14">
        <v>1622.8</v>
      </c>
      <c r="GK14">
        <v>1685.7</v>
      </c>
      <c r="GL14">
        <v>1750.7</v>
      </c>
      <c r="GM14">
        <v>1813.3</v>
      </c>
      <c r="GN14">
        <v>1905.3</v>
      </c>
      <c r="GO14">
        <v>1922.2</v>
      </c>
      <c r="GP14">
        <v>1700.3</v>
      </c>
      <c r="GQ14">
        <v>1511.8</v>
      </c>
      <c r="GR14">
        <v>1521.1</v>
      </c>
      <c r="GS14">
        <v>1594.7</v>
      </c>
      <c r="GT14">
        <v>1703.5</v>
      </c>
      <c r="GU14">
        <v>1759.9</v>
      </c>
      <c r="GV14">
        <v>1819.7</v>
      </c>
      <c r="GW14">
        <v>1877.3</v>
      </c>
      <c r="GX14">
        <v>1972.1</v>
      </c>
      <c r="GY14">
        <v>2040.4</v>
      </c>
      <c r="GZ14">
        <v>2116.1</v>
      </c>
      <c r="HA14">
        <v>2156.8000000000002</v>
      </c>
      <c r="HB14">
        <v>2150.1</v>
      </c>
      <c r="HC14">
        <v>2190</v>
      </c>
      <c r="HD14">
        <v>2215.6</v>
      </c>
      <c r="HE14">
        <v>2227.6999999999998</v>
      </c>
      <c r="HF14">
        <v>2237.5</v>
      </c>
      <c r="HG14">
        <v>2255.9</v>
      </c>
      <c r="HH14">
        <v>2261.4</v>
      </c>
      <c r="HI14">
        <v>2285.1</v>
      </c>
      <c r="HJ14">
        <v>2349.1999999999998</v>
      </c>
      <c r="HK14">
        <v>2343.6</v>
      </c>
      <c r="HL14">
        <v>2395.1999999999998</v>
      </c>
      <c r="HM14">
        <v>2399.1999999999998</v>
      </c>
      <c r="HN14">
        <v>2376.1999999999998</v>
      </c>
      <c r="HO14">
        <v>2299</v>
      </c>
      <c r="HP14">
        <v>2300.4</v>
      </c>
      <c r="HQ14">
        <v>2260.6999999999998</v>
      </c>
      <c r="HR14">
        <v>2222.3000000000002</v>
      </c>
      <c r="HS14">
        <v>2182</v>
      </c>
      <c r="HT14">
        <v>2221.9</v>
      </c>
      <c r="HU14">
        <v>2270</v>
      </c>
      <c r="HV14">
        <v>2268.3000000000002</v>
      </c>
      <c r="HW14">
        <v>2339.6999999999998</v>
      </c>
      <c r="HX14">
        <v>2349.6999999999998</v>
      </c>
      <c r="HY14">
        <v>2384.5</v>
      </c>
      <c r="HZ14">
        <v>2479.1</v>
      </c>
      <c r="IA14">
        <v>2517.3000000000002</v>
      </c>
      <c r="IB14">
        <v>2562.1999999999998</v>
      </c>
      <c r="IC14">
        <v>2535.5</v>
      </c>
      <c r="ID14">
        <v>2537.4</v>
      </c>
      <c r="IE14">
        <v>2544.1</v>
      </c>
      <c r="IF14">
        <v>2545.4</v>
      </c>
      <c r="IG14">
        <v>2532.4</v>
      </c>
      <c r="IH14">
        <v>2531.9</v>
      </c>
      <c r="II14">
        <v>2416.1</v>
      </c>
      <c r="IJ14">
        <v>1811.4</v>
      </c>
      <c r="IK14">
        <v>2106.6</v>
      </c>
      <c r="IL14">
        <v>2266.4</v>
      </c>
      <c r="IM14">
        <v>2382.8000000000002</v>
      </c>
      <c r="IN14">
        <v>2498.3000000000002</v>
      </c>
      <c r="IO14">
        <v>2566</v>
      </c>
      <c r="IP14">
        <v>2753.1</v>
      </c>
      <c r="IQ14">
        <v>2837.6</v>
      </c>
      <c r="IR14">
        <v>3044.3</v>
      </c>
      <c r="IS14">
        <v>3084.5</v>
      </c>
      <c r="IT14">
        <v>3013.8</v>
      </c>
      <c r="IU14">
        <v>3064.8</v>
      </c>
      <c r="IV14">
        <v>2961.8</v>
      </c>
      <c r="IW14">
        <v>3037.7</v>
      </c>
      <c r="IY14" s="15">
        <v>3030751</v>
      </c>
      <c r="IZ14" s="15">
        <v>3061121</v>
      </c>
    </row>
    <row r="15" spans="1:260">
      <c r="A15" t="s">
        <v>820</v>
      </c>
      <c r="B15" t="s">
        <v>1188</v>
      </c>
      <c r="C15">
        <v>4.8</v>
      </c>
      <c r="D15">
        <v>4.8</v>
      </c>
      <c r="E15">
        <v>4.9000000000000004</v>
      </c>
      <c r="F15">
        <v>5.0999999999999996</v>
      </c>
      <c r="G15">
        <v>5.3</v>
      </c>
      <c r="H15">
        <v>5.0999999999999996</v>
      </c>
      <c r="I15">
        <v>5.3</v>
      </c>
      <c r="J15">
        <v>5.5</v>
      </c>
      <c r="K15">
        <v>5.4</v>
      </c>
      <c r="L15">
        <v>5.8</v>
      </c>
      <c r="M15">
        <v>5.9</v>
      </c>
      <c r="N15">
        <v>6.6</v>
      </c>
      <c r="O15">
        <v>6.4</v>
      </c>
      <c r="P15">
        <v>6.3</v>
      </c>
      <c r="Q15">
        <v>6.5</v>
      </c>
      <c r="R15">
        <v>6.8</v>
      </c>
      <c r="S15">
        <v>7.3</v>
      </c>
      <c r="T15">
        <v>7.2</v>
      </c>
      <c r="U15">
        <v>7.4</v>
      </c>
      <c r="V15">
        <v>7.1</v>
      </c>
      <c r="W15">
        <v>7.9</v>
      </c>
      <c r="X15">
        <v>8.1999999999999993</v>
      </c>
      <c r="Y15">
        <v>7.9</v>
      </c>
      <c r="Z15">
        <v>7.5</v>
      </c>
      <c r="AA15">
        <v>7.8</v>
      </c>
      <c r="AB15">
        <v>7.9</v>
      </c>
      <c r="AC15">
        <v>8.1</v>
      </c>
      <c r="AD15">
        <v>8.5</v>
      </c>
      <c r="AE15">
        <v>8.5</v>
      </c>
      <c r="AF15">
        <v>8.3000000000000007</v>
      </c>
      <c r="AG15">
        <v>8.9</v>
      </c>
      <c r="AH15">
        <v>9</v>
      </c>
      <c r="AI15">
        <v>9.5</v>
      </c>
      <c r="AJ15">
        <v>10</v>
      </c>
      <c r="AK15">
        <v>10.4</v>
      </c>
      <c r="AL15">
        <v>10.5</v>
      </c>
      <c r="AM15">
        <v>11.1</v>
      </c>
      <c r="AN15">
        <v>11.5</v>
      </c>
      <c r="AO15">
        <v>12.1</v>
      </c>
      <c r="AP15">
        <v>12.4</v>
      </c>
      <c r="AQ15">
        <v>12.9</v>
      </c>
      <c r="AR15">
        <v>13.2</v>
      </c>
      <c r="AS15">
        <v>13</v>
      </c>
      <c r="AT15">
        <v>12.3</v>
      </c>
      <c r="AU15">
        <v>13.3</v>
      </c>
      <c r="AV15">
        <v>14.1</v>
      </c>
      <c r="AW15">
        <v>14</v>
      </c>
      <c r="AX15">
        <v>14.7</v>
      </c>
      <c r="AY15">
        <v>15.2</v>
      </c>
      <c r="AZ15">
        <v>15.7</v>
      </c>
      <c r="BA15">
        <v>16.7</v>
      </c>
      <c r="BB15">
        <v>17.5</v>
      </c>
      <c r="BC15">
        <v>20.3</v>
      </c>
      <c r="BD15">
        <v>22.4</v>
      </c>
      <c r="BE15">
        <v>25.2</v>
      </c>
      <c r="BF15">
        <v>26.2</v>
      </c>
      <c r="BG15">
        <v>29.7</v>
      </c>
      <c r="BH15">
        <v>30.3</v>
      </c>
      <c r="BI15">
        <v>30.5</v>
      </c>
      <c r="BJ15">
        <v>28.8</v>
      </c>
      <c r="BK15">
        <v>26.9</v>
      </c>
      <c r="BL15">
        <v>26.5</v>
      </c>
      <c r="BM15">
        <v>28.1</v>
      </c>
      <c r="BN15">
        <v>30.6</v>
      </c>
      <c r="BO15">
        <v>31.4</v>
      </c>
      <c r="BP15">
        <v>32.299999999999997</v>
      </c>
      <c r="BQ15">
        <v>32.6</v>
      </c>
      <c r="BR15">
        <v>33.299999999999997</v>
      </c>
      <c r="BS15">
        <v>35.799999999999997</v>
      </c>
      <c r="BT15">
        <v>37</v>
      </c>
      <c r="BU15">
        <v>38.1</v>
      </c>
      <c r="BV15">
        <v>37.9</v>
      </c>
      <c r="BW15">
        <v>42.5</v>
      </c>
      <c r="BX15">
        <v>42.6</v>
      </c>
      <c r="BY15">
        <v>46.2</v>
      </c>
      <c r="BZ15">
        <v>53.7</v>
      </c>
      <c r="CA15">
        <v>57.6</v>
      </c>
      <c r="CB15">
        <v>64.099999999999994</v>
      </c>
      <c r="CC15">
        <v>73.400000000000006</v>
      </c>
      <c r="CD15">
        <v>78.099999999999994</v>
      </c>
      <c r="CE15">
        <v>83.6</v>
      </c>
      <c r="CF15">
        <v>79.599999999999994</v>
      </c>
      <c r="CG15">
        <v>74.900000000000006</v>
      </c>
      <c r="CH15">
        <v>78.3</v>
      </c>
      <c r="CI15">
        <v>85.7</v>
      </c>
      <c r="CJ15">
        <v>89.7</v>
      </c>
      <c r="CK15">
        <v>95.9</v>
      </c>
      <c r="CL15">
        <v>96.7</v>
      </c>
      <c r="CM15">
        <v>98.3</v>
      </c>
      <c r="CN15">
        <v>107.2</v>
      </c>
      <c r="CO15">
        <v>101.5</v>
      </c>
      <c r="CP15">
        <v>97</v>
      </c>
      <c r="CQ15">
        <v>93.8</v>
      </c>
      <c r="CR15">
        <v>98.8</v>
      </c>
      <c r="CS15">
        <v>105.2</v>
      </c>
      <c r="CT15">
        <v>109.7</v>
      </c>
      <c r="CU15">
        <v>114.8</v>
      </c>
      <c r="CV15">
        <v>123.2</v>
      </c>
      <c r="CW15">
        <v>127.3</v>
      </c>
      <c r="CX15">
        <v>122.1</v>
      </c>
      <c r="CY15">
        <v>112.6</v>
      </c>
      <c r="CZ15">
        <v>114.3</v>
      </c>
      <c r="DA15">
        <v>110</v>
      </c>
      <c r="DB15">
        <v>113.7</v>
      </c>
      <c r="DC15">
        <v>116.5</v>
      </c>
      <c r="DD15">
        <v>112.1</v>
      </c>
      <c r="DE15">
        <v>109.2</v>
      </c>
      <c r="DF15">
        <v>107.5</v>
      </c>
      <c r="DG15">
        <v>112.4</v>
      </c>
      <c r="DH15">
        <v>121.4</v>
      </c>
      <c r="DI15">
        <v>125.9</v>
      </c>
      <c r="DJ15">
        <v>133.5</v>
      </c>
      <c r="DK15">
        <v>145.5</v>
      </c>
      <c r="DL15">
        <v>146.5</v>
      </c>
      <c r="DM15">
        <v>153.5</v>
      </c>
      <c r="DN15">
        <v>163.1</v>
      </c>
      <c r="DO15">
        <v>171.4</v>
      </c>
      <c r="DP15">
        <v>179.8</v>
      </c>
      <c r="DQ15">
        <v>178.7</v>
      </c>
      <c r="DR15">
        <v>180.9</v>
      </c>
      <c r="DS15">
        <v>183.8</v>
      </c>
      <c r="DT15">
        <v>184.5</v>
      </c>
      <c r="DU15">
        <v>184.7</v>
      </c>
      <c r="DV15">
        <v>202.4</v>
      </c>
      <c r="DW15">
        <v>186.8</v>
      </c>
      <c r="DX15">
        <v>168</v>
      </c>
      <c r="DY15">
        <v>161.5</v>
      </c>
      <c r="DZ15">
        <v>157.19999999999999</v>
      </c>
      <c r="EA15">
        <v>154.80000000000001</v>
      </c>
      <c r="EB15">
        <v>157.1</v>
      </c>
      <c r="EC15">
        <v>148.9</v>
      </c>
      <c r="ED15">
        <v>147.4</v>
      </c>
      <c r="EE15">
        <v>152</v>
      </c>
      <c r="EF15">
        <v>154.4</v>
      </c>
      <c r="EG15">
        <v>157.4</v>
      </c>
      <c r="EH15">
        <v>158.6</v>
      </c>
      <c r="EI15">
        <v>165.4</v>
      </c>
      <c r="EJ15">
        <v>176.1</v>
      </c>
      <c r="EK15">
        <v>191</v>
      </c>
      <c r="EL15">
        <v>205.7</v>
      </c>
      <c r="EM15">
        <v>221.3</v>
      </c>
      <c r="EN15">
        <v>231.7</v>
      </c>
      <c r="EO15">
        <v>229.9</v>
      </c>
      <c r="EP15">
        <v>236.5</v>
      </c>
      <c r="EQ15">
        <v>240.5</v>
      </c>
      <c r="ER15">
        <v>239.2</v>
      </c>
      <c r="ES15">
        <v>245.8</v>
      </c>
      <c r="ET15">
        <v>260.10000000000002</v>
      </c>
      <c r="EU15">
        <v>270.2</v>
      </c>
      <c r="EV15">
        <v>283</v>
      </c>
      <c r="EW15">
        <v>286.10000000000002</v>
      </c>
      <c r="EX15">
        <v>281</v>
      </c>
      <c r="EY15">
        <v>289.8</v>
      </c>
      <c r="EZ15">
        <v>293.3</v>
      </c>
      <c r="FA15">
        <v>282.2</v>
      </c>
      <c r="FB15">
        <v>281.8</v>
      </c>
      <c r="FC15">
        <v>297.10000000000002</v>
      </c>
      <c r="FD15">
        <v>313.7</v>
      </c>
      <c r="FE15">
        <v>334.2</v>
      </c>
      <c r="FF15">
        <v>353.6</v>
      </c>
      <c r="FG15">
        <v>369.3</v>
      </c>
      <c r="FH15">
        <v>393.3</v>
      </c>
      <c r="FI15">
        <v>388.2</v>
      </c>
      <c r="FJ15">
        <v>411.8</v>
      </c>
      <c r="FK15">
        <v>373.1</v>
      </c>
      <c r="FL15">
        <v>351.5</v>
      </c>
      <c r="FM15">
        <v>325.5</v>
      </c>
      <c r="FN15">
        <v>308.5</v>
      </c>
      <c r="FO15">
        <v>318</v>
      </c>
      <c r="FP15">
        <v>333.5</v>
      </c>
      <c r="FQ15">
        <v>350.9</v>
      </c>
      <c r="FR15">
        <v>340.8</v>
      </c>
      <c r="FS15">
        <v>356.7</v>
      </c>
      <c r="FT15">
        <v>367.9</v>
      </c>
      <c r="FU15">
        <v>379</v>
      </c>
      <c r="FV15">
        <v>405.9</v>
      </c>
      <c r="FW15">
        <v>439.9</v>
      </c>
      <c r="FX15">
        <v>454.4</v>
      </c>
      <c r="FY15">
        <v>471.1</v>
      </c>
      <c r="FZ15">
        <v>493.4</v>
      </c>
      <c r="GA15">
        <v>538.79999999999995</v>
      </c>
      <c r="GB15">
        <v>549.70000000000005</v>
      </c>
      <c r="GC15">
        <v>576.6</v>
      </c>
      <c r="GD15">
        <v>612</v>
      </c>
      <c r="GE15">
        <v>642.9</v>
      </c>
      <c r="GF15">
        <v>695.4</v>
      </c>
      <c r="GG15">
        <v>721.6</v>
      </c>
      <c r="GH15">
        <v>750.5</v>
      </c>
      <c r="GI15">
        <v>778.3</v>
      </c>
      <c r="GJ15">
        <v>843</v>
      </c>
      <c r="GK15">
        <v>884.7</v>
      </c>
      <c r="GL15">
        <v>894.7</v>
      </c>
      <c r="GM15">
        <v>910.2</v>
      </c>
      <c r="GN15">
        <v>899.4</v>
      </c>
      <c r="GO15">
        <v>869.2</v>
      </c>
      <c r="GP15">
        <v>742.2</v>
      </c>
      <c r="GQ15">
        <v>667.7</v>
      </c>
      <c r="GR15">
        <v>660.1</v>
      </c>
      <c r="GS15">
        <v>700.5</v>
      </c>
      <c r="GT15">
        <v>728.8</v>
      </c>
      <c r="GU15">
        <v>740.8</v>
      </c>
      <c r="GV15">
        <v>752.5</v>
      </c>
      <c r="GW15">
        <v>757.9</v>
      </c>
      <c r="GX15">
        <v>788.6</v>
      </c>
      <c r="GY15">
        <v>803.9</v>
      </c>
      <c r="GZ15">
        <v>829.8</v>
      </c>
      <c r="HA15">
        <v>845.2</v>
      </c>
      <c r="HB15">
        <v>832.6</v>
      </c>
      <c r="HC15">
        <v>839.4</v>
      </c>
      <c r="HD15">
        <v>815.6</v>
      </c>
      <c r="HE15">
        <v>826.7</v>
      </c>
      <c r="HF15">
        <v>827.8</v>
      </c>
      <c r="HG15">
        <v>834.5</v>
      </c>
      <c r="HH15">
        <v>845.8</v>
      </c>
      <c r="HI15">
        <v>850.5</v>
      </c>
      <c r="HJ15">
        <v>857.9</v>
      </c>
      <c r="HK15">
        <v>867.8</v>
      </c>
      <c r="HL15">
        <v>874.6</v>
      </c>
      <c r="HM15">
        <v>899.8</v>
      </c>
      <c r="HN15">
        <v>883.9</v>
      </c>
      <c r="HO15">
        <v>853.3</v>
      </c>
      <c r="HP15">
        <v>872.7</v>
      </c>
      <c r="HQ15">
        <v>876.8</v>
      </c>
      <c r="HR15">
        <v>839.6</v>
      </c>
      <c r="HS15">
        <v>859</v>
      </c>
      <c r="HT15">
        <v>881.4</v>
      </c>
      <c r="HU15">
        <v>892.7</v>
      </c>
      <c r="HV15">
        <v>938.5</v>
      </c>
      <c r="HW15">
        <v>964.3</v>
      </c>
      <c r="HX15">
        <v>987.1</v>
      </c>
      <c r="HY15">
        <v>1059.5</v>
      </c>
      <c r="HZ15">
        <v>1113.5</v>
      </c>
      <c r="IA15">
        <v>1110.9000000000001</v>
      </c>
      <c r="IB15">
        <v>1151</v>
      </c>
      <c r="IC15">
        <v>1131.9000000000001</v>
      </c>
      <c r="ID15">
        <v>1160.8</v>
      </c>
      <c r="IE15">
        <v>1176.7</v>
      </c>
      <c r="IF15">
        <v>1197.2</v>
      </c>
      <c r="IG15">
        <v>1172.5999999999999</v>
      </c>
      <c r="IH15">
        <v>1152.4000000000001</v>
      </c>
      <c r="II15">
        <v>1074.5</v>
      </c>
      <c r="IJ15">
        <v>884.9</v>
      </c>
      <c r="IK15">
        <v>991.7</v>
      </c>
      <c r="IL15">
        <v>1020.7</v>
      </c>
      <c r="IM15">
        <v>1092.3</v>
      </c>
      <c r="IN15">
        <v>1091.5</v>
      </c>
      <c r="IO15">
        <v>1124.9000000000001</v>
      </c>
      <c r="IP15">
        <v>1139.8</v>
      </c>
      <c r="IQ15">
        <v>1154.8</v>
      </c>
      <c r="IR15">
        <v>1229.4000000000001</v>
      </c>
      <c r="IS15">
        <v>1285.5</v>
      </c>
      <c r="IT15">
        <v>1340.7</v>
      </c>
      <c r="IU15">
        <v>1390.7</v>
      </c>
      <c r="IV15">
        <v>1452.7</v>
      </c>
      <c r="IW15">
        <v>1493.8</v>
      </c>
      <c r="IY15" s="15">
        <v>1499908</v>
      </c>
      <c r="IZ15" s="15"/>
    </row>
    <row r="16" spans="1:260">
      <c r="A16" t="s">
        <v>822</v>
      </c>
      <c r="B16" t="s">
        <v>1189</v>
      </c>
      <c r="C16" t="s">
        <v>934</v>
      </c>
      <c r="D16" t="s">
        <v>934</v>
      </c>
      <c r="E16" t="s">
        <v>934</v>
      </c>
      <c r="F16" t="s">
        <v>934</v>
      </c>
      <c r="G16" t="s">
        <v>934</v>
      </c>
      <c r="H16" t="s">
        <v>934</v>
      </c>
      <c r="I16" t="s">
        <v>934</v>
      </c>
      <c r="J16" t="s">
        <v>934</v>
      </c>
      <c r="K16" t="s">
        <v>934</v>
      </c>
      <c r="L16" t="s">
        <v>934</v>
      </c>
      <c r="M16" t="s">
        <v>934</v>
      </c>
      <c r="N16" t="s">
        <v>934</v>
      </c>
      <c r="O16" t="s">
        <v>934</v>
      </c>
      <c r="P16" t="s">
        <v>934</v>
      </c>
      <c r="Q16" t="s">
        <v>934</v>
      </c>
      <c r="R16" t="s">
        <v>934</v>
      </c>
      <c r="S16" t="s">
        <v>934</v>
      </c>
      <c r="T16" t="s">
        <v>934</v>
      </c>
      <c r="U16" t="s">
        <v>934</v>
      </c>
      <c r="V16" t="s">
        <v>934</v>
      </c>
      <c r="W16" t="s">
        <v>934</v>
      </c>
      <c r="X16" t="s">
        <v>934</v>
      </c>
      <c r="Y16" t="s">
        <v>934</v>
      </c>
      <c r="Z16" t="s">
        <v>934</v>
      </c>
      <c r="AA16" t="s">
        <v>934</v>
      </c>
      <c r="AB16" t="s">
        <v>934</v>
      </c>
      <c r="AC16" t="s">
        <v>934</v>
      </c>
      <c r="AD16" t="s">
        <v>934</v>
      </c>
      <c r="AE16" t="s">
        <v>934</v>
      </c>
      <c r="AF16" t="s">
        <v>934</v>
      </c>
      <c r="AG16" t="s">
        <v>934</v>
      </c>
      <c r="AH16" t="s">
        <v>934</v>
      </c>
      <c r="AI16" t="s">
        <v>934</v>
      </c>
      <c r="AJ16" t="s">
        <v>934</v>
      </c>
      <c r="AK16" t="s">
        <v>934</v>
      </c>
      <c r="AL16" t="s">
        <v>934</v>
      </c>
      <c r="AM16" t="s">
        <v>934</v>
      </c>
      <c r="AN16" t="s">
        <v>934</v>
      </c>
      <c r="AO16" t="s">
        <v>934</v>
      </c>
      <c r="AP16" t="s">
        <v>934</v>
      </c>
      <c r="AQ16" t="s">
        <v>934</v>
      </c>
      <c r="AR16" t="s">
        <v>934</v>
      </c>
      <c r="AS16" t="s">
        <v>934</v>
      </c>
      <c r="AT16" t="s">
        <v>934</v>
      </c>
      <c r="AU16" t="s">
        <v>934</v>
      </c>
      <c r="AV16" t="s">
        <v>934</v>
      </c>
      <c r="AW16" t="s">
        <v>934</v>
      </c>
      <c r="AX16" t="s">
        <v>934</v>
      </c>
      <c r="AY16" t="s">
        <v>934</v>
      </c>
      <c r="AZ16" t="s">
        <v>934</v>
      </c>
      <c r="BA16" t="s">
        <v>934</v>
      </c>
      <c r="BB16" t="s">
        <v>934</v>
      </c>
      <c r="BC16" t="s">
        <v>934</v>
      </c>
      <c r="BD16" t="s">
        <v>934</v>
      </c>
      <c r="BE16" t="s">
        <v>934</v>
      </c>
      <c r="BF16" t="s">
        <v>934</v>
      </c>
      <c r="BG16" t="s">
        <v>934</v>
      </c>
      <c r="BH16" t="s">
        <v>934</v>
      </c>
      <c r="BI16" t="s">
        <v>934</v>
      </c>
      <c r="BJ16" t="s">
        <v>934</v>
      </c>
      <c r="BK16" t="s">
        <v>934</v>
      </c>
      <c r="BL16" t="s">
        <v>934</v>
      </c>
      <c r="BM16" t="s">
        <v>934</v>
      </c>
      <c r="BN16" t="s">
        <v>934</v>
      </c>
      <c r="BO16" t="s">
        <v>934</v>
      </c>
      <c r="BP16" t="s">
        <v>934</v>
      </c>
      <c r="BQ16" t="s">
        <v>934</v>
      </c>
      <c r="BR16" t="s">
        <v>934</v>
      </c>
      <c r="BS16" t="s">
        <v>934</v>
      </c>
      <c r="BT16" t="s">
        <v>934</v>
      </c>
      <c r="BU16" t="s">
        <v>934</v>
      </c>
      <c r="BV16" t="s">
        <v>934</v>
      </c>
      <c r="BW16" t="s">
        <v>934</v>
      </c>
      <c r="BX16" t="s">
        <v>934</v>
      </c>
      <c r="BY16" t="s">
        <v>934</v>
      </c>
      <c r="BZ16" t="s">
        <v>934</v>
      </c>
      <c r="CA16" t="s">
        <v>934</v>
      </c>
      <c r="CB16" t="s">
        <v>934</v>
      </c>
      <c r="CC16" t="s">
        <v>934</v>
      </c>
      <c r="CD16" t="s">
        <v>934</v>
      </c>
      <c r="CE16" t="s">
        <v>934</v>
      </c>
      <c r="CF16" t="s">
        <v>934</v>
      </c>
      <c r="CG16" t="s">
        <v>934</v>
      </c>
      <c r="CH16" t="s">
        <v>934</v>
      </c>
      <c r="CI16" t="s">
        <v>934</v>
      </c>
      <c r="CJ16" t="s">
        <v>934</v>
      </c>
      <c r="CK16" t="s">
        <v>934</v>
      </c>
      <c r="CL16" t="s">
        <v>934</v>
      </c>
      <c r="CM16" t="s">
        <v>934</v>
      </c>
      <c r="CN16" t="s">
        <v>934</v>
      </c>
      <c r="CO16" t="s">
        <v>934</v>
      </c>
      <c r="CP16" t="s">
        <v>934</v>
      </c>
      <c r="CQ16" t="s">
        <v>934</v>
      </c>
      <c r="CR16" t="s">
        <v>934</v>
      </c>
      <c r="CS16" t="s">
        <v>934</v>
      </c>
      <c r="CT16" t="s">
        <v>934</v>
      </c>
      <c r="CU16" t="s">
        <v>934</v>
      </c>
      <c r="CV16" t="s">
        <v>934</v>
      </c>
      <c r="CW16" t="s">
        <v>934</v>
      </c>
      <c r="CX16" t="s">
        <v>934</v>
      </c>
      <c r="CY16" t="s">
        <v>934</v>
      </c>
      <c r="CZ16" t="s">
        <v>934</v>
      </c>
      <c r="DA16" t="s">
        <v>934</v>
      </c>
      <c r="DB16" t="s">
        <v>934</v>
      </c>
      <c r="DC16" t="s">
        <v>934</v>
      </c>
      <c r="DD16" t="s">
        <v>934</v>
      </c>
      <c r="DE16" t="s">
        <v>934</v>
      </c>
      <c r="DF16" t="s">
        <v>934</v>
      </c>
      <c r="DG16" t="s">
        <v>934</v>
      </c>
      <c r="DH16" t="s">
        <v>934</v>
      </c>
      <c r="DI16" t="s">
        <v>934</v>
      </c>
      <c r="DJ16" t="s">
        <v>934</v>
      </c>
      <c r="DK16" t="s">
        <v>934</v>
      </c>
      <c r="DL16" t="s">
        <v>934</v>
      </c>
      <c r="DM16" t="s">
        <v>934</v>
      </c>
      <c r="DN16" t="s">
        <v>934</v>
      </c>
      <c r="DO16" t="s">
        <v>934</v>
      </c>
      <c r="DP16" t="s">
        <v>934</v>
      </c>
      <c r="DQ16" t="s">
        <v>934</v>
      </c>
      <c r="DR16" t="s">
        <v>934</v>
      </c>
      <c r="DS16" t="s">
        <v>934</v>
      </c>
      <c r="DT16" t="s">
        <v>934</v>
      </c>
      <c r="DU16" t="s">
        <v>934</v>
      </c>
      <c r="DV16" t="s">
        <v>934</v>
      </c>
      <c r="DW16" t="s">
        <v>934</v>
      </c>
      <c r="DX16" t="s">
        <v>934</v>
      </c>
      <c r="DY16" t="s">
        <v>934</v>
      </c>
      <c r="DZ16" t="s">
        <v>934</v>
      </c>
      <c r="EA16" t="s">
        <v>934</v>
      </c>
      <c r="EB16" t="s">
        <v>934</v>
      </c>
      <c r="EC16" t="s">
        <v>934</v>
      </c>
      <c r="ED16" t="s">
        <v>934</v>
      </c>
      <c r="EE16" t="s">
        <v>934</v>
      </c>
      <c r="EF16" t="s">
        <v>934</v>
      </c>
      <c r="EG16" t="s">
        <v>934</v>
      </c>
      <c r="EH16" t="s">
        <v>934</v>
      </c>
      <c r="EI16" t="s">
        <v>934</v>
      </c>
      <c r="EJ16" t="s">
        <v>934</v>
      </c>
      <c r="EK16" t="s">
        <v>934</v>
      </c>
      <c r="EL16" t="s">
        <v>934</v>
      </c>
      <c r="EM16" t="s">
        <v>934</v>
      </c>
      <c r="EN16" t="s">
        <v>934</v>
      </c>
      <c r="EO16" t="s">
        <v>934</v>
      </c>
      <c r="EP16" t="s">
        <v>934</v>
      </c>
      <c r="EQ16" t="s">
        <v>934</v>
      </c>
      <c r="ER16" t="s">
        <v>934</v>
      </c>
      <c r="ES16" t="s">
        <v>934</v>
      </c>
      <c r="ET16" t="s">
        <v>934</v>
      </c>
      <c r="EU16" t="s">
        <v>934</v>
      </c>
      <c r="EV16" t="s">
        <v>934</v>
      </c>
      <c r="EW16" t="s">
        <v>934</v>
      </c>
      <c r="EX16" t="s">
        <v>934</v>
      </c>
      <c r="EY16" t="s">
        <v>934</v>
      </c>
      <c r="EZ16" t="s">
        <v>934</v>
      </c>
      <c r="FA16" t="s">
        <v>934</v>
      </c>
      <c r="FB16" t="s">
        <v>934</v>
      </c>
      <c r="FC16">
        <v>34.299999999999997</v>
      </c>
      <c r="FD16">
        <v>39.799999999999997</v>
      </c>
      <c r="FE16">
        <v>38.1</v>
      </c>
      <c r="FF16">
        <v>38.4</v>
      </c>
      <c r="FG16">
        <v>40.9</v>
      </c>
      <c r="FH16">
        <v>39.799999999999997</v>
      </c>
      <c r="FI16">
        <v>41.1</v>
      </c>
      <c r="FJ16">
        <v>42.6</v>
      </c>
      <c r="FK16">
        <v>43.1</v>
      </c>
      <c r="FL16">
        <v>44.4</v>
      </c>
      <c r="FM16">
        <v>45.2</v>
      </c>
      <c r="FN16">
        <v>48</v>
      </c>
      <c r="FO16">
        <v>51.5</v>
      </c>
      <c r="FP16">
        <v>55.1</v>
      </c>
      <c r="FQ16">
        <v>58.5</v>
      </c>
      <c r="FR16">
        <v>62</v>
      </c>
      <c r="FS16">
        <v>60.1</v>
      </c>
      <c r="FT16">
        <v>67.7</v>
      </c>
      <c r="FU16">
        <v>67.900000000000006</v>
      </c>
      <c r="FV16">
        <v>68.099999999999994</v>
      </c>
      <c r="FW16">
        <v>63.6</v>
      </c>
      <c r="FX16">
        <v>61.7</v>
      </c>
      <c r="FY16">
        <v>62.8</v>
      </c>
      <c r="FZ16">
        <v>70.099999999999994</v>
      </c>
      <c r="GA16">
        <v>81.099999999999994</v>
      </c>
      <c r="GB16">
        <v>59.8</v>
      </c>
      <c r="GC16">
        <v>69.400000000000006</v>
      </c>
      <c r="GD16">
        <v>69.8</v>
      </c>
      <c r="GE16">
        <v>79.900000000000006</v>
      </c>
      <c r="GF16">
        <v>72.8</v>
      </c>
      <c r="GG16">
        <v>68.2</v>
      </c>
      <c r="GH16">
        <v>78.7</v>
      </c>
      <c r="GI16">
        <v>66.900000000000006</v>
      </c>
      <c r="GJ16">
        <v>71.2</v>
      </c>
      <c r="GK16">
        <v>77.599999999999994</v>
      </c>
      <c r="GL16">
        <v>83.9</v>
      </c>
      <c r="GM16">
        <v>79.8</v>
      </c>
      <c r="GN16">
        <v>84.8</v>
      </c>
      <c r="GO16">
        <v>87.9</v>
      </c>
      <c r="GP16">
        <v>105</v>
      </c>
      <c r="GQ16">
        <v>95.1</v>
      </c>
      <c r="GR16">
        <v>90.7</v>
      </c>
      <c r="GS16">
        <v>85.2</v>
      </c>
      <c r="GT16">
        <v>89.4</v>
      </c>
      <c r="GU16">
        <v>89.8</v>
      </c>
      <c r="GV16">
        <v>98.2</v>
      </c>
      <c r="GW16">
        <v>97.1</v>
      </c>
      <c r="GX16">
        <v>102.2</v>
      </c>
      <c r="GY16">
        <v>99.6</v>
      </c>
      <c r="GZ16">
        <v>104</v>
      </c>
      <c r="HA16">
        <v>107.8</v>
      </c>
      <c r="HB16">
        <v>112.8</v>
      </c>
      <c r="HC16">
        <v>107.2</v>
      </c>
      <c r="HD16">
        <v>111.8</v>
      </c>
      <c r="HE16">
        <v>121.4</v>
      </c>
      <c r="HF16">
        <v>126.4</v>
      </c>
      <c r="HG16">
        <v>129.1</v>
      </c>
      <c r="HH16">
        <v>123.5</v>
      </c>
      <c r="HI16">
        <v>130.69999999999999</v>
      </c>
      <c r="HJ16">
        <v>140.5</v>
      </c>
      <c r="HK16">
        <v>140.6</v>
      </c>
      <c r="HL16">
        <v>177.6</v>
      </c>
      <c r="HM16">
        <v>131.30000000000001</v>
      </c>
      <c r="HN16">
        <v>133.80000000000001</v>
      </c>
      <c r="HO16">
        <v>137.19999999999999</v>
      </c>
      <c r="HP16">
        <v>143.69999999999999</v>
      </c>
      <c r="HQ16">
        <v>133.30000000000001</v>
      </c>
      <c r="HR16">
        <v>138.19999999999999</v>
      </c>
      <c r="HS16">
        <v>142.30000000000001</v>
      </c>
      <c r="HT16">
        <v>144.9</v>
      </c>
      <c r="HU16">
        <v>146.80000000000001</v>
      </c>
      <c r="HV16">
        <v>152.6</v>
      </c>
      <c r="HW16">
        <v>179.5</v>
      </c>
      <c r="HX16">
        <v>152.80000000000001</v>
      </c>
      <c r="HY16">
        <v>179.5</v>
      </c>
      <c r="HZ16">
        <v>151.1</v>
      </c>
      <c r="IA16">
        <v>145.30000000000001</v>
      </c>
      <c r="IB16">
        <v>152.80000000000001</v>
      </c>
      <c r="IC16">
        <v>160.9</v>
      </c>
      <c r="ID16">
        <v>156.69999999999999</v>
      </c>
      <c r="IE16">
        <v>157.80000000000001</v>
      </c>
      <c r="IF16">
        <v>157.80000000000001</v>
      </c>
      <c r="IG16">
        <v>170.7</v>
      </c>
      <c r="IH16">
        <v>161.9</v>
      </c>
      <c r="II16">
        <v>170.9</v>
      </c>
      <c r="IJ16">
        <v>167.6</v>
      </c>
      <c r="IK16">
        <v>177</v>
      </c>
      <c r="IL16">
        <v>174.6</v>
      </c>
      <c r="IM16">
        <v>182.7</v>
      </c>
      <c r="IN16">
        <v>174.8</v>
      </c>
      <c r="IO16">
        <v>180.2</v>
      </c>
      <c r="IP16">
        <v>183.5</v>
      </c>
      <c r="IQ16">
        <v>184.2</v>
      </c>
      <c r="IR16">
        <v>186.9</v>
      </c>
      <c r="IS16">
        <v>187.4</v>
      </c>
      <c r="IT16">
        <v>217.5</v>
      </c>
      <c r="IU16">
        <v>185.8</v>
      </c>
      <c r="IV16">
        <v>189.7</v>
      </c>
      <c r="IW16">
        <v>185.7</v>
      </c>
      <c r="IY16" s="15">
        <v>187124</v>
      </c>
      <c r="IZ16" s="15">
        <v>207355</v>
      </c>
    </row>
    <row r="17" spans="1:260">
      <c r="A17" t="s">
        <v>824</v>
      </c>
      <c r="B17" s="12" t="s">
        <v>1190</v>
      </c>
      <c r="C17" s="12">
        <v>1.9</v>
      </c>
      <c r="D17" s="12">
        <v>1.7</v>
      </c>
      <c r="E17" s="12">
        <v>4.2</v>
      </c>
      <c r="F17" s="12">
        <v>4.9000000000000004</v>
      </c>
      <c r="G17" s="12">
        <v>5.4</v>
      </c>
      <c r="H17" s="12">
        <v>3.2</v>
      </c>
      <c r="I17" s="12">
        <v>4.3</v>
      </c>
      <c r="J17" s="12">
        <v>3.9</v>
      </c>
      <c r="K17" s="12">
        <v>3.1</v>
      </c>
      <c r="L17" s="12">
        <v>3.7</v>
      </c>
      <c r="M17" s="12">
        <v>4.8</v>
      </c>
      <c r="N17" s="12">
        <v>3.6</v>
      </c>
      <c r="O17" s="12">
        <v>4</v>
      </c>
      <c r="P17" s="12">
        <v>4.3</v>
      </c>
      <c r="Q17" s="12">
        <v>5.2</v>
      </c>
      <c r="R17" s="12">
        <v>6.3</v>
      </c>
      <c r="S17" s="12">
        <v>8.1999999999999993</v>
      </c>
      <c r="T17" s="12">
        <v>6</v>
      </c>
      <c r="U17" s="12">
        <v>8.1</v>
      </c>
      <c r="V17" s="12">
        <v>7.6</v>
      </c>
      <c r="W17" s="12">
        <v>5.7</v>
      </c>
      <c r="X17" s="12">
        <v>6.3</v>
      </c>
      <c r="Y17" s="12">
        <v>6.6</v>
      </c>
      <c r="Z17" s="12">
        <v>6.1</v>
      </c>
      <c r="AA17" s="12">
        <v>4.5999999999999996</v>
      </c>
      <c r="AB17" s="12">
        <v>3.3</v>
      </c>
      <c r="AC17" s="12">
        <v>3.2</v>
      </c>
      <c r="AD17" s="12">
        <v>4.0999999999999996</v>
      </c>
      <c r="AE17" s="12">
        <v>4.3</v>
      </c>
      <c r="AF17" s="12">
        <v>3.3</v>
      </c>
      <c r="AG17" s="12">
        <v>3.6</v>
      </c>
      <c r="AH17" s="12">
        <v>2.8</v>
      </c>
      <c r="AI17" s="12">
        <v>1.6</v>
      </c>
      <c r="AJ17" s="12">
        <v>2</v>
      </c>
      <c r="AK17" s="12">
        <v>1.8</v>
      </c>
      <c r="AL17" s="12">
        <v>0.7</v>
      </c>
      <c r="AM17" s="12">
        <v>1.7</v>
      </c>
      <c r="AN17" s="12">
        <v>0.5</v>
      </c>
      <c r="AO17" s="12">
        <v>1.7</v>
      </c>
      <c r="AP17" s="12">
        <v>2.5</v>
      </c>
      <c r="AQ17" s="12">
        <v>3.9</v>
      </c>
      <c r="AR17" s="12">
        <v>5</v>
      </c>
      <c r="AS17" s="12">
        <v>3.7</v>
      </c>
      <c r="AT17" s="12">
        <v>2.2000000000000002</v>
      </c>
      <c r="AU17" s="12">
        <v>4.5</v>
      </c>
      <c r="AV17" s="12">
        <v>-0.1</v>
      </c>
      <c r="AW17" s="12">
        <v>0</v>
      </c>
      <c r="AX17" s="12">
        <v>-3.1</v>
      </c>
      <c r="AY17" s="12">
        <v>-5</v>
      </c>
      <c r="AZ17" s="12">
        <v>-4.8</v>
      </c>
      <c r="BA17" s="12">
        <v>-3.6</v>
      </c>
      <c r="BB17" s="12">
        <v>-2.8</v>
      </c>
      <c r="BC17" s="12">
        <v>2.2000000000000002</v>
      </c>
      <c r="BD17" s="12">
        <v>5.4</v>
      </c>
      <c r="BE17" s="12">
        <v>12.5</v>
      </c>
      <c r="BF17" s="12">
        <v>15.4</v>
      </c>
      <c r="BG17" s="12">
        <v>16.5</v>
      </c>
      <c r="BH17" s="12">
        <v>2.7</v>
      </c>
      <c r="BI17" s="12">
        <v>0.3</v>
      </c>
      <c r="BJ17" s="12">
        <v>4.4000000000000004</v>
      </c>
      <c r="BK17" s="12">
        <v>17.899999999999999</v>
      </c>
      <c r="BL17" s="12">
        <v>21.5</v>
      </c>
      <c r="BM17" s="12">
        <v>18.399999999999999</v>
      </c>
      <c r="BN17" s="12">
        <v>21.6</v>
      </c>
      <c r="BO17" s="12">
        <v>13.2</v>
      </c>
      <c r="BP17" s="12">
        <v>9</v>
      </c>
      <c r="BQ17" s="12">
        <v>2.4</v>
      </c>
      <c r="BR17" s="12">
        <v>3.8</v>
      </c>
      <c r="BS17" s="12">
        <v>-8</v>
      </c>
      <c r="BT17" s="12">
        <v>-8.8000000000000007</v>
      </c>
      <c r="BU17" s="12">
        <v>-7.9</v>
      </c>
      <c r="BV17" s="12">
        <v>-18.899999999999999</v>
      </c>
      <c r="BW17" s="12">
        <v>-25</v>
      </c>
      <c r="BX17" s="12">
        <v>-12.9</v>
      </c>
      <c r="BY17" s="12">
        <v>-11.4</v>
      </c>
      <c r="BZ17" s="12">
        <v>-1.3</v>
      </c>
      <c r="CA17" s="12">
        <v>-1.8</v>
      </c>
      <c r="CB17" s="12">
        <v>-2.7</v>
      </c>
      <c r="CC17" s="12">
        <v>2.4</v>
      </c>
      <c r="CD17" s="12">
        <v>-2.6</v>
      </c>
      <c r="CE17" s="12">
        <v>-10.7</v>
      </c>
      <c r="CF17" s="12">
        <v>9.8000000000000007</v>
      </c>
      <c r="CG17" s="12">
        <v>28.2</v>
      </c>
      <c r="CH17" s="12">
        <v>6.7</v>
      </c>
      <c r="CI17" s="12">
        <v>1.7</v>
      </c>
      <c r="CJ17" s="12">
        <v>0.2</v>
      </c>
      <c r="CK17" s="12">
        <v>7.1</v>
      </c>
      <c r="CL17" s="12">
        <v>4.5999999999999996</v>
      </c>
      <c r="CM17" s="12">
        <v>0.7</v>
      </c>
      <c r="CN17" s="12">
        <v>17.399999999999999</v>
      </c>
      <c r="CO17" s="12">
        <v>-14</v>
      </c>
      <c r="CP17" s="12">
        <v>-17.3</v>
      </c>
      <c r="CQ17" s="12">
        <v>-7.9</v>
      </c>
      <c r="CR17" s="12">
        <v>-27.6</v>
      </c>
      <c r="CS17" s="12">
        <v>-47.9</v>
      </c>
      <c r="CT17" s="12">
        <v>-56.8</v>
      </c>
      <c r="CU17" s="12">
        <v>-78.5</v>
      </c>
      <c r="CV17" s="12">
        <v>-87.9</v>
      </c>
      <c r="CW17" s="12">
        <v>-90.4</v>
      </c>
      <c r="CX17" s="12">
        <v>-103.4</v>
      </c>
      <c r="CY17" s="12">
        <v>-89.4</v>
      </c>
      <c r="CZ17" s="12">
        <v>-111.4</v>
      </c>
      <c r="DA17" s="12">
        <v>-121.3</v>
      </c>
      <c r="DB17" s="12">
        <v>-135.19999999999999</v>
      </c>
      <c r="DC17" s="12">
        <v>-128.30000000000001</v>
      </c>
      <c r="DD17" s="12">
        <v>-141.9</v>
      </c>
      <c r="DE17" s="12">
        <v>-150.19999999999999</v>
      </c>
      <c r="DF17" s="12">
        <v>-150.30000000000001</v>
      </c>
      <c r="DG17" s="12">
        <v>-150.9</v>
      </c>
      <c r="DH17" s="12">
        <v>-154.4</v>
      </c>
      <c r="DI17" s="12">
        <v>-154.1</v>
      </c>
      <c r="DJ17" s="12">
        <v>-157</v>
      </c>
      <c r="DK17" s="12">
        <v>-126.9</v>
      </c>
      <c r="DL17" s="12">
        <v>-110</v>
      </c>
      <c r="DM17" s="12">
        <v>-106.5</v>
      </c>
      <c r="DN17" s="12">
        <v>-119.6</v>
      </c>
      <c r="DO17" s="12">
        <v>-106.7</v>
      </c>
      <c r="DP17" s="12">
        <v>-93.6</v>
      </c>
      <c r="DQ17" s="12">
        <v>-81.7</v>
      </c>
      <c r="DR17" s="12">
        <v>-87.5</v>
      </c>
      <c r="DS17" s="12">
        <v>-90</v>
      </c>
      <c r="DT17" s="12">
        <v>-72.900000000000006</v>
      </c>
      <c r="DU17" s="12">
        <v>-82.4</v>
      </c>
      <c r="DV17" s="12">
        <v>-54.3</v>
      </c>
      <c r="DW17" s="12">
        <v>46.6</v>
      </c>
      <c r="DX17" s="12">
        <v>14.8</v>
      </c>
      <c r="DY17" s="12">
        <v>-13</v>
      </c>
      <c r="DZ17" s="12">
        <v>-16.8</v>
      </c>
      <c r="EA17" s="12">
        <v>-21.8</v>
      </c>
      <c r="EB17" s="12">
        <v>-39.4</v>
      </c>
      <c r="EC17" s="12">
        <v>-52.7</v>
      </c>
      <c r="ED17" s="12">
        <v>-68.400000000000006</v>
      </c>
      <c r="EE17" s="12">
        <v>-57.3</v>
      </c>
      <c r="EF17" s="12">
        <v>-74.5</v>
      </c>
      <c r="EG17" s="12">
        <v>-77.400000000000006</v>
      </c>
      <c r="EH17" s="12">
        <v>-108.3</v>
      </c>
      <c r="EI17" s="12">
        <v>-93</v>
      </c>
      <c r="EJ17" s="12">
        <v>-109.2</v>
      </c>
      <c r="EK17" s="12">
        <v>-121.7</v>
      </c>
      <c r="EL17" s="12">
        <v>-138.5</v>
      </c>
      <c r="EM17" s="12">
        <v>-119.2</v>
      </c>
      <c r="EN17" s="12">
        <v>-119.4</v>
      </c>
      <c r="EO17" s="12">
        <v>-99.8</v>
      </c>
      <c r="EP17" s="12">
        <v>-85.1</v>
      </c>
      <c r="EQ17" s="12">
        <v>-102.9</v>
      </c>
      <c r="ER17" s="12">
        <v>-109.3</v>
      </c>
      <c r="ES17" s="12">
        <v>-133.5</v>
      </c>
      <c r="ET17" s="12">
        <v>-114.3</v>
      </c>
      <c r="EU17" s="12">
        <v>-132</v>
      </c>
      <c r="EV17" s="12">
        <v>-101.9</v>
      </c>
      <c r="EW17" s="12">
        <v>-122.8</v>
      </c>
      <c r="EX17" s="12">
        <v>-163.80000000000001</v>
      </c>
      <c r="EY17" s="12">
        <v>-164.9</v>
      </c>
      <c r="EZ17" s="12">
        <v>-196.1</v>
      </c>
      <c r="FA17" s="12">
        <v>-224.6</v>
      </c>
      <c r="FB17" s="12">
        <v>-235.8</v>
      </c>
      <c r="FC17" s="12">
        <v>-234.2</v>
      </c>
      <c r="FD17" s="12">
        <v>-262.2</v>
      </c>
      <c r="FE17" s="12">
        <v>-293.39999999999998</v>
      </c>
      <c r="FF17" s="12">
        <v>-316.7</v>
      </c>
      <c r="FG17" s="12">
        <v>-370.5</v>
      </c>
      <c r="FH17" s="12">
        <v>-379.5</v>
      </c>
      <c r="FI17" s="12">
        <v>-416.8</v>
      </c>
      <c r="FJ17" s="12">
        <v>-420.7</v>
      </c>
      <c r="FK17" s="12">
        <v>-423.7</v>
      </c>
      <c r="FL17" s="12">
        <v>-379.1</v>
      </c>
      <c r="FM17" s="12">
        <v>-412.1</v>
      </c>
      <c r="FN17" s="12">
        <v>-350.8</v>
      </c>
      <c r="FO17" s="12">
        <v>-404.4</v>
      </c>
      <c r="FP17" s="12">
        <v>-456.4</v>
      </c>
      <c r="FQ17" s="12">
        <v>-461.7</v>
      </c>
      <c r="FR17" s="12">
        <v>-499.2</v>
      </c>
      <c r="FS17" s="12">
        <v>-546.4</v>
      </c>
      <c r="FT17" s="12">
        <v>-526</v>
      </c>
      <c r="FU17" s="12">
        <v>-526.70000000000005</v>
      </c>
      <c r="FV17" s="12">
        <v>-511.5</v>
      </c>
      <c r="FW17" s="12">
        <v>-548.9</v>
      </c>
      <c r="FX17" s="12">
        <v>-624.5</v>
      </c>
      <c r="FY17" s="12">
        <v>-649.29999999999995</v>
      </c>
      <c r="FZ17" s="12">
        <v>-728.3</v>
      </c>
      <c r="GA17" s="12">
        <v>-688.7</v>
      </c>
      <c r="GB17" s="12">
        <v>-722.2</v>
      </c>
      <c r="GC17" s="12">
        <v>-754.7</v>
      </c>
      <c r="GD17" s="12">
        <v>-839.1</v>
      </c>
      <c r="GE17" s="12">
        <v>-801.8</v>
      </c>
      <c r="GF17" s="12">
        <v>-828.8</v>
      </c>
      <c r="GG17" s="12">
        <v>-875.8</v>
      </c>
      <c r="GH17" s="12">
        <v>-770.9</v>
      </c>
      <c r="GI17" s="12">
        <v>-805.5</v>
      </c>
      <c r="GJ17" s="12">
        <v>-778.7</v>
      </c>
      <c r="GK17" s="12">
        <v>-709</v>
      </c>
      <c r="GL17" s="12">
        <v>-670.3</v>
      </c>
      <c r="GM17" s="12">
        <v>-735.6</v>
      </c>
      <c r="GN17" s="12">
        <v>-731.3</v>
      </c>
      <c r="GO17" s="12">
        <v>-719</v>
      </c>
      <c r="GP17" s="12">
        <v>-631.1</v>
      </c>
      <c r="GQ17" s="12">
        <v>-403.2</v>
      </c>
      <c r="GR17" s="12">
        <v>-354.5</v>
      </c>
      <c r="GS17" s="12">
        <v>-366.6</v>
      </c>
      <c r="GT17" s="12">
        <v>-408.1</v>
      </c>
      <c r="GU17" s="12">
        <v>-421.6</v>
      </c>
      <c r="GV17" s="12">
        <v>-444.1</v>
      </c>
      <c r="GW17" s="12">
        <v>-472.7</v>
      </c>
      <c r="GX17" s="12">
        <v>-420.8</v>
      </c>
      <c r="GY17" s="12">
        <v>-476.6</v>
      </c>
      <c r="GZ17" s="12">
        <v>-477.9</v>
      </c>
      <c r="HA17" s="12">
        <v>-436.4</v>
      </c>
      <c r="HB17" s="12">
        <v>-450.4</v>
      </c>
      <c r="HC17" s="12">
        <v>-467.3</v>
      </c>
      <c r="HD17" s="12">
        <v>-445.7</v>
      </c>
      <c r="HE17" s="12">
        <v>-397.9</v>
      </c>
      <c r="HF17" s="12">
        <v>-385.1</v>
      </c>
      <c r="HG17" s="12">
        <v>-381.2</v>
      </c>
      <c r="HH17" s="12">
        <v>-376.7</v>
      </c>
      <c r="HI17" s="12">
        <v>-352.5</v>
      </c>
      <c r="HJ17" s="12">
        <v>-294.39999999999998</v>
      </c>
      <c r="HK17" s="12">
        <v>-371.6</v>
      </c>
      <c r="HL17" s="12">
        <v>-345.3</v>
      </c>
      <c r="HM17" s="12">
        <v>-356</v>
      </c>
      <c r="HN17" s="12">
        <v>-427.5</v>
      </c>
      <c r="HO17" s="12">
        <v>-418.9</v>
      </c>
      <c r="HP17" s="12">
        <v>-405.4</v>
      </c>
      <c r="HQ17" s="12">
        <v>-454.2</v>
      </c>
      <c r="HR17" s="12">
        <v>-413.8</v>
      </c>
      <c r="HS17" s="12">
        <v>-428.1</v>
      </c>
      <c r="HT17" s="12">
        <v>-397.2</v>
      </c>
      <c r="HU17" s="12">
        <v>-392.8</v>
      </c>
      <c r="HV17" s="12">
        <v>-387.3</v>
      </c>
      <c r="HW17" s="12">
        <v>-359.2</v>
      </c>
      <c r="HX17" s="12">
        <v>-428.2</v>
      </c>
      <c r="HY17" s="12">
        <v>-349.7</v>
      </c>
      <c r="HZ17" s="12">
        <v>-374.9</v>
      </c>
      <c r="IA17" s="12">
        <v>-391.9</v>
      </c>
      <c r="IB17" s="12">
        <v>-376.7</v>
      </c>
      <c r="IC17" s="12">
        <v>-484.5</v>
      </c>
      <c r="ID17" s="12">
        <v>-511.6</v>
      </c>
      <c r="IE17" s="12">
        <v>-470.3</v>
      </c>
      <c r="IF17" s="12">
        <v>-475.2</v>
      </c>
      <c r="IG17" s="12">
        <v>-444.6</v>
      </c>
      <c r="IH17" s="12">
        <v>-403.5</v>
      </c>
      <c r="II17" s="12">
        <v>-394</v>
      </c>
      <c r="IJ17" s="12">
        <v>-511</v>
      </c>
      <c r="IK17" s="12">
        <v>-649</v>
      </c>
      <c r="IL17" s="12">
        <v>-725</v>
      </c>
      <c r="IM17" s="12">
        <v>-729.1</v>
      </c>
      <c r="IN17" s="12">
        <v>-821.3</v>
      </c>
      <c r="IO17" s="12">
        <v>-916.8</v>
      </c>
      <c r="IP17" s="12">
        <v>-924.1</v>
      </c>
      <c r="IQ17" s="12">
        <v>-1115.0999999999999</v>
      </c>
      <c r="IR17" s="12">
        <v>-1011.1</v>
      </c>
      <c r="IS17" s="12">
        <v>-934.6</v>
      </c>
      <c r="IT17" s="12">
        <v>-882.5</v>
      </c>
      <c r="IU17" s="12">
        <v>-872.6</v>
      </c>
      <c r="IV17" s="12">
        <v>-837.2</v>
      </c>
      <c r="IW17" s="12">
        <v>-820.3</v>
      </c>
      <c r="IY17" s="15">
        <v>820883</v>
      </c>
      <c r="IZ17" s="15"/>
    </row>
    <row r="18" spans="1:260">
      <c r="A18" t="s">
        <v>7</v>
      </c>
      <c r="B18" s="12" t="s">
        <v>875</v>
      </c>
      <c r="C18" s="12" t="s">
        <v>7</v>
      </c>
      <c r="D18" s="12" t="s">
        <v>7</v>
      </c>
      <c r="E18" s="12" t="s">
        <v>7</v>
      </c>
      <c r="F18" s="12" t="s">
        <v>7</v>
      </c>
      <c r="G18" s="12" t="s">
        <v>7</v>
      </c>
      <c r="H18" s="12" t="s">
        <v>7</v>
      </c>
      <c r="I18" s="12" t="s">
        <v>7</v>
      </c>
      <c r="J18" s="12" t="s">
        <v>7</v>
      </c>
      <c r="K18" s="12" t="s">
        <v>7</v>
      </c>
      <c r="L18" s="12" t="s">
        <v>7</v>
      </c>
      <c r="M18" s="12" t="s">
        <v>7</v>
      </c>
      <c r="N18" s="12" t="s">
        <v>7</v>
      </c>
      <c r="O18" s="12" t="s">
        <v>7</v>
      </c>
      <c r="P18" s="12" t="s">
        <v>7</v>
      </c>
      <c r="Q18" s="12" t="s">
        <v>7</v>
      </c>
      <c r="R18" s="12" t="s">
        <v>7</v>
      </c>
      <c r="S18" s="12" t="s">
        <v>7</v>
      </c>
      <c r="T18" s="12" t="s">
        <v>7</v>
      </c>
      <c r="U18" s="12" t="s">
        <v>7</v>
      </c>
      <c r="V18" s="12" t="s">
        <v>7</v>
      </c>
      <c r="W18" s="12" t="s">
        <v>7</v>
      </c>
      <c r="X18" s="12" t="s">
        <v>7</v>
      </c>
      <c r="Y18" s="12" t="s">
        <v>7</v>
      </c>
      <c r="Z18" s="12" t="s">
        <v>7</v>
      </c>
      <c r="AA18" s="12" t="s">
        <v>7</v>
      </c>
      <c r="AB18" s="12" t="s">
        <v>7</v>
      </c>
      <c r="AC18" s="12" t="s">
        <v>7</v>
      </c>
      <c r="AD18" s="12" t="s">
        <v>7</v>
      </c>
      <c r="AE18" s="12" t="s">
        <v>7</v>
      </c>
      <c r="AF18" s="12" t="s">
        <v>7</v>
      </c>
      <c r="AG18" s="12" t="s">
        <v>7</v>
      </c>
      <c r="AH18" s="12" t="s">
        <v>7</v>
      </c>
      <c r="AI18" s="12" t="s">
        <v>7</v>
      </c>
      <c r="AJ18" s="12" t="s">
        <v>7</v>
      </c>
      <c r="AK18" s="12" t="s">
        <v>7</v>
      </c>
      <c r="AL18" s="12" t="s">
        <v>7</v>
      </c>
      <c r="AM18" s="12" t="s">
        <v>7</v>
      </c>
      <c r="AN18" s="12" t="s">
        <v>7</v>
      </c>
      <c r="AO18" s="12" t="s">
        <v>7</v>
      </c>
      <c r="AP18" s="12" t="s">
        <v>7</v>
      </c>
      <c r="AQ18" s="12" t="s">
        <v>7</v>
      </c>
      <c r="AR18" s="12" t="s">
        <v>7</v>
      </c>
      <c r="AS18" s="12" t="s">
        <v>7</v>
      </c>
      <c r="AT18" s="12" t="s">
        <v>7</v>
      </c>
      <c r="AU18" s="12" t="s">
        <v>7</v>
      </c>
      <c r="AV18" s="12" t="s">
        <v>7</v>
      </c>
      <c r="AW18" s="12" t="s">
        <v>7</v>
      </c>
      <c r="AX18" s="12" t="s">
        <v>7</v>
      </c>
      <c r="AY18" s="12" t="s">
        <v>7</v>
      </c>
      <c r="AZ18" s="12" t="s">
        <v>7</v>
      </c>
      <c r="BA18" s="12" t="s">
        <v>7</v>
      </c>
      <c r="BB18" s="12" t="s">
        <v>7</v>
      </c>
      <c r="BC18" s="12" t="s">
        <v>7</v>
      </c>
      <c r="BD18" s="12" t="s">
        <v>7</v>
      </c>
      <c r="BE18" s="12" t="s">
        <v>7</v>
      </c>
      <c r="BF18" s="12" t="s">
        <v>7</v>
      </c>
      <c r="BG18" s="12" t="s">
        <v>7</v>
      </c>
      <c r="BH18" s="12" t="s">
        <v>7</v>
      </c>
      <c r="BI18" s="12" t="s">
        <v>7</v>
      </c>
      <c r="BJ18" s="12" t="s">
        <v>7</v>
      </c>
      <c r="BK18" s="12" t="s">
        <v>7</v>
      </c>
      <c r="BL18" s="12" t="s">
        <v>7</v>
      </c>
      <c r="BM18" s="12" t="s">
        <v>7</v>
      </c>
      <c r="BN18" s="12" t="s">
        <v>7</v>
      </c>
      <c r="BO18" s="12" t="s">
        <v>7</v>
      </c>
      <c r="BP18" s="12" t="s">
        <v>7</v>
      </c>
      <c r="BQ18" s="12" t="s">
        <v>7</v>
      </c>
      <c r="BR18" s="12" t="s">
        <v>7</v>
      </c>
      <c r="BS18" s="12" t="s">
        <v>7</v>
      </c>
      <c r="BT18" s="12" t="s">
        <v>7</v>
      </c>
      <c r="BU18" s="12" t="s">
        <v>7</v>
      </c>
      <c r="BV18" s="12" t="s">
        <v>7</v>
      </c>
      <c r="BW18" s="12" t="s">
        <v>7</v>
      </c>
      <c r="BX18" s="12" t="s">
        <v>7</v>
      </c>
      <c r="BY18" s="12" t="s">
        <v>7</v>
      </c>
      <c r="BZ18" s="12" t="s">
        <v>7</v>
      </c>
      <c r="CA18" s="12" t="s">
        <v>7</v>
      </c>
      <c r="CB18" s="12" t="s">
        <v>7</v>
      </c>
      <c r="CC18" s="12" t="s">
        <v>7</v>
      </c>
      <c r="CD18" s="12" t="s">
        <v>7</v>
      </c>
      <c r="CE18" s="12" t="s">
        <v>7</v>
      </c>
      <c r="CF18" s="12" t="s">
        <v>7</v>
      </c>
      <c r="CG18" s="12" t="s">
        <v>7</v>
      </c>
      <c r="CH18" s="12" t="s">
        <v>7</v>
      </c>
      <c r="CI18" s="12" t="s">
        <v>7</v>
      </c>
      <c r="CJ18" s="12" t="s">
        <v>7</v>
      </c>
      <c r="CK18" s="12" t="s">
        <v>7</v>
      </c>
      <c r="CL18" s="12" t="s">
        <v>7</v>
      </c>
      <c r="CM18" s="12" t="s">
        <v>7</v>
      </c>
      <c r="CN18" s="12" t="s">
        <v>7</v>
      </c>
      <c r="CO18" s="12" t="s">
        <v>7</v>
      </c>
      <c r="CP18" s="12" t="s">
        <v>7</v>
      </c>
      <c r="CQ18" s="12" t="s">
        <v>7</v>
      </c>
      <c r="CR18" s="12" t="s">
        <v>7</v>
      </c>
      <c r="CS18" s="12" t="s">
        <v>7</v>
      </c>
      <c r="CT18" s="12" t="s">
        <v>7</v>
      </c>
      <c r="CU18" s="12" t="s">
        <v>7</v>
      </c>
      <c r="CV18" s="12" t="s">
        <v>7</v>
      </c>
      <c r="CW18" s="12" t="s">
        <v>7</v>
      </c>
      <c r="CX18" s="12" t="s">
        <v>7</v>
      </c>
      <c r="CY18" s="12" t="s">
        <v>7</v>
      </c>
      <c r="CZ18" s="12" t="s">
        <v>7</v>
      </c>
      <c r="DA18" s="12" t="s">
        <v>7</v>
      </c>
      <c r="DB18" s="12" t="s">
        <v>7</v>
      </c>
      <c r="DC18" s="12" t="s">
        <v>7</v>
      </c>
      <c r="DD18" s="12" t="s">
        <v>7</v>
      </c>
      <c r="DE18" s="12" t="s">
        <v>7</v>
      </c>
      <c r="DF18" s="12" t="s">
        <v>7</v>
      </c>
      <c r="DG18" s="12" t="s">
        <v>7</v>
      </c>
      <c r="DH18" s="12" t="s">
        <v>7</v>
      </c>
      <c r="DI18" s="12" t="s">
        <v>7</v>
      </c>
      <c r="DJ18" s="12" t="s">
        <v>7</v>
      </c>
      <c r="DK18" s="12" t="s">
        <v>7</v>
      </c>
      <c r="DL18" s="12" t="s">
        <v>7</v>
      </c>
      <c r="DM18" s="12" t="s">
        <v>7</v>
      </c>
      <c r="DN18" s="12" t="s">
        <v>7</v>
      </c>
      <c r="DO18" s="12" t="s">
        <v>7</v>
      </c>
      <c r="DP18" s="12" t="s">
        <v>7</v>
      </c>
      <c r="DQ18" s="12" t="s">
        <v>7</v>
      </c>
      <c r="DR18" s="12" t="s">
        <v>7</v>
      </c>
      <c r="DS18" s="12" t="s">
        <v>7</v>
      </c>
      <c r="DT18" s="12" t="s">
        <v>7</v>
      </c>
      <c r="DU18" s="12" t="s">
        <v>7</v>
      </c>
      <c r="DV18" s="12" t="s">
        <v>7</v>
      </c>
      <c r="DW18" s="12" t="s">
        <v>7</v>
      </c>
      <c r="DX18" s="12" t="s">
        <v>7</v>
      </c>
      <c r="DY18" s="12" t="s">
        <v>7</v>
      </c>
      <c r="DZ18" s="12" t="s">
        <v>7</v>
      </c>
      <c r="EA18" s="12" t="s">
        <v>7</v>
      </c>
      <c r="EB18" s="12" t="s">
        <v>7</v>
      </c>
      <c r="EC18" s="12" t="s">
        <v>7</v>
      </c>
      <c r="ED18" s="12" t="s">
        <v>7</v>
      </c>
      <c r="EE18" s="12" t="s">
        <v>7</v>
      </c>
      <c r="EF18" s="12" t="s">
        <v>7</v>
      </c>
      <c r="EG18" s="12" t="s">
        <v>7</v>
      </c>
      <c r="EH18" s="12" t="s">
        <v>7</v>
      </c>
      <c r="EI18" s="12" t="s">
        <v>7</v>
      </c>
      <c r="EJ18" s="12" t="s">
        <v>7</v>
      </c>
      <c r="EK18" s="12" t="s">
        <v>7</v>
      </c>
      <c r="EL18" s="12" t="s">
        <v>7</v>
      </c>
      <c r="EM18" s="12" t="s">
        <v>7</v>
      </c>
      <c r="EN18" s="12" t="s">
        <v>7</v>
      </c>
      <c r="EO18" s="12" t="s">
        <v>7</v>
      </c>
      <c r="EP18" s="12" t="s">
        <v>7</v>
      </c>
      <c r="EQ18" s="12" t="s">
        <v>7</v>
      </c>
      <c r="ER18" s="12" t="s">
        <v>7</v>
      </c>
      <c r="ES18" s="12" t="s">
        <v>7</v>
      </c>
      <c r="ET18" s="12" t="s">
        <v>7</v>
      </c>
      <c r="EU18" s="12" t="s">
        <v>7</v>
      </c>
      <c r="EV18" s="12" t="s">
        <v>7</v>
      </c>
      <c r="EW18" s="12" t="s">
        <v>7</v>
      </c>
      <c r="EX18" s="12" t="s">
        <v>7</v>
      </c>
      <c r="EY18" s="12" t="s">
        <v>7</v>
      </c>
      <c r="EZ18" s="12" t="s">
        <v>7</v>
      </c>
      <c r="FA18" s="12" t="s">
        <v>7</v>
      </c>
      <c r="FB18" s="12" t="s">
        <v>7</v>
      </c>
      <c r="FC18" s="12" t="s">
        <v>7</v>
      </c>
      <c r="FD18" s="12" t="s">
        <v>7</v>
      </c>
      <c r="FE18" s="12" t="s">
        <v>7</v>
      </c>
      <c r="FF18" s="12" t="s">
        <v>7</v>
      </c>
      <c r="FG18" s="12" t="s">
        <v>7</v>
      </c>
      <c r="FH18" s="12" t="s">
        <v>7</v>
      </c>
      <c r="FI18" s="12" t="s">
        <v>7</v>
      </c>
      <c r="FJ18" s="12" t="s">
        <v>7</v>
      </c>
      <c r="FK18" s="12" t="s">
        <v>7</v>
      </c>
      <c r="FL18" s="12" t="s">
        <v>7</v>
      </c>
      <c r="FM18" s="12" t="s">
        <v>7</v>
      </c>
      <c r="FN18" s="12" t="s">
        <v>7</v>
      </c>
      <c r="FO18" s="12" t="s">
        <v>7</v>
      </c>
      <c r="FP18" s="12" t="s">
        <v>7</v>
      </c>
      <c r="FQ18" s="12" t="s">
        <v>7</v>
      </c>
      <c r="FR18" s="12" t="s">
        <v>7</v>
      </c>
      <c r="FS18" s="12" t="s">
        <v>7</v>
      </c>
      <c r="FT18" s="12" t="s">
        <v>7</v>
      </c>
      <c r="FU18" s="12" t="s">
        <v>7</v>
      </c>
      <c r="FV18" s="12" t="s">
        <v>7</v>
      </c>
      <c r="FW18" s="12" t="s">
        <v>7</v>
      </c>
      <c r="FX18" s="12" t="s">
        <v>7</v>
      </c>
      <c r="FY18" s="12" t="s">
        <v>7</v>
      </c>
      <c r="FZ18" s="12" t="s">
        <v>7</v>
      </c>
      <c r="GA18" s="12" t="s">
        <v>7</v>
      </c>
      <c r="GB18" s="12" t="s">
        <v>7</v>
      </c>
      <c r="GC18" s="12" t="s">
        <v>7</v>
      </c>
      <c r="GD18" s="12" t="s">
        <v>7</v>
      </c>
      <c r="GE18" s="12" t="s">
        <v>7</v>
      </c>
      <c r="GF18" s="12" t="s">
        <v>7</v>
      </c>
      <c r="GG18" s="12" t="s">
        <v>7</v>
      </c>
      <c r="GH18" s="12" t="s">
        <v>7</v>
      </c>
      <c r="GI18" s="12" t="s">
        <v>7</v>
      </c>
      <c r="GJ18" s="12" t="s">
        <v>7</v>
      </c>
      <c r="GK18" s="12" t="s">
        <v>7</v>
      </c>
      <c r="GL18" s="12" t="s">
        <v>7</v>
      </c>
      <c r="GM18" s="12" t="s">
        <v>7</v>
      </c>
      <c r="GN18" s="12" t="s">
        <v>7</v>
      </c>
      <c r="GO18" s="12" t="s">
        <v>7</v>
      </c>
      <c r="GP18" s="12" t="s">
        <v>7</v>
      </c>
      <c r="GQ18" s="12" t="s">
        <v>7</v>
      </c>
      <c r="GR18" s="12" t="s">
        <v>7</v>
      </c>
      <c r="GS18" s="12" t="s">
        <v>7</v>
      </c>
      <c r="GT18" s="12" t="s">
        <v>7</v>
      </c>
      <c r="GU18" s="12" t="s">
        <v>7</v>
      </c>
      <c r="GV18" s="12" t="s">
        <v>7</v>
      </c>
      <c r="GW18" s="12" t="s">
        <v>7</v>
      </c>
      <c r="GX18" s="12" t="s">
        <v>7</v>
      </c>
      <c r="GY18" s="12" t="s">
        <v>7</v>
      </c>
      <c r="GZ18" s="12" t="s">
        <v>7</v>
      </c>
      <c r="HA18" s="12" t="s">
        <v>7</v>
      </c>
      <c r="HB18" s="12" t="s">
        <v>7</v>
      </c>
      <c r="HC18" s="12" t="s">
        <v>7</v>
      </c>
      <c r="HD18" s="12" t="s">
        <v>7</v>
      </c>
      <c r="HE18" s="12" t="s">
        <v>7</v>
      </c>
      <c r="HF18" s="12" t="s">
        <v>7</v>
      </c>
      <c r="HG18" s="12" t="s">
        <v>7</v>
      </c>
      <c r="HH18" s="12" t="s">
        <v>7</v>
      </c>
      <c r="HI18" s="12" t="s">
        <v>7</v>
      </c>
      <c r="HJ18" s="12" t="s">
        <v>7</v>
      </c>
      <c r="HK18" s="12" t="s">
        <v>7</v>
      </c>
      <c r="HL18" s="12" t="s">
        <v>7</v>
      </c>
      <c r="HM18" s="12" t="s">
        <v>7</v>
      </c>
      <c r="HN18" s="12" t="s">
        <v>7</v>
      </c>
      <c r="HO18" s="12" t="s">
        <v>7</v>
      </c>
      <c r="HP18" s="12" t="s">
        <v>7</v>
      </c>
      <c r="HQ18" s="12" t="s">
        <v>7</v>
      </c>
      <c r="HR18" s="12" t="s">
        <v>7</v>
      </c>
      <c r="HS18" s="12" t="s">
        <v>7</v>
      </c>
      <c r="HT18" s="12" t="s">
        <v>7</v>
      </c>
      <c r="HU18" s="12" t="s">
        <v>7</v>
      </c>
      <c r="HV18" s="12" t="s">
        <v>7</v>
      </c>
      <c r="HW18" s="12" t="s">
        <v>7</v>
      </c>
      <c r="HX18" s="12" t="s">
        <v>7</v>
      </c>
      <c r="HY18" s="12" t="s">
        <v>7</v>
      </c>
      <c r="HZ18" s="12" t="s">
        <v>7</v>
      </c>
      <c r="IA18" s="12" t="s">
        <v>7</v>
      </c>
      <c r="IB18" s="12" t="s">
        <v>7</v>
      </c>
      <c r="IC18" s="12" t="s">
        <v>7</v>
      </c>
      <c r="ID18" s="12" t="s">
        <v>7</v>
      </c>
      <c r="IE18" s="12" t="s">
        <v>7</v>
      </c>
      <c r="IF18" s="12" t="s">
        <v>7</v>
      </c>
      <c r="IG18" s="12" t="s">
        <v>7</v>
      </c>
      <c r="IH18" s="12" t="s">
        <v>7</v>
      </c>
      <c r="II18" s="12" t="s">
        <v>7</v>
      </c>
      <c r="IJ18" s="12" t="s">
        <v>7</v>
      </c>
      <c r="IK18" s="12" t="s">
        <v>7</v>
      </c>
      <c r="IL18" s="12" t="s">
        <v>7</v>
      </c>
      <c r="IM18" s="12" t="s">
        <v>7</v>
      </c>
      <c r="IN18" s="12" t="s">
        <v>7</v>
      </c>
      <c r="IO18" s="12" t="s">
        <v>7</v>
      </c>
      <c r="IP18" s="12" t="s">
        <v>7</v>
      </c>
      <c r="IQ18" s="12" t="s">
        <v>7</v>
      </c>
      <c r="IR18" s="12" t="s">
        <v>7</v>
      </c>
      <c r="IS18" s="12" t="s">
        <v>7</v>
      </c>
      <c r="IT18" s="12" t="s">
        <v>7</v>
      </c>
      <c r="IU18" s="12" t="s">
        <v>7</v>
      </c>
      <c r="IV18" s="12" t="s">
        <v>7</v>
      </c>
      <c r="IW18" s="12" t="s">
        <v>7</v>
      </c>
      <c r="IY18" s="15">
        <v>820883</v>
      </c>
      <c r="IZ18" s="15"/>
    </row>
    <row r="19" spans="1:260">
      <c r="A19" t="s">
        <v>826</v>
      </c>
      <c r="B19" s="12" t="s">
        <v>1191</v>
      </c>
      <c r="C19" s="12">
        <v>1.9</v>
      </c>
      <c r="D19" s="12">
        <v>1.7</v>
      </c>
      <c r="E19" s="12">
        <v>4.2</v>
      </c>
      <c r="F19" s="12">
        <v>4.9000000000000004</v>
      </c>
      <c r="G19" s="12">
        <v>5.4</v>
      </c>
      <c r="H19" s="12">
        <v>3.2</v>
      </c>
      <c r="I19" s="12">
        <v>4.3</v>
      </c>
      <c r="J19" s="12">
        <v>3.9</v>
      </c>
      <c r="K19" s="12">
        <v>3.1</v>
      </c>
      <c r="L19" s="12">
        <v>3.7</v>
      </c>
      <c r="M19" s="12">
        <v>4.8</v>
      </c>
      <c r="N19" s="12">
        <v>3.6</v>
      </c>
      <c r="O19" s="12">
        <v>4</v>
      </c>
      <c r="P19" s="12">
        <v>4.3</v>
      </c>
      <c r="Q19" s="12">
        <v>5.2</v>
      </c>
      <c r="R19" s="12">
        <v>6.3</v>
      </c>
      <c r="S19" s="12">
        <v>8.1999999999999993</v>
      </c>
      <c r="T19" s="12">
        <v>6</v>
      </c>
      <c r="U19" s="12">
        <v>8.1</v>
      </c>
      <c r="V19" s="12">
        <v>7.6</v>
      </c>
      <c r="W19" s="12">
        <v>5.7</v>
      </c>
      <c r="X19" s="12">
        <v>6.3</v>
      </c>
      <c r="Y19" s="12">
        <v>6.6</v>
      </c>
      <c r="Z19" s="12">
        <v>6.1</v>
      </c>
      <c r="AA19" s="12">
        <v>4.5999999999999996</v>
      </c>
      <c r="AB19" s="12">
        <v>3.3</v>
      </c>
      <c r="AC19" s="12">
        <v>3.2</v>
      </c>
      <c r="AD19" s="12">
        <v>4.0999999999999996</v>
      </c>
      <c r="AE19" s="12">
        <v>4.3</v>
      </c>
      <c r="AF19" s="12">
        <v>3.3</v>
      </c>
      <c r="AG19" s="12">
        <v>3.6</v>
      </c>
      <c r="AH19" s="12">
        <v>2.8</v>
      </c>
      <c r="AI19" s="12">
        <v>1.6</v>
      </c>
      <c r="AJ19" s="12">
        <v>2</v>
      </c>
      <c r="AK19" s="12">
        <v>1.8</v>
      </c>
      <c r="AL19" s="12">
        <v>0.7</v>
      </c>
      <c r="AM19" s="12">
        <v>1.7</v>
      </c>
      <c r="AN19" s="12">
        <v>0.5</v>
      </c>
      <c r="AO19" s="12">
        <v>1.7</v>
      </c>
      <c r="AP19" s="12">
        <v>2.5</v>
      </c>
      <c r="AQ19" s="12">
        <v>3.9</v>
      </c>
      <c r="AR19" s="12">
        <v>5</v>
      </c>
      <c r="AS19" s="12">
        <v>3.7</v>
      </c>
      <c r="AT19" s="12">
        <v>2.2000000000000002</v>
      </c>
      <c r="AU19" s="12">
        <v>4.5</v>
      </c>
      <c r="AV19" s="12">
        <v>-0.1</v>
      </c>
      <c r="AW19" s="12">
        <v>0</v>
      </c>
      <c r="AX19" s="12">
        <v>-3.1</v>
      </c>
      <c r="AY19" s="12">
        <v>-5</v>
      </c>
      <c r="AZ19" s="12">
        <v>-4.8</v>
      </c>
      <c r="BA19" s="12">
        <v>-3.6</v>
      </c>
      <c r="BB19" s="12">
        <v>-2.8</v>
      </c>
      <c r="BC19" s="12">
        <v>2.2000000000000002</v>
      </c>
      <c r="BD19" s="12">
        <v>5.4</v>
      </c>
      <c r="BE19" s="12">
        <v>12.5</v>
      </c>
      <c r="BF19" s="12">
        <v>15.4</v>
      </c>
      <c r="BG19" s="12">
        <v>16.5</v>
      </c>
      <c r="BH19" s="12">
        <v>2.7</v>
      </c>
      <c r="BI19" s="12">
        <v>0.3</v>
      </c>
      <c r="BJ19" s="12">
        <v>4.4000000000000004</v>
      </c>
      <c r="BK19" s="12">
        <v>17.899999999999999</v>
      </c>
      <c r="BL19" s="12">
        <v>21.5</v>
      </c>
      <c r="BM19" s="12">
        <v>18.399999999999999</v>
      </c>
      <c r="BN19" s="12">
        <v>21.6</v>
      </c>
      <c r="BO19" s="12">
        <v>13.2</v>
      </c>
      <c r="BP19" s="12">
        <v>9</v>
      </c>
      <c r="BQ19" s="12">
        <v>2.4</v>
      </c>
      <c r="BR19" s="12">
        <v>3.8</v>
      </c>
      <c r="BS19" s="12">
        <v>-8</v>
      </c>
      <c r="BT19" s="12">
        <v>-8.8000000000000007</v>
      </c>
      <c r="BU19" s="12">
        <v>-7.9</v>
      </c>
      <c r="BV19" s="12">
        <v>-18.899999999999999</v>
      </c>
      <c r="BW19" s="12">
        <v>-25</v>
      </c>
      <c r="BX19" s="12">
        <v>-12.9</v>
      </c>
      <c r="BY19" s="12">
        <v>-11.4</v>
      </c>
      <c r="BZ19" s="12">
        <v>-1.3</v>
      </c>
      <c r="CA19" s="12">
        <v>-1.8</v>
      </c>
      <c r="CB19" s="12">
        <v>-2.7</v>
      </c>
      <c r="CC19" s="12">
        <v>2.4</v>
      </c>
      <c r="CD19" s="12">
        <v>-2.6</v>
      </c>
      <c r="CE19" s="12">
        <v>-10.7</v>
      </c>
      <c r="CF19" s="12">
        <v>9.8000000000000007</v>
      </c>
      <c r="CG19" s="12">
        <v>28.2</v>
      </c>
      <c r="CH19" s="12">
        <v>6.7</v>
      </c>
      <c r="CI19" s="12">
        <v>1.7</v>
      </c>
      <c r="CJ19" s="12">
        <v>0.2</v>
      </c>
      <c r="CK19" s="12">
        <v>7.1</v>
      </c>
      <c r="CL19" s="12">
        <v>4.5999999999999996</v>
      </c>
      <c r="CM19" s="12">
        <v>0.7</v>
      </c>
      <c r="CN19" s="12">
        <v>17.399999999999999</v>
      </c>
      <c r="CO19" s="12">
        <v>-14</v>
      </c>
      <c r="CP19" s="12">
        <v>-17.3</v>
      </c>
      <c r="CQ19" s="12">
        <v>-7.9</v>
      </c>
      <c r="CR19" s="12">
        <v>-27.6</v>
      </c>
      <c r="CS19" s="12">
        <v>-47.9</v>
      </c>
      <c r="CT19" s="12">
        <v>-56.8</v>
      </c>
      <c r="CU19" s="12">
        <v>-78.5</v>
      </c>
      <c r="CV19" s="12">
        <v>-87.9</v>
      </c>
      <c r="CW19" s="12">
        <v>-90.4</v>
      </c>
      <c r="CX19" s="12">
        <v>-103.4</v>
      </c>
      <c r="CY19" s="12">
        <v>-89.4</v>
      </c>
      <c r="CZ19" s="12">
        <v>-111.4</v>
      </c>
      <c r="DA19" s="12">
        <v>-121.3</v>
      </c>
      <c r="DB19" s="12">
        <v>-135.19999999999999</v>
      </c>
      <c r="DC19" s="12">
        <v>-128.30000000000001</v>
      </c>
      <c r="DD19" s="12">
        <v>-141.9</v>
      </c>
      <c r="DE19" s="12">
        <v>-150.19999999999999</v>
      </c>
      <c r="DF19" s="12">
        <v>-150.30000000000001</v>
      </c>
      <c r="DG19" s="12">
        <v>-150.9</v>
      </c>
      <c r="DH19" s="12">
        <v>-154.4</v>
      </c>
      <c r="DI19" s="12">
        <v>-154.1</v>
      </c>
      <c r="DJ19" s="12">
        <v>-157</v>
      </c>
      <c r="DK19" s="12">
        <v>-126.9</v>
      </c>
      <c r="DL19" s="12">
        <v>-110</v>
      </c>
      <c r="DM19" s="12">
        <v>-106.5</v>
      </c>
      <c r="DN19" s="12">
        <v>-119.6</v>
      </c>
      <c r="DO19" s="12">
        <v>-106.7</v>
      </c>
      <c r="DP19" s="12">
        <v>-93.6</v>
      </c>
      <c r="DQ19" s="12">
        <v>-81.7</v>
      </c>
      <c r="DR19" s="12">
        <v>-87.5</v>
      </c>
      <c r="DS19" s="12">
        <v>-90</v>
      </c>
      <c r="DT19" s="12">
        <v>-72.900000000000006</v>
      </c>
      <c r="DU19" s="12">
        <v>-82.4</v>
      </c>
      <c r="DV19" s="12">
        <v>-54.3</v>
      </c>
      <c r="DW19" s="12">
        <v>46.6</v>
      </c>
      <c r="DX19" s="12">
        <v>14.8</v>
      </c>
      <c r="DY19" s="12">
        <v>-13</v>
      </c>
      <c r="DZ19" s="12">
        <v>-16.8</v>
      </c>
      <c r="EA19" s="12">
        <v>-21.8</v>
      </c>
      <c r="EB19" s="12">
        <v>-39.4</v>
      </c>
      <c r="EC19" s="12">
        <v>-52.7</v>
      </c>
      <c r="ED19" s="12">
        <v>-68.400000000000006</v>
      </c>
      <c r="EE19" s="12">
        <v>-57.3</v>
      </c>
      <c r="EF19" s="12">
        <v>-74.5</v>
      </c>
      <c r="EG19" s="12">
        <v>-77.400000000000006</v>
      </c>
      <c r="EH19" s="12">
        <v>-108.3</v>
      </c>
      <c r="EI19" s="12">
        <v>-93</v>
      </c>
      <c r="EJ19" s="12">
        <v>-109.2</v>
      </c>
      <c r="EK19" s="12">
        <v>-121.7</v>
      </c>
      <c r="EL19" s="12">
        <v>-138.5</v>
      </c>
      <c r="EM19" s="12">
        <v>-119.2</v>
      </c>
      <c r="EN19" s="12">
        <v>-119.4</v>
      </c>
      <c r="EO19" s="12">
        <v>-99.8</v>
      </c>
      <c r="EP19" s="12">
        <v>-85.1</v>
      </c>
      <c r="EQ19" s="12">
        <v>-102.9</v>
      </c>
      <c r="ER19" s="12">
        <v>-109.3</v>
      </c>
      <c r="ES19" s="12">
        <v>-133.5</v>
      </c>
      <c r="ET19" s="12">
        <v>-114.3</v>
      </c>
      <c r="EU19" s="12">
        <v>-132</v>
      </c>
      <c r="EV19" s="12">
        <v>-101.9</v>
      </c>
      <c r="EW19" s="12">
        <v>-122.8</v>
      </c>
      <c r="EX19" s="12">
        <v>-163.80000000000001</v>
      </c>
      <c r="EY19" s="12">
        <v>-164.9</v>
      </c>
      <c r="EZ19" s="12">
        <v>-196.1</v>
      </c>
      <c r="FA19" s="12">
        <v>-224.6</v>
      </c>
      <c r="FB19" s="12">
        <v>-235.8</v>
      </c>
      <c r="FC19" s="12">
        <v>-234.2</v>
      </c>
      <c r="FD19" s="12">
        <v>-262.2</v>
      </c>
      <c r="FE19" s="12">
        <v>-293.39999999999998</v>
      </c>
      <c r="FF19" s="12">
        <v>-316.7</v>
      </c>
      <c r="FG19" s="12">
        <v>-370.5</v>
      </c>
      <c r="FH19" s="12">
        <v>-379.5</v>
      </c>
      <c r="FI19" s="12">
        <v>-416.8</v>
      </c>
      <c r="FJ19" s="12">
        <v>-420.7</v>
      </c>
      <c r="FK19" s="12">
        <v>-423.7</v>
      </c>
      <c r="FL19" s="12">
        <v>-379.1</v>
      </c>
      <c r="FM19" s="12">
        <v>-412.1</v>
      </c>
      <c r="FN19" s="12">
        <v>-350.8</v>
      </c>
      <c r="FO19" s="12">
        <v>-404.4</v>
      </c>
      <c r="FP19" s="12">
        <v>-456.4</v>
      </c>
      <c r="FQ19" s="12">
        <v>-461.7</v>
      </c>
      <c r="FR19" s="12">
        <v>-499.2</v>
      </c>
      <c r="FS19" s="12">
        <v>-546.4</v>
      </c>
      <c r="FT19" s="12">
        <v>-526</v>
      </c>
      <c r="FU19" s="12">
        <v>-526.70000000000005</v>
      </c>
      <c r="FV19" s="12">
        <v>-511.5</v>
      </c>
      <c r="FW19" s="12">
        <v>-548.9</v>
      </c>
      <c r="FX19" s="12">
        <v>-624.5</v>
      </c>
      <c r="FY19" s="12">
        <v>-649.29999999999995</v>
      </c>
      <c r="FZ19" s="12">
        <v>-728.3</v>
      </c>
      <c r="GA19" s="12">
        <v>-688.7</v>
      </c>
      <c r="GB19" s="12">
        <v>-722.2</v>
      </c>
      <c r="GC19" s="12">
        <v>-754.7</v>
      </c>
      <c r="GD19" s="12">
        <v>-839.1</v>
      </c>
      <c r="GE19" s="12">
        <v>-801.8</v>
      </c>
      <c r="GF19" s="12">
        <v>-828.8</v>
      </c>
      <c r="GG19" s="12">
        <v>-875.8</v>
      </c>
      <c r="GH19" s="12">
        <v>-770.9</v>
      </c>
      <c r="GI19" s="12">
        <v>-805.5</v>
      </c>
      <c r="GJ19" s="12">
        <v>-778.7</v>
      </c>
      <c r="GK19" s="12">
        <v>-709</v>
      </c>
      <c r="GL19" s="12">
        <v>-670.3</v>
      </c>
      <c r="GM19" s="12">
        <v>-735.6</v>
      </c>
      <c r="GN19" s="12">
        <v>-731.3</v>
      </c>
      <c r="GO19" s="12">
        <v>-719</v>
      </c>
      <c r="GP19" s="12">
        <v>-631.1</v>
      </c>
      <c r="GQ19" s="12">
        <v>-403.2</v>
      </c>
      <c r="GR19" s="12">
        <v>-354.5</v>
      </c>
      <c r="GS19" s="12">
        <v>-366.6</v>
      </c>
      <c r="GT19" s="12">
        <v>-408.1</v>
      </c>
      <c r="GU19" s="12">
        <v>-421.6</v>
      </c>
      <c r="GV19" s="12">
        <v>-444.1</v>
      </c>
      <c r="GW19" s="12">
        <v>-472.7</v>
      </c>
      <c r="GX19" s="12">
        <v>-420.8</v>
      </c>
      <c r="GY19" s="12">
        <v>-476.6</v>
      </c>
      <c r="GZ19" s="12">
        <v>-477.9</v>
      </c>
      <c r="HA19" s="12">
        <v>-436.4</v>
      </c>
      <c r="HB19" s="12">
        <v>-450.4</v>
      </c>
      <c r="HC19" s="12">
        <v>-467.3</v>
      </c>
      <c r="HD19" s="12">
        <v>-445.7</v>
      </c>
      <c r="HE19" s="12">
        <v>-397.9</v>
      </c>
      <c r="HF19" s="12">
        <v>-385.1</v>
      </c>
      <c r="HG19" s="12">
        <v>-381.2</v>
      </c>
      <c r="HH19" s="12">
        <v>-376.7</v>
      </c>
      <c r="HI19" s="12">
        <v>-352.5</v>
      </c>
      <c r="HJ19" s="12">
        <v>-294.39999999999998</v>
      </c>
      <c r="HK19" s="12">
        <v>-371.6</v>
      </c>
      <c r="HL19" s="12">
        <v>-345.3</v>
      </c>
      <c r="HM19" s="12">
        <v>-356</v>
      </c>
      <c r="HN19" s="12">
        <v>-427.5</v>
      </c>
      <c r="HO19" s="12">
        <v>-418.9</v>
      </c>
      <c r="HP19" s="12">
        <v>-405.4</v>
      </c>
      <c r="HQ19" s="12">
        <v>-454.2</v>
      </c>
      <c r="HR19" s="12">
        <v>-413.8</v>
      </c>
      <c r="HS19" s="12">
        <v>-428.1</v>
      </c>
      <c r="HT19" s="12">
        <v>-397.2</v>
      </c>
      <c r="HU19" s="12">
        <v>-392.8</v>
      </c>
      <c r="HV19" s="12">
        <v>-387.3</v>
      </c>
      <c r="HW19" s="12">
        <v>-359.2</v>
      </c>
      <c r="HX19" s="12">
        <v>-428.2</v>
      </c>
      <c r="HY19" s="12">
        <v>-349.7</v>
      </c>
      <c r="HZ19" s="12">
        <v>-374.9</v>
      </c>
      <c r="IA19" s="12">
        <v>-391.9</v>
      </c>
      <c r="IB19" s="12">
        <v>-376.7</v>
      </c>
      <c r="IC19" s="12">
        <v>-484.5</v>
      </c>
      <c r="ID19" s="12">
        <v>-511.6</v>
      </c>
      <c r="IE19" s="12">
        <v>-470.3</v>
      </c>
      <c r="IF19" s="12">
        <v>-475.2</v>
      </c>
      <c r="IG19" s="12">
        <v>-444.6</v>
      </c>
      <c r="IH19" s="12">
        <v>-403.5</v>
      </c>
      <c r="II19" s="12">
        <v>-394</v>
      </c>
      <c r="IJ19" s="12">
        <v>-511</v>
      </c>
      <c r="IK19" s="12">
        <v>-649</v>
      </c>
      <c r="IL19" s="12">
        <v>-725</v>
      </c>
      <c r="IM19" s="12">
        <v>-729.1</v>
      </c>
      <c r="IN19" s="12">
        <v>-821.3</v>
      </c>
      <c r="IO19" s="12">
        <v>-916.8</v>
      </c>
      <c r="IP19" s="12">
        <v>-924.1</v>
      </c>
      <c r="IQ19" s="12">
        <v>-1115.0999999999999</v>
      </c>
      <c r="IR19" s="12">
        <v>-1011.1</v>
      </c>
      <c r="IS19" s="12">
        <v>-934.6</v>
      </c>
      <c r="IT19" s="12">
        <v>-882.5</v>
      </c>
      <c r="IU19" s="12">
        <v>-872.6</v>
      </c>
      <c r="IV19" s="12">
        <v>-837.2</v>
      </c>
      <c r="IW19" s="12">
        <v>-820.3</v>
      </c>
      <c r="IY19" s="15">
        <v>-8911</v>
      </c>
      <c r="IZ19" s="15">
        <v>-10030</v>
      </c>
    </row>
    <row r="20" spans="1:260">
      <c r="A20" t="s">
        <v>828</v>
      </c>
      <c r="B20" s="12" t="s">
        <v>1192</v>
      </c>
      <c r="C20" s="12" t="s">
        <v>934</v>
      </c>
      <c r="D20" s="12" t="s">
        <v>934</v>
      </c>
      <c r="E20" s="12" t="s">
        <v>934</v>
      </c>
      <c r="F20" s="12" t="s">
        <v>934</v>
      </c>
      <c r="G20" s="12" t="s">
        <v>934</v>
      </c>
      <c r="H20" s="12" t="s">
        <v>934</v>
      </c>
      <c r="I20" s="12" t="s">
        <v>934</v>
      </c>
      <c r="J20" s="12" t="s">
        <v>934</v>
      </c>
      <c r="K20" s="12" t="s">
        <v>934</v>
      </c>
      <c r="L20" s="12" t="s">
        <v>934</v>
      </c>
      <c r="M20" s="12" t="s">
        <v>934</v>
      </c>
      <c r="N20" s="12" t="s">
        <v>934</v>
      </c>
      <c r="O20" s="12" t="s">
        <v>934</v>
      </c>
      <c r="P20" s="12" t="s">
        <v>934</v>
      </c>
      <c r="Q20" s="12" t="s">
        <v>934</v>
      </c>
      <c r="R20" s="12" t="s">
        <v>934</v>
      </c>
      <c r="S20" s="12" t="s">
        <v>934</v>
      </c>
      <c r="T20" s="12" t="s">
        <v>934</v>
      </c>
      <c r="U20" s="12" t="s">
        <v>934</v>
      </c>
      <c r="V20" s="12" t="s">
        <v>934</v>
      </c>
      <c r="W20" s="12" t="s">
        <v>934</v>
      </c>
      <c r="X20" s="12" t="s">
        <v>934</v>
      </c>
      <c r="Y20" s="12" t="s">
        <v>934</v>
      </c>
      <c r="Z20" s="12" t="s">
        <v>934</v>
      </c>
      <c r="AA20" s="12" t="s">
        <v>934</v>
      </c>
      <c r="AB20" s="12" t="s">
        <v>934</v>
      </c>
      <c r="AC20" s="12" t="s">
        <v>934</v>
      </c>
      <c r="AD20" s="12" t="s">
        <v>934</v>
      </c>
      <c r="AE20" s="12" t="s">
        <v>934</v>
      </c>
      <c r="AF20" s="12" t="s">
        <v>934</v>
      </c>
      <c r="AG20" s="12" t="s">
        <v>934</v>
      </c>
      <c r="AH20" s="12" t="s">
        <v>934</v>
      </c>
      <c r="AI20" s="12" t="s">
        <v>934</v>
      </c>
      <c r="AJ20" s="12" t="s">
        <v>934</v>
      </c>
      <c r="AK20" s="12" t="s">
        <v>934</v>
      </c>
      <c r="AL20" s="12" t="s">
        <v>934</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-0.1</v>
      </c>
      <c r="BM20" s="12">
        <v>-0.1</v>
      </c>
      <c r="BN20" s="12">
        <v>-0.1</v>
      </c>
      <c r="BO20" s="12">
        <v>-0.1</v>
      </c>
      <c r="BP20" s="12">
        <v>0</v>
      </c>
      <c r="BQ20" s="12">
        <v>0</v>
      </c>
      <c r="BR20" s="12">
        <v>0</v>
      </c>
      <c r="BS20" s="12">
        <v>-0.1</v>
      </c>
      <c r="BT20" s="12">
        <v>-0.1</v>
      </c>
      <c r="BU20" s="12">
        <v>-0.1</v>
      </c>
      <c r="BV20" s="12">
        <v>-0.1</v>
      </c>
      <c r="BW20" s="12">
        <v>-0.1</v>
      </c>
      <c r="BX20" s="12">
        <v>-0.1</v>
      </c>
      <c r="BY20" s="12">
        <v>-0.1</v>
      </c>
      <c r="BZ20" s="12">
        <v>-0.1</v>
      </c>
      <c r="CA20" s="12">
        <v>-0.1</v>
      </c>
      <c r="CB20" s="12">
        <v>-0.1</v>
      </c>
      <c r="CC20" s="12">
        <v>-0.1</v>
      </c>
      <c r="CD20" s="12">
        <v>-0.1</v>
      </c>
      <c r="CE20" s="12">
        <v>-0.1</v>
      </c>
      <c r="CF20" s="12">
        <v>-0.1</v>
      </c>
      <c r="CG20" s="12">
        <v>-0.1</v>
      </c>
      <c r="CH20" s="12">
        <v>-0.1</v>
      </c>
      <c r="CI20" s="12">
        <v>-0.1</v>
      </c>
      <c r="CJ20" s="12">
        <v>-0.1</v>
      </c>
      <c r="CK20" s="12">
        <v>-0.1</v>
      </c>
      <c r="CL20" s="12">
        <v>-0.1</v>
      </c>
      <c r="CM20" s="12">
        <v>-0.1</v>
      </c>
      <c r="CN20" s="12">
        <v>-0.1</v>
      </c>
      <c r="CO20" s="12">
        <v>-0.1</v>
      </c>
      <c r="CP20" s="12">
        <v>-0.1</v>
      </c>
      <c r="CQ20" s="12">
        <v>-0.1</v>
      </c>
      <c r="CR20" s="12">
        <v>-0.1</v>
      </c>
      <c r="CS20" s="12">
        <v>-0.1</v>
      </c>
      <c r="CT20" s="12">
        <v>-0.1</v>
      </c>
      <c r="CU20" s="12">
        <v>-0.1</v>
      </c>
      <c r="CV20" s="12">
        <v>-0.1</v>
      </c>
      <c r="CW20" s="12">
        <v>-0.1</v>
      </c>
      <c r="CX20" s="12">
        <v>-0.1</v>
      </c>
      <c r="CY20" s="12">
        <v>-0.1</v>
      </c>
      <c r="CZ20" s="12">
        <v>-0.1</v>
      </c>
      <c r="DA20" s="12">
        <v>-0.2</v>
      </c>
      <c r="DB20" s="12">
        <v>-0.1</v>
      </c>
      <c r="DC20" s="12">
        <v>-0.1</v>
      </c>
      <c r="DD20" s="12">
        <v>-0.1</v>
      </c>
      <c r="DE20" s="12">
        <v>-0.1</v>
      </c>
      <c r="DF20" s="12">
        <v>-0.1</v>
      </c>
      <c r="DG20" s="12">
        <v>-0.1</v>
      </c>
      <c r="DH20" s="12">
        <v>-0.1</v>
      </c>
      <c r="DI20" s="12">
        <v>-0.1</v>
      </c>
      <c r="DJ20" s="12">
        <v>-0.1</v>
      </c>
      <c r="DK20" s="12">
        <v>-0.1</v>
      </c>
      <c r="DL20" s="12">
        <v>-0.1</v>
      </c>
      <c r="DM20" s="12">
        <v>-0.1</v>
      </c>
      <c r="DN20" s="12">
        <v>-0.1</v>
      </c>
      <c r="DO20" s="12">
        <v>-0.1</v>
      </c>
      <c r="DP20" s="12">
        <v>-0.1</v>
      </c>
      <c r="DQ20" s="12">
        <v>-0.1</v>
      </c>
      <c r="DR20" s="12">
        <v>-1</v>
      </c>
      <c r="DS20" s="12">
        <v>-0.8</v>
      </c>
      <c r="DT20" s="12">
        <v>-0.2</v>
      </c>
      <c r="DU20" s="12">
        <v>-0.2</v>
      </c>
      <c r="DV20" s="12">
        <v>-28.4</v>
      </c>
      <c r="DW20" s="12">
        <v>-4.4000000000000004</v>
      </c>
      <c r="DX20" s="12">
        <v>-0.6</v>
      </c>
      <c r="DY20" s="12">
        <v>-16</v>
      </c>
      <c r="DZ20" s="12">
        <v>-0.2</v>
      </c>
      <c r="EA20" s="12">
        <v>-0.2</v>
      </c>
      <c r="EB20" s="12">
        <v>-0.4</v>
      </c>
      <c r="EC20" s="12">
        <v>6</v>
      </c>
      <c r="ED20" s="12">
        <v>-0.2</v>
      </c>
      <c r="EE20" s="12">
        <v>-2.6</v>
      </c>
      <c r="EF20" s="12">
        <v>-0.2</v>
      </c>
      <c r="EG20" s="12">
        <v>-0.4</v>
      </c>
      <c r="EH20" s="12">
        <v>-0.2</v>
      </c>
      <c r="EI20" s="12">
        <v>-0.1</v>
      </c>
      <c r="EJ20" s="12">
        <v>-3.6</v>
      </c>
      <c r="EK20" s="12">
        <v>-1</v>
      </c>
      <c r="EL20" s="12">
        <v>-0.2</v>
      </c>
      <c r="EM20" s="12">
        <v>-0.2</v>
      </c>
      <c r="EN20" s="12">
        <v>-0.2</v>
      </c>
      <c r="EO20" s="12">
        <v>-2</v>
      </c>
      <c r="EP20" s="12">
        <v>-0.2</v>
      </c>
      <c r="EQ20" s="12">
        <v>-0.2</v>
      </c>
      <c r="ER20" s="12">
        <v>-0.2</v>
      </c>
      <c r="ES20" s="12">
        <v>-0.2</v>
      </c>
      <c r="ET20" s="12">
        <v>-0.2</v>
      </c>
      <c r="EU20" s="12">
        <v>-0.2</v>
      </c>
      <c r="EV20" s="12">
        <v>-0.5</v>
      </c>
      <c r="EW20" s="12">
        <v>-0.6</v>
      </c>
      <c r="EX20" s="12">
        <v>-0.3</v>
      </c>
      <c r="EY20" s="12">
        <v>-0.2</v>
      </c>
      <c r="EZ20" s="12">
        <v>-0.2</v>
      </c>
      <c r="FA20" s="12">
        <v>-0.3</v>
      </c>
      <c r="FB20" s="12">
        <v>-0.3</v>
      </c>
      <c r="FC20" s="12">
        <v>-1.4</v>
      </c>
      <c r="FD20" s="12">
        <v>-1.7</v>
      </c>
      <c r="FE20" s="12">
        <v>-1.7</v>
      </c>
      <c r="FF20" s="12">
        <v>-22.2</v>
      </c>
      <c r="FG20" s="12">
        <v>-2.4</v>
      </c>
      <c r="FH20" s="12">
        <v>-1.8</v>
      </c>
      <c r="FI20" s="12">
        <v>-3.7</v>
      </c>
      <c r="FJ20" s="12">
        <v>-10.4</v>
      </c>
      <c r="FK20" s="12">
        <v>-0.6</v>
      </c>
      <c r="FL20" s="12">
        <v>-0.8</v>
      </c>
      <c r="FM20" s="12">
        <v>51.1</v>
      </c>
      <c r="FN20" s="12">
        <v>-2.2000000000000002</v>
      </c>
      <c r="FO20" s="12">
        <v>-9</v>
      </c>
      <c r="FP20" s="12">
        <v>-1.8</v>
      </c>
      <c r="FQ20" s="12">
        <v>-1.9</v>
      </c>
      <c r="FR20" s="12">
        <v>-4.2</v>
      </c>
      <c r="FS20" s="12">
        <v>-8</v>
      </c>
      <c r="FT20" s="12">
        <v>-12</v>
      </c>
      <c r="FU20" s="12">
        <v>-10</v>
      </c>
      <c r="FV20" s="12">
        <v>-5.5</v>
      </c>
      <c r="FW20" s="12">
        <v>-11.8</v>
      </c>
      <c r="FX20" s="12">
        <v>-4.7</v>
      </c>
      <c r="FY20" s="12">
        <v>6.9</v>
      </c>
      <c r="FZ20" s="12">
        <v>-8.9</v>
      </c>
      <c r="GA20" s="12">
        <v>-24.9</v>
      </c>
      <c r="GB20" s="12">
        <v>-8.1</v>
      </c>
      <c r="GC20" s="12">
        <v>51.6</v>
      </c>
      <c r="GD20" s="12">
        <v>-16.2</v>
      </c>
      <c r="GE20" s="12">
        <v>-10.3</v>
      </c>
      <c r="GF20" s="12">
        <v>-7.7</v>
      </c>
      <c r="GG20" s="12">
        <v>-6</v>
      </c>
      <c r="GH20" s="12">
        <v>-6.6</v>
      </c>
      <c r="GI20" s="12">
        <v>-12.6</v>
      </c>
      <c r="GJ20" s="12">
        <v>-3.6</v>
      </c>
      <c r="GK20" s="12">
        <v>-4</v>
      </c>
      <c r="GL20" s="12">
        <v>-7.3</v>
      </c>
      <c r="GM20" s="12">
        <v>-11.8</v>
      </c>
      <c r="GN20" s="12">
        <v>-4</v>
      </c>
      <c r="GO20" s="12">
        <v>20.2</v>
      </c>
      <c r="GP20" s="12">
        <v>-7.6</v>
      </c>
      <c r="GQ20" s="12">
        <v>-4.2</v>
      </c>
      <c r="GR20" s="12">
        <v>-9.6</v>
      </c>
      <c r="GS20" s="12">
        <v>-5.9</v>
      </c>
      <c r="GT20" s="12">
        <v>-5.5</v>
      </c>
      <c r="GU20" s="12">
        <v>-13.1</v>
      </c>
      <c r="GV20" s="12">
        <v>-4.9000000000000004</v>
      </c>
      <c r="GW20" s="12">
        <v>-5.2</v>
      </c>
      <c r="GX20" s="12">
        <v>-6.4</v>
      </c>
      <c r="GY20" s="12">
        <v>-7.2</v>
      </c>
      <c r="GZ20" s="12">
        <v>-16.8</v>
      </c>
      <c r="HA20" s="12">
        <v>-6.6</v>
      </c>
      <c r="HB20" s="12">
        <v>-7.2</v>
      </c>
      <c r="HC20" s="12">
        <v>-8.4</v>
      </c>
      <c r="HD20" s="12">
        <v>-7.6</v>
      </c>
      <c r="HE20" s="12">
        <v>-6.5</v>
      </c>
      <c r="HF20" s="12">
        <v>24.9</v>
      </c>
      <c r="HG20" s="12">
        <v>-7.1</v>
      </c>
      <c r="HH20" s="12">
        <v>-7.9</v>
      </c>
      <c r="HI20" s="12">
        <v>-6.2</v>
      </c>
      <c r="HJ20" s="12">
        <v>-6.5</v>
      </c>
      <c r="HK20" s="12">
        <v>-9.6</v>
      </c>
      <c r="HL20" s="12">
        <v>-5.5</v>
      </c>
      <c r="HM20" s="12">
        <v>-5.2</v>
      </c>
      <c r="HN20" s="12">
        <v>-7</v>
      </c>
      <c r="HO20" s="12">
        <v>-12.4</v>
      </c>
      <c r="HP20" s="12">
        <v>-5.5</v>
      </c>
      <c r="HQ20" s="12">
        <v>-9.1</v>
      </c>
      <c r="HR20" s="12">
        <v>-6.4</v>
      </c>
      <c r="HS20" s="12">
        <v>-9.3000000000000007</v>
      </c>
      <c r="HT20" s="12">
        <v>-4.8</v>
      </c>
      <c r="HU20" s="12">
        <v>-5.8</v>
      </c>
      <c r="HV20" s="12">
        <v>-8.1999999999999993</v>
      </c>
      <c r="HW20" s="12">
        <v>-8.8000000000000007</v>
      </c>
      <c r="HX20" s="12">
        <v>-8.5</v>
      </c>
      <c r="HY20" s="12">
        <v>-39.5</v>
      </c>
      <c r="HZ20" s="12">
        <v>-7.1</v>
      </c>
      <c r="IA20" s="12">
        <v>-5.6</v>
      </c>
      <c r="IB20" s="12">
        <v>-12.1</v>
      </c>
      <c r="IC20" s="12">
        <v>-2.2000000000000002</v>
      </c>
      <c r="ID20" s="12">
        <v>1.5</v>
      </c>
      <c r="IE20" s="12">
        <v>-11.3</v>
      </c>
      <c r="IF20" s="12">
        <v>-3.8</v>
      </c>
      <c r="IG20" s="12">
        <v>-4</v>
      </c>
      <c r="IH20" s="12">
        <v>-8.1999999999999993</v>
      </c>
      <c r="II20" s="12">
        <v>-11.7</v>
      </c>
      <c r="IJ20" s="12">
        <v>-4.3</v>
      </c>
      <c r="IK20" s="12">
        <v>-4.0999999999999996</v>
      </c>
      <c r="IL20" s="12">
        <v>-4.9000000000000004</v>
      </c>
      <c r="IM20" s="12">
        <v>-13.8</v>
      </c>
      <c r="IN20" s="12">
        <v>-3.8</v>
      </c>
      <c r="IO20" s="12">
        <v>11.7</v>
      </c>
      <c r="IP20" s="12">
        <v>-8.1</v>
      </c>
      <c r="IQ20" s="12">
        <v>-8.4</v>
      </c>
      <c r="IR20" s="12">
        <v>-13.8</v>
      </c>
      <c r="IS20" s="12">
        <v>16.3</v>
      </c>
      <c r="IT20" s="12">
        <v>-14.5</v>
      </c>
      <c r="IU20" s="12">
        <v>-23.9</v>
      </c>
      <c r="IV20" s="12">
        <v>-11.3</v>
      </c>
      <c r="IW20" s="12">
        <v>-8.9</v>
      </c>
      <c r="IY20" s="15">
        <v>-97</v>
      </c>
      <c r="IZ20" s="15"/>
    </row>
    <row r="21" spans="1:260">
      <c r="A21" t="s">
        <v>830</v>
      </c>
      <c r="B21" s="12" t="s">
        <v>1193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0</v>
      </c>
      <c r="AI21" s="12">
        <v>0</v>
      </c>
      <c r="AJ21" s="12">
        <v>0</v>
      </c>
      <c r="AK21" s="12">
        <v>0</v>
      </c>
      <c r="AL21" s="12">
        <v>0</v>
      </c>
      <c r="AM21" s="12">
        <v>0</v>
      </c>
      <c r="AN21" s="12">
        <v>0</v>
      </c>
      <c r="AO21" s="12">
        <v>0</v>
      </c>
      <c r="AP21" s="12">
        <v>0</v>
      </c>
      <c r="AQ21" s="12">
        <v>0</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0</v>
      </c>
      <c r="BH21" s="12">
        <v>0</v>
      </c>
      <c r="BI21" s="12">
        <v>0</v>
      </c>
      <c r="BJ21" s="12">
        <v>0</v>
      </c>
      <c r="BK21" s="12">
        <v>0</v>
      </c>
      <c r="BL21" s="12">
        <v>0</v>
      </c>
      <c r="BM21" s="12">
        <v>0</v>
      </c>
      <c r="BN21" s="12">
        <v>0</v>
      </c>
      <c r="BO21" s="12">
        <v>0</v>
      </c>
      <c r="BP21" s="12">
        <v>0</v>
      </c>
      <c r="BQ21" s="12">
        <v>0</v>
      </c>
      <c r="BR21" s="12">
        <v>0</v>
      </c>
      <c r="BS21" s="12">
        <v>0</v>
      </c>
      <c r="BT21" s="12">
        <v>0</v>
      </c>
      <c r="BU21" s="12">
        <v>0</v>
      </c>
      <c r="BV21" s="12">
        <v>0</v>
      </c>
      <c r="BW21" s="12">
        <v>0</v>
      </c>
      <c r="BX21" s="12">
        <v>0</v>
      </c>
      <c r="BY21" s="12">
        <v>0</v>
      </c>
      <c r="BZ21" s="12">
        <v>0</v>
      </c>
      <c r="CA21" s="12">
        <v>0</v>
      </c>
      <c r="CB21" s="12">
        <v>0</v>
      </c>
      <c r="CC21" s="12">
        <v>0</v>
      </c>
      <c r="CD21" s="12">
        <v>0</v>
      </c>
      <c r="CE21" s="12">
        <v>0</v>
      </c>
      <c r="CF21" s="12">
        <v>0</v>
      </c>
      <c r="CG21" s="12">
        <v>0</v>
      </c>
      <c r="CH21" s="12">
        <v>0</v>
      </c>
      <c r="CI21" s="12">
        <v>0</v>
      </c>
      <c r="CJ21" s="12">
        <v>0</v>
      </c>
      <c r="CK21" s="12">
        <v>0</v>
      </c>
      <c r="CL21" s="12">
        <v>0</v>
      </c>
      <c r="CM21" s="12">
        <v>0</v>
      </c>
      <c r="CN21" s="12">
        <v>0</v>
      </c>
      <c r="CO21" s="12">
        <v>0</v>
      </c>
      <c r="CP21" s="12">
        <v>0</v>
      </c>
      <c r="CQ21" s="12">
        <v>0</v>
      </c>
      <c r="CR21" s="12">
        <v>0</v>
      </c>
      <c r="CS21" s="12">
        <v>0</v>
      </c>
      <c r="CT21" s="12">
        <v>0</v>
      </c>
      <c r="CU21" s="12">
        <v>0</v>
      </c>
      <c r="CV21" s="12">
        <v>0</v>
      </c>
      <c r="CW21" s="12">
        <v>0</v>
      </c>
      <c r="CX21" s="12">
        <v>0</v>
      </c>
      <c r="CY21" s="12">
        <v>0</v>
      </c>
      <c r="CZ21" s="12">
        <v>0</v>
      </c>
      <c r="DA21" s="12">
        <v>0</v>
      </c>
      <c r="DB21" s="12">
        <v>0</v>
      </c>
      <c r="DC21" s="12">
        <v>0</v>
      </c>
      <c r="DD21" s="12">
        <v>0</v>
      </c>
      <c r="DE21" s="12">
        <v>0</v>
      </c>
      <c r="DF21" s="12">
        <v>0</v>
      </c>
      <c r="DG21" s="12">
        <v>0</v>
      </c>
      <c r="DH21" s="12">
        <v>0</v>
      </c>
      <c r="DI21" s="12">
        <v>0</v>
      </c>
      <c r="DJ21" s="12">
        <v>0</v>
      </c>
      <c r="DK21" s="12">
        <v>0</v>
      </c>
      <c r="DL21" s="12">
        <v>0</v>
      </c>
      <c r="DM21" s="12">
        <v>0</v>
      </c>
      <c r="DN21" s="12">
        <v>0</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-0.1</v>
      </c>
      <c r="EG21" s="12">
        <v>0</v>
      </c>
      <c r="EH21" s="12">
        <v>0</v>
      </c>
      <c r="EI21" s="12">
        <v>0</v>
      </c>
      <c r="EJ21" s="12">
        <v>0</v>
      </c>
      <c r="EK21" s="12">
        <v>0</v>
      </c>
      <c r="EL21" s="12">
        <v>0</v>
      </c>
      <c r="EM21" s="12">
        <v>0</v>
      </c>
      <c r="EN21" s="12">
        <v>0.5</v>
      </c>
      <c r="EO21" s="12">
        <v>0</v>
      </c>
      <c r="EP21" s="12">
        <v>0.4</v>
      </c>
      <c r="EQ21" s="12">
        <v>0</v>
      </c>
      <c r="ER21" s="12">
        <v>0</v>
      </c>
      <c r="ES21" s="12">
        <v>0</v>
      </c>
      <c r="ET21" s="12">
        <v>0</v>
      </c>
      <c r="EU21" s="12">
        <v>-0.1</v>
      </c>
      <c r="EV21" s="12">
        <v>-0.1</v>
      </c>
      <c r="EW21" s="12">
        <v>-0.1</v>
      </c>
      <c r="EX21" s="12">
        <v>-0.1</v>
      </c>
      <c r="EY21" s="12">
        <v>0</v>
      </c>
      <c r="EZ21" s="12">
        <v>0</v>
      </c>
      <c r="FA21" s="12">
        <v>0</v>
      </c>
      <c r="FB21" s="12">
        <v>0</v>
      </c>
      <c r="FC21" s="12">
        <v>0</v>
      </c>
      <c r="FD21" s="12">
        <v>0</v>
      </c>
      <c r="FE21" s="12">
        <v>0</v>
      </c>
      <c r="FF21" s="12">
        <v>0</v>
      </c>
      <c r="FG21" s="12">
        <v>0</v>
      </c>
      <c r="FH21" s="12">
        <v>0</v>
      </c>
      <c r="FI21" s="12">
        <v>0</v>
      </c>
      <c r="FJ21" s="12">
        <v>0</v>
      </c>
      <c r="FK21" s="12">
        <v>0</v>
      </c>
      <c r="FL21" s="12">
        <v>0</v>
      </c>
      <c r="FM21" s="12">
        <v>0</v>
      </c>
      <c r="FN21" s="12">
        <v>0</v>
      </c>
      <c r="FO21" s="12">
        <v>0</v>
      </c>
      <c r="FP21" s="12">
        <v>0.1</v>
      </c>
      <c r="FQ21" s="12">
        <v>0.1</v>
      </c>
      <c r="FR21" s="12">
        <v>0.1</v>
      </c>
      <c r="FS21" s="12">
        <v>0.1</v>
      </c>
      <c r="FT21" s="12">
        <v>0.1</v>
      </c>
      <c r="FU21" s="12">
        <v>0.1</v>
      </c>
      <c r="FV21" s="12">
        <v>0.1</v>
      </c>
      <c r="FW21" s="12">
        <v>0</v>
      </c>
      <c r="FX21" s="12">
        <v>0</v>
      </c>
      <c r="FY21" s="12">
        <v>0</v>
      </c>
      <c r="FZ21" s="12">
        <v>0</v>
      </c>
      <c r="GA21" s="12">
        <v>0.1</v>
      </c>
      <c r="GB21" s="12">
        <v>0.1</v>
      </c>
      <c r="GC21" s="12">
        <v>0.1</v>
      </c>
      <c r="GD21" s="12">
        <v>0.1</v>
      </c>
      <c r="GE21" s="12">
        <v>0</v>
      </c>
      <c r="GF21" s="12">
        <v>0</v>
      </c>
      <c r="GG21" s="12">
        <v>0</v>
      </c>
      <c r="GH21" s="12">
        <v>-0.3</v>
      </c>
      <c r="GI21" s="12">
        <v>0</v>
      </c>
      <c r="GJ21" s="12">
        <v>2</v>
      </c>
      <c r="GK21" s="12">
        <v>0</v>
      </c>
      <c r="GL21" s="12">
        <v>0</v>
      </c>
      <c r="GM21" s="12">
        <v>0</v>
      </c>
      <c r="GN21" s="12">
        <v>0</v>
      </c>
      <c r="GO21" s="12">
        <v>0</v>
      </c>
      <c r="GP21" s="12">
        <v>0</v>
      </c>
      <c r="GQ21" s="12">
        <v>0</v>
      </c>
      <c r="GR21" s="12">
        <v>0</v>
      </c>
      <c r="GS21" s="12">
        <v>0</v>
      </c>
      <c r="GT21" s="12">
        <v>0</v>
      </c>
      <c r="GU21" s="12">
        <v>0</v>
      </c>
      <c r="GV21" s="12">
        <v>0</v>
      </c>
      <c r="GW21" s="12">
        <v>0</v>
      </c>
      <c r="GX21" s="12">
        <v>0</v>
      </c>
      <c r="GY21" s="12">
        <v>0</v>
      </c>
      <c r="GZ21" s="12">
        <v>0</v>
      </c>
      <c r="HA21" s="12">
        <v>0</v>
      </c>
      <c r="HB21" s="12">
        <v>0</v>
      </c>
      <c r="HC21" s="12">
        <v>-0.2</v>
      </c>
      <c r="HD21" s="12">
        <v>0</v>
      </c>
      <c r="HE21" s="12">
        <v>0</v>
      </c>
      <c r="HF21" s="12">
        <v>-0.1</v>
      </c>
      <c r="HG21" s="12">
        <v>0</v>
      </c>
      <c r="HH21" s="12">
        <v>0</v>
      </c>
      <c r="HI21" s="12">
        <v>0</v>
      </c>
      <c r="HJ21" s="12">
        <v>0</v>
      </c>
      <c r="HK21" s="12">
        <v>-0.1</v>
      </c>
      <c r="HL21" s="12">
        <v>0</v>
      </c>
      <c r="HM21" s="12">
        <v>0</v>
      </c>
      <c r="HN21" s="12">
        <v>0.1</v>
      </c>
      <c r="HO21" s="12">
        <v>0</v>
      </c>
      <c r="HP21" s="12">
        <v>0</v>
      </c>
      <c r="HQ21" s="12">
        <v>0</v>
      </c>
      <c r="HR21" s="12">
        <v>0</v>
      </c>
      <c r="HS21" s="12">
        <v>0</v>
      </c>
      <c r="HT21" s="12">
        <v>0</v>
      </c>
      <c r="HU21" s="12">
        <v>0</v>
      </c>
      <c r="HV21" s="12">
        <v>0</v>
      </c>
      <c r="HW21" s="12">
        <v>-0.1</v>
      </c>
      <c r="HX21" s="12">
        <v>0.1</v>
      </c>
      <c r="HY21" s="12">
        <v>0</v>
      </c>
      <c r="HZ21" s="12">
        <v>-0.1</v>
      </c>
      <c r="IA21" s="12">
        <v>-0.2</v>
      </c>
      <c r="IB21" s="12">
        <v>0</v>
      </c>
      <c r="IC21" s="12">
        <v>0</v>
      </c>
      <c r="ID21" s="12">
        <v>-0.1</v>
      </c>
      <c r="IE21" s="12">
        <v>-0.1</v>
      </c>
      <c r="IF21" s="12">
        <v>-0.1</v>
      </c>
      <c r="IG21" s="12">
        <v>-0.1</v>
      </c>
      <c r="IH21" s="12">
        <v>0</v>
      </c>
      <c r="II21" s="12">
        <v>-0.4</v>
      </c>
      <c r="IJ21" s="12">
        <v>-0.1</v>
      </c>
      <c r="IK21" s="12">
        <v>1.3</v>
      </c>
      <c r="IL21" s="12">
        <v>-0.1</v>
      </c>
      <c r="IM21" s="12">
        <v>-0.2</v>
      </c>
      <c r="IN21" s="12">
        <v>-0.2</v>
      </c>
      <c r="IO21" s="12">
        <v>-0.1</v>
      </c>
      <c r="IP21" s="12">
        <v>0</v>
      </c>
      <c r="IQ21" s="12">
        <v>-0.3</v>
      </c>
      <c r="IR21" s="12">
        <v>-0.2</v>
      </c>
      <c r="IS21" s="12">
        <v>-0.1</v>
      </c>
      <c r="IT21" s="12">
        <v>-0.1</v>
      </c>
      <c r="IU21" s="12">
        <v>-0.2</v>
      </c>
      <c r="IV21" s="12">
        <v>-0.2</v>
      </c>
      <c r="IW21" s="12">
        <v>0</v>
      </c>
      <c r="IY21" s="15">
        <v>829891</v>
      </c>
      <c r="IZ21" s="15"/>
    </row>
    <row r="22" spans="1:260">
      <c r="A22" t="s">
        <v>832</v>
      </c>
      <c r="B22" s="12" t="s">
        <v>1194</v>
      </c>
      <c r="C22" s="12">
        <v>-1.9</v>
      </c>
      <c r="D22" s="12">
        <v>-1.7</v>
      </c>
      <c r="E22" s="12">
        <v>-4.2</v>
      </c>
      <c r="F22" s="12">
        <v>-4.9000000000000004</v>
      </c>
      <c r="G22" s="12">
        <v>-5.4</v>
      </c>
      <c r="H22" s="12">
        <v>-3.2</v>
      </c>
      <c r="I22" s="12">
        <v>-4.3</v>
      </c>
      <c r="J22" s="12">
        <v>-3.9</v>
      </c>
      <c r="K22" s="12">
        <v>-3.1</v>
      </c>
      <c r="L22" s="12">
        <v>-3.7</v>
      </c>
      <c r="M22" s="12">
        <v>-4.8</v>
      </c>
      <c r="N22" s="12">
        <v>-3.6</v>
      </c>
      <c r="O22" s="12">
        <v>-4</v>
      </c>
      <c r="P22" s="12">
        <v>-4.3</v>
      </c>
      <c r="Q22" s="12">
        <v>-5.2</v>
      </c>
      <c r="R22" s="12">
        <v>-6.3</v>
      </c>
      <c r="S22" s="12">
        <v>-8.1999999999999993</v>
      </c>
      <c r="T22" s="12">
        <v>-6</v>
      </c>
      <c r="U22" s="12">
        <v>-8.1</v>
      </c>
      <c r="V22" s="12">
        <v>-7.6</v>
      </c>
      <c r="W22" s="12">
        <v>-5.7</v>
      </c>
      <c r="X22" s="12">
        <v>-6.3</v>
      </c>
      <c r="Y22" s="12">
        <v>-6.6</v>
      </c>
      <c r="Z22" s="12">
        <v>-6.1</v>
      </c>
      <c r="AA22" s="12">
        <v>-4.5999999999999996</v>
      </c>
      <c r="AB22" s="12">
        <v>-3.3</v>
      </c>
      <c r="AC22" s="12">
        <v>-3.2</v>
      </c>
      <c r="AD22" s="12">
        <v>-4.0999999999999996</v>
      </c>
      <c r="AE22" s="12">
        <v>-4.3</v>
      </c>
      <c r="AF22" s="12">
        <v>-3.3</v>
      </c>
      <c r="AG22" s="12">
        <v>-3.6</v>
      </c>
      <c r="AH22" s="12">
        <v>-2.8</v>
      </c>
      <c r="AI22" s="12">
        <v>-1.6</v>
      </c>
      <c r="AJ22" s="12">
        <v>-2</v>
      </c>
      <c r="AK22" s="12">
        <v>-1.8</v>
      </c>
      <c r="AL22" s="12">
        <v>-0.7</v>
      </c>
      <c r="AM22" s="12">
        <v>-1.7</v>
      </c>
      <c r="AN22" s="12">
        <v>-0.5</v>
      </c>
      <c r="AO22" s="12">
        <v>-1.7</v>
      </c>
      <c r="AP22" s="12">
        <v>-2.5</v>
      </c>
      <c r="AQ22" s="12">
        <v>-3.9</v>
      </c>
      <c r="AR22" s="12">
        <v>-5</v>
      </c>
      <c r="AS22" s="12">
        <v>-3.7</v>
      </c>
      <c r="AT22" s="12">
        <v>-2.2000000000000002</v>
      </c>
      <c r="AU22" s="12">
        <v>-4.5</v>
      </c>
      <c r="AV22" s="12">
        <v>0.2</v>
      </c>
      <c r="AW22" s="12">
        <v>0</v>
      </c>
      <c r="AX22" s="12">
        <v>3.1</v>
      </c>
      <c r="AY22" s="12">
        <v>5.0999999999999996</v>
      </c>
      <c r="AZ22" s="12">
        <v>4.8</v>
      </c>
      <c r="BA22" s="12">
        <v>3.6</v>
      </c>
      <c r="BB22" s="12">
        <v>2.8</v>
      </c>
      <c r="BC22" s="12">
        <v>-2.2000000000000002</v>
      </c>
      <c r="BD22" s="12">
        <v>-5.4</v>
      </c>
      <c r="BE22" s="12">
        <v>-12.4</v>
      </c>
      <c r="BF22" s="12">
        <v>-15.3</v>
      </c>
      <c r="BG22" s="12">
        <v>-16.5</v>
      </c>
      <c r="BH22" s="12">
        <v>-2.6</v>
      </c>
      <c r="BI22" s="12">
        <v>-0.3</v>
      </c>
      <c r="BJ22" s="12">
        <v>-4.4000000000000004</v>
      </c>
      <c r="BK22" s="12">
        <v>-17.8</v>
      </c>
      <c r="BL22" s="12">
        <v>-21.4</v>
      </c>
      <c r="BM22" s="12">
        <v>-18.3</v>
      </c>
      <c r="BN22" s="12">
        <v>-21.6</v>
      </c>
      <c r="BO22" s="12">
        <v>-13.1</v>
      </c>
      <c r="BP22" s="12">
        <v>-8.9</v>
      </c>
      <c r="BQ22" s="12">
        <v>-2.4</v>
      </c>
      <c r="BR22" s="12">
        <v>-3.8</v>
      </c>
      <c r="BS22" s="12">
        <v>8.1</v>
      </c>
      <c r="BT22" s="12">
        <v>8.9</v>
      </c>
      <c r="BU22" s="12">
        <v>7.9</v>
      </c>
      <c r="BV22" s="12">
        <v>19</v>
      </c>
      <c r="BW22" s="12">
        <v>25.1</v>
      </c>
      <c r="BX22" s="12">
        <v>12.9</v>
      </c>
      <c r="BY22" s="12">
        <v>11.5</v>
      </c>
      <c r="BZ22" s="12">
        <v>1.4</v>
      </c>
      <c r="CA22" s="12">
        <v>1.9</v>
      </c>
      <c r="CB22" s="12">
        <v>2.8</v>
      </c>
      <c r="CC22" s="12">
        <v>-2.2999999999999998</v>
      </c>
      <c r="CD22" s="12">
        <v>2.7</v>
      </c>
      <c r="CE22" s="12">
        <v>10.8</v>
      </c>
      <c r="CF22" s="12">
        <v>-9.6999999999999993</v>
      </c>
      <c r="CG22" s="12">
        <v>-28</v>
      </c>
      <c r="CH22" s="12">
        <v>-6.6</v>
      </c>
      <c r="CI22" s="12">
        <v>-1.5</v>
      </c>
      <c r="CJ22" s="12">
        <v>-0.1</v>
      </c>
      <c r="CK22" s="12">
        <v>-7</v>
      </c>
      <c r="CL22" s="12">
        <v>-4.5</v>
      </c>
      <c r="CM22" s="12">
        <v>-0.5</v>
      </c>
      <c r="CN22" s="12">
        <v>-17.3</v>
      </c>
      <c r="CO22" s="12">
        <v>14.1</v>
      </c>
      <c r="CP22" s="12">
        <v>17.399999999999999</v>
      </c>
      <c r="CQ22" s="12">
        <v>8</v>
      </c>
      <c r="CR22" s="12">
        <v>27.7</v>
      </c>
      <c r="CS22" s="12">
        <v>48</v>
      </c>
      <c r="CT22" s="12">
        <v>56.9</v>
      </c>
      <c r="CU22" s="12">
        <v>78.599999999999994</v>
      </c>
      <c r="CV22" s="12">
        <v>88</v>
      </c>
      <c r="CW22" s="12">
        <v>90.5</v>
      </c>
      <c r="CX22" s="12">
        <v>103.5</v>
      </c>
      <c r="CY22" s="12">
        <v>89.5</v>
      </c>
      <c r="CZ22" s="12">
        <v>111.5</v>
      </c>
      <c r="DA22" s="12">
        <v>121.4</v>
      </c>
      <c r="DB22" s="12">
        <v>135.30000000000001</v>
      </c>
      <c r="DC22" s="12">
        <v>128.4</v>
      </c>
      <c r="DD22" s="12">
        <v>142</v>
      </c>
      <c r="DE22" s="12">
        <v>150.30000000000001</v>
      </c>
      <c r="DF22" s="12">
        <v>150.4</v>
      </c>
      <c r="DG22" s="12">
        <v>151.1</v>
      </c>
      <c r="DH22" s="12">
        <v>154.5</v>
      </c>
      <c r="DI22" s="12">
        <v>154.19999999999999</v>
      </c>
      <c r="DJ22" s="12">
        <v>157.19999999999999</v>
      </c>
      <c r="DK22" s="12">
        <v>127</v>
      </c>
      <c r="DL22" s="12">
        <v>110.1</v>
      </c>
      <c r="DM22" s="12">
        <v>106.6</v>
      </c>
      <c r="DN22" s="12">
        <v>119.7</v>
      </c>
      <c r="DO22" s="12">
        <v>106.8</v>
      </c>
      <c r="DP22" s="12">
        <v>93.7</v>
      </c>
      <c r="DQ22" s="12">
        <v>81.8</v>
      </c>
      <c r="DR22" s="12">
        <v>88.5</v>
      </c>
      <c r="DS22" s="12">
        <v>90.9</v>
      </c>
      <c r="DT22" s="12">
        <v>73</v>
      </c>
      <c r="DU22" s="12">
        <v>82.5</v>
      </c>
      <c r="DV22" s="12">
        <v>82.7</v>
      </c>
      <c r="DW22" s="12">
        <v>-42.1</v>
      </c>
      <c r="DX22" s="12">
        <v>-14.2</v>
      </c>
      <c r="DY22" s="12">
        <v>29</v>
      </c>
      <c r="DZ22" s="12">
        <v>17</v>
      </c>
      <c r="EA22" s="12">
        <v>22</v>
      </c>
      <c r="EB22" s="12">
        <v>39.799999999999997</v>
      </c>
      <c r="EC22" s="12">
        <v>46.8</v>
      </c>
      <c r="ED22" s="12">
        <v>68.599999999999994</v>
      </c>
      <c r="EE22" s="12">
        <v>60</v>
      </c>
      <c r="EF22" s="12">
        <v>74.7</v>
      </c>
      <c r="EG22" s="12">
        <v>77.900000000000006</v>
      </c>
      <c r="EH22" s="12">
        <v>108.5</v>
      </c>
      <c r="EI22" s="12">
        <v>93.1</v>
      </c>
      <c r="EJ22" s="12">
        <v>112.8</v>
      </c>
      <c r="EK22" s="12">
        <v>122.8</v>
      </c>
      <c r="EL22" s="12">
        <v>138.80000000000001</v>
      </c>
      <c r="EM22" s="12">
        <v>119.5</v>
      </c>
      <c r="EN22" s="12">
        <v>119.1</v>
      </c>
      <c r="EO22" s="12">
        <v>101.8</v>
      </c>
      <c r="EP22" s="12">
        <v>84.8</v>
      </c>
      <c r="EQ22" s="12">
        <v>103.1</v>
      </c>
      <c r="ER22" s="12">
        <v>109.5</v>
      </c>
      <c r="ES22" s="12">
        <v>133.69999999999999</v>
      </c>
      <c r="ET22" s="12">
        <v>114.5</v>
      </c>
      <c r="EU22" s="12">
        <v>132.19999999999999</v>
      </c>
      <c r="EV22" s="12">
        <v>102.5</v>
      </c>
      <c r="EW22" s="12">
        <v>123.5</v>
      </c>
      <c r="EX22" s="12">
        <v>164.1</v>
      </c>
      <c r="EY22" s="12">
        <v>165.1</v>
      </c>
      <c r="EZ22" s="12">
        <v>196.3</v>
      </c>
      <c r="FA22" s="12">
        <v>224.9</v>
      </c>
      <c r="FB22" s="12">
        <v>236</v>
      </c>
      <c r="FC22" s="12">
        <v>235.6</v>
      </c>
      <c r="FD22" s="12">
        <v>263.89999999999998</v>
      </c>
      <c r="FE22" s="12">
        <v>295</v>
      </c>
      <c r="FF22" s="12">
        <v>338.8</v>
      </c>
      <c r="FG22" s="12">
        <v>372.9</v>
      </c>
      <c r="FH22" s="12">
        <v>381.3</v>
      </c>
      <c r="FI22" s="12">
        <v>420.4</v>
      </c>
      <c r="FJ22" s="12">
        <v>431.1</v>
      </c>
      <c r="FK22" s="12">
        <v>424.2</v>
      </c>
      <c r="FL22" s="12">
        <v>379.8</v>
      </c>
      <c r="FM22" s="12">
        <v>361</v>
      </c>
      <c r="FN22" s="12">
        <v>353</v>
      </c>
      <c r="FO22" s="12">
        <v>413.4</v>
      </c>
      <c r="FP22" s="12">
        <v>458.2</v>
      </c>
      <c r="FQ22" s="12">
        <v>463.5</v>
      </c>
      <c r="FR22" s="12">
        <v>503.4</v>
      </c>
      <c r="FS22" s="12">
        <v>554.29999999999995</v>
      </c>
      <c r="FT22" s="12">
        <v>538</v>
      </c>
      <c r="FU22" s="12">
        <v>536.6</v>
      </c>
      <c r="FV22" s="12">
        <v>516.9</v>
      </c>
      <c r="FW22" s="12">
        <v>560.70000000000005</v>
      </c>
      <c r="FX22" s="12">
        <v>629.20000000000005</v>
      </c>
      <c r="FY22" s="12">
        <v>642.4</v>
      </c>
      <c r="FZ22" s="12">
        <v>737.1</v>
      </c>
      <c r="GA22" s="12">
        <v>713.5</v>
      </c>
      <c r="GB22" s="12">
        <v>730.2</v>
      </c>
      <c r="GC22" s="12">
        <v>703</v>
      </c>
      <c r="GD22" s="12">
        <v>855.2</v>
      </c>
      <c r="GE22" s="12">
        <v>812.1</v>
      </c>
      <c r="GF22" s="12">
        <v>836.4</v>
      </c>
      <c r="GG22" s="12">
        <v>881.8</v>
      </c>
      <c r="GH22" s="12">
        <v>777.8</v>
      </c>
      <c r="GI22" s="12">
        <v>818.1</v>
      </c>
      <c r="GJ22" s="12">
        <v>780.3</v>
      </c>
      <c r="GK22" s="12">
        <v>713</v>
      </c>
      <c r="GL22" s="12">
        <v>677.5</v>
      </c>
      <c r="GM22" s="12">
        <v>747.4</v>
      </c>
      <c r="GN22" s="12">
        <v>735.2</v>
      </c>
      <c r="GO22" s="12">
        <v>698.8</v>
      </c>
      <c r="GP22" s="12">
        <v>638.6</v>
      </c>
      <c r="GQ22" s="12">
        <v>407.4</v>
      </c>
      <c r="GR22" s="12">
        <v>364.1</v>
      </c>
      <c r="GS22" s="12">
        <v>372.5</v>
      </c>
      <c r="GT22" s="12">
        <v>413.6</v>
      </c>
      <c r="GU22" s="12">
        <v>434.7</v>
      </c>
      <c r="GV22" s="12">
        <v>449</v>
      </c>
      <c r="GW22" s="12">
        <v>477.9</v>
      </c>
      <c r="GX22" s="12">
        <v>427.2</v>
      </c>
      <c r="GY22" s="12">
        <v>483.9</v>
      </c>
      <c r="GZ22" s="12">
        <v>494.8</v>
      </c>
      <c r="HA22" s="12">
        <v>443</v>
      </c>
      <c r="HB22" s="12">
        <v>457.6</v>
      </c>
      <c r="HC22" s="12">
        <v>475.9</v>
      </c>
      <c r="HD22" s="12">
        <v>453.3</v>
      </c>
      <c r="HE22" s="12">
        <v>404.4</v>
      </c>
      <c r="HF22" s="12">
        <v>360.3</v>
      </c>
      <c r="HG22" s="12">
        <v>388.3</v>
      </c>
      <c r="HH22" s="12">
        <v>384.6</v>
      </c>
      <c r="HI22" s="12">
        <v>358.7</v>
      </c>
      <c r="HJ22" s="12">
        <v>300.89999999999998</v>
      </c>
      <c r="HK22" s="12">
        <v>381.4</v>
      </c>
      <c r="HL22" s="12">
        <v>350.8</v>
      </c>
      <c r="HM22" s="12">
        <v>361.3</v>
      </c>
      <c r="HN22" s="12">
        <v>434.4</v>
      </c>
      <c r="HO22" s="12">
        <v>431.3</v>
      </c>
      <c r="HP22" s="12">
        <v>410.8</v>
      </c>
      <c r="HQ22" s="12">
        <v>463.4</v>
      </c>
      <c r="HR22" s="12">
        <v>420.2</v>
      </c>
      <c r="HS22" s="12">
        <v>437.5</v>
      </c>
      <c r="HT22" s="12">
        <v>401.9</v>
      </c>
      <c r="HU22" s="12">
        <v>398.6</v>
      </c>
      <c r="HV22" s="12">
        <v>395.4</v>
      </c>
      <c r="HW22" s="12">
        <v>368</v>
      </c>
      <c r="HX22" s="12">
        <v>436.6</v>
      </c>
      <c r="HY22" s="12">
        <v>389.2</v>
      </c>
      <c r="HZ22" s="12">
        <v>382.1</v>
      </c>
      <c r="IA22" s="12">
        <v>397.7</v>
      </c>
      <c r="IB22" s="12">
        <v>388.8</v>
      </c>
      <c r="IC22" s="12">
        <v>486.8</v>
      </c>
      <c r="ID22" s="12">
        <v>510.1</v>
      </c>
      <c r="IE22" s="12">
        <v>481.7</v>
      </c>
      <c r="IF22" s="12">
        <v>479.1</v>
      </c>
      <c r="IG22" s="12">
        <v>448.7</v>
      </c>
      <c r="IH22" s="12">
        <v>411.8</v>
      </c>
      <c r="II22" s="12">
        <v>406</v>
      </c>
      <c r="IJ22" s="12">
        <v>515.4</v>
      </c>
      <c r="IK22" s="12">
        <v>651.79999999999995</v>
      </c>
      <c r="IL22" s="12">
        <v>730</v>
      </c>
      <c r="IM22" s="12">
        <v>743.2</v>
      </c>
      <c r="IN22" s="12">
        <v>825.2</v>
      </c>
      <c r="IO22" s="12">
        <v>905.3</v>
      </c>
      <c r="IP22" s="12">
        <v>932.2</v>
      </c>
      <c r="IQ22" s="12">
        <v>1123.8</v>
      </c>
      <c r="IR22" s="12">
        <v>1025.2</v>
      </c>
      <c r="IS22" s="12">
        <v>918.4</v>
      </c>
      <c r="IT22" s="12">
        <v>897.1</v>
      </c>
      <c r="IU22" s="12">
        <v>896.7</v>
      </c>
      <c r="IV22" s="12">
        <v>848.7</v>
      </c>
      <c r="IW22" s="12">
        <v>829.2</v>
      </c>
      <c r="IY22" s="15">
        <v>829891</v>
      </c>
      <c r="IZ22" s="15"/>
    </row>
    <row r="23" spans="1:260">
      <c r="A23" t="s">
        <v>7</v>
      </c>
      <c r="B23" s="12" t="s">
        <v>884</v>
      </c>
      <c r="C23" s="12" t="s">
        <v>7</v>
      </c>
      <c r="D23" s="12" t="s">
        <v>7</v>
      </c>
      <c r="E23" s="12" t="s">
        <v>7</v>
      </c>
      <c r="F23" s="12" t="s">
        <v>7</v>
      </c>
      <c r="G23" s="12" t="s">
        <v>7</v>
      </c>
      <c r="H23" s="12" t="s">
        <v>7</v>
      </c>
      <c r="I23" s="12" t="s">
        <v>7</v>
      </c>
      <c r="J23" s="12" t="s">
        <v>7</v>
      </c>
      <c r="K23" s="12" t="s">
        <v>7</v>
      </c>
      <c r="L23" s="12" t="s">
        <v>7</v>
      </c>
      <c r="M23" s="12" t="s">
        <v>7</v>
      </c>
      <c r="N23" s="12" t="s">
        <v>7</v>
      </c>
      <c r="O23" s="12" t="s">
        <v>7</v>
      </c>
      <c r="P23" s="12" t="s">
        <v>7</v>
      </c>
      <c r="Q23" s="12" t="s">
        <v>7</v>
      </c>
      <c r="R23" s="12" t="s">
        <v>7</v>
      </c>
      <c r="S23" s="12" t="s">
        <v>7</v>
      </c>
      <c r="T23" s="12" t="s">
        <v>7</v>
      </c>
      <c r="U23" s="12" t="s">
        <v>7</v>
      </c>
      <c r="V23" s="12" t="s">
        <v>7</v>
      </c>
      <c r="W23" s="12" t="s">
        <v>7</v>
      </c>
      <c r="X23" s="12" t="s">
        <v>7</v>
      </c>
      <c r="Y23" s="12" t="s">
        <v>7</v>
      </c>
      <c r="Z23" s="12" t="s">
        <v>7</v>
      </c>
      <c r="AA23" s="12" t="s">
        <v>7</v>
      </c>
      <c r="AB23" s="12" t="s">
        <v>7</v>
      </c>
      <c r="AC23" s="12" t="s">
        <v>7</v>
      </c>
      <c r="AD23" s="12" t="s">
        <v>7</v>
      </c>
      <c r="AE23" s="12" t="s">
        <v>7</v>
      </c>
      <c r="AF23" s="12" t="s">
        <v>7</v>
      </c>
      <c r="AG23" s="12" t="s">
        <v>7</v>
      </c>
      <c r="AH23" s="12" t="s">
        <v>7</v>
      </c>
      <c r="AI23" s="12" t="s">
        <v>7</v>
      </c>
      <c r="AJ23" s="12" t="s">
        <v>7</v>
      </c>
      <c r="AK23" s="12" t="s">
        <v>7</v>
      </c>
      <c r="AL23" s="12" t="s">
        <v>7</v>
      </c>
      <c r="AM23" s="12" t="s">
        <v>7</v>
      </c>
      <c r="AN23" s="12" t="s">
        <v>7</v>
      </c>
      <c r="AO23" s="12" t="s">
        <v>7</v>
      </c>
      <c r="AP23" s="12" t="s">
        <v>7</v>
      </c>
      <c r="AQ23" s="12" t="s">
        <v>7</v>
      </c>
      <c r="AR23" s="12" t="s">
        <v>7</v>
      </c>
      <c r="AS23" s="12" t="s">
        <v>7</v>
      </c>
      <c r="AT23" s="12" t="s">
        <v>7</v>
      </c>
      <c r="AU23" s="12" t="s">
        <v>7</v>
      </c>
      <c r="AV23" s="12" t="s">
        <v>7</v>
      </c>
      <c r="AW23" s="12" t="s">
        <v>7</v>
      </c>
      <c r="AX23" s="12" t="s">
        <v>7</v>
      </c>
      <c r="AY23" s="12" t="s">
        <v>7</v>
      </c>
      <c r="AZ23" s="12" t="s">
        <v>7</v>
      </c>
      <c r="BA23" s="12" t="s">
        <v>7</v>
      </c>
      <c r="BB23" s="12" t="s">
        <v>7</v>
      </c>
      <c r="BC23" s="12" t="s">
        <v>7</v>
      </c>
      <c r="BD23" s="12" t="s">
        <v>7</v>
      </c>
      <c r="BE23" s="12" t="s">
        <v>7</v>
      </c>
      <c r="BF23" s="12" t="s">
        <v>7</v>
      </c>
      <c r="BG23" s="12" t="s">
        <v>7</v>
      </c>
      <c r="BH23" s="12" t="s">
        <v>7</v>
      </c>
      <c r="BI23" s="12" t="s">
        <v>7</v>
      </c>
      <c r="BJ23" s="12" t="s">
        <v>7</v>
      </c>
      <c r="BK23" s="12" t="s">
        <v>7</v>
      </c>
      <c r="BL23" s="12" t="s">
        <v>7</v>
      </c>
      <c r="BM23" s="12" t="s">
        <v>7</v>
      </c>
      <c r="BN23" s="12" t="s">
        <v>7</v>
      </c>
      <c r="BO23" s="12" t="s">
        <v>7</v>
      </c>
      <c r="BP23" s="12" t="s">
        <v>7</v>
      </c>
      <c r="BQ23" s="12" t="s">
        <v>7</v>
      </c>
      <c r="BR23" s="12" t="s">
        <v>7</v>
      </c>
      <c r="BS23" s="12" t="s">
        <v>7</v>
      </c>
      <c r="BT23" s="12" t="s">
        <v>7</v>
      </c>
      <c r="BU23" s="12" t="s">
        <v>7</v>
      </c>
      <c r="BV23" s="12" t="s">
        <v>7</v>
      </c>
      <c r="BW23" s="12" t="s">
        <v>7</v>
      </c>
      <c r="BX23" s="12" t="s">
        <v>7</v>
      </c>
      <c r="BY23" s="12" t="s">
        <v>7</v>
      </c>
      <c r="BZ23" s="12" t="s">
        <v>7</v>
      </c>
      <c r="CA23" s="12" t="s">
        <v>7</v>
      </c>
      <c r="CB23" s="12" t="s">
        <v>7</v>
      </c>
      <c r="CC23" s="12" t="s">
        <v>7</v>
      </c>
      <c r="CD23" s="12" t="s">
        <v>7</v>
      </c>
      <c r="CE23" s="12" t="s">
        <v>7</v>
      </c>
      <c r="CF23" s="12" t="s">
        <v>7</v>
      </c>
      <c r="CG23" s="12" t="s">
        <v>7</v>
      </c>
      <c r="CH23" s="12" t="s">
        <v>7</v>
      </c>
      <c r="CI23" s="12" t="s">
        <v>7</v>
      </c>
      <c r="CJ23" s="12" t="s">
        <v>7</v>
      </c>
      <c r="CK23" s="12" t="s">
        <v>7</v>
      </c>
      <c r="CL23" s="12" t="s">
        <v>7</v>
      </c>
      <c r="CM23" s="12" t="s">
        <v>7</v>
      </c>
      <c r="CN23" s="12" t="s">
        <v>7</v>
      </c>
      <c r="CO23" s="12" t="s">
        <v>7</v>
      </c>
      <c r="CP23" s="12" t="s">
        <v>7</v>
      </c>
      <c r="CQ23" s="12" t="s">
        <v>7</v>
      </c>
      <c r="CR23" s="12" t="s">
        <v>7</v>
      </c>
      <c r="CS23" s="12" t="s">
        <v>7</v>
      </c>
      <c r="CT23" s="12" t="s">
        <v>7</v>
      </c>
      <c r="CU23" s="12" t="s">
        <v>7</v>
      </c>
      <c r="CV23" s="12" t="s">
        <v>7</v>
      </c>
      <c r="CW23" s="12" t="s">
        <v>7</v>
      </c>
      <c r="CX23" s="12" t="s">
        <v>7</v>
      </c>
      <c r="CY23" s="12" t="s">
        <v>7</v>
      </c>
      <c r="CZ23" s="12" t="s">
        <v>7</v>
      </c>
      <c r="DA23" s="12" t="s">
        <v>7</v>
      </c>
      <c r="DB23" s="12" t="s">
        <v>7</v>
      </c>
      <c r="DC23" s="12" t="s">
        <v>7</v>
      </c>
      <c r="DD23" s="12" t="s">
        <v>7</v>
      </c>
      <c r="DE23" s="12" t="s">
        <v>7</v>
      </c>
      <c r="DF23" s="12" t="s">
        <v>7</v>
      </c>
      <c r="DG23" s="12" t="s">
        <v>7</v>
      </c>
      <c r="DH23" s="12" t="s">
        <v>7</v>
      </c>
      <c r="DI23" s="12" t="s">
        <v>7</v>
      </c>
      <c r="DJ23" s="12" t="s">
        <v>7</v>
      </c>
      <c r="DK23" s="12" t="s">
        <v>7</v>
      </c>
      <c r="DL23" s="12" t="s">
        <v>7</v>
      </c>
      <c r="DM23" s="12" t="s">
        <v>7</v>
      </c>
      <c r="DN23" s="12" t="s">
        <v>7</v>
      </c>
      <c r="DO23" s="12" t="s">
        <v>7</v>
      </c>
      <c r="DP23" s="12" t="s">
        <v>7</v>
      </c>
      <c r="DQ23" s="12" t="s">
        <v>7</v>
      </c>
      <c r="DR23" s="12" t="s">
        <v>7</v>
      </c>
      <c r="DS23" s="12" t="s">
        <v>7</v>
      </c>
      <c r="DT23" s="12" t="s">
        <v>7</v>
      </c>
      <c r="DU23" s="12" t="s">
        <v>7</v>
      </c>
      <c r="DV23" s="12" t="s">
        <v>7</v>
      </c>
      <c r="DW23" s="12" t="s">
        <v>7</v>
      </c>
      <c r="DX23" s="12" t="s">
        <v>7</v>
      </c>
      <c r="DY23" s="12" t="s">
        <v>7</v>
      </c>
      <c r="DZ23" s="12" t="s">
        <v>7</v>
      </c>
      <c r="EA23" s="12" t="s">
        <v>7</v>
      </c>
      <c r="EB23" s="12" t="s">
        <v>7</v>
      </c>
      <c r="EC23" s="12" t="s">
        <v>7</v>
      </c>
      <c r="ED23" s="12" t="s">
        <v>7</v>
      </c>
      <c r="EE23" s="12" t="s">
        <v>7</v>
      </c>
      <c r="EF23" s="12" t="s">
        <v>7</v>
      </c>
      <c r="EG23" s="12" t="s">
        <v>7</v>
      </c>
      <c r="EH23" s="12" t="s">
        <v>7</v>
      </c>
      <c r="EI23" s="12" t="s">
        <v>7</v>
      </c>
      <c r="EJ23" s="12" t="s">
        <v>7</v>
      </c>
      <c r="EK23" s="12" t="s">
        <v>7</v>
      </c>
      <c r="EL23" s="12" t="s">
        <v>7</v>
      </c>
      <c r="EM23" s="12" t="s">
        <v>7</v>
      </c>
      <c r="EN23" s="12" t="s">
        <v>7</v>
      </c>
      <c r="EO23" s="12" t="s">
        <v>7</v>
      </c>
      <c r="EP23" s="12" t="s">
        <v>7</v>
      </c>
      <c r="EQ23" s="12" t="s">
        <v>7</v>
      </c>
      <c r="ER23" s="12" t="s">
        <v>7</v>
      </c>
      <c r="ES23" s="12" t="s">
        <v>7</v>
      </c>
      <c r="ET23" s="12" t="s">
        <v>7</v>
      </c>
      <c r="EU23" s="12" t="s">
        <v>7</v>
      </c>
      <c r="EV23" s="12" t="s">
        <v>7</v>
      </c>
      <c r="EW23" s="12" t="s">
        <v>7</v>
      </c>
      <c r="EX23" s="12" t="s">
        <v>7</v>
      </c>
      <c r="EY23" s="12" t="s">
        <v>7</v>
      </c>
      <c r="EZ23" s="12" t="s">
        <v>7</v>
      </c>
      <c r="FA23" s="12" t="s">
        <v>7</v>
      </c>
      <c r="FB23" s="12" t="s">
        <v>7</v>
      </c>
      <c r="FC23" s="12" t="s">
        <v>7</v>
      </c>
      <c r="FD23" s="12" t="s">
        <v>7</v>
      </c>
      <c r="FE23" s="12" t="s">
        <v>7</v>
      </c>
      <c r="FF23" s="12" t="s">
        <v>7</v>
      </c>
      <c r="FG23" s="12" t="s">
        <v>7</v>
      </c>
      <c r="FH23" s="12" t="s">
        <v>7</v>
      </c>
      <c r="FI23" s="12" t="s">
        <v>7</v>
      </c>
      <c r="FJ23" s="12" t="s">
        <v>7</v>
      </c>
      <c r="FK23" s="12" t="s">
        <v>7</v>
      </c>
      <c r="FL23" s="12" t="s">
        <v>7</v>
      </c>
      <c r="FM23" s="12" t="s">
        <v>7</v>
      </c>
      <c r="FN23" s="12" t="s">
        <v>7</v>
      </c>
      <c r="FO23" s="12" t="s">
        <v>7</v>
      </c>
      <c r="FP23" s="12" t="s">
        <v>7</v>
      </c>
      <c r="FQ23" s="12" t="s">
        <v>7</v>
      </c>
      <c r="FR23" s="12" t="s">
        <v>7</v>
      </c>
      <c r="FS23" s="12" t="s">
        <v>7</v>
      </c>
      <c r="FT23" s="12" t="s">
        <v>7</v>
      </c>
      <c r="FU23" s="12" t="s">
        <v>7</v>
      </c>
      <c r="FV23" s="12" t="s">
        <v>7</v>
      </c>
      <c r="FW23" s="12" t="s">
        <v>7</v>
      </c>
      <c r="FX23" s="12" t="s">
        <v>7</v>
      </c>
      <c r="FY23" s="12" t="s">
        <v>7</v>
      </c>
      <c r="FZ23" s="12" t="s">
        <v>7</v>
      </c>
      <c r="GA23" s="12" t="s">
        <v>7</v>
      </c>
      <c r="GB23" s="12" t="s">
        <v>7</v>
      </c>
      <c r="GC23" s="12" t="s">
        <v>7</v>
      </c>
      <c r="GD23" s="12" t="s">
        <v>7</v>
      </c>
      <c r="GE23" s="12" t="s">
        <v>7</v>
      </c>
      <c r="GF23" s="12" t="s">
        <v>7</v>
      </c>
      <c r="GG23" s="12" t="s">
        <v>7</v>
      </c>
      <c r="GH23" s="12" t="s">
        <v>7</v>
      </c>
      <c r="GI23" s="12" t="s">
        <v>7</v>
      </c>
      <c r="GJ23" s="12" t="s">
        <v>7</v>
      </c>
      <c r="GK23" s="12" t="s">
        <v>7</v>
      </c>
      <c r="GL23" s="12" t="s">
        <v>7</v>
      </c>
      <c r="GM23" s="12" t="s">
        <v>7</v>
      </c>
      <c r="GN23" s="12" t="s">
        <v>7</v>
      </c>
      <c r="GO23" s="12" t="s">
        <v>7</v>
      </c>
      <c r="GP23" s="12" t="s">
        <v>7</v>
      </c>
      <c r="GQ23" s="12" t="s">
        <v>7</v>
      </c>
      <c r="GR23" s="12" t="s">
        <v>7</v>
      </c>
      <c r="GS23" s="12" t="s">
        <v>7</v>
      </c>
      <c r="GT23" s="12" t="s">
        <v>7</v>
      </c>
      <c r="GU23" s="12" t="s">
        <v>7</v>
      </c>
      <c r="GV23" s="12" t="s">
        <v>7</v>
      </c>
      <c r="GW23" s="12" t="s">
        <v>7</v>
      </c>
      <c r="GX23" s="12" t="s">
        <v>7</v>
      </c>
      <c r="GY23" s="12" t="s">
        <v>7</v>
      </c>
      <c r="GZ23" s="12" t="s">
        <v>7</v>
      </c>
      <c r="HA23" s="12" t="s">
        <v>7</v>
      </c>
      <c r="HB23" s="12" t="s">
        <v>7</v>
      </c>
      <c r="HC23" s="12" t="s">
        <v>7</v>
      </c>
      <c r="HD23" s="12" t="s">
        <v>7</v>
      </c>
      <c r="HE23" s="12" t="s">
        <v>7</v>
      </c>
      <c r="HF23" s="12" t="s">
        <v>7</v>
      </c>
      <c r="HG23" s="12" t="s">
        <v>7</v>
      </c>
      <c r="HH23" s="12" t="s">
        <v>7</v>
      </c>
      <c r="HI23" s="12" t="s">
        <v>7</v>
      </c>
      <c r="HJ23" s="12" t="s">
        <v>7</v>
      </c>
      <c r="HK23" s="12" t="s">
        <v>7</v>
      </c>
      <c r="HL23" s="12" t="s">
        <v>7</v>
      </c>
      <c r="HM23" s="12" t="s">
        <v>7</v>
      </c>
      <c r="HN23" s="12" t="s">
        <v>7</v>
      </c>
      <c r="HO23" s="12" t="s">
        <v>7</v>
      </c>
      <c r="HP23" s="12" t="s">
        <v>7</v>
      </c>
      <c r="HQ23" s="12" t="s">
        <v>7</v>
      </c>
      <c r="HR23" s="12" t="s">
        <v>7</v>
      </c>
      <c r="HS23" s="12" t="s">
        <v>7</v>
      </c>
      <c r="HT23" s="12" t="s">
        <v>7</v>
      </c>
      <c r="HU23" s="12" t="s">
        <v>7</v>
      </c>
      <c r="HV23" s="12" t="s">
        <v>7</v>
      </c>
      <c r="HW23" s="12" t="s">
        <v>7</v>
      </c>
      <c r="HX23" s="12" t="s">
        <v>7</v>
      </c>
      <c r="HY23" s="12" t="s">
        <v>7</v>
      </c>
      <c r="HZ23" s="12" t="s">
        <v>7</v>
      </c>
      <c r="IA23" s="12" t="s">
        <v>7</v>
      </c>
      <c r="IB23" s="12" t="s">
        <v>7</v>
      </c>
      <c r="IC23" s="12" t="s">
        <v>7</v>
      </c>
      <c r="ID23" s="12" t="s">
        <v>7</v>
      </c>
      <c r="IE23" s="12" t="s">
        <v>7</v>
      </c>
      <c r="IF23" s="12" t="s">
        <v>7</v>
      </c>
      <c r="IG23" s="12" t="s">
        <v>7</v>
      </c>
      <c r="IH23" s="12" t="s">
        <v>7</v>
      </c>
      <c r="II23" s="12" t="s">
        <v>7</v>
      </c>
      <c r="IJ23" s="12" t="s">
        <v>7</v>
      </c>
      <c r="IK23" s="12" t="s">
        <v>7</v>
      </c>
      <c r="IL23" s="12" t="s">
        <v>7</v>
      </c>
      <c r="IM23" s="12" t="s">
        <v>7</v>
      </c>
      <c r="IN23" s="12" t="s">
        <v>7</v>
      </c>
      <c r="IO23" s="12" t="s">
        <v>7</v>
      </c>
      <c r="IP23" s="12" t="s">
        <v>7</v>
      </c>
      <c r="IQ23" s="12" t="s">
        <v>7</v>
      </c>
      <c r="IR23" s="12" t="s">
        <v>7</v>
      </c>
      <c r="IS23" s="12" t="s">
        <v>7</v>
      </c>
      <c r="IT23" s="12" t="s">
        <v>7</v>
      </c>
      <c r="IU23" s="12" t="s">
        <v>7</v>
      </c>
      <c r="IV23" s="12" t="s">
        <v>7</v>
      </c>
      <c r="IW23" s="12" t="s">
        <v>7</v>
      </c>
      <c r="IY23" s="15">
        <v>2140307</v>
      </c>
      <c r="IZ23" s="15">
        <v>2225966</v>
      </c>
    </row>
    <row r="24" spans="1:260">
      <c r="A24" t="s">
        <v>834</v>
      </c>
      <c r="B24" s="12" t="s">
        <v>1195</v>
      </c>
      <c r="C24" s="12">
        <v>-1.9</v>
      </c>
      <c r="D24" s="12">
        <v>-1.7</v>
      </c>
      <c r="E24" s="12">
        <v>-4.2</v>
      </c>
      <c r="F24" s="12">
        <v>-4.9000000000000004</v>
      </c>
      <c r="G24" s="12">
        <v>-5.4</v>
      </c>
      <c r="H24" s="12">
        <v>-3.2</v>
      </c>
      <c r="I24" s="12">
        <v>-4.3</v>
      </c>
      <c r="J24" s="12">
        <v>-3.9</v>
      </c>
      <c r="K24" s="12">
        <v>-3.1</v>
      </c>
      <c r="L24" s="12">
        <v>-3.7</v>
      </c>
      <c r="M24" s="12">
        <v>-4.8</v>
      </c>
      <c r="N24" s="12">
        <v>-3.6</v>
      </c>
      <c r="O24" s="12">
        <v>-4</v>
      </c>
      <c r="P24" s="12">
        <v>-4.3</v>
      </c>
      <c r="Q24" s="12">
        <v>-5.2</v>
      </c>
      <c r="R24" s="12">
        <v>-6.3</v>
      </c>
      <c r="S24" s="12">
        <v>-8.1999999999999993</v>
      </c>
      <c r="T24" s="12">
        <v>-6</v>
      </c>
      <c r="U24" s="12">
        <v>-8.1</v>
      </c>
      <c r="V24" s="12">
        <v>-7.6</v>
      </c>
      <c r="W24" s="12">
        <v>-5.7</v>
      </c>
      <c r="X24" s="12">
        <v>-6.3</v>
      </c>
      <c r="Y24" s="12">
        <v>-6.6</v>
      </c>
      <c r="Z24" s="12">
        <v>-6.1</v>
      </c>
      <c r="AA24" s="12">
        <v>-4.5999999999999996</v>
      </c>
      <c r="AB24" s="12">
        <v>-3.3</v>
      </c>
      <c r="AC24" s="12">
        <v>-3.2</v>
      </c>
      <c r="AD24" s="12">
        <v>-4.0999999999999996</v>
      </c>
      <c r="AE24" s="12">
        <v>-4.3</v>
      </c>
      <c r="AF24" s="12">
        <v>-3.3</v>
      </c>
      <c r="AG24" s="12">
        <v>-3.6</v>
      </c>
      <c r="AH24" s="12">
        <v>-2.8</v>
      </c>
      <c r="AI24" s="12">
        <v>-1.6</v>
      </c>
      <c r="AJ24" s="12">
        <v>-2</v>
      </c>
      <c r="AK24" s="12">
        <v>-1.8</v>
      </c>
      <c r="AL24" s="12">
        <v>-0.7</v>
      </c>
      <c r="AM24" s="12">
        <v>-1.7</v>
      </c>
      <c r="AN24" s="12">
        <v>-0.5</v>
      </c>
      <c r="AO24" s="12">
        <v>-1.7</v>
      </c>
      <c r="AP24" s="12">
        <v>-2.5</v>
      </c>
      <c r="AQ24" s="12">
        <v>-3.9</v>
      </c>
      <c r="AR24" s="12">
        <v>-5</v>
      </c>
      <c r="AS24" s="12">
        <v>-3.7</v>
      </c>
      <c r="AT24" s="12">
        <v>-2.2000000000000002</v>
      </c>
      <c r="AU24" s="12">
        <v>-4.5</v>
      </c>
      <c r="AV24" s="12">
        <v>0.2</v>
      </c>
      <c r="AW24" s="12">
        <v>0</v>
      </c>
      <c r="AX24" s="12">
        <v>3.1</v>
      </c>
      <c r="AY24" s="12">
        <v>5.0999999999999996</v>
      </c>
      <c r="AZ24" s="12">
        <v>4.8</v>
      </c>
      <c r="BA24" s="12">
        <v>3.6</v>
      </c>
      <c r="BB24" s="12">
        <v>2.8</v>
      </c>
      <c r="BC24" s="12">
        <v>-2.2000000000000002</v>
      </c>
      <c r="BD24" s="12">
        <v>-5.4</v>
      </c>
      <c r="BE24" s="12">
        <v>-12.4</v>
      </c>
      <c r="BF24" s="12">
        <v>-15.3</v>
      </c>
      <c r="BG24" s="12">
        <v>-16.5</v>
      </c>
      <c r="BH24" s="12">
        <v>-2.6</v>
      </c>
      <c r="BI24" s="12">
        <v>-0.3</v>
      </c>
      <c r="BJ24" s="12">
        <v>-4.4000000000000004</v>
      </c>
      <c r="BK24" s="12">
        <v>-17.8</v>
      </c>
      <c r="BL24" s="12">
        <v>-21.4</v>
      </c>
      <c r="BM24" s="12">
        <v>-18.3</v>
      </c>
      <c r="BN24" s="12">
        <v>-21.6</v>
      </c>
      <c r="BO24" s="12">
        <v>-13.1</v>
      </c>
      <c r="BP24" s="12">
        <v>-8.9</v>
      </c>
      <c r="BQ24" s="12">
        <v>-2.4</v>
      </c>
      <c r="BR24" s="12">
        <v>-3.8</v>
      </c>
      <c r="BS24" s="12">
        <v>8.1</v>
      </c>
      <c r="BT24" s="12">
        <v>8.9</v>
      </c>
      <c r="BU24" s="12">
        <v>7.9</v>
      </c>
      <c r="BV24" s="12">
        <v>19</v>
      </c>
      <c r="BW24" s="12">
        <v>25.1</v>
      </c>
      <c r="BX24" s="12">
        <v>12.9</v>
      </c>
      <c r="BY24" s="12">
        <v>11.5</v>
      </c>
      <c r="BZ24" s="12">
        <v>1.4</v>
      </c>
      <c r="CA24" s="12">
        <v>1.9</v>
      </c>
      <c r="CB24" s="12">
        <v>2.8</v>
      </c>
      <c r="CC24" s="12">
        <v>-2.2999999999999998</v>
      </c>
      <c r="CD24" s="12">
        <v>2.7</v>
      </c>
      <c r="CE24" s="12">
        <v>10.8</v>
      </c>
      <c r="CF24" s="12">
        <v>-9.6999999999999993</v>
      </c>
      <c r="CG24" s="12">
        <v>-28</v>
      </c>
      <c r="CH24" s="12">
        <v>-6.6</v>
      </c>
      <c r="CI24" s="12">
        <v>-1.5</v>
      </c>
      <c r="CJ24" s="12">
        <v>-0.1</v>
      </c>
      <c r="CK24" s="12">
        <v>-7</v>
      </c>
      <c r="CL24" s="12">
        <v>-4.5</v>
      </c>
      <c r="CM24" s="12">
        <v>-0.5</v>
      </c>
      <c r="CN24" s="12">
        <v>-17.3</v>
      </c>
      <c r="CO24" s="12">
        <v>14.1</v>
      </c>
      <c r="CP24" s="12">
        <v>17.399999999999999</v>
      </c>
      <c r="CQ24" s="12">
        <v>8</v>
      </c>
      <c r="CR24" s="12">
        <v>27.7</v>
      </c>
      <c r="CS24" s="12">
        <v>48</v>
      </c>
      <c r="CT24" s="12">
        <v>56.9</v>
      </c>
      <c r="CU24" s="12">
        <v>78.599999999999994</v>
      </c>
      <c r="CV24" s="12">
        <v>88</v>
      </c>
      <c r="CW24" s="12">
        <v>90.5</v>
      </c>
      <c r="CX24" s="12">
        <v>103.5</v>
      </c>
      <c r="CY24" s="12">
        <v>89.5</v>
      </c>
      <c r="CZ24" s="12">
        <v>111.5</v>
      </c>
      <c r="DA24" s="12">
        <v>121.4</v>
      </c>
      <c r="DB24" s="12">
        <v>135.30000000000001</v>
      </c>
      <c r="DC24" s="12">
        <v>128.4</v>
      </c>
      <c r="DD24" s="12">
        <v>142</v>
      </c>
      <c r="DE24" s="12">
        <v>150.30000000000001</v>
      </c>
      <c r="DF24" s="12">
        <v>150.4</v>
      </c>
      <c r="DG24" s="12">
        <v>151.1</v>
      </c>
      <c r="DH24" s="12">
        <v>154.5</v>
      </c>
      <c r="DI24" s="12">
        <v>154.19999999999999</v>
      </c>
      <c r="DJ24" s="12">
        <v>157.19999999999999</v>
      </c>
      <c r="DK24" s="12">
        <v>127</v>
      </c>
      <c r="DL24" s="12">
        <v>110.1</v>
      </c>
      <c r="DM24" s="12">
        <v>106.6</v>
      </c>
      <c r="DN24" s="12">
        <v>119.7</v>
      </c>
      <c r="DO24" s="12">
        <v>106.8</v>
      </c>
      <c r="DP24" s="12">
        <v>93.7</v>
      </c>
      <c r="DQ24" s="12">
        <v>81.8</v>
      </c>
      <c r="DR24" s="12">
        <v>88.5</v>
      </c>
      <c r="DS24" s="12">
        <v>90.9</v>
      </c>
      <c r="DT24" s="12">
        <v>73</v>
      </c>
      <c r="DU24" s="12">
        <v>82.5</v>
      </c>
      <c r="DV24" s="12">
        <v>82.7</v>
      </c>
      <c r="DW24" s="12">
        <v>-42.1</v>
      </c>
      <c r="DX24" s="12">
        <v>-14.2</v>
      </c>
      <c r="DY24" s="12">
        <v>29</v>
      </c>
      <c r="DZ24" s="12">
        <v>17</v>
      </c>
      <c r="EA24" s="12">
        <v>22</v>
      </c>
      <c r="EB24" s="12">
        <v>39.799999999999997</v>
      </c>
      <c r="EC24" s="12">
        <v>46.8</v>
      </c>
      <c r="ED24" s="12">
        <v>68.599999999999994</v>
      </c>
      <c r="EE24" s="12">
        <v>60</v>
      </c>
      <c r="EF24" s="12">
        <v>74.7</v>
      </c>
      <c r="EG24" s="12">
        <v>77.900000000000006</v>
      </c>
      <c r="EH24" s="12">
        <v>108.5</v>
      </c>
      <c r="EI24" s="12">
        <v>93.1</v>
      </c>
      <c r="EJ24" s="12">
        <v>112.8</v>
      </c>
      <c r="EK24" s="12">
        <v>122.8</v>
      </c>
      <c r="EL24" s="12">
        <v>138.80000000000001</v>
      </c>
      <c r="EM24" s="12">
        <v>119.5</v>
      </c>
      <c r="EN24" s="12">
        <v>119.1</v>
      </c>
      <c r="EO24" s="12">
        <v>101.8</v>
      </c>
      <c r="EP24" s="12">
        <v>84.8</v>
      </c>
      <c r="EQ24" s="12">
        <v>103.1</v>
      </c>
      <c r="ER24" s="12">
        <v>109.5</v>
      </c>
      <c r="ES24" s="12">
        <v>133.69999999999999</v>
      </c>
      <c r="ET24" s="12">
        <v>114.5</v>
      </c>
      <c r="EU24" s="12">
        <v>132.19999999999999</v>
      </c>
      <c r="EV24" s="12">
        <v>102.5</v>
      </c>
      <c r="EW24" s="12">
        <v>123.5</v>
      </c>
      <c r="EX24" s="12">
        <v>164.1</v>
      </c>
      <c r="EY24" s="12">
        <v>165.1</v>
      </c>
      <c r="EZ24" s="12">
        <v>196.3</v>
      </c>
      <c r="FA24" s="12">
        <v>224.9</v>
      </c>
      <c r="FB24" s="12">
        <v>236</v>
      </c>
      <c r="FC24" s="12">
        <v>235.6</v>
      </c>
      <c r="FD24" s="12">
        <v>263.89999999999998</v>
      </c>
      <c r="FE24" s="12">
        <v>295</v>
      </c>
      <c r="FF24" s="12">
        <v>338.8</v>
      </c>
      <c r="FG24" s="12">
        <v>372.9</v>
      </c>
      <c r="FH24" s="12">
        <v>381.3</v>
      </c>
      <c r="FI24" s="12">
        <v>420.4</v>
      </c>
      <c r="FJ24" s="12">
        <v>431.1</v>
      </c>
      <c r="FK24" s="12">
        <v>424.2</v>
      </c>
      <c r="FL24" s="12">
        <v>379.8</v>
      </c>
      <c r="FM24" s="12">
        <v>361</v>
      </c>
      <c r="FN24" s="12">
        <v>353</v>
      </c>
      <c r="FO24" s="12">
        <v>413.4</v>
      </c>
      <c r="FP24" s="12">
        <v>458.2</v>
      </c>
      <c r="FQ24" s="12">
        <v>463.5</v>
      </c>
      <c r="FR24" s="12">
        <v>503.4</v>
      </c>
      <c r="FS24" s="12">
        <v>554.29999999999995</v>
      </c>
      <c r="FT24" s="12">
        <v>538</v>
      </c>
      <c r="FU24" s="12">
        <v>536.6</v>
      </c>
      <c r="FV24" s="12">
        <v>516.9</v>
      </c>
      <c r="FW24" s="12">
        <v>560.70000000000005</v>
      </c>
      <c r="FX24" s="12">
        <v>629.20000000000005</v>
      </c>
      <c r="FY24" s="12">
        <v>642.4</v>
      </c>
      <c r="FZ24" s="12">
        <v>737.1</v>
      </c>
      <c r="GA24" s="12">
        <v>713.5</v>
      </c>
      <c r="GB24" s="12">
        <v>730.2</v>
      </c>
      <c r="GC24" s="12">
        <v>703</v>
      </c>
      <c r="GD24" s="12">
        <v>855.2</v>
      </c>
      <c r="GE24" s="12">
        <v>812.1</v>
      </c>
      <c r="GF24" s="12">
        <v>836.4</v>
      </c>
      <c r="GG24" s="12">
        <v>881.8</v>
      </c>
      <c r="GH24" s="12">
        <v>777.8</v>
      </c>
      <c r="GI24" s="12">
        <v>818.1</v>
      </c>
      <c r="GJ24" s="12">
        <v>780.3</v>
      </c>
      <c r="GK24" s="12">
        <v>713</v>
      </c>
      <c r="GL24" s="12">
        <v>677.5</v>
      </c>
      <c r="GM24" s="12">
        <v>747.4</v>
      </c>
      <c r="GN24" s="12">
        <v>735.2</v>
      </c>
      <c r="GO24" s="12">
        <v>698.8</v>
      </c>
      <c r="GP24" s="12">
        <v>638.6</v>
      </c>
      <c r="GQ24" s="12">
        <v>407.4</v>
      </c>
      <c r="GR24" s="12">
        <v>364.1</v>
      </c>
      <c r="GS24" s="12">
        <v>372.5</v>
      </c>
      <c r="GT24" s="12">
        <v>413.6</v>
      </c>
      <c r="GU24" s="12">
        <v>434.7</v>
      </c>
      <c r="GV24" s="12">
        <v>449</v>
      </c>
      <c r="GW24" s="12">
        <v>477.9</v>
      </c>
      <c r="GX24" s="12">
        <v>427.2</v>
      </c>
      <c r="GY24" s="12">
        <v>483.9</v>
      </c>
      <c r="GZ24" s="12">
        <v>494.8</v>
      </c>
      <c r="HA24" s="12">
        <v>443</v>
      </c>
      <c r="HB24" s="12">
        <v>457.6</v>
      </c>
      <c r="HC24" s="12">
        <v>475.9</v>
      </c>
      <c r="HD24" s="12">
        <v>453.3</v>
      </c>
      <c r="HE24" s="12">
        <v>404.4</v>
      </c>
      <c r="HF24" s="12">
        <v>360.3</v>
      </c>
      <c r="HG24" s="12">
        <v>388.3</v>
      </c>
      <c r="HH24" s="12">
        <v>384.6</v>
      </c>
      <c r="HI24" s="12">
        <v>358.7</v>
      </c>
      <c r="HJ24" s="12">
        <v>300.89999999999998</v>
      </c>
      <c r="HK24" s="12">
        <v>381.4</v>
      </c>
      <c r="HL24" s="12">
        <v>350.8</v>
      </c>
      <c r="HM24" s="12">
        <v>361.3</v>
      </c>
      <c r="HN24" s="12">
        <v>434.4</v>
      </c>
      <c r="HO24" s="12">
        <v>431.3</v>
      </c>
      <c r="HP24" s="12">
        <v>410.8</v>
      </c>
      <c r="HQ24" s="12">
        <v>463.4</v>
      </c>
      <c r="HR24" s="12">
        <v>420.2</v>
      </c>
      <c r="HS24" s="12">
        <v>437.5</v>
      </c>
      <c r="HT24" s="12">
        <v>401.9</v>
      </c>
      <c r="HU24" s="12">
        <v>398.6</v>
      </c>
      <c r="HV24" s="12">
        <v>395.4</v>
      </c>
      <c r="HW24" s="12">
        <v>368</v>
      </c>
      <c r="HX24" s="12">
        <v>436.6</v>
      </c>
      <c r="HY24" s="12">
        <v>389.2</v>
      </c>
      <c r="HZ24" s="12">
        <v>382.1</v>
      </c>
      <c r="IA24" s="12">
        <v>397.7</v>
      </c>
      <c r="IB24" s="12">
        <v>388.8</v>
      </c>
      <c r="IC24" s="12">
        <v>486.8</v>
      </c>
      <c r="ID24" s="12">
        <v>510.1</v>
      </c>
      <c r="IE24" s="12">
        <v>481.7</v>
      </c>
      <c r="IF24" s="12">
        <v>479.1</v>
      </c>
      <c r="IG24" s="12">
        <v>448.7</v>
      </c>
      <c r="IH24" s="12">
        <v>411.8</v>
      </c>
      <c r="II24" s="12">
        <v>406</v>
      </c>
      <c r="IJ24" s="12">
        <v>515.4</v>
      </c>
      <c r="IK24" s="12">
        <v>651.79999999999995</v>
      </c>
      <c r="IL24" s="12">
        <v>730</v>
      </c>
      <c r="IM24" s="12">
        <v>743.2</v>
      </c>
      <c r="IN24" s="12">
        <v>825.2</v>
      </c>
      <c r="IO24" s="12">
        <v>905.3</v>
      </c>
      <c r="IP24" s="12">
        <v>932.2</v>
      </c>
      <c r="IQ24" s="12">
        <v>1123.8</v>
      </c>
      <c r="IR24" s="12">
        <v>1025.2</v>
      </c>
      <c r="IS24" s="12">
        <v>918.4</v>
      </c>
      <c r="IT24" s="12">
        <v>897.1</v>
      </c>
      <c r="IU24" s="12">
        <v>896.7</v>
      </c>
      <c r="IV24" s="12">
        <v>848.7</v>
      </c>
      <c r="IW24" s="12">
        <v>829.2</v>
      </c>
      <c r="IY24" s="15">
        <v>0</v>
      </c>
      <c r="IZ24" s="15">
        <v>0</v>
      </c>
    </row>
    <row r="25" spans="1:260">
      <c r="A25" t="s">
        <v>836</v>
      </c>
      <c r="B25" s="12" t="s">
        <v>1196</v>
      </c>
      <c r="C25" s="12">
        <v>1.9</v>
      </c>
      <c r="D25" s="12">
        <v>3.3</v>
      </c>
      <c r="E25" s="12">
        <v>5.9</v>
      </c>
      <c r="F25" s="12">
        <v>6.1</v>
      </c>
      <c r="G25" s="12">
        <v>4.0999999999999996</v>
      </c>
      <c r="H25" s="12">
        <v>0.3</v>
      </c>
      <c r="I25" s="12">
        <v>5.7</v>
      </c>
      <c r="J25" s="12">
        <v>2.6</v>
      </c>
      <c r="K25" s="12">
        <v>4.2</v>
      </c>
      <c r="L25" s="12">
        <v>2.5</v>
      </c>
      <c r="M25" s="12">
        <v>3.3</v>
      </c>
      <c r="N25" s="12">
        <v>3.5</v>
      </c>
      <c r="O25" s="12">
        <v>4.5999999999999996</v>
      </c>
      <c r="P25" s="12">
        <v>5.6</v>
      </c>
      <c r="Q25" s="12">
        <v>3.9</v>
      </c>
      <c r="R25" s="12">
        <v>0.4</v>
      </c>
      <c r="S25" s="12">
        <v>0.8</v>
      </c>
      <c r="T25" s="12">
        <v>2.1</v>
      </c>
      <c r="U25" s="12">
        <v>5.0999999999999996</v>
      </c>
      <c r="V25" s="12">
        <v>6.8</v>
      </c>
      <c r="W25" s="12">
        <v>3.9</v>
      </c>
      <c r="X25" s="12">
        <v>3.4</v>
      </c>
      <c r="Y25" s="12">
        <v>2.7</v>
      </c>
      <c r="Z25" s="12">
        <v>3</v>
      </c>
      <c r="AA25" s="12">
        <v>0.8</v>
      </c>
      <c r="AB25" s="12">
        <v>4.2</v>
      </c>
      <c r="AC25" s="12">
        <v>7.5</v>
      </c>
      <c r="AD25" s="12">
        <v>7.2</v>
      </c>
      <c r="AE25" s="12">
        <v>3.4</v>
      </c>
      <c r="AF25" s="12">
        <v>4.7</v>
      </c>
      <c r="AG25" s="12">
        <v>12.3</v>
      </c>
      <c r="AH25" s="12">
        <v>15.3</v>
      </c>
      <c r="AI25" s="12">
        <v>10.7</v>
      </c>
      <c r="AJ25" s="12">
        <v>6.6</v>
      </c>
      <c r="AK25" s="12">
        <v>14.5</v>
      </c>
      <c r="AL25" s="12">
        <v>12.6</v>
      </c>
      <c r="AM25" s="12">
        <v>15.7</v>
      </c>
      <c r="AN25" s="12">
        <v>16.7</v>
      </c>
      <c r="AO25" s="12">
        <v>19.600000000000001</v>
      </c>
      <c r="AP25" s="12">
        <v>18.100000000000001</v>
      </c>
      <c r="AQ25" s="12">
        <v>11.5</v>
      </c>
      <c r="AR25" s="12">
        <v>10.8</v>
      </c>
      <c r="AS25" s="12">
        <v>8.8000000000000007</v>
      </c>
      <c r="AT25" s="12">
        <v>9.1</v>
      </c>
      <c r="AU25" s="12">
        <v>14.5</v>
      </c>
      <c r="AV25" s="12">
        <v>25.4</v>
      </c>
      <c r="AW25" s="12">
        <v>42</v>
      </c>
      <c r="AX25" s="12">
        <v>20.6</v>
      </c>
      <c r="AY25" s="12">
        <v>19.399999999999999</v>
      </c>
      <c r="AZ25" s="12">
        <v>13.5</v>
      </c>
      <c r="BA25" s="12">
        <v>26.7</v>
      </c>
      <c r="BB25" s="12">
        <v>17.7</v>
      </c>
      <c r="BC25" s="12">
        <v>36.299999999999997</v>
      </c>
      <c r="BD25" s="12">
        <v>9.4</v>
      </c>
      <c r="BE25" s="12">
        <v>6.4</v>
      </c>
      <c r="BF25" s="12">
        <v>-5</v>
      </c>
      <c r="BG25" s="12">
        <v>26.1</v>
      </c>
      <c r="BH25" s="12">
        <v>4.7</v>
      </c>
      <c r="BI25" s="12">
        <v>27</v>
      </c>
      <c r="BJ25" s="12">
        <v>24</v>
      </c>
      <c r="BK25" s="12">
        <v>11.2</v>
      </c>
      <c r="BL25" s="12">
        <v>-4.5</v>
      </c>
      <c r="BM25" s="12">
        <v>13.3</v>
      </c>
      <c r="BN25" s="12">
        <v>12.4</v>
      </c>
      <c r="BO25" s="12">
        <v>13.8</v>
      </c>
      <c r="BP25" s="12">
        <v>-2.5</v>
      </c>
      <c r="BQ25" s="12">
        <v>40.6</v>
      </c>
      <c r="BR25" s="12">
        <v>11.3</v>
      </c>
      <c r="BS25" s="12">
        <v>29.4</v>
      </c>
      <c r="BT25" s="12">
        <v>34.9</v>
      </c>
      <c r="BU25" s="12">
        <v>62.1</v>
      </c>
      <c r="BV25" s="12">
        <v>56.2</v>
      </c>
      <c r="BW25" s="12">
        <v>53.1</v>
      </c>
      <c r="BX25" s="12">
        <v>22.3</v>
      </c>
      <c r="BY25" s="12">
        <v>61.8</v>
      </c>
      <c r="BZ25" s="12">
        <v>49.1</v>
      </c>
      <c r="CA25" s="12">
        <v>69.8</v>
      </c>
      <c r="CB25" s="12">
        <v>4.0999999999999996</v>
      </c>
      <c r="CC25" s="12">
        <v>83.9</v>
      </c>
      <c r="CD25" s="12">
        <v>-4.9000000000000004</v>
      </c>
      <c r="CE25" s="12">
        <v>69.7</v>
      </c>
      <c r="CF25" s="12">
        <v>7.9</v>
      </c>
      <c r="CG25" s="12">
        <v>5.6</v>
      </c>
      <c r="CH25" s="12">
        <v>50.3</v>
      </c>
      <c r="CI25" s="12">
        <v>60.7</v>
      </c>
      <c r="CJ25" s="12">
        <v>55.9</v>
      </c>
      <c r="CK25" s="12">
        <v>38.4</v>
      </c>
      <c r="CL25" s="12">
        <v>-3.9</v>
      </c>
      <c r="CM25" s="12">
        <v>-94</v>
      </c>
      <c r="CN25" s="12">
        <v>-20.100000000000001</v>
      </c>
      <c r="CO25" s="12">
        <v>-15.7</v>
      </c>
      <c r="CP25" s="12">
        <v>32.9</v>
      </c>
      <c r="CQ25" s="12">
        <v>19.399999999999999</v>
      </c>
      <c r="CR25" s="12">
        <v>35.4</v>
      </c>
      <c r="CS25" s="12">
        <v>57.7</v>
      </c>
      <c r="CT25" s="12">
        <v>211.5</v>
      </c>
      <c r="CU25" s="12">
        <v>14.9</v>
      </c>
      <c r="CV25" s="12">
        <v>137.4</v>
      </c>
      <c r="CW25" s="12">
        <v>46.4</v>
      </c>
      <c r="CX25" s="12">
        <v>112.8</v>
      </c>
      <c r="CY25" s="12">
        <v>39.9</v>
      </c>
      <c r="CZ25" s="12">
        <v>114.8</v>
      </c>
      <c r="DA25" s="12">
        <v>111.2</v>
      </c>
      <c r="DB25" s="12">
        <v>232.8</v>
      </c>
      <c r="DC25" s="12">
        <v>137.80000000000001</v>
      </c>
      <c r="DD25" s="12">
        <v>203.8</v>
      </c>
      <c r="DE25" s="12">
        <v>161.6</v>
      </c>
      <c r="DF25" s="12">
        <v>164.3</v>
      </c>
      <c r="DG25" s="12">
        <v>170.1</v>
      </c>
      <c r="DH25" s="12">
        <v>113.2</v>
      </c>
      <c r="DI25" s="12">
        <v>225.5</v>
      </c>
      <c r="DJ25" s="12">
        <v>180.3</v>
      </c>
      <c r="DK25" s="12">
        <v>157.19999999999999</v>
      </c>
      <c r="DL25" s="12">
        <v>204.7</v>
      </c>
      <c r="DM25" s="12">
        <v>95.7</v>
      </c>
      <c r="DN25" s="12">
        <v>242.6</v>
      </c>
      <c r="DO25" s="12">
        <v>145.1</v>
      </c>
      <c r="DP25" s="12">
        <v>146.6</v>
      </c>
      <c r="DQ25" s="12">
        <v>156.4</v>
      </c>
      <c r="DR25" s="12">
        <v>152.5</v>
      </c>
      <c r="DS25" s="12">
        <v>126.8</v>
      </c>
      <c r="DT25" s="12">
        <v>146.5</v>
      </c>
      <c r="DU25" s="12">
        <v>230.1</v>
      </c>
      <c r="DV25" s="12">
        <v>113.1</v>
      </c>
      <c r="DW25" s="12">
        <v>8.4</v>
      </c>
      <c r="DX25" s="12">
        <v>98.5</v>
      </c>
      <c r="DY25" s="12">
        <v>54.5</v>
      </c>
      <c r="DZ25" s="12">
        <v>72.2</v>
      </c>
      <c r="EA25" s="12">
        <v>230.5</v>
      </c>
      <c r="EB25" s="12">
        <v>142</v>
      </c>
      <c r="EC25" s="12">
        <v>136.6</v>
      </c>
      <c r="ED25" s="12">
        <v>214.3</v>
      </c>
      <c r="EE25" s="12">
        <v>210.7</v>
      </c>
      <c r="EF25" s="12">
        <v>183.7</v>
      </c>
      <c r="EG25" s="12">
        <v>321.3</v>
      </c>
      <c r="EH25" s="12">
        <v>454.1</v>
      </c>
      <c r="EI25" s="12">
        <v>357.7</v>
      </c>
      <c r="EJ25" s="12">
        <v>168</v>
      </c>
      <c r="EK25" s="12">
        <v>235.3</v>
      </c>
      <c r="EL25" s="12">
        <v>348.6</v>
      </c>
      <c r="EM25" s="12">
        <v>271.60000000000002</v>
      </c>
      <c r="EN25" s="12">
        <v>375.7</v>
      </c>
      <c r="EO25" s="12">
        <v>424.9</v>
      </c>
      <c r="EP25" s="12">
        <v>354.8</v>
      </c>
      <c r="EQ25" s="12">
        <v>364.2</v>
      </c>
      <c r="ER25" s="12">
        <v>302.39999999999998</v>
      </c>
      <c r="ES25" s="12">
        <v>465.2</v>
      </c>
      <c r="ET25" s="12">
        <v>730.2</v>
      </c>
      <c r="EU25" s="12">
        <v>460.8</v>
      </c>
      <c r="EV25" s="12">
        <v>462.7</v>
      </c>
      <c r="EW25" s="12">
        <v>591.29999999999995</v>
      </c>
      <c r="EX25" s="12">
        <v>487.3</v>
      </c>
      <c r="EY25" s="12">
        <v>381.2</v>
      </c>
      <c r="EZ25" s="12">
        <v>380.8</v>
      </c>
      <c r="FA25" s="12">
        <v>114</v>
      </c>
      <c r="FB25" s="12">
        <v>819.4</v>
      </c>
      <c r="FC25" s="12">
        <v>288.89999999999998</v>
      </c>
      <c r="FD25" s="12">
        <v>751.8</v>
      </c>
      <c r="FE25" s="12">
        <v>654.20000000000005</v>
      </c>
      <c r="FF25" s="12">
        <v>679.3</v>
      </c>
      <c r="FG25" s="12">
        <v>397.1</v>
      </c>
      <c r="FH25" s="12">
        <v>929.1</v>
      </c>
      <c r="FI25" s="12">
        <v>857.7</v>
      </c>
      <c r="FJ25" s="12">
        <v>903.5</v>
      </c>
      <c r="FK25" s="12">
        <v>572.29999999999995</v>
      </c>
      <c r="FL25" s="12">
        <v>726.6</v>
      </c>
      <c r="FM25" s="12">
        <v>494.3</v>
      </c>
      <c r="FN25" s="12">
        <v>885.8</v>
      </c>
      <c r="FO25" s="12">
        <v>341.8</v>
      </c>
      <c r="FP25" s="12">
        <v>699.5</v>
      </c>
      <c r="FQ25" s="12">
        <v>1039.9000000000001</v>
      </c>
      <c r="FR25" s="12">
        <v>770.5</v>
      </c>
      <c r="FS25" s="12">
        <v>538.29999999999995</v>
      </c>
      <c r="FT25" s="12">
        <v>685.5</v>
      </c>
      <c r="FU25" s="12">
        <v>744.7</v>
      </c>
      <c r="FV25" s="12">
        <v>1090.0999999999999</v>
      </c>
      <c r="FW25" s="12">
        <v>831.5</v>
      </c>
      <c r="FX25" s="12">
        <v>1392.7</v>
      </c>
      <c r="FY25" s="12">
        <v>1055.2</v>
      </c>
      <c r="FZ25" s="12">
        <v>1544.9</v>
      </c>
      <c r="GA25" s="12">
        <v>1018.4</v>
      </c>
      <c r="GB25" s="12">
        <v>1051.5</v>
      </c>
      <c r="GC25" s="12">
        <v>1237.8</v>
      </c>
      <c r="GD25" s="12">
        <v>1061</v>
      </c>
      <c r="GE25" s="12">
        <v>1436.1</v>
      </c>
      <c r="GF25" s="12">
        <v>1514</v>
      </c>
      <c r="GG25" s="12">
        <v>1598.5</v>
      </c>
      <c r="GH25" s="12">
        <v>1475.8</v>
      </c>
      <c r="GI25" s="12">
        <v>1976.4</v>
      </c>
      <c r="GJ25" s="12">
        <v>2455.8000000000002</v>
      </c>
      <c r="GK25" s="12">
        <v>573.29999999999995</v>
      </c>
      <c r="GL25" s="12">
        <v>953.4</v>
      </c>
      <c r="GM25" s="12">
        <v>755.2</v>
      </c>
      <c r="GN25" s="12">
        <v>897.5</v>
      </c>
      <c r="GO25" s="12">
        <v>558</v>
      </c>
      <c r="GP25" s="12">
        <v>753.8</v>
      </c>
      <c r="GQ25" s="12">
        <v>-328.5</v>
      </c>
      <c r="GR25" s="12">
        <v>219.7</v>
      </c>
      <c r="GS25" s="12">
        <v>793.2</v>
      </c>
      <c r="GT25" s="12">
        <v>397.9</v>
      </c>
      <c r="GU25" s="12">
        <v>1139</v>
      </c>
      <c r="GV25" s="12">
        <v>757.1</v>
      </c>
      <c r="GW25" s="12">
        <v>1508.5</v>
      </c>
      <c r="GX25" s="12">
        <v>711.4</v>
      </c>
      <c r="GY25" s="12">
        <v>2248.8000000000002</v>
      </c>
      <c r="GZ25" s="12">
        <v>933.6</v>
      </c>
      <c r="HA25" s="12">
        <v>1096.3</v>
      </c>
      <c r="HB25" s="12">
        <v>51.8</v>
      </c>
      <c r="HC25" s="12">
        <v>830.9</v>
      </c>
      <c r="HD25" s="12">
        <v>575.1</v>
      </c>
      <c r="HE25" s="12">
        <v>1036.5999999999999</v>
      </c>
      <c r="HF25" s="12">
        <v>652.6</v>
      </c>
      <c r="HG25" s="12">
        <v>1368.2</v>
      </c>
      <c r="HH25" s="12">
        <v>1576.1</v>
      </c>
      <c r="HI25" s="12">
        <v>887.1</v>
      </c>
      <c r="HJ25" s="12">
        <v>584.4</v>
      </c>
      <c r="HK25" s="12">
        <v>1393</v>
      </c>
      <c r="HL25" s="12">
        <v>1343</v>
      </c>
      <c r="HM25" s="12">
        <v>1348.7</v>
      </c>
      <c r="HN25" s="12">
        <v>515.20000000000005</v>
      </c>
      <c r="HO25" s="12">
        <v>1724.4</v>
      </c>
      <c r="HP25" s="12">
        <v>1076.0999999999999</v>
      </c>
      <c r="HQ25" s="12">
        <v>55.4</v>
      </c>
      <c r="HR25" s="12">
        <v>-90.3</v>
      </c>
      <c r="HS25" s="12">
        <v>674.2</v>
      </c>
      <c r="HT25" s="12">
        <v>1291.7</v>
      </c>
      <c r="HU25" s="12">
        <v>1086.7</v>
      </c>
      <c r="HV25" s="12">
        <v>-12.6</v>
      </c>
      <c r="HW25" s="12">
        <v>1631.6</v>
      </c>
      <c r="HX25" s="12">
        <v>1816.6</v>
      </c>
      <c r="HY25" s="12">
        <v>1769.4</v>
      </c>
      <c r="HZ25" s="12">
        <v>907.7</v>
      </c>
      <c r="IA25" s="12">
        <v>1417.2</v>
      </c>
      <c r="IB25" s="12">
        <v>15.3</v>
      </c>
      <c r="IC25" s="12">
        <v>359.7</v>
      </c>
      <c r="ID25" s="12">
        <v>1321.6</v>
      </c>
      <c r="IE25" s="12">
        <v>106.2</v>
      </c>
      <c r="IF25" s="12">
        <v>1002.9</v>
      </c>
      <c r="IG25" s="12">
        <v>1025.5999999999999</v>
      </c>
      <c r="IH25" s="12">
        <v>287.2</v>
      </c>
      <c r="II25" s="12">
        <v>3164.3</v>
      </c>
      <c r="IJ25" s="12">
        <v>82.9</v>
      </c>
      <c r="IK25" s="12">
        <v>621.1</v>
      </c>
      <c r="IL25" s="12">
        <v>1951</v>
      </c>
      <c r="IM25" s="12">
        <v>1853.6</v>
      </c>
      <c r="IN25" s="12">
        <v>1573.5</v>
      </c>
      <c r="IO25" s="12">
        <v>3056.2</v>
      </c>
      <c r="IP25" s="12">
        <v>830.5</v>
      </c>
      <c r="IQ25" s="12">
        <v>1881.2</v>
      </c>
      <c r="IR25" s="12">
        <v>1862.2</v>
      </c>
      <c r="IS25" s="12">
        <v>2174.6999999999998</v>
      </c>
      <c r="IT25" s="12">
        <v>181.4</v>
      </c>
      <c r="IU25" s="12">
        <v>2547.1</v>
      </c>
      <c r="IV25" s="12">
        <v>1359.4</v>
      </c>
      <c r="IW25" s="12">
        <v>1974.5</v>
      </c>
      <c r="IY25" s="15">
        <v>0</v>
      </c>
      <c r="IZ25" s="15">
        <v>0</v>
      </c>
    </row>
    <row r="26" spans="1:260">
      <c r="A26" t="s">
        <v>838</v>
      </c>
      <c r="B26" s="12" t="s">
        <v>1197</v>
      </c>
      <c r="C26" s="12">
        <v>0.2</v>
      </c>
      <c r="D26" s="12">
        <v>0.4</v>
      </c>
      <c r="E26" s="12">
        <v>2.6</v>
      </c>
      <c r="F26" s="12">
        <v>3.7</v>
      </c>
      <c r="G26" s="12">
        <v>1.5</v>
      </c>
      <c r="H26" s="12">
        <v>-0.7</v>
      </c>
      <c r="I26" s="12">
        <v>0.6</v>
      </c>
      <c r="J26" s="12">
        <v>2</v>
      </c>
      <c r="K26" s="12">
        <v>1.2</v>
      </c>
      <c r="L26" s="12">
        <v>0.5</v>
      </c>
      <c r="M26" s="12">
        <v>1.8</v>
      </c>
      <c r="N26" s="12">
        <v>0.1</v>
      </c>
      <c r="O26" s="12">
        <v>0.4</v>
      </c>
      <c r="P26" s="12">
        <v>0.5</v>
      </c>
      <c r="Q26" s="12">
        <v>0.8</v>
      </c>
      <c r="R26" s="12">
        <v>0.2</v>
      </c>
      <c r="S26" s="12">
        <v>0.2</v>
      </c>
      <c r="T26" s="12">
        <v>-0.3</v>
      </c>
      <c r="U26" s="12">
        <v>-0.1</v>
      </c>
      <c r="V26" s="12">
        <v>0.7</v>
      </c>
      <c r="W26" s="12">
        <v>3.3</v>
      </c>
      <c r="X26" s="12">
        <v>2.4</v>
      </c>
      <c r="Y26" s="12">
        <v>0.5</v>
      </c>
      <c r="Z26" s="12">
        <v>0.5</v>
      </c>
      <c r="AA26" s="12">
        <v>0.3</v>
      </c>
      <c r="AB26" s="12">
        <v>0.8</v>
      </c>
      <c r="AC26" s="12">
        <v>0.7</v>
      </c>
      <c r="AD26" s="12">
        <v>0.5</v>
      </c>
      <c r="AE26" s="12">
        <v>0.2</v>
      </c>
      <c r="AF26" s="12">
        <v>0.1</v>
      </c>
      <c r="AG26" s="12">
        <v>0.4</v>
      </c>
      <c r="AH26" s="12">
        <v>4</v>
      </c>
      <c r="AI26" s="12">
        <v>5.4</v>
      </c>
      <c r="AJ26" s="12">
        <v>0.1</v>
      </c>
      <c r="AK26" s="12">
        <v>-0.3</v>
      </c>
      <c r="AL26" s="12">
        <v>-0.5</v>
      </c>
      <c r="AM26" s="12">
        <v>0.2</v>
      </c>
      <c r="AN26" s="12">
        <v>-1.3</v>
      </c>
      <c r="AO26" s="12">
        <v>0</v>
      </c>
      <c r="AP26" s="12">
        <v>-2.8</v>
      </c>
      <c r="AQ26" s="12">
        <v>3.3</v>
      </c>
      <c r="AR26" s="12">
        <v>0.1</v>
      </c>
      <c r="AS26" s="12">
        <v>1.6</v>
      </c>
      <c r="AT26" s="12">
        <v>1.7</v>
      </c>
      <c r="AU26" s="12">
        <v>3.3</v>
      </c>
      <c r="AV26" s="12">
        <v>1.8</v>
      </c>
      <c r="AW26" s="12">
        <v>1.2</v>
      </c>
      <c r="AX26" s="12">
        <v>0</v>
      </c>
      <c r="AY26" s="12">
        <v>5</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12">
        <v>0</v>
      </c>
      <c r="BR26" s="12">
        <v>0</v>
      </c>
      <c r="BS26" s="12">
        <v>-0.2</v>
      </c>
      <c r="BT26" s="12">
        <v>0</v>
      </c>
      <c r="BU26" s="12">
        <v>0</v>
      </c>
      <c r="BV26" s="12">
        <v>-0.2</v>
      </c>
      <c r="BW26" s="12">
        <v>0</v>
      </c>
      <c r="BX26" s="12">
        <v>0</v>
      </c>
      <c r="BY26" s="12">
        <v>0</v>
      </c>
      <c r="BZ26" s="12">
        <v>-0.3</v>
      </c>
      <c r="CA26" s="12">
        <v>4.5999999999999996</v>
      </c>
      <c r="CB26" s="12">
        <v>0</v>
      </c>
      <c r="CC26" s="12">
        <v>0</v>
      </c>
      <c r="CD26" s="12">
        <v>-0.3</v>
      </c>
      <c r="CE26" s="12">
        <v>4.5999999999999996</v>
      </c>
      <c r="CF26" s="12">
        <v>0</v>
      </c>
      <c r="CG26" s="12">
        <v>0</v>
      </c>
      <c r="CH26" s="12">
        <v>0</v>
      </c>
      <c r="CI26" s="12">
        <v>4.8</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0</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190.4</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451.3</v>
      </c>
      <c r="IP26" s="12">
        <v>0</v>
      </c>
      <c r="IQ26" s="12">
        <v>0</v>
      </c>
      <c r="IR26" s="12">
        <v>0</v>
      </c>
      <c r="IS26" s="12">
        <v>0</v>
      </c>
      <c r="IT26" s="12">
        <v>0</v>
      </c>
      <c r="IU26" s="12">
        <v>0</v>
      </c>
      <c r="IV26" s="12">
        <v>0</v>
      </c>
      <c r="IW26" s="12">
        <v>0</v>
      </c>
      <c r="IY26" s="15">
        <v>0</v>
      </c>
      <c r="IZ26" s="15">
        <v>0</v>
      </c>
    </row>
    <row r="27" spans="1:260">
      <c r="A27" t="s">
        <v>840</v>
      </c>
      <c r="B27" t="s">
        <v>1165</v>
      </c>
      <c r="C27">
        <v>0.2</v>
      </c>
      <c r="D27">
        <v>0.4</v>
      </c>
      <c r="E27">
        <v>2.6</v>
      </c>
      <c r="F27">
        <v>3.7</v>
      </c>
      <c r="G27">
        <v>1.5</v>
      </c>
      <c r="H27">
        <v>-0.7</v>
      </c>
      <c r="I27">
        <v>0.6</v>
      </c>
      <c r="J27">
        <v>2</v>
      </c>
      <c r="K27">
        <v>1.2</v>
      </c>
      <c r="L27">
        <v>0.5</v>
      </c>
      <c r="M27">
        <v>1.8</v>
      </c>
      <c r="N27">
        <v>0.1</v>
      </c>
      <c r="O27">
        <v>0.4</v>
      </c>
      <c r="P27">
        <v>0.5</v>
      </c>
      <c r="Q27">
        <v>0.8</v>
      </c>
      <c r="R27">
        <v>0.2</v>
      </c>
      <c r="S27">
        <v>0.2</v>
      </c>
      <c r="T27">
        <v>-0.3</v>
      </c>
      <c r="U27">
        <v>-0.1</v>
      </c>
      <c r="V27">
        <v>0.7</v>
      </c>
      <c r="W27">
        <v>3.3</v>
      </c>
      <c r="X27">
        <v>2.4</v>
      </c>
      <c r="Y27">
        <v>0.5</v>
      </c>
      <c r="Z27">
        <v>0.5</v>
      </c>
      <c r="AA27">
        <v>0.3</v>
      </c>
      <c r="AB27">
        <v>0.8</v>
      </c>
      <c r="AC27">
        <v>0.7</v>
      </c>
      <c r="AD27">
        <v>0.5</v>
      </c>
      <c r="AE27">
        <v>0.2</v>
      </c>
      <c r="AF27">
        <v>0.1</v>
      </c>
      <c r="AG27">
        <v>0.4</v>
      </c>
      <c r="AH27">
        <v>4</v>
      </c>
      <c r="AI27">
        <v>5.4</v>
      </c>
      <c r="AJ27">
        <v>0.1</v>
      </c>
      <c r="AK27">
        <v>-0.3</v>
      </c>
      <c r="AL27">
        <v>-0.5</v>
      </c>
      <c r="AM27">
        <v>0.2</v>
      </c>
      <c r="AN27">
        <v>-1.3</v>
      </c>
      <c r="AO27">
        <v>0</v>
      </c>
      <c r="AP27">
        <v>-2.8</v>
      </c>
      <c r="AQ27">
        <v>-0.2</v>
      </c>
      <c r="AR27">
        <v>0.1</v>
      </c>
      <c r="AS27">
        <v>1.6</v>
      </c>
      <c r="AT27">
        <v>1.7</v>
      </c>
      <c r="AU27">
        <v>0.4</v>
      </c>
      <c r="AV27">
        <v>1.8</v>
      </c>
      <c r="AW27">
        <v>1.2</v>
      </c>
      <c r="AX27">
        <v>0</v>
      </c>
      <c r="AY27">
        <v>2.2000000000000002</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-0.2</v>
      </c>
      <c r="BT27">
        <v>0</v>
      </c>
      <c r="BU27">
        <v>0</v>
      </c>
      <c r="BV27">
        <v>-0.2</v>
      </c>
      <c r="BW27">
        <v>0</v>
      </c>
      <c r="BX27">
        <v>0</v>
      </c>
      <c r="BY27">
        <v>0</v>
      </c>
      <c r="BZ27">
        <v>-0.3</v>
      </c>
      <c r="CA27">
        <v>0</v>
      </c>
      <c r="CB27">
        <v>0</v>
      </c>
      <c r="CC27">
        <v>0</v>
      </c>
      <c r="CD27">
        <v>-0.3</v>
      </c>
      <c r="CE27">
        <v>0</v>
      </c>
      <c r="CF27">
        <v>0</v>
      </c>
      <c r="CG27">
        <v>0</v>
      </c>
      <c r="CH27">
        <v>0</v>
      </c>
      <c r="CI27">
        <v>0.4</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c r="IW27">
        <v>0</v>
      </c>
      <c r="IY27" s="15">
        <v>-104028</v>
      </c>
      <c r="IZ27" s="15">
        <v>562470</v>
      </c>
    </row>
    <row r="28" spans="1:260">
      <c r="A28" t="s">
        <v>842</v>
      </c>
      <c r="B28" t="s">
        <v>1198</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3.5</v>
      </c>
      <c r="AR28">
        <v>0</v>
      </c>
      <c r="AS28">
        <v>0</v>
      </c>
      <c r="AT28">
        <v>0</v>
      </c>
      <c r="AU28">
        <v>2.9</v>
      </c>
      <c r="AV28">
        <v>0</v>
      </c>
      <c r="AW28">
        <v>0</v>
      </c>
      <c r="AX28">
        <v>0</v>
      </c>
      <c r="AY28">
        <v>2.8</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4.5999999999999996</v>
      </c>
      <c r="CB28">
        <v>0</v>
      </c>
      <c r="CC28">
        <v>0</v>
      </c>
      <c r="CD28">
        <v>0</v>
      </c>
      <c r="CE28">
        <v>4.5999999999999996</v>
      </c>
      <c r="CF28">
        <v>0</v>
      </c>
      <c r="CG28">
        <v>0</v>
      </c>
      <c r="CH28">
        <v>0</v>
      </c>
      <c r="CI28">
        <v>4.4000000000000004</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190.4</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451.3</v>
      </c>
      <c r="IP28">
        <v>0</v>
      </c>
      <c r="IQ28">
        <v>0</v>
      </c>
      <c r="IR28">
        <v>0</v>
      </c>
      <c r="IS28">
        <v>0</v>
      </c>
      <c r="IT28">
        <v>0</v>
      </c>
      <c r="IU28">
        <v>0</v>
      </c>
      <c r="IV28">
        <v>0</v>
      </c>
      <c r="IW28">
        <v>0</v>
      </c>
      <c r="IY28" s="15">
        <v>-38752</v>
      </c>
      <c r="IZ28" s="15">
        <v>30436</v>
      </c>
    </row>
    <row r="29" spans="1:260">
      <c r="A29" t="s">
        <v>844</v>
      </c>
      <c r="B29" s="12" t="s">
        <v>889</v>
      </c>
      <c r="C29" s="12">
        <v>-1.5</v>
      </c>
      <c r="D29" s="12">
        <v>3.1</v>
      </c>
      <c r="E29" s="12">
        <v>1.7</v>
      </c>
      <c r="F29" s="12">
        <v>0.9</v>
      </c>
      <c r="G29" s="12">
        <v>1.4</v>
      </c>
      <c r="H29" s="12">
        <v>1.2</v>
      </c>
      <c r="I29" s="12">
        <v>2</v>
      </c>
      <c r="J29" s="12">
        <v>-0.9</v>
      </c>
      <c r="K29" s="12">
        <v>1.8</v>
      </c>
      <c r="L29" s="12">
        <v>0.4</v>
      </c>
      <c r="M29" s="12">
        <v>-1.6</v>
      </c>
      <c r="N29" s="12">
        <v>0.6</v>
      </c>
      <c r="O29" s="12">
        <v>3</v>
      </c>
      <c r="P29" s="12">
        <v>1.2</v>
      </c>
      <c r="Q29" s="12">
        <v>0.6</v>
      </c>
      <c r="R29" s="12">
        <v>0.1</v>
      </c>
      <c r="S29" s="12">
        <v>1.5</v>
      </c>
      <c r="T29" s="12">
        <v>1.7</v>
      </c>
      <c r="U29" s="12">
        <v>2.6</v>
      </c>
      <c r="V29" s="12">
        <v>2.8</v>
      </c>
      <c r="W29" s="12">
        <v>1.1000000000000001</v>
      </c>
      <c r="X29" s="12">
        <v>2</v>
      </c>
      <c r="Y29" s="12">
        <v>1</v>
      </c>
      <c r="Z29" s="12">
        <v>-0.9</v>
      </c>
      <c r="AA29" s="12">
        <v>2.2000000000000002</v>
      </c>
      <c r="AB29" s="12">
        <v>1.8</v>
      </c>
      <c r="AC29" s="12">
        <v>5.7</v>
      </c>
      <c r="AD29" s="12">
        <v>5.2</v>
      </c>
      <c r="AE29" s="12">
        <v>-1.2</v>
      </c>
      <c r="AF29" s="12">
        <v>0.8</v>
      </c>
      <c r="AG29" s="12">
        <v>6.9</v>
      </c>
      <c r="AH29" s="12">
        <v>4.7</v>
      </c>
      <c r="AI29" s="12">
        <v>2.4</v>
      </c>
      <c r="AJ29" s="12">
        <v>3.9</v>
      </c>
      <c r="AK29" s="12">
        <v>5.9</v>
      </c>
      <c r="AL29" s="12">
        <v>-1.5</v>
      </c>
      <c r="AM29" s="12">
        <v>14</v>
      </c>
      <c r="AN29" s="12">
        <v>14.6</v>
      </c>
      <c r="AO29" s="12">
        <v>6.8</v>
      </c>
      <c r="AP29" s="12">
        <v>21.7</v>
      </c>
      <c r="AQ29" s="12">
        <v>-3.6</v>
      </c>
      <c r="AR29" s="12">
        <v>-1.3</v>
      </c>
      <c r="AS29" s="12">
        <v>-9.4</v>
      </c>
      <c r="AT29" s="12">
        <v>-13.7</v>
      </c>
      <c r="AU29" s="12">
        <v>-11.9</v>
      </c>
      <c r="AV29" s="12">
        <v>-5.2</v>
      </c>
      <c r="AW29" s="12">
        <v>0.4</v>
      </c>
      <c r="AX29" s="12">
        <v>-2.9</v>
      </c>
      <c r="AY29" s="12">
        <v>0</v>
      </c>
      <c r="AZ29" s="12">
        <v>6.6</v>
      </c>
      <c r="BA29" s="12">
        <v>4.5999999999999996</v>
      </c>
      <c r="BB29" s="12">
        <v>2.1</v>
      </c>
      <c r="BC29" s="12">
        <v>-7.8</v>
      </c>
      <c r="BD29" s="12">
        <v>11.3</v>
      </c>
      <c r="BE29" s="12">
        <v>0.1</v>
      </c>
      <c r="BF29" s="12">
        <v>5.8</v>
      </c>
      <c r="BG29" s="12">
        <v>16.7</v>
      </c>
      <c r="BH29" s="12">
        <v>-12.5</v>
      </c>
      <c r="BI29" s="12">
        <v>18.8</v>
      </c>
      <c r="BJ29" s="12">
        <v>9.8000000000000007</v>
      </c>
      <c r="BK29" s="12">
        <v>-22.1</v>
      </c>
      <c r="BL29" s="12">
        <v>-13.3</v>
      </c>
      <c r="BM29" s="12">
        <v>13.2</v>
      </c>
      <c r="BN29" s="12">
        <v>-12.3</v>
      </c>
      <c r="BO29" s="12">
        <v>-13.2</v>
      </c>
      <c r="BP29" s="12">
        <v>-17.2</v>
      </c>
      <c r="BQ29" s="12">
        <v>11.1</v>
      </c>
      <c r="BR29" s="12">
        <v>-10.4</v>
      </c>
      <c r="BS29" s="12">
        <v>-5.2</v>
      </c>
      <c r="BT29" s="12">
        <v>4.9000000000000004</v>
      </c>
      <c r="BU29" s="12">
        <v>13.8</v>
      </c>
      <c r="BV29" s="12">
        <v>-10.7</v>
      </c>
      <c r="BW29" s="12">
        <v>-18.7</v>
      </c>
      <c r="BX29" s="12">
        <v>22.5</v>
      </c>
      <c r="BY29" s="12">
        <v>30.3</v>
      </c>
      <c r="BZ29" s="12">
        <v>-25.6</v>
      </c>
      <c r="CA29" s="12">
        <v>79.3</v>
      </c>
      <c r="CB29" s="12">
        <v>24.2</v>
      </c>
      <c r="CC29" s="12">
        <v>30.2</v>
      </c>
      <c r="CD29" s="12">
        <v>-7.7</v>
      </c>
      <c r="CE29" s="12">
        <v>36.4</v>
      </c>
      <c r="CF29" s="12">
        <v>-79.099999999999994</v>
      </c>
      <c r="CG29" s="12">
        <v>-43.2</v>
      </c>
      <c r="CH29" s="12">
        <v>-15.6</v>
      </c>
      <c r="CI29" s="12">
        <v>-19.399999999999999</v>
      </c>
      <c r="CJ29" s="12">
        <v>19.100000000000001</v>
      </c>
      <c r="CK29" s="12">
        <v>14.3</v>
      </c>
      <c r="CL29" s="12">
        <v>-103.9</v>
      </c>
      <c r="CM29" s="12">
        <v>-119.4</v>
      </c>
      <c r="CN29" s="12">
        <v>-64.2</v>
      </c>
      <c r="CO29" s="12">
        <v>-75.3</v>
      </c>
      <c r="CP29" s="12">
        <v>-36.299999999999997</v>
      </c>
      <c r="CQ29" s="12">
        <v>-19.100000000000001</v>
      </c>
      <c r="CR29" s="12">
        <v>-13.2</v>
      </c>
      <c r="CS29" s="12">
        <v>17.2</v>
      </c>
      <c r="CT29" s="12">
        <v>162.4</v>
      </c>
      <c r="CU29" s="12">
        <v>-63.1</v>
      </c>
      <c r="CV29" s="12">
        <v>45</v>
      </c>
      <c r="CW29" s="12">
        <v>-10.6</v>
      </c>
      <c r="CX29" s="12">
        <v>-25.6</v>
      </c>
      <c r="CY29" s="12">
        <v>10.4</v>
      </c>
      <c r="CZ29" s="12">
        <v>27</v>
      </c>
      <c r="DA29" s="12">
        <v>16.2</v>
      </c>
      <c r="DB29" s="12">
        <v>79.3</v>
      </c>
      <c r="DC29" s="12">
        <v>25.2</v>
      </c>
      <c r="DD29" s="12">
        <v>-5</v>
      </c>
      <c r="DE29" s="12">
        <v>-20</v>
      </c>
      <c r="DF29" s="12">
        <v>7.2</v>
      </c>
      <c r="DG29" s="12">
        <v>48.3</v>
      </c>
      <c r="DH29" s="12">
        <v>-33.4</v>
      </c>
      <c r="DI29" s="12">
        <v>75.400000000000006</v>
      </c>
      <c r="DJ29" s="12">
        <v>48.4</v>
      </c>
      <c r="DK29" s="12">
        <v>-32.6</v>
      </c>
      <c r="DL29" s="12">
        <v>54.8</v>
      </c>
      <c r="DM29" s="12">
        <v>-46.3</v>
      </c>
      <c r="DN29" s="12">
        <v>44.5</v>
      </c>
      <c r="DO29" s="12">
        <v>-70.3</v>
      </c>
      <c r="DP29" s="12">
        <v>27.7</v>
      </c>
      <c r="DQ29" s="12">
        <v>-11.2</v>
      </c>
      <c r="DR29" s="12">
        <v>-21.9</v>
      </c>
      <c r="DS29" s="12">
        <v>37.9</v>
      </c>
      <c r="DT29" s="12">
        <v>14.8</v>
      </c>
      <c r="DU29" s="12">
        <v>94.8</v>
      </c>
      <c r="DV29" s="12">
        <v>-24</v>
      </c>
      <c r="DW29" s="12">
        <v>21.9</v>
      </c>
      <c r="DX29" s="12">
        <v>-23.6</v>
      </c>
      <c r="DY29" s="12">
        <v>46.7</v>
      </c>
      <c r="DZ29" s="12">
        <v>3.3</v>
      </c>
      <c r="EA29" s="12">
        <v>96.3</v>
      </c>
      <c r="EB29" s="12">
        <v>-20.5</v>
      </c>
      <c r="EC29" s="12">
        <v>84.1</v>
      </c>
      <c r="ED29" s="12">
        <v>23.8</v>
      </c>
      <c r="EE29" s="12">
        <v>80.8</v>
      </c>
      <c r="EF29" s="12">
        <v>24.8</v>
      </c>
      <c r="EG29" s="12">
        <v>101.4</v>
      </c>
      <c r="EH29" s="12">
        <v>94</v>
      </c>
      <c r="EI29" s="12">
        <v>167.1</v>
      </c>
      <c r="EJ29" s="12">
        <v>106.7</v>
      </c>
      <c r="EK29" s="12">
        <v>-23.3</v>
      </c>
      <c r="EL29" s="12">
        <v>193.7</v>
      </c>
      <c r="EM29" s="12">
        <v>-30.4</v>
      </c>
      <c r="EN29" s="12">
        <v>-6.5</v>
      </c>
      <c r="EO29" s="12">
        <v>-2.6</v>
      </c>
      <c r="EP29" s="12">
        <v>99.3</v>
      </c>
      <c r="EQ29" s="12">
        <v>-81.599999999999994</v>
      </c>
      <c r="ER29" s="12">
        <v>-39.299999999999997</v>
      </c>
      <c r="ES29" s="12">
        <v>-28.5</v>
      </c>
      <c r="ET29" s="12">
        <v>68.8</v>
      </c>
      <c r="EU29" s="12">
        <v>-57.4</v>
      </c>
      <c r="EV29" s="12">
        <v>16.8</v>
      </c>
      <c r="EW29" s="12">
        <v>38.4</v>
      </c>
      <c r="EX29" s="12">
        <v>190.7</v>
      </c>
      <c r="EY29" s="12">
        <v>-62.5</v>
      </c>
      <c r="EZ29" s="12">
        <v>57.3</v>
      </c>
      <c r="FA29" s="12">
        <v>122.5</v>
      </c>
      <c r="FB29" s="12">
        <v>121.9</v>
      </c>
      <c r="FC29" s="12">
        <v>-82.9</v>
      </c>
      <c r="FD29" s="12">
        <v>75.3</v>
      </c>
      <c r="FE29" s="12">
        <v>52</v>
      </c>
      <c r="FF29" s="12">
        <v>127.3</v>
      </c>
      <c r="FG29" s="12">
        <v>-374.6</v>
      </c>
      <c r="FH29" s="12">
        <v>237</v>
      </c>
      <c r="FI29" s="12">
        <v>-21.6</v>
      </c>
      <c r="FJ29" s="12">
        <v>11.3</v>
      </c>
      <c r="FK29" s="12">
        <v>-343.3</v>
      </c>
      <c r="FL29" s="12">
        <v>68.5</v>
      </c>
      <c r="FM29" s="12">
        <v>106.5</v>
      </c>
      <c r="FN29" s="12">
        <v>73.7</v>
      </c>
      <c r="FO29" s="12">
        <v>-157.1</v>
      </c>
      <c r="FP29" s="12">
        <v>-40.1</v>
      </c>
      <c r="FQ29" s="12">
        <v>172.8</v>
      </c>
      <c r="FR29" s="12">
        <v>236.1</v>
      </c>
      <c r="FS29" s="12">
        <v>-88.2</v>
      </c>
      <c r="FT29" s="12">
        <v>-107.9</v>
      </c>
      <c r="FU29" s="12">
        <v>81.900000000000006</v>
      </c>
      <c r="FV29" s="12">
        <v>100.5</v>
      </c>
      <c r="FW29" s="12">
        <v>-330.9</v>
      </c>
      <c r="FX29" s="12">
        <v>137.9</v>
      </c>
      <c r="FY29" s="12">
        <v>-74.900000000000006</v>
      </c>
      <c r="FZ29" s="12">
        <v>223.5</v>
      </c>
      <c r="GA29" s="12">
        <v>106.3</v>
      </c>
      <c r="GB29" s="12">
        <v>31.4</v>
      </c>
      <c r="GC29" s="12">
        <v>-28.7</v>
      </c>
      <c r="GD29" s="12">
        <v>-18.2</v>
      </c>
      <c r="GE29" s="12">
        <v>-7.9</v>
      </c>
      <c r="GF29" s="12">
        <v>54.1</v>
      </c>
      <c r="GG29" s="12">
        <v>48.7</v>
      </c>
      <c r="GH29" s="12">
        <v>165.7</v>
      </c>
      <c r="GI29" s="12">
        <v>-507.4</v>
      </c>
      <c r="GJ29" s="12">
        <v>151.4</v>
      </c>
      <c r="GK29" s="12">
        <v>193.4</v>
      </c>
      <c r="GL29" s="12">
        <v>-226.1</v>
      </c>
      <c r="GM29" s="12">
        <v>-603.70000000000005</v>
      </c>
      <c r="GN29" s="12">
        <v>-118.2</v>
      </c>
      <c r="GO29" s="12">
        <v>841</v>
      </c>
      <c r="GP29" s="12">
        <v>1408.3</v>
      </c>
      <c r="GQ29" s="12">
        <v>-501.7</v>
      </c>
      <c r="GR29" s="12">
        <v>-413</v>
      </c>
      <c r="GS29" s="12">
        <v>253.5</v>
      </c>
      <c r="GT29" s="12">
        <v>-135.9</v>
      </c>
      <c r="GU29" s="12">
        <v>22.2</v>
      </c>
      <c r="GV29" s="12">
        <v>-12.9</v>
      </c>
      <c r="GW29" s="12">
        <v>-128</v>
      </c>
      <c r="GX29" s="12">
        <v>128.80000000000001</v>
      </c>
      <c r="GY29" s="12">
        <v>1120.5</v>
      </c>
      <c r="GZ29" s="12">
        <v>29.3</v>
      </c>
      <c r="HA29" s="12">
        <v>388.6</v>
      </c>
      <c r="HB29" s="12">
        <v>-161.5</v>
      </c>
      <c r="HC29" s="12">
        <v>144.6</v>
      </c>
      <c r="HD29" s="12">
        <v>128.5</v>
      </c>
      <c r="HE29" s="12">
        <v>-63.5</v>
      </c>
      <c r="HF29" s="12">
        <v>-330.3</v>
      </c>
      <c r="HG29" s="12">
        <v>359</v>
      </c>
      <c r="HH29" s="12">
        <v>1191.5</v>
      </c>
      <c r="HI29" s="12">
        <v>-15.9</v>
      </c>
      <c r="HJ29" s="12">
        <v>-50.2</v>
      </c>
      <c r="HK29" s="12">
        <v>369.2</v>
      </c>
      <c r="HL29" s="12">
        <v>317.5</v>
      </c>
      <c r="HM29" s="12">
        <v>46.1</v>
      </c>
      <c r="HN29" s="12">
        <v>-323.10000000000002</v>
      </c>
      <c r="HO29" s="12">
        <v>112.6</v>
      </c>
      <c r="HP29" s="12">
        <v>-137.69999999999999</v>
      </c>
      <c r="HQ29" s="12">
        <v>-62.4</v>
      </c>
      <c r="HR29" s="12">
        <v>-94.7</v>
      </c>
      <c r="HS29" s="12">
        <v>42.7</v>
      </c>
      <c r="HT29" s="12">
        <v>346.2</v>
      </c>
      <c r="HU29" s="12">
        <v>-192</v>
      </c>
      <c r="HV29" s="12">
        <v>-249.5</v>
      </c>
      <c r="HW29" s="12">
        <v>406.7</v>
      </c>
      <c r="HX29" s="12">
        <v>86.1</v>
      </c>
      <c r="HY29" s="12">
        <v>220.1</v>
      </c>
      <c r="HZ29" s="12">
        <v>94.7</v>
      </c>
      <c r="IA29" s="12">
        <v>104.3</v>
      </c>
      <c r="IB29" s="12">
        <v>370</v>
      </c>
      <c r="IC29" s="12">
        <v>-36.299999999999997</v>
      </c>
      <c r="ID29" s="12">
        <v>225.2</v>
      </c>
      <c r="IE29" s="12">
        <v>-341</v>
      </c>
      <c r="IF29" s="12">
        <v>18.7</v>
      </c>
      <c r="IG29" s="12">
        <v>111.2</v>
      </c>
      <c r="IH29" s="12">
        <v>105.8</v>
      </c>
      <c r="II29" s="12">
        <v>2137.6999999999998</v>
      </c>
      <c r="IJ29" s="12">
        <v>-796.1</v>
      </c>
      <c r="IK29" s="12">
        <v>-132.19999999999999</v>
      </c>
      <c r="IL29" s="12">
        <v>-85.9</v>
      </c>
      <c r="IM29" s="12">
        <v>-261.8</v>
      </c>
      <c r="IN29" s="12">
        <v>71.099999999999994</v>
      </c>
      <c r="IO29" s="12">
        <v>576</v>
      </c>
      <c r="IP29" s="12">
        <v>311.10000000000002</v>
      </c>
      <c r="IQ29" s="12">
        <v>627.70000000000005</v>
      </c>
      <c r="IR29" s="12">
        <v>-196</v>
      </c>
      <c r="IS29" s="12">
        <v>381.3</v>
      </c>
      <c r="IT29" s="12">
        <v>-36.9</v>
      </c>
      <c r="IU29" s="12">
        <v>513.20000000000005</v>
      </c>
      <c r="IV29" s="12">
        <v>-210.7</v>
      </c>
      <c r="IW29" s="12">
        <v>-152.1</v>
      </c>
      <c r="IY29" s="15">
        <v>-8652</v>
      </c>
      <c r="IZ29" s="15">
        <v>19012</v>
      </c>
    </row>
    <row r="30" spans="1:260">
      <c r="A30" t="s">
        <v>846</v>
      </c>
      <c r="B30" t="s">
        <v>1199</v>
      </c>
      <c r="C30">
        <v>0</v>
      </c>
      <c r="D30">
        <v>0</v>
      </c>
      <c r="E30">
        <v>0</v>
      </c>
      <c r="F30">
        <v>0</v>
      </c>
      <c r="G30">
        <v>0</v>
      </c>
      <c r="H30">
        <v>0</v>
      </c>
      <c r="I30">
        <v>0</v>
      </c>
      <c r="J30">
        <v>0</v>
      </c>
      <c r="K30">
        <v>0</v>
      </c>
      <c r="L30">
        <v>0</v>
      </c>
      <c r="M30">
        <v>0</v>
      </c>
      <c r="N30">
        <v>0</v>
      </c>
      <c r="O30">
        <v>0</v>
      </c>
      <c r="P30">
        <v>0</v>
      </c>
      <c r="Q30">
        <v>0</v>
      </c>
      <c r="R30">
        <v>0</v>
      </c>
      <c r="S30">
        <v>0</v>
      </c>
      <c r="T30">
        <v>0</v>
      </c>
      <c r="U30">
        <v>0</v>
      </c>
      <c r="V30">
        <v>0</v>
      </c>
      <c r="W30">
        <v>-0.5</v>
      </c>
      <c r="X30">
        <v>0.2</v>
      </c>
      <c r="Y30">
        <v>0.2</v>
      </c>
      <c r="Z30">
        <v>0.5</v>
      </c>
      <c r="AA30">
        <v>0.2</v>
      </c>
      <c r="AB30">
        <v>0.3</v>
      </c>
      <c r="AC30">
        <v>0.2</v>
      </c>
      <c r="AD30">
        <v>0.6</v>
      </c>
      <c r="AE30">
        <v>0.1</v>
      </c>
      <c r="AF30">
        <v>0.2</v>
      </c>
      <c r="AG30">
        <v>0.2</v>
      </c>
      <c r="AH30">
        <v>0.4</v>
      </c>
      <c r="AI30">
        <v>0</v>
      </c>
      <c r="AJ30">
        <v>0.2</v>
      </c>
      <c r="AK30">
        <v>0.3</v>
      </c>
      <c r="AL30">
        <v>0.6</v>
      </c>
      <c r="AM30">
        <v>0.1</v>
      </c>
      <c r="AN30">
        <v>0.5</v>
      </c>
      <c r="AO30">
        <v>0.4</v>
      </c>
      <c r="AP30">
        <v>1</v>
      </c>
      <c r="AQ30">
        <v>0.2</v>
      </c>
      <c r="AR30">
        <v>0.5</v>
      </c>
      <c r="AS30">
        <v>0.4</v>
      </c>
      <c r="AT30">
        <v>0.8</v>
      </c>
      <c r="AU30">
        <v>0.3</v>
      </c>
      <c r="AV30">
        <v>0.7</v>
      </c>
      <c r="AW30">
        <v>0.3</v>
      </c>
      <c r="AX30">
        <v>0.6</v>
      </c>
      <c r="AY30">
        <v>0.2</v>
      </c>
      <c r="AZ30">
        <v>0.7</v>
      </c>
      <c r="BA30">
        <v>0.4</v>
      </c>
      <c r="BB30">
        <v>1</v>
      </c>
      <c r="BC30">
        <v>0.4</v>
      </c>
      <c r="BD30">
        <v>0.8</v>
      </c>
      <c r="BE30">
        <v>0.4</v>
      </c>
      <c r="BF30">
        <v>2.2000000000000002</v>
      </c>
      <c r="BG30">
        <v>0.5</v>
      </c>
      <c r="BH30">
        <v>0.9</v>
      </c>
      <c r="BI30">
        <v>0.8</v>
      </c>
      <c r="BJ30">
        <v>1.7</v>
      </c>
      <c r="BK30">
        <v>0.5</v>
      </c>
      <c r="BL30">
        <v>1.3</v>
      </c>
      <c r="BM30">
        <v>1</v>
      </c>
      <c r="BN30">
        <v>2</v>
      </c>
      <c r="BO30">
        <v>1</v>
      </c>
      <c r="BP30">
        <v>1.9</v>
      </c>
      <c r="BQ30">
        <v>1</v>
      </c>
      <c r="BR30">
        <v>1.5</v>
      </c>
      <c r="BS30">
        <v>0.4</v>
      </c>
      <c r="BT30">
        <v>2</v>
      </c>
      <c r="BU30">
        <v>1.2</v>
      </c>
      <c r="BV30">
        <v>2.2000000000000002</v>
      </c>
      <c r="BW30">
        <v>1.1000000000000001</v>
      </c>
      <c r="BX30">
        <v>2.2000000000000002</v>
      </c>
      <c r="BY30">
        <v>2</v>
      </c>
      <c r="BZ30">
        <v>3.6</v>
      </c>
      <c r="CA30">
        <v>0.1</v>
      </c>
      <c r="CB30">
        <v>2.1</v>
      </c>
      <c r="CC30">
        <v>2.5</v>
      </c>
      <c r="CD30">
        <v>2.2000000000000002</v>
      </c>
      <c r="CE30">
        <v>1.8</v>
      </c>
      <c r="CF30">
        <v>4.5</v>
      </c>
      <c r="CG30">
        <v>0.7</v>
      </c>
      <c r="CH30">
        <v>4.0999999999999996</v>
      </c>
      <c r="CI30">
        <v>2</v>
      </c>
      <c r="CJ30">
        <v>1.8</v>
      </c>
      <c r="CK30">
        <v>-0.5</v>
      </c>
      <c r="CL30">
        <v>3</v>
      </c>
      <c r="CM30">
        <v>-1.8</v>
      </c>
      <c r="CN30">
        <v>7.3</v>
      </c>
      <c r="CO30">
        <v>1.2</v>
      </c>
      <c r="CP30">
        <v>3.1</v>
      </c>
      <c r="CQ30">
        <v>1.6</v>
      </c>
      <c r="CR30">
        <v>4.9000000000000004</v>
      </c>
      <c r="CS30">
        <v>3.9</v>
      </c>
      <c r="CT30">
        <v>6</v>
      </c>
      <c r="CU30">
        <v>-0.1</v>
      </c>
      <c r="CV30">
        <v>5.7</v>
      </c>
      <c r="CW30">
        <v>1.6</v>
      </c>
      <c r="CX30">
        <v>2.4</v>
      </c>
      <c r="CY30">
        <v>1</v>
      </c>
      <c r="CZ30">
        <v>5.0999999999999996</v>
      </c>
      <c r="DA30">
        <v>3.8</v>
      </c>
      <c r="DB30">
        <v>3.5</v>
      </c>
      <c r="DC30">
        <v>0</v>
      </c>
      <c r="DD30">
        <v>1.5</v>
      </c>
      <c r="DE30">
        <v>2.1</v>
      </c>
      <c r="DF30">
        <v>6.1</v>
      </c>
      <c r="DG30">
        <v>-0.3</v>
      </c>
      <c r="DH30">
        <v>5.6</v>
      </c>
      <c r="DI30">
        <v>2.6</v>
      </c>
      <c r="DJ30">
        <v>7.6</v>
      </c>
      <c r="DK30">
        <v>0.4</v>
      </c>
      <c r="DL30">
        <v>7.4</v>
      </c>
      <c r="DM30">
        <v>3.3</v>
      </c>
      <c r="DN30">
        <v>5.3</v>
      </c>
      <c r="DO30">
        <v>3</v>
      </c>
      <c r="DP30">
        <v>7.6</v>
      </c>
      <c r="DQ30">
        <v>-1.4</v>
      </c>
      <c r="DR30">
        <v>5.8</v>
      </c>
      <c r="DS30">
        <v>11.8</v>
      </c>
      <c r="DT30">
        <v>16.2</v>
      </c>
      <c r="DU30">
        <v>19.600000000000001</v>
      </c>
      <c r="DV30">
        <v>18.8</v>
      </c>
      <c r="DW30">
        <v>16.2</v>
      </c>
      <c r="DX30">
        <v>6.2</v>
      </c>
      <c r="DY30">
        <v>14.2</v>
      </c>
      <c r="DZ30">
        <v>14.8</v>
      </c>
      <c r="EA30">
        <v>1.7</v>
      </c>
      <c r="EB30">
        <v>2.1</v>
      </c>
      <c r="EC30">
        <v>22.2</v>
      </c>
      <c r="ED30">
        <v>18.3</v>
      </c>
      <c r="EE30">
        <v>9.6999999999999993</v>
      </c>
      <c r="EF30">
        <v>21.8</v>
      </c>
      <c r="EG30">
        <v>22.7</v>
      </c>
      <c r="EH30">
        <v>12.2</v>
      </c>
      <c r="EI30">
        <v>18.8</v>
      </c>
      <c r="EJ30">
        <v>22.9</v>
      </c>
      <c r="EK30">
        <v>16</v>
      </c>
      <c r="EL30">
        <v>24.5</v>
      </c>
      <c r="EM30">
        <v>21.3</v>
      </c>
      <c r="EN30">
        <v>4.5</v>
      </c>
      <c r="EO30">
        <v>4.0999999999999996</v>
      </c>
      <c r="EP30">
        <v>5.4</v>
      </c>
      <c r="EQ30">
        <v>-13.2</v>
      </c>
      <c r="ER30">
        <v>15</v>
      </c>
      <c r="ES30">
        <v>26.2</v>
      </c>
      <c r="ET30">
        <v>28.7</v>
      </c>
      <c r="EU30">
        <v>10.9</v>
      </c>
      <c r="EV30">
        <v>17.3</v>
      </c>
      <c r="EW30">
        <v>23.8</v>
      </c>
      <c r="EX30">
        <v>37.6</v>
      </c>
      <c r="EY30">
        <v>-0.2</v>
      </c>
      <c r="EZ30">
        <v>7.3</v>
      </c>
      <c r="FA30">
        <v>26</v>
      </c>
      <c r="FB30">
        <v>22.3</v>
      </c>
      <c r="FC30">
        <v>5.9</v>
      </c>
      <c r="FD30">
        <v>9.6</v>
      </c>
      <c r="FE30">
        <v>15.6</v>
      </c>
      <c r="FF30">
        <v>66.5</v>
      </c>
      <c r="FG30">
        <v>-34.299999999999997</v>
      </c>
      <c r="FH30">
        <v>0</v>
      </c>
      <c r="FI30">
        <v>-1.5</v>
      </c>
      <c r="FJ30">
        <v>22.4</v>
      </c>
      <c r="FK30">
        <v>3.7</v>
      </c>
      <c r="FL30">
        <v>7.1</v>
      </c>
      <c r="FM30">
        <v>38</v>
      </c>
      <c r="FN30">
        <v>46.4</v>
      </c>
      <c r="FO30">
        <v>14.5</v>
      </c>
      <c r="FP30">
        <v>28.8</v>
      </c>
      <c r="FQ30">
        <v>4.4000000000000004</v>
      </c>
      <c r="FR30">
        <v>27.6</v>
      </c>
      <c r="FS30">
        <v>15.2</v>
      </c>
      <c r="FT30">
        <v>-6.2</v>
      </c>
      <c r="FU30">
        <v>6.4</v>
      </c>
      <c r="FV30">
        <v>26.9</v>
      </c>
      <c r="FW30">
        <v>-11.8</v>
      </c>
      <c r="FX30">
        <v>34.200000000000003</v>
      </c>
      <c r="FY30">
        <v>14.7</v>
      </c>
      <c r="FZ30">
        <v>16.100000000000001</v>
      </c>
      <c r="GA30">
        <v>-6.8</v>
      </c>
      <c r="GB30">
        <v>-0.8</v>
      </c>
      <c r="GC30">
        <v>9.1</v>
      </c>
      <c r="GD30">
        <v>32.299999999999997</v>
      </c>
      <c r="GE30">
        <v>0.1</v>
      </c>
      <c r="GF30">
        <v>-9.4</v>
      </c>
      <c r="GG30">
        <v>-9.3000000000000007</v>
      </c>
      <c r="GH30">
        <v>27.4</v>
      </c>
      <c r="GI30">
        <v>-24.7</v>
      </c>
      <c r="GJ30">
        <v>-6.5</v>
      </c>
      <c r="GK30">
        <v>2.6</v>
      </c>
      <c r="GL30">
        <v>-14.1</v>
      </c>
      <c r="GM30">
        <v>-27</v>
      </c>
      <c r="GN30">
        <v>0.9</v>
      </c>
      <c r="GO30">
        <v>23.4</v>
      </c>
      <c r="GP30">
        <v>119.4</v>
      </c>
      <c r="GQ30">
        <v>47.3</v>
      </c>
      <c r="GR30">
        <v>-7.7</v>
      </c>
      <c r="GS30">
        <v>16.7</v>
      </c>
      <c r="GT30">
        <v>-5.7</v>
      </c>
      <c r="GU30">
        <v>9.1</v>
      </c>
      <c r="GV30">
        <v>8.4</v>
      </c>
      <c r="GW30">
        <v>42.1</v>
      </c>
      <c r="GX30">
        <v>53.8</v>
      </c>
      <c r="GY30">
        <v>50.3</v>
      </c>
      <c r="GZ30">
        <v>56</v>
      </c>
      <c r="HA30">
        <v>38.5</v>
      </c>
      <c r="HB30">
        <v>75.3</v>
      </c>
      <c r="HC30">
        <v>72.2</v>
      </c>
      <c r="HD30">
        <v>28.5</v>
      </c>
      <c r="HE30">
        <v>64.599999999999994</v>
      </c>
      <c r="HF30">
        <v>63.2</v>
      </c>
      <c r="HG30">
        <v>19.8</v>
      </c>
      <c r="HH30">
        <v>37.9</v>
      </c>
      <c r="HI30">
        <v>50.7</v>
      </c>
      <c r="HJ30">
        <v>42.4</v>
      </c>
      <c r="HK30">
        <v>100.7</v>
      </c>
      <c r="HL30">
        <v>26.1</v>
      </c>
      <c r="HM30">
        <v>24.3</v>
      </c>
      <c r="HN30">
        <v>114</v>
      </c>
      <c r="HO30">
        <v>46</v>
      </c>
      <c r="HP30">
        <v>-2.5</v>
      </c>
      <c r="HQ30">
        <v>53.5</v>
      </c>
      <c r="HR30">
        <v>56.5</v>
      </c>
      <c r="HS30">
        <v>50.3</v>
      </c>
      <c r="HT30">
        <v>28.7</v>
      </c>
      <c r="HU30">
        <v>31.8</v>
      </c>
      <c r="HV30">
        <v>58.4</v>
      </c>
      <c r="HW30">
        <v>83.1</v>
      </c>
      <c r="HX30">
        <v>63.3</v>
      </c>
      <c r="HY30">
        <v>63.4</v>
      </c>
      <c r="HZ30">
        <v>69</v>
      </c>
      <c r="IA30">
        <v>67.900000000000006</v>
      </c>
      <c r="IB30">
        <v>77.599999999999994</v>
      </c>
      <c r="IC30">
        <v>78.400000000000006</v>
      </c>
      <c r="ID30">
        <v>37.5</v>
      </c>
      <c r="IE30">
        <v>21</v>
      </c>
      <c r="IF30">
        <v>37.4</v>
      </c>
      <c r="IG30">
        <v>76.400000000000006</v>
      </c>
      <c r="IH30">
        <v>70.3</v>
      </c>
      <c r="II30">
        <v>104.1</v>
      </c>
      <c r="IJ30">
        <v>117.6</v>
      </c>
      <c r="IK30">
        <v>147.4</v>
      </c>
      <c r="IL30">
        <v>116.2</v>
      </c>
      <c r="IM30">
        <v>40.4</v>
      </c>
      <c r="IN30">
        <v>50.6</v>
      </c>
      <c r="IO30">
        <v>29.3</v>
      </c>
      <c r="IP30">
        <v>73.099999999999994</v>
      </c>
      <c r="IQ30">
        <v>69.7</v>
      </c>
      <c r="IR30">
        <v>11.6</v>
      </c>
      <c r="IS30">
        <v>13.9</v>
      </c>
      <c r="IT30">
        <v>45</v>
      </c>
      <c r="IU30">
        <v>27.2</v>
      </c>
      <c r="IV30">
        <v>47.5</v>
      </c>
      <c r="IW30">
        <v>-38.799999999999997</v>
      </c>
      <c r="IY30" s="15">
        <v>-2904</v>
      </c>
      <c r="IZ30" s="15">
        <v>90882</v>
      </c>
    </row>
    <row r="31" spans="1:260">
      <c r="A31" t="s">
        <v>847</v>
      </c>
      <c r="B31" t="s">
        <v>1200</v>
      </c>
      <c r="C31">
        <v>-2.2999999999999998</v>
      </c>
      <c r="D31">
        <v>1.2</v>
      </c>
      <c r="E31">
        <v>-0.1</v>
      </c>
      <c r="F31">
        <v>1.1000000000000001</v>
      </c>
      <c r="G31">
        <v>2.1</v>
      </c>
      <c r="H31">
        <v>-0.5</v>
      </c>
      <c r="I31">
        <v>0.9</v>
      </c>
      <c r="J31">
        <v>1.4</v>
      </c>
      <c r="K31">
        <v>1.1000000000000001</v>
      </c>
      <c r="L31">
        <v>0.2</v>
      </c>
      <c r="M31">
        <v>-2.2000000000000002</v>
      </c>
      <c r="N31">
        <v>1.5</v>
      </c>
      <c r="O31">
        <v>-1.3</v>
      </c>
      <c r="P31">
        <v>1.3</v>
      </c>
      <c r="Q31">
        <v>-0.3</v>
      </c>
      <c r="R31">
        <v>1.3</v>
      </c>
      <c r="S31">
        <v>0.3</v>
      </c>
      <c r="T31">
        <v>1.4</v>
      </c>
      <c r="U31">
        <v>0.9</v>
      </c>
      <c r="V31">
        <v>1.2</v>
      </c>
      <c r="W31">
        <v>-0.5</v>
      </c>
      <c r="X31">
        <v>-0.3</v>
      </c>
      <c r="Y31">
        <v>0.8</v>
      </c>
      <c r="Z31">
        <v>0.5</v>
      </c>
      <c r="AA31">
        <v>0.1</v>
      </c>
      <c r="AB31">
        <v>0.2</v>
      </c>
      <c r="AC31">
        <v>0.4</v>
      </c>
      <c r="AD31">
        <v>0.8</v>
      </c>
      <c r="AE31">
        <v>-0.5</v>
      </c>
      <c r="AF31">
        <v>-0.2</v>
      </c>
      <c r="AG31">
        <v>1.1000000000000001</v>
      </c>
      <c r="AH31">
        <v>0.9</v>
      </c>
      <c r="AI31">
        <v>0</v>
      </c>
      <c r="AJ31">
        <v>-0.1</v>
      </c>
      <c r="AK31">
        <v>1.1000000000000001</v>
      </c>
      <c r="AL31">
        <v>1.2</v>
      </c>
      <c r="AM31">
        <v>-0.2</v>
      </c>
      <c r="AN31">
        <v>0</v>
      </c>
      <c r="AO31">
        <v>0.9</v>
      </c>
      <c r="AP31">
        <v>0.7</v>
      </c>
      <c r="AQ31">
        <v>0.4</v>
      </c>
      <c r="AR31">
        <v>-0.1</v>
      </c>
      <c r="AS31">
        <v>0.9</v>
      </c>
      <c r="AT31">
        <v>0.9</v>
      </c>
      <c r="AU31">
        <v>-1</v>
      </c>
      <c r="AV31">
        <v>-1.1000000000000001</v>
      </c>
      <c r="AW31">
        <v>0</v>
      </c>
      <c r="AX31">
        <v>1.3</v>
      </c>
      <c r="AY31">
        <v>0.8</v>
      </c>
      <c r="AZ31">
        <v>2</v>
      </c>
      <c r="BA31">
        <v>2.4</v>
      </c>
      <c r="BB31">
        <v>1.2</v>
      </c>
      <c r="BC31">
        <v>-1.4</v>
      </c>
      <c r="BD31">
        <v>3.7</v>
      </c>
      <c r="BE31">
        <v>0.7</v>
      </c>
      <c r="BF31">
        <v>8.6</v>
      </c>
      <c r="BG31">
        <v>1.4</v>
      </c>
      <c r="BH31">
        <v>4.5</v>
      </c>
      <c r="BI31">
        <v>-0.7</v>
      </c>
      <c r="BJ31">
        <v>6.1</v>
      </c>
      <c r="BK31">
        <v>-7.3</v>
      </c>
      <c r="BL31">
        <v>3.8</v>
      </c>
      <c r="BM31">
        <v>-1.4</v>
      </c>
      <c r="BN31">
        <v>3.6</v>
      </c>
      <c r="BO31">
        <v>-3</v>
      </c>
      <c r="BP31">
        <v>2.6</v>
      </c>
      <c r="BQ31">
        <v>2.9</v>
      </c>
      <c r="BR31">
        <v>10.199999999999999</v>
      </c>
      <c r="BS31">
        <v>-6.6</v>
      </c>
      <c r="BT31">
        <v>2.2000000000000002</v>
      </c>
      <c r="BU31">
        <v>0.2</v>
      </c>
      <c r="BV31">
        <v>13.8</v>
      </c>
      <c r="BW31">
        <v>-6.4</v>
      </c>
      <c r="BX31">
        <v>0.1</v>
      </c>
      <c r="BY31">
        <v>-3.3</v>
      </c>
      <c r="BZ31">
        <v>8.6</v>
      </c>
      <c r="CA31">
        <v>-10</v>
      </c>
      <c r="CB31">
        <v>10.5</v>
      </c>
      <c r="CC31">
        <v>2.8</v>
      </c>
      <c r="CD31">
        <v>13.7</v>
      </c>
      <c r="CE31">
        <v>-2.5</v>
      </c>
      <c r="CF31">
        <v>13.2</v>
      </c>
      <c r="CG31">
        <v>-14</v>
      </c>
      <c r="CH31">
        <v>3.4</v>
      </c>
      <c r="CI31">
        <v>-9.1</v>
      </c>
      <c r="CJ31">
        <v>7.9</v>
      </c>
      <c r="CK31">
        <v>1.7</v>
      </c>
      <c r="CL31">
        <v>-15.6</v>
      </c>
      <c r="CM31">
        <v>-14</v>
      </c>
      <c r="CN31">
        <v>4.4000000000000004</v>
      </c>
      <c r="CO31">
        <v>-7.4</v>
      </c>
      <c r="CP31">
        <v>2.4</v>
      </c>
      <c r="CQ31">
        <v>1.9</v>
      </c>
      <c r="CR31">
        <v>3.2</v>
      </c>
      <c r="CS31">
        <v>-3.4</v>
      </c>
      <c r="CT31">
        <v>4.5999999999999996</v>
      </c>
      <c r="CU31">
        <v>-0.3</v>
      </c>
      <c r="CV31">
        <v>1.1000000000000001</v>
      </c>
      <c r="CW31">
        <v>-1.9</v>
      </c>
      <c r="CX31">
        <v>9.6</v>
      </c>
      <c r="CY31">
        <v>-6</v>
      </c>
      <c r="CZ31">
        <v>5.2</v>
      </c>
      <c r="DA31">
        <v>6</v>
      </c>
      <c r="DB31">
        <v>0.7</v>
      </c>
      <c r="DC31">
        <v>-3.6</v>
      </c>
      <c r="DD31">
        <v>5.9</v>
      </c>
      <c r="DE31">
        <v>-1.3</v>
      </c>
      <c r="DF31">
        <v>9.8000000000000007</v>
      </c>
      <c r="DG31">
        <v>-7.5</v>
      </c>
      <c r="DH31">
        <v>2.4</v>
      </c>
      <c r="DI31">
        <v>-6.6</v>
      </c>
      <c r="DJ31">
        <v>6.1</v>
      </c>
      <c r="DK31">
        <v>-2.2999999999999998</v>
      </c>
      <c r="DL31">
        <v>4.4000000000000004</v>
      </c>
      <c r="DM31">
        <v>-6</v>
      </c>
      <c r="DN31">
        <v>1.8</v>
      </c>
      <c r="DO31">
        <v>0.9</v>
      </c>
      <c r="DP31">
        <v>-5</v>
      </c>
      <c r="DQ31">
        <v>2.5</v>
      </c>
      <c r="DR31">
        <v>2.2999999999999998</v>
      </c>
      <c r="DS31">
        <v>-6.3</v>
      </c>
      <c r="DT31">
        <v>-0.5</v>
      </c>
      <c r="DU31">
        <v>7</v>
      </c>
      <c r="DV31">
        <v>-1.5</v>
      </c>
      <c r="DW31">
        <v>-5.8</v>
      </c>
      <c r="DX31">
        <v>-5.9</v>
      </c>
      <c r="DY31">
        <v>4.4000000000000004</v>
      </c>
      <c r="DZ31">
        <v>1.7</v>
      </c>
      <c r="EA31">
        <v>-4.0999999999999996</v>
      </c>
      <c r="EB31">
        <v>6.6</v>
      </c>
      <c r="EC31">
        <v>6.2</v>
      </c>
      <c r="ED31">
        <v>-2.6</v>
      </c>
      <c r="EE31">
        <v>-1.5</v>
      </c>
      <c r="EF31">
        <v>-0.4</v>
      </c>
      <c r="EG31">
        <v>16.100000000000001</v>
      </c>
      <c r="EH31">
        <v>-15.2</v>
      </c>
      <c r="EI31">
        <v>4</v>
      </c>
      <c r="EJ31">
        <v>2.1</v>
      </c>
      <c r="EK31">
        <v>1.3</v>
      </c>
      <c r="EL31">
        <v>-0.2</v>
      </c>
      <c r="EM31">
        <v>-1.7</v>
      </c>
      <c r="EN31">
        <v>-2.8</v>
      </c>
      <c r="EO31">
        <v>5.8</v>
      </c>
      <c r="EP31">
        <v>3</v>
      </c>
      <c r="EQ31">
        <v>-4.4000000000000004</v>
      </c>
      <c r="ER31">
        <v>15.7</v>
      </c>
      <c r="ES31">
        <v>-7.1</v>
      </c>
      <c r="ET31">
        <v>6.1</v>
      </c>
      <c r="EU31">
        <v>2.6</v>
      </c>
      <c r="EV31">
        <v>7.5</v>
      </c>
      <c r="EW31">
        <v>-4.9000000000000004</v>
      </c>
      <c r="EX31">
        <v>15.1</v>
      </c>
      <c r="EY31">
        <v>-2</v>
      </c>
      <c r="EZ31">
        <v>-4.2</v>
      </c>
      <c r="FA31">
        <v>-8.6</v>
      </c>
      <c r="FB31">
        <v>1.4</v>
      </c>
      <c r="FC31">
        <v>-6.7</v>
      </c>
      <c r="FD31">
        <v>3.1</v>
      </c>
      <c r="FE31">
        <v>-1.3</v>
      </c>
      <c r="FF31">
        <v>4.5999999999999996</v>
      </c>
      <c r="FG31">
        <v>0.4</v>
      </c>
      <c r="FH31">
        <v>4.5999999999999996</v>
      </c>
      <c r="FI31">
        <v>6.6</v>
      </c>
      <c r="FJ31">
        <v>-2.9</v>
      </c>
      <c r="FK31">
        <v>-9.5</v>
      </c>
      <c r="FL31">
        <v>4.5</v>
      </c>
      <c r="FM31">
        <v>-0.2</v>
      </c>
      <c r="FN31">
        <v>-14.8</v>
      </c>
      <c r="FO31">
        <v>-5.9</v>
      </c>
      <c r="FP31">
        <v>-0.8</v>
      </c>
      <c r="FQ31">
        <v>-1.2</v>
      </c>
      <c r="FR31">
        <v>5.6</v>
      </c>
      <c r="FS31">
        <v>7.5</v>
      </c>
      <c r="FT31">
        <v>6.5</v>
      </c>
      <c r="FU31">
        <v>-5.5</v>
      </c>
      <c r="FV31">
        <v>7.6</v>
      </c>
      <c r="FW31">
        <v>11.7</v>
      </c>
      <c r="FX31">
        <v>5.7</v>
      </c>
      <c r="FY31">
        <v>-0.4</v>
      </c>
      <c r="FZ31">
        <v>19.399999999999999</v>
      </c>
      <c r="GA31">
        <v>6.9</v>
      </c>
      <c r="GB31">
        <v>14.8</v>
      </c>
      <c r="GC31">
        <v>7</v>
      </c>
      <c r="GD31">
        <v>-3</v>
      </c>
      <c r="GE31">
        <v>-4.0999999999999996</v>
      </c>
      <c r="GF31">
        <v>21.1</v>
      </c>
      <c r="GG31">
        <v>4.2</v>
      </c>
      <c r="GH31">
        <v>15.5</v>
      </c>
      <c r="GI31">
        <v>5.3</v>
      </c>
      <c r="GJ31">
        <v>16.600000000000001</v>
      </c>
      <c r="GK31">
        <v>-11.6</v>
      </c>
      <c r="GL31">
        <v>10.6</v>
      </c>
      <c r="GM31">
        <v>12.4</v>
      </c>
      <c r="GN31">
        <v>-14.3</v>
      </c>
      <c r="GO31">
        <v>36.5</v>
      </c>
      <c r="GP31">
        <v>104.7</v>
      </c>
      <c r="GQ31">
        <v>-72.3</v>
      </c>
      <c r="GR31">
        <v>-6.4</v>
      </c>
      <c r="GS31">
        <v>-15.2</v>
      </c>
      <c r="GT31">
        <v>6.6</v>
      </c>
      <c r="GU31">
        <v>2.5</v>
      </c>
      <c r="GV31">
        <v>4</v>
      </c>
      <c r="GW31">
        <v>-9</v>
      </c>
      <c r="GX31">
        <v>7.2</v>
      </c>
      <c r="GY31">
        <v>33.1</v>
      </c>
      <c r="GZ31">
        <v>22.2</v>
      </c>
      <c r="HA31">
        <v>38.4</v>
      </c>
      <c r="HB31">
        <v>13.6</v>
      </c>
      <c r="HC31">
        <v>-13.8</v>
      </c>
      <c r="HD31">
        <v>8.8000000000000007</v>
      </c>
      <c r="HE31">
        <v>28.4</v>
      </c>
      <c r="HF31">
        <v>21.2</v>
      </c>
      <c r="HG31">
        <v>-9.1999999999999993</v>
      </c>
      <c r="HH31">
        <v>-4.8</v>
      </c>
      <c r="HI31">
        <v>39.5</v>
      </c>
      <c r="HJ31">
        <v>26.7</v>
      </c>
      <c r="HK31">
        <v>19.2</v>
      </c>
      <c r="HL31">
        <v>40.700000000000003</v>
      </c>
      <c r="HM31">
        <v>-9.8000000000000007</v>
      </c>
      <c r="HN31">
        <v>16.2</v>
      </c>
      <c r="HO31">
        <v>20.7</v>
      </c>
      <c r="HP31">
        <v>-9.3000000000000007</v>
      </c>
      <c r="HQ31">
        <v>-32.9</v>
      </c>
      <c r="HR31">
        <v>-1.4</v>
      </c>
      <c r="HS31">
        <v>31.6</v>
      </c>
      <c r="HT31">
        <v>26.4</v>
      </c>
      <c r="HU31">
        <v>0.9</v>
      </c>
      <c r="HV31">
        <v>12.2</v>
      </c>
      <c r="HW31">
        <v>28.3</v>
      </c>
      <c r="HX31">
        <v>9.1999999999999993</v>
      </c>
      <c r="HY31">
        <v>22.3</v>
      </c>
      <c r="HZ31">
        <v>-12.3</v>
      </c>
      <c r="IA31">
        <v>43.7</v>
      </c>
      <c r="IB31">
        <v>10.5</v>
      </c>
      <c r="IC31">
        <v>10.1</v>
      </c>
      <c r="ID31">
        <v>-7.5</v>
      </c>
      <c r="IE31">
        <v>-11.9</v>
      </c>
      <c r="IF31">
        <v>44.5</v>
      </c>
      <c r="IG31">
        <v>-1.5</v>
      </c>
      <c r="IH31">
        <v>-0.1</v>
      </c>
      <c r="II31">
        <v>187.2</v>
      </c>
      <c r="IJ31">
        <v>-63.2</v>
      </c>
      <c r="IK31">
        <v>-14.4</v>
      </c>
      <c r="IL31">
        <v>29.3</v>
      </c>
      <c r="IM31">
        <v>59.7</v>
      </c>
      <c r="IN31">
        <v>4.3</v>
      </c>
      <c r="IO31">
        <v>-8.9</v>
      </c>
      <c r="IP31">
        <v>17.2</v>
      </c>
      <c r="IQ31">
        <v>48</v>
      </c>
      <c r="IR31">
        <v>-80.2</v>
      </c>
      <c r="IS31">
        <v>0.1</v>
      </c>
      <c r="IT31">
        <v>-53.8</v>
      </c>
      <c r="IU31">
        <v>1.9</v>
      </c>
      <c r="IV31">
        <v>3.2</v>
      </c>
      <c r="IW31">
        <v>-8.6999999999999993</v>
      </c>
      <c r="IY31" s="15">
        <v>-53720</v>
      </c>
      <c r="IZ31" s="15">
        <v>422140</v>
      </c>
    </row>
    <row r="32" spans="1:260">
      <c r="A32" t="s">
        <v>848</v>
      </c>
      <c r="B32" t="s">
        <v>1201</v>
      </c>
      <c r="C32">
        <v>-0.4</v>
      </c>
      <c r="D32">
        <v>0.5</v>
      </c>
      <c r="E32">
        <v>0.9</v>
      </c>
      <c r="F32">
        <v>0.1</v>
      </c>
      <c r="G32">
        <v>-1.6</v>
      </c>
      <c r="H32">
        <v>0.7</v>
      </c>
      <c r="I32">
        <v>1.1000000000000001</v>
      </c>
      <c r="J32">
        <v>0</v>
      </c>
      <c r="K32">
        <v>0</v>
      </c>
      <c r="L32">
        <v>0.3</v>
      </c>
      <c r="M32">
        <v>0.6</v>
      </c>
      <c r="N32">
        <v>1.1000000000000001</v>
      </c>
      <c r="O32">
        <v>1.6</v>
      </c>
      <c r="P32">
        <v>0.5</v>
      </c>
      <c r="Q32">
        <v>0.8</v>
      </c>
      <c r="R32">
        <v>0.5</v>
      </c>
      <c r="S32">
        <v>1.1000000000000001</v>
      </c>
      <c r="T32">
        <v>1.4</v>
      </c>
      <c r="U32">
        <v>1.3</v>
      </c>
      <c r="V32">
        <v>1.3</v>
      </c>
      <c r="W32">
        <v>0.6</v>
      </c>
      <c r="X32">
        <v>0.7</v>
      </c>
      <c r="Y32">
        <v>0.4</v>
      </c>
      <c r="Z32">
        <v>0.5</v>
      </c>
      <c r="AA32">
        <v>0.8</v>
      </c>
      <c r="AB32">
        <v>0.8</v>
      </c>
      <c r="AC32">
        <v>-0.1</v>
      </c>
      <c r="AD32">
        <v>-0.2</v>
      </c>
      <c r="AE32">
        <v>1.8</v>
      </c>
      <c r="AF32">
        <v>1.5</v>
      </c>
      <c r="AG32">
        <v>0.8</v>
      </c>
      <c r="AH32">
        <v>1</v>
      </c>
      <c r="AI32">
        <v>-1.2</v>
      </c>
      <c r="AJ32">
        <v>-1.3</v>
      </c>
      <c r="AK32">
        <v>0.7</v>
      </c>
      <c r="AL32">
        <v>0.7</v>
      </c>
      <c r="AM32">
        <v>-0.9</v>
      </c>
      <c r="AN32">
        <v>-1</v>
      </c>
      <c r="AO32">
        <v>0.5</v>
      </c>
      <c r="AP32">
        <v>7</v>
      </c>
      <c r="AQ32">
        <v>0.9</v>
      </c>
      <c r="AR32">
        <v>0.4</v>
      </c>
      <c r="AS32">
        <v>-4.3</v>
      </c>
      <c r="AT32">
        <v>-3.6</v>
      </c>
      <c r="AU32">
        <v>0.3</v>
      </c>
      <c r="AV32">
        <v>0.3</v>
      </c>
      <c r="AW32">
        <v>0.4</v>
      </c>
      <c r="AX32">
        <v>0.4</v>
      </c>
      <c r="AY32">
        <v>2</v>
      </c>
      <c r="AZ32">
        <v>1.2</v>
      </c>
      <c r="BA32">
        <v>4.7</v>
      </c>
      <c r="BB32">
        <v>3.8</v>
      </c>
      <c r="BC32">
        <v>3.8</v>
      </c>
      <c r="BD32">
        <v>3.9</v>
      </c>
      <c r="BE32">
        <v>0.5</v>
      </c>
      <c r="BF32">
        <v>3</v>
      </c>
      <c r="BG32">
        <v>-1.8</v>
      </c>
      <c r="BH32">
        <v>8.3000000000000007</v>
      </c>
      <c r="BI32">
        <v>15.5</v>
      </c>
      <c r="BJ32">
        <v>8.9</v>
      </c>
      <c r="BK32">
        <v>0.4</v>
      </c>
      <c r="BL32">
        <v>3.3</v>
      </c>
      <c r="BM32">
        <v>1.1000000000000001</v>
      </c>
      <c r="BN32">
        <v>1</v>
      </c>
      <c r="BO32">
        <v>-5.6</v>
      </c>
      <c r="BP32">
        <v>-1.7</v>
      </c>
      <c r="BQ32">
        <v>-2.9</v>
      </c>
      <c r="BR32">
        <v>2.7</v>
      </c>
      <c r="BS32">
        <v>-2.2000000000000002</v>
      </c>
      <c r="BT32">
        <v>5.8</v>
      </c>
      <c r="BU32">
        <v>-5.5</v>
      </c>
      <c r="BV32">
        <v>3.2</v>
      </c>
      <c r="BW32">
        <v>6.7</v>
      </c>
      <c r="BX32">
        <v>3.1</v>
      </c>
      <c r="BY32">
        <v>0.9</v>
      </c>
      <c r="BZ32">
        <v>6.3</v>
      </c>
      <c r="CA32">
        <v>1.8</v>
      </c>
      <c r="CB32">
        <v>-3.8</v>
      </c>
      <c r="CC32">
        <v>5.7</v>
      </c>
      <c r="CD32">
        <v>1</v>
      </c>
      <c r="CE32">
        <v>-1</v>
      </c>
      <c r="CF32">
        <v>4</v>
      </c>
      <c r="CG32">
        <v>-3.1</v>
      </c>
      <c r="CH32">
        <v>4</v>
      </c>
      <c r="CI32">
        <v>-3.5</v>
      </c>
      <c r="CJ32">
        <v>4.2</v>
      </c>
      <c r="CK32">
        <v>-2</v>
      </c>
      <c r="CL32">
        <v>10.4</v>
      </c>
      <c r="CM32">
        <v>7.1</v>
      </c>
      <c r="CN32">
        <v>17.100000000000001</v>
      </c>
      <c r="CO32">
        <v>4.4000000000000004</v>
      </c>
      <c r="CP32">
        <v>12.9</v>
      </c>
      <c r="CQ32">
        <v>-4.8</v>
      </c>
      <c r="CR32">
        <v>2.9</v>
      </c>
      <c r="CS32">
        <v>-1.3</v>
      </c>
      <c r="CT32">
        <v>7.3</v>
      </c>
      <c r="CU32">
        <v>-1</v>
      </c>
      <c r="CV32">
        <v>15.6</v>
      </c>
      <c r="CW32">
        <v>2.9</v>
      </c>
      <c r="CX32">
        <v>1.3</v>
      </c>
      <c r="CY32">
        <v>2.2999999999999998</v>
      </c>
      <c r="CZ32">
        <v>-0.8</v>
      </c>
      <c r="DA32">
        <v>5.3</v>
      </c>
      <c r="DB32">
        <v>6.2</v>
      </c>
      <c r="DC32">
        <v>-17.8</v>
      </c>
      <c r="DD32">
        <v>2.9</v>
      </c>
      <c r="DE32">
        <v>2.1</v>
      </c>
      <c r="DF32">
        <v>3.1</v>
      </c>
      <c r="DG32">
        <v>0</v>
      </c>
      <c r="DH32">
        <v>-2.7</v>
      </c>
      <c r="DI32">
        <v>1.3</v>
      </c>
      <c r="DJ32">
        <v>4.9000000000000004</v>
      </c>
      <c r="DK32">
        <v>-0.5</v>
      </c>
      <c r="DL32">
        <v>6.8</v>
      </c>
      <c r="DM32">
        <v>-0.2</v>
      </c>
      <c r="DN32">
        <v>7.3</v>
      </c>
      <c r="DO32">
        <v>5.8</v>
      </c>
      <c r="DP32">
        <v>8.5</v>
      </c>
      <c r="DQ32">
        <v>3.4</v>
      </c>
      <c r="DR32">
        <v>7.3</v>
      </c>
      <c r="DS32">
        <v>6</v>
      </c>
      <c r="DT32">
        <v>-3.8</v>
      </c>
      <c r="DU32">
        <v>-3.7</v>
      </c>
      <c r="DV32">
        <v>-1.2</v>
      </c>
      <c r="DW32">
        <v>5.0999999999999996</v>
      </c>
      <c r="DX32">
        <v>3.7</v>
      </c>
      <c r="DY32">
        <v>-11.2</v>
      </c>
      <c r="DZ32">
        <v>1.5</v>
      </c>
      <c r="EA32">
        <v>-23</v>
      </c>
      <c r="EB32">
        <v>13.2</v>
      </c>
      <c r="EC32">
        <v>-32</v>
      </c>
      <c r="ED32">
        <v>75.5</v>
      </c>
      <c r="EE32">
        <v>-59.9</v>
      </c>
      <c r="EF32">
        <v>36.4</v>
      </c>
      <c r="EG32">
        <v>8.4</v>
      </c>
      <c r="EH32">
        <v>107.8</v>
      </c>
      <c r="EI32">
        <v>10.9</v>
      </c>
      <c r="EJ32">
        <v>60.2</v>
      </c>
      <c r="EK32">
        <v>-53.6</v>
      </c>
      <c r="EL32">
        <v>29.4</v>
      </c>
      <c r="EM32">
        <v>-10.8</v>
      </c>
      <c r="EN32">
        <v>20.2</v>
      </c>
      <c r="EO32">
        <v>-36.1</v>
      </c>
      <c r="EP32">
        <v>15.7</v>
      </c>
      <c r="EQ32">
        <v>4.0999999999999996</v>
      </c>
      <c r="ER32">
        <v>-17</v>
      </c>
      <c r="ES32">
        <v>15.6</v>
      </c>
      <c r="ET32">
        <v>-3.5</v>
      </c>
      <c r="EU32">
        <v>5.5</v>
      </c>
      <c r="EV32">
        <v>1.9</v>
      </c>
      <c r="EW32">
        <v>1.5</v>
      </c>
      <c r="EX32">
        <v>43.6</v>
      </c>
      <c r="EY32">
        <v>20.6</v>
      </c>
      <c r="EZ32">
        <v>-14.4</v>
      </c>
      <c r="FA32">
        <v>4.5999999999999996</v>
      </c>
      <c r="FB32">
        <v>1.5</v>
      </c>
      <c r="FC32">
        <v>-31.6</v>
      </c>
      <c r="FD32">
        <v>5.4</v>
      </c>
      <c r="FE32">
        <v>4.2</v>
      </c>
      <c r="FF32">
        <v>34.700000000000003</v>
      </c>
      <c r="FG32">
        <v>-8.1</v>
      </c>
      <c r="FH32">
        <v>4.8</v>
      </c>
      <c r="FI32">
        <v>14.9</v>
      </c>
      <c r="FJ32">
        <v>24.3</v>
      </c>
      <c r="FK32">
        <v>-60.9</v>
      </c>
      <c r="FL32">
        <v>11.9</v>
      </c>
      <c r="FM32">
        <v>-7.1</v>
      </c>
      <c r="FN32">
        <v>-45.8</v>
      </c>
      <c r="FO32">
        <v>-2.5</v>
      </c>
      <c r="FP32">
        <v>37.6</v>
      </c>
      <c r="FQ32">
        <v>-2.9</v>
      </c>
      <c r="FR32">
        <v>31.7</v>
      </c>
      <c r="FS32">
        <v>23.3</v>
      </c>
      <c r="FT32">
        <v>29.7</v>
      </c>
      <c r="FU32">
        <v>-37.4</v>
      </c>
      <c r="FV32">
        <v>8.3000000000000007</v>
      </c>
      <c r="FW32">
        <v>7</v>
      </c>
      <c r="FX32">
        <v>37.5</v>
      </c>
      <c r="FY32">
        <v>15.5</v>
      </c>
      <c r="FZ32">
        <v>31.1</v>
      </c>
      <c r="GA32">
        <v>54.5</v>
      </c>
      <c r="GB32">
        <v>9.8000000000000007</v>
      </c>
      <c r="GC32">
        <v>22.9</v>
      </c>
      <c r="GD32">
        <v>-4.9000000000000004</v>
      </c>
      <c r="GE32">
        <v>-11.3</v>
      </c>
      <c r="GF32">
        <v>66.7</v>
      </c>
      <c r="GG32">
        <v>24.3</v>
      </c>
      <c r="GH32">
        <v>56.2</v>
      </c>
      <c r="GI32">
        <v>26.4</v>
      </c>
      <c r="GJ32">
        <v>72.3</v>
      </c>
      <c r="GK32">
        <v>-8.5</v>
      </c>
      <c r="GL32">
        <v>56.4</v>
      </c>
      <c r="GM32">
        <v>60.3</v>
      </c>
      <c r="GN32">
        <v>-19.2</v>
      </c>
      <c r="GO32">
        <v>60.4</v>
      </c>
      <c r="GP32">
        <v>192.4</v>
      </c>
      <c r="GQ32">
        <v>-206.6</v>
      </c>
      <c r="GR32">
        <v>-59.7</v>
      </c>
      <c r="GS32">
        <v>-41.1</v>
      </c>
      <c r="GT32">
        <v>14.2</v>
      </c>
      <c r="GU32">
        <v>-17.8</v>
      </c>
      <c r="GV32">
        <v>19.100000000000001</v>
      </c>
      <c r="GW32">
        <v>-19.899999999999999</v>
      </c>
      <c r="GX32">
        <v>38.1</v>
      </c>
      <c r="GY32">
        <v>85.4</v>
      </c>
      <c r="GZ32">
        <v>70.099999999999994</v>
      </c>
      <c r="HA32">
        <v>22.4</v>
      </c>
      <c r="HB32">
        <v>11.4</v>
      </c>
      <c r="HC32">
        <v>-42.9</v>
      </c>
      <c r="HD32">
        <v>35.9</v>
      </c>
      <c r="HE32">
        <v>69.8</v>
      </c>
      <c r="HF32">
        <v>89.5</v>
      </c>
      <c r="HG32">
        <v>-4.7</v>
      </c>
      <c r="HH32">
        <v>27.6</v>
      </c>
      <c r="HI32">
        <v>81.599999999999994</v>
      </c>
      <c r="HJ32">
        <v>101.4</v>
      </c>
      <c r="HK32">
        <v>65.3</v>
      </c>
      <c r="HL32">
        <v>137.4</v>
      </c>
      <c r="HM32">
        <v>-14.7</v>
      </c>
      <c r="HN32">
        <v>28.8</v>
      </c>
      <c r="HO32">
        <v>29.7</v>
      </c>
      <c r="HP32">
        <v>-60.1</v>
      </c>
      <c r="HQ32">
        <v>-68.900000000000006</v>
      </c>
      <c r="HR32">
        <v>24.8</v>
      </c>
      <c r="HS32">
        <v>76.2</v>
      </c>
      <c r="HT32">
        <v>97.8</v>
      </c>
      <c r="HU32">
        <v>28.3</v>
      </c>
      <c r="HV32">
        <v>80.900000000000006</v>
      </c>
      <c r="HW32">
        <v>83.6</v>
      </c>
      <c r="HX32">
        <v>75.3</v>
      </c>
      <c r="HY32">
        <v>-6.8</v>
      </c>
      <c r="HZ32">
        <v>-86.5</v>
      </c>
      <c r="IA32">
        <v>106.1</v>
      </c>
      <c r="IB32">
        <v>74.2</v>
      </c>
      <c r="IC32">
        <v>-8.3000000000000007</v>
      </c>
      <c r="ID32">
        <v>-22.6</v>
      </c>
      <c r="IE32">
        <v>-12.1</v>
      </c>
      <c r="IF32">
        <v>42.6</v>
      </c>
      <c r="IG32">
        <v>-18.899999999999999</v>
      </c>
      <c r="IH32">
        <v>-20</v>
      </c>
      <c r="II32">
        <v>447.2</v>
      </c>
      <c r="IJ32">
        <v>-107.8</v>
      </c>
      <c r="IK32">
        <v>-1.7</v>
      </c>
      <c r="IL32">
        <v>44</v>
      </c>
      <c r="IM32">
        <v>95.2</v>
      </c>
      <c r="IN32">
        <v>40.6</v>
      </c>
      <c r="IO32">
        <v>-36.700000000000003</v>
      </c>
      <c r="IP32">
        <v>49.6</v>
      </c>
      <c r="IQ32">
        <v>208.1</v>
      </c>
      <c r="IR32">
        <v>-126.6</v>
      </c>
      <c r="IS32">
        <v>16.2</v>
      </c>
      <c r="IT32">
        <v>-148</v>
      </c>
      <c r="IU32">
        <v>-37.299999999999997</v>
      </c>
      <c r="IV32">
        <v>11.1</v>
      </c>
      <c r="IW32">
        <v>-51</v>
      </c>
      <c r="IY32" s="15">
        <v>755399</v>
      </c>
      <c r="IZ32" s="15">
        <v>1123921</v>
      </c>
    </row>
    <row r="33" spans="1:260">
      <c r="A33" t="s">
        <v>850</v>
      </c>
      <c r="B33" t="s">
        <v>1202</v>
      </c>
      <c r="C33">
        <v>1.2</v>
      </c>
      <c r="D33">
        <v>1.4</v>
      </c>
      <c r="E33">
        <v>0.9</v>
      </c>
      <c r="F33">
        <v>-0.4</v>
      </c>
      <c r="G33">
        <v>0.9</v>
      </c>
      <c r="H33">
        <v>1.1000000000000001</v>
      </c>
      <c r="I33">
        <v>0</v>
      </c>
      <c r="J33">
        <v>-2.4</v>
      </c>
      <c r="K33">
        <v>0.6</v>
      </c>
      <c r="L33">
        <v>-0.1</v>
      </c>
      <c r="M33">
        <v>0.1</v>
      </c>
      <c r="N33">
        <v>-2</v>
      </c>
      <c r="O33">
        <v>2.8</v>
      </c>
      <c r="P33">
        <v>-0.7</v>
      </c>
      <c r="Q33">
        <v>0.2</v>
      </c>
      <c r="R33">
        <v>-1.8</v>
      </c>
      <c r="S33">
        <v>0.1</v>
      </c>
      <c r="T33">
        <v>-1.1000000000000001</v>
      </c>
      <c r="U33">
        <v>0.4</v>
      </c>
      <c r="V33">
        <v>0.3</v>
      </c>
      <c r="W33">
        <v>1.4</v>
      </c>
      <c r="X33">
        <v>1.4</v>
      </c>
      <c r="Y33">
        <v>-0.5</v>
      </c>
      <c r="Z33">
        <v>-2.4</v>
      </c>
      <c r="AA33">
        <v>1.1000000000000001</v>
      </c>
      <c r="AB33">
        <v>0.5</v>
      </c>
      <c r="AC33">
        <v>5.2</v>
      </c>
      <c r="AD33">
        <v>4</v>
      </c>
      <c r="AE33">
        <v>-2.6</v>
      </c>
      <c r="AF33">
        <v>-0.7</v>
      </c>
      <c r="AG33">
        <v>4.7</v>
      </c>
      <c r="AH33">
        <v>2.4</v>
      </c>
      <c r="AI33">
        <v>3.5</v>
      </c>
      <c r="AJ33">
        <v>5.0999999999999996</v>
      </c>
      <c r="AK33">
        <v>3.8</v>
      </c>
      <c r="AL33">
        <v>-4.0999999999999996</v>
      </c>
      <c r="AM33">
        <v>15</v>
      </c>
      <c r="AN33">
        <v>15.1</v>
      </c>
      <c r="AO33">
        <v>5.0999999999999996</v>
      </c>
      <c r="AP33">
        <v>13.1</v>
      </c>
      <c r="AQ33">
        <v>-5.0999999999999996</v>
      </c>
      <c r="AR33">
        <v>-2.1</v>
      </c>
      <c r="AS33">
        <v>-6.5</v>
      </c>
      <c r="AT33">
        <v>-11.7</v>
      </c>
      <c r="AU33">
        <v>-11.4</v>
      </c>
      <c r="AV33">
        <v>-5</v>
      </c>
      <c r="AW33">
        <v>-0.3</v>
      </c>
      <c r="AX33">
        <v>-5.2</v>
      </c>
      <c r="AY33">
        <v>-3</v>
      </c>
      <c r="AZ33">
        <v>2.7</v>
      </c>
      <c r="BA33">
        <v>-2.9</v>
      </c>
      <c r="BB33">
        <v>-4</v>
      </c>
      <c r="BC33">
        <v>-10.5</v>
      </c>
      <c r="BD33">
        <v>2.8</v>
      </c>
      <c r="BE33">
        <v>-1.5</v>
      </c>
      <c r="BF33">
        <v>-7.9</v>
      </c>
      <c r="BG33">
        <v>16.600000000000001</v>
      </c>
      <c r="BH33">
        <v>-26.3</v>
      </c>
      <c r="BI33">
        <v>3.1</v>
      </c>
      <c r="BJ33">
        <v>-6.9</v>
      </c>
      <c r="BK33">
        <v>-15.6</v>
      </c>
      <c r="BL33">
        <v>-21.7</v>
      </c>
      <c r="BM33">
        <v>12.5</v>
      </c>
      <c r="BN33">
        <v>-19</v>
      </c>
      <c r="BO33">
        <v>-5.6</v>
      </c>
      <c r="BP33">
        <v>-19.899999999999999</v>
      </c>
      <c r="BQ33">
        <v>10.1</v>
      </c>
      <c r="BR33">
        <v>-24.8</v>
      </c>
      <c r="BS33">
        <v>3.1</v>
      </c>
      <c r="BT33">
        <v>-5</v>
      </c>
      <c r="BU33">
        <v>17.8</v>
      </c>
      <c r="BV33">
        <v>-29.8</v>
      </c>
      <c r="BW33">
        <v>-20.100000000000001</v>
      </c>
      <c r="BX33">
        <v>17.100000000000001</v>
      </c>
      <c r="BY33">
        <v>30.7</v>
      </c>
      <c r="BZ33">
        <v>-44</v>
      </c>
      <c r="CA33">
        <v>87.4</v>
      </c>
      <c r="CB33">
        <v>15.4</v>
      </c>
      <c r="CC33">
        <v>19.2</v>
      </c>
      <c r="CD33">
        <v>-24.5</v>
      </c>
      <c r="CE33">
        <v>38.1</v>
      </c>
      <c r="CF33">
        <v>-100.7</v>
      </c>
      <c r="CG33">
        <v>-26.9</v>
      </c>
      <c r="CH33">
        <v>-27.2</v>
      </c>
      <c r="CI33">
        <v>-8.9</v>
      </c>
      <c r="CJ33">
        <v>5.2</v>
      </c>
      <c r="CK33">
        <v>15.1</v>
      </c>
      <c r="CL33">
        <v>-101.6</v>
      </c>
      <c r="CM33">
        <v>-110.8</v>
      </c>
      <c r="CN33">
        <v>-93.1</v>
      </c>
      <c r="CO33">
        <v>-73.5</v>
      </c>
      <c r="CP33">
        <v>-54.7</v>
      </c>
      <c r="CQ33">
        <v>-17.8</v>
      </c>
      <c r="CR33">
        <v>-24.3</v>
      </c>
      <c r="CS33">
        <v>18</v>
      </c>
      <c r="CT33">
        <v>144.6</v>
      </c>
      <c r="CU33">
        <v>-61.7</v>
      </c>
      <c r="CV33">
        <v>22.7</v>
      </c>
      <c r="CW33">
        <v>-13.1</v>
      </c>
      <c r="CX33">
        <v>-38.9</v>
      </c>
      <c r="CY33">
        <v>13.2</v>
      </c>
      <c r="CZ33">
        <v>17.600000000000001</v>
      </c>
      <c r="DA33">
        <v>1.1000000000000001</v>
      </c>
      <c r="DB33">
        <v>69</v>
      </c>
      <c r="DC33">
        <v>46.6</v>
      </c>
      <c r="DD33">
        <v>-15.2</v>
      </c>
      <c r="DE33">
        <v>-22.8</v>
      </c>
      <c r="DF33">
        <v>-11.7</v>
      </c>
      <c r="DG33">
        <v>56.1</v>
      </c>
      <c r="DH33">
        <v>-38.700000000000003</v>
      </c>
      <c r="DI33">
        <v>78.099999999999994</v>
      </c>
      <c r="DJ33">
        <v>29.8</v>
      </c>
      <c r="DK33">
        <v>-30.2</v>
      </c>
      <c r="DL33">
        <v>36.1</v>
      </c>
      <c r="DM33">
        <v>-43.4</v>
      </c>
      <c r="DN33">
        <v>30</v>
      </c>
      <c r="DO33">
        <v>-80</v>
      </c>
      <c r="DP33">
        <v>16.7</v>
      </c>
      <c r="DQ33">
        <v>-15.7</v>
      </c>
      <c r="DR33">
        <v>-37.200000000000003</v>
      </c>
      <c r="DS33">
        <v>26.3</v>
      </c>
      <c r="DT33">
        <v>2.9</v>
      </c>
      <c r="DU33">
        <v>72</v>
      </c>
      <c r="DV33">
        <v>-40.1</v>
      </c>
      <c r="DW33">
        <v>6.4</v>
      </c>
      <c r="DX33">
        <v>-27.5</v>
      </c>
      <c r="DY33">
        <v>39.4</v>
      </c>
      <c r="DZ33">
        <v>-14.6</v>
      </c>
      <c r="EA33">
        <v>121.7</v>
      </c>
      <c r="EB33">
        <v>-42.4</v>
      </c>
      <c r="EC33">
        <v>87.7</v>
      </c>
      <c r="ED33">
        <v>-67.400000000000006</v>
      </c>
      <c r="EE33">
        <v>132.5</v>
      </c>
      <c r="EF33">
        <v>-33</v>
      </c>
      <c r="EG33">
        <v>54.1</v>
      </c>
      <c r="EH33">
        <v>-10.8</v>
      </c>
      <c r="EI33">
        <v>133.30000000000001</v>
      </c>
      <c r="EJ33">
        <v>21.4</v>
      </c>
      <c r="EK33">
        <v>13</v>
      </c>
      <c r="EL33">
        <v>139.9</v>
      </c>
      <c r="EM33">
        <v>-39.200000000000003</v>
      </c>
      <c r="EN33">
        <v>-28.5</v>
      </c>
      <c r="EO33">
        <v>23.6</v>
      </c>
      <c r="EP33">
        <v>75.2</v>
      </c>
      <c r="EQ33">
        <v>-68.099999999999994</v>
      </c>
      <c r="ER33">
        <v>-53</v>
      </c>
      <c r="ES33">
        <v>-63.2</v>
      </c>
      <c r="ET33">
        <v>37.5</v>
      </c>
      <c r="EU33">
        <v>-76.400000000000006</v>
      </c>
      <c r="EV33">
        <v>-9.9</v>
      </c>
      <c r="EW33">
        <v>17.899999999999999</v>
      </c>
      <c r="EX33">
        <v>94.4</v>
      </c>
      <c r="EY33">
        <v>-80.900000000000006</v>
      </c>
      <c r="EZ33">
        <v>68.599999999999994</v>
      </c>
      <c r="FA33">
        <v>100.4</v>
      </c>
      <c r="FB33">
        <v>96.8</v>
      </c>
      <c r="FC33">
        <v>-50.6</v>
      </c>
      <c r="FD33">
        <v>57.2</v>
      </c>
      <c r="FE33">
        <v>33.5</v>
      </c>
      <c r="FF33">
        <v>21.5</v>
      </c>
      <c r="FG33">
        <v>-332.6</v>
      </c>
      <c r="FH33">
        <v>227.6</v>
      </c>
      <c r="FI33">
        <v>-41.6</v>
      </c>
      <c r="FJ33">
        <v>-32.4</v>
      </c>
      <c r="FK33">
        <v>-276.7</v>
      </c>
      <c r="FL33">
        <v>44.9</v>
      </c>
      <c r="FM33">
        <v>75.900000000000006</v>
      </c>
      <c r="FN33">
        <v>87.9</v>
      </c>
      <c r="FO33">
        <v>-163.30000000000001</v>
      </c>
      <c r="FP33">
        <v>-105.7</v>
      </c>
      <c r="FQ33">
        <v>172.5</v>
      </c>
      <c r="FR33">
        <v>171.2</v>
      </c>
      <c r="FS33">
        <v>-134.1</v>
      </c>
      <c r="FT33">
        <v>-137.9</v>
      </c>
      <c r="FU33">
        <v>118.3</v>
      </c>
      <c r="FV33">
        <v>57.7</v>
      </c>
      <c r="FW33">
        <v>-337.8</v>
      </c>
      <c r="FX33">
        <v>60.6</v>
      </c>
      <c r="FY33">
        <v>-104.8</v>
      </c>
      <c r="FZ33">
        <v>156.9</v>
      </c>
      <c r="GA33">
        <v>51.8</v>
      </c>
      <c r="GB33">
        <v>7.6</v>
      </c>
      <c r="GC33">
        <v>-67.7</v>
      </c>
      <c r="GD33">
        <v>-42.6</v>
      </c>
      <c r="GE33">
        <v>7.3</v>
      </c>
      <c r="GF33">
        <v>-24.3</v>
      </c>
      <c r="GG33">
        <v>29.4</v>
      </c>
      <c r="GH33">
        <v>66.599999999999994</v>
      </c>
      <c r="GI33">
        <v>-514.5</v>
      </c>
      <c r="GJ33">
        <v>69</v>
      </c>
      <c r="GK33">
        <v>210.9</v>
      </c>
      <c r="GL33">
        <v>-279</v>
      </c>
      <c r="GM33">
        <v>-649.29999999999995</v>
      </c>
      <c r="GN33">
        <v>-85.6</v>
      </c>
      <c r="GO33">
        <v>720.7</v>
      </c>
      <c r="GP33">
        <v>991.8</v>
      </c>
      <c r="GQ33">
        <v>-270.10000000000002</v>
      </c>
      <c r="GR33">
        <v>-339.3</v>
      </c>
      <c r="GS33">
        <v>293.10000000000002</v>
      </c>
      <c r="GT33">
        <v>-151</v>
      </c>
      <c r="GU33">
        <v>28.5</v>
      </c>
      <c r="GV33">
        <v>-44.4</v>
      </c>
      <c r="GW33">
        <v>-141.19999999999999</v>
      </c>
      <c r="GX33">
        <v>29.8</v>
      </c>
      <c r="GY33">
        <v>951.7</v>
      </c>
      <c r="GZ33">
        <v>-118.9</v>
      </c>
      <c r="HA33">
        <v>289.3</v>
      </c>
      <c r="HB33">
        <v>-261.8</v>
      </c>
      <c r="HC33">
        <v>129.1</v>
      </c>
      <c r="HD33">
        <v>55.4</v>
      </c>
      <c r="HE33">
        <v>-226.3</v>
      </c>
      <c r="HF33">
        <v>-504.2</v>
      </c>
      <c r="HG33">
        <v>353</v>
      </c>
      <c r="HH33">
        <v>1130.7</v>
      </c>
      <c r="HI33">
        <v>-187.7</v>
      </c>
      <c r="HJ33">
        <v>-220.8</v>
      </c>
      <c r="HK33">
        <v>183.9</v>
      </c>
      <c r="HL33">
        <v>113.3</v>
      </c>
      <c r="HM33">
        <v>46.4</v>
      </c>
      <c r="HN33">
        <v>-482.2</v>
      </c>
      <c r="HO33">
        <v>16.100000000000001</v>
      </c>
      <c r="HP33">
        <v>-65.8</v>
      </c>
      <c r="HQ33">
        <v>-14.1</v>
      </c>
      <c r="HR33">
        <v>-174.6</v>
      </c>
      <c r="HS33">
        <v>-115.4</v>
      </c>
      <c r="HT33">
        <v>193.3</v>
      </c>
      <c r="HU33">
        <v>-253</v>
      </c>
      <c r="HV33">
        <v>-400.9</v>
      </c>
      <c r="HW33">
        <v>211.8</v>
      </c>
      <c r="HX33">
        <v>-61.7</v>
      </c>
      <c r="HY33">
        <v>141.19999999999999</v>
      </c>
      <c r="HZ33">
        <v>124.5</v>
      </c>
      <c r="IA33">
        <v>-113.4</v>
      </c>
      <c r="IB33">
        <v>207.6</v>
      </c>
      <c r="IC33">
        <v>-116.5</v>
      </c>
      <c r="ID33">
        <v>217.8</v>
      </c>
      <c r="IE33">
        <v>-338</v>
      </c>
      <c r="IF33">
        <v>-105.8</v>
      </c>
      <c r="IG33">
        <v>55.1</v>
      </c>
      <c r="IH33">
        <v>55.6</v>
      </c>
      <c r="II33">
        <v>1399.3</v>
      </c>
      <c r="IJ33">
        <v>-742.8</v>
      </c>
      <c r="IK33">
        <v>-263.5</v>
      </c>
      <c r="IL33">
        <v>-275.5</v>
      </c>
      <c r="IM33">
        <v>-457</v>
      </c>
      <c r="IN33">
        <v>-24.3</v>
      </c>
      <c r="IO33">
        <v>592.29999999999995</v>
      </c>
      <c r="IP33">
        <v>171</v>
      </c>
      <c r="IQ33">
        <v>301.89999999999998</v>
      </c>
      <c r="IR33">
        <v>-0.8</v>
      </c>
      <c r="IS33">
        <v>351.1</v>
      </c>
      <c r="IT33">
        <v>119.8</v>
      </c>
      <c r="IU33">
        <v>521.4</v>
      </c>
      <c r="IV33">
        <v>-272.5</v>
      </c>
      <c r="IW33">
        <v>-53.7</v>
      </c>
      <c r="IY33" s="15">
        <v>-85700</v>
      </c>
      <c r="IZ33" s="15">
        <v>-14176</v>
      </c>
    </row>
    <row r="34" spans="1:260">
      <c r="A34" t="s">
        <v>852</v>
      </c>
      <c r="B34" s="12" t="s">
        <v>897</v>
      </c>
      <c r="C34" s="12">
        <v>1.5</v>
      </c>
      <c r="D34" s="12">
        <v>-0.4</v>
      </c>
      <c r="E34" s="12">
        <v>1.4</v>
      </c>
      <c r="F34" s="12">
        <v>1.1000000000000001</v>
      </c>
      <c r="G34" s="12">
        <v>0.2</v>
      </c>
      <c r="H34" s="12">
        <v>-1.5</v>
      </c>
      <c r="I34" s="12">
        <v>2.8</v>
      </c>
      <c r="J34" s="12">
        <v>0.3</v>
      </c>
      <c r="K34" s="12">
        <v>0.9</v>
      </c>
      <c r="L34" s="12">
        <v>1.8</v>
      </c>
      <c r="M34" s="12">
        <v>2.6</v>
      </c>
      <c r="N34" s="12">
        <v>1.7</v>
      </c>
      <c r="O34" s="12">
        <v>0.6</v>
      </c>
      <c r="P34" s="12">
        <v>3</v>
      </c>
      <c r="Q34" s="12">
        <v>1.4</v>
      </c>
      <c r="R34" s="12">
        <v>-0.5</v>
      </c>
      <c r="S34" s="12">
        <v>-1.5</v>
      </c>
      <c r="T34" s="12">
        <v>0.4</v>
      </c>
      <c r="U34" s="12">
        <v>2.7</v>
      </c>
      <c r="V34" s="12">
        <v>2.5</v>
      </c>
      <c r="W34" s="12">
        <v>-1.7</v>
      </c>
      <c r="X34" s="12">
        <v>-1.2</v>
      </c>
      <c r="Y34" s="12">
        <v>1.5</v>
      </c>
      <c r="Z34" s="12">
        <v>3.3</v>
      </c>
      <c r="AA34" s="12">
        <v>-2.2999999999999998</v>
      </c>
      <c r="AB34" s="12">
        <v>0.9</v>
      </c>
      <c r="AC34" s="12">
        <v>0.5</v>
      </c>
      <c r="AD34" s="12">
        <v>0.3</v>
      </c>
      <c r="AE34" s="12">
        <v>2.5</v>
      </c>
      <c r="AF34" s="12">
        <v>1.5</v>
      </c>
      <c r="AG34" s="12">
        <v>2.9</v>
      </c>
      <c r="AH34" s="12">
        <v>4.2</v>
      </c>
      <c r="AI34" s="12">
        <v>-0.6</v>
      </c>
      <c r="AJ34" s="12">
        <v>-2.1</v>
      </c>
      <c r="AK34" s="12">
        <v>5.5</v>
      </c>
      <c r="AL34" s="12">
        <v>7.5</v>
      </c>
      <c r="AM34" s="12">
        <v>-2.5</v>
      </c>
      <c r="AN34" s="12">
        <v>1.1000000000000001</v>
      </c>
      <c r="AO34" s="12">
        <v>10.7</v>
      </c>
      <c r="AP34" s="12">
        <v>-7.1</v>
      </c>
      <c r="AQ34" s="12">
        <v>9.4</v>
      </c>
      <c r="AR34" s="12">
        <v>10.7</v>
      </c>
      <c r="AS34" s="12">
        <v>12.1</v>
      </c>
      <c r="AT34" s="12">
        <v>15</v>
      </c>
      <c r="AU34" s="12">
        <v>21.9</v>
      </c>
      <c r="AV34" s="12">
        <v>28.9</v>
      </c>
      <c r="AW34" s="12">
        <v>41.9</v>
      </c>
      <c r="AX34" s="12">
        <v>18.8</v>
      </c>
      <c r="AY34" s="12">
        <v>12.9</v>
      </c>
      <c r="AZ34" s="12">
        <v>4.0999999999999996</v>
      </c>
      <c r="BA34" s="12">
        <v>17.899999999999999</v>
      </c>
      <c r="BB34" s="12">
        <v>6.4</v>
      </c>
      <c r="BC34" s="12">
        <v>32.5</v>
      </c>
      <c r="BD34" s="12">
        <v>-9.3000000000000007</v>
      </c>
      <c r="BE34" s="12">
        <v>-1.4</v>
      </c>
      <c r="BF34" s="12">
        <v>-15.9</v>
      </c>
      <c r="BG34" s="12">
        <v>-1.4</v>
      </c>
      <c r="BH34" s="12">
        <v>13.8</v>
      </c>
      <c r="BI34" s="12">
        <v>-0.7</v>
      </c>
      <c r="BJ34" s="12">
        <v>7.9</v>
      </c>
      <c r="BK34" s="12">
        <v>26.3</v>
      </c>
      <c r="BL34" s="12">
        <v>1.5</v>
      </c>
      <c r="BM34" s="12">
        <v>-4.4000000000000004</v>
      </c>
      <c r="BN34" s="12">
        <v>10.4</v>
      </c>
      <c r="BO34" s="12">
        <v>11.3</v>
      </c>
      <c r="BP34" s="12">
        <v>9.5</v>
      </c>
      <c r="BQ34" s="12">
        <v>19</v>
      </c>
      <c r="BR34" s="12">
        <v>16.899999999999999</v>
      </c>
      <c r="BS34" s="12">
        <v>28.1</v>
      </c>
      <c r="BT34" s="12">
        <v>24.1</v>
      </c>
      <c r="BU34" s="12">
        <v>39.9</v>
      </c>
      <c r="BV34" s="12">
        <v>59.7</v>
      </c>
      <c r="BW34" s="12">
        <v>57.4</v>
      </c>
      <c r="BX34" s="12">
        <v>-15.1</v>
      </c>
      <c r="BY34" s="12">
        <v>14.2</v>
      </c>
      <c r="BZ34" s="12">
        <v>61.3</v>
      </c>
      <c r="CA34" s="12">
        <v>-22.2</v>
      </c>
      <c r="CB34" s="12">
        <v>-46.3</v>
      </c>
      <c r="CC34" s="12">
        <v>33.5</v>
      </c>
      <c r="CD34" s="12">
        <v>-16.899999999999999</v>
      </c>
      <c r="CE34" s="12">
        <v>6.1</v>
      </c>
      <c r="CF34" s="12">
        <v>22.1</v>
      </c>
      <c r="CG34" s="12">
        <v>27.6</v>
      </c>
      <c r="CH34" s="12">
        <v>44.2</v>
      </c>
      <c r="CI34" s="12">
        <v>47.3</v>
      </c>
      <c r="CJ34" s="12">
        <v>4.9000000000000004</v>
      </c>
      <c r="CK34" s="12">
        <v>-5.2</v>
      </c>
      <c r="CL34" s="12">
        <v>29.4</v>
      </c>
      <c r="CM34" s="12">
        <v>11.8</v>
      </c>
      <c r="CN34" s="12">
        <v>24.4</v>
      </c>
      <c r="CO34" s="12">
        <v>33.5</v>
      </c>
      <c r="CP34" s="12">
        <v>34.799999999999997</v>
      </c>
      <c r="CQ34" s="12">
        <v>30.9</v>
      </c>
      <c r="CR34" s="12">
        <v>26.3</v>
      </c>
      <c r="CS34" s="12">
        <v>4.9000000000000004</v>
      </c>
      <c r="CT34" s="12">
        <v>29.1</v>
      </c>
      <c r="CU34" s="12">
        <v>22.1</v>
      </c>
      <c r="CV34" s="12">
        <v>35.9</v>
      </c>
      <c r="CW34" s="12">
        <v>37.700000000000003</v>
      </c>
      <c r="CX34" s="12">
        <v>87.7</v>
      </c>
      <c r="CY34" s="12">
        <v>23.7</v>
      </c>
      <c r="CZ34" s="12">
        <v>72.900000000000006</v>
      </c>
      <c r="DA34" s="12">
        <v>64.2</v>
      </c>
      <c r="DB34" s="12">
        <v>79.400000000000006</v>
      </c>
      <c r="DC34" s="12">
        <v>84.3</v>
      </c>
      <c r="DD34" s="12">
        <v>124.3</v>
      </c>
      <c r="DE34" s="12">
        <v>77.599999999999994</v>
      </c>
      <c r="DF34" s="12">
        <v>50.4</v>
      </c>
      <c r="DG34" s="12">
        <v>68.5</v>
      </c>
      <c r="DH34" s="12">
        <v>67.3</v>
      </c>
      <c r="DI34" s="12">
        <v>23.6</v>
      </c>
      <c r="DJ34" s="12">
        <v>82.4</v>
      </c>
      <c r="DK34" s="12">
        <v>143.80000000000001</v>
      </c>
      <c r="DL34" s="12">
        <v>65.099999999999994</v>
      </c>
      <c r="DM34" s="12">
        <v>36.799999999999997</v>
      </c>
      <c r="DN34" s="12">
        <v>100.2</v>
      </c>
      <c r="DO34" s="12">
        <v>105</v>
      </c>
      <c r="DP34" s="12">
        <v>-11.5</v>
      </c>
      <c r="DQ34" s="12">
        <v>117.6</v>
      </c>
      <c r="DR34" s="12">
        <v>24.8</v>
      </c>
      <c r="DS34" s="12">
        <v>-24</v>
      </c>
      <c r="DT34" s="12">
        <v>45.5</v>
      </c>
      <c r="DU34" s="12">
        <v>47</v>
      </c>
      <c r="DV34" s="12">
        <v>80.599999999999994</v>
      </c>
      <c r="DW34" s="12">
        <v>40.9</v>
      </c>
      <c r="DX34" s="12">
        <v>66.099999999999994</v>
      </c>
      <c r="DY34" s="12">
        <v>49</v>
      </c>
      <c r="DZ34" s="12">
        <v>95.5</v>
      </c>
      <c r="EA34" s="12">
        <v>87.9</v>
      </c>
      <c r="EB34" s="12">
        <v>138.69999999999999</v>
      </c>
      <c r="EC34" s="12">
        <v>49.7</v>
      </c>
      <c r="ED34" s="12">
        <v>92.8</v>
      </c>
      <c r="EE34" s="12">
        <v>83.8</v>
      </c>
      <c r="EF34" s="12">
        <v>114.3</v>
      </c>
      <c r="EG34" s="12">
        <v>157.5</v>
      </c>
      <c r="EH34" s="12">
        <v>224.7</v>
      </c>
      <c r="EI34" s="12">
        <v>114.9</v>
      </c>
      <c r="EJ34" s="12">
        <v>62.7</v>
      </c>
      <c r="EK34" s="12">
        <v>135.30000000000001</v>
      </c>
      <c r="EL34" s="12">
        <v>210.1</v>
      </c>
      <c r="EM34" s="12">
        <v>238.3</v>
      </c>
      <c r="EN34" s="12">
        <v>290.3</v>
      </c>
      <c r="EO34" s="12">
        <v>328.2</v>
      </c>
      <c r="EP34" s="12">
        <v>130.6</v>
      </c>
      <c r="EQ34" s="12">
        <v>303.5</v>
      </c>
      <c r="ER34" s="12">
        <v>216.3</v>
      </c>
      <c r="ES34" s="12">
        <v>393.8</v>
      </c>
      <c r="ET34" s="12">
        <v>589</v>
      </c>
      <c r="EU34" s="12">
        <v>293.3</v>
      </c>
      <c r="EV34" s="12">
        <v>245.4</v>
      </c>
      <c r="EW34" s="12">
        <v>328.7</v>
      </c>
      <c r="EX34" s="12">
        <v>102</v>
      </c>
      <c r="EY34" s="12">
        <v>167.9</v>
      </c>
      <c r="EZ34" s="12">
        <v>227.7</v>
      </c>
      <c r="FA34" s="12">
        <v>-10.6</v>
      </c>
      <c r="FB34" s="12">
        <v>293</v>
      </c>
      <c r="FC34" s="12">
        <v>110.1</v>
      </c>
      <c r="FD34" s="12">
        <v>65.3</v>
      </c>
      <c r="FE34" s="12">
        <v>346.4</v>
      </c>
      <c r="FF34" s="12">
        <v>130.6</v>
      </c>
      <c r="FG34" s="12">
        <v>293</v>
      </c>
      <c r="FH34" s="12">
        <v>153.9</v>
      </c>
      <c r="FI34" s="12">
        <v>208.2</v>
      </c>
      <c r="FJ34" s="12">
        <v>322.89999999999998</v>
      </c>
      <c r="FK34" s="12">
        <v>376.6</v>
      </c>
      <c r="FL34" s="12">
        <v>231.9</v>
      </c>
      <c r="FM34" s="12">
        <v>228.8</v>
      </c>
      <c r="FN34" s="12">
        <v>458</v>
      </c>
      <c r="FO34" s="12">
        <v>297</v>
      </c>
      <c r="FP34" s="12">
        <v>522.70000000000005</v>
      </c>
      <c r="FQ34" s="12">
        <v>490</v>
      </c>
      <c r="FR34" s="12">
        <v>421.3</v>
      </c>
      <c r="FS34" s="12">
        <v>343.9</v>
      </c>
      <c r="FT34" s="12">
        <v>701.2</v>
      </c>
      <c r="FU34" s="12">
        <v>457.3</v>
      </c>
      <c r="FV34" s="12">
        <v>575.79999999999995</v>
      </c>
      <c r="FW34" s="12">
        <v>811.7</v>
      </c>
      <c r="FX34" s="12">
        <v>939.6</v>
      </c>
      <c r="FY34" s="12">
        <v>684</v>
      </c>
      <c r="FZ34" s="12">
        <v>780.6</v>
      </c>
      <c r="GA34" s="12">
        <v>535</v>
      </c>
      <c r="GB34" s="12">
        <v>821.5</v>
      </c>
      <c r="GC34" s="12">
        <v>726.2</v>
      </c>
      <c r="GD34" s="12">
        <v>866</v>
      </c>
      <c r="GE34" s="12">
        <v>633.1</v>
      </c>
      <c r="GF34" s="12">
        <v>1173.9000000000001</v>
      </c>
      <c r="GG34" s="12">
        <v>1015.6</v>
      </c>
      <c r="GH34" s="12">
        <v>1052.2</v>
      </c>
      <c r="GI34" s="12">
        <v>1256.3</v>
      </c>
      <c r="GJ34" s="12">
        <v>1352.3</v>
      </c>
      <c r="GK34" s="12">
        <v>89</v>
      </c>
      <c r="GL34" s="12">
        <v>728.7</v>
      </c>
      <c r="GM34" s="12">
        <v>632.70000000000005</v>
      </c>
      <c r="GN34" s="12">
        <v>955.6</v>
      </c>
      <c r="GO34" s="12">
        <v>-119.3</v>
      </c>
      <c r="GP34" s="12">
        <v>149.69999999999999</v>
      </c>
      <c r="GQ34" s="12">
        <v>396.7</v>
      </c>
      <c r="GR34" s="12">
        <v>317.8</v>
      </c>
      <c r="GS34" s="12">
        <v>-206.7</v>
      </c>
      <c r="GT34" s="12">
        <v>133.9</v>
      </c>
      <c r="GU34" s="12">
        <v>545.9</v>
      </c>
      <c r="GV34" s="12">
        <v>583.6</v>
      </c>
      <c r="GW34" s="12">
        <v>1060.5</v>
      </c>
      <c r="GX34" s="12">
        <v>367.5</v>
      </c>
      <c r="GY34" s="12">
        <v>462.6</v>
      </c>
      <c r="GZ34" s="12">
        <v>471.3</v>
      </c>
      <c r="HA34" s="12">
        <v>235.6</v>
      </c>
      <c r="HB34" s="12">
        <v>-355.1</v>
      </c>
      <c r="HC34" s="12">
        <v>769.8</v>
      </c>
      <c r="HD34" s="12">
        <v>103.4</v>
      </c>
      <c r="HE34" s="12">
        <v>740.6</v>
      </c>
      <c r="HF34" s="12">
        <v>369.9</v>
      </c>
      <c r="HG34" s="12">
        <v>658.5</v>
      </c>
      <c r="HH34" s="12">
        <v>276.89999999999998</v>
      </c>
      <c r="HI34" s="12">
        <v>513.6</v>
      </c>
      <c r="HJ34" s="12">
        <v>765.4</v>
      </c>
      <c r="HK34" s="12">
        <v>525.5</v>
      </c>
      <c r="HL34" s="12">
        <v>488.6</v>
      </c>
      <c r="HM34" s="12">
        <v>625.1</v>
      </c>
      <c r="HN34" s="12">
        <v>471.9</v>
      </c>
      <c r="HO34" s="12">
        <v>274.3</v>
      </c>
      <c r="HP34" s="12">
        <v>1296.5999999999999</v>
      </c>
      <c r="HQ34" s="12">
        <v>-466.9</v>
      </c>
      <c r="HR34" s="12">
        <v>522</v>
      </c>
      <c r="HS34" s="12">
        <v>157</v>
      </c>
      <c r="HT34" s="12">
        <v>321.60000000000002</v>
      </c>
      <c r="HU34" s="12">
        <v>384.2</v>
      </c>
      <c r="HV34" s="12">
        <v>503.6</v>
      </c>
      <c r="HW34" s="12">
        <v>328.5</v>
      </c>
      <c r="HX34" s="12">
        <v>1019.3</v>
      </c>
      <c r="HY34" s="12">
        <v>922.1</v>
      </c>
      <c r="HZ34" s="12">
        <v>340</v>
      </c>
      <c r="IA34" s="12">
        <v>507.4</v>
      </c>
      <c r="IB34" s="12">
        <v>120.8</v>
      </c>
      <c r="IC34" s="12">
        <v>448.5</v>
      </c>
      <c r="ID34" s="12">
        <v>-509</v>
      </c>
      <c r="IE34" s="12">
        <v>682.4</v>
      </c>
      <c r="IF34" s="12">
        <v>369.1</v>
      </c>
      <c r="IG34" s="12">
        <v>794.6</v>
      </c>
      <c r="IH34" s="12">
        <v>333.9</v>
      </c>
      <c r="II34" s="12">
        <v>-1108</v>
      </c>
      <c r="IJ34" s="12">
        <v>1201.5999999999999</v>
      </c>
      <c r="IK34" s="12">
        <v>167.5</v>
      </c>
      <c r="IL34" s="12">
        <v>718</v>
      </c>
      <c r="IM34" s="12">
        <v>1075.8</v>
      </c>
      <c r="IN34" s="12">
        <v>498.6</v>
      </c>
      <c r="IO34" s="12">
        <v>276.10000000000002</v>
      </c>
      <c r="IP34" s="12">
        <v>838.9</v>
      </c>
      <c r="IQ34" s="12">
        <v>1278.8</v>
      </c>
      <c r="IR34" s="12">
        <v>283.39999999999998</v>
      </c>
      <c r="IS34" s="12">
        <v>1068.7</v>
      </c>
      <c r="IT34" s="12">
        <v>738.7</v>
      </c>
      <c r="IU34" s="12">
        <v>776.6</v>
      </c>
      <c r="IV34" s="12">
        <v>1222.2</v>
      </c>
      <c r="IW34" s="12">
        <v>694.7</v>
      </c>
      <c r="IY34" s="15">
        <v>460181</v>
      </c>
      <c r="IZ34" s="15">
        <v>790358</v>
      </c>
    </row>
    <row r="35" spans="1:260">
      <c r="A35" t="s">
        <v>854</v>
      </c>
      <c r="B35" t="s">
        <v>899</v>
      </c>
      <c r="C35">
        <v>1.3</v>
      </c>
      <c r="D35">
        <v>-0.2</v>
      </c>
      <c r="E35">
        <v>0.8</v>
      </c>
      <c r="F35">
        <v>0.2</v>
      </c>
      <c r="G35">
        <v>0.2</v>
      </c>
      <c r="H35">
        <v>-0.1</v>
      </c>
      <c r="I35">
        <v>0.5</v>
      </c>
      <c r="J35">
        <v>-0.3</v>
      </c>
      <c r="K35">
        <v>0.1</v>
      </c>
      <c r="L35">
        <v>-0.3</v>
      </c>
      <c r="M35">
        <v>-0.1</v>
      </c>
      <c r="N35">
        <v>0.4</v>
      </c>
      <c r="O35">
        <v>-0.1</v>
      </c>
      <c r="P35">
        <v>0.2</v>
      </c>
      <c r="Q35">
        <v>0.6</v>
      </c>
      <c r="R35">
        <v>-0.5</v>
      </c>
      <c r="S35">
        <v>0.6</v>
      </c>
      <c r="T35">
        <v>0.5</v>
      </c>
      <c r="U35">
        <v>-0.2</v>
      </c>
      <c r="V35">
        <v>-0.1</v>
      </c>
      <c r="W35">
        <v>1.1000000000000001</v>
      </c>
      <c r="X35">
        <v>-0.1</v>
      </c>
      <c r="Y35">
        <v>0.3</v>
      </c>
      <c r="Z35">
        <v>0.2</v>
      </c>
      <c r="AA35">
        <v>0.1</v>
      </c>
      <c r="AB35">
        <v>0.5</v>
      </c>
      <c r="AC35">
        <v>1.1000000000000001</v>
      </c>
      <c r="AD35">
        <v>-0.7</v>
      </c>
      <c r="AE35">
        <v>0.1</v>
      </c>
      <c r="AF35">
        <v>0</v>
      </c>
      <c r="AG35">
        <v>-0.3</v>
      </c>
      <c r="AH35">
        <v>0.4</v>
      </c>
      <c r="AI35">
        <v>0.5</v>
      </c>
      <c r="AJ35">
        <v>0.5</v>
      </c>
      <c r="AK35">
        <v>0.2</v>
      </c>
      <c r="AL35">
        <v>1.2</v>
      </c>
      <c r="AM35">
        <v>0.2</v>
      </c>
      <c r="AN35">
        <v>2.2000000000000002</v>
      </c>
      <c r="AO35">
        <v>1.7</v>
      </c>
      <c r="AP35">
        <v>-0.1</v>
      </c>
      <c r="AQ35">
        <v>0.3</v>
      </c>
      <c r="AR35">
        <v>1.8</v>
      </c>
      <c r="AS35">
        <v>-0.6</v>
      </c>
      <c r="AT35">
        <v>0.4</v>
      </c>
      <c r="AU35">
        <v>-0.4</v>
      </c>
      <c r="AV35">
        <v>-0.3</v>
      </c>
      <c r="AW35">
        <v>0.6</v>
      </c>
      <c r="AX35">
        <v>-0.5</v>
      </c>
      <c r="AY35">
        <v>0.1</v>
      </c>
      <c r="AZ35">
        <v>0</v>
      </c>
      <c r="BA35">
        <v>-4.2</v>
      </c>
      <c r="BB35">
        <v>3.8</v>
      </c>
      <c r="BC35">
        <v>0</v>
      </c>
      <c r="BD35">
        <v>0.8</v>
      </c>
      <c r="BE35">
        <v>3.9</v>
      </c>
      <c r="BF35">
        <v>-3.5</v>
      </c>
      <c r="BG35">
        <v>0.5</v>
      </c>
      <c r="BH35">
        <v>0.4</v>
      </c>
      <c r="BI35">
        <v>0.4</v>
      </c>
      <c r="BJ35">
        <v>0.4</v>
      </c>
      <c r="BK35">
        <v>0.6</v>
      </c>
      <c r="BL35">
        <v>0.6</v>
      </c>
      <c r="BM35">
        <v>0.4</v>
      </c>
      <c r="BN35">
        <v>0.4</v>
      </c>
      <c r="BO35">
        <v>0.3</v>
      </c>
      <c r="BP35">
        <v>0.3</v>
      </c>
      <c r="BQ35">
        <v>0.3</v>
      </c>
      <c r="BR35">
        <v>0.3</v>
      </c>
      <c r="BS35">
        <v>0.4</v>
      </c>
      <c r="BT35">
        <v>0.4</v>
      </c>
      <c r="BU35">
        <v>0.4</v>
      </c>
      <c r="BV35">
        <v>0.4</v>
      </c>
      <c r="BW35">
        <v>0.4</v>
      </c>
      <c r="BX35">
        <v>0.4</v>
      </c>
      <c r="BY35">
        <v>0.4</v>
      </c>
      <c r="BZ35">
        <v>0.7</v>
      </c>
      <c r="CA35">
        <v>2.1</v>
      </c>
      <c r="CB35">
        <v>2</v>
      </c>
      <c r="CC35">
        <v>2</v>
      </c>
      <c r="CD35">
        <v>1.6</v>
      </c>
      <c r="CE35">
        <v>1</v>
      </c>
      <c r="CF35">
        <v>1</v>
      </c>
      <c r="CG35">
        <v>1</v>
      </c>
      <c r="CH35">
        <v>0.7</v>
      </c>
      <c r="CI35">
        <v>-1.3</v>
      </c>
      <c r="CJ35">
        <v>-1.2</v>
      </c>
      <c r="CK35">
        <v>-1.2</v>
      </c>
      <c r="CL35">
        <v>-1.4</v>
      </c>
      <c r="CM35">
        <v>-1.8</v>
      </c>
      <c r="CN35">
        <v>-1.6</v>
      </c>
      <c r="CO35">
        <v>-1.6</v>
      </c>
      <c r="CP35">
        <v>-1.9</v>
      </c>
      <c r="CQ35">
        <v>4.5</v>
      </c>
      <c r="CR35">
        <v>-1.3</v>
      </c>
      <c r="CS35">
        <v>-0.7</v>
      </c>
      <c r="CT35">
        <v>0.6</v>
      </c>
      <c r="CU35">
        <v>4.7</v>
      </c>
      <c r="CV35">
        <v>1</v>
      </c>
      <c r="CW35">
        <v>4.7</v>
      </c>
      <c r="CX35">
        <v>-5.6</v>
      </c>
      <c r="CY35">
        <v>1.7</v>
      </c>
      <c r="CZ35">
        <v>-4.4000000000000004</v>
      </c>
      <c r="DA35">
        <v>1.5</v>
      </c>
      <c r="DB35">
        <v>0.5</v>
      </c>
      <c r="DC35">
        <v>3.4</v>
      </c>
      <c r="DD35">
        <v>2</v>
      </c>
      <c r="DE35">
        <v>-5.9</v>
      </c>
      <c r="DF35">
        <v>-0.1</v>
      </c>
      <c r="DG35">
        <v>-3.3</v>
      </c>
      <c r="DH35">
        <v>9.5</v>
      </c>
      <c r="DI35">
        <v>4.0999999999999996</v>
      </c>
      <c r="DJ35">
        <v>-6.4</v>
      </c>
      <c r="DK35">
        <v>5.4</v>
      </c>
      <c r="DL35">
        <v>-9</v>
      </c>
      <c r="DM35">
        <v>11.7</v>
      </c>
      <c r="DN35">
        <v>3.2</v>
      </c>
      <c r="DO35">
        <v>7.5</v>
      </c>
      <c r="DP35">
        <v>2.8</v>
      </c>
      <c r="DQ35">
        <v>0.2</v>
      </c>
      <c r="DR35">
        <v>-7</v>
      </c>
      <c r="DS35">
        <v>-5.2</v>
      </c>
      <c r="DT35">
        <v>2.1</v>
      </c>
      <c r="DU35">
        <v>-2.9</v>
      </c>
      <c r="DV35">
        <v>-1.8</v>
      </c>
      <c r="DW35">
        <v>-1.4</v>
      </c>
      <c r="DX35">
        <v>-1.4</v>
      </c>
      <c r="DY35">
        <v>-1.3</v>
      </c>
      <c r="DZ35">
        <v>6.6</v>
      </c>
      <c r="EA35">
        <v>-3.7</v>
      </c>
      <c r="EB35">
        <v>2</v>
      </c>
      <c r="EC35">
        <v>4.9000000000000004</v>
      </c>
      <c r="ED35">
        <v>3.1</v>
      </c>
      <c r="EE35">
        <v>-0.2</v>
      </c>
      <c r="EF35">
        <v>27.9</v>
      </c>
      <c r="EG35">
        <v>1</v>
      </c>
      <c r="EH35">
        <v>-5</v>
      </c>
      <c r="EI35">
        <v>16.2</v>
      </c>
      <c r="EJ35">
        <v>0.5</v>
      </c>
      <c r="EK35">
        <v>-12.1</v>
      </c>
      <c r="EL35">
        <v>19.5</v>
      </c>
      <c r="EM35">
        <v>15.9</v>
      </c>
      <c r="EN35">
        <v>17</v>
      </c>
      <c r="EO35">
        <v>18.100000000000001</v>
      </c>
      <c r="EP35">
        <v>23.3</v>
      </c>
      <c r="EQ35">
        <v>-49.9</v>
      </c>
      <c r="ER35">
        <v>45.4</v>
      </c>
      <c r="ES35">
        <v>20.9</v>
      </c>
      <c r="ET35">
        <v>41.3</v>
      </c>
      <c r="EU35">
        <v>-23.2</v>
      </c>
      <c r="EV35">
        <v>57.4</v>
      </c>
      <c r="EW35">
        <v>35.6</v>
      </c>
      <c r="EX35">
        <v>9.8000000000000007</v>
      </c>
      <c r="EY35">
        <v>7.7</v>
      </c>
      <c r="EZ35">
        <v>45.4</v>
      </c>
      <c r="FA35">
        <v>82.9</v>
      </c>
      <c r="FB35">
        <v>-1.3</v>
      </c>
      <c r="FC35">
        <v>-23.5</v>
      </c>
      <c r="FD35">
        <v>-23.5</v>
      </c>
      <c r="FE35">
        <v>19.100000000000001</v>
      </c>
      <c r="FF35">
        <v>2.5</v>
      </c>
      <c r="FG35">
        <v>-13.9</v>
      </c>
      <c r="FH35">
        <v>-6.3</v>
      </c>
      <c r="FI35">
        <v>-10.8</v>
      </c>
      <c r="FJ35">
        <v>67.900000000000006</v>
      </c>
      <c r="FK35">
        <v>-31</v>
      </c>
      <c r="FL35">
        <v>27</v>
      </c>
      <c r="FM35">
        <v>-0.6</v>
      </c>
      <c r="FN35">
        <v>-18.899999999999999</v>
      </c>
      <c r="FO35">
        <v>30.3</v>
      </c>
      <c r="FP35">
        <v>38.700000000000003</v>
      </c>
      <c r="FQ35">
        <v>-1</v>
      </c>
      <c r="FR35">
        <v>4.4000000000000004</v>
      </c>
      <c r="FS35">
        <v>-24.5</v>
      </c>
      <c r="FT35">
        <v>8.6999999999999993</v>
      </c>
      <c r="FU35">
        <v>-22.2</v>
      </c>
      <c r="FV35">
        <v>46.4</v>
      </c>
      <c r="FW35">
        <v>45.5</v>
      </c>
      <c r="FX35">
        <v>22</v>
      </c>
      <c r="FY35">
        <v>-41.8</v>
      </c>
      <c r="FZ35">
        <v>40.1</v>
      </c>
      <c r="GA35">
        <v>0.7</v>
      </c>
      <c r="GB35">
        <v>31.2</v>
      </c>
      <c r="GC35">
        <v>22.9</v>
      </c>
      <c r="GD35">
        <v>28.4</v>
      </c>
      <c r="GE35">
        <v>5.7</v>
      </c>
      <c r="GF35">
        <v>139.69999999999999</v>
      </c>
      <c r="GG35">
        <v>91.9</v>
      </c>
      <c r="GH35">
        <v>-17.600000000000001</v>
      </c>
      <c r="GI35">
        <v>81.8</v>
      </c>
      <c r="GJ35">
        <v>58.5</v>
      </c>
      <c r="GK35">
        <v>-82.4</v>
      </c>
      <c r="GL35">
        <v>8.1</v>
      </c>
      <c r="GM35">
        <v>43.1</v>
      </c>
      <c r="GN35">
        <v>-41.1</v>
      </c>
      <c r="GO35">
        <v>-133.19999999999999</v>
      </c>
      <c r="GP35">
        <v>-105</v>
      </c>
      <c r="GQ35">
        <v>-52.9</v>
      </c>
      <c r="GR35">
        <v>-60.2</v>
      </c>
      <c r="GS35">
        <v>-47.4</v>
      </c>
      <c r="GT35">
        <v>-33.1</v>
      </c>
      <c r="GU35">
        <v>-16</v>
      </c>
      <c r="GV35">
        <v>-33.799999999999997</v>
      </c>
      <c r="GW35">
        <v>14.5</v>
      </c>
      <c r="GX35">
        <v>-7.6</v>
      </c>
      <c r="GY35">
        <v>64</v>
      </c>
      <c r="GZ35">
        <v>-1.9</v>
      </c>
      <c r="HA35">
        <v>-20.5</v>
      </c>
      <c r="HB35">
        <v>-38.5</v>
      </c>
      <c r="HC35">
        <v>31.9</v>
      </c>
      <c r="HD35">
        <v>-59.7</v>
      </c>
      <c r="HE35">
        <v>20.5</v>
      </c>
      <c r="HF35">
        <v>7.8</v>
      </c>
      <c r="HG35">
        <v>28.8</v>
      </c>
      <c r="HH35">
        <v>7</v>
      </c>
      <c r="HI35">
        <v>-87.3</v>
      </c>
      <c r="HJ35">
        <v>48</v>
      </c>
      <c r="HK35">
        <v>20.6</v>
      </c>
      <c r="HL35">
        <v>42.2</v>
      </c>
      <c r="HM35">
        <v>12.1</v>
      </c>
      <c r="HN35">
        <v>-44.1</v>
      </c>
      <c r="HO35">
        <v>46.2</v>
      </c>
      <c r="HP35">
        <v>-23.5</v>
      </c>
      <c r="HQ35">
        <v>-46.9</v>
      </c>
      <c r="HR35">
        <v>14.8</v>
      </c>
      <c r="HS35">
        <v>-9.6</v>
      </c>
      <c r="HT35">
        <v>28.1</v>
      </c>
      <c r="HU35">
        <v>81.5</v>
      </c>
      <c r="HV35">
        <v>47.6</v>
      </c>
      <c r="HW35">
        <v>-26.7</v>
      </c>
      <c r="HX35">
        <v>18.7</v>
      </c>
      <c r="HY35">
        <v>-59.3</v>
      </c>
      <c r="HZ35">
        <v>41.9</v>
      </c>
      <c r="IA35">
        <v>56.5</v>
      </c>
      <c r="IB35">
        <v>-26.2</v>
      </c>
      <c r="IC35">
        <v>-20.399999999999999</v>
      </c>
      <c r="ID35">
        <v>-50.7</v>
      </c>
      <c r="IE35">
        <v>-33.1</v>
      </c>
      <c r="IF35">
        <v>-3.6</v>
      </c>
      <c r="IG35">
        <v>87.4</v>
      </c>
      <c r="IH35">
        <v>-29.3</v>
      </c>
      <c r="II35">
        <v>-121.4</v>
      </c>
      <c r="IJ35">
        <v>25.9</v>
      </c>
      <c r="IK35">
        <v>-73.7</v>
      </c>
      <c r="IL35">
        <v>-15.6</v>
      </c>
      <c r="IM35">
        <v>61.6</v>
      </c>
      <c r="IN35">
        <v>-25.4</v>
      </c>
      <c r="IO35">
        <v>20.6</v>
      </c>
      <c r="IP35">
        <v>-48.8</v>
      </c>
      <c r="IQ35">
        <v>143.4</v>
      </c>
      <c r="IR35">
        <v>-158.6</v>
      </c>
      <c r="IS35">
        <v>172.6</v>
      </c>
      <c r="IT35">
        <v>58</v>
      </c>
      <c r="IU35">
        <v>-59.4</v>
      </c>
      <c r="IV35">
        <v>94.4</v>
      </c>
      <c r="IW35">
        <v>-121.9</v>
      </c>
      <c r="IY35" s="15">
        <v>164592</v>
      </c>
      <c r="IZ35" s="15">
        <v>88853</v>
      </c>
    </row>
    <row r="36" spans="1:260">
      <c r="A36" t="s">
        <v>856</v>
      </c>
      <c r="B36" t="s">
        <v>901</v>
      </c>
      <c r="C36">
        <v>0.1</v>
      </c>
      <c r="D36">
        <v>-0.4</v>
      </c>
      <c r="E36">
        <v>0.5</v>
      </c>
      <c r="F36">
        <v>0.9</v>
      </c>
      <c r="G36">
        <v>-0.1</v>
      </c>
      <c r="H36">
        <v>-1.4</v>
      </c>
      <c r="I36">
        <v>2.2999999999999998</v>
      </c>
      <c r="J36">
        <v>0.6</v>
      </c>
      <c r="K36">
        <v>0</v>
      </c>
      <c r="L36">
        <v>1.8</v>
      </c>
      <c r="M36">
        <v>2.6</v>
      </c>
      <c r="N36">
        <v>1</v>
      </c>
      <c r="O36">
        <v>0.5</v>
      </c>
      <c r="P36">
        <v>2.2000000000000002</v>
      </c>
      <c r="Q36">
        <v>0.5</v>
      </c>
      <c r="R36">
        <v>-0.5</v>
      </c>
      <c r="S36">
        <v>-2.6</v>
      </c>
      <c r="T36">
        <v>-0.5</v>
      </c>
      <c r="U36">
        <v>2.2000000000000002</v>
      </c>
      <c r="V36">
        <v>2</v>
      </c>
      <c r="W36">
        <v>-3.1</v>
      </c>
      <c r="X36">
        <v>-1</v>
      </c>
      <c r="Y36">
        <v>0.9</v>
      </c>
      <c r="Z36">
        <v>2.2000000000000002</v>
      </c>
      <c r="AA36">
        <v>-3.5</v>
      </c>
      <c r="AB36">
        <v>-2.2000000000000002</v>
      </c>
      <c r="AC36">
        <v>-1.5</v>
      </c>
      <c r="AD36">
        <v>-0.4</v>
      </c>
      <c r="AE36">
        <v>1.4</v>
      </c>
      <c r="AF36">
        <v>0.1</v>
      </c>
      <c r="AG36">
        <v>1.9</v>
      </c>
      <c r="AH36">
        <v>4.9000000000000004</v>
      </c>
      <c r="AI36">
        <v>-3.6</v>
      </c>
      <c r="AJ36">
        <v>-5.3</v>
      </c>
      <c r="AK36">
        <v>2.2999999999999998</v>
      </c>
      <c r="AL36">
        <v>3.9</v>
      </c>
      <c r="AM36">
        <v>-5.6</v>
      </c>
      <c r="AN36">
        <v>-2.2999999999999998</v>
      </c>
      <c r="AO36">
        <v>7.8</v>
      </c>
      <c r="AP36">
        <v>-9.3000000000000007</v>
      </c>
      <c r="AQ36">
        <v>7.1</v>
      </c>
      <c r="AR36">
        <v>6.7</v>
      </c>
      <c r="AS36">
        <v>11</v>
      </c>
      <c r="AT36">
        <v>13.2</v>
      </c>
      <c r="AU36">
        <v>19.899999999999999</v>
      </c>
      <c r="AV36">
        <v>28.7</v>
      </c>
      <c r="AW36">
        <v>39.700000000000003</v>
      </c>
      <c r="AX36">
        <v>17.899999999999999</v>
      </c>
      <c r="AY36">
        <v>11.2</v>
      </c>
      <c r="AZ36">
        <v>0.4</v>
      </c>
      <c r="BA36">
        <v>21.3</v>
      </c>
      <c r="BB36">
        <v>-0.1</v>
      </c>
      <c r="BC36">
        <v>30.8</v>
      </c>
      <c r="BD36">
        <v>-11.7</v>
      </c>
      <c r="BE36">
        <v>-7.1</v>
      </c>
      <c r="BF36">
        <v>-12.6</v>
      </c>
      <c r="BG36">
        <v>-3.1</v>
      </c>
      <c r="BH36">
        <v>10.8</v>
      </c>
      <c r="BI36">
        <v>-2.8</v>
      </c>
      <c r="BJ36">
        <v>10.9</v>
      </c>
      <c r="BK36">
        <v>24.2</v>
      </c>
      <c r="BL36">
        <v>1.6</v>
      </c>
      <c r="BM36">
        <v>-2.9</v>
      </c>
      <c r="BN36">
        <v>6.1</v>
      </c>
      <c r="BO36">
        <v>9.6999999999999993</v>
      </c>
      <c r="BP36">
        <v>6.3</v>
      </c>
      <c r="BQ36">
        <v>17.100000000000001</v>
      </c>
      <c r="BR36">
        <v>15.2</v>
      </c>
      <c r="BS36">
        <v>25.1</v>
      </c>
      <c r="BT36">
        <v>15</v>
      </c>
      <c r="BU36">
        <v>32.700000000000003</v>
      </c>
      <c r="BV36">
        <v>50</v>
      </c>
      <c r="BW36">
        <v>55.1</v>
      </c>
      <c r="BX36">
        <v>-20.100000000000001</v>
      </c>
      <c r="BY36">
        <v>8.1</v>
      </c>
      <c r="BZ36">
        <v>59.9</v>
      </c>
      <c r="CA36">
        <v>-25.1</v>
      </c>
      <c r="CB36">
        <v>-51.7</v>
      </c>
      <c r="CC36">
        <v>26.1</v>
      </c>
      <c r="CD36">
        <v>-22.9</v>
      </c>
      <c r="CE36">
        <v>-8.1999999999999993</v>
      </c>
      <c r="CF36">
        <v>12.4</v>
      </c>
      <c r="CG36">
        <v>14.1</v>
      </c>
      <c r="CH36">
        <v>31.2</v>
      </c>
      <c r="CI36">
        <v>34.5</v>
      </c>
      <c r="CJ36">
        <v>-5.3</v>
      </c>
      <c r="CK36">
        <v>-20.3</v>
      </c>
      <c r="CL36">
        <v>22.9</v>
      </c>
      <c r="CM36">
        <v>-0.1</v>
      </c>
      <c r="CN36">
        <v>0</v>
      </c>
      <c r="CO36">
        <v>25</v>
      </c>
      <c r="CP36">
        <v>26.4</v>
      </c>
      <c r="CQ36">
        <v>23.7</v>
      </c>
      <c r="CR36">
        <v>20.399999999999999</v>
      </c>
      <c r="CS36">
        <v>1.6</v>
      </c>
      <c r="CT36">
        <v>16.899999999999999</v>
      </c>
      <c r="CU36">
        <v>6.7</v>
      </c>
      <c r="CV36">
        <v>24.3</v>
      </c>
      <c r="CW36">
        <v>18.899999999999999</v>
      </c>
      <c r="CX36">
        <v>60.9</v>
      </c>
      <c r="CY36">
        <v>-18.3</v>
      </c>
      <c r="CZ36">
        <v>55.8</v>
      </c>
      <c r="DA36">
        <v>29.3</v>
      </c>
      <c r="DB36">
        <v>11.7</v>
      </c>
      <c r="DC36">
        <v>36.200000000000003</v>
      </c>
      <c r="DD36">
        <v>73.400000000000006</v>
      </c>
      <c r="DE36">
        <v>41.7</v>
      </c>
      <c r="DF36">
        <v>1.4</v>
      </c>
      <c r="DG36">
        <v>37.5</v>
      </c>
      <c r="DH36">
        <v>34.6</v>
      </c>
      <c r="DI36">
        <v>-8</v>
      </c>
      <c r="DJ36">
        <v>78.3</v>
      </c>
      <c r="DK36">
        <v>134.6</v>
      </c>
      <c r="DL36">
        <v>45.3</v>
      </c>
      <c r="DM36">
        <v>-1.3</v>
      </c>
      <c r="DN36">
        <v>69.5</v>
      </c>
      <c r="DO36">
        <v>56.8</v>
      </c>
      <c r="DP36">
        <v>-28.9</v>
      </c>
      <c r="DQ36">
        <v>101.3</v>
      </c>
      <c r="DR36">
        <v>-10</v>
      </c>
      <c r="DS36">
        <v>-32.299999999999997</v>
      </c>
      <c r="DT36">
        <v>22.4</v>
      </c>
      <c r="DU36">
        <v>51.5</v>
      </c>
      <c r="DV36">
        <v>66.599999999999994</v>
      </c>
      <c r="DW36">
        <v>19.600000000000001</v>
      </c>
      <c r="DX36">
        <v>39.700000000000003</v>
      </c>
      <c r="DY36">
        <v>17.7</v>
      </c>
      <c r="DZ36">
        <v>57.7</v>
      </c>
      <c r="EA36">
        <v>62.4</v>
      </c>
      <c r="EB36">
        <v>85.9</v>
      </c>
      <c r="EC36">
        <v>18.399999999999999</v>
      </c>
      <c r="ED36">
        <v>55.6</v>
      </c>
      <c r="EE36">
        <v>57.8</v>
      </c>
      <c r="EF36">
        <v>21.5</v>
      </c>
      <c r="EG36">
        <v>89.4</v>
      </c>
      <c r="EH36">
        <v>124.6</v>
      </c>
      <c r="EI36">
        <v>43.2</v>
      </c>
      <c r="EJ36">
        <v>-4.7</v>
      </c>
      <c r="EK36">
        <v>88.5</v>
      </c>
      <c r="EL36">
        <v>133</v>
      </c>
      <c r="EM36">
        <v>152.6</v>
      </c>
      <c r="EN36">
        <v>214.7</v>
      </c>
      <c r="EO36">
        <v>223.6</v>
      </c>
      <c r="EP36">
        <v>51.3</v>
      </c>
      <c r="EQ36">
        <v>286.89999999999998</v>
      </c>
      <c r="ER36">
        <v>86.4</v>
      </c>
      <c r="ES36">
        <v>246.6</v>
      </c>
      <c r="ET36">
        <v>430.9</v>
      </c>
      <c r="EU36">
        <v>205.6</v>
      </c>
      <c r="EV36">
        <v>86.2</v>
      </c>
      <c r="EW36">
        <v>174.9</v>
      </c>
      <c r="EX36">
        <v>28.2</v>
      </c>
      <c r="EY36">
        <v>19.2</v>
      </c>
      <c r="EZ36">
        <v>6</v>
      </c>
      <c r="FA36">
        <v>-151.6</v>
      </c>
      <c r="FB36">
        <v>201</v>
      </c>
      <c r="FC36">
        <v>-50.1</v>
      </c>
      <c r="FD36">
        <v>-72.5</v>
      </c>
      <c r="FE36">
        <v>66.599999999999994</v>
      </c>
      <c r="FF36">
        <v>-73.3</v>
      </c>
      <c r="FG36">
        <v>16.2</v>
      </c>
      <c r="FH36">
        <v>-104.9</v>
      </c>
      <c r="FI36">
        <v>-109.1</v>
      </c>
      <c r="FJ36">
        <v>-102.9</v>
      </c>
      <c r="FK36">
        <v>5.6</v>
      </c>
      <c r="FL36">
        <v>-144.6</v>
      </c>
      <c r="FM36">
        <v>27.7</v>
      </c>
      <c r="FN36">
        <v>188.6</v>
      </c>
      <c r="FO36">
        <v>37.700000000000003</v>
      </c>
      <c r="FP36">
        <v>121.1</v>
      </c>
      <c r="FQ36">
        <v>297.60000000000002</v>
      </c>
      <c r="FR36">
        <v>187.1</v>
      </c>
      <c r="FS36">
        <v>92.8</v>
      </c>
      <c r="FT36">
        <v>395.9</v>
      </c>
      <c r="FU36">
        <v>359.6</v>
      </c>
      <c r="FV36">
        <v>257.2</v>
      </c>
      <c r="FW36">
        <v>507.5</v>
      </c>
      <c r="FX36">
        <v>614.9</v>
      </c>
      <c r="FY36">
        <v>249.5</v>
      </c>
      <c r="FZ36">
        <v>95.6</v>
      </c>
      <c r="GA36">
        <v>288.60000000000002</v>
      </c>
      <c r="GB36">
        <v>246.4</v>
      </c>
      <c r="GC36">
        <v>174.5</v>
      </c>
      <c r="GD36">
        <v>271</v>
      </c>
      <c r="GE36">
        <v>61.7</v>
      </c>
      <c r="GF36">
        <v>233.5</v>
      </c>
      <c r="GG36">
        <v>111.5</v>
      </c>
      <c r="GH36">
        <v>194.6</v>
      </c>
      <c r="GI36">
        <v>264.5</v>
      </c>
      <c r="GJ36">
        <v>183.7</v>
      </c>
      <c r="GK36">
        <v>-58.5</v>
      </c>
      <c r="GL36">
        <v>271.39999999999998</v>
      </c>
      <c r="GM36">
        <v>483.9</v>
      </c>
      <c r="GN36">
        <v>611.6</v>
      </c>
      <c r="GO36">
        <v>669.6</v>
      </c>
      <c r="GP36">
        <v>1081.3</v>
      </c>
      <c r="GQ36">
        <v>874.3</v>
      </c>
      <c r="GR36">
        <v>662.2</v>
      </c>
      <c r="GS36">
        <v>236.4</v>
      </c>
      <c r="GT36">
        <v>444.9</v>
      </c>
      <c r="GU36">
        <v>759.9</v>
      </c>
      <c r="GV36">
        <v>660.2</v>
      </c>
      <c r="GW36">
        <v>1091.7</v>
      </c>
      <c r="GX36">
        <v>449.6</v>
      </c>
      <c r="GY36">
        <v>490.6</v>
      </c>
      <c r="GZ36">
        <v>612.6</v>
      </c>
      <c r="HA36">
        <v>388.8</v>
      </c>
      <c r="HB36">
        <v>-70.900000000000006</v>
      </c>
      <c r="HC36">
        <v>848</v>
      </c>
      <c r="HD36">
        <v>576.4</v>
      </c>
      <c r="HE36">
        <v>629.4</v>
      </c>
      <c r="HF36">
        <v>305.2</v>
      </c>
      <c r="HG36">
        <v>644.29999999999995</v>
      </c>
      <c r="HH36">
        <v>184.6</v>
      </c>
      <c r="HI36">
        <v>263.39999999999998</v>
      </c>
      <c r="HJ36">
        <v>600.5</v>
      </c>
      <c r="HK36">
        <v>480.7</v>
      </c>
      <c r="HL36">
        <v>331.4</v>
      </c>
      <c r="HM36">
        <v>274.5</v>
      </c>
      <c r="HN36">
        <v>170.3</v>
      </c>
      <c r="HO36">
        <v>-204.7</v>
      </c>
      <c r="HP36">
        <v>503.5</v>
      </c>
      <c r="HQ36">
        <v>-446.4</v>
      </c>
      <c r="HR36">
        <v>318.39999999999998</v>
      </c>
      <c r="HS36">
        <v>-20.5</v>
      </c>
      <c r="HT36">
        <v>-136.6</v>
      </c>
      <c r="HU36">
        <v>-297.89999999999998</v>
      </c>
      <c r="HV36">
        <v>23.6</v>
      </c>
      <c r="HW36">
        <v>223.1</v>
      </c>
      <c r="HX36">
        <v>339</v>
      </c>
      <c r="HY36">
        <v>644.6</v>
      </c>
      <c r="HZ36">
        <v>26.1</v>
      </c>
      <c r="IA36">
        <v>288.39999999999998</v>
      </c>
      <c r="IB36">
        <v>147.69999999999999</v>
      </c>
      <c r="IC36">
        <v>251.5</v>
      </c>
      <c r="ID36">
        <v>-206.7</v>
      </c>
      <c r="IE36">
        <v>460.6</v>
      </c>
      <c r="IF36">
        <v>216.8</v>
      </c>
      <c r="IG36">
        <v>426.6</v>
      </c>
      <c r="IH36">
        <v>86.6</v>
      </c>
      <c r="II36">
        <v>-1136.5999999999999</v>
      </c>
      <c r="IJ36">
        <v>628.4</v>
      </c>
      <c r="IK36">
        <v>319.8</v>
      </c>
      <c r="IL36">
        <v>456.6</v>
      </c>
      <c r="IM36">
        <v>750.5</v>
      </c>
      <c r="IN36">
        <v>562.79999999999995</v>
      </c>
      <c r="IO36">
        <v>318.7</v>
      </c>
      <c r="IP36">
        <v>791</v>
      </c>
      <c r="IQ36">
        <v>700.1</v>
      </c>
      <c r="IR36">
        <v>113.7</v>
      </c>
      <c r="IS36">
        <v>533.70000000000005</v>
      </c>
      <c r="IT36">
        <v>323</v>
      </c>
      <c r="IU36">
        <v>485.7</v>
      </c>
      <c r="IV36">
        <v>605.1</v>
      </c>
      <c r="IW36">
        <v>460.2</v>
      </c>
      <c r="IY36" s="15">
        <v>4108</v>
      </c>
      <c r="IZ36" s="15">
        <v>15984</v>
      </c>
    </row>
    <row r="37" spans="1:260">
      <c r="A37" t="s">
        <v>886</v>
      </c>
      <c r="B37" t="s">
        <v>903</v>
      </c>
      <c r="C37">
        <v>0</v>
      </c>
      <c r="D37">
        <v>0</v>
      </c>
      <c r="E37">
        <v>0</v>
      </c>
      <c r="F37">
        <v>0</v>
      </c>
      <c r="G37">
        <v>0</v>
      </c>
      <c r="H37">
        <v>0</v>
      </c>
      <c r="I37">
        <v>0</v>
      </c>
      <c r="J37">
        <v>0</v>
      </c>
      <c r="K37">
        <v>0.3</v>
      </c>
      <c r="L37">
        <v>0.3</v>
      </c>
      <c r="M37">
        <v>0.3</v>
      </c>
      <c r="N37">
        <v>0.3</v>
      </c>
      <c r="O37">
        <v>0.3</v>
      </c>
      <c r="P37">
        <v>0.3</v>
      </c>
      <c r="Q37">
        <v>0.3</v>
      </c>
      <c r="R37">
        <v>0.3</v>
      </c>
      <c r="S37">
        <v>0.3</v>
      </c>
      <c r="T37">
        <v>0.3</v>
      </c>
      <c r="U37">
        <v>0.3</v>
      </c>
      <c r="V37">
        <v>0.3</v>
      </c>
      <c r="W37">
        <v>0.3</v>
      </c>
      <c r="X37">
        <v>0.3</v>
      </c>
      <c r="Y37">
        <v>0.3</v>
      </c>
      <c r="Z37">
        <v>0.3</v>
      </c>
      <c r="AA37">
        <v>0.3</v>
      </c>
      <c r="AB37">
        <v>0.3</v>
      </c>
      <c r="AC37">
        <v>0.3</v>
      </c>
      <c r="AD37">
        <v>0.3</v>
      </c>
      <c r="AE37">
        <v>0.3</v>
      </c>
      <c r="AF37">
        <v>0.3</v>
      </c>
      <c r="AG37">
        <v>0.3</v>
      </c>
      <c r="AH37">
        <v>0.3</v>
      </c>
      <c r="AI37">
        <v>0.3</v>
      </c>
      <c r="AJ37">
        <v>0.3</v>
      </c>
      <c r="AK37">
        <v>0.3</v>
      </c>
      <c r="AL37">
        <v>0.3</v>
      </c>
      <c r="AM37">
        <v>0.3</v>
      </c>
      <c r="AN37">
        <v>0.3</v>
      </c>
      <c r="AO37">
        <v>0.3</v>
      </c>
      <c r="AP37">
        <v>0.3</v>
      </c>
      <c r="AQ37">
        <v>0.4</v>
      </c>
      <c r="AR37">
        <v>0.4</v>
      </c>
      <c r="AS37">
        <v>0.3</v>
      </c>
      <c r="AT37">
        <v>0.2</v>
      </c>
      <c r="AU37">
        <v>0.5</v>
      </c>
      <c r="AV37">
        <v>-0.2</v>
      </c>
      <c r="AW37">
        <v>0.1</v>
      </c>
      <c r="AX37">
        <v>-0.3</v>
      </c>
      <c r="AY37">
        <v>0.1</v>
      </c>
      <c r="AZ37">
        <v>0.6</v>
      </c>
      <c r="BA37">
        <v>-0.1</v>
      </c>
      <c r="BB37">
        <v>0</v>
      </c>
      <c r="BC37">
        <v>0</v>
      </c>
      <c r="BD37">
        <v>0.3</v>
      </c>
      <c r="BE37">
        <v>0.5</v>
      </c>
      <c r="BF37">
        <v>-0.6</v>
      </c>
      <c r="BG37">
        <v>0.7</v>
      </c>
      <c r="BH37">
        <v>0.6</v>
      </c>
      <c r="BI37">
        <v>-0.2</v>
      </c>
      <c r="BJ37">
        <v>-3</v>
      </c>
      <c r="BK37">
        <v>0.6</v>
      </c>
      <c r="BL37">
        <v>-0.5</v>
      </c>
      <c r="BM37">
        <v>-1.7</v>
      </c>
      <c r="BN37">
        <v>1.3</v>
      </c>
      <c r="BO37">
        <v>0.3</v>
      </c>
      <c r="BP37">
        <v>1.2</v>
      </c>
      <c r="BQ37">
        <v>0.3</v>
      </c>
      <c r="BR37">
        <v>0.4</v>
      </c>
      <c r="BS37">
        <v>0.5</v>
      </c>
      <c r="BT37">
        <v>2.9</v>
      </c>
      <c r="BU37">
        <v>2.9</v>
      </c>
      <c r="BV37">
        <v>4.5999999999999996</v>
      </c>
      <c r="BW37">
        <v>0.9</v>
      </c>
      <c r="BX37">
        <v>1.6</v>
      </c>
      <c r="BY37">
        <v>3.5</v>
      </c>
      <c r="BZ37">
        <v>-1</v>
      </c>
      <c r="CA37">
        <v>0</v>
      </c>
      <c r="CB37">
        <v>0.4</v>
      </c>
      <c r="CC37">
        <v>1.6</v>
      </c>
      <c r="CD37">
        <v>0.2</v>
      </c>
      <c r="CE37">
        <v>4.5999999999999996</v>
      </c>
      <c r="CF37">
        <v>0.2</v>
      </c>
      <c r="CG37">
        <v>2.5</v>
      </c>
      <c r="CH37">
        <v>2.9</v>
      </c>
      <c r="CI37">
        <v>2.2999999999999998</v>
      </c>
      <c r="CJ37">
        <v>2.6</v>
      </c>
      <c r="CK37">
        <v>2.5</v>
      </c>
      <c r="CL37">
        <v>-1.2</v>
      </c>
      <c r="CM37">
        <v>-0.3</v>
      </c>
      <c r="CN37">
        <v>2.1</v>
      </c>
      <c r="CO37">
        <v>-1.6</v>
      </c>
      <c r="CP37">
        <v>-1.7</v>
      </c>
      <c r="CQ37">
        <v>-1.7</v>
      </c>
      <c r="CR37">
        <v>0</v>
      </c>
      <c r="CS37">
        <v>-0.8</v>
      </c>
      <c r="CT37">
        <v>2.5</v>
      </c>
      <c r="CU37">
        <v>-0.2</v>
      </c>
      <c r="CV37">
        <v>0.7</v>
      </c>
      <c r="CW37">
        <v>1.9</v>
      </c>
      <c r="CX37">
        <v>2.2999999999999998</v>
      </c>
      <c r="CY37">
        <v>1.3</v>
      </c>
      <c r="CZ37">
        <v>3.1</v>
      </c>
      <c r="DA37">
        <v>5.0999999999999996</v>
      </c>
      <c r="DB37">
        <v>7.9</v>
      </c>
      <c r="DC37">
        <v>5.3</v>
      </c>
      <c r="DD37">
        <v>8.1999999999999993</v>
      </c>
      <c r="DE37">
        <v>5.9</v>
      </c>
      <c r="DF37">
        <v>8.5</v>
      </c>
      <c r="DG37">
        <v>2.8</v>
      </c>
      <c r="DH37">
        <v>4.0999999999999996</v>
      </c>
      <c r="DI37">
        <v>5.8</v>
      </c>
      <c r="DJ37">
        <v>7.4</v>
      </c>
      <c r="DK37">
        <v>0.6</v>
      </c>
      <c r="DL37">
        <v>10.6</v>
      </c>
      <c r="DM37">
        <v>5.8</v>
      </c>
      <c r="DN37">
        <v>9.9</v>
      </c>
      <c r="DO37">
        <v>16.100000000000001</v>
      </c>
      <c r="DP37">
        <v>7.3</v>
      </c>
      <c r="DQ37">
        <v>11.9</v>
      </c>
      <c r="DR37">
        <v>25</v>
      </c>
      <c r="DS37">
        <v>8.6999999999999993</v>
      </c>
      <c r="DT37">
        <v>5.9</v>
      </c>
      <c r="DU37">
        <v>-2.1</v>
      </c>
      <c r="DV37">
        <v>12.6</v>
      </c>
      <c r="DW37">
        <v>3.3</v>
      </c>
      <c r="DX37">
        <v>5.4</v>
      </c>
      <c r="DY37">
        <v>17.2</v>
      </c>
      <c r="DZ37">
        <v>15.1</v>
      </c>
      <c r="EA37">
        <v>12.7</v>
      </c>
      <c r="EB37">
        <v>26.7</v>
      </c>
      <c r="EC37">
        <v>5.8</v>
      </c>
      <c r="ED37">
        <v>27.9</v>
      </c>
      <c r="EE37">
        <v>7.3</v>
      </c>
      <c r="EF37">
        <v>35.799999999999997</v>
      </c>
      <c r="EG37">
        <v>39.1</v>
      </c>
      <c r="EH37">
        <v>59.5</v>
      </c>
      <c r="EI37">
        <v>23.8</v>
      </c>
      <c r="EJ37">
        <v>23.8</v>
      </c>
      <c r="EK37">
        <v>15.7</v>
      </c>
      <c r="EL37">
        <v>23.4</v>
      </c>
      <c r="EM37">
        <v>20.7</v>
      </c>
      <c r="EN37">
        <v>14.5</v>
      </c>
      <c r="EO37">
        <v>33.4</v>
      </c>
      <c r="EP37">
        <v>1.9</v>
      </c>
      <c r="EQ37">
        <v>2.2000000000000002</v>
      </c>
      <c r="ER37">
        <v>20.5</v>
      </c>
      <c r="ES37">
        <v>42.1</v>
      </c>
      <c r="ET37">
        <v>42.3</v>
      </c>
      <c r="EU37">
        <v>42</v>
      </c>
      <c r="EV37">
        <v>27.1</v>
      </c>
      <c r="EW37">
        <v>35.799999999999997</v>
      </c>
      <c r="EX37">
        <v>16.3</v>
      </c>
      <c r="EY37">
        <v>48.8</v>
      </c>
      <c r="EZ37">
        <v>28.4</v>
      </c>
      <c r="FA37">
        <v>-19.100000000000001</v>
      </c>
      <c r="FB37">
        <v>-14</v>
      </c>
      <c r="FC37">
        <v>55.7</v>
      </c>
      <c r="FD37">
        <v>53</v>
      </c>
      <c r="FE37">
        <v>71.2</v>
      </c>
      <c r="FF37">
        <v>73.900000000000006</v>
      </c>
      <c r="FG37">
        <v>125.5</v>
      </c>
      <c r="FH37">
        <v>109.2</v>
      </c>
      <c r="FI37">
        <v>163.1</v>
      </c>
      <c r="FJ37">
        <v>169.8</v>
      </c>
      <c r="FK37">
        <v>121.9</v>
      </c>
      <c r="FL37">
        <v>46.5</v>
      </c>
      <c r="FM37">
        <v>77.2</v>
      </c>
      <c r="FN37">
        <v>122.4</v>
      </c>
      <c r="FO37">
        <v>79.099999999999994</v>
      </c>
      <c r="FP37">
        <v>207.7</v>
      </c>
      <c r="FQ37">
        <v>112.6</v>
      </c>
      <c r="FR37">
        <v>108.9</v>
      </c>
      <c r="FS37">
        <v>55.8</v>
      </c>
      <c r="FT37">
        <v>54.3</v>
      </c>
      <c r="FU37">
        <v>-93.8</v>
      </c>
      <c r="FV37">
        <v>32.799999999999997</v>
      </c>
      <c r="FW37">
        <v>73.599999999999994</v>
      </c>
      <c r="FX37">
        <v>76.400000000000006</v>
      </c>
      <c r="FY37">
        <v>124.9</v>
      </c>
      <c r="FZ37">
        <v>343.5</v>
      </c>
      <c r="GA37">
        <v>14.2</v>
      </c>
      <c r="GB37">
        <v>220.9</v>
      </c>
      <c r="GC37">
        <v>155.1</v>
      </c>
      <c r="GD37">
        <v>169</v>
      </c>
      <c r="GE37">
        <v>153.1</v>
      </c>
      <c r="GF37">
        <v>356.4</v>
      </c>
      <c r="GG37">
        <v>171.3</v>
      </c>
      <c r="GH37">
        <v>187.6</v>
      </c>
      <c r="GI37">
        <v>179.4</v>
      </c>
      <c r="GJ37">
        <v>387.9</v>
      </c>
      <c r="GK37">
        <v>222.2</v>
      </c>
      <c r="GL37">
        <v>168.3</v>
      </c>
      <c r="GM37">
        <v>97.1</v>
      </c>
      <c r="GN37">
        <v>99.4</v>
      </c>
      <c r="GO37">
        <v>-398.4</v>
      </c>
      <c r="GP37">
        <v>-725.8</v>
      </c>
      <c r="GQ37">
        <v>-275.3</v>
      </c>
      <c r="GR37">
        <v>-86.6</v>
      </c>
      <c r="GS37">
        <v>-317.60000000000002</v>
      </c>
      <c r="GT37">
        <v>-224.6</v>
      </c>
      <c r="GU37">
        <v>-113.3</v>
      </c>
      <c r="GV37">
        <v>45.8</v>
      </c>
      <c r="GW37">
        <v>-91.8</v>
      </c>
      <c r="GX37">
        <v>-107</v>
      </c>
      <c r="GY37">
        <v>-48.2</v>
      </c>
      <c r="GZ37">
        <v>-59.5</v>
      </c>
      <c r="HA37">
        <v>-19.100000000000001</v>
      </c>
      <c r="HB37">
        <v>-39.4</v>
      </c>
      <c r="HC37">
        <v>3.6</v>
      </c>
      <c r="HD37">
        <v>-184.8</v>
      </c>
      <c r="HE37">
        <v>22.5</v>
      </c>
      <c r="HF37">
        <v>-135.69999999999999</v>
      </c>
      <c r="HG37">
        <v>-157.69999999999999</v>
      </c>
      <c r="HH37">
        <v>-123.1</v>
      </c>
      <c r="HI37">
        <v>76.599999999999994</v>
      </c>
      <c r="HJ37">
        <v>-130.19999999999999</v>
      </c>
      <c r="HK37">
        <v>-115</v>
      </c>
      <c r="HL37">
        <v>-16</v>
      </c>
      <c r="HM37">
        <v>88.7</v>
      </c>
      <c r="HN37">
        <v>9.9</v>
      </c>
      <c r="HO37">
        <v>-52.8</v>
      </c>
      <c r="HP37">
        <v>223.3</v>
      </c>
      <c r="HQ37">
        <v>-69.599999999999994</v>
      </c>
      <c r="HR37">
        <v>-1.8</v>
      </c>
      <c r="HS37">
        <v>76.2</v>
      </c>
      <c r="HT37">
        <v>108.2</v>
      </c>
      <c r="HU37">
        <v>120.5</v>
      </c>
      <c r="HV37">
        <v>11.3</v>
      </c>
      <c r="HW37">
        <v>-75.5</v>
      </c>
      <c r="HX37">
        <v>68.099999999999994</v>
      </c>
      <c r="HY37">
        <v>48.9</v>
      </c>
      <c r="HZ37">
        <v>46.8</v>
      </c>
      <c r="IA37">
        <v>155.69999999999999</v>
      </c>
      <c r="IB37">
        <v>80.3</v>
      </c>
      <c r="IC37">
        <v>53.4</v>
      </c>
      <c r="ID37">
        <v>93.3</v>
      </c>
      <c r="IE37">
        <v>62</v>
      </c>
      <c r="IF37">
        <v>81.3</v>
      </c>
      <c r="IG37">
        <v>85.1</v>
      </c>
      <c r="IH37">
        <v>99.4</v>
      </c>
      <c r="II37">
        <v>259.3</v>
      </c>
      <c r="IJ37">
        <v>-164.5</v>
      </c>
      <c r="IK37">
        <v>-165</v>
      </c>
      <c r="IL37">
        <v>93.1</v>
      </c>
      <c r="IM37">
        <v>-40.299999999999997</v>
      </c>
      <c r="IN37">
        <v>16.5</v>
      </c>
      <c r="IO37">
        <v>-94</v>
      </c>
      <c r="IP37">
        <v>78.400000000000006</v>
      </c>
      <c r="IQ37">
        <v>-48</v>
      </c>
      <c r="IR37">
        <v>344.8</v>
      </c>
      <c r="IS37">
        <v>189.9</v>
      </c>
      <c r="IT37">
        <v>285.10000000000002</v>
      </c>
      <c r="IU37">
        <v>165.4</v>
      </c>
      <c r="IV37">
        <v>173.9</v>
      </c>
      <c r="IW37">
        <v>164.6</v>
      </c>
      <c r="IY37" s="15">
        <v>212219</v>
      </c>
      <c r="IZ37" s="15">
        <v>242902</v>
      </c>
    </row>
    <row r="38" spans="1:260">
      <c r="A38" t="s">
        <v>888</v>
      </c>
      <c r="B38" t="s">
        <v>905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0.1</v>
      </c>
      <c r="BU38">
        <v>0.1</v>
      </c>
      <c r="BV38">
        <v>0.1</v>
      </c>
      <c r="BW38">
        <v>0.1</v>
      </c>
      <c r="BX38">
        <v>0.1</v>
      </c>
      <c r="BY38">
        <v>0.1</v>
      </c>
      <c r="BZ38">
        <v>0.1</v>
      </c>
      <c r="CA38">
        <v>0.1</v>
      </c>
      <c r="CB38">
        <v>0.1</v>
      </c>
      <c r="CC38">
        <v>0.1</v>
      </c>
      <c r="CD38">
        <v>0.1</v>
      </c>
      <c r="CE38">
        <v>0.1</v>
      </c>
      <c r="CF38">
        <v>0.1</v>
      </c>
      <c r="CG38">
        <v>0.1</v>
      </c>
      <c r="CH38">
        <v>0.1</v>
      </c>
      <c r="CI38">
        <v>0.1</v>
      </c>
      <c r="CJ38">
        <v>0.1</v>
      </c>
      <c r="CK38">
        <v>0.1</v>
      </c>
      <c r="CL38">
        <v>0.1</v>
      </c>
      <c r="CM38">
        <v>0.1</v>
      </c>
      <c r="CN38">
        <v>0.1</v>
      </c>
      <c r="CO38">
        <v>0.1</v>
      </c>
      <c r="CP38">
        <v>0.1</v>
      </c>
      <c r="CQ38">
        <v>0.1</v>
      </c>
      <c r="CR38">
        <v>0.1</v>
      </c>
      <c r="CS38">
        <v>0.1</v>
      </c>
      <c r="CT38">
        <v>0.1</v>
      </c>
      <c r="CU38">
        <v>0.1</v>
      </c>
      <c r="CV38">
        <v>0.1</v>
      </c>
      <c r="CW38">
        <v>0.1</v>
      </c>
      <c r="CX38">
        <v>0.1</v>
      </c>
      <c r="CY38">
        <v>0.2</v>
      </c>
      <c r="CZ38">
        <v>0.2</v>
      </c>
      <c r="DA38">
        <v>0.2</v>
      </c>
      <c r="DB38">
        <v>0.2</v>
      </c>
      <c r="DC38">
        <v>0.2</v>
      </c>
      <c r="DD38">
        <v>0.2</v>
      </c>
      <c r="DE38">
        <v>0.2</v>
      </c>
      <c r="DF38">
        <v>0.2</v>
      </c>
      <c r="DG38">
        <v>0.2</v>
      </c>
      <c r="DH38">
        <v>0.2</v>
      </c>
      <c r="DI38">
        <v>0.2</v>
      </c>
      <c r="DJ38">
        <v>0.2</v>
      </c>
      <c r="DK38">
        <v>0.2</v>
      </c>
      <c r="DL38">
        <v>0.2</v>
      </c>
      <c r="DM38">
        <v>0.2</v>
      </c>
      <c r="DN38">
        <v>0.2</v>
      </c>
      <c r="DO38">
        <v>0.2</v>
      </c>
      <c r="DP38">
        <v>0.2</v>
      </c>
      <c r="DQ38">
        <v>0.2</v>
      </c>
      <c r="DR38">
        <v>0.2</v>
      </c>
      <c r="DS38">
        <v>0.2</v>
      </c>
      <c r="DT38">
        <v>0.2</v>
      </c>
      <c r="DU38">
        <v>0.2</v>
      </c>
      <c r="DV38">
        <v>0.2</v>
      </c>
      <c r="DW38">
        <v>0.2</v>
      </c>
      <c r="DX38">
        <v>0.2</v>
      </c>
      <c r="DY38">
        <v>0.2</v>
      </c>
      <c r="DZ38">
        <v>0.2</v>
      </c>
      <c r="EA38">
        <v>0.2</v>
      </c>
      <c r="EB38">
        <v>0.2</v>
      </c>
      <c r="EC38">
        <v>0.2</v>
      </c>
      <c r="ED38">
        <v>0.2</v>
      </c>
      <c r="EE38">
        <v>0.2</v>
      </c>
      <c r="EF38">
        <v>0.2</v>
      </c>
      <c r="EG38">
        <v>0.2</v>
      </c>
      <c r="EH38">
        <v>0.2</v>
      </c>
      <c r="EI38">
        <v>0.2</v>
      </c>
      <c r="EJ38">
        <v>0.2</v>
      </c>
      <c r="EK38">
        <v>0.2</v>
      </c>
      <c r="EL38">
        <v>0.2</v>
      </c>
      <c r="EM38">
        <v>1</v>
      </c>
      <c r="EN38">
        <v>1</v>
      </c>
      <c r="EO38">
        <v>1</v>
      </c>
      <c r="EP38">
        <v>1</v>
      </c>
      <c r="EQ38">
        <v>1</v>
      </c>
      <c r="ER38">
        <v>1</v>
      </c>
      <c r="ES38">
        <v>1</v>
      </c>
      <c r="ET38">
        <v>1</v>
      </c>
      <c r="EU38">
        <v>1</v>
      </c>
      <c r="EV38">
        <v>1</v>
      </c>
      <c r="EW38">
        <v>1</v>
      </c>
      <c r="EX38">
        <v>1</v>
      </c>
      <c r="EY38">
        <v>1</v>
      </c>
      <c r="EZ38">
        <v>1</v>
      </c>
      <c r="FA38">
        <v>1</v>
      </c>
      <c r="FB38">
        <v>1</v>
      </c>
      <c r="FC38">
        <v>1</v>
      </c>
      <c r="FD38">
        <v>1</v>
      </c>
      <c r="FE38">
        <v>1</v>
      </c>
      <c r="FF38">
        <v>1</v>
      </c>
      <c r="FG38">
        <v>1</v>
      </c>
      <c r="FH38">
        <v>0</v>
      </c>
      <c r="FI38">
        <v>0</v>
      </c>
      <c r="FJ38">
        <v>0</v>
      </c>
      <c r="FK38">
        <v>0</v>
      </c>
      <c r="FL38">
        <v>0</v>
      </c>
      <c r="FM38">
        <v>0</v>
      </c>
      <c r="FN38">
        <v>0</v>
      </c>
      <c r="FO38">
        <v>0</v>
      </c>
      <c r="FP38">
        <v>0</v>
      </c>
      <c r="FQ38">
        <v>7</v>
      </c>
      <c r="FR38">
        <v>7</v>
      </c>
      <c r="FS38">
        <v>7</v>
      </c>
      <c r="FT38">
        <v>7</v>
      </c>
      <c r="FU38">
        <v>9</v>
      </c>
      <c r="FV38">
        <v>9</v>
      </c>
      <c r="FW38">
        <v>9</v>
      </c>
      <c r="FX38">
        <v>9</v>
      </c>
      <c r="FY38">
        <v>4</v>
      </c>
      <c r="FZ38">
        <v>4</v>
      </c>
      <c r="GA38">
        <v>4</v>
      </c>
      <c r="GB38">
        <v>4</v>
      </c>
      <c r="GC38">
        <v>2</v>
      </c>
      <c r="GD38">
        <v>2</v>
      </c>
      <c r="GE38">
        <v>2</v>
      </c>
      <c r="GF38">
        <v>2</v>
      </c>
      <c r="GG38">
        <v>8.6999999999999993</v>
      </c>
      <c r="GH38">
        <v>8.6999999999999993</v>
      </c>
      <c r="GI38">
        <v>8.6999999999999993</v>
      </c>
      <c r="GJ38">
        <v>8.6999999999999993</v>
      </c>
      <c r="GK38">
        <v>12.7</v>
      </c>
      <c r="GL38">
        <v>12.7</v>
      </c>
      <c r="GM38">
        <v>12.7</v>
      </c>
      <c r="GN38">
        <v>12.7</v>
      </c>
      <c r="GO38">
        <v>-0.9</v>
      </c>
      <c r="GP38">
        <v>-0.9</v>
      </c>
      <c r="GQ38">
        <v>-0.9</v>
      </c>
      <c r="GR38">
        <v>-0.9</v>
      </c>
      <c r="GS38">
        <v>16.3</v>
      </c>
      <c r="GT38">
        <v>16.3</v>
      </c>
      <c r="GU38">
        <v>16.3</v>
      </c>
      <c r="GV38">
        <v>16.3</v>
      </c>
      <c r="GW38">
        <v>9.9</v>
      </c>
      <c r="GX38">
        <v>9.9</v>
      </c>
      <c r="GY38">
        <v>9.9</v>
      </c>
      <c r="GZ38">
        <v>9.9</v>
      </c>
      <c r="HA38">
        <v>-12.7</v>
      </c>
      <c r="HB38">
        <v>-4.5</v>
      </c>
      <c r="HC38">
        <v>-2.8</v>
      </c>
      <c r="HD38">
        <v>-5.6</v>
      </c>
      <c r="HE38">
        <v>1.7</v>
      </c>
      <c r="HF38">
        <v>4.4000000000000004</v>
      </c>
      <c r="HG38">
        <v>3.2</v>
      </c>
      <c r="HH38">
        <v>4.3</v>
      </c>
      <c r="HI38">
        <v>5.4</v>
      </c>
      <c r="HJ38">
        <v>4.9000000000000004</v>
      </c>
      <c r="HK38">
        <v>2.9</v>
      </c>
      <c r="HL38">
        <v>2.7</v>
      </c>
      <c r="HM38">
        <v>5</v>
      </c>
      <c r="HN38">
        <v>6.7</v>
      </c>
      <c r="HO38">
        <v>9.6999999999999993</v>
      </c>
      <c r="HP38">
        <v>10.9</v>
      </c>
      <c r="HQ38">
        <v>1.8</v>
      </c>
      <c r="HR38">
        <v>3.4</v>
      </c>
      <c r="HS38">
        <v>2</v>
      </c>
      <c r="HT38">
        <v>6.8</v>
      </c>
      <c r="HU38">
        <v>10.199999999999999</v>
      </c>
      <c r="HV38">
        <v>9.9</v>
      </c>
      <c r="HW38">
        <v>4.5</v>
      </c>
      <c r="HX38">
        <v>12.3</v>
      </c>
      <c r="HY38">
        <v>6.3</v>
      </c>
      <c r="HZ38">
        <v>5.0999999999999996</v>
      </c>
      <c r="IA38">
        <v>0.2</v>
      </c>
      <c r="IB38">
        <v>-2</v>
      </c>
      <c r="IC38">
        <v>4.0999999999999996</v>
      </c>
      <c r="ID38">
        <v>-8.6</v>
      </c>
      <c r="IE38">
        <v>4.5999999999999996</v>
      </c>
      <c r="IF38">
        <v>1.8</v>
      </c>
      <c r="IG38">
        <v>5.0999999999999996</v>
      </c>
      <c r="IH38">
        <v>4.5999999999999996</v>
      </c>
      <c r="II38">
        <v>-3.1</v>
      </c>
      <c r="IJ38">
        <v>16.3</v>
      </c>
      <c r="IK38">
        <v>2</v>
      </c>
      <c r="IL38">
        <v>4.3</v>
      </c>
      <c r="IM38">
        <v>7</v>
      </c>
      <c r="IN38">
        <v>-1.3</v>
      </c>
      <c r="IO38">
        <v>0.7</v>
      </c>
      <c r="IP38">
        <v>0.4</v>
      </c>
      <c r="IQ38">
        <v>11.6</v>
      </c>
      <c r="IR38">
        <v>-0.4</v>
      </c>
      <c r="IS38">
        <v>4</v>
      </c>
      <c r="IT38">
        <v>1.5</v>
      </c>
      <c r="IU38">
        <v>3.8</v>
      </c>
      <c r="IV38">
        <v>7</v>
      </c>
      <c r="IW38">
        <v>-24.5</v>
      </c>
      <c r="IY38" s="15">
        <v>958308</v>
      </c>
      <c r="IZ38" s="15">
        <v>177784</v>
      </c>
    </row>
    <row r="39" spans="1:260">
      <c r="A39" t="s">
        <v>890</v>
      </c>
      <c r="B39" t="s">
        <v>945</v>
      </c>
      <c r="C39">
        <v>0.1</v>
      </c>
      <c r="D39">
        <v>0.1</v>
      </c>
      <c r="E39">
        <v>0.1</v>
      </c>
      <c r="F39">
        <v>0</v>
      </c>
      <c r="G39">
        <v>0</v>
      </c>
      <c r="H39">
        <v>0</v>
      </c>
      <c r="I39">
        <v>0</v>
      </c>
      <c r="J39">
        <v>0</v>
      </c>
      <c r="K39">
        <v>0.5</v>
      </c>
      <c r="L39">
        <v>-0.1</v>
      </c>
      <c r="M39">
        <v>-0.2</v>
      </c>
      <c r="N39">
        <v>-0.1</v>
      </c>
      <c r="O39">
        <v>-0.2</v>
      </c>
      <c r="P39">
        <v>0.2</v>
      </c>
      <c r="Q39">
        <v>0</v>
      </c>
      <c r="R39">
        <v>0.2</v>
      </c>
      <c r="S39">
        <v>0.1</v>
      </c>
      <c r="T39">
        <v>0.1</v>
      </c>
      <c r="U39">
        <v>0.3</v>
      </c>
      <c r="V39">
        <v>0.2</v>
      </c>
      <c r="W39">
        <v>0.1</v>
      </c>
      <c r="X39">
        <v>-0.4</v>
      </c>
      <c r="Y39">
        <v>-0.1</v>
      </c>
      <c r="Z39">
        <v>0.6</v>
      </c>
      <c r="AA39">
        <v>0.8</v>
      </c>
      <c r="AB39">
        <v>2.2999999999999998</v>
      </c>
      <c r="AC39">
        <v>0.6</v>
      </c>
      <c r="AD39">
        <v>1.1000000000000001</v>
      </c>
      <c r="AE39">
        <v>0.7</v>
      </c>
      <c r="AF39">
        <v>1</v>
      </c>
      <c r="AG39">
        <v>1</v>
      </c>
      <c r="AH39">
        <v>-1.4</v>
      </c>
      <c r="AI39">
        <v>2.2000000000000002</v>
      </c>
      <c r="AJ39">
        <v>2.2999999999999998</v>
      </c>
      <c r="AK39">
        <v>2.7</v>
      </c>
      <c r="AL39">
        <v>2.1</v>
      </c>
      <c r="AM39">
        <v>2.5</v>
      </c>
      <c r="AN39">
        <v>0.9</v>
      </c>
      <c r="AO39">
        <v>0.9</v>
      </c>
      <c r="AP39">
        <v>2</v>
      </c>
      <c r="AQ39">
        <v>1.6</v>
      </c>
      <c r="AR39">
        <v>1.9</v>
      </c>
      <c r="AS39">
        <v>1.3</v>
      </c>
      <c r="AT39">
        <v>1.2</v>
      </c>
      <c r="AU39">
        <v>1.9</v>
      </c>
      <c r="AV39">
        <v>0.8</v>
      </c>
      <c r="AW39">
        <v>1.5</v>
      </c>
      <c r="AX39">
        <v>1.6</v>
      </c>
      <c r="AY39">
        <v>1.5</v>
      </c>
      <c r="AZ39">
        <v>3.2</v>
      </c>
      <c r="BA39">
        <v>1</v>
      </c>
      <c r="BB39">
        <v>2.7</v>
      </c>
      <c r="BC39">
        <v>1.8</v>
      </c>
      <c r="BD39">
        <v>1.4</v>
      </c>
      <c r="BE39">
        <v>1.2</v>
      </c>
      <c r="BF39">
        <v>0.7</v>
      </c>
      <c r="BG39">
        <v>0.4</v>
      </c>
      <c r="BH39">
        <v>2</v>
      </c>
      <c r="BI39">
        <v>1.9</v>
      </c>
      <c r="BJ39">
        <v>-0.5</v>
      </c>
      <c r="BK39">
        <v>0.9</v>
      </c>
      <c r="BL39">
        <v>-0.2</v>
      </c>
      <c r="BM39">
        <v>-0.2</v>
      </c>
      <c r="BN39">
        <v>2.6</v>
      </c>
      <c r="BO39">
        <v>0.9</v>
      </c>
      <c r="BP39">
        <v>1.7</v>
      </c>
      <c r="BQ39">
        <v>1.2</v>
      </c>
      <c r="BR39">
        <v>1</v>
      </c>
      <c r="BS39">
        <v>2.1</v>
      </c>
      <c r="BT39">
        <v>5.7</v>
      </c>
      <c r="BU39">
        <v>3.8</v>
      </c>
      <c r="BV39">
        <v>4.5</v>
      </c>
      <c r="BW39">
        <v>0.9</v>
      </c>
      <c r="BX39">
        <v>2.9</v>
      </c>
      <c r="BY39">
        <v>2</v>
      </c>
      <c r="BZ39">
        <v>1.5</v>
      </c>
      <c r="CA39">
        <v>0.6</v>
      </c>
      <c r="CB39">
        <v>2.8</v>
      </c>
      <c r="CC39">
        <v>3.6</v>
      </c>
      <c r="CD39">
        <v>4</v>
      </c>
      <c r="CE39">
        <v>8.6</v>
      </c>
      <c r="CF39">
        <v>8.5</v>
      </c>
      <c r="CG39">
        <v>9.8000000000000007</v>
      </c>
      <c r="CH39">
        <v>9.1999999999999993</v>
      </c>
      <c r="CI39">
        <v>11.6</v>
      </c>
      <c r="CJ39">
        <v>8.6999999999999993</v>
      </c>
      <c r="CK39">
        <v>13.6</v>
      </c>
      <c r="CL39">
        <v>9.1</v>
      </c>
      <c r="CM39">
        <v>13.8</v>
      </c>
      <c r="CN39">
        <v>23.8</v>
      </c>
      <c r="CO39">
        <v>11.5</v>
      </c>
      <c r="CP39">
        <v>11.9</v>
      </c>
      <c r="CQ39">
        <v>4.3</v>
      </c>
      <c r="CR39">
        <v>6.9</v>
      </c>
      <c r="CS39">
        <v>4.7</v>
      </c>
      <c r="CT39">
        <v>9</v>
      </c>
      <c r="CU39">
        <v>10.8</v>
      </c>
      <c r="CV39">
        <v>9.6999999999999993</v>
      </c>
      <c r="CW39">
        <v>12.1</v>
      </c>
      <c r="CX39">
        <v>30</v>
      </c>
      <c r="CY39">
        <v>38.9</v>
      </c>
      <c r="CZ39">
        <v>18.3</v>
      </c>
      <c r="DA39">
        <v>28.1</v>
      </c>
      <c r="DB39">
        <v>59.1</v>
      </c>
      <c r="DC39">
        <v>39.200000000000003</v>
      </c>
      <c r="DD39">
        <v>40.4</v>
      </c>
      <c r="DE39">
        <v>35.6</v>
      </c>
      <c r="DF39">
        <v>40.4</v>
      </c>
      <c r="DG39">
        <v>31.2</v>
      </c>
      <c r="DH39">
        <v>18.8</v>
      </c>
      <c r="DI39">
        <v>21.5</v>
      </c>
      <c r="DJ39">
        <v>2.9</v>
      </c>
      <c r="DK39">
        <v>3.1</v>
      </c>
      <c r="DL39">
        <v>18</v>
      </c>
      <c r="DM39">
        <v>20.3</v>
      </c>
      <c r="DN39">
        <v>17.399999999999999</v>
      </c>
      <c r="DO39">
        <v>24.4</v>
      </c>
      <c r="DP39">
        <v>7.2</v>
      </c>
      <c r="DQ39">
        <v>4</v>
      </c>
      <c r="DR39">
        <v>16.7</v>
      </c>
      <c r="DS39">
        <v>4.5999999999999996</v>
      </c>
      <c r="DT39">
        <v>15</v>
      </c>
      <c r="DU39">
        <v>0.4</v>
      </c>
      <c r="DV39">
        <v>3.1</v>
      </c>
      <c r="DW39">
        <v>19.3</v>
      </c>
      <c r="DX39">
        <v>22.4</v>
      </c>
      <c r="DY39">
        <v>15.2</v>
      </c>
      <c r="DZ39">
        <v>15.9</v>
      </c>
      <c r="EA39">
        <v>16.2</v>
      </c>
      <c r="EB39">
        <v>23.9</v>
      </c>
      <c r="EC39">
        <v>20.5</v>
      </c>
      <c r="ED39">
        <v>6</v>
      </c>
      <c r="EE39">
        <v>18.7</v>
      </c>
      <c r="EF39">
        <v>28.9</v>
      </c>
      <c r="EG39">
        <v>27.8</v>
      </c>
      <c r="EH39">
        <v>45.4</v>
      </c>
      <c r="EI39">
        <v>31.5</v>
      </c>
      <c r="EJ39">
        <v>42.9</v>
      </c>
      <c r="EK39">
        <v>42.9</v>
      </c>
      <c r="EL39">
        <v>34</v>
      </c>
      <c r="EM39">
        <v>48.2</v>
      </c>
      <c r="EN39">
        <v>43.1</v>
      </c>
      <c r="EO39">
        <v>52.2</v>
      </c>
      <c r="EP39">
        <v>53.1</v>
      </c>
      <c r="EQ39">
        <v>63.3</v>
      </c>
      <c r="ER39">
        <v>63.1</v>
      </c>
      <c r="ES39">
        <v>83.3</v>
      </c>
      <c r="ET39">
        <v>73.599999999999994</v>
      </c>
      <c r="EU39">
        <v>67.900000000000006</v>
      </c>
      <c r="EV39">
        <v>73.7</v>
      </c>
      <c r="EW39">
        <v>81.3</v>
      </c>
      <c r="EX39">
        <v>46.8</v>
      </c>
      <c r="EY39">
        <v>91.2</v>
      </c>
      <c r="EZ39">
        <v>146.9</v>
      </c>
      <c r="FA39">
        <v>76.3</v>
      </c>
      <c r="FB39">
        <v>106.4</v>
      </c>
      <c r="FC39">
        <v>127</v>
      </c>
      <c r="FD39">
        <v>107.3</v>
      </c>
      <c r="FE39">
        <v>188.6</v>
      </c>
      <c r="FF39">
        <v>126.6</v>
      </c>
      <c r="FG39">
        <v>164.1</v>
      </c>
      <c r="FH39">
        <v>155.9</v>
      </c>
      <c r="FI39">
        <v>165.1</v>
      </c>
      <c r="FJ39">
        <v>188</v>
      </c>
      <c r="FK39">
        <v>280.10000000000002</v>
      </c>
      <c r="FL39">
        <v>302.89999999999998</v>
      </c>
      <c r="FM39">
        <v>124.5</v>
      </c>
      <c r="FN39">
        <v>165.8</v>
      </c>
      <c r="FO39">
        <v>150</v>
      </c>
      <c r="FP39">
        <v>155.19999999999999</v>
      </c>
      <c r="FQ39">
        <v>73.8</v>
      </c>
      <c r="FR39">
        <v>113.9</v>
      </c>
      <c r="FS39">
        <v>212.8</v>
      </c>
      <c r="FT39">
        <v>235.3</v>
      </c>
      <c r="FU39">
        <v>204.8</v>
      </c>
      <c r="FV39">
        <v>230.4</v>
      </c>
      <c r="FW39">
        <v>176.1</v>
      </c>
      <c r="FX39">
        <v>217.4</v>
      </c>
      <c r="FY39">
        <v>347.3</v>
      </c>
      <c r="FZ39">
        <v>297.3</v>
      </c>
      <c r="GA39">
        <v>227.5</v>
      </c>
      <c r="GB39">
        <v>319</v>
      </c>
      <c r="GC39">
        <v>371.7</v>
      </c>
      <c r="GD39">
        <v>395.7</v>
      </c>
      <c r="GE39">
        <v>410.5</v>
      </c>
      <c r="GF39">
        <v>442.3</v>
      </c>
      <c r="GG39">
        <v>632.29999999999995</v>
      </c>
      <c r="GH39">
        <v>678.9</v>
      </c>
      <c r="GI39">
        <v>721.8</v>
      </c>
      <c r="GJ39">
        <v>713.4</v>
      </c>
      <c r="GK39">
        <v>-4.9000000000000004</v>
      </c>
      <c r="GL39">
        <v>268.10000000000002</v>
      </c>
      <c r="GM39">
        <v>-3.9</v>
      </c>
      <c r="GN39">
        <v>273</v>
      </c>
      <c r="GO39">
        <v>-256.5</v>
      </c>
      <c r="GP39">
        <v>-100</v>
      </c>
      <c r="GQ39">
        <v>-148.4</v>
      </c>
      <c r="GR39">
        <v>-196.7</v>
      </c>
      <c r="GS39">
        <v>-94.4</v>
      </c>
      <c r="GT39">
        <v>-69.599999999999994</v>
      </c>
      <c r="GU39">
        <v>-100.9</v>
      </c>
      <c r="GV39">
        <v>-105</v>
      </c>
      <c r="GW39">
        <v>36.200000000000003</v>
      </c>
      <c r="GX39">
        <v>22.7</v>
      </c>
      <c r="GY39">
        <v>-53.7</v>
      </c>
      <c r="GZ39">
        <v>-89.7</v>
      </c>
      <c r="HA39">
        <v>-100.9</v>
      </c>
      <c r="HB39">
        <v>-201.8</v>
      </c>
      <c r="HC39">
        <v>-110.9</v>
      </c>
      <c r="HD39">
        <v>-222.8</v>
      </c>
      <c r="HE39">
        <v>66.5</v>
      </c>
      <c r="HF39">
        <v>188.2</v>
      </c>
      <c r="HG39">
        <v>139.9</v>
      </c>
      <c r="HH39">
        <v>204</v>
      </c>
      <c r="HI39">
        <v>255.5</v>
      </c>
      <c r="HJ39">
        <v>242.1</v>
      </c>
      <c r="HK39">
        <v>136.30000000000001</v>
      </c>
      <c r="HL39">
        <v>128.30000000000001</v>
      </c>
      <c r="HM39">
        <v>244.8</v>
      </c>
      <c r="HN39">
        <v>329</v>
      </c>
      <c r="HO39">
        <v>475.9</v>
      </c>
      <c r="HP39">
        <v>582.4</v>
      </c>
      <c r="HQ39">
        <v>94.2</v>
      </c>
      <c r="HR39">
        <v>187.2</v>
      </c>
      <c r="HS39">
        <v>109</v>
      </c>
      <c r="HT39">
        <v>315</v>
      </c>
      <c r="HU39">
        <v>469.9</v>
      </c>
      <c r="HV39">
        <v>411.1</v>
      </c>
      <c r="HW39">
        <v>203</v>
      </c>
      <c r="HX39">
        <v>581.29999999999995</v>
      </c>
      <c r="HY39">
        <v>281.60000000000002</v>
      </c>
      <c r="HZ39">
        <v>220.1</v>
      </c>
      <c r="IA39">
        <v>6.7</v>
      </c>
      <c r="IB39">
        <v>-79</v>
      </c>
      <c r="IC39">
        <v>159.9</v>
      </c>
      <c r="ID39">
        <v>-336.4</v>
      </c>
      <c r="IE39">
        <v>188.3</v>
      </c>
      <c r="IF39">
        <v>72.8</v>
      </c>
      <c r="IG39">
        <v>190.4</v>
      </c>
      <c r="IH39">
        <v>172.6</v>
      </c>
      <c r="II39">
        <v>-106.2</v>
      </c>
      <c r="IJ39">
        <v>695.5</v>
      </c>
      <c r="IK39">
        <v>84.5</v>
      </c>
      <c r="IL39">
        <v>179.7</v>
      </c>
      <c r="IM39">
        <v>296.89999999999998</v>
      </c>
      <c r="IN39">
        <v>-54.1</v>
      </c>
      <c r="IO39">
        <v>30</v>
      </c>
      <c r="IP39">
        <v>17.8</v>
      </c>
      <c r="IQ39">
        <v>471.8</v>
      </c>
      <c r="IR39">
        <v>-16</v>
      </c>
      <c r="IS39">
        <v>168.5</v>
      </c>
      <c r="IT39">
        <v>71.099999999999994</v>
      </c>
      <c r="IU39">
        <v>181</v>
      </c>
      <c r="IV39">
        <v>341.8</v>
      </c>
      <c r="IW39">
        <v>216.3</v>
      </c>
      <c r="IY39" s="15">
        <v>953968</v>
      </c>
      <c r="IZ39" s="15">
        <v>146329</v>
      </c>
    </row>
    <row r="40" spans="1:260">
      <c r="A40" t="s">
        <v>892</v>
      </c>
      <c r="B40" s="12" t="s">
        <v>909</v>
      </c>
      <c r="C40" s="12">
        <v>0.1</v>
      </c>
      <c r="D40" s="12">
        <v>0.1</v>
      </c>
      <c r="E40" s="12">
        <v>0.1</v>
      </c>
      <c r="F40" s="12">
        <v>0</v>
      </c>
      <c r="G40" s="12">
        <v>0.1</v>
      </c>
      <c r="H40" s="12">
        <v>0.1</v>
      </c>
      <c r="I40" s="12">
        <v>0.1</v>
      </c>
      <c r="J40" s="12">
        <v>0</v>
      </c>
      <c r="K40" s="12">
        <v>0</v>
      </c>
      <c r="L40" s="12">
        <v>0.1</v>
      </c>
      <c r="M40" s="12">
        <v>0.1</v>
      </c>
      <c r="N40" s="12">
        <v>0.1</v>
      </c>
      <c r="O40" s="12">
        <v>0.1</v>
      </c>
      <c r="P40" s="12">
        <v>0.1</v>
      </c>
      <c r="Q40" s="12">
        <v>0.1</v>
      </c>
      <c r="R40" s="12">
        <v>-0.1</v>
      </c>
      <c r="S40" s="12">
        <v>0.1</v>
      </c>
      <c r="T40" s="12">
        <v>0.1</v>
      </c>
      <c r="U40" s="12">
        <v>0.1</v>
      </c>
      <c r="V40" s="12">
        <v>0</v>
      </c>
      <c r="W40" s="12">
        <v>0.2</v>
      </c>
      <c r="X40" s="12">
        <v>0</v>
      </c>
      <c r="Y40" s="12">
        <v>0.1</v>
      </c>
      <c r="Z40" s="12">
        <v>0.1</v>
      </c>
      <c r="AA40" s="12">
        <v>0.1</v>
      </c>
      <c r="AB40" s="12">
        <v>0.1</v>
      </c>
      <c r="AC40" s="12">
        <v>0</v>
      </c>
      <c r="AD40" s="12">
        <v>0.2</v>
      </c>
      <c r="AE40" s="12">
        <v>0.2</v>
      </c>
      <c r="AF40" s="12">
        <v>0.2</v>
      </c>
      <c r="AG40" s="12">
        <v>0.1</v>
      </c>
      <c r="AH40" s="12">
        <v>0.1</v>
      </c>
      <c r="AI40" s="12">
        <v>0.3</v>
      </c>
      <c r="AJ40" s="12">
        <v>0.1</v>
      </c>
      <c r="AK40" s="12">
        <v>0.1</v>
      </c>
      <c r="AL40" s="12">
        <v>0.1</v>
      </c>
      <c r="AM40" s="12">
        <v>0.3</v>
      </c>
      <c r="AN40" s="12">
        <v>0.2</v>
      </c>
      <c r="AO40" s="12">
        <v>0.2</v>
      </c>
      <c r="AP40" s="12">
        <v>0.4</v>
      </c>
      <c r="AQ40" s="12">
        <v>0.5</v>
      </c>
      <c r="AR40" s="12">
        <v>0.2</v>
      </c>
      <c r="AS40" s="12">
        <v>0.3</v>
      </c>
      <c r="AT40" s="12">
        <v>0.2</v>
      </c>
      <c r="AU40" s="12">
        <v>0.2</v>
      </c>
      <c r="AV40" s="12">
        <v>0.1</v>
      </c>
      <c r="AW40" s="12">
        <v>-0.2</v>
      </c>
      <c r="AX40" s="12">
        <v>0.2</v>
      </c>
      <c r="AY40" s="12">
        <v>-0.2</v>
      </c>
      <c r="AZ40" s="12">
        <v>0.2</v>
      </c>
      <c r="BA40" s="12">
        <v>0.3</v>
      </c>
      <c r="BB40" s="12">
        <v>0.4</v>
      </c>
      <c r="BC40" s="12">
        <v>1.9</v>
      </c>
      <c r="BD40" s="12">
        <v>1.3</v>
      </c>
      <c r="BE40" s="12">
        <v>0.3</v>
      </c>
      <c r="BF40" s="12">
        <v>0.5</v>
      </c>
      <c r="BG40" s="12">
        <v>1.9</v>
      </c>
      <c r="BH40" s="12">
        <v>0.6</v>
      </c>
      <c r="BI40" s="12">
        <v>1.3</v>
      </c>
      <c r="BJ40" s="12">
        <v>1</v>
      </c>
      <c r="BK40" s="12">
        <v>0.3</v>
      </c>
      <c r="BL40" s="12">
        <v>0.4</v>
      </c>
      <c r="BM40" s="12">
        <v>0.1</v>
      </c>
      <c r="BN40" s="12">
        <v>1.4</v>
      </c>
      <c r="BO40" s="12">
        <v>1</v>
      </c>
      <c r="BP40" s="12">
        <v>1.2</v>
      </c>
      <c r="BQ40" s="12">
        <v>1.2</v>
      </c>
      <c r="BR40" s="12">
        <v>0.6</v>
      </c>
      <c r="BS40" s="12">
        <v>1.3</v>
      </c>
      <c r="BT40" s="12">
        <v>0.6</v>
      </c>
      <c r="BU40" s="12">
        <v>0.6</v>
      </c>
      <c r="BV40" s="12">
        <v>0.9</v>
      </c>
      <c r="BW40" s="12">
        <v>4.5</v>
      </c>
      <c r="BX40" s="12">
        <v>5.4</v>
      </c>
      <c r="BY40" s="12">
        <v>3.8</v>
      </c>
      <c r="BZ40" s="12">
        <v>2.2999999999999998</v>
      </c>
      <c r="CA40" s="12">
        <v>2.1</v>
      </c>
      <c r="CB40" s="12">
        <v>8.9</v>
      </c>
      <c r="CC40" s="12">
        <v>5.3</v>
      </c>
      <c r="CD40" s="12">
        <v>8.1</v>
      </c>
      <c r="CE40" s="12">
        <v>3.5</v>
      </c>
      <c r="CF40" s="12">
        <v>15.2</v>
      </c>
      <c r="CG40" s="12">
        <v>3.8</v>
      </c>
      <c r="CH40" s="12">
        <v>-1</v>
      </c>
      <c r="CI40" s="12">
        <v>14.2</v>
      </c>
      <c r="CJ40" s="12">
        <v>3.6</v>
      </c>
      <c r="CK40" s="12">
        <v>14.8</v>
      </c>
      <c r="CL40" s="12">
        <v>31.8</v>
      </c>
      <c r="CM40" s="12">
        <v>13.4</v>
      </c>
      <c r="CN40" s="12">
        <v>11.7</v>
      </c>
      <c r="CO40" s="12">
        <v>15.3</v>
      </c>
      <c r="CP40" s="12">
        <v>10.7</v>
      </c>
      <c r="CQ40" s="12">
        <v>4.3</v>
      </c>
      <c r="CR40" s="12">
        <v>15.9</v>
      </c>
      <c r="CS40" s="12">
        <v>12.3</v>
      </c>
      <c r="CT40" s="12">
        <v>5.8</v>
      </c>
      <c r="CU40" s="12">
        <v>35.4</v>
      </c>
      <c r="CV40" s="12">
        <v>39.799999999999997</v>
      </c>
      <c r="CW40" s="12">
        <v>9.6</v>
      </c>
      <c r="CX40" s="12">
        <v>36.4</v>
      </c>
      <c r="CY40" s="12">
        <v>-2.2999999999999998</v>
      </c>
      <c r="CZ40" s="12">
        <v>8.1</v>
      </c>
      <c r="DA40" s="12">
        <v>11.6</v>
      </c>
      <c r="DB40" s="12">
        <v>35.700000000000003</v>
      </c>
      <c r="DC40" s="12">
        <v>-2.8</v>
      </c>
      <c r="DD40" s="12">
        <v>37.299999999999997</v>
      </c>
      <c r="DE40" s="12">
        <v>54.8</v>
      </c>
      <c r="DF40" s="12">
        <v>55.6</v>
      </c>
      <c r="DG40" s="12">
        <v>-8</v>
      </c>
      <c r="DH40" s="12">
        <v>26.6</v>
      </c>
      <c r="DI40" s="12">
        <v>67.5</v>
      </c>
      <c r="DJ40" s="12">
        <v>23.4</v>
      </c>
      <c r="DK40" s="12">
        <v>8</v>
      </c>
      <c r="DL40" s="12">
        <v>29</v>
      </c>
      <c r="DM40" s="12">
        <v>54.8</v>
      </c>
      <c r="DN40" s="12">
        <v>41.8</v>
      </c>
      <c r="DO40" s="12">
        <v>94.7</v>
      </c>
      <c r="DP40" s="12">
        <v>70.7</v>
      </c>
      <c r="DQ40" s="12">
        <v>-15.6</v>
      </c>
      <c r="DR40" s="12">
        <v>78.400000000000006</v>
      </c>
      <c r="DS40" s="12">
        <v>71.099999999999994</v>
      </c>
      <c r="DT40" s="12">
        <v>57.8</v>
      </c>
      <c r="DU40" s="12">
        <v>51.1</v>
      </c>
      <c r="DV40" s="12">
        <v>31.8</v>
      </c>
      <c r="DW40" s="12">
        <v>-96.7</v>
      </c>
      <c r="DX40" s="12">
        <v>11.2</v>
      </c>
      <c r="DY40" s="12">
        <v>-61.7</v>
      </c>
      <c r="DZ40" s="12">
        <v>-54.8</v>
      </c>
      <c r="EA40" s="12">
        <v>42.8</v>
      </c>
      <c r="EB40" s="12">
        <v>11.8</v>
      </c>
      <c r="EC40" s="12">
        <v>3.2</v>
      </c>
      <c r="ED40" s="12">
        <v>44.4</v>
      </c>
      <c r="EE40" s="12">
        <v>11</v>
      </c>
      <c r="EF40" s="12">
        <v>32.299999999999997</v>
      </c>
      <c r="EG40" s="12">
        <v>26.4</v>
      </c>
      <c r="EH40" s="12">
        <v>49.9</v>
      </c>
      <c r="EI40" s="12">
        <v>16.2</v>
      </c>
      <c r="EJ40" s="12">
        <v>-9.3000000000000007</v>
      </c>
      <c r="EK40" s="12">
        <v>84.8</v>
      </c>
      <c r="EL40" s="12">
        <v>-117.3</v>
      </c>
      <c r="EM40" s="12">
        <v>32.6</v>
      </c>
      <c r="EN40" s="12">
        <v>35.6</v>
      </c>
      <c r="EO40" s="12">
        <v>15.1</v>
      </c>
      <c r="EP40" s="12">
        <v>6.6</v>
      </c>
      <c r="EQ40" s="12">
        <v>48.5</v>
      </c>
      <c r="ER40" s="12">
        <v>44.3</v>
      </c>
      <c r="ES40" s="12">
        <v>43.6</v>
      </c>
      <c r="ET40" s="12">
        <v>-50.9</v>
      </c>
      <c r="EU40" s="12">
        <v>124.5</v>
      </c>
      <c r="EV40" s="12">
        <v>57.1</v>
      </c>
      <c r="EW40" s="12">
        <v>42.7</v>
      </c>
      <c r="EX40" s="12">
        <v>49.1</v>
      </c>
      <c r="EY40" s="12">
        <v>99.3</v>
      </c>
      <c r="EZ40" s="12">
        <v>-6.8</v>
      </c>
      <c r="FA40" s="12">
        <v>-35.9</v>
      </c>
      <c r="FB40" s="12">
        <v>-19.5</v>
      </c>
      <c r="FC40" s="12">
        <v>194.1</v>
      </c>
      <c r="FD40" s="12">
        <v>-52.2</v>
      </c>
      <c r="FE40" s="12">
        <v>31.1</v>
      </c>
      <c r="FF40" s="12">
        <v>22.9</v>
      </c>
      <c r="FG40" s="12">
        <v>39.200000000000003</v>
      </c>
      <c r="FH40" s="12">
        <v>66.2</v>
      </c>
      <c r="FI40" s="12">
        <v>166.5</v>
      </c>
      <c r="FJ40" s="12">
        <v>-24.6</v>
      </c>
      <c r="FK40" s="12">
        <v>223.7</v>
      </c>
      <c r="FL40" s="12">
        <v>47</v>
      </c>
      <c r="FM40" s="12">
        <v>27.5</v>
      </c>
      <c r="FN40" s="12">
        <v>139.1</v>
      </c>
      <c r="FO40" s="12">
        <v>-53.4</v>
      </c>
      <c r="FP40" s="12">
        <v>28.8</v>
      </c>
      <c r="FQ40" s="12">
        <v>198.5</v>
      </c>
      <c r="FR40" s="12">
        <v>-45</v>
      </c>
      <c r="FS40" s="12">
        <v>98.9</v>
      </c>
      <c r="FT40" s="12">
        <v>8.3000000000000007</v>
      </c>
      <c r="FU40" s="12">
        <v>151.19999999999999</v>
      </c>
      <c r="FV40" s="12">
        <v>113.7</v>
      </c>
      <c r="FW40" s="12">
        <v>230.4</v>
      </c>
      <c r="FX40" s="12">
        <v>59.9</v>
      </c>
      <c r="FY40" s="12">
        <v>293</v>
      </c>
      <c r="FZ40" s="12">
        <v>123.7</v>
      </c>
      <c r="GA40" s="12">
        <v>100.8</v>
      </c>
      <c r="GB40" s="12">
        <v>31.4</v>
      </c>
      <c r="GC40" s="12">
        <v>321.2</v>
      </c>
      <c r="GD40" s="12">
        <v>-90.6</v>
      </c>
      <c r="GE40" s="12">
        <v>335.4</v>
      </c>
      <c r="GF40" s="12">
        <v>38</v>
      </c>
      <c r="GG40" s="12">
        <v>247</v>
      </c>
      <c r="GH40" s="12">
        <v>-13.4</v>
      </c>
      <c r="GI40" s="12">
        <v>801.6</v>
      </c>
      <c r="GJ40" s="12">
        <v>247.3</v>
      </c>
      <c r="GK40" s="12">
        <v>-130.9</v>
      </c>
      <c r="GL40" s="12">
        <v>-136.6</v>
      </c>
      <c r="GM40" s="12">
        <v>78.2</v>
      </c>
      <c r="GN40" s="12">
        <v>-498.4</v>
      </c>
      <c r="GO40" s="12">
        <v>-473.1</v>
      </c>
      <c r="GP40" s="12">
        <v>-1481.8</v>
      </c>
      <c r="GQ40" s="12">
        <v>-193.3</v>
      </c>
      <c r="GR40" s="12">
        <v>-8.6</v>
      </c>
      <c r="GS40" s="12">
        <v>-63.3</v>
      </c>
      <c r="GT40" s="12">
        <v>-154.5</v>
      </c>
      <c r="GU40" s="12">
        <v>187.7</v>
      </c>
      <c r="GV40" s="12">
        <v>-178.3</v>
      </c>
      <c r="GW40" s="12">
        <v>171.9</v>
      </c>
      <c r="GX40" s="12">
        <v>-214.9</v>
      </c>
      <c r="GY40" s="12">
        <v>264.5</v>
      </c>
      <c r="GZ40" s="12">
        <v>237.1</v>
      </c>
      <c r="HA40" s="12">
        <v>143.30000000000001</v>
      </c>
      <c r="HB40" s="12">
        <v>326.2</v>
      </c>
      <c r="HC40" s="12">
        <v>-320.39999999999998</v>
      </c>
      <c r="HD40" s="12">
        <v>-74.400000000000006</v>
      </c>
      <c r="HE40" s="12">
        <v>55.3</v>
      </c>
      <c r="HF40" s="12">
        <v>-140.9</v>
      </c>
      <c r="HG40" s="12">
        <v>285.2</v>
      </c>
      <c r="HH40" s="12">
        <v>-10.199999999999999</v>
      </c>
      <c r="HI40" s="12">
        <v>-111</v>
      </c>
      <c r="HJ40" s="12">
        <v>-29.9</v>
      </c>
      <c r="HK40" s="12">
        <v>324.89999999999998</v>
      </c>
      <c r="HL40" s="12">
        <v>184.7</v>
      </c>
      <c r="HM40" s="12">
        <v>173.9</v>
      </c>
      <c r="HN40" s="12">
        <v>97.7</v>
      </c>
      <c r="HO40" s="12">
        <v>409.1</v>
      </c>
      <c r="HP40" s="12">
        <v>-284.89999999999998</v>
      </c>
      <c r="HQ40" s="12">
        <v>515</v>
      </c>
      <c r="HR40" s="12">
        <v>-178.1</v>
      </c>
      <c r="HS40" s="12">
        <v>461.1</v>
      </c>
      <c r="HT40" s="12">
        <v>296.3</v>
      </c>
      <c r="HU40" s="12">
        <v>44.4</v>
      </c>
      <c r="HV40" s="12">
        <v>-63.9</v>
      </c>
      <c r="HW40" s="12">
        <v>184.6</v>
      </c>
      <c r="HX40" s="12">
        <v>260.60000000000002</v>
      </c>
      <c r="HY40" s="12">
        <v>-69.2</v>
      </c>
      <c r="HZ40" s="12">
        <v>121.1</v>
      </c>
      <c r="IA40" s="12">
        <v>-145.9</v>
      </c>
      <c r="IB40" s="12">
        <v>-500</v>
      </c>
      <c r="IC40" s="12">
        <v>-221</v>
      </c>
      <c r="ID40" s="12">
        <v>610.9</v>
      </c>
      <c r="IE40" s="12">
        <v>256.7</v>
      </c>
      <c r="IF40" s="12">
        <v>-31.2</v>
      </c>
      <c r="IG40" s="12">
        <v>208.1</v>
      </c>
      <c r="IH40" s="12">
        <v>-113.4</v>
      </c>
      <c r="II40" s="12">
        <v>656.3</v>
      </c>
      <c r="IJ40" s="12">
        <v>-575</v>
      </c>
      <c r="IK40" s="12">
        <v>-101.1</v>
      </c>
      <c r="IL40" s="12">
        <v>-20</v>
      </c>
      <c r="IM40" s="12">
        <v>338.5</v>
      </c>
      <c r="IN40" s="12">
        <v>397.5</v>
      </c>
      <c r="IO40" s="12">
        <v>644.70000000000005</v>
      </c>
      <c r="IP40" s="12">
        <v>337.1</v>
      </c>
      <c r="IQ40" s="12">
        <v>24.5</v>
      </c>
      <c r="IR40" s="12">
        <v>175.9</v>
      </c>
      <c r="IS40" s="12">
        <v>255.2</v>
      </c>
      <c r="IT40" s="12">
        <v>227.1</v>
      </c>
      <c r="IU40" s="12">
        <v>390.8</v>
      </c>
      <c r="IV40" s="12">
        <v>-285.8</v>
      </c>
      <c r="IW40" s="12">
        <v>782.9</v>
      </c>
      <c r="IY40" s="15">
        <v>923100</v>
      </c>
      <c r="IZ40" s="15">
        <v>309752</v>
      </c>
    </row>
    <row r="41" spans="1:260">
      <c r="A41" t="s">
        <v>894</v>
      </c>
      <c r="B41" t="s">
        <v>911</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1.2</v>
      </c>
      <c r="BD41">
        <v>0.3</v>
      </c>
      <c r="BE41">
        <v>-0.2</v>
      </c>
      <c r="BF41">
        <v>0.4</v>
      </c>
      <c r="BG41">
        <v>0.5</v>
      </c>
      <c r="BH41">
        <v>0.2</v>
      </c>
      <c r="BI41">
        <v>0</v>
      </c>
      <c r="BJ41">
        <v>0.3</v>
      </c>
      <c r="BK41">
        <v>0</v>
      </c>
      <c r="BL41">
        <v>-0.3</v>
      </c>
      <c r="BM41">
        <v>0</v>
      </c>
      <c r="BN41">
        <v>0.3</v>
      </c>
      <c r="BO41">
        <v>-0.2</v>
      </c>
      <c r="BP41">
        <v>0.3</v>
      </c>
      <c r="BQ41">
        <v>0.4</v>
      </c>
      <c r="BR41">
        <v>-0.1</v>
      </c>
      <c r="BS41">
        <v>0.5</v>
      </c>
      <c r="BT41">
        <v>-0.2</v>
      </c>
      <c r="BU41">
        <v>-0.2</v>
      </c>
      <c r="BV41">
        <v>0.3</v>
      </c>
      <c r="BW41">
        <v>3.4</v>
      </c>
      <c r="BX41">
        <v>3.5</v>
      </c>
      <c r="BY41">
        <v>1.6</v>
      </c>
      <c r="BZ41">
        <v>1</v>
      </c>
      <c r="CA41">
        <v>0.8</v>
      </c>
      <c r="CB41">
        <v>6.2</v>
      </c>
      <c r="CC41">
        <v>2.6</v>
      </c>
      <c r="CD41">
        <v>5.0999999999999996</v>
      </c>
      <c r="CE41">
        <v>0.8</v>
      </c>
      <c r="CF41">
        <v>10.5</v>
      </c>
      <c r="CG41">
        <v>-0.1</v>
      </c>
      <c r="CH41">
        <v>-3.6</v>
      </c>
      <c r="CI41">
        <v>11.6</v>
      </c>
      <c r="CJ41">
        <v>-0.7</v>
      </c>
      <c r="CK41">
        <v>10.3</v>
      </c>
      <c r="CL41">
        <v>22.5</v>
      </c>
      <c r="CM41">
        <v>6.9</v>
      </c>
      <c r="CN41">
        <v>5.4</v>
      </c>
      <c r="CO41">
        <v>12.4</v>
      </c>
      <c r="CP41">
        <v>0.6</v>
      </c>
      <c r="CQ41">
        <v>5.7</v>
      </c>
      <c r="CR41">
        <v>7.6</v>
      </c>
      <c r="CS41">
        <v>2.8</v>
      </c>
      <c r="CT41">
        <v>9.6</v>
      </c>
      <c r="CU41">
        <v>32.5</v>
      </c>
      <c r="CV41">
        <v>21.7</v>
      </c>
      <c r="CW41">
        <v>5</v>
      </c>
      <c r="CX41">
        <v>32.299999999999997</v>
      </c>
      <c r="CY41">
        <v>-7.7</v>
      </c>
      <c r="CZ41">
        <v>0.5</v>
      </c>
      <c r="DA41">
        <v>6.5</v>
      </c>
      <c r="DB41">
        <v>33.1</v>
      </c>
      <c r="DC41">
        <v>-10.199999999999999</v>
      </c>
      <c r="DD41">
        <v>30.1</v>
      </c>
      <c r="DE41">
        <v>47.7</v>
      </c>
      <c r="DF41">
        <v>32.1</v>
      </c>
      <c r="DG41">
        <v>-34.9</v>
      </c>
      <c r="DH41">
        <v>16.399999999999999</v>
      </c>
      <c r="DI41">
        <v>19.3</v>
      </c>
      <c r="DJ41">
        <v>9.9</v>
      </c>
      <c r="DK41">
        <v>19.7</v>
      </c>
      <c r="DL41">
        <v>18.399999999999999</v>
      </c>
      <c r="DM41">
        <v>35.799999999999997</v>
      </c>
      <c r="DN41">
        <v>13.5</v>
      </c>
      <c r="DO41">
        <v>34.200000000000003</v>
      </c>
      <c r="DP41">
        <v>50.6</v>
      </c>
      <c r="DQ41">
        <v>-12.6</v>
      </c>
      <c r="DR41">
        <v>57.5</v>
      </c>
      <c r="DS41">
        <v>60.2</v>
      </c>
      <c r="DT41">
        <v>45.1</v>
      </c>
      <c r="DU41">
        <v>49.9</v>
      </c>
      <c r="DV41">
        <v>31.3</v>
      </c>
      <c r="DW41">
        <v>-74.099999999999994</v>
      </c>
      <c r="DX41">
        <v>-25.2</v>
      </c>
      <c r="DY41">
        <v>-39</v>
      </c>
      <c r="DZ41">
        <v>-46.3</v>
      </c>
      <c r="EA41">
        <v>50.1</v>
      </c>
      <c r="EB41">
        <v>0.7</v>
      </c>
      <c r="EC41">
        <v>9.6999999999999993</v>
      </c>
      <c r="ED41">
        <v>42.4</v>
      </c>
      <c r="EE41">
        <v>-6.1</v>
      </c>
      <c r="EF41">
        <v>1.7</v>
      </c>
      <c r="EG41">
        <v>1.4</v>
      </c>
      <c r="EH41">
        <v>7.6</v>
      </c>
      <c r="EI41">
        <v>19.600000000000001</v>
      </c>
      <c r="EJ41">
        <v>-12.7</v>
      </c>
      <c r="EK41">
        <v>74</v>
      </c>
      <c r="EL41">
        <v>-122.6</v>
      </c>
      <c r="EM41">
        <v>45.4</v>
      </c>
      <c r="EN41">
        <v>26</v>
      </c>
      <c r="EO41">
        <v>6.8</v>
      </c>
      <c r="EP41">
        <v>5.9</v>
      </c>
      <c r="EQ41">
        <v>13.2</v>
      </c>
      <c r="ER41">
        <v>30.5</v>
      </c>
      <c r="ES41">
        <v>40.9</v>
      </c>
      <c r="ET41">
        <v>-56.2</v>
      </c>
      <c r="EU41">
        <v>78.3</v>
      </c>
      <c r="EV41">
        <v>23.8</v>
      </c>
      <c r="EW41">
        <v>40.299999999999997</v>
      </c>
      <c r="EX41">
        <v>6.5</v>
      </c>
      <c r="EY41">
        <v>82</v>
      </c>
      <c r="EZ41">
        <v>-30.9</v>
      </c>
      <c r="FA41">
        <v>-61.6</v>
      </c>
      <c r="FB41">
        <v>-68.900000000000006</v>
      </c>
      <c r="FC41">
        <v>121.5</v>
      </c>
      <c r="FD41">
        <v>-97.5</v>
      </c>
      <c r="FE41">
        <v>-38.700000000000003</v>
      </c>
      <c r="FF41">
        <v>-44.4</v>
      </c>
      <c r="FG41">
        <v>12.6</v>
      </c>
      <c r="FH41">
        <v>23</v>
      </c>
      <c r="FI41">
        <v>-8.6999999999999993</v>
      </c>
      <c r="FJ41">
        <v>-27.1</v>
      </c>
      <c r="FK41">
        <v>105.7</v>
      </c>
      <c r="FL41">
        <v>3.5</v>
      </c>
      <c r="FM41">
        <v>-12.9</v>
      </c>
      <c r="FN41">
        <v>101.2</v>
      </c>
      <c r="FO41">
        <v>-76.900000000000006</v>
      </c>
      <c r="FP41">
        <v>122.7</v>
      </c>
      <c r="FQ41">
        <v>257.8</v>
      </c>
      <c r="FR41">
        <v>-84.5</v>
      </c>
      <c r="FS41">
        <v>137</v>
      </c>
      <c r="FT41">
        <v>26.1</v>
      </c>
      <c r="FU41">
        <v>223.4</v>
      </c>
      <c r="FV41">
        <v>161.30000000000001</v>
      </c>
      <c r="FW41">
        <v>196.3</v>
      </c>
      <c r="FX41">
        <v>93.9</v>
      </c>
      <c r="FY41">
        <v>294.60000000000002</v>
      </c>
      <c r="FZ41">
        <v>108.1</v>
      </c>
      <c r="GA41">
        <v>91.3</v>
      </c>
      <c r="GB41">
        <v>136.1</v>
      </c>
      <c r="GC41">
        <v>243.2</v>
      </c>
      <c r="GD41">
        <v>-108.6</v>
      </c>
      <c r="GE41">
        <v>352.5</v>
      </c>
      <c r="GF41">
        <v>-38.799999999999997</v>
      </c>
      <c r="GG41">
        <v>179.3</v>
      </c>
      <c r="GH41">
        <v>-122.1</v>
      </c>
      <c r="GI41">
        <v>821.5</v>
      </c>
      <c r="GJ41">
        <v>198.7</v>
      </c>
      <c r="GK41">
        <v>-201.2</v>
      </c>
      <c r="GL41">
        <v>-160.6</v>
      </c>
      <c r="GM41">
        <v>8.8000000000000007</v>
      </c>
      <c r="GN41">
        <v>-586.4</v>
      </c>
      <c r="GO41">
        <v>-435.4</v>
      </c>
      <c r="GP41">
        <v>-1423</v>
      </c>
      <c r="GQ41">
        <v>-153</v>
      </c>
      <c r="GR41">
        <v>-20.2</v>
      </c>
      <c r="GS41">
        <v>-117.7</v>
      </c>
      <c r="GT41">
        <v>-136.69999999999999</v>
      </c>
      <c r="GU41">
        <v>161</v>
      </c>
      <c r="GV41">
        <v>-176.4</v>
      </c>
      <c r="GW41">
        <v>146.6</v>
      </c>
      <c r="GX41">
        <v>-175.6</v>
      </c>
      <c r="GY41">
        <v>254.3</v>
      </c>
      <c r="GZ41">
        <v>221.5</v>
      </c>
      <c r="HA41">
        <v>67.400000000000006</v>
      </c>
      <c r="HB41">
        <v>223.9</v>
      </c>
      <c r="HC41">
        <v>-328.1</v>
      </c>
      <c r="HD41">
        <v>-108.8</v>
      </c>
      <c r="HE41">
        <v>22.3</v>
      </c>
      <c r="HF41">
        <v>-66</v>
      </c>
      <c r="HG41">
        <v>279.10000000000002</v>
      </c>
      <c r="HH41">
        <v>-11.3</v>
      </c>
      <c r="HI41">
        <v>-123.4</v>
      </c>
      <c r="HJ41">
        <v>-32.299999999999997</v>
      </c>
      <c r="HK41">
        <v>300</v>
      </c>
      <c r="HL41">
        <v>130.9</v>
      </c>
      <c r="HM41">
        <v>-12.2</v>
      </c>
      <c r="HN41">
        <v>98.7</v>
      </c>
      <c r="HO41">
        <v>264.2</v>
      </c>
      <c r="HP41">
        <v>-342</v>
      </c>
      <c r="HQ41">
        <v>519.4</v>
      </c>
      <c r="HR41">
        <v>-210.7</v>
      </c>
      <c r="HS41">
        <v>305.3</v>
      </c>
      <c r="HT41">
        <v>201.2</v>
      </c>
      <c r="HU41">
        <v>-79.5</v>
      </c>
      <c r="HV41">
        <v>-112.1</v>
      </c>
      <c r="HW41">
        <v>173.5</v>
      </c>
      <c r="HX41">
        <v>271.39999999999998</v>
      </c>
      <c r="HY41">
        <v>-60.1</v>
      </c>
      <c r="HZ41">
        <v>145.4</v>
      </c>
      <c r="IA41">
        <v>-14.8</v>
      </c>
      <c r="IB41">
        <v>-311.5</v>
      </c>
      <c r="IC41">
        <v>-209.6</v>
      </c>
      <c r="ID41">
        <v>690</v>
      </c>
      <c r="IE41">
        <v>294.3</v>
      </c>
      <c r="IF41">
        <v>-19.7</v>
      </c>
      <c r="IG41">
        <v>212.9</v>
      </c>
      <c r="IH41">
        <v>-86.1</v>
      </c>
      <c r="II41">
        <v>733</v>
      </c>
      <c r="IJ41">
        <v>-522.79999999999995</v>
      </c>
      <c r="IK41">
        <v>-80.3</v>
      </c>
      <c r="IL41">
        <v>77.5</v>
      </c>
      <c r="IM41">
        <v>315</v>
      </c>
      <c r="IN41">
        <v>462.9</v>
      </c>
      <c r="IO41">
        <v>601.6</v>
      </c>
      <c r="IP41">
        <v>340.2</v>
      </c>
      <c r="IQ41">
        <v>2</v>
      </c>
      <c r="IR41">
        <v>178.9</v>
      </c>
      <c r="IS41">
        <v>169.3</v>
      </c>
      <c r="IT41">
        <v>218.2</v>
      </c>
      <c r="IU41">
        <v>419.2</v>
      </c>
      <c r="IV41">
        <v>-301</v>
      </c>
      <c r="IW41">
        <v>810</v>
      </c>
      <c r="IY41" s="15">
        <v>30868</v>
      </c>
      <c r="IZ41" s="15">
        <v>-163423</v>
      </c>
    </row>
    <row r="42" spans="1:260">
      <c r="A42" t="s">
        <v>896</v>
      </c>
      <c r="B42" t="s">
        <v>1203</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0.4</v>
      </c>
      <c r="BD42">
        <v>0.4</v>
      </c>
      <c r="BE42">
        <v>0.4</v>
      </c>
      <c r="BF42">
        <v>0.4</v>
      </c>
      <c r="BG42">
        <v>0.4</v>
      </c>
      <c r="BH42">
        <v>-0.1</v>
      </c>
      <c r="BI42">
        <v>-0.1</v>
      </c>
      <c r="BJ42">
        <v>-0.1</v>
      </c>
      <c r="BK42">
        <v>-0.1</v>
      </c>
      <c r="BL42">
        <v>-0.1</v>
      </c>
      <c r="BM42">
        <v>-0.1</v>
      </c>
      <c r="BN42">
        <v>0</v>
      </c>
      <c r="BO42">
        <v>-0.1</v>
      </c>
      <c r="BP42">
        <v>-0.1</v>
      </c>
      <c r="BQ42">
        <v>0</v>
      </c>
      <c r="BR42">
        <v>-0.1</v>
      </c>
      <c r="BS42">
        <v>-0.1</v>
      </c>
      <c r="BT42">
        <v>-0.1</v>
      </c>
      <c r="BU42">
        <v>0</v>
      </c>
      <c r="BV42">
        <v>-0.1</v>
      </c>
      <c r="BW42">
        <v>2.8</v>
      </c>
      <c r="BX42">
        <v>2.5</v>
      </c>
      <c r="BY42">
        <v>0.1</v>
      </c>
      <c r="BZ42">
        <v>3.1</v>
      </c>
      <c r="CA42">
        <v>-0.9</v>
      </c>
      <c r="CB42">
        <v>4</v>
      </c>
      <c r="CC42">
        <v>0.2</v>
      </c>
      <c r="CD42">
        <v>3.4</v>
      </c>
      <c r="CE42">
        <v>-1.5</v>
      </c>
      <c r="CF42">
        <v>2</v>
      </c>
      <c r="CG42">
        <v>1.1000000000000001</v>
      </c>
      <c r="CH42">
        <v>-0.5</v>
      </c>
      <c r="CI42">
        <v>-1.3</v>
      </c>
      <c r="CJ42">
        <v>-2.2000000000000002</v>
      </c>
      <c r="CK42">
        <v>-0.5</v>
      </c>
      <c r="CL42">
        <v>4</v>
      </c>
      <c r="CM42">
        <v>1.9</v>
      </c>
      <c r="CN42">
        <v>2.9</v>
      </c>
      <c r="CO42">
        <v>1.1000000000000001</v>
      </c>
      <c r="CP42">
        <v>0.5</v>
      </c>
      <c r="CQ42">
        <v>0.2</v>
      </c>
      <c r="CR42">
        <v>-0.1</v>
      </c>
      <c r="CS42">
        <v>0.6</v>
      </c>
      <c r="CT42">
        <v>1.9</v>
      </c>
      <c r="CU42">
        <v>-1.9</v>
      </c>
      <c r="CV42">
        <v>-0.6</v>
      </c>
      <c r="CW42">
        <v>-1.1000000000000001</v>
      </c>
      <c r="CX42">
        <v>4</v>
      </c>
      <c r="CY42">
        <v>-1.2</v>
      </c>
      <c r="CZ42">
        <v>0.8</v>
      </c>
      <c r="DA42">
        <v>3.8</v>
      </c>
      <c r="DB42">
        <v>-0.4</v>
      </c>
      <c r="DC42">
        <v>3.8</v>
      </c>
      <c r="DD42">
        <v>0.1</v>
      </c>
      <c r="DE42">
        <v>5.3</v>
      </c>
      <c r="DF42">
        <v>4.0999999999999996</v>
      </c>
      <c r="DG42">
        <v>3.3</v>
      </c>
      <c r="DH42">
        <v>-3.7</v>
      </c>
      <c r="DI42">
        <v>8.1</v>
      </c>
      <c r="DJ42">
        <v>1.2</v>
      </c>
      <c r="DK42">
        <v>-4.4000000000000004</v>
      </c>
      <c r="DL42">
        <v>-0.3</v>
      </c>
      <c r="DM42">
        <v>6.9</v>
      </c>
      <c r="DN42">
        <v>-2.5</v>
      </c>
      <c r="DO42">
        <v>5.5</v>
      </c>
      <c r="DP42">
        <v>11.3</v>
      </c>
      <c r="DQ42">
        <v>-0.6</v>
      </c>
      <c r="DR42">
        <v>24.2</v>
      </c>
      <c r="DS42">
        <v>-3.4</v>
      </c>
      <c r="DT42">
        <v>-3.4</v>
      </c>
      <c r="DU42">
        <v>-3.4</v>
      </c>
      <c r="DV42">
        <v>-3.4</v>
      </c>
      <c r="DW42">
        <v>1.2</v>
      </c>
      <c r="DX42">
        <v>1.2</v>
      </c>
      <c r="DY42">
        <v>1.2</v>
      </c>
      <c r="DZ42">
        <v>1.2</v>
      </c>
      <c r="EA42">
        <v>45.3</v>
      </c>
      <c r="EB42">
        <v>10.199999999999999</v>
      </c>
      <c r="EC42">
        <v>-5.5</v>
      </c>
      <c r="ED42">
        <v>33.5</v>
      </c>
      <c r="EE42">
        <v>19.5</v>
      </c>
      <c r="EF42">
        <v>15</v>
      </c>
      <c r="EG42">
        <v>18.8</v>
      </c>
      <c r="EH42">
        <v>14.3</v>
      </c>
      <c r="EI42">
        <v>-2</v>
      </c>
      <c r="EJ42">
        <v>-10.1</v>
      </c>
      <c r="EK42">
        <v>78</v>
      </c>
      <c r="EL42">
        <v>-114</v>
      </c>
      <c r="EM42">
        <v>40</v>
      </c>
      <c r="EN42">
        <v>23.5</v>
      </c>
      <c r="EO42">
        <v>14.8</v>
      </c>
      <c r="EP42">
        <v>5.7</v>
      </c>
      <c r="EQ42">
        <v>19.600000000000001</v>
      </c>
      <c r="ER42">
        <v>15.4</v>
      </c>
      <c r="ES42">
        <v>0.3</v>
      </c>
      <c r="ET42">
        <v>-22.5</v>
      </c>
      <c r="EU42">
        <v>83.3</v>
      </c>
      <c r="EV42">
        <v>2.6</v>
      </c>
      <c r="EW42">
        <v>24</v>
      </c>
      <c r="EX42">
        <v>-30</v>
      </c>
      <c r="EY42">
        <v>85.5</v>
      </c>
      <c r="EZ42">
        <v>-28.1</v>
      </c>
      <c r="FA42">
        <v>-56.6</v>
      </c>
      <c r="FB42">
        <v>-76.2</v>
      </c>
      <c r="FC42">
        <v>57.3</v>
      </c>
      <c r="FD42">
        <v>-12.3</v>
      </c>
      <c r="FE42">
        <v>-3.6</v>
      </c>
      <c r="FF42">
        <v>-9.6999999999999993</v>
      </c>
      <c r="FG42">
        <v>-16.2</v>
      </c>
      <c r="FH42">
        <v>46.3</v>
      </c>
      <c r="FI42">
        <v>19.8</v>
      </c>
      <c r="FJ42">
        <v>-4.3</v>
      </c>
      <c r="FK42">
        <v>12.6</v>
      </c>
      <c r="FL42">
        <v>-12.9</v>
      </c>
      <c r="FM42">
        <v>-58</v>
      </c>
      <c r="FN42">
        <v>157.19999999999999</v>
      </c>
      <c r="FO42">
        <v>-74.099999999999994</v>
      </c>
      <c r="FP42">
        <v>134</v>
      </c>
      <c r="FQ42">
        <v>188.5</v>
      </c>
      <c r="FR42">
        <v>-87.8</v>
      </c>
      <c r="FS42">
        <v>149.4</v>
      </c>
      <c r="FT42">
        <v>10.9</v>
      </c>
      <c r="FU42">
        <v>213.3</v>
      </c>
      <c r="FV42">
        <v>176.7</v>
      </c>
      <c r="FW42">
        <v>275.60000000000002</v>
      </c>
      <c r="FX42">
        <v>121.9</v>
      </c>
      <c r="FY42">
        <v>269.10000000000002</v>
      </c>
      <c r="FZ42">
        <v>115.9</v>
      </c>
      <c r="GA42">
        <v>-2.5</v>
      </c>
      <c r="GB42">
        <v>76.599999999999994</v>
      </c>
      <c r="GC42">
        <v>194.7</v>
      </c>
      <c r="GD42">
        <v>-104.4</v>
      </c>
      <c r="GE42">
        <v>257.89999999999998</v>
      </c>
      <c r="GF42">
        <v>-157.5</v>
      </c>
      <c r="GG42">
        <v>211</v>
      </c>
      <c r="GH42">
        <v>-76</v>
      </c>
      <c r="GI42">
        <v>633.4</v>
      </c>
      <c r="GJ42">
        <v>136.30000000000001</v>
      </c>
      <c r="GK42">
        <v>-269.89999999999998</v>
      </c>
      <c r="GL42">
        <v>-151.80000000000001</v>
      </c>
      <c r="GM42">
        <v>6.7</v>
      </c>
      <c r="GN42">
        <v>-550.9</v>
      </c>
      <c r="GO42">
        <v>-380.5</v>
      </c>
      <c r="GP42">
        <v>-1416.5</v>
      </c>
      <c r="GQ42">
        <v>-30.6</v>
      </c>
      <c r="GR42">
        <v>-14.4</v>
      </c>
      <c r="GS42">
        <v>-90.7</v>
      </c>
      <c r="GT42">
        <v>-125.9</v>
      </c>
      <c r="GU42">
        <v>140.1</v>
      </c>
      <c r="GV42">
        <v>-65.099999999999994</v>
      </c>
      <c r="GW42">
        <v>243.3</v>
      </c>
      <c r="GX42">
        <v>-21</v>
      </c>
      <c r="GY42">
        <v>230.5</v>
      </c>
      <c r="GZ42">
        <v>167.2</v>
      </c>
      <c r="HA42">
        <v>-166.1</v>
      </c>
      <c r="HB42">
        <v>299.7</v>
      </c>
      <c r="HC42">
        <v>-139.4</v>
      </c>
      <c r="HD42">
        <v>-123.9</v>
      </c>
      <c r="HE42">
        <v>124.4</v>
      </c>
      <c r="HF42">
        <v>139.19999999999999</v>
      </c>
      <c r="HG42">
        <v>243.7</v>
      </c>
      <c r="HH42">
        <v>-107.1</v>
      </c>
      <c r="HI42">
        <v>10.3</v>
      </c>
      <c r="HJ42">
        <v>33.700000000000003</v>
      </c>
      <c r="HK42">
        <v>164.5</v>
      </c>
      <c r="HL42">
        <v>203.3</v>
      </c>
      <c r="HM42">
        <v>-84.6</v>
      </c>
      <c r="HN42">
        <v>118.5</v>
      </c>
      <c r="HO42">
        <v>187.9</v>
      </c>
      <c r="HP42">
        <v>-318</v>
      </c>
      <c r="HQ42">
        <v>194.8</v>
      </c>
      <c r="HR42">
        <v>-149.4</v>
      </c>
      <c r="HS42">
        <v>188.9</v>
      </c>
      <c r="HT42">
        <v>255.2</v>
      </c>
      <c r="HU42">
        <v>-74.599999999999994</v>
      </c>
      <c r="HV42">
        <v>-94.7</v>
      </c>
      <c r="HW42">
        <v>73.7</v>
      </c>
      <c r="HX42">
        <v>53.3</v>
      </c>
      <c r="HY42">
        <v>-103.1</v>
      </c>
      <c r="HZ42">
        <v>101.4</v>
      </c>
      <c r="IA42">
        <v>-127.2</v>
      </c>
      <c r="IB42">
        <v>-131.80000000000001</v>
      </c>
      <c r="IC42">
        <v>-387.8</v>
      </c>
      <c r="ID42">
        <v>521.4</v>
      </c>
      <c r="IE42">
        <v>155.9</v>
      </c>
      <c r="IF42">
        <v>-33.9</v>
      </c>
      <c r="IG42">
        <v>139.1</v>
      </c>
      <c r="IH42">
        <v>-171.2</v>
      </c>
      <c r="II42">
        <v>487</v>
      </c>
      <c r="IJ42">
        <v>-489.3</v>
      </c>
      <c r="IK42">
        <v>-88.2</v>
      </c>
      <c r="IL42">
        <v>162.4</v>
      </c>
      <c r="IM42">
        <v>311.60000000000002</v>
      </c>
      <c r="IN42">
        <v>378</v>
      </c>
      <c r="IO42">
        <v>258.8</v>
      </c>
      <c r="IP42">
        <v>185.3</v>
      </c>
      <c r="IQ42">
        <v>-158.9</v>
      </c>
      <c r="IR42">
        <v>136</v>
      </c>
      <c r="IS42">
        <v>165.6</v>
      </c>
      <c r="IT42">
        <v>52.7</v>
      </c>
      <c r="IU42">
        <v>453.5</v>
      </c>
      <c r="IV42">
        <v>-316.10000000000002</v>
      </c>
      <c r="IW42">
        <v>779.2</v>
      </c>
      <c r="IY42" s="15">
        <v>4340</v>
      </c>
      <c r="IZ42" s="15">
        <v>31455</v>
      </c>
    </row>
    <row r="43" spans="1:260">
      <c r="A43" t="s">
        <v>898</v>
      </c>
      <c r="B43" t="s">
        <v>1204</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0.8</v>
      </c>
      <c r="BD43">
        <v>-0.1</v>
      </c>
      <c r="BE43">
        <v>-0.6</v>
      </c>
      <c r="BF43">
        <v>0</v>
      </c>
      <c r="BG43">
        <v>0.1</v>
      </c>
      <c r="BH43">
        <v>0.3</v>
      </c>
      <c r="BI43">
        <v>0.1</v>
      </c>
      <c r="BJ43">
        <v>0.4</v>
      </c>
      <c r="BK43">
        <v>0.1</v>
      </c>
      <c r="BL43">
        <v>-0.2</v>
      </c>
      <c r="BM43">
        <v>0</v>
      </c>
      <c r="BN43">
        <v>0.3</v>
      </c>
      <c r="BO43">
        <v>-0.1</v>
      </c>
      <c r="BP43">
        <v>0.3</v>
      </c>
      <c r="BQ43">
        <v>0.5</v>
      </c>
      <c r="BR43">
        <v>0</v>
      </c>
      <c r="BS43">
        <v>0.6</v>
      </c>
      <c r="BT43">
        <v>-0.2</v>
      </c>
      <c r="BU43">
        <v>-0.2</v>
      </c>
      <c r="BV43">
        <v>0.4</v>
      </c>
      <c r="BW43">
        <v>0.6</v>
      </c>
      <c r="BX43">
        <v>1</v>
      </c>
      <c r="BY43">
        <v>1.5</v>
      </c>
      <c r="BZ43">
        <v>-2</v>
      </c>
      <c r="CA43">
        <v>1.8</v>
      </c>
      <c r="CB43">
        <v>2.1</v>
      </c>
      <c r="CC43">
        <v>2.2999999999999998</v>
      </c>
      <c r="CD43">
        <v>1.7</v>
      </c>
      <c r="CE43">
        <v>2.2999999999999998</v>
      </c>
      <c r="CF43">
        <v>8.5</v>
      </c>
      <c r="CG43">
        <v>-1.2</v>
      </c>
      <c r="CH43">
        <v>-3</v>
      </c>
      <c r="CI43">
        <v>12.8</v>
      </c>
      <c r="CJ43">
        <v>1.5</v>
      </c>
      <c r="CK43">
        <v>10.8</v>
      </c>
      <c r="CL43">
        <v>18.5</v>
      </c>
      <c r="CM43">
        <v>5</v>
      </c>
      <c r="CN43">
        <v>2.5</v>
      </c>
      <c r="CO43">
        <v>11.3</v>
      </c>
      <c r="CP43">
        <v>0.2</v>
      </c>
      <c r="CQ43">
        <v>5.4</v>
      </c>
      <c r="CR43">
        <v>7.8</v>
      </c>
      <c r="CS43">
        <v>2.2000000000000002</v>
      </c>
      <c r="CT43">
        <v>7.6</v>
      </c>
      <c r="CU43">
        <v>34.4</v>
      </c>
      <c r="CV43">
        <v>22.4</v>
      </c>
      <c r="CW43">
        <v>6</v>
      </c>
      <c r="CX43">
        <v>28.3</v>
      </c>
      <c r="CY43">
        <v>-6.5</v>
      </c>
      <c r="CZ43">
        <v>-0.3</v>
      </c>
      <c r="DA43">
        <v>2.6</v>
      </c>
      <c r="DB43">
        <v>33.5</v>
      </c>
      <c r="DC43">
        <v>-14</v>
      </c>
      <c r="DD43">
        <v>30</v>
      </c>
      <c r="DE43">
        <v>42.3</v>
      </c>
      <c r="DF43">
        <v>28</v>
      </c>
      <c r="DG43">
        <v>-38.200000000000003</v>
      </c>
      <c r="DH43">
        <v>20.100000000000001</v>
      </c>
      <c r="DI43">
        <v>11.2</v>
      </c>
      <c r="DJ43">
        <v>8.6999999999999993</v>
      </c>
      <c r="DK43">
        <v>24.1</v>
      </c>
      <c r="DL43">
        <v>18.7</v>
      </c>
      <c r="DM43">
        <v>28.9</v>
      </c>
      <c r="DN43">
        <v>15.9</v>
      </c>
      <c r="DO43">
        <v>28.7</v>
      </c>
      <c r="DP43">
        <v>39.299999999999997</v>
      </c>
      <c r="DQ43">
        <v>-12</v>
      </c>
      <c r="DR43">
        <v>33.4</v>
      </c>
      <c r="DS43">
        <v>63.7</v>
      </c>
      <c r="DT43">
        <v>48.5</v>
      </c>
      <c r="DU43">
        <v>53.4</v>
      </c>
      <c r="DV43">
        <v>34.700000000000003</v>
      </c>
      <c r="DW43">
        <v>-75.3</v>
      </c>
      <c r="DX43">
        <v>-26.4</v>
      </c>
      <c r="DY43">
        <v>-40.200000000000003</v>
      </c>
      <c r="DZ43">
        <v>-47.5</v>
      </c>
      <c r="EA43">
        <v>4.8</v>
      </c>
      <c r="EB43">
        <v>-9.5</v>
      </c>
      <c r="EC43">
        <v>15.3</v>
      </c>
      <c r="ED43">
        <v>8.9</v>
      </c>
      <c r="EE43">
        <v>-25.7</v>
      </c>
      <c r="EF43">
        <v>-13.3</v>
      </c>
      <c r="EG43">
        <v>-17.399999999999999</v>
      </c>
      <c r="EH43">
        <v>-6.7</v>
      </c>
      <c r="EI43">
        <v>21.6</v>
      </c>
      <c r="EJ43">
        <v>-2.7</v>
      </c>
      <c r="EK43">
        <v>-4</v>
      </c>
      <c r="EL43">
        <v>-8.6</v>
      </c>
      <c r="EM43">
        <v>5.4</v>
      </c>
      <c r="EN43">
        <v>2.5</v>
      </c>
      <c r="EO43">
        <v>-8.1</v>
      </c>
      <c r="EP43">
        <v>0.2</v>
      </c>
      <c r="EQ43">
        <v>-6.4</v>
      </c>
      <c r="ER43">
        <v>15.1</v>
      </c>
      <c r="ES43">
        <v>40.6</v>
      </c>
      <c r="ET43">
        <v>-33.700000000000003</v>
      </c>
      <c r="EU43">
        <v>-5</v>
      </c>
      <c r="EV43">
        <v>21.2</v>
      </c>
      <c r="EW43">
        <v>16.3</v>
      </c>
      <c r="EX43">
        <v>36.5</v>
      </c>
      <c r="EY43">
        <v>-3.5</v>
      </c>
      <c r="EZ43">
        <v>-2.8</v>
      </c>
      <c r="FA43">
        <v>-5</v>
      </c>
      <c r="FB43">
        <v>7.3</v>
      </c>
      <c r="FC43">
        <v>64.099999999999994</v>
      </c>
      <c r="FD43">
        <v>-85.2</v>
      </c>
      <c r="FE43">
        <v>-35.1</v>
      </c>
      <c r="FF43">
        <v>-34.700000000000003</v>
      </c>
      <c r="FG43">
        <v>28.8</v>
      </c>
      <c r="FH43">
        <v>-23.3</v>
      </c>
      <c r="FI43">
        <v>-28.5</v>
      </c>
      <c r="FJ43">
        <v>-22.7</v>
      </c>
      <c r="FK43">
        <v>93.1</v>
      </c>
      <c r="FL43">
        <v>16.399999999999999</v>
      </c>
      <c r="FM43">
        <v>45.1</v>
      </c>
      <c r="FN43">
        <v>-56.1</v>
      </c>
      <c r="FO43">
        <v>-2.8</v>
      </c>
      <c r="FP43">
        <v>-11.3</v>
      </c>
      <c r="FQ43">
        <v>69.3</v>
      </c>
      <c r="FR43">
        <v>3.2</v>
      </c>
      <c r="FS43">
        <v>-12.4</v>
      </c>
      <c r="FT43">
        <v>15.2</v>
      </c>
      <c r="FU43">
        <v>10.1</v>
      </c>
      <c r="FV43">
        <v>-15.4</v>
      </c>
      <c r="FW43">
        <v>-79.400000000000006</v>
      </c>
      <c r="FX43">
        <v>-28.1</v>
      </c>
      <c r="FY43">
        <v>25.5</v>
      </c>
      <c r="FZ43">
        <v>-7.7</v>
      </c>
      <c r="GA43">
        <v>93.7</v>
      </c>
      <c r="GB43">
        <v>59.5</v>
      </c>
      <c r="GC43">
        <v>48.6</v>
      </c>
      <c r="GD43">
        <v>-4.2</v>
      </c>
      <c r="GE43">
        <v>94.6</v>
      </c>
      <c r="GF43">
        <v>118.8</v>
      </c>
      <c r="GG43">
        <v>-31.6</v>
      </c>
      <c r="GH43">
        <v>-46.2</v>
      </c>
      <c r="GI43">
        <v>188.1</v>
      </c>
      <c r="GJ43">
        <v>62.4</v>
      </c>
      <c r="GK43">
        <v>68.7</v>
      </c>
      <c r="GL43">
        <v>-8.9</v>
      </c>
      <c r="GM43">
        <v>2.1</v>
      </c>
      <c r="GN43">
        <v>-35.5</v>
      </c>
      <c r="GO43">
        <v>-54.9</v>
      </c>
      <c r="GP43">
        <v>-6.5</v>
      </c>
      <c r="GQ43">
        <v>-122.4</v>
      </c>
      <c r="GR43">
        <v>-5.8</v>
      </c>
      <c r="GS43">
        <v>-27</v>
      </c>
      <c r="GT43">
        <v>-10.7</v>
      </c>
      <c r="GU43">
        <v>20.9</v>
      </c>
      <c r="GV43">
        <v>-111.3</v>
      </c>
      <c r="GW43">
        <v>-96.7</v>
      </c>
      <c r="GX43">
        <v>-154.6</v>
      </c>
      <c r="GY43">
        <v>23.8</v>
      </c>
      <c r="GZ43">
        <v>54.3</v>
      </c>
      <c r="HA43">
        <v>233.5</v>
      </c>
      <c r="HB43">
        <v>-75.8</v>
      </c>
      <c r="HC43">
        <v>-188.6</v>
      </c>
      <c r="HD43">
        <v>15.1</v>
      </c>
      <c r="HE43">
        <v>-102.1</v>
      </c>
      <c r="HF43">
        <v>-205.1</v>
      </c>
      <c r="HG43">
        <v>35.4</v>
      </c>
      <c r="HH43">
        <v>95.8</v>
      </c>
      <c r="HI43">
        <v>-133.69999999999999</v>
      </c>
      <c r="HJ43">
        <v>-66</v>
      </c>
      <c r="HK43">
        <v>135.4</v>
      </c>
      <c r="HL43">
        <v>-72.400000000000006</v>
      </c>
      <c r="HM43">
        <v>72.5</v>
      </c>
      <c r="HN43">
        <v>-19.8</v>
      </c>
      <c r="HO43">
        <v>76.2</v>
      </c>
      <c r="HP43">
        <v>-24</v>
      </c>
      <c r="HQ43">
        <v>324.7</v>
      </c>
      <c r="HR43">
        <v>-61.3</v>
      </c>
      <c r="HS43">
        <v>116.4</v>
      </c>
      <c r="HT43">
        <v>-54</v>
      </c>
      <c r="HU43">
        <v>-5</v>
      </c>
      <c r="HV43">
        <v>-17.399999999999999</v>
      </c>
      <c r="HW43">
        <v>99.8</v>
      </c>
      <c r="HX43">
        <v>218.1</v>
      </c>
      <c r="HY43">
        <v>42.9</v>
      </c>
      <c r="HZ43">
        <v>44</v>
      </c>
      <c r="IA43">
        <v>112.4</v>
      </c>
      <c r="IB43">
        <v>-179.7</v>
      </c>
      <c r="IC43">
        <v>178.2</v>
      </c>
      <c r="ID43">
        <v>168.7</v>
      </c>
      <c r="IE43">
        <v>138.5</v>
      </c>
      <c r="IF43">
        <v>14.3</v>
      </c>
      <c r="IG43">
        <v>73.8</v>
      </c>
      <c r="IH43">
        <v>85.1</v>
      </c>
      <c r="II43">
        <v>246</v>
      </c>
      <c r="IJ43">
        <v>-33.5</v>
      </c>
      <c r="IK43">
        <v>7.9</v>
      </c>
      <c r="IL43">
        <v>-84.9</v>
      </c>
      <c r="IM43">
        <v>3.4</v>
      </c>
      <c r="IN43">
        <v>84.9</v>
      </c>
      <c r="IO43">
        <v>342.8</v>
      </c>
      <c r="IP43">
        <v>154.9</v>
      </c>
      <c r="IQ43">
        <v>160.9</v>
      </c>
      <c r="IR43">
        <v>42.9</v>
      </c>
      <c r="IS43">
        <v>3.8</v>
      </c>
      <c r="IT43">
        <v>165.5</v>
      </c>
      <c r="IU43">
        <v>-34.299999999999997</v>
      </c>
      <c r="IV43">
        <v>15</v>
      </c>
      <c r="IW43">
        <v>30.8</v>
      </c>
      <c r="IY43" s="15">
        <v>297988</v>
      </c>
      <c r="IZ43" s="15">
        <v>299076</v>
      </c>
    </row>
    <row r="44" spans="1:260">
      <c r="A44" t="s">
        <v>900</v>
      </c>
      <c r="B44" t="s">
        <v>1205</v>
      </c>
      <c r="C44">
        <v>0.1</v>
      </c>
      <c r="D44">
        <v>0.1</v>
      </c>
      <c r="E44">
        <v>0.1</v>
      </c>
      <c r="F44">
        <v>0</v>
      </c>
      <c r="G44">
        <v>0.1</v>
      </c>
      <c r="H44">
        <v>0.1</v>
      </c>
      <c r="I44">
        <v>0.1</v>
      </c>
      <c r="J44">
        <v>0</v>
      </c>
      <c r="K44">
        <v>0</v>
      </c>
      <c r="L44">
        <v>0.1</v>
      </c>
      <c r="M44">
        <v>0.1</v>
      </c>
      <c r="N44">
        <v>0.1</v>
      </c>
      <c r="O44">
        <v>0.1</v>
      </c>
      <c r="P44">
        <v>0.1</v>
      </c>
      <c r="Q44">
        <v>0.1</v>
      </c>
      <c r="R44">
        <v>-0.1</v>
      </c>
      <c r="S44">
        <v>0.1</v>
      </c>
      <c r="T44">
        <v>0.1</v>
      </c>
      <c r="U44">
        <v>0.1</v>
      </c>
      <c r="V44">
        <v>0</v>
      </c>
      <c r="W44">
        <v>0.2</v>
      </c>
      <c r="X44">
        <v>0</v>
      </c>
      <c r="Y44">
        <v>0.1</v>
      </c>
      <c r="Z44">
        <v>0.1</v>
      </c>
      <c r="AA44">
        <v>0.1</v>
      </c>
      <c r="AB44">
        <v>0.1</v>
      </c>
      <c r="AC44">
        <v>0</v>
      </c>
      <c r="AD44">
        <v>0.2</v>
      </c>
      <c r="AE44">
        <v>0.2</v>
      </c>
      <c r="AF44">
        <v>0.2</v>
      </c>
      <c r="AG44">
        <v>0.1</v>
      </c>
      <c r="AH44">
        <v>0.1</v>
      </c>
      <c r="AI44">
        <v>0.3</v>
      </c>
      <c r="AJ44">
        <v>0.1</v>
      </c>
      <c r="AK44">
        <v>0.1</v>
      </c>
      <c r="AL44">
        <v>0.1</v>
      </c>
      <c r="AM44">
        <v>0.3</v>
      </c>
      <c r="AN44">
        <v>0.2</v>
      </c>
      <c r="AO44">
        <v>0.2</v>
      </c>
      <c r="AP44">
        <v>0.4</v>
      </c>
      <c r="AQ44">
        <v>0.5</v>
      </c>
      <c r="AR44">
        <v>0.2</v>
      </c>
      <c r="AS44">
        <v>0.3</v>
      </c>
      <c r="AT44">
        <v>0.2</v>
      </c>
      <c r="AU44">
        <v>0.2</v>
      </c>
      <c r="AV44">
        <v>0.1</v>
      </c>
      <c r="AW44">
        <v>-0.2</v>
      </c>
      <c r="AX44">
        <v>0.2</v>
      </c>
      <c r="AY44">
        <v>-0.2</v>
      </c>
      <c r="AZ44">
        <v>0.2</v>
      </c>
      <c r="BA44">
        <v>0.3</v>
      </c>
      <c r="BB44">
        <v>0.4</v>
      </c>
      <c r="BC44">
        <v>0.8</v>
      </c>
      <c r="BD44">
        <v>1</v>
      </c>
      <c r="BE44">
        <v>0.4</v>
      </c>
      <c r="BF44">
        <v>0.1</v>
      </c>
      <c r="BG44">
        <v>1.5</v>
      </c>
      <c r="BH44">
        <v>0.4</v>
      </c>
      <c r="BI44">
        <v>1.3</v>
      </c>
      <c r="BJ44">
        <v>0.7</v>
      </c>
      <c r="BK44">
        <v>0.2</v>
      </c>
      <c r="BL44">
        <v>0.7</v>
      </c>
      <c r="BM44">
        <v>0.1</v>
      </c>
      <c r="BN44">
        <v>1.1000000000000001</v>
      </c>
      <c r="BO44">
        <v>1.2</v>
      </c>
      <c r="BP44">
        <v>0.9</v>
      </c>
      <c r="BQ44">
        <v>0.8</v>
      </c>
      <c r="BR44">
        <v>0.7</v>
      </c>
      <c r="BS44">
        <v>0.8</v>
      </c>
      <c r="BT44">
        <v>0.8</v>
      </c>
      <c r="BU44">
        <v>0.8</v>
      </c>
      <c r="BV44">
        <v>0.6</v>
      </c>
      <c r="BW44">
        <v>1.1000000000000001</v>
      </c>
      <c r="BX44">
        <v>1.9</v>
      </c>
      <c r="BY44">
        <v>2.2000000000000002</v>
      </c>
      <c r="BZ44">
        <v>1.3</v>
      </c>
      <c r="CA44">
        <v>1.3</v>
      </c>
      <c r="CB44">
        <v>2.8</v>
      </c>
      <c r="CC44">
        <v>2.8</v>
      </c>
      <c r="CD44">
        <v>3</v>
      </c>
      <c r="CE44">
        <v>2.7</v>
      </c>
      <c r="CF44">
        <v>4.8</v>
      </c>
      <c r="CG44">
        <v>3.9</v>
      </c>
      <c r="CH44">
        <v>2.6</v>
      </c>
      <c r="CI44">
        <v>2.6</v>
      </c>
      <c r="CJ44">
        <v>4.4000000000000004</v>
      </c>
      <c r="CK44">
        <v>4.5</v>
      </c>
      <c r="CL44">
        <v>9.3000000000000007</v>
      </c>
      <c r="CM44">
        <v>6.5</v>
      </c>
      <c r="CN44">
        <v>6.4</v>
      </c>
      <c r="CO44">
        <v>2.9</v>
      </c>
      <c r="CP44">
        <v>10</v>
      </c>
      <c r="CQ44">
        <v>-1.4</v>
      </c>
      <c r="CR44">
        <v>8.3000000000000007</v>
      </c>
      <c r="CS44">
        <v>9.5</v>
      </c>
      <c r="CT44">
        <v>-3.8</v>
      </c>
      <c r="CU44">
        <v>2.9</v>
      </c>
      <c r="CV44">
        <v>18.100000000000001</v>
      </c>
      <c r="CW44">
        <v>4.5999999999999996</v>
      </c>
      <c r="CX44">
        <v>4.0999999999999996</v>
      </c>
      <c r="CY44">
        <v>5.4</v>
      </c>
      <c r="CZ44">
        <v>7.5</v>
      </c>
      <c r="DA44">
        <v>5.2</v>
      </c>
      <c r="DB44">
        <v>2.6</v>
      </c>
      <c r="DC44">
        <v>7.4</v>
      </c>
      <c r="DD44">
        <v>7.2</v>
      </c>
      <c r="DE44">
        <v>7.1</v>
      </c>
      <c r="DF44">
        <v>23.4</v>
      </c>
      <c r="DG44">
        <v>26.9</v>
      </c>
      <c r="DH44">
        <v>10.1</v>
      </c>
      <c r="DI44">
        <v>48.2</v>
      </c>
      <c r="DJ44">
        <v>13.5</v>
      </c>
      <c r="DK44">
        <v>-11.6</v>
      </c>
      <c r="DL44">
        <v>10.6</v>
      </c>
      <c r="DM44">
        <v>19</v>
      </c>
      <c r="DN44">
        <v>28.3</v>
      </c>
      <c r="DO44">
        <v>60.5</v>
      </c>
      <c r="DP44">
        <v>20.100000000000001</v>
      </c>
      <c r="DQ44">
        <v>-3</v>
      </c>
      <c r="DR44">
        <v>20.9</v>
      </c>
      <c r="DS44">
        <v>10.9</v>
      </c>
      <c r="DT44">
        <v>12.7</v>
      </c>
      <c r="DU44">
        <v>1.2</v>
      </c>
      <c r="DV44">
        <v>0.5</v>
      </c>
      <c r="DW44">
        <v>-22.6</v>
      </c>
      <c r="DX44">
        <v>36.4</v>
      </c>
      <c r="DY44">
        <v>-22.7</v>
      </c>
      <c r="DZ44">
        <v>-8.5</v>
      </c>
      <c r="EA44">
        <v>-7.4</v>
      </c>
      <c r="EB44">
        <v>11.1</v>
      </c>
      <c r="EC44">
        <v>-6.5</v>
      </c>
      <c r="ED44">
        <v>2</v>
      </c>
      <c r="EE44">
        <v>17.100000000000001</v>
      </c>
      <c r="EF44">
        <v>30.5</v>
      </c>
      <c r="EG44">
        <v>25.1</v>
      </c>
      <c r="EH44">
        <v>42.3</v>
      </c>
      <c r="EI44">
        <v>-3.5</v>
      </c>
      <c r="EJ44">
        <v>3.4</v>
      </c>
      <c r="EK44">
        <v>10.8</v>
      </c>
      <c r="EL44">
        <v>5.3</v>
      </c>
      <c r="EM44">
        <v>-12.8</v>
      </c>
      <c r="EN44">
        <v>9.5</v>
      </c>
      <c r="EO44">
        <v>8.4</v>
      </c>
      <c r="EP44">
        <v>0.7</v>
      </c>
      <c r="EQ44">
        <v>35.299999999999997</v>
      </c>
      <c r="ER44">
        <v>13.7</v>
      </c>
      <c r="ES44">
        <v>2.7</v>
      </c>
      <c r="ET44">
        <v>5.3</v>
      </c>
      <c r="EU44">
        <v>46.2</v>
      </c>
      <c r="EV44">
        <v>33.299999999999997</v>
      </c>
      <c r="EW44">
        <v>2.5</v>
      </c>
      <c r="EX44">
        <v>42.6</v>
      </c>
      <c r="EY44">
        <v>17.3</v>
      </c>
      <c r="EZ44">
        <v>24</v>
      </c>
      <c r="FA44">
        <v>25.7</v>
      </c>
      <c r="FB44">
        <v>49.4</v>
      </c>
      <c r="FC44">
        <v>72.599999999999994</v>
      </c>
      <c r="FD44">
        <v>45.3</v>
      </c>
      <c r="FE44">
        <v>69.8</v>
      </c>
      <c r="FF44">
        <v>67.3</v>
      </c>
      <c r="FG44">
        <v>26.6</v>
      </c>
      <c r="FH44">
        <v>43.3</v>
      </c>
      <c r="FI44">
        <v>175.2</v>
      </c>
      <c r="FJ44">
        <v>2.5</v>
      </c>
      <c r="FK44">
        <v>118</v>
      </c>
      <c r="FL44">
        <v>43.6</v>
      </c>
      <c r="FM44">
        <v>40.4</v>
      </c>
      <c r="FN44">
        <v>37.9</v>
      </c>
      <c r="FO44">
        <v>23.4</v>
      </c>
      <c r="FP44">
        <v>-93.9</v>
      </c>
      <c r="FQ44">
        <v>-59.4</v>
      </c>
      <c r="FR44">
        <v>39.6</v>
      </c>
      <c r="FS44">
        <v>-38.200000000000003</v>
      </c>
      <c r="FT44">
        <v>-17.8</v>
      </c>
      <c r="FU44">
        <v>-72.2</v>
      </c>
      <c r="FV44">
        <v>-47.6</v>
      </c>
      <c r="FW44">
        <v>34.1</v>
      </c>
      <c r="FX44">
        <v>-34</v>
      </c>
      <c r="FY44">
        <v>-1.6</v>
      </c>
      <c r="FZ44">
        <v>15.6</v>
      </c>
      <c r="GA44">
        <v>9.5</v>
      </c>
      <c r="GB44">
        <v>-104.7</v>
      </c>
      <c r="GC44">
        <v>77.900000000000006</v>
      </c>
      <c r="GD44">
        <v>17.899999999999999</v>
      </c>
      <c r="GE44">
        <v>-17.100000000000001</v>
      </c>
      <c r="GF44">
        <v>76.8</v>
      </c>
      <c r="GG44">
        <v>67.7</v>
      </c>
      <c r="GH44">
        <v>108.7</v>
      </c>
      <c r="GI44">
        <v>-19.899999999999999</v>
      </c>
      <c r="GJ44">
        <v>48.6</v>
      </c>
      <c r="GK44">
        <v>70.3</v>
      </c>
      <c r="GL44">
        <v>24</v>
      </c>
      <c r="GM44">
        <v>69.3</v>
      </c>
      <c r="GN44">
        <v>88</v>
      </c>
      <c r="GO44">
        <v>-37.6</v>
      </c>
      <c r="GP44">
        <v>-58.7</v>
      </c>
      <c r="GQ44">
        <v>-40.4</v>
      </c>
      <c r="GR44">
        <v>11.7</v>
      </c>
      <c r="GS44">
        <v>54.4</v>
      </c>
      <c r="GT44">
        <v>-17.8</v>
      </c>
      <c r="GU44">
        <v>26.7</v>
      </c>
      <c r="GV44">
        <v>-1.9</v>
      </c>
      <c r="GW44">
        <v>25.3</v>
      </c>
      <c r="GX44">
        <v>-39.299999999999997</v>
      </c>
      <c r="GY44">
        <v>10.199999999999999</v>
      </c>
      <c r="GZ44">
        <v>15.7</v>
      </c>
      <c r="HA44">
        <v>75.900000000000006</v>
      </c>
      <c r="HB44">
        <v>102.3</v>
      </c>
      <c r="HC44">
        <v>7.7</v>
      </c>
      <c r="HD44">
        <v>34.4</v>
      </c>
      <c r="HE44">
        <v>33</v>
      </c>
      <c r="HF44">
        <v>-75</v>
      </c>
      <c r="HG44">
        <v>6.1</v>
      </c>
      <c r="HH44">
        <v>1.1000000000000001</v>
      </c>
      <c r="HI44">
        <v>12.4</v>
      </c>
      <c r="HJ44">
        <v>2.4</v>
      </c>
      <c r="HK44">
        <v>24.9</v>
      </c>
      <c r="HL44">
        <v>53.8</v>
      </c>
      <c r="HM44">
        <v>186</v>
      </c>
      <c r="HN44">
        <v>-1.1000000000000001</v>
      </c>
      <c r="HO44">
        <v>144.9</v>
      </c>
      <c r="HP44">
        <v>57.1</v>
      </c>
      <c r="HQ44">
        <v>-4.4000000000000004</v>
      </c>
      <c r="HR44">
        <v>32.6</v>
      </c>
      <c r="HS44">
        <v>155.80000000000001</v>
      </c>
      <c r="HT44">
        <v>95.2</v>
      </c>
      <c r="HU44">
        <v>123.9</v>
      </c>
      <c r="HV44">
        <v>48.2</v>
      </c>
      <c r="HW44">
        <v>11.2</v>
      </c>
      <c r="HX44">
        <v>-10.8</v>
      </c>
      <c r="HY44">
        <v>-9</v>
      </c>
      <c r="HZ44">
        <v>-24.3</v>
      </c>
      <c r="IA44">
        <v>-131.1</v>
      </c>
      <c r="IB44">
        <v>-188.5</v>
      </c>
      <c r="IC44">
        <v>-11.4</v>
      </c>
      <c r="ID44">
        <v>-79.099999999999994</v>
      </c>
      <c r="IE44">
        <v>-37.6</v>
      </c>
      <c r="IF44">
        <v>-11.5</v>
      </c>
      <c r="IG44">
        <v>-4.8</v>
      </c>
      <c r="IH44">
        <v>-27.3</v>
      </c>
      <c r="II44">
        <v>-76.599999999999994</v>
      </c>
      <c r="IJ44">
        <v>-52.2</v>
      </c>
      <c r="IK44">
        <v>-20.8</v>
      </c>
      <c r="IL44">
        <v>-97.5</v>
      </c>
      <c r="IM44">
        <v>23.5</v>
      </c>
      <c r="IN44">
        <v>-65.5</v>
      </c>
      <c r="IO44">
        <v>43.1</v>
      </c>
      <c r="IP44">
        <v>-3.1</v>
      </c>
      <c r="IQ44">
        <v>22.4</v>
      </c>
      <c r="IR44">
        <v>-3</v>
      </c>
      <c r="IS44">
        <v>85.9</v>
      </c>
      <c r="IT44">
        <v>8.9</v>
      </c>
      <c r="IU44">
        <v>-28.4</v>
      </c>
      <c r="IV44">
        <v>15.3</v>
      </c>
      <c r="IW44">
        <v>-27.1</v>
      </c>
      <c r="IY44" s="15">
        <v>25980</v>
      </c>
      <c r="IZ44" s="15">
        <v>24712</v>
      </c>
    </row>
    <row r="45" spans="1:260">
      <c r="A45" t="s">
        <v>902</v>
      </c>
      <c r="B45" s="12" t="s">
        <v>915</v>
      </c>
      <c r="C45" s="12">
        <v>0.9</v>
      </c>
      <c r="D45" s="12">
        <v>0.6</v>
      </c>
      <c r="E45" s="12">
        <v>0.2</v>
      </c>
      <c r="F45" s="12">
        <v>0.1</v>
      </c>
      <c r="G45" s="12">
        <v>0.7</v>
      </c>
      <c r="H45" s="12">
        <v>0.9</v>
      </c>
      <c r="I45" s="12">
        <v>0.2</v>
      </c>
      <c r="J45" s="12">
        <v>0.4</v>
      </c>
      <c r="K45" s="12">
        <v>0.3</v>
      </c>
      <c r="L45" s="12">
        <v>0.4</v>
      </c>
      <c r="M45" s="12">
        <v>0.3</v>
      </c>
      <c r="N45" s="12">
        <v>0.6</v>
      </c>
      <c r="O45" s="12">
        <v>0.4</v>
      </c>
      <c r="P45" s="12">
        <v>0.6</v>
      </c>
      <c r="Q45" s="12">
        <v>0.6</v>
      </c>
      <c r="R45" s="12">
        <v>0</v>
      </c>
      <c r="S45" s="12">
        <v>0</v>
      </c>
      <c r="T45" s="12">
        <v>0.3</v>
      </c>
      <c r="U45" s="12">
        <v>-0.3</v>
      </c>
      <c r="V45" s="12">
        <v>-0.1</v>
      </c>
      <c r="W45" s="12">
        <v>0.7</v>
      </c>
      <c r="X45" s="12">
        <v>-0.6</v>
      </c>
      <c r="Y45" s="12">
        <v>-0.4</v>
      </c>
      <c r="Z45" s="12">
        <v>0</v>
      </c>
      <c r="AA45" s="12">
        <v>0.3</v>
      </c>
      <c r="AB45" s="12">
        <v>0.1</v>
      </c>
      <c r="AC45" s="12">
        <v>-0.3</v>
      </c>
      <c r="AD45" s="12">
        <v>0.1</v>
      </c>
      <c r="AE45" s="12">
        <v>0.5</v>
      </c>
      <c r="AF45" s="12">
        <v>0.9</v>
      </c>
      <c r="AG45" s="12">
        <v>1.5</v>
      </c>
      <c r="AH45" s="12">
        <v>2</v>
      </c>
      <c r="AI45" s="12">
        <v>2.4</v>
      </c>
      <c r="AJ45" s="12">
        <v>2.6</v>
      </c>
      <c r="AK45" s="12">
        <v>2.2999999999999998</v>
      </c>
      <c r="AL45" s="12">
        <v>3.8</v>
      </c>
      <c r="AM45" s="12">
        <v>4</v>
      </c>
      <c r="AN45" s="12">
        <v>1.3</v>
      </c>
      <c r="AO45" s="12">
        <v>1.5</v>
      </c>
      <c r="AP45" s="12">
        <v>3.4</v>
      </c>
      <c r="AQ45" s="12">
        <v>1.6</v>
      </c>
      <c r="AR45" s="12">
        <v>0.3</v>
      </c>
      <c r="AS45" s="12">
        <v>2.7</v>
      </c>
      <c r="AT45" s="12">
        <v>2.7</v>
      </c>
      <c r="AU45" s="12">
        <v>1</v>
      </c>
      <c r="AV45" s="12">
        <v>0.5</v>
      </c>
      <c r="AW45" s="12">
        <v>0</v>
      </c>
      <c r="AX45" s="12">
        <v>2.9</v>
      </c>
      <c r="AY45" s="12">
        <v>2.1</v>
      </c>
      <c r="AZ45" s="12">
        <v>1.5</v>
      </c>
      <c r="BA45" s="12">
        <v>3.2</v>
      </c>
      <c r="BB45" s="12">
        <v>6</v>
      </c>
      <c r="BC45" s="12">
        <v>8.1</v>
      </c>
      <c r="BD45" s="12">
        <v>4.3</v>
      </c>
      <c r="BE45" s="12">
        <v>5.2</v>
      </c>
      <c r="BF45" s="12">
        <v>2.2999999999999998</v>
      </c>
      <c r="BG45" s="12">
        <v>7.2</v>
      </c>
      <c r="BH45" s="12">
        <v>1.6</v>
      </c>
      <c r="BI45" s="12">
        <v>5.5</v>
      </c>
      <c r="BJ45" s="12">
        <v>1.8</v>
      </c>
      <c r="BK45" s="12">
        <v>3.5</v>
      </c>
      <c r="BL45" s="12">
        <v>5.0999999999999996</v>
      </c>
      <c r="BM45" s="12">
        <v>4.2</v>
      </c>
      <c r="BN45" s="12">
        <v>7.6</v>
      </c>
      <c r="BO45" s="12">
        <v>8.5</v>
      </c>
      <c r="BP45" s="12">
        <v>3.9</v>
      </c>
      <c r="BQ45" s="12">
        <v>3.1</v>
      </c>
      <c r="BR45" s="12">
        <v>1.8</v>
      </c>
      <c r="BS45" s="12">
        <v>4.4000000000000004</v>
      </c>
      <c r="BT45" s="12">
        <v>4.2</v>
      </c>
      <c r="BU45" s="12">
        <v>3.8</v>
      </c>
      <c r="BV45" s="12">
        <v>4.7</v>
      </c>
      <c r="BW45" s="12">
        <v>5.7</v>
      </c>
      <c r="BX45" s="12">
        <v>11.2</v>
      </c>
      <c r="BY45" s="12">
        <v>8.1999999999999993</v>
      </c>
      <c r="BZ45" s="12">
        <v>5.3</v>
      </c>
      <c r="CA45" s="12">
        <v>6.6</v>
      </c>
      <c r="CB45" s="12">
        <v>11.8</v>
      </c>
      <c r="CC45" s="12">
        <v>11.3</v>
      </c>
      <c r="CD45" s="12">
        <v>12.2</v>
      </c>
      <c r="CE45" s="12">
        <v>18.5</v>
      </c>
      <c r="CF45" s="12">
        <v>19.399999999999999</v>
      </c>
      <c r="CG45" s="12">
        <v>15.2</v>
      </c>
      <c r="CH45" s="12">
        <v>17.600000000000001</v>
      </c>
      <c r="CI45" s="12">
        <v>16.600000000000001</v>
      </c>
      <c r="CJ45" s="12">
        <v>28.4</v>
      </c>
      <c r="CK45" s="12">
        <v>17.899999999999999</v>
      </c>
      <c r="CL45" s="12">
        <v>36.5</v>
      </c>
      <c r="CM45" s="12">
        <v>5.7</v>
      </c>
      <c r="CN45" s="12">
        <v>9.1999999999999993</v>
      </c>
      <c r="CO45" s="12">
        <v>10.1</v>
      </c>
      <c r="CP45" s="12">
        <v>14.4</v>
      </c>
      <c r="CQ45" s="12">
        <v>16.8</v>
      </c>
      <c r="CR45" s="12">
        <v>9.4</v>
      </c>
      <c r="CS45" s="12">
        <v>10.199999999999999</v>
      </c>
      <c r="CT45" s="12">
        <v>12.4</v>
      </c>
      <c r="CU45" s="12">
        <v>17.899999999999999</v>
      </c>
      <c r="CV45" s="12">
        <v>13.7</v>
      </c>
      <c r="CW45" s="12">
        <v>6.4</v>
      </c>
      <c r="CX45" s="12">
        <v>16.8</v>
      </c>
      <c r="CY45" s="12">
        <v>8.9</v>
      </c>
      <c r="CZ45" s="12">
        <v>12.2</v>
      </c>
      <c r="DA45" s="12">
        <v>19.399999999999999</v>
      </c>
      <c r="DB45" s="12">
        <v>35.6</v>
      </c>
      <c r="DC45" s="12">
        <v>31.4</v>
      </c>
      <c r="DD45" s="12">
        <v>42.6</v>
      </c>
      <c r="DE45" s="12">
        <v>45.9</v>
      </c>
      <c r="DF45" s="12">
        <v>48.2</v>
      </c>
      <c r="DG45" s="12">
        <v>62.7</v>
      </c>
      <c r="DH45" s="12">
        <v>57.6</v>
      </c>
      <c r="DI45" s="12">
        <v>53.7</v>
      </c>
      <c r="DJ45" s="12">
        <v>21.2</v>
      </c>
      <c r="DK45" s="12">
        <v>41.3</v>
      </c>
      <c r="DL45" s="12">
        <v>45.9</v>
      </c>
      <c r="DM45" s="12">
        <v>38.799999999999997</v>
      </c>
      <c r="DN45" s="12">
        <v>47.2</v>
      </c>
      <c r="DO45" s="12">
        <v>14.6</v>
      </c>
      <c r="DP45" s="12">
        <v>58.9</v>
      </c>
      <c r="DQ45" s="12">
        <v>71.599999999999994</v>
      </c>
      <c r="DR45" s="12">
        <v>65.400000000000006</v>
      </c>
      <c r="DS45" s="12">
        <v>38.5</v>
      </c>
      <c r="DT45" s="12">
        <v>27</v>
      </c>
      <c r="DU45" s="12">
        <v>21.5</v>
      </c>
      <c r="DV45" s="12">
        <v>17.8</v>
      </c>
      <c r="DW45" s="12">
        <v>48.6</v>
      </c>
      <c r="DX45" s="12">
        <v>47</v>
      </c>
      <c r="DY45" s="12">
        <v>25.1</v>
      </c>
      <c r="DZ45" s="12">
        <v>30.9</v>
      </c>
      <c r="EA45" s="12">
        <v>3.4</v>
      </c>
      <c r="EB45" s="12">
        <v>6.4</v>
      </c>
      <c r="EC45" s="12">
        <v>-2.4</v>
      </c>
      <c r="ED45" s="12">
        <v>50.3</v>
      </c>
      <c r="EE45" s="12">
        <v>36</v>
      </c>
      <c r="EF45" s="12">
        <v>19.600000000000001</v>
      </c>
      <c r="EG45" s="12">
        <v>31.9</v>
      </c>
      <c r="EH45" s="12">
        <v>86.7</v>
      </c>
      <c r="EI45" s="12">
        <v>53.4</v>
      </c>
      <c r="EJ45" s="12">
        <v>7.8</v>
      </c>
      <c r="EK45" s="12">
        <v>44.5</v>
      </c>
      <c r="EL45" s="12">
        <v>66.2</v>
      </c>
      <c r="EM45" s="12">
        <v>37.799999999999997</v>
      </c>
      <c r="EN45" s="12">
        <v>60</v>
      </c>
      <c r="EO45" s="12">
        <v>78.2</v>
      </c>
      <c r="EP45" s="12">
        <v>115.3</v>
      </c>
      <c r="EQ45" s="12">
        <v>93.4</v>
      </c>
      <c r="ER45" s="12">
        <v>76.2</v>
      </c>
      <c r="ES45" s="12">
        <v>49.5</v>
      </c>
      <c r="ET45" s="12">
        <v>114.1</v>
      </c>
      <c r="EU45" s="12">
        <v>101.2</v>
      </c>
      <c r="EV45" s="12">
        <v>148.1</v>
      </c>
      <c r="EW45" s="12">
        <v>175.6</v>
      </c>
      <c r="EX45" s="12">
        <v>141.1</v>
      </c>
      <c r="EY45" s="12">
        <v>180.3</v>
      </c>
      <c r="EZ45" s="12">
        <v>110.2</v>
      </c>
      <c r="FA45" s="12">
        <v>34.200000000000003</v>
      </c>
      <c r="FB45" s="12">
        <v>442.9</v>
      </c>
      <c r="FC45" s="12">
        <v>85.6</v>
      </c>
      <c r="FD45" s="12">
        <v>650</v>
      </c>
      <c r="FE45" s="12">
        <v>226</v>
      </c>
      <c r="FF45" s="12">
        <v>388.9</v>
      </c>
      <c r="FG45" s="12">
        <v>446.7</v>
      </c>
      <c r="FH45" s="12">
        <v>458.2</v>
      </c>
      <c r="FI45" s="12">
        <v>358.3</v>
      </c>
      <c r="FJ45" s="12">
        <v>545</v>
      </c>
      <c r="FK45" s="12">
        <v>278.60000000000002</v>
      </c>
      <c r="FL45" s="12">
        <v>333.4</v>
      </c>
      <c r="FM45" s="12">
        <v>70.900000000000006</v>
      </c>
      <c r="FN45" s="12">
        <v>235.4</v>
      </c>
      <c r="FO45" s="12">
        <v>169.8</v>
      </c>
      <c r="FP45" s="12">
        <v>166.7</v>
      </c>
      <c r="FQ45" s="12">
        <v>145.30000000000001</v>
      </c>
      <c r="FR45" s="12">
        <v>168.5</v>
      </c>
      <c r="FS45" s="12">
        <v>180.4</v>
      </c>
      <c r="FT45" s="12">
        <v>80.2</v>
      </c>
      <c r="FU45" s="12">
        <v>53.2</v>
      </c>
      <c r="FV45" s="12">
        <v>276</v>
      </c>
      <c r="FW45" s="12">
        <v>97.3</v>
      </c>
      <c r="FX45" s="12">
        <v>204.9</v>
      </c>
      <c r="FY45" s="12">
        <v>147.6</v>
      </c>
      <c r="FZ45" s="12">
        <v>390.2</v>
      </c>
      <c r="GA45" s="12">
        <v>227.5</v>
      </c>
      <c r="GB45" s="12">
        <v>121.8</v>
      </c>
      <c r="GC45" s="12">
        <v>204.9</v>
      </c>
      <c r="GD45" s="12">
        <v>268.8</v>
      </c>
      <c r="GE45" s="12">
        <v>455</v>
      </c>
      <c r="GF45" s="12">
        <v>281.5</v>
      </c>
      <c r="GG45" s="12">
        <v>300.2</v>
      </c>
      <c r="GH45" s="12">
        <v>298.5</v>
      </c>
      <c r="GI45" s="12">
        <v>395.5</v>
      </c>
      <c r="GJ45" s="12">
        <v>638.9</v>
      </c>
      <c r="GK45" s="12">
        <v>363.7</v>
      </c>
      <c r="GL45" s="12">
        <v>492.2</v>
      </c>
      <c r="GM45" s="12">
        <v>570.29999999999995</v>
      </c>
      <c r="GN45" s="12">
        <v>340.1</v>
      </c>
      <c r="GO45" s="12">
        <v>342.3</v>
      </c>
      <c r="GP45" s="12">
        <v>467.5</v>
      </c>
      <c r="GQ45" s="12">
        <v>99.5</v>
      </c>
      <c r="GR45" s="12">
        <v>316.60000000000002</v>
      </c>
      <c r="GS45" s="12">
        <v>514.9</v>
      </c>
      <c r="GT45" s="12">
        <v>569.20000000000005</v>
      </c>
      <c r="GU45" s="12">
        <v>386</v>
      </c>
      <c r="GV45" s="12">
        <v>267.3</v>
      </c>
      <c r="GW45" s="12">
        <v>472</v>
      </c>
      <c r="GX45" s="12">
        <v>421.8</v>
      </c>
      <c r="GY45" s="12">
        <v>315.8</v>
      </c>
      <c r="GZ45" s="12">
        <v>369.7</v>
      </c>
      <c r="HA45" s="12">
        <v>270.5</v>
      </c>
      <c r="HB45" s="12">
        <v>302</v>
      </c>
      <c r="HC45" s="12">
        <v>404.6</v>
      </c>
      <c r="HD45" s="12">
        <v>392.1</v>
      </c>
      <c r="HE45" s="12">
        <v>265.60000000000002</v>
      </c>
      <c r="HF45" s="12">
        <v>739.7</v>
      </c>
      <c r="HG45" s="12">
        <v>57.2</v>
      </c>
      <c r="HH45" s="12">
        <v>133.1</v>
      </c>
      <c r="HI45" s="12">
        <v>511.6</v>
      </c>
      <c r="HJ45" s="12">
        <v>-105.3</v>
      </c>
      <c r="HK45" s="12">
        <v>97.3</v>
      </c>
      <c r="HL45" s="12">
        <v>324.3</v>
      </c>
      <c r="HM45" s="12">
        <v>523</v>
      </c>
      <c r="HN45" s="12">
        <v>256.89999999999998</v>
      </c>
      <c r="HO45" s="12">
        <v>936.1</v>
      </c>
      <c r="HP45" s="12">
        <v>227.4</v>
      </c>
      <c r="HQ45" s="12">
        <v>135.80000000000001</v>
      </c>
      <c r="HR45" s="12">
        <v>-343.3</v>
      </c>
      <c r="HS45" s="12">
        <v>-19</v>
      </c>
      <c r="HT45" s="12">
        <v>326.60000000000002</v>
      </c>
      <c r="HU45" s="12">
        <v>833.1</v>
      </c>
      <c r="HV45" s="12">
        <v>-202.6</v>
      </c>
      <c r="HW45" s="12">
        <v>612.29999999999995</v>
      </c>
      <c r="HX45" s="12">
        <v>410.3</v>
      </c>
      <c r="HY45" s="12">
        <v>614.1</v>
      </c>
      <c r="HZ45" s="12">
        <v>295.10000000000002</v>
      </c>
      <c r="IA45" s="12">
        <v>878.1</v>
      </c>
      <c r="IB45" s="12">
        <v>-2.2000000000000002</v>
      </c>
      <c r="IC45" s="12">
        <v>67.7</v>
      </c>
      <c r="ID45" s="12">
        <v>959.8</v>
      </c>
      <c r="IE45" s="12">
        <v>-559</v>
      </c>
      <c r="IF45" s="12">
        <v>618.20000000000005</v>
      </c>
      <c r="IG45" s="12">
        <v>-61.8</v>
      </c>
      <c r="IH45" s="12">
        <v>-55.3</v>
      </c>
      <c r="II45" s="12">
        <v>1276.3</v>
      </c>
      <c r="IJ45" s="12">
        <v>229.5</v>
      </c>
      <c r="IK45" s="12">
        <v>645.5</v>
      </c>
      <c r="IL45" s="12">
        <v>1298.0999999999999</v>
      </c>
      <c r="IM45" s="12">
        <v>642.4</v>
      </c>
      <c r="IN45" s="12">
        <v>551.6</v>
      </c>
      <c r="IO45" s="12">
        <v>1014.5</v>
      </c>
      <c r="IP45" s="12">
        <v>-775.8</v>
      </c>
      <c r="IQ45" s="12">
        <v>-161.5</v>
      </c>
      <c r="IR45" s="12">
        <v>1557.7</v>
      </c>
      <c r="IS45" s="12">
        <v>356.3</v>
      </c>
      <c r="IT45" s="12">
        <v>-689.8</v>
      </c>
      <c r="IU45" s="12">
        <v>763.9</v>
      </c>
      <c r="IV45" s="12">
        <v>592.6</v>
      </c>
      <c r="IW45" s="12">
        <v>437.5</v>
      </c>
      <c r="IY45" s="15">
        <v>-185176</v>
      </c>
      <c r="IZ45" s="15">
        <v>148208</v>
      </c>
    </row>
    <row r="46" spans="1:260">
      <c r="A46" t="s">
        <v>904</v>
      </c>
      <c r="B46" t="s">
        <v>917</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0.8</v>
      </c>
      <c r="DR46">
        <v>0.8</v>
      </c>
      <c r="DS46">
        <v>0.8</v>
      </c>
      <c r="DT46">
        <v>0.8</v>
      </c>
      <c r="DU46">
        <v>0.8</v>
      </c>
      <c r="DV46">
        <v>0.8</v>
      </c>
      <c r="DW46">
        <v>0.8</v>
      </c>
      <c r="DX46">
        <v>0.8</v>
      </c>
      <c r="DY46">
        <v>0.8</v>
      </c>
      <c r="DZ46">
        <v>0.8</v>
      </c>
      <c r="EA46">
        <v>0.8</v>
      </c>
      <c r="EB46">
        <v>0.8</v>
      </c>
      <c r="EC46">
        <v>0.8</v>
      </c>
      <c r="ED46">
        <v>0.8</v>
      </c>
      <c r="EE46">
        <v>0.8</v>
      </c>
      <c r="EF46">
        <v>0.8</v>
      </c>
      <c r="EG46">
        <v>0.8</v>
      </c>
      <c r="EH46">
        <v>0.8</v>
      </c>
      <c r="EI46">
        <v>0.8</v>
      </c>
      <c r="EJ46">
        <v>0.8</v>
      </c>
      <c r="EK46">
        <v>0.8</v>
      </c>
      <c r="EL46">
        <v>0.8</v>
      </c>
      <c r="EM46">
        <v>0.8</v>
      </c>
      <c r="EN46">
        <v>0.8</v>
      </c>
      <c r="EO46">
        <v>0.8</v>
      </c>
      <c r="EP46">
        <v>0.8</v>
      </c>
      <c r="EQ46">
        <v>0.8</v>
      </c>
      <c r="ER46">
        <v>0.7</v>
      </c>
      <c r="ES46">
        <v>0.8</v>
      </c>
      <c r="ET46">
        <v>0.8</v>
      </c>
      <c r="EU46">
        <v>0.8</v>
      </c>
      <c r="EV46">
        <v>0.8</v>
      </c>
      <c r="EW46">
        <v>0.8</v>
      </c>
      <c r="EX46">
        <v>0.8</v>
      </c>
      <c r="EY46">
        <v>0.8</v>
      </c>
      <c r="EZ46">
        <v>0.8</v>
      </c>
      <c r="FA46">
        <v>0.8</v>
      </c>
      <c r="FB46">
        <v>0.7</v>
      </c>
      <c r="FC46">
        <v>0.8</v>
      </c>
      <c r="FD46">
        <v>0.8</v>
      </c>
      <c r="FE46">
        <v>0.8</v>
      </c>
      <c r="FF46">
        <v>0.8</v>
      </c>
      <c r="FG46">
        <v>0.8</v>
      </c>
      <c r="FH46">
        <v>3.9</v>
      </c>
      <c r="FI46">
        <v>3.9</v>
      </c>
      <c r="FJ46">
        <v>3.9</v>
      </c>
      <c r="FK46">
        <v>3.9</v>
      </c>
      <c r="FL46">
        <v>3.9</v>
      </c>
      <c r="FM46">
        <v>3.9</v>
      </c>
      <c r="FN46">
        <v>3.9</v>
      </c>
      <c r="FO46">
        <v>3.9</v>
      </c>
      <c r="FP46">
        <v>3.9</v>
      </c>
      <c r="FQ46">
        <v>-1.7</v>
      </c>
      <c r="FR46">
        <v>-1.7</v>
      </c>
      <c r="FS46">
        <v>-1.7</v>
      </c>
      <c r="FT46">
        <v>-1.7</v>
      </c>
      <c r="FU46">
        <v>6.8</v>
      </c>
      <c r="FV46">
        <v>6.8</v>
      </c>
      <c r="FW46">
        <v>6.8</v>
      </c>
      <c r="FX46">
        <v>6.8</v>
      </c>
      <c r="FY46">
        <v>1.3</v>
      </c>
      <c r="FZ46">
        <v>1.3</v>
      </c>
      <c r="GA46">
        <v>1.3</v>
      </c>
      <c r="GB46">
        <v>1.3</v>
      </c>
      <c r="GC46">
        <v>-1.1000000000000001</v>
      </c>
      <c r="GD46">
        <v>-1.1000000000000001</v>
      </c>
      <c r="GE46">
        <v>-1.1000000000000001</v>
      </c>
      <c r="GF46">
        <v>-1.1000000000000001</v>
      </c>
      <c r="GG46">
        <v>9.3000000000000007</v>
      </c>
      <c r="GH46">
        <v>9.3000000000000007</v>
      </c>
      <c r="GI46">
        <v>9.1999999999999993</v>
      </c>
      <c r="GJ46">
        <v>9.3000000000000007</v>
      </c>
      <c r="GK46">
        <v>28.7</v>
      </c>
      <c r="GL46">
        <v>28.7</v>
      </c>
      <c r="GM46">
        <v>28.7</v>
      </c>
      <c r="GN46">
        <v>28.7</v>
      </c>
      <c r="GO46">
        <v>18.7</v>
      </c>
      <c r="GP46">
        <v>18.7</v>
      </c>
      <c r="GQ46">
        <v>18.7</v>
      </c>
      <c r="GR46">
        <v>18.7</v>
      </c>
      <c r="GS46">
        <v>-4.3</v>
      </c>
      <c r="GT46">
        <v>-4.4000000000000004</v>
      </c>
      <c r="GU46">
        <v>-4.3</v>
      </c>
      <c r="GV46">
        <v>-4.4000000000000004</v>
      </c>
      <c r="GW46">
        <v>-9.9</v>
      </c>
      <c r="GX46">
        <v>-9.9</v>
      </c>
      <c r="GY46">
        <v>-9.9</v>
      </c>
      <c r="GZ46">
        <v>-9.9</v>
      </c>
      <c r="HA46">
        <v>19.100000000000001</v>
      </c>
      <c r="HB46">
        <v>19.100000000000001</v>
      </c>
      <c r="HC46">
        <v>19.100000000000001</v>
      </c>
      <c r="HD46">
        <v>19.100000000000001</v>
      </c>
      <c r="HE46">
        <v>26.1</v>
      </c>
      <c r="HF46">
        <v>26.1</v>
      </c>
      <c r="HG46">
        <v>26.1</v>
      </c>
      <c r="HH46">
        <v>26.1</v>
      </c>
      <c r="HI46">
        <v>-7.6</v>
      </c>
      <c r="HJ46">
        <v>-7.6</v>
      </c>
      <c r="HK46">
        <v>-7.6</v>
      </c>
      <c r="HL46">
        <v>-7.6</v>
      </c>
      <c r="HM46">
        <v>5.9</v>
      </c>
      <c r="HN46">
        <v>5.9</v>
      </c>
      <c r="HO46">
        <v>5.9</v>
      </c>
      <c r="HP46">
        <v>5.9</v>
      </c>
      <c r="HQ46">
        <v>-1.3</v>
      </c>
      <c r="HR46">
        <v>-1.3</v>
      </c>
      <c r="HS46">
        <v>-1.3</v>
      </c>
      <c r="HT46">
        <v>-1.3</v>
      </c>
      <c r="HU46">
        <v>-27.2</v>
      </c>
      <c r="HV46">
        <v>-27.2</v>
      </c>
      <c r="HW46">
        <v>-27.2</v>
      </c>
      <c r="HX46">
        <v>-27.2</v>
      </c>
      <c r="HY46">
        <v>27.4</v>
      </c>
      <c r="HZ46">
        <v>27.4</v>
      </c>
      <c r="IA46">
        <v>27.4</v>
      </c>
      <c r="IB46">
        <v>27.4</v>
      </c>
      <c r="IC46">
        <v>7.2</v>
      </c>
      <c r="ID46">
        <v>7.2</v>
      </c>
      <c r="IE46">
        <v>7.2</v>
      </c>
      <c r="IF46">
        <v>7.2</v>
      </c>
      <c r="IG46">
        <v>7.7</v>
      </c>
      <c r="IH46">
        <v>7.7</v>
      </c>
      <c r="II46">
        <v>7.7</v>
      </c>
      <c r="IJ46">
        <v>7.7</v>
      </c>
      <c r="IK46">
        <v>30</v>
      </c>
      <c r="IL46">
        <v>30</v>
      </c>
      <c r="IM46">
        <v>30</v>
      </c>
      <c r="IN46">
        <v>30</v>
      </c>
      <c r="IO46">
        <v>25.1</v>
      </c>
      <c r="IP46">
        <v>25.1</v>
      </c>
      <c r="IQ46">
        <v>25.1</v>
      </c>
      <c r="IR46">
        <v>25.1</v>
      </c>
      <c r="IS46">
        <v>7.3</v>
      </c>
      <c r="IT46">
        <v>19.5</v>
      </c>
      <c r="IU46">
        <v>66.099999999999994</v>
      </c>
      <c r="IV46">
        <v>31.6</v>
      </c>
      <c r="IW46">
        <v>31.8</v>
      </c>
      <c r="IY46" s="15">
        <v>174692</v>
      </c>
      <c r="IZ46" s="15">
        <v>-92960</v>
      </c>
    </row>
    <row r="47" spans="1:260">
      <c r="A47" t="s">
        <v>906</v>
      </c>
      <c r="B47" t="s">
        <v>919</v>
      </c>
      <c r="C47">
        <v>0.5</v>
      </c>
      <c r="D47">
        <v>0.3</v>
      </c>
      <c r="E47">
        <v>-0.1</v>
      </c>
      <c r="F47">
        <v>0</v>
      </c>
      <c r="G47">
        <v>0.4</v>
      </c>
      <c r="H47">
        <v>0.6</v>
      </c>
      <c r="I47">
        <v>0</v>
      </c>
      <c r="J47">
        <v>0.3</v>
      </c>
      <c r="K47">
        <v>0.1</v>
      </c>
      <c r="L47">
        <v>0.1</v>
      </c>
      <c r="M47">
        <v>0.1</v>
      </c>
      <c r="N47">
        <v>0.1</v>
      </c>
      <c r="O47">
        <v>0.2</v>
      </c>
      <c r="P47">
        <v>0.2</v>
      </c>
      <c r="Q47">
        <v>0.2</v>
      </c>
      <c r="R47">
        <v>0.2</v>
      </c>
      <c r="S47">
        <v>-0.3</v>
      </c>
      <c r="T47">
        <v>-0.1</v>
      </c>
      <c r="U47">
        <v>-0.5</v>
      </c>
      <c r="V47">
        <v>-0.3</v>
      </c>
      <c r="W47">
        <v>0.2</v>
      </c>
      <c r="X47">
        <v>-0.6</v>
      </c>
      <c r="Y47">
        <v>-0.8</v>
      </c>
      <c r="Z47">
        <v>-0.3</v>
      </c>
      <c r="AA47">
        <v>-0.1</v>
      </c>
      <c r="AB47">
        <v>-0.2</v>
      </c>
      <c r="AC47">
        <v>-0.2</v>
      </c>
      <c r="AD47">
        <v>-0.6</v>
      </c>
      <c r="AE47">
        <v>-0.1</v>
      </c>
      <c r="AF47">
        <v>0.3</v>
      </c>
      <c r="AG47">
        <v>1.1000000000000001</v>
      </c>
      <c r="AH47">
        <v>1.5</v>
      </c>
      <c r="AI47">
        <v>1.2</v>
      </c>
      <c r="AJ47">
        <v>2.1</v>
      </c>
      <c r="AK47">
        <v>1.8</v>
      </c>
      <c r="AL47">
        <v>3.2</v>
      </c>
      <c r="AM47">
        <v>3</v>
      </c>
      <c r="AN47">
        <v>0.6</v>
      </c>
      <c r="AO47">
        <v>0.7</v>
      </c>
      <c r="AP47">
        <v>2</v>
      </c>
      <c r="AQ47">
        <v>-0.3</v>
      </c>
      <c r="AR47">
        <v>-0.4</v>
      </c>
      <c r="AS47">
        <v>1.5</v>
      </c>
      <c r="AT47">
        <v>2</v>
      </c>
      <c r="AU47">
        <v>0.3</v>
      </c>
      <c r="AV47">
        <v>0</v>
      </c>
      <c r="AW47">
        <v>0.9</v>
      </c>
      <c r="AX47">
        <v>2.1</v>
      </c>
      <c r="AY47">
        <v>2.8</v>
      </c>
      <c r="AZ47">
        <v>0.7</v>
      </c>
      <c r="BA47">
        <v>1.9</v>
      </c>
      <c r="BB47">
        <v>4.4000000000000004</v>
      </c>
      <c r="BC47">
        <v>5.0999999999999996</v>
      </c>
      <c r="BD47">
        <v>0.5</v>
      </c>
      <c r="BE47">
        <v>3.5</v>
      </c>
      <c r="BF47">
        <v>2</v>
      </c>
      <c r="BG47">
        <v>1.5</v>
      </c>
      <c r="BH47">
        <v>-0.1</v>
      </c>
      <c r="BI47">
        <v>0.4</v>
      </c>
      <c r="BJ47">
        <v>-0.8</v>
      </c>
      <c r="BK47">
        <v>2.6</v>
      </c>
      <c r="BL47">
        <v>2.4</v>
      </c>
      <c r="BM47">
        <v>4</v>
      </c>
      <c r="BN47">
        <v>3.3</v>
      </c>
      <c r="BO47">
        <v>3.8</v>
      </c>
      <c r="BP47">
        <v>0.4</v>
      </c>
      <c r="BQ47">
        <v>-0.1</v>
      </c>
      <c r="BR47">
        <v>-0.7</v>
      </c>
      <c r="BS47">
        <v>1.3</v>
      </c>
      <c r="BT47">
        <v>1.1000000000000001</v>
      </c>
      <c r="BU47">
        <v>0.6</v>
      </c>
      <c r="BV47">
        <v>2.2999999999999998</v>
      </c>
      <c r="BW47">
        <v>1.4</v>
      </c>
      <c r="BX47">
        <v>3.9</v>
      </c>
      <c r="BY47">
        <v>-0.1</v>
      </c>
      <c r="BZ47">
        <v>0.2</v>
      </c>
      <c r="CA47">
        <v>1.7</v>
      </c>
      <c r="CB47">
        <v>1.1000000000000001</v>
      </c>
      <c r="CC47">
        <v>0.5</v>
      </c>
      <c r="CD47">
        <v>0.8</v>
      </c>
      <c r="CE47">
        <v>8</v>
      </c>
      <c r="CF47">
        <v>1.1000000000000001</v>
      </c>
      <c r="CG47">
        <v>0.2</v>
      </c>
      <c r="CH47">
        <v>7.6</v>
      </c>
      <c r="CI47">
        <v>6.6</v>
      </c>
      <c r="CJ47">
        <v>11.6</v>
      </c>
      <c r="CK47">
        <v>0.4</v>
      </c>
      <c r="CL47">
        <v>0.7</v>
      </c>
      <c r="CM47">
        <v>3.6</v>
      </c>
      <c r="CN47">
        <v>3.8</v>
      </c>
      <c r="CO47">
        <v>1.6</v>
      </c>
      <c r="CP47">
        <v>5.7</v>
      </c>
      <c r="CQ47">
        <v>10.4</v>
      </c>
      <c r="CR47">
        <v>4.5</v>
      </c>
      <c r="CS47">
        <v>3.5</v>
      </c>
      <c r="CT47">
        <v>1.5</v>
      </c>
      <c r="CU47">
        <v>1.3</v>
      </c>
      <c r="CV47">
        <v>-2.7</v>
      </c>
      <c r="CW47">
        <v>-6.7</v>
      </c>
      <c r="CX47">
        <v>-5.3</v>
      </c>
      <c r="CY47">
        <v>-5.3</v>
      </c>
      <c r="CZ47">
        <v>2.2000000000000002</v>
      </c>
      <c r="DA47">
        <v>5.2</v>
      </c>
      <c r="DB47">
        <v>15.8</v>
      </c>
      <c r="DC47">
        <v>25.1</v>
      </c>
      <c r="DD47">
        <v>27.7</v>
      </c>
      <c r="DE47">
        <v>18.100000000000001</v>
      </c>
      <c r="DF47">
        <v>0.8</v>
      </c>
      <c r="DG47">
        <v>38.1</v>
      </c>
      <c r="DH47">
        <v>33.4</v>
      </c>
      <c r="DI47">
        <v>18.8</v>
      </c>
      <c r="DJ47">
        <v>-30.2</v>
      </c>
      <c r="DK47">
        <v>-4.0999999999999996</v>
      </c>
      <c r="DL47">
        <v>1.6</v>
      </c>
      <c r="DM47">
        <v>2.7</v>
      </c>
      <c r="DN47">
        <v>-11.7</v>
      </c>
      <c r="DO47">
        <v>0.8</v>
      </c>
      <c r="DP47">
        <v>17.7</v>
      </c>
      <c r="DQ47">
        <v>21.7</v>
      </c>
      <c r="DR47">
        <v>-5.8</v>
      </c>
      <c r="DS47">
        <v>-14.4</v>
      </c>
      <c r="DT47">
        <v>-16.100000000000001</v>
      </c>
      <c r="DU47">
        <v>-11.4</v>
      </c>
      <c r="DV47">
        <v>-25</v>
      </c>
      <c r="DW47">
        <v>9</v>
      </c>
      <c r="DX47">
        <v>29.1</v>
      </c>
      <c r="DY47">
        <v>-4.0999999999999996</v>
      </c>
      <c r="DZ47">
        <v>-17.7</v>
      </c>
      <c r="EA47">
        <v>-25</v>
      </c>
      <c r="EB47">
        <v>-18.100000000000001</v>
      </c>
      <c r="EC47">
        <v>-32</v>
      </c>
      <c r="ED47">
        <v>5.7</v>
      </c>
      <c r="EE47">
        <v>10.9</v>
      </c>
      <c r="EF47">
        <v>-5.6</v>
      </c>
      <c r="EG47">
        <v>1</v>
      </c>
      <c r="EH47">
        <v>36.6</v>
      </c>
      <c r="EI47">
        <v>9.4</v>
      </c>
      <c r="EJ47">
        <v>-26</v>
      </c>
      <c r="EK47">
        <v>-7.6</v>
      </c>
      <c r="EL47">
        <v>-27.7</v>
      </c>
      <c r="EM47">
        <v>-24.1</v>
      </c>
      <c r="EN47">
        <v>12</v>
      </c>
      <c r="EO47">
        <v>8.1</v>
      </c>
      <c r="EP47">
        <v>26.2</v>
      </c>
      <c r="EQ47">
        <v>-1</v>
      </c>
      <c r="ER47">
        <v>11.2</v>
      </c>
      <c r="ES47">
        <v>-20.399999999999999</v>
      </c>
      <c r="ET47">
        <v>0.9</v>
      </c>
      <c r="EU47">
        <v>18.3</v>
      </c>
      <c r="EV47">
        <v>80.5</v>
      </c>
      <c r="EW47">
        <v>94.5</v>
      </c>
      <c r="EX47">
        <v>21.8</v>
      </c>
      <c r="EY47">
        <v>108.2</v>
      </c>
      <c r="EZ47">
        <v>36.299999999999997</v>
      </c>
      <c r="FA47">
        <v>-54.2</v>
      </c>
      <c r="FB47">
        <v>30</v>
      </c>
      <c r="FC47">
        <v>32</v>
      </c>
      <c r="FD47">
        <v>123.7</v>
      </c>
      <c r="FE47">
        <v>77.599999999999994</v>
      </c>
      <c r="FF47">
        <v>184</v>
      </c>
      <c r="FG47">
        <v>253.8</v>
      </c>
      <c r="FH47">
        <v>142.19999999999999</v>
      </c>
      <c r="FI47">
        <v>222.4</v>
      </c>
      <c r="FJ47">
        <v>170.1</v>
      </c>
      <c r="FK47">
        <v>176.4</v>
      </c>
      <c r="FL47">
        <v>140.80000000000001</v>
      </c>
      <c r="FM47">
        <v>82.2</v>
      </c>
      <c r="FN47">
        <v>129.9</v>
      </c>
      <c r="FO47">
        <v>96.1</v>
      </c>
      <c r="FP47">
        <v>66.2</v>
      </c>
      <c r="FQ47">
        <v>32.6</v>
      </c>
      <c r="FR47">
        <v>51</v>
      </c>
      <c r="FS47">
        <v>-11.4</v>
      </c>
      <c r="FT47">
        <v>73.099999999999994</v>
      </c>
      <c r="FU47">
        <v>-47</v>
      </c>
      <c r="FV47">
        <v>58.5</v>
      </c>
      <c r="FW47">
        <v>-11.9</v>
      </c>
      <c r="FX47">
        <v>8.8000000000000007</v>
      </c>
      <c r="FY47">
        <v>5.9</v>
      </c>
      <c r="FZ47">
        <v>185.3</v>
      </c>
      <c r="GA47">
        <v>76</v>
      </c>
      <c r="GB47">
        <v>49.3</v>
      </c>
      <c r="GC47">
        <v>115.6</v>
      </c>
      <c r="GD47">
        <v>91.3</v>
      </c>
      <c r="GE47">
        <v>239.6</v>
      </c>
      <c r="GF47">
        <v>82.4</v>
      </c>
      <c r="GG47">
        <v>105.2</v>
      </c>
      <c r="GH47">
        <v>48.9</v>
      </c>
      <c r="GI47">
        <v>125.3</v>
      </c>
      <c r="GJ47">
        <v>381</v>
      </c>
      <c r="GK47">
        <v>63</v>
      </c>
      <c r="GL47">
        <v>406.6</v>
      </c>
      <c r="GM47">
        <v>261.8</v>
      </c>
      <c r="GN47">
        <v>128.19999999999999</v>
      </c>
      <c r="GO47">
        <v>56.7</v>
      </c>
      <c r="GP47">
        <v>54.9</v>
      </c>
      <c r="GQ47">
        <v>66.7</v>
      </c>
      <c r="GR47">
        <v>178.1</v>
      </c>
      <c r="GS47">
        <v>296.7</v>
      </c>
      <c r="GT47">
        <v>230.1</v>
      </c>
      <c r="GU47">
        <v>218.7</v>
      </c>
      <c r="GV47">
        <v>92.1</v>
      </c>
      <c r="GW47">
        <v>106.8</v>
      </c>
      <c r="GX47">
        <v>100.8</v>
      </c>
      <c r="GY47">
        <v>102.3</v>
      </c>
      <c r="GZ47">
        <v>82.4</v>
      </c>
      <c r="HA47">
        <v>60.3</v>
      </c>
      <c r="HB47">
        <v>-71.900000000000006</v>
      </c>
      <c r="HC47">
        <v>132.80000000000001</v>
      </c>
      <c r="HD47">
        <v>-72.2</v>
      </c>
      <c r="HE47">
        <v>116.1</v>
      </c>
      <c r="HF47">
        <v>370.8</v>
      </c>
      <c r="HG47">
        <v>-34</v>
      </c>
      <c r="HH47">
        <v>-158</v>
      </c>
      <c r="HI47">
        <v>310.89999999999998</v>
      </c>
      <c r="HJ47">
        <v>-338.4</v>
      </c>
      <c r="HK47">
        <v>400.3</v>
      </c>
      <c r="HL47">
        <v>-41.8</v>
      </c>
      <c r="HM47">
        <v>204.8</v>
      </c>
      <c r="HN47">
        <v>-106.1</v>
      </c>
      <c r="HO47">
        <v>44.3</v>
      </c>
      <c r="HP47">
        <v>-166.5</v>
      </c>
      <c r="HQ47">
        <v>-90.7</v>
      </c>
      <c r="HR47">
        <v>-552.70000000000005</v>
      </c>
      <c r="HS47">
        <v>-491.7</v>
      </c>
      <c r="HT47">
        <v>-184.6</v>
      </c>
      <c r="HU47">
        <v>400.1</v>
      </c>
      <c r="HV47">
        <v>-469.1</v>
      </c>
      <c r="HW47">
        <v>245.9</v>
      </c>
      <c r="HX47">
        <v>-78.099999999999994</v>
      </c>
      <c r="HY47">
        <v>406.2</v>
      </c>
      <c r="HZ47">
        <v>-106.2</v>
      </c>
      <c r="IA47">
        <v>580.4</v>
      </c>
      <c r="IB47">
        <v>-255</v>
      </c>
      <c r="IC47">
        <v>-237.8</v>
      </c>
      <c r="ID47">
        <v>356.2</v>
      </c>
      <c r="IE47">
        <v>-1000.9</v>
      </c>
      <c r="IF47">
        <v>580</v>
      </c>
      <c r="IG47">
        <v>-260.39999999999998</v>
      </c>
      <c r="IH47">
        <v>-315.60000000000002</v>
      </c>
      <c r="II47">
        <v>915.4</v>
      </c>
      <c r="IJ47">
        <v>145.19999999999999</v>
      </c>
      <c r="IK47">
        <v>502.3</v>
      </c>
      <c r="IL47">
        <v>1113.9000000000001</v>
      </c>
      <c r="IM47">
        <v>331.3</v>
      </c>
      <c r="IN47">
        <v>-274.60000000000002</v>
      </c>
      <c r="IO47">
        <v>386.3</v>
      </c>
      <c r="IP47">
        <v>-892.8</v>
      </c>
      <c r="IQ47">
        <v>-774</v>
      </c>
      <c r="IR47">
        <v>890.7</v>
      </c>
      <c r="IS47">
        <v>-39.4</v>
      </c>
      <c r="IT47">
        <v>-746</v>
      </c>
      <c r="IU47">
        <v>305.5</v>
      </c>
      <c r="IV47">
        <v>425</v>
      </c>
      <c r="IW47">
        <v>-135.4</v>
      </c>
      <c r="IY47" s="15">
        <v>282492</v>
      </c>
      <c r="IZ47" s="15">
        <v>219116</v>
      </c>
    </row>
    <row r="48" spans="1:260">
      <c r="A48" t="s">
        <v>908</v>
      </c>
      <c r="B48" t="s">
        <v>921</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11.1</v>
      </c>
      <c r="DZ48">
        <v>11.1</v>
      </c>
      <c r="EA48">
        <v>11.9</v>
      </c>
      <c r="EB48">
        <v>11.1</v>
      </c>
      <c r="EC48">
        <v>10.7</v>
      </c>
      <c r="ED48">
        <v>10.199999999999999</v>
      </c>
      <c r="EE48">
        <v>9.1999999999999993</v>
      </c>
      <c r="EF48">
        <v>9.4</v>
      </c>
      <c r="EG48">
        <v>8.4</v>
      </c>
      <c r="EH48">
        <v>10.7</v>
      </c>
      <c r="EI48">
        <v>16.3</v>
      </c>
      <c r="EJ48">
        <v>13.4</v>
      </c>
      <c r="EK48">
        <v>7.2</v>
      </c>
      <c r="EL48">
        <v>15.4</v>
      </c>
      <c r="EM48">
        <v>8.6999999999999993</v>
      </c>
      <c r="EN48">
        <v>9.1999999999999993</v>
      </c>
      <c r="EO48">
        <v>10.6</v>
      </c>
      <c r="EP48">
        <v>12.3</v>
      </c>
      <c r="EQ48">
        <v>14.9</v>
      </c>
      <c r="ER48">
        <v>13.1</v>
      </c>
      <c r="ES48">
        <v>10.7</v>
      </c>
      <c r="ET48">
        <v>11.6</v>
      </c>
      <c r="EU48">
        <v>13.8</v>
      </c>
      <c r="EV48">
        <v>7.5</v>
      </c>
      <c r="EW48">
        <v>11.3</v>
      </c>
      <c r="EX48">
        <v>17.3</v>
      </c>
      <c r="EY48">
        <v>9.6999999999999993</v>
      </c>
      <c r="EZ48">
        <v>15.5</v>
      </c>
      <c r="FA48">
        <v>19.399999999999999</v>
      </c>
      <c r="FB48">
        <v>-0.1</v>
      </c>
      <c r="FC48">
        <v>10.4</v>
      </c>
      <c r="FD48">
        <v>8</v>
      </c>
      <c r="FE48">
        <v>14.9</v>
      </c>
      <c r="FF48">
        <v>-4.5999999999999996</v>
      </c>
      <c r="FG48">
        <v>11.4</v>
      </c>
      <c r="FH48">
        <v>-10.3</v>
      </c>
      <c r="FI48">
        <v>-11.7</v>
      </c>
      <c r="FJ48">
        <v>-16.100000000000001</v>
      </c>
      <c r="FK48">
        <v>-20.6</v>
      </c>
      <c r="FL48">
        <v>-6</v>
      </c>
      <c r="FM48">
        <v>-31.3</v>
      </c>
      <c r="FN48">
        <v>-1.2</v>
      </c>
      <c r="FO48">
        <v>-5.8</v>
      </c>
      <c r="FP48">
        <v>-27.2</v>
      </c>
      <c r="FQ48">
        <v>-2.2000000000000002</v>
      </c>
      <c r="FR48">
        <v>1.1000000000000001</v>
      </c>
      <c r="FS48">
        <v>2.1</v>
      </c>
      <c r="FT48">
        <v>7.2</v>
      </c>
      <c r="FU48">
        <v>21.1</v>
      </c>
      <c r="FV48">
        <v>21.9</v>
      </c>
      <c r="FW48">
        <v>26.1</v>
      </c>
      <c r="FX48">
        <v>18.7</v>
      </c>
      <c r="FY48">
        <v>-3.2</v>
      </c>
      <c r="FZ48">
        <v>1.3</v>
      </c>
      <c r="GA48">
        <v>-0.2</v>
      </c>
      <c r="GB48">
        <v>-1.5</v>
      </c>
      <c r="GC48">
        <v>12.5</v>
      </c>
      <c r="GD48">
        <v>13.7</v>
      </c>
      <c r="GE48">
        <v>18.5</v>
      </c>
      <c r="GF48">
        <v>10.7</v>
      </c>
      <c r="GG48">
        <v>27.2</v>
      </c>
      <c r="GH48">
        <v>33.200000000000003</v>
      </c>
      <c r="GI48">
        <v>35.5</v>
      </c>
      <c r="GJ48">
        <v>28.8</v>
      </c>
      <c r="GK48">
        <v>-9.6</v>
      </c>
      <c r="GL48">
        <v>-4</v>
      </c>
      <c r="GM48">
        <v>-13</v>
      </c>
      <c r="GN48">
        <v>-3.5</v>
      </c>
      <c r="GO48">
        <v>-30.3</v>
      </c>
      <c r="GP48">
        <v>-42.5</v>
      </c>
      <c r="GQ48">
        <v>-25</v>
      </c>
      <c r="GR48">
        <v>2.7</v>
      </c>
      <c r="GS48">
        <v>50.5</v>
      </c>
      <c r="GT48">
        <v>48.6</v>
      </c>
      <c r="GU48">
        <v>46.3</v>
      </c>
      <c r="GV48">
        <v>50.6</v>
      </c>
      <c r="GW48">
        <v>66</v>
      </c>
      <c r="GX48">
        <v>63.1</v>
      </c>
      <c r="GY48">
        <v>63.6</v>
      </c>
      <c r="GZ48">
        <v>65.2</v>
      </c>
      <c r="HA48">
        <v>-3.5</v>
      </c>
      <c r="HB48">
        <v>176.7</v>
      </c>
      <c r="HC48">
        <v>104.5</v>
      </c>
      <c r="HD48">
        <v>176</v>
      </c>
      <c r="HE48">
        <v>-18.600000000000001</v>
      </c>
      <c r="HF48">
        <v>56.7</v>
      </c>
      <c r="HG48">
        <v>-71.400000000000006</v>
      </c>
      <c r="HH48">
        <v>9.5</v>
      </c>
      <c r="HI48">
        <v>-23.2</v>
      </c>
      <c r="HJ48">
        <v>17.100000000000001</v>
      </c>
      <c r="HK48">
        <v>23.4</v>
      </c>
      <c r="HL48">
        <v>111.2</v>
      </c>
      <c r="HM48">
        <v>74.2</v>
      </c>
      <c r="HN48">
        <v>-45.3</v>
      </c>
      <c r="HO48">
        <v>74.2</v>
      </c>
      <c r="HP48">
        <v>70.099999999999994</v>
      </c>
      <c r="HQ48">
        <v>-30.9</v>
      </c>
      <c r="HR48">
        <v>-106.2</v>
      </c>
      <c r="HS48">
        <v>63.2</v>
      </c>
      <c r="HT48">
        <v>0.8</v>
      </c>
      <c r="HU48">
        <v>108.8</v>
      </c>
      <c r="HV48">
        <v>70.8</v>
      </c>
      <c r="HW48">
        <v>11.2</v>
      </c>
      <c r="HX48">
        <v>189.5</v>
      </c>
      <c r="HY48">
        <v>-111.3</v>
      </c>
      <c r="HZ48">
        <v>41</v>
      </c>
      <c r="IA48">
        <v>6.3</v>
      </c>
      <c r="IB48">
        <v>73.8</v>
      </c>
      <c r="IC48">
        <v>-132.19999999999999</v>
      </c>
      <c r="ID48">
        <v>166.9</v>
      </c>
      <c r="IE48">
        <v>130.80000000000001</v>
      </c>
      <c r="IF48">
        <v>-240.3</v>
      </c>
      <c r="IG48">
        <v>-20.9</v>
      </c>
      <c r="IH48">
        <v>-68.2</v>
      </c>
      <c r="II48">
        <v>176.7</v>
      </c>
      <c r="IJ48">
        <v>-51.2</v>
      </c>
      <c r="IK48">
        <v>-38.9</v>
      </c>
      <c r="IL48">
        <v>-89.3</v>
      </c>
      <c r="IM48">
        <v>49.1</v>
      </c>
      <c r="IN48">
        <v>381.5</v>
      </c>
      <c r="IO48">
        <v>107.1</v>
      </c>
      <c r="IP48">
        <v>-410.4</v>
      </c>
      <c r="IQ48">
        <v>282.5</v>
      </c>
      <c r="IR48">
        <v>278.3</v>
      </c>
      <c r="IS48">
        <v>11</v>
      </c>
      <c r="IT48">
        <v>-259.2</v>
      </c>
      <c r="IU48">
        <v>-74.900000000000006</v>
      </c>
      <c r="IV48">
        <v>-155.4</v>
      </c>
      <c r="IW48">
        <v>129.9</v>
      </c>
      <c r="IY48" s="15">
        <v>6148</v>
      </c>
      <c r="IZ48" s="15">
        <v>7152</v>
      </c>
    </row>
    <row r="49" spans="1:260">
      <c r="A49" t="s">
        <v>910</v>
      </c>
      <c r="B49" t="s">
        <v>960</v>
      </c>
      <c r="C49">
        <v>0.3</v>
      </c>
      <c r="D49">
        <v>0.2</v>
      </c>
      <c r="E49">
        <v>0.3</v>
      </c>
      <c r="F49">
        <v>0.2</v>
      </c>
      <c r="G49">
        <v>0.3</v>
      </c>
      <c r="H49">
        <v>0.4</v>
      </c>
      <c r="I49">
        <v>0.2</v>
      </c>
      <c r="J49">
        <v>0.2</v>
      </c>
      <c r="K49">
        <v>0.2</v>
      </c>
      <c r="L49">
        <v>0.3</v>
      </c>
      <c r="M49">
        <v>0.2</v>
      </c>
      <c r="N49">
        <v>0.5</v>
      </c>
      <c r="O49">
        <v>0.2</v>
      </c>
      <c r="P49">
        <v>0.4</v>
      </c>
      <c r="Q49">
        <v>0.3</v>
      </c>
      <c r="R49">
        <v>-0.2</v>
      </c>
      <c r="S49">
        <v>0.3</v>
      </c>
      <c r="T49">
        <v>0.3</v>
      </c>
      <c r="U49">
        <v>0.2</v>
      </c>
      <c r="V49">
        <v>0.2</v>
      </c>
      <c r="W49">
        <v>0.6</v>
      </c>
      <c r="X49">
        <v>-0.1</v>
      </c>
      <c r="Y49">
        <v>0.4</v>
      </c>
      <c r="Z49">
        <v>0.4</v>
      </c>
      <c r="AA49">
        <v>0.4</v>
      </c>
      <c r="AB49">
        <v>0.3</v>
      </c>
      <c r="AC49">
        <v>-0.1</v>
      </c>
      <c r="AD49">
        <v>0.8</v>
      </c>
      <c r="AE49">
        <v>0.7</v>
      </c>
      <c r="AF49">
        <v>0.7</v>
      </c>
      <c r="AG49">
        <v>0.4</v>
      </c>
      <c r="AH49">
        <v>0.5</v>
      </c>
      <c r="AI49">
        <v>1.1000000000000001</v>
      </c>
      <c r="AJ49">
        <v>0.4</v>
      </c>
      <c r="AK49">
        <v>0.4</v>
      </c>
      <c r="AL49">
        <v>0.6</v>
      </c>
      <c r="AM49">
        <v>1</v>
      </c>
      <c r="AN49">
        <v>0.7</v>
      </c>
      <c r="AO49">
        <v>0.8</v>
      </c>
      <c r="AP49">
        <v>1.5</v>
      </c>
      <c r="AQ49">
        <v>2</v>
      </c>
      <c r="AR49">
        <v>0.7</v>
      </c>
      <c r="AS49">
        <v>1.2</v>
      </c>
      <c r="AT49">
        <v>0.8</v>
      </c>
      <c r="AU49">
        <v>0.7</v>
      </c>
      <c r="AV49">
        <v>0.6</v>
      </c>
      <c r="AW49">
        <v>-0.9</v>
      </c>
      <c r="AX49">
        <v>0.8</v>
      </c>
      <c r="AY49">
        <v>-0.7</v>
      </c>
      <c r="AZ49">
        <v>0.8</v>
      </c>
      <c r="BA49">
        <v>1.2</v>
      </c>
      <c r="BB49">
        <v>1.6</v>
      </c>
      <c r="BC49">
        <v>3</v>
      </c>
      <c r="BD49">
        <v>3.8</v>
      </c>
      <c r="BE49">
        <v>1.7</v>
      </c>
      <c r="BF49">
        <v>0.3</v>
      </c>
      <c r="BG49">
        <v>5.7</v>
      </c>
      <c r="BH49">
        <v>1.7</v>
      </c>
      <c r="BI49">
        <v>5.0999999999999996</v>
      </c>
      <c r="BJ49">
        <v>2.6</v>
      </c>
      <c r="BK49">
        <v>0.9</v>
      </c>
      <c r="BL49">
        <v>2.8</v>
      </c>
      <c r="BM49">
        <v>0.3</v>
      </c>
      <c r="BN49">
        <v>4.3</v>
      </c>
      <c r="BO49">
        <v>4.7</v>
      </c>
      <c r="BP49">
        <v>3.4</v>
      </c>
      <c r="BQ49">
        <v>3.2</v>
      </c>
      <c r="BR49">
        <v>2.5</v>
      </c>
      <c r="BS49">
        <v>3.1</v>
      </c>
      <c r="BT49">
        <v>3.1</v>
      </c>
      <c r="BU49">
        <v>3.2</v>
      </c>
      <c r="BV49">
        <v>2.4</v>
      </c>
      <c r="BW49">
        <v>4.3</v>
      </c>
      <c r="BX49">
        <v>7.3</v>
      </c>
      <c r="BY49">
        <v>8.3000000000000007</v>
      </c>
      <c r="BZ49">
        <v>5.0999999999999996</v>
      </c>
      <c r="CA49">
        <v>4.9000000000000004</v>
      </c>
      <c r="CB49">
        <v>10.6</v>
      </c>
      <c r="CC49">
        <v>10.7</v>
      </c>
      <c r="CD49">
        <v>11.4</v>
      </c>
      <c r="CE49">
        <v>10.5</v>
      </c>
      <c r="CF49">
        <v>18.3</v>
      </c>
      <c r="CG49">
        <v>15</v>
      </c>
      <c r="CH49">
        <v>9.9</v>
      </c>
      <c r="CI49">
        <v>10</v>
      </c>
      <c r="CJ49">
        <v>16.8</v>
      </c>
      <c r="CK49">
        <v>17.5</v>
      </c>
      <c r="CL49">
        <v>35.700000000000003</v>
      </c>
      <c r="CM49">
        <v>2.1</v>
      </c>
      <c r="CN49">
        <v>5.4</v>
      </c>
      <c r="CO49">
        <v>8.5</v>
      </c>
      <c r="CP49">
        <v>8.6999999999999993</v>
      </c>
      <c r="CQ49">
        <v>6.4</v>
      </c>
      <c r="CR49">
        <v>4.9000000000000004</v>
      </c>
      <c r="CS49">
        <v>6.7</v>
      </c>
      <c r="CT49">
        <v>10.9</v>
      </c>
      <c r="CU49">
        <v>16.600000000000001</v>
      </c>
      <c r="CV49">
        <v>16.399999999999999</v>
      </c>
      <c r="CW49">
        <v>13.1</v>
      </c>
      <c r="CX49">
        <v>22.1</v>
      </c>
      <c r="CY49">
        <v>14.2</v>
      </c>
      <c r="CZ49">
        <v>10</v>
      </c>
      <c r="DA49">
        <v>14.2</v>
      </c>
      <c r="DB49">
        <v>19.899999999999999</v>
      </c>
      <c r="DC49">
        <v>6.3</v>
      </c>
      <c r="DD49">
        <v>14.9</v>
      </c>
      <c r="DE49">
        <v>27.8</v>
      </c>
      <c r="DF49">
        <v>47.5</v>
      </c>
      <c r="DG49">
        <v>24.7</v>
      </c>
      <c r="DH49">
        <v>24.2</v>
      </c>
      <c r="DI49">
        <v>34.799999999999997</v>
      </c>
      <c r="DJ49">
        <v>51.4</v>
      </c>
      <c r="DK49">
        <v>45.3</v>
      </c>
      <c r="DL49">
        <v>44.3</v>
      </c>
      <c r="DM49">
        <v>36.200000000000003</v>
      </c>
      <c r="DN49">
        <v>58.9</v>
      </c>
      <c r="DO49">
        <v>13.8</v>
      </c>
      <c r="DP49">
        <v>41.2</v>
      </c>
      <c r="DQ49">
        <v>49.1</v>
      </c>
      <c r="DR49">
        <v>70.5</v>
      </c>
      <c r="DS49">
        <v>52.2</v>
      </c>
      <c r="DT49">
        <v>42.3</v>
      </c>
      <c r="DU49">
        <v>32.1</v>
      </c>
      <c r="DV49">
        <v>42</v>
      </c>
      <c r="DW49">
        <v>38.9</v>
      </c>
      <c r="DX49">
        <v>17.100000000000001</v>
      </c>
      <c r="DY49">
        <v>17.2</v>
      </c>
      <c r="DZ49">
        <v>36.799999999999997</v>
      </c>
      <c r="EA49">
        <v>15.7</v>
      </c>
      <c r="EB49">
        <v>12.6</v>
      </c>
      <c r="EC49">
        <v>18.100000000000001</v>
      </c>
      <c r="ED49">
        <v>33.700000000000003</v>
      </c>
      <c r="EE49">
        <v>15.1</v>
      </c>
      <c r="EF49">
        <v>15</v>
      </c>
      <c r="EG49">
        <v>21.7</v>
      </c>
      <c r="EH49">
        <v>38.6</v>
      </c>
      <c r="EI49">
        <v>27</v>
      </c>
      <c r="EJ49">
        <v>19.600000000000001</v>
      </c>
      <c r="EK49">
        <v>44</v>
      </c>
      <c r="EL49">
        <v>77.7</v>
      </c>
      <c r="EM49">
        <v>52.5</v>
      </c>
      <c r="EN49">
        <v>38</v>
      </c>
      <c r="EO49">
        <v>58.7</v>
      </c>
      <c r="EP49">
        <v>76.099999999999994</v>
      </c>
      <c r="EQ49">
        <v>78.7</v>
      </c>
      <c r="ER49">
        <v>51</v>
      </c>
      <c r="ES49">
        <v>58.4</v>
      </c>
      <c r="ET49">
        <v>100.8</v>
      </c>
      <c r="EU49">
        <v>68.3</v>
      </c>
      <c r="EV49">
        <v>59.3</v>
      </c>
      <c r="EW49">
        <v>69</v>
      </c>
      <c r="EX49">
        <v>101.3</v>
      </c>
      <c r="EY49">
        <v>61.7</v>
      </c>
      <c r="EZ49">
        <v>57.5</v>
      </c>
      <c r="FA49">
        <v>68.2</v>
      </c>
      <c r="FB49">
        <v>412.2</v>
      </c>
      <c r="FC49">
        <v>42.4</v>
      </c>
      <c r="FD49">
        <v>517.5</v>
      </c>
      <c r="FE49">
        <v>132.80000000000001</v>
      </c>
      <c r="FF49">
        <v>208.7</v>
      </c>
      <c r="FG49">
        <v>180.8</v>
      </c>
      <c r="FH49">
        <v>322.3</v>
      </c>
      <c r="FI49">
        <v>143.6</v>
      </c>
      <c r="FJ49">
        <v>387</v>
      </c>
      <c r="FK49">
        <v>118.8</v>
      </c>
      <c r="FL49">
        <v>194.7</v>
      </c>
      <c r="FM49">
        <v>16.100000000000001</v>
      </c>
      <c r="FN49">
        <v>102.7</v>
      </c>
      <c r="FO49">
        <v>75.5</v>
      </c>
      <c r="FP49">
        <v>123.8</v>
      </c>
      <c r="FQ49">
        <v>116.7</v>
      </c>
      <c r="FR49">
        <v>118.1</v>
      </c>
      <c r="FS49">
        <v>191.3</v>
      </c>
      <c r="FT49">
        <v>1.6</v>
      </c>
      <c r="FU49">
        <v>72.3</v>
      </c>
      <c r="FV49">
        <v>188.7</v>
      </c>
      <c r="FW49">
        <v>76.2</v>
      </c>
      <c r="FX49">
        <v>170.6</v>
      </c>
      <c r="FY49">
        <v>143.69999999999999</v>
      </c>
      <c r="FZ49">
        <v>202.3</v>
      </c>
      <c r="GA49">
        <v>150.4</v>
      </c>
      <c r="GB49">
        <v>72.7</v>
      </c>
      <c r="GC49">
        <v>77.900000000000006</v>
      </c>
      <c r="GD49">
        <v>164.9</v>
      </c>
      <c r="GE49">
        <v>198</v>
      </c>
      <c r="GF49">
        <v>189.4</v>
      </c>
      <c r="GG49">
        <v>158.6</v>
      </c>
      <c r="GH49">
        <v>207.2</v>
      </c>
      <c r="GI49">
        <v>225.5</v>
      </c>
      <c r="GJ49">
        <v>219.8</v>
      </c>
      <c r="GK49">
        <v>281.5</v>
      </c>
      <c r="GL49">
        <v>61</v>
      </c>
      <c r="GM49">
        <v>292.8</v>
      </c>
      <c r="GN49">
        <v>186.7</v>
      </c>
      <c r="GO49">
        <v>297.10000000000002</v>
      </c>
      <c r="GP49">
        <v>436.3</v>
      </c>
      <c r="GQ49">
        <v>39.1</v>
      </c>
      <c r="GR49">
        <v>117</v>
      </c>
      <c r="GS49">
        <v>172.1</v>
      </c>
      <c r="GT49">
        <v>294.8</v>
      </c>
      <c r="GU49">
        <v>125.4</v>
      </c>
      <c r="GV49">
        <v>129</v>
      </c>
      <c r="GW49">
        <v>309.10000000000002</v>
      </c>
      <c r="GX49">
        <v>267.8</v>
      </c>
      <c r="GY49">
        <v>159.9</v>
      </c>
      <c r="GZ49">
        <v>231.9</v>
      </c>
      <c r="HA49">
        <v>194.7</v>
      </c>
      <c r="HB49">
        <v>178.1</v>
      </c>
      <c r="HC49">
        <v>148.19999999999999</v>
      </c>
      <c r="HD49">
        <v>269.3</v>
      </c>
      <c r="HE49">
        <v>142.1</v>
      </c>
      <c r="HF49">
        <v>286.2</v>
      </c>
      <c r="HG49">
        <v>136.6</v>
      </c>
      <c r="HH49">
        <v>255.5</v>
      </c>
      <c r="HI49">
        <v>231.4</v>
      </c>
      <c r="HJ49">
        <v>223.6</v>
      </c>
      <c r="HK49">
        <v>-318.8</v>
      </c>
      <c r="HL49">
        <v>262.5</v>
      </c>
      <c r="HM49">
        <v>238.2</v>
      </c>
      <c r="HN49">
        <v>402.5</v>
      </c>
      <c r="HO49">
        <v>811.7</v>
      </c>
      <c r="HP49">
        <v>317.89999999999998</v>
      </c>
      <c r="HQ49">
        <v>258.7</v>
      </c>
      <c r="HR49">
        <v>317</v>
      </c>
      <c r="HS49">
        <v>410.9</v>
      </c>
      <c r="HT49">
        <v>511.8</v>
      </c>
      <c r="HU49">
        <v>351.4</v>
      </c>
      <c r="HV49">
        <v>222.9</v>
      </c>
      <c r="HW49">
        <v>382.4</v>
      </c>
      <c r="HX49">
        <v>326.2</v>
      </c>
      <c r="HY49">
        <v>291.8</v>
      </c>
      <c r="HZ49">
        <v>332.8</v>
      </c>
      <c r="IA49">
        <v>264.10000000000002</v>
      </c>
      <c r="IB49">
        <v>151.6</v>
      </c>
      <c r="IC49">
        <v>430.7</v>
      </c>
      <c r="ID49">
        <v>429.5</v>
      </c>
      <c r="IE49">
        <v>304</v>
      </c>
      <c r="IF49">
        <v>271.39999999999998</v>
      </c>
      <c r="IG49">
        <v>211.7</v>
      </c>
      <c r="IH49">
        <v>320.8</v>
      </c>
      <c r="II49">
        <v>176.5</v>
      </c>
      <c r="IJ49">
        <v>127.8</v>
      </c>
      <c r="IK49">
        <v>152.1</v>
      </c>
      <c r="IL49">
        <v>243.4</v>
      </c>
      <c r="IM49">
        <v>232</v>
      </c>
      <c r="IN49">
        <v>414.7</v>
      </c>
      <c r="IO49">
        <v>496</v>
      </c>
      <c r="IP49">
        <v>502.3</v>
      </c>
      <c r="IQ49">
        <v>304.89999999999998</v>
      </c>
      <c r="IR49">
        <v>363.6</v>
      </c>
      <c r="IS49">
        <v>377.5</v>
      </c>
      <c r="IT49">
        <v>295.89999999999998</v>
      </c>
      <c r="IU49">
        <v>467.2</v>
      </c>
      <c r="IV49">
        <v>291.39999999999998</v>
      </c>
      <c r="IW49">
        <v>411.3</v>
      </c>
      <c r="IY49" s="15">
        <v>6124</v>
      </c>
      <c r="IZ49" s="15">
        <v>7276</v>
      </c>
    </row>
    <row r="50" spans="1:260">
      <c r="A50" t="s">
        <v>912</v>
      </c>
      <c r="B50" s="12" t="s">
        <v>962</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12">
        <v>0</v>
      </c>
      <c r="BR50" s="12">
        <v>0</v>
      </c>
      <c r="BS50" s="12">
        <v>0</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0</v>
      </c>
      <c r="CK50" s="12">
        <v>0</v>
      </c>
      <c r="CL50" s="12">
        <v>0</v>
      </c>
      <c r="CM50" s="12">
        <v>0</v>
      </c>
      <c r="CN50" s="12">
        <v>0</v>
      </c>
      <c r="CO50" s="12">
        <v>0</v>
      </c>
      <c r="CP50" s="12">
        <v>0</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0</v>
      </c>
      <c r="DL50" s="12">
        <v>0</v>
      </c>
      <c r="DM50" s="12">
        <v>0</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0</v>
      </c>
      <c r="ER50" s="12">
        <v>0</v>
      </c>
      <c r="ES50" s="12">
        <v>0</v>
      </c>
      <c r="ET50" s="12">
        <v>0</v>
      </c>
      <c r="EU50" s="12">
        <v>0</v>
      </c>
      <c r="EV50" s="12">
        <v>0</v>
      </c>
      <c r="EW50" s="12">
        <v>0</v>
      </c>
      <c r="EX50" s="12">
        <v>0</v>
      </c>
      <c r="EY50" s="12">
        <v>0</v>
      </c>
      <c r="EZ50" s="12">
        <v>0</v>
      </c>
      <c r="FA50" s="12">
        <v>0</v>
      </c>
      <c r="FB50" s="12">
        <v>0</v>
      </c>
      <c r="FC50" s="12">
        <v>0</v>
      </c>
      <c r="FD50" s="12">
        <v>0</v>
      </c>
      <c r="FE50" s="12">
        <v>0</v>
      </c>
      <c r="FF50" s="12">
        <v>0</v>
      </c>
      <c r="FG50" s="12">
        <v>1.9</v>
      </c>
      <c r="FH50" s="12">
        <v>1.9</v>
      </c>
      <c r="FI50" s="12">
        <v>1.9</v>
      </c>
      <c r="FJ50" s="12">
        <v>1.9</v>
      </c>
      <c r="FK50" s="12">
        <v>2.2000000000000002</v>
      </c>
      <c r="FL50" s="12">
        <v>2.2000000000000002</v>
      </c>
      <c r="FM50" s="12">
        <v>2.2000000000000002</v>
      </c>
      <c r="FN50" s="12">
        <v>2.2000000000000002</v>
      </c>
      <c r="FO50" s="12">
        <v>2</v>
      </c>
      <c r="FP50" s="12">
        <v>2</v>
      </c>
      <c r="FQ50" s="12">
        <v>2</v>
      </c>
      <c r="FR50" s="12">
        <v>2</v>
      </c>
      <c r="FS50" s="12">
        <v>2.4</v>
      </c>
      <c r="FT50" s="12">
        <v>2.4</v>
      </c>
      <c r="FU50" s="12">
        <v>2.4</v>
      </c>
      <c r="FV50" s="12">
        <v>2.2999999999999998</v>
      </c>
      <c r="FW50" s="12">
        <v>0.1</v>
      </c>
      <c r="FX50" s="12">
        <v>0.1</v>
      </c>
      <c r="FY50" s="12">
        <v>0.1</v>
      </c>
      <c r="FZ50" s="12">
        <v>0.1</v>
      </c>
      <c r="GA50" s="12">
        <v>5.7</v>
      </c>
      <c r="GB50" s="12">
        <v>5.7</v>
      </c>
      <c r="GC50" s="12">
        <v>5.6</v>
      </c>
      <c r="GD50" s="12">
        <v>5.6</v>
      </c>
      <c r="GE50" s="12">
        <v>-2</v>
      </c>
      <c r="GF50" s="12">
        <v>-2</v>
      </c>
      <c r="GG50" s="12">
        <v>-2</v>
      </c>
      <c r="GH50" s="12">
        <v>-2</v>
      </c>
      <c r="GI50" s="12">
        <v>0.3</v>
      </c>
      <c r="GJ50" s="12">
        <v>0.3</v>
      </c>
      <c r="GK50" s="12">
        <v>0.3</v>
      </c>
      <c r="GL50" s="12">
        <v>0.3</v>
      </c>
      <c r="GM50" s="12">
        <v>2.2000000000000002</v>
      </c>
      <c r="GN50" s="12">
        <v>2.2000000000000002</v>
      </c>
      <c r="GO50" s="12">
        <v>2.1</v>
      </c>
      <c r="GP50" s="12">
        <v>2.1</v>
      </c>
      <c r="GQ50" s="12">
        <v>3.4</v>
      </c>
      <c r="GR50" s="12">
        <v>3.4</v>
      </c>
      <c r="GS50" s="12">
        <v>3.4</v>
      </c>
      <c r="GT50" s="12">
        <v>3.4</v>
      </c>
      <c r="GU50" s="12">
        <v>5</v>
      </c>
      <c r="GV50" s="12">
        <v>5</v>
      </c>
      <c r="GW50" s="12">
        <v>5</v>
      </c>
      <c r="GX50" s="12">
        <v>5</v>
      </c>
      <c r="GY50" s="12">
        <v>10.6</v>
      </c>
      <c r="GZ50" s="12">
        <v>10.7</v>
      </c>
      <c r="HA50" s="12">
        <v>10.6</v>
      </c>
      <c r="HB50" s="12">
        <v>10.6</v>
      </c>
      <c r="HC50" s="12">
        <v>4</v>
      </c>
      <c r="HD50" s="12">
        <v>4</v>
      </c>
      <c r="HE50" s="12">
        <v>4</v>
      </c>
      <c r="HF50" s="12">
        <v>4</v>
      </c>
      <c r="HG50" s="12">
        <v>-1.3</v>
      </c>
      <c r="HH50" s="12">
        <v>-1.2</v>
      </c>
      <c r="HI50" s="12">
        <v>-1.3</v>
      </c>
      <c r="HJ50" s="12">
        <v>-1.3</v>
      </c>
      <c r="HK50" s="12">
        <v>9.1</v>
      </c>
      <c r="HL50" s="12">
        <v>9.1</v>
      </c>
      <c r="HM50" s="12">
        <v>9.1</v>
      </c>
      <c r="HN50" s="12">
        <v>9.1</v>
      </c>
      <c r="HO50" s="12">
        <v>-3.8</v>
      </c>
      <c r="HP50" s="12">
        <v>-3.8</v>
      </c>
      <c r="HQ50" s="12">
        <v>-3.8</v>
      </c>
      <c r="HR50" s="12">
        <v>-3.8</v>
      </c>
      <c r="HS50" s="12">
        <v>13.4</v>
      </c>
      <c r="HT50" s="12">
        <v>13.4</v>
      </c>
      <c r="HU50" s="12">
        <v>13.4</v>
      </c>
      <c r="HV50" s="12">
        <v>13.4</v>
      </c>
      <c r="HW50" s="12">
        <v>13.5</v>
      </c>
      <c r="HX50" s="12">
        <v>13.5</v>
      </c>
      <c r="HY50" s="12">
        <v>13.5</v>
      </c>
      <c r="HZ50" s="12">
        <v>13.5</v>
      </c>
      <c r="IA50" s="12">
        <v>10.9</v>
      </c>
      <c r="IB50" s="12">
        <v>10.9</v>
      </c>
      <c r="IC50" s="12">
        <v>10.9</v>
      </c>
      <c r="ID50" s="12">
        <v>10.9</v>
      </c>
      <c r="IE50" s="12">
        <v>2.9</v>
      </c>
      <c r="IF50" s="12">
        <v>2.9</v>
      </c>
      <c r="IG50" s="12">
        <v>2.9</v>
      </c>
      <c r="IH50" s="12">
        <v>2.9</v>
      </c>
      <c r="II50" s="12">
        <v>-24.9</v>
      </c>
      <c r="IJ50" s="12">
        <v>-24.9</v>
      </c>
      <c r="IK50" s="12">
        <v>-24.9</v>
      </c>
      <c r="IL50" s="12">
        <v>-24.9</v>
      </c>
      <c r="IM50" s="12">
        <v>2.9</v>
      </c>
      <c r="IN50" s="12">
        <v>2.9</v>
      </c>
      <c r="IO50" s="12">
        <v>2.9</v>
      </c>
      <c r="IP50" s="12">
        <v>2.9</v>
      </c>
      <c r="IQ50" s="12">
        <v>2.2000000000000002</v>
      </c>
      <c r="IR50" s="12">
        <v>2.2000000000000002</v>
      </c>
      <c r="IS50" s="12">
        <v>2.2000000000000002</v>
      </c>
      <c r="IT50" s="12">
        <v>2.2000000000000002</v>
      </c>
      <c r="IU50" s="12">
        <v>7</v>
      </c>
      <c r="IV50" s="12">
        <v>5.7</v>
      </c>
      <c r="IW50" s="12">
        <v>6.1</v>
      </c>
      <c r="IY50" s="15">
        <v>4</v>
      </c>
      <c r="IZ50" s="15">
        <v>-32</v>
      </c>
    </row>
    <row r="51" spans="1:260">
      <c r="A51" t="s">
        <v>914</v>
      </c>
      <c r="B51" t="s">
        <v>1206</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1.9</v>
      </c>
      <c r="FH51">
        <v>1.9</v>
      </c>
      <c r="FI51">
        <v>1.9</v>
      </c>
      <c r="FJ51">
        <v>1.9</v>
      </c>
      <c r="FK51">
        <v>2.2000000000000002</v>
      </c>
      <c r="FL51">
        <v>2.2000000000000002</v>
      </c>
      <c r="FM51">
        <v>2.2000000000000002</v>
      </c>
      <c r="FN51">
        <v>2.2000000000000002</v>
      </c>
      <c r="FO51">
        <v>2</v>
      </c>
      <c r="FP51">
        <v>2</v>
      </c>
      <c r="FQ51">
        <v>2</v>
      </c>
      <c r="FR51">
        <v>2</v>
      </c>
      <c r="FS51">
        <v>2.2999999999999998</v>
      </c>
      <c r="FT51">
        <v>2.2999999999999998</v>
      </c>
      <c r="FU51">
        <v>2.2999999999999998</v>
      </c>
      <c r="FV51">
        <v>2.2999999999999998</v>
      </c>
      <c r="FW51">
        <v>0</v>
      </c>
      <c r="FX51">
        <v>0</v>
      </c>
      <c r="FY51">
        <v>0</v>
      </c>
      <c r="FZ51">
        <v>0</v>
      </c>
      <c r="GA51">
        <v>5.3</v>
      </c>
      <c r="GB51">
        <v>5.3</v>
      </c>
      <c r="GC51">
        <v>5.3</v>
      </c>
      <c r="GD51">
        <v>5.3</v>
      </c>
      <c r="GE51">
        <v>-2.5</v>
      </c>
      <c r="GF51">
        <v>-2.5</v>
      </c>
      <c r="GG51">
        <v>-2.5</v>
      </c>
      <c r="GH51">
        <v>-2.5</v>
      </c>
      <c r="GI51">
        <v>-0.2</v>
      </c>
      <c r="GJ51">
        <v>-0.2</v>
      </c>
      <c r="GK51">
        <v>-0.2</v>
      </c>
      <c r="GL51">
        <v>-0.2</v>
      </c>
      <c r="GM51">
        <v>0.5</v>
      </c>
      <c r="GN51">
        <v>0.5</v>
      </c>
      <c r="GO51">
        <v>0.4</v>
      </c>
      <c r="GP51">
        <v>0.5</v>
      </c>
      <c r="GQ51">
        <v>1.8</v>
      </c>
      <c r="GR51">
        <v>1.8</v>
      </c>
      <c r="GS51">
        <v>1.8</v>
      </c>
      <c r="GT51">
        <v>1.8</v>
      </c>
      <c r="GU51">
        <v>3.2</v>
      </c>
      <c r="GV51">
        <v>3.2</v>
      </c>
      <c r="GW51">
        <v>3.2</v>
      </c>
      <c r="GX51">
        <v>3.2</v>
      </c>
      <c r="GY51">
        <v>9.3000000000000007</v>
      </c>
      <c r="GZ51">
        <v>9.3000000000000007</v>
      </c>
      <c r="HA51">
        <v>9.3000000000000007</v>
      </c>
      <c r="HB51">
        <v>9.3000000000000007</v>
      </c>
      <c r="HC51">
        <v>1.5</v>
      </c>
      <c r="HD51">
        <v>1.5</v>
      </c>
      <c r="HE51">
        <v>1.5</v>
      </c>
      <c r="HF51">
        <v>1.5</v>
      </c>
      <c r="HG51">
        <v>3.7</v>
      </c>
      <c r="HH51">
        <v>3.7</v>
      </c>
      <c r="HI51">
        <v>3.7</v>
      </c>
      <c r="HJ51">
        <v>3.7</v>
      </c>
      <c r="HK51">
        <v>-0.4</v>
      </c>
      <c r="HL51">
        <v>-0.4</v>
      </c>
      <c r="HM51">
        <v>-0.4</v>
      </c>
      <c r="HN51">
        <v>-0.4</v>
      </c>
      <c r="HO51">
        <v>2.9</v>
      </c>
      <c r="HP51">
        <v>2.9</v>
      </c>
      <c r="HQ51">
        <v>2.9</v>
      </c>
      <c r="HR51">
        <v>2.9</v>
      </c>
      <c r="HS51">
        <v>1.2</v>
      </c>
      <c r="HT51">
        <v>1.2</v>
      </c>
      <c r="HU51">
        <v>1.2</v>
      </c>
      <c r="HV51">
        <v>1.2</v>
      </c>
      <c r="HW51">
        <v>10.4</v>
      </c>
      <c r="HX51">
        <v>10.4</v>
      </c>
      <c r="HY51">
        <v>10.4</v>
      </c>
      <c r="HZ51">
        <v>10.4</v>
      </c>
      <c r="IA51">
        <v>9.1</v>
      </c>
      <c r="IB51">
        <v>9.1</v>
      </c>
      <c r="IC51">
        <v>9.1</v>
      </c>
      <c r="ID51">
        <v>9.1</v>
      </c>
      <c r="IE51">
        <v>2</v>
      </c>
      <c r="IF51">
        <v>2</v>
      </c>
      <c r="IG51">
        <v>2</v>
      </c>
      <c r="IH51">
        <v>2</v>
      </c>
      <c r="II51">
        <v>-2.1</v>
      </c>
      <c r="IJ51">
        <v>-2.1</v>
      </c>
      <c r="IK51">
        <v>-2.1</v>
      </c>
      <c r="IL51">
        <v>-2.1</v>
      </c>
      <c r="IM51">
        <v>6</v>
      </c>
      <c r="IN51">
        <v>6</v>
      </c>
      <c r="IO51">
        <v>6</v>
      </c>
      <c r="IP51">
        <v>6</v>
      </c>
      <c r="IQ51">
        <v>1.5</v>
      </c>
      <c r="IR51">
        <v>1.5</v>
      </c>
      <c r="IS51">
        <v>1.5</v>
      </c>
      <c r="IT51">
        <v>1.5</v>
      </c>
      <c r="IU51">
        <v>6.9</v>
      </c>
      <c r="IV51">
        <v>5.6</v>
      </c>
      <c r="IW51">
        <v>6.1</v>
      </c>
      <c r="IY51" s="15">
        <v>20</v>
      </c>
      <c r="IZ51" s="15">
        <v>-92</v>
      </c>
    </row>
    <row r="52" spans="1:260">
      <c r="A52" t="s">
        <v>916</v>
      </c>
      <c r="B52" t="s">
        <v>1207</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0.1</v>
      </c>
      <c r="FX52">
        <v>0.1</v>
      </c>
      <c r="FY52">
        <v>0.1</v>
      </c>
      <c r="FZ52">
        <v>0.1</v>
      </c>
      <c r="GA52">
        <v>0.3</v>
      </c>
      <c r="GB52">
        <v>0.3</v>
      </c>
      <c r="GC52">
        <v>0.3</v>
      </c>
      <c r="GD52">
        <v>0.3</v>
      </c>
      <c r="GE52">
        <v>0.4</v>
      </c>
      <c r="GF52">
        <v>0.4</v>
      </c>
      <c r="GG52">
        <v>0.4</v>
      </c>
      <c r="GH52">
        <v>0.4</v>
      </c>
      <c r="GI52">
        <v>0.5</v>
      </c>
      <c r="GJ52">
        <v>0.5</v>
      </c>
      <c r="GK52">
        <v>0.5</v>
      </c>
      <c r="GL52">
        <v>0.5</v>
      </c>
      <c r="GM52">
        <v>1.2</v>
      </c>
      <c r="GN52">
        <v>1.2</v>
      </c>
      <c r="GO52">
        <v>1.2</v>
      </c>
      <c r="GP52">
        <v>1.2</v>
      </c>
      <c r="GQ52">
        <v>1.5</v>
      </c>
      <c r="GR52">
        <v>1.5</v>
      </c>
      <c r="GS52">
        <v>1.5</v>
      </c>
      <c r="GT52">
        <v>1.5</v>
      </c>
      <c r="GU52">
        <v>1.5</v>
      </c>
      <c r="GV52">
        <v>1.5</v>
      </c>
      <c r="GW52">
        <v>1.5</v>
      </c>
      <c r="GX52">
        <v>1.5</v>
      </c>
      <c r="GY52">
        <v>0.8</v>
      </c>
      <c r="GZ52">
        <v>0.8</v>
      </c>
      <c r="HA52">
        <v>0.8</v>
      </c>
      <c r="HB52">
        <v>0.8</v>
      </c>
      <c r="HC52">
        <v>1.5</v>
      </c>
      <c r="HD52">
        <v>1.5</v>
      </c>
      <c r="HE52">
        <v>1.5</v>
      </c>
      <c r="HF52">
        <v>1.5</v>
      </c>
      <c r="HG52">
        <v>-4.0999999999999996</v>
      </c>
      <c r="HH52">
        <v>-4.0999999999999996</v>
      </c>
      <c r="HI52">
        <v>-4.0999999999999996</v>
      </c>
      <c r="HJ52">
        <v>-4.0999999999999996</v>
      </c>
      <c r="HK52">
        <v>6.7</v>
      </c>
      <c r="HL52">
        <v>6.7</v>
      </c>
      <c r="HM52">
        <v>6.7</v>
      </c>
      <c r="HN52">
        <v>6.7</v>
      </c>
      <c r="HO52">
        <v>-4.5999999999999996</v>
      </c>
      <c r="HP52">
        <v>-4.5999999999999996</v>
      </c>
      <c r="HQ52">
        <v>-4.5999999999999996</v>
      </c>
      <c r="HR52">
        <v>-4.5999999999999996</v>
      </c>
      <c r="HS52">
        <v>11</v>
      </c>
      <c r="HT52">
        <v>11</v>
      </c>
      <c r="HU52">
        <v>11</v>
      </c>
      <c r="HV52">
        <v>11</v>
      </c>
      <c r="HW52">
        <v>2.7</v>
      </c>
      <c r="HX52">
        <v>2.7</v>
      </c>
      <c r="HY52">
        <v>2.7</v>
      </c>
      <c r="HZ52">
        <v>2.7</v>
      </c>
      <c r="IA52">
        <v>-9.1999999999999993</v>
      </c>
      <c r="IB52">
        <v>-9.3000000000000007</v>
      </c>
      <c r="IC52">
        <v>-9.1999999999999993</v>
      </c>
      <c r="ID52">
        <v>-9.3000000000000007</v>
      </c>
      <c r="IE52">
        <v>0.3</v>
      </c>
      <c r="IF52">
        <v>0.3</v>
      </c>
      <c r="IG52">
        <v>0.3</v>
      </c>
      <c r="IH52">
        <v>0.3</v>
      </c>
      <c r="II52">
        <v>-9.1</v>
      </c>
      <c r="IJ52">
        <v>-9.1</v>
      </c>
      <c r="IK52">
        <v>-9.1</v>
      </c>
      <c r="IL52">
        <v>-9.1</v>
      </c>
      <c r="IM52">
        <v>-1.4</v>
      </c>
      <c r="IN52">
        <v>-1.4</v>
      </c>
      <c r="IO52">
        <v>-1.4</v>
      </c>
      <c r="IP52">
        <v>-1.4</v>
      </c>
      <c r="IQ52">
        <v>0.1</v>
      </c>
      <c r="IR52">
        <v>0.1</v>
      </c>
      <c r="IS52">
        <v>0.1</v>
      </c>
      <c r="IT52">
        <v>0.1</v>
      </c>
      <c r="IU52">
        <v>0</v>
      </c>
      <c r="IV52">
        <v>0</v>
      </c>
      <c r="IW52">
        <v>0</v>
      </c>
      <c r="IY52" s="15">
        <v>226492</v>
      </c>
      <c r="IZ52" s="15">
        <v>55564</v>
      </c>
    </row>
    <row r="53" spans="1:260">
      <c r="A53" t="s">
        <v>918</v>
      </c>
      <c r="B53" t="s">
        <v>1208</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0.1</v>
      </c>
      <c r="GB53">
        <v>0.1</v>
      </c>
      <c r="GC53">
        <v>0.1</v>
      </c>
      <c r="GD53">
        <v>0.1</v>
      </c>
      <c r="GE53">
        <v>0.1</v>
      </c>
      <c r="GF53">
        <v>0.1</v>
      </c>
      <c r="GG53">
        <v>0.1</v>
      </c>
      <c r="GH53">
        <v>0.1</v>
      </c>
      <c r="GI53">
        <v>0.1</v>
      </c>
      <c r="GJ53">
        <v>0.1</v>
      </c>
      <c r="GK53">
        <v>0.1</v>
      </c>
      <c r="GL53">
        <v>0.1</v>
      </c>
      <c r="GM53">
        <v>0.5</v>
      </c>
      <c r="GN53">
        <v>0.5</v>
      </c>
      <c r="GO53">
        <v>0.5</v>
      </c>
      <c r="GP53">
        <v>0.5</v>
      </c>
      <c r="GQ53">
        <v>0.1</v>
      </c>
      <c r="GR53">
        <v>0.1</v>
      </c>
      <c r="GS53">
        <v>0.1</v>
      </c>
      <c r="GT53">
        <v>0.1</v>
      </c>
      <c r="GU53">
        <v>0.3</v>
      </c>
      <c r="GV53">
        <v>0.3</v>
      </c>
      <c r="GW53">
        <v>0.3</v>
      </c>
      <c r="GX53">
        <v>0.3</v>
      </c>
      <c r="GY53">
        <v>0.6</v>
      </c>
      <c r="GZ53">
        <v>0.6</v>
      </c>
      <c r="HA53">
        <v>0.6</v>
      </c>
      <c r="HB53">
        <v>0.6</v>
      </c>
      <c r="HC53">
        <v>1</v>
      </c>
      <c r="HD53">
        <v>1</v>
      </c>
      <c r="HE53">
        <v>1</v>
      </c>
      <c r="HF53">
        <v>1</v>
      </c>
      <c r="HG53">
        <v>-0.8</v>
      </c>
      <c r="HH53">
        <v>-0.8</v>
      </c>
      <c r="HI53">
        <v>-0.8</v>
      </c>
      <c r="HJ53">
        <v>-0.8</v>
      </c>
      <c r="HK53">
        <v>2.8</v>
      </c>
      <c r="HL53">
        <v>2.8</v>
      </c>
      <c r="HM53">
        <v>2.8</v>
      </c>
      <c r="HN53">
        <v>2.8</v>
      </c>
      <c r="HO53">
        <v>-2</v>
      </c>
      <c r="HP53">
        <v>-2</v>
      </c>
      <c r="HQ53">
        <v>-2</v>
      </c>
      <c r="HR53">
        <v>-2</v>
      </c>
      <c r="HS53">
        <v>1.2</v>
      </c>
      <c r="HT53">
        <v>1.2</v>
      </c>
      <c r="HU53">
        <v>1.2</v>
      </c>
      <c r="HV53">
        <v>1.2</v>
      </c>
      <c r="HW53">
        <v>0.4</v>
      </c>
      <c r="HX53">
        <v>0.4</v>
      </c>
      <c r="HY53">
        <v>0.4</v>
      </c>
      <c r="HZ53">
        <v>0.4</v>
      </c>
      <c r="IA53">
        <v>11</v>
      </c>
      <c r="IB53">
        <v>11</v>
      </c>
      <c r="IC53">
        <v>11</v>
      </c>
      <c r="ID53">
        <v>11</v>
      </c>
      <c r="IE53">
        <v>0.6</v>
      </c>
      <c r="IF53">
        <v>0.6</v>
      </c>
      <c r="IG53">
        <v>0.6</v>
      </c>
      <c r="IH53">
        <v>0.6</v>
      </c>
      <c r="II53">
        <v>-13.6</v>
      </c>
      <c r="IJ53">
        <v>-13.6</v>
      </c>
      <c r="IK53">
        <v>-13.6</v>
      </c>
      <c r="IL53">
        <v>-13.6</v>
      </c>
      <c r="IM53">
        <v>-1.6</v>
      </c>
      <c r="IN53">
        <v>-1.6</v>
      </c>
      <c r="IO53">
        <v>-1.6</v>
      </c>
      <c r="IP53">
        <v>-1.6</v>
      </c>
      <c r="IQ53">
        <v>0.5</v>
      </c>
      <c r="IR53">
        <v>0.5</v>
      </c>
      <c r="IS53">
        <v>0.5</v>
      </c>
      <c r="IT53">
        <v>0.5</v>
      </c>
      <c r="IU53">
        <v>0.1</v>
      </c>
      <c r="IV53">
        <v>0.1</v>
      </c>
      <c r="IW53">
        <v>0</v>
      </c>
      <c r="IY53" s="15">
        <v>1171408</v>
      </c>
      <c r="IZ53" s="15">
        <v>968319</v>
      </c>
    </row>
    <row r="54" spans="1:260">
      <c r="A54" t="s">
        <v>920</v>
      </c>
      <c r="B54" s="12" t="s">
        <v>929</v>
      </c>
      <c r="C54" s="12">
        <v>0.7</v>
      </c>
      <c r="D54" s="12">
        <v>-0.4</v>
      </c>
      <c r="E54" s="12">
        <v>0</v>
      </c>
      <c r="F54" s="12">
        <v>0.2</v>
      </c>
      <c r="G54" s="12">
        <v>0.3</v>
      </c>
      <c r="H54" s="12">
        <v>0.1</v>
      </c>
      <c r="I54" s="12">
        <v>0.1</v>
      </c>
      <c r="J54" s="12">
        <v>0.7</v>
      </c>
      <c r="K54" s="12">
        <v>0</v>
      </c>
      <c r="L54" s="12">
        <v>-0.7</v>
      </c>
      <c r="M54" s="12">
        <v>0.2</v>
      </c>
      <c r="N54" s="12">
        <v>0.4</v>
      </c>
      <c r="O54" s="12">
        <v>0</v>
      </c>
      <c r="P54" s="12">
        <v>0.2</v>
      </c>
      <c r="Q54" s="12">
        <v>0.5</v>
      </c>
      <c r="R54" s="12">
        <v>0.8</v>
      </c>
      <c r="S54" s="12">
        <v>0.6</v>
      </c>
      <c r="T54" s="12">
        <v>-0.1</v>
      </c>
      <c r="U54" s="12">
        <v>0.1</v>
      </c>
      <c r="V54" s="12">
        <v>0.9</v>
      </c>
      <c r="W54" s="12">
        <v>0.2</v>
      </c>
      <c r="X54" s="12">
        <v>0.8</v>
      </c>
      <c r="Y54" s="12">
        <v>0</v>
      </c>
      <c r="Z54" s="12">
        <v>0.1</v>
      </c>
      <c r="AA54" s="12">
        <v>0.2</v>
      </c>
      <c r="AB54" s="12">
        <v>0.4</v>
      </c>
      <c r="AC54" s="12">
        <v>1</v>
      </c>
      <c r="AD54" s="12">
        <v>0.9</v>
      </c>
      <c r="AE54" s="12">
        <v>1.2</v>
      </c>
      <c r="AF54" s="12">
        <v>1.2</v>
      </c>
      <c r="AG54" s="12">
        <v>0.5</v>
      </c>
      <c r="AH54" s="12">
        <v>0.2</v>
      </c>
      <c r="AI54" s="12">
        <v>0.9</v>
      </c>
      <c r="AJ54" s="12">
        <v>2.1</v>
      </c>
      <c r="AK54" s="12">
        <v>1</v>
      </c>
      <c r="AL54" s="12">
        <v>3.2</v>
      </c>
      <c r="AM54" s="12">
        <v>-0.3</v>
      </c>
      <c r="AN54" s="12">
        <v>0.8</v>
      </c>
      <c r="AO54" s="12">
        <v>0.4</v>
      </c>
      <c r="AP54" s="12">
        <v>2.5</v>
      </c>
      <c r="AQ54" s="12">
        <v>0.3</v>
      </c>
      <c r="AR54" s="12">
        <v>0.8</v>
      </c>
      <c r="AS54" s="12">
        <v>1.6</v>
      </c>
      <c r="AT54" s="12">
        <v>3.2</v>
      </c>
      <c r="AU54" s="12">
        <v>-0.1</v>
      </c>
      <c r="AV54" s="12">
        <v>-0.9</v>
      </c>
      <c r="AW54" s="12">
        <v>-1.3</v>
      </c>
      <c r="AX54" s="12">
        <v>1.5</v>
      </c>
      <c r="AY54" s="12">
        <v>-0.4</v>
      </c>
      <c r="AZ54" s="12">
        <v>1.1000000000000001</v>
      </c>
      <c r="BA54" s="12">
        <v>0.7</v>
      </c>
      <c r="BB54" s="12">
        <v>2.8</v>
      </c>
      <c r="BC54" s="12">
        <v>1.4</v>
      </c>
      <c r="BD54" s="12">
        <v>1.8</v>
      </c>
      <c r="BE54" s="12">
        <v>2.2000000000000002</v>
      </c>
      <c r="BF54" s="12">
        <v>2.2999999999999998</v>
      </c>
      <c r="BG54" s="12">
        <v>1.7</v>
      </c>
      <c r="BH54" s="12">
        <v>1.2</v>
      </c>
      <c r="BI54" s="12">
        <v>2.1</v>
      </c>
      <c r="BJ54" s="12">
        <v>3.5</v>
      </c>
      <c r="BK54" s="12">
        <v>3.2</v>
      </c>
      <c r="BL54" s="12">
        <v>1.8</v>
      </c>
      <c r="BM54" s="12">
        <v>0.2</v>
      </c>
      <c r="BN54" s="12">
        <v>5.2</v>
      </c>
      <c r="BO54" s="12">
        <v>6.3</v>
      </c>
      <c r="BP54" s="12">
        <v>0.2</v>
      </c>
      <c r="BQ54" s="12">
        <v>6.2</v>
      </c>
      <c r="BR54" s="12">
        <v>2.4</v>
      </c>
      <c r="BS54" s="12">
        <v>1</v>
      </c>
      <c r="BT54" s="12">
        <v>1.1000000000000001</v>
      </c>
      <c r="BU54" s="12">
        <v>4</v>
      </c>
      <c r="BV54" s="12">
        <v>1.8</v>
      </c>
      <c r="BW54" s="12">
        <v>4.2</v>
      </c>
      <c r="BX54" s="12">
        <v>-1.8</v>
      </c>
      <c r="BY54" s="12">
        <v>5.3</v>
      </c>
      <c r="BZ54" s="12">
        <v>6.1</v>
      </c>
      <c r="CA54" s="12">
        <v>-0.6</v>
      </c>
      <c r="CB54" s="12">
        <v>5.5</v>
      </c>
      <c r="CC54" s="12">
        <v>3.7</v>
      </c>
      <c r="CD54" s="12">
        <v>-0.2</v>
      </c>
      <c r="CE54" s="12">
        <v>0.6</v>
      </c>
      <c r="CF54" s="12">
        <v>30.3</v>
      </c>
      <c r="CG54" s="12">
        <v>2.4</v>
      </c>
      <c r="CH54" s="12">
        <v>5.0999999999999996</v>
      </c>
      <c r="CI54" s="12">
        <v>-2.6</v>
      </c>
      <c r="CJ54" s="12">
        <v>-0.2</v>
      </c>
      <c r="CK54" s="12">
        <v>-3.3</v>
      </c>
      <c r="CL54" s="12">
        <v>2.4</v>
      </c>
      <c r="CM54" s="12">
        <v>-5.4</v>
      </c>
      <c r="CN54" s="12">
        <v>-1.2</v>
      </c>
      <c r="CO54" s="12">
        <v>0.8</v>
      </c>
      <c r="CP54" s="12">
        <v>9.3000000000000007</v>
      </c>
      <c r="CQ54" s="12">
        <v>-13.4</v>
      </c>
      <c r="CR54" s="12">
        <v>-3</v>
      </c>
      <c r="CS54" s="12">
        <v>13</v>
      </c>
      <c r="CT54" s="12">
        <v>1.9</v>
      </c>
      <c r="CU54" s="12">
        <v>2.6</v>
      </c>
      <c r="CV54" s="12">
        <v>3</v>
      </c>
      <c r="CW54" s="12">
        <v>3.3</v>
      </c>
      <c r="CX54" s="12">
        <v>-2.5</v>
      </c>
      <c r="CY54" s="12">
        <v>-0.9</v>
      </c>
      <c r="CZ54" s="12">
        <v>-5.3</v>
      </c>
      <c r="DA54" s="12">
        <v>-0.2</v>
      </c>
      <c r="DB54" s="12">
        <v>2.8</v>
      </c>
      <c r="DC54" s="12">
        <v>-0.2</v>
      </c>
      <c r="DD54" s="12">
        <v>4.5</v>
      </c>
      <c r="DE54" s="12">
        <v>3.3</v>
      </c>
      <c r="DF54" s="12">
        <v>2.9</v>
      </c>
      <c r="DG54" s="12">
        <v>-1.4</v>
      </c>
      <c r="DH54" s="12">
        <v>-4.8</v>
      </c>
      <c r="DI54" s="12">
        <v>5.3</v>
      </c>
      <c r="DJ54" s="12">
        <v>4.8</v>
      </c>
      <c r="DK54" s="12">
        <v>-3.3</v>
      </c>
      <c r="DL54" s="12">
        <v>9.9</v>
      </c>
      <c r="DM54" s="12">
        <v>11.7</v>
      </c>
      <c r="DN54" s="12">
        <v>9</v>
      </c>
      <c r="DO54" s="12">
        <v>1.1000000000000001</v>
      </c>
      <c r="DP54" s="12">
        <v>0.8</v>
      </c>
      <c r="DQ54" s="12">
        <v>-6</v>
      </c>
      <c r="DR54" s="12">
        <v>5.7</v>
      </c>
      <c r="DS54" s="12">
        <v>3.3</v>
      </c>
      <c r="DT54" s="12">
        <v>1.4</v>
      </c>
      <c r="DU54" s="12">
        <v>15.6</v>
      </c>
      <c r="DV54" s="12">
        <v>7</v>
      </c>
      <c r="DW54" s="12">
        <v>-6.4</v>
      </c>
      <c r="DX54" s="12">
        <v>-2.2999999999999998</v>
      </c>
      <c r="DY54" s="12">
        <v>-4.5999999999999996</v>
      </c>
      <c r="DZ54" s="12">
        <v>-2.8</v>
      </c>
      <c r="EA54" s="12">
        <v>0.1</v>
      </c>
      <c r="EB54" s="12">
        <v>5.7</v>
      </c>
      <c r="EC54" s="12">
        <v>2</v>
      </c>
      <c r="ED54" s="12">
        <v>3</v>
      </c>
      <c r="EE54" s="12">
        <v>-0.9</v>
      </c>
      <c r="EF54" s="12">
        <v>-7.3</v>
      </c>
      <c r="EG54" s="12">
        <v>4.2</v>
      </c>
      <c r="EH54" s="12">
        <v>-1.1000000000000001</v>
      </c>
      <c r="EI54" s="12">
        <v>6.1</v>
      </c>
      <c r="EJ54" s="12">
        <v>0.2</v>
      </c>
      <c r="EK54" s="12">
        <v>-6</v>
      </c>
      <c r="EL54" s="12">
        <v>-4.0999999999999996</v>
      </c>
      <c r="EM54" s="12">
        <v>-6.8</v>
      </c>
      <c r="EN54" s="12">
        <v>-3.6</v>
      </c>
      <c r="EO54" s="12">
        <v>5.9</v>
      </c>
      <c r="EP54" s="12">
        <v>2.9</v>
      </c>
      <c r="EQ54" s="12">
        <v>0.4</v>
      </c>
      <c r="ER54" s="12">
        <v>5</v>
      </c>
      <c r="ES54" s="12">
        <v>6.9</v>
      </c>
      <c r="ET54" s="12">
        <v>9.1</v>
      </c>
      <c r="EU54" s="12">
        <v>-0.8</v>
      </c>
      <c r="EV54" s="12">
        <v>-4.5999999999999996</v>
      </c>
      <c r="EW54" s="12">
        <v>5.9</v>
      </c>
      <c r="EX54" s="12">
        <v>4.3</v>
      </c>
      <c r="EY54" s="12">
        <v>-3.8</v>
      </c>
      <c r="EZ54" s="12">
        <v>-7.6</v>
      </c>
      <c r="FA54" s="12">
        <v>3.7</v>
      </c>
      <c r="FB54" s="12">
        <v>-18.899999999999999</v>
      </c>
      <c r="FC54" s="12">
        <v>-18</v>
      </c>
      <c r="FD54" s="12">
        <v>13.5</v>
      </c>
      <c r="FE54" s="12">
        <v>-1.3</v>
      </c>
      <c r="FF54" s="12">
        <v>9.5</v>
      </c>
      <c r="FG54" s="12">
        <v>-9.1999999999999993</v>
      </c>
      <c r="FH54" s="12">
        <v>11.9</v>
      </c>
      <c r="FI54" s="12">
        <v>144.30000000000001</v>
      </c>
      <c r="FJ54" s="12">
        <v>47.1</v>
      </c>
      <c r="FK54" s="12">
        <v>34.6</v>
      </c>
      <c r="FL54" s="12">
        <v>43.6</v>
      </c>
      <c r="FM54" s="12">
        <v>58.4</v>
      </c>
      <c r="FN54" s="12">
        <v>-22.6</v>
      </c>
      <c r="FO54" s="12">
        <v>83.5</v>
      </c>
      <c r="FP54" s="12">
        <v>19.399999999999999</v>
      </c>
      <c r="FQ54" s="12">
        <v>31.3</v>
      </c>
      <c r="FR54" s="12">
        <v>-12.5</v>
      </c>
      <c r="FS54" s="12">
        <v>1.1000000000000001</v>
      </c>
      <c r="FT54" s="12">
        <v>1.4</v>
      </c>
      <c r="FU54" s="12">
        <v>-1.3</v>
      </c>
      <c r="FV54" s="12">
        <v>21.8</v>
      </c>
      <c r="FW54" s="12">
        <v>23</v>
      </c>
      <c r="FX54" s="12">
        <v>50.4</v>
      </c>
      <c r="FY54" s="12">
        <v>5.5</v>
      </c>
      <c r="FZ54" s="12">
        <v>26.9</v>
      </c>
      <c r="GA54" s="12">
        <v>43.2</v>
      </c>
      <c r="GB54" s="12">
        <v>39.700000000000003</v>
      </c>
      <c r="GC54" s="12">
        <v>8.6</v>
      </c>
      <c r="GD54" s="12">
        <v>29.4</v>
      </c>
      <c r="GE54" s="12">
        <v>22.5</v>
      </c>
      <c r="GF54" s="12">
        <v>-31.5</v>
      </c>
      <c r="GG54" s="12">
        <v>-11.2</v>
      </c>
      <c r="GH54" s="12">
        <v>-25.2</v>
      </c>
      <c r="GI54" s="12">
        <v>30.1</v>
      </c>
      <c r="GJ54" s="12">
        <v>65.7</v>
      </c>
      <c r="GK54" s="12">
        <v>57.8</v>
      </c>
      <c r="GL54" s="12">
        <v>94.9</v>
      </c>
      <c r="GM54" s="12">
        <v>75.599999999999994</v>
      </c>
      <c r="GN54" s="12">
        <v>216.3</v>
      </c>
      <c r="GO54" s="12">
        <v>-35.1</v>
      </c>
      <c r="GP54" s="12">
        <v>207.9</v>
      </c>
      <c r="GQ54" s="12">
        <v>-133.1</v>
      </c>
      <c r="GR54" s="12">
        <v>3.5</v>
      </c>
      <c r="GS54" s="12">
        <v>100.9</v>
      </c>
      <c r="GT54" s="12">
        <v>-18.3</v>
      </c>
      <c r="GU54" s="12">
        <v>-7.8</v>
      </c>
      <c r="GV54" s="12">
        <v>92.4</v>
      </c>
      <c r="GW54" s="12">
        <v>-72.900000000000006</v>
      </c>
      <c r="GX54" s="12">
        <v>3.1</v>
      </c>
      <c r="GY54" s="12">
        <v>74.8</v>
      </c>
      <c r="GZ54" s="12">
        <v>-184.5</v>
      </c>
      <c r="HA54" s="12">
        <v>47.7</v>
      </c>
      <c r="HB54" s="12">
        <v>-70.400000000000006</v>
      </c>
      <c r="HC54" s="12">
        <v>-171.8</v>
      </c>
      <c r="HD54" s="12">
        <v>21.5</v>
      </c>
      <c r="HE54" s="12">
        <v>34.6</v>
      </c>
      <c r="HF54" s="12">
        <v>10.1</v>
      </c>
      <c r="HG54" s="12">
        <v>9.6</v>
      </c>
      <c r="HH54" s="12">
        <v>-13.9</v>
      </c>
      <c r="HI54" s="12">
        <v>-9.9</v>
      </c>
      <c r="HJ54" s="12">
        <v>5.8</v>
      </c>
      <c r="HK54" s="12">
        <v>67.099999999999994</v>
      </c>
      <c r="HL54" s="12">
        <v>18.7</v>
      </c>
      <c r="HM54" s="12">
        <v>-28.5</v>
      </c>
      <c r="HN54" s="12">
        <v>2.9</v>
      </c>
      <c r="HO54" s="12">
        <v>-3.8</v>
      </c>
      <c r="HP54" s="12">
        <v>-21.6</v>
      </c>
      <c r="HQ54" s="12">
        <v>-62.3</v>
      </c>
      <c r="HR54" s="12">
        <v>7.6</v>
      </c>
      <c r="HS54" s="12">
        <v>19</v>
      </c>
      <c r="HT54" s="12">
        <v>-12.5</v>
      </c>
      <c r="HU54" s="12">
        <v>3.5</v>
      </c>
      <c r="HV54" s="12">
        <v>-13.7</v>
      </c>
      <c r="HW54" s="12">
        <v>85.9</v>
      </c>
      <c r="HX54" s="12">
        <v>26.8</v>
      </c>
      <c r="HY54" s="12">
        <v>68.7</v>
      </c>
      <c r="HZ54" s="12">
        <v>43.2</v>
      </c>
      <c r="IA54" s="12">
        <v>62.4</v>
      </c>
      <c r="IB54" s="12">
        <v>15.9</v>
      </c>
      <c r="IC54" s="12">
        <v>89.9</v>
      </c>
      <c r="ID54" s="12">
        <v>23.8</v>
      </c>
      <c r="IE54" s="12">
        <v>64.2</v>
      </c>
      <c r="IF54" s="12">
        <v>25</v>
      </c>
      <c r="IG54" s="12">
        <v>-29.4</v>
      </c>
      <c r="IH54" s="12">
        <v>13.2</v>
      </c>
      <c r="II54" s="12">
        <v>226.8</v>
      </c>
      <c r="IJ54" s="12">
        <v>47.7</v>
      </c>
      <c r="IK54" s="12">
        <v>66.2</v>
      </c>
      <c r="IL54" s="12">
        <v>65.599999999999994</v>
      </c>
      <c r="IM54" s="12">
        <v>55.7</v>
      </c>
      <c r="IN54" s="12">
        <v>51.8</v>
      </c>
      <c r="IO54" s="12">
        <v>90.6</v>
      </c>
      <c r="IP54" s="12">
        <v>116.3</v>
      </c>
      <c r="IQ54" s="12">
        <v>109.5</v>
      </c>
      <c r="IR54" s="12">
        <v>39</v>
      </c>
      <c r="IS54" s="12">
        <v>111.1</v>
      </c>
      <c r="IT54" s="12">
        <v>-59.8</v>
      </c>
      <c r="IU54" s="12">
        <v>95.6</v>
      </c>
      <c r="IV54" s="12">
        <v>35.4</v>
      </c>
      <c r="IW54" s="12">
        <v>205.3</v>
      </c>
      <c r="IY54" s="15">
        <v>6852</v>
      </c>
      <c r="IZ54" s="15">
        <v>5552</v>
      </c>
    </row>
    <row r="55" spans="1:260">
      <c r="A55" t="s">
        <v>922</v>
      </c>
      <c r="B55" s="12" t="s">
        <v>940</v>
      </c>
      <c r="C55" s="12">
        <v>3.9</v>
      </c>
      <c r="D55" s="12">
        <v>4.2</v>
      </c>
      <c r="E55" s="12">
        <v>3.4</v>
      </c>
      <c r="F55" s="12">
        <v>11.6</v>
      </c>
      <c r="G55" s="12">
        <v>5</v>
      </c>
      <c r="H55" s="12">
        <v>4.5</v>
      </c>
      <c r="I55" s="12">
        <v>8.5</v>
      </c>
      <c r="J55" s="12">
        <v>5.4</v>
      </c>
      <c r="K55" s="12">
        <v>5.8</v>
      </c>
      <c r="L55" s="12">
        <v>6</v>
      </c>
      <c r="M55" s="12">
        <v>2</v>
      </c>
      <c r="N55" s="12">
        <v>5.3</v>
      </c>
      <c r="O55" s="12">
        <v>7.7</v>
      </c>
      <c r="P55" s="12">
        <v>8.8000000000000007</v>
      </c>
      <c r="Q55" s="12">
        <v>4.0999999999999996</v>
      </c>
      <c r="R55" s="12">
        <v>6.2</v>
      </c>
      <c r="S55" s="12">
        <v>7.1</v>
      </c>
      <c r="T55" s="12">
        <v>6.3</v>
      </c>
      <c r="U55" s="12">
        <v>7.2</v>
      </c>
      <c r="V55" s="12">
        <v>12.6</v>
      </c>
      <c r="W55" s="12">
        <v>10.199999999999999</v>
      </c>
      <c r="X55" s="12">
        <v>9.1999999999999993</v>
      </c>
      <c r="Y55" s="12">
        <v>6</v>
      </c>
      <c r="Z55" s="12">
        <v>6</v>
      </c>
      <c r="AA55" s="12">
        <v>6.6</v>
      </c>
      <c r="AB55" s="12">
        <v>9</v>
      </c>
      <c r="AC55" s="12">
        <v>6.5</v>
      </c>
      <c r="AD55" s="12">
        <v>9.5</v>
      </c>
      <c r="AE55" s="12">
        <v>5.8</v>
      </c>
      <c r="AF55" s="12">
        <v>10.3</v>
      </c>
      <c r="AG55" s="12">
        <v>11.3</v>
      </c>
      <c r="AH55" s="12">
        <v>16.399999999999999</v>
      </c>
      <c r="AI55" s="12">
        <v>10.7</v>
      </c>
      <c r="AJ55" s="12">
        <v>10.7</v>
      </c>
      <c r="AK55" s="12">
        <v>11.6</v>
      </c>
      <c r="AL55" s="12">
        <v>13.8</v>
      </c>
      <c r="AM55" s="12">
        <v>10.1</v>
      </c>
      <c r="AN55" s="12">
        <v>12.6</v>
      </c>
      <c r="AO55" s="12">
        <v>11.3</v>
      </c>
      <c r="AP55" s="12">
        <v>5.9</v>
      </c>
      <c r="AQ55" s="12">
        <v>13.8</v>
      </c>
      <c r="AR55" s="12">
        <v>7.8</v>
      </c>
      <c r="AS55" s="12">
        <v>7.4</v>
      </c>
      <c r="AT55" s="12">
        <v>10.3</v>
      </c>
      <c r="AU55" s="12">
        <v>0.3</v>
      </c>
      <c r="AV55" s="12">
        <v>11.5</v>
      </c>
      <c r="AW55" s="12">
        <v>10.199999999999999</v>
      </c>
      <c r="AX55" s="12">
        <v>9.5</v>
      </c>
      <c r="AY55" s="12">
        <v>-5.2</v>
      </c>
      <c r="AZ55" s="12">
        <v>7.8</v>
      </c>
      <c r="BA55" s="12">
        <v>11.4</v>
      </c>
      <c r="BB55" s="12">
        <v>15</v>
      </c>
      <c r="BC55" s="12">
        <v>-52.1</v>
      </c>
      <c r="BD55" s="12">
        <v>19.3</v>
      </c>
      <c r="BE55" s="12">
        <v>9.6999999999999993</v>
      </c>
      <c r="BF55" s="12">
        <v>26.9</v>
      </c>
      <c r="BG55" s="12">
        <v>8</v>
      </c>
      <c r="BH55" s="12">
        <v>25.3</v>
      </c>
      <c r="BI55" s="12">
        <v>31.7</v>
      </c>
      <c r="BJ55" s="12">
        <v>29.6</v>
      </c>
      <c r="BK55" s="12">
        <v>31.3</v>
      </c>
      <c r="BL55" s="12">
        <v>24.2</v>
      </c>
      <c r="BM55" s="12">
        <v>19.7</v>
      </c>
      <c r="BN55" s="12">
        <v>42.7</v>
      </c>
      <c r="BO55" s="12">
        <v>36.5</v>
      </c>
      <c r="BP55" s="12">
        <v>31.2</v>
      </c>
      <c r="BQ55" s="12">
        <v>29.2</v>
      </c>
      <c r="BR55" s="12">
        <v>38.1</v>
      </c>
      <c r="BS55" s="12">
        <v>20.399999999999999</v>
      </c>
      <c r="BT55" s="12">
        <v>32.299999999999997</v>
      </c>
      <c r="BU55" s="12">
        <v>23.7</v>
      </c>
      <c r="BV55" s="12">
        <v>21.3</v>
      </c>
      <c r="BW55" s="12">
        <v>24.7</v>
      </c>
      <c r="BX55" s="12">
        <v>27.1</v>
      </c>
      <c r="BY55" s="12">
        <v>17.5</v>
      </c>
      <c r="BZ55" s="12">
        <v>59</v>
      </c>
      <c r="CA55" s="12">
        <v>68.8</v>
      </c>
      <c r="CB55" s="12">
        <v>44.3</v>
      </c>
      <c r="CC55" s="12">
        <v>91.2</v>
      </c>
      <c r="CD55" s="12">
        <v>36.1</v>
      </c>
      <c r="CE55" s="12">
        <v>68.3</v>
      </c>
      <c r="CF55" s="12">
        <v>51</v>
      </c>
      <c r="CG55" s="12">
        <v>46.5</v>
      </c>
      <c r="CH55" s="12">
        <v>73.099999999999994</v>
      </c>
      <c r="CI55" s="12">
        <v>92.2</v>
      </c>
      <c r="CJ55" s="12">
        <v>60.8</v>
      </c>
      <c r="CK55" s="12">
        <v>28.2</v>
      </c>
      <c r="CL55" s="12">
        <v>120.3</v>
      </c>
      <c r="CM55" s="12">
        <v>91.5</v>
      </c>
      <c r="CN55" s="12">
        <v>73.900000000000006</v>
      </c>
      <c r="CO55" s="12">
        <v>11.9</v>
      </c>
      <c r="CP55" s="12">
        <v>80.599999999999994</v>
      </c>
      <c r="CQ55" s="12">
        <v>40.299999999999997</v>
      </c>
      <c r="CR55" s="12">
        <v>41.7</v>
      </c>
      <c r="CS55" s="12">
        <v>85.5</v>
      </c>
      <c r="CT55" s="12">
        <v>-3.2</v>
      </c>
      <c r="CU55" s="12">
        <v>81.7</v>
      </c>
      <c r="CV55" s="12">
        <v>91.9</v>
      </c>
      <c r="CW55" s="12">
        <v>-1.2</v>
      </c>
      <c r="CX55" s="12">
        <v>47.9</v>
      </c>
      <c r="CY55" s="12">
        <v>20.8</v>
      </c>
      <c r="CZ55" s="12">
        <v>-1.8</v>
      </c>
      <c r="DA55" s="12">
        <v>36.5</v>
      </c>
      <c r="DB55" s="12">
        <v>84.4</v>
      </c>
      <c r="DC55" s="12">
        <v>85.9</v>
      </c>
      <c r="DD55" s="12">
        <v>49.2</v>
      </c>
      <c r="DE55" s="12">
        <v>76.599999999999994</v>
      </c>
      <c r="DF55" s="12">
        <v>17.5</v>
      </c>
      <c r="DG55" s="12">
        <v>55.1</v>
      </c>
      <c r="DH55" s="12">
        <v>-4</v>
      </c>
      <c r="DI55" s="12">
        <v>45.1</v>
      </c>
      <c r="DJ55" s="12">
        <v>67.900000000000006</v>
      </c>
      <c r="DK55" s="12">
        <v>20.2</v>
      </c>
      <c r="DL55" s="12">
        <v>31.7</v>
      </c>
      <c r="DM55" s="12">
        <v>81.599999999999994</v>
      </c>
      <c r="DN55" s="12">
        <v>24.5</v>
      </c>
      <c r="DO55" s="12">
        <v>145</v>
      </c>
      <c r="DP55" s="12">
        <v>75</v>
      </c>
      <c r="DQ55" s="12">
        <v>125.2</v>
      </c>
      <c r="DR55" s="12">
        <v>103.6</v>
      </c>
      <c r="DS55" s="12">
        <v>10.5</v>
      </c>
      <c r="DT55" s="12">
        <v>127.5</v>
      </c>
      <c r="DU55" s="12">
        <v>147.9</v>
      </c>
      <c r="DV55" s="12">
        <v>78.900000000000006</v>
      </c>
      <c r="DW55" s="12">
        <v>147.9</v>
      </c>
      <c r="DX55" s="12">
        <v>-71.2</v>
      </c>
      <c r="DY55" s="12">
        <v>65.7</v>
      </c>
      <c r="DZ55" s="12">
        <v>65.7</v>
      </c>
      <c r="EA55" s="12">
        <v>88.4</v>
      </c>
      <c r="EB55" s="12">
        <v>105.4</v>
      </c>
      <c r="EC55" s="12">
        <v>80.5</v>
      </c>
      <c r="ED55" s="12">
        <v>82</v>
      </c>
      <c r="EE55" s="12">
        <v>138.5</v>
      </c>
      <c r="EF55" s="12">
        <v>197.6</v>
      </c>
      <c r="EG55" s="12">
        <v>196.1</v>
      </c>
      <c r="EH55" s="12">
        <v>253.7</v>
      </c>
      <c r="EI55" s="12">
        <v>86.8</v>
      </c>
      <c r="EJ55" s="12">
        <v>177.6</v>
      </c>
      <c r="EK55" s="12">
        <v>143.19999999999999</v>
      </c>
      <c r="EL55" s="12">
        <v>254.2</v>
      </c>
      <c r="EM55" s="12">
        <v>216.7</v>
      </c>
      <c r="EN55" s="12">
        <v>312.8</v>
      </c>
      <c r="EO55" s="12">
        <v>258.10000000000002</v>
      </c>
      <c r="EP55" s="12">
        <v>361.4</v>
      </c>
      <c r="EQ55" s="12">
        <v>359.3</v>
      </c>
      <c r="ER55" s="12">
        <v>207.8</v>
      </c>
      <c r="ES55" s="12">
        <v>357.6</v>
      </c>
      <c r="ET55" s="12">
        <v>453.2</v>
      </c>
      <c r="EU55" s="12">
        <v>406.9</v>
      </c>
      <c r="EV55" s="12">
        <v>280</v>
      </c>
      <c r="EW55" s="12">
        <v>390.2</v>
      </c>
      <c r="EX55" s="12">
        <v>310.3</v>
      </c>
      <c r="EY55" s="12">
        <v>281.3</v>
      </c>
      <c r="EZ55" s="12">
        <v>386.3</v>
      </c>
      <c r="FA55" s="12">
        <v>182.4</v>
      </c>
      <c r="FB55" s="12">
        <v>346.1</v>
      </c>
      <c r="FC55" s="12">
        <v>363.6</v>
      </c>
      <c r="FD55" s="12">
        <v>550.70000000000005</v>
      </c>
      <c r="FE55" s="12">
        <v>491.6</v>
      </c>
      <c r="FF55" s="12">
        <v>227.1</v>
      </c>
      <c r="FG55" s="12">
        <v>623</v>
      </c>
      <c r="FH55" s="12">
        <v>395.6</v>
      </c>
      <c r="FI55" s="12">
        <v>251.5</v>
      </c>
      <c r="FJ55" s="12">
        <v>601.79999999999995</v>
      </c>
      <c r="FK55" s="12">
        <v>456.9</v>
      </c>
      <c r="FL55" s="12">
        <v>157</v>
      </c>
      <c r="FM55" s="12">
        <v>85.2</v>
      </c>
      <c r="FN55" s="12">
        <v>434.3</v>
      </c>
      <c r="FO55" s="12">
        <v>154.9</v>
      </c>
      <c r="FP55" s="12">
        <v>501.9</v>
      </c>
      <c r="FQ55" s="12">
        <v>250.4</v>
      </c>
      <c r="FR55" s="12">
        <v>298.39999999999998</v>
      </c>
      <c r="FS55" s="12">
        <v>357.1</v>
      </c>
      <c r="FT55" s="12">
        <v>629.6</v>
      </c>
      <c r="FU55" s="12">
        <v>169.5</v>
      </c>
      <c r="FV55" s="12">
        <v>558.79999999999995</v>
      </c>
      <c r="FW55" s="12">
        <v>772.8</v>
      </c>
      <c r="FX55" s="12">
        <v>712.5</v>
      </c>
      <c r="FY55" s="12">
        <v>681.6</v>
      </c>
      <c r="FZ55" s="12">
        <v>1007.6</v>
      </c>
      <c r="GA55" s="12">
        <v>885.7</v>
      </c>
      <c r="GB55" s="12">
        <v>466.4</v>
      </c>
      <c r="GC55" s="12">
        <v>321.39999999999998</v>
      </c>
      <c r="GD55" s="12">
        <v>-216</v>
      </c>
      <c r="GE55" s="12">
        <v>1009.3</v>
      </c>
      <c r="GF55" s="12">
        <v>744.2</v>
      </c>
      <c r="GG55" s="12">
        <v>883.2</v>
      </c>
      <c r="GH55" s="12">
        <v>973.4</v>
      </c>
      <c r="GI55" s="12">
        <v>1319.1</v>
      </c>
      <c r="GJ55" s="12">
        <v>1737.4</v>
      </c>
      <c r="GK55" s="12">
        <v>1279.3</v>
      </c>
      <c r="GL55" s="12">
        <v>884.5</v>
      </c>
      <c r="GM55" s="12">
        <v>454.6</v>
      </c>
      <c r="GN55" s="12">
        <v>-327.7</v>
      </c>
      <c r="GO55" s="12">
        <v>-118.2</v>
      </c>
      <c r="GP55" s="12">
        <v>-202.9</v>
      </c>
      <c r="GQ55" s="12">
        <v>-300.3</v>
      </c>
      <c r="GR55" s="12">
        <v>-27.1</v>
      </c>
      <c r="GS55" s="12">
        <v>1066.9000000000001</v>
      </c>
      <c r="GT55" s="12">
        <v>-138</v>
      </c>
      <c r="GU55" s="12">
        <v>680</v>
      </c>
      <c r="GV55" s="12">
        <v>639.9</v>
      </c>
      <c r="GW55" s="12">
        <v>1037.8</v>
      </c>
      <c r="GX55" s="12">
        <v>907.9</v>
      </c>
      <c r="GY55" s="12">
        <v>1034.5999999999999</v>
      </c>
      <c r="GZ55" s="12">
        <v>844.7</v>
      </c>
      <c r="HA55" s="12">
        <v>211.3</v>
      </c>
      <c r="HB55" s="12">
        <v>334.8</v>
      </c>
      <c r="HC55" s="12">
        <v>28.4</v>
      </c>
      <c r="HD55" s="12">
        <v>153.19999999999999</v>
      </c>
      <c r="HE55" s="12">
        <v>902.8</v>
      </c>
      <c r="HF55" s="12">
        <v>695.9</v>
      </c>
      <c r="HG55" s="12">
        <v>1053</v>
      </c>
      <c r="HH55" s="12">
        <v>995.4</v>
      </c>
      <c r="HI55" s="12">
        <v>577.6</v>
      </c>
      <c r="HJ55" s="12">
        <v>716</v>
      </c>
      <c r="HK55" s="12">
        <v>864.3</v>
      </c>
      <c r="HL55" s="12">
        <v>779.6</v>
      </c>
      <c r="HM55" s="12">
        <v>1241.2</v>
      </c>
      <c r="HN55" s="12">
        <v>671.4</v>
      </c>
      <c r="HO55" s="12">
        <v>1404.2</v>
      </c>
      <c r="HP55" s="12">
        <v>111.2</v>
      </c>
      <c r="HQ55" s="12">
        <v>-126.9</v>
      </c>
      <c r="HR55" s="12">
        <v>-296.60000000000002</v>
      </c>
      <c r="HS55" s="12">
        <v>350.8</v>
      </c>
      <c r="HT55" s="12">
        <v>1224.2</v>
      </c>
      <c r="HU55" s="12">
        <v>200.8</v>
      </c>
      <c r="HV55" s="12">
        <v>21.2</v>
      </c>
      <c r="HW55" s="12">
        <v>1342.2</v>
      </c>
      <c r="HX55" s="12">
        <v>1046.5999999999999</v>
      </c>
      <c r="HY55" s="12">
        <v>1303.5</v>
      </c>
      <c r="HZ55" s="12">
        <v>931.8</v>
      </c>
      <c r="IA55" s="12">
        <v>1122.8</v>
      </c>
      <c r="IB55" s="12">
        <v>-221.9</v>
      </c>
      <c r="IC55" s="12">
        <v>471.4</v>
      </c>
      <c r="ID55" s="12">
        <v>775.1</v>
      </c>
      <c r="IE55" s="12">
        <v>-117</v>
      </c>
      <c r="IF55" s="12">
        <v>175</v>
      </c>
      <c r="IG55" s="12">
        <v>759.4</v>
      </c>
      <c r="IH55" s="12">
        <v>158.80000000000001</v>
      </c>
      <c r="II55" s="12">
        <v>3342.3</v>
      </c>
      <c r="IJ55" s="12">
        <v>-729.2</v>
      </c>
      <c r="IK55" s="12">
        <v>102.7</v>
      </c>
      <c r="IL55" s="12">
        <v>1290.8</v>
      </c>
      <c r="IM55" s="12">
        <v>1366.7</v>
      </c>
      <c r="IN55" s="12">
        <v>938.1</v>
      </c>
      <c r="IO55" s="12">
        <v>2070</v>
      </c>
      <c r="IP55" s="12">
        <v>648</v>
      </c>
      <c r="IQ55" s="12">
        <v>1403.7</v>
      </c>
      <c r="IR55" s="12">
        <v>1737.3</v>
      </c>
      <c r="IS55" s="12">
        <v>1623.1</v>
      </c>
      <c r="IT55" s="12">
        <v>-584.5</v>
      </c>
      <c r="IU55" s="12">
        <v>1009.1</v>
      </c>
      <c r="IV55" s="12">
        <v>1023.4</v>
      </c>
      <c r="IW55" s="12">
        <v>1171.8</v>
      </c>
      <c r="IY55" s="15">
        <v>-624</v>
      </c>
      <c r="IZ55" s="15">
        <v>-178757</v>
      </c>
    </row>
    <row r="56" spans="1:260">
      <c r="A56" t="s">
        <v>924</v>
      </c>
      <c r="B56" s="12" t="s">
        <v>1209</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3.7</v>
      </c>
      <c r="AR56" s="12">
        <v>0.1</v>
      </c>
      <c r="AS56" s="12">
        <v>0.1</v>
      </c>
      <c r="AT56" s="12">
        <v>-0.6</v>
      </c>
      <c r="AU56" s="12">
        <v>2.4</v>
      </c>
      <c r="AV56" s="12">
        <v>-0.8</v>
      </c>
      <c r="AW56" s="12">
        <v>-0.6</v>
      </c>
      <c r="AX56" s="12">
        <v>0</v>
      </c>
      <c r="AY56" s="12">
        <v>2.8</v>
      </c>
      <c r="AZ56" s="12">
        <v>0</v>
      </c>
      <c r="BA56" s="12">
        <v>0</v>
      </c>
      <c r="BB56" s="12">
        <v>0</v>
      </c>
      <c r="BC56" s="12">
        <v>0</v>
      </c>
      <c r="BD56" s="12">
        <v>0</v>
      </c>
      <c r="BE56" s="12">
        <v>0</v>
      </c>
      <c r="BF56" s="12">
        <v>0</v>
      </c>
      <c r="BG56" s="12">
        <v>0</v>
      </c>
      <c r="BH56" s="12">
        <v>0.1</v>
      </c>
      <c r="BI56" s="12">
        <v>0.5</v>
      </c>
      <c r="BJ56" s="12">
        <v>0.1</v>
      </c>
      <c r="BK56" s="12">
        <v>0</v>
      </c>
      <c r="BL56" s="12">
        <v>0.1</v>
      </c>
      <c r="BM56" s="12">
        <v>0.1</v>
      </c>
      <c r="BN56" s="12">
        <v>0.1</v>
      </c>
      <c r="BO56" s="12">
        <v>0.2</v>
      </c>
      <c r="BP56" s="12">
        <v>-0.1</v>
      </c>
      <c r="BQ56" s="12">
        <v>0.1</v>
      </c>
      <c r="BR56" s="12">
        <v>0.1</v>
      </c>
      <c r="BS56" s="12">
        <v>0</v>
      </c>
      <c r="BT56" s="12">
        <v>0.3</v>
      </c>
      <c r="BU56" s="12">
        <v>0</v>
      </c>
      <c r="BV56" s="12">
        <v>0.1</v>
      </c>
      <c r="BW56" s="12">
        <v>0.1</v>
      </c>
      <c r="BX56" s="12">
        <v>0.4</v>
      </c>
      <c r="BY56" s="12">
        <v>0.2</v>
      </c>
      <c r="BZ56" s="12">
        <v>-5.6</v>
      </c>
      <c r="CA56" s="12">
        <v>4.5999999999999996</v>
      </c>
      <c r="CB56" s="12">
        <v>0</v>
      </c>
      <c r="CC56" s="12">
        <v>0</v>
      </c>
      <c r="CD56" s="12">
        <v>0</v>
      </c>
      <c r="CE56" s="12">
        <v>4.5999999999999996</v>
      </c>
      <c r="CF56" s="12">
        <v>-0.4</v>
      </c>
      <c r="CG56" s="12">
        <v>1</v>
      </c>
      <c r="CH56" s="12">
        <v>-5.0999999999999996</v>
      </c>
      <c r="CI56" s="12">
        <v>5.8</v>
      </c>
      <c r="CJ56" s="12">
        <v>0.1</v>
      </c>
      <c r="CK56" s="12">
        <v>0.9</v>
      </c>
      <c r="CL56" s="12">
        <v>0.5</v>
      </c>
      <c r="CM56" s="12">
        <v>1.6</v>
      </c>
      <c r="CN56" s="12">
        <v>1</v>
      </c>
      <c r="CO56" s="12">
        <v>1.7</v>
      </c>
      <c r="CP56" s="12">
        <v>1.2</v>
      </c>
      <c r="CQ56" s="12">
        <v>0.4</v>
      </c>
      <c r="CR56" s="12">
        <v>1.2</v>
      </c>
      <c r="CS56" s="12">
        <v>0.8</v>
      </c>
      <c r="CT56" s="12">
        <v>-2.2000000000000002</v>
      </c>
      <c r="CU56" s="12">
        <v>0.9</v>
      </c>
      <c r="CV56" s="12">
        <v>1.2</v>
      </c>
      <c r="CW56" s="12">
        <v>1.1000000000000001</v>
      </c>
      <c r="CX56" s="12">
        <v>0.8</v>
      </c>
      <c r="CY56" s="12">
        <v>1.1000000000000001</v>
      </c>
      <c r="CZ56" s="12">
        <v>0.7</v>
      </c>
      <c r="DA56" s="12">
        <v>1.1000000000000001</v>
      </c>
      <c r="DB56" s="12">
        <v>0.8</v>
      </c>
      <c r="DC56" s="12">
        <v>1.1000000000000001</v>
      </c>
      <c r="DD56" s="12">
        <v>0.4</v>
      </c>
      <c r="DE56" s="12">
        <v>-0.7</v>
      </c>
      <c r="DF56" s="12">
        <v>0.1</v>
      </c>
      <c r="DG56" s="12">
        <v>-0.3</v>
      </c>
      <c r="DH56" s="12">
        <v>0.7</v>
      </c>
      <c r="DI56" s="12">
        <v>0.8</v>
      </c>
      <c r="DJ56" s="12">
        <v>0.8</v>
      </c>
      <c r="DK56" s="12">
        <v>-0.6</v>
      </c>
      <c r="DL56" s="12">
        <v>-0.7</v>
      </c>
      <c r="DM56" s="12">
        <v>0.1</v>
      </c>
      <c r="DN56" s="12">
        <v>0.7</v>
      </c>
      <c r="DO56" s="12">
        <v>0.8</v>
      </c>
      <c r="DP56" s="12">
        <v>-0.3</v>
      </c>
      <c r="DQ56" s="12">
        <v>0.8</v>
      </c>
      <c r="DR56" s="12">
        <v>0.8</v>
      </c>
      <c r="DS56" s="12">
        <v>1</v>
      </c>
      <c r="DT56" s="12">
        <v>0.9</v>
      </c>
      <c r="DU56" s="12">
        <v>-1.5</v>
      </c>
      <c r="DV56" s="12">
        <v>0.4</v>
      </c>
      <c r="DW56" s="12">
        <v>-0.1</v>
      </c>
      <c r="DX56" s="12">
        <v>0.8</v>
      </c>
      <c r="DY56" s="12">
        <v>0</v>
      </c>
      <c r="DZ56" s="12">
        <v>0.1</v>
      </c>
      <c r="EA56" s="12">
        <v>0.7</v>
      </c>
      <c r="EB56" s="12">
        <v>0.7</v>
      </c>
      <c r="EC56" s="12">
        <v>0.7</v>
      </c>
      <c r="ED56" s="12">
        <v>-11.3</v>
      </c>
      <c r="EE56" s="12">
        <v>0.6</v>
      </c>
      <c r="EF56" s="12">
        <v>0.7</v>
      </c>
      <c r="EG56" s="12">
        <v>0.5</v>
      </c>
      <c r="EH56" s="12">
        <v>0.5</v>
      </c>
      <c r="EI56" s="12">
        <v>0.4</v>
      </c>
      <c r="EJ56" s="12">
        <v>0.4</v>
      </c>
      <c r="EK56" s="12">
        <v>0.4</v>
      </c>
      <c r="EL56" s="12">
        <v>0.5</v>
      </c>
      <c r="EM56" s="12">
        <v>3.5</v>
      </c>
      <c r="EN56" s="12">
        <v>0.6</v>
      </c>
      <c r="EO56" s="12">
        <v>-1.4</v>
      </c>
      <c r="EP56" s="12">
        <v>0.6</v>
      </c>
      <c r="EQ56" s="12">
        <v>0.8</v>
      </c>
      <c r="ER56" s="12">
        <v>0.5</v>
      </c>
      <c r="ES56" s="12">
        <v>-3.4</v>
      </c>
      <c r="ET56" s="12">
        <v>0.6</v>
      </c>
      <c r="EU56" s="12">
        <v>-0.3</v>
      </c>
      <c r="EV56" s="12">
        <v>0.5</v>
      </c>
      <c r="EW56" s="12">
        <v>0.6</v>
      </c>
      <c r="EX56" s="12">
        <v>0.6</v>
      </c>
      <c r="EY56" s="12">
        <v>0.7</v>
      </c>
      <c r="EZ56" s="12">
        <v>-0.3</v>
      </c>
      <c r="FA56" s="12">
        <v>-0.8</v>
      </c>
      <c r="FB56" s="12">
        <v>0.9</v>
      </c>
      <c r="FC56" s="12">
        <v>-2.2000000000000002</v>
      </c>
      <c r="FD56" s="12">
        <v>0.8</v>
      </c>
      <c r="FE56" s="12">
        <v>0.7</v>
      </c>
      <c r="FF56" s="12">
        <v>0.7</v>
      </c>
      <c r="FG56" s="12">
        <v>0.7</v>
      </c>
      <c r="FH56" s="12">
        <v>0.7</v>
      </c>
      <c r="FI56" s="12">
        <v>0.7</v>
      </c>
      <c r="FJ56" s="12">
        <v>0.7</v>
      </c>
      <c r="FK56" s="12">
        <v>0.8</v>
      </c>
      <c r="FL56" s="12">
        <v>0.6</v>
      </c>
      <c r="FM56" s="12">
        <v>0.6</v>
      </c>
      <c r="FN56" s="12">
        <v>0.6</v>
      </c>
      <c r="FO56" s="12">
        <v>0.4</v>
      </c>
      <c r="FP56" s="12">
        <v>0.4</v>
      </c>
      <c r="FQ56" s="12">
        <v>0.5</v>
      </c>
      <c r="FR56" s="12">
        <v>0.5</v>
      </c>
      <c r="FS56" s="12">
        <v>-3.6</v>
      </c>
      <c r="FT56" s="12">
        <v>0.4</v>
      </c>
      <c r="FU56" s="12">
        <v>0.4</v>
      </c>
      <c r="FV56" s="12">
        <v>0.4</v>
      </c>
      <c r="FW56" s="12">
        <v>0.4</v>
      </c>
      <c r="FX56" s="12">
        <v>0.4</v>
      </c>
      <c r="FY56" s="12">
        <v>0.4</v>
      </c>
      <c r="FZ56" s="12">
        <v>0.4</v>
      </c>
      <c r="GA56" s="12">
        <v>-6.9</v>
      </c>
      <c r="GB56" s="12">
        <v>0.4</v>
      </c>
      <c r="GC56" s="12">
        <v>-11.9</v>
      </c>
      <c r="GD56" s="12">
        <v>0.3</v>
      </c>
      <c r="GE56" s="12">
        <v>0.3</v>
      </c>
      <c r="GF56" s="12">
        <v>0.2</v>
      </c>
      <c r="GG56" s="12">
        <v>0.2</v>
      </c>
      <c r="GH56" s="12">
        <v>0.2</v>
      </c>
      <c r="GI56" s="12">
        <v>0.2</v>
      </c>
      <c r="GJ56" s="12">
        <v>0.2</v>
      </c>
      <c r="GK56" s="12">
        <v>0.1</v>
      </c>
      <c r="GL56" s="12">
        <v>0.1</v>
      </c>
      <c r="GM56" s="12">
        <v>0.1</v>
      </c>
      <c r="GN56" s="12">
        <v>0.1</v>
      </c>
      <c r="GO56" s="12">
        <v>0.1</v>
      </c>
      <c r="GP56" s="12">
        <v>0.1</v>
      </c>
      <c r="GQ56" s="12">
        <v>0.1</v>
      </c>
      <c r="GR56" s="12">
        <v>0</v>
      </c>
      <c r="GS56" s="12">
        <v>190.9</v>
      </c>
      <c r="GT56" s="12">
        <v>1.9</v>
      </c>
      <c r="GU56" s="12">
        <v>0</v>
      </c>
      <c r="GV56" s="12">
        <v>0</v>
      </c>
      <c r="GW56" s="12">
        <v>0</v>
      </c>
      <c r="GX56" s="12">
        <v>0</v>
      </c>
      <c r="GY56" s="12">
        <v>-7.8</v>
      </c>
      <c r="GZ56" s="12">
        <v>0.6</v>
      </c>
      <c r="HA56" s="12">
        <v>0.1</v>
      </c>
      <c r="HB56" s="12">
        <v>0.1</v>
      </c>
      <c r="HC56" s="12">
        <v>0</v>
      </c>
      <c r="HD56" s="12">
        <v>0</v>
      </c>
      <c r="HE56" s="12">
        <v>0</v>
      </c>
      <c r="HF56" s="12">
        <v>0</v>
      </c>
      <c r="HG56" s="12">
        <v>0</v>
      </c>
      <c r="HH56" s="12">
        <v>0</v>
      </c>
      <c r="HI56" s="12">
        <v>0</v>
      </c>
      <c r="HJ56" s="12">
        <v>0</v>
      </c>
      <c r="HK56" s="12">
        <v>0</v>
      </c>
      <c r="HL56" s="12">
        <v>0</v>
      </c>
      <c r="HM56" s="12">
        <v>0</v>
      </c>
      <c r="HN56" s="12">
        <v>0</v>
      </c>
      <c r="HO56" s="12">
        <v>0</v>
      </c>
      <c r="HP56" s="12">
        <v>0</v>
      </c>
      <c r="HQ56" s="12">
        <v>0</v>
      </c>
      <c r="HR56" s="12">
        <v>0</v>
      </c>
      <c r="HS56" s="12">
        <v>0</v>
      </c>
      <c r="HT56" s="12">
        <v>0</v>
      </c>
      <c r="HU56" s="12">
        <v>0</v>
      </c>
      <c r="HV56" s="12">
        <v>2.7</v>
      </c>
      <c r="HW56" s="12">
        <v>0</v>
      </c>
      <c r="HX56" s="12">
        <v>0.1</v>
      </c>
      <c r="HY56" s="12">
        <v>0.1</v>
      </c>
      <c r="HZ56" s="12">
        <v>0.1</v>
      </c>
      <c r="IA56" s="12">
        <v>0.1</v>
      </c>
      <c r="IB56" s="12">
        <v>0.1</v>
      </c>
      <c r="IC56" s="12">
        <v>0.2</v>
      </c>
      <c r="ID56" s="12">
        <v>0.2</v>
      </c>
      <c r="IE56" s="12">
        <v>0.2</v>
      </c>
      <c r="IF56" s="12">
        <v>0.2</v>
      </c>
      <c r="IG56" s="12">
        <v>0.3</v>
      </c>
      <c r="IH56" s="12">
        <v>0.2</v>
      </c>
      <c r="II56" s="12">
        <v>0.2</v>
      </c>
      <c r="IJ56" s="12">
        <v>0.1</v>
      </c>
      <c r="IK56" s="12">
        <v>0</v>
      </c>
      <c r="IL56" s="12">
        <v>0</v>
      </c>
      <c r="IM56" s="12">
        <v>0</v>
      </c>
      <c r="IN56" s="12">
        <v>0</v>
      </c>
      <c r="IO56" s="12">
        <v>451.4</v>
      </c>
      <c r="IP56" s="12">
        <v>3.3</v>
      </c>
      <c r="IQ56" s="12">
        <v>6.1</v>
      </c>
      <c r="IR56" s="12">
        <v>6.1</v>
      </c>
      <c r="IS56" s="12">
        <v>2.8</v>
      </c>
      <c r="IT56" s="12">
        <v>4.9000000000000004</v>
      </c>
      <c r="IU56" s="12">
        <v>3.9</v>
      </c>
      <c r="IV56" s="12">
        <v>3.2</v>
      </c>
      <c r="IW56" s="12">
        <v>3.3</v>
      </c>
      <c r="IY56" s="15">
        <v>700</v>
      </c>
      <c r="IZ56" s="15">
        <v>880</v>
      </c>
    </row>
    <row r="57" spans="1:260">
      <c r="A57" t="s">
        <v>926</v>
      </c>
      <c r="B57" s="12" t="s">
        <v>889</v>
      </c>
      <c r="C57" s="12">
        <v>0.1</v>
      </c>
      <c r="D57" s="12">
        <v>0.4</v>
      </c>
      <c r="E57" s="12">
        <v>0.2</v>
      </c>
      <c r="F57" s="12">
        <v>-0.3</v>
      </c>
      <c r="G57" s="12">
        <v>0.5</v>
      </c>
      <c r="H57" s="12">
        <v>1.1000000000000001</v>
      </c>
      <c r="I57" s="12">
        <v>1.6</v>
      </c>
      <c r="J57" s="12">
        <v>-0.8</v>
      </c>
      <c r="K57" s="12">
        <v>-0.3</v>
      </c>
      <c r="L57" s="12">
        <v>1.9</v>
      </c>
      <c r="M57" s="12">
        <v>-1.5</v>
      </c>
      <c r="N57" s="12">
        <v>-2.1</v>
      </c>
      <c r="O57" s="12">
        <v>0.7</v>
      </c>
      <c r="P57" s="12">
        <v>1.5</v>
      </c>
      <c r="Q57" s="12">
        <v>-0.3</v>
      </c>
      <c r="R57" s="12">
        <v>-0.6</v>
      </c>
      <c r="S57" s="12">
        <v>0.7</v>
      </c>
      <c r="T57" s="12">
        <v>-1.4</v>
      </c>
      <c r="U57" s="12">
        <v>-0.2</v>
      </c>
      <c r="V57" s="12">
        <v>1.3</v>
      </c>
      <c r="W57" s="12">
        <v>-0.9</v>
      </c>
      <c r="X57" s="12">
        <v>1.6</v>
      </c>
      <c r="Y57" s="12">
        <v>1.1000000000000001</v>
      </c>
      <c r="Z57" s="12">
        <v>-1.2</v>
      </c>
      <c r="AA57" s="12">
        <v>-1.4</v>
      </c>
      <c r="AB57" s="12">
        <v>1.1000000000000001</v>
      </c>
      <c r="AC57" s="12">
        <v>0.9</v>
      </c>
      <c r="AD57" s="12">
        <v>0.9</v>
      </c>
      <c r="AE57" s="12">
        <v>-5.4</v>
      </c>
      <c r="AF57" s="12">
        <v>1.8</v>
      </c>
      <c r="AG57" s="12">
        <v>1.6</v>
      </c>
      <c r="AH57" s="12">
        <v>5.9</v>
      </c>
      <c r="AI57" s="12">
        <v>2.5</v>
      </c>
      <c r="AJ57" s="12">
        <v>2.6</v>
      </c>
      <c r="AK57" s="12">
        <v>2.2999999999999998</v>
      </c>
      <c r="AL57" s="12">
        <v>2.6</v>
      </c>
      <c r="AM57" s="12">
        <v>0.6</v>
      </c>
      <c r="AN57" s="12">
        <v>0.1</v>
      </c>
      <c r="AO57" s="12">
        <v>2.2000000000000002</v>
      </c>
      <c r="AP57" s="12">
        <v>-4</v>
      </c>
      <c r="AQ57" s="12">
        <v>-2.4</v>
      </c>
      <c r="AR57" s="12">
        <v>-3.9</v>
      </c>
      <c r="AS57" s="12">
        <v>-2.2999999999999998</v>
      </c>
      <c r="AT57" s="12">
        <v>-3.1</v>
      </c>
      <c r="AU57" s="12">
        <v>-1.7</v>
      </c>
      <c r="AV57" s="12">
        <v>-1</v>
      </c>
      <c r="AW57" s="12">
        <v>-3.2</v>
      </c>
      <c r="AX57" s="12">
        <v>0</v>
      </c>
      <c r="AY57" s="12">
        <v>0</v>
      </c>
      <c r="AZ57" s="12">
        <v>1</v>
      </c>
      <c r="BA57" s="12">
        <v>0.3</v>
      </c>
      <c r="BB57" s="12">
        <v>1.1000000000000001</v>
      </c>
      <c r="BC57" s="12">
        <v>1.5</v>
      </c>
      <c r="BD57" s="12">
        <v>1.2</v>
      </c>
      <c r="BE57" s="12">
        <v>-1.1000000000000001</v>
      </c>
      <c r="BF57" s="12">
        <v>4.9000000000000004</v>
      </c>
      <c r="BG57" s="12">
        <v>3.3</v>
      </c>
      <c r="BH57" s="12">
        <v>-1.8</v>
      </c>
      <c r="BI57" s="12">
        <v>1.3</v>
      </c>
      <c r="BJ57" s="12">
        <v>-0.6</v>
      </c>
      <c r="BK57" s="12">
        <v>1.5</v>
      </c>
      <c r="BL57" s="12">
        <v>-0.7</v>
      </c>
      <c r="BM57" s="12">
        <v>2.9</v>
      </c>
      <c r="BN57" s="12">
        <v>2.9</v>
      </c>
      <c r="BO57" s="12">
        <v>5.8</v>
      </c>
      <c r="BP57" s="12">
        <v>7.8</v>
      </c>
      <c r="BQ57" s="12">
        <v>0.8</v>
      </c>
      <c r="BR57" s="12">
        <v>1.7</v>
      </c>
      <c r="BS57" s="12">
        <v>4.5999999999999996</v>
      </c>
      <c r="BT57" s="12">
        <v>5.9</v>
      </c>
      <c r="BU57" s="12">
        <v>-3.6</v>
      </c>
      <c r="BV57" s="12">
        <v>-1.2</v>
      </c>
      <c r="BW57" s="12">
        <v>4.5</v>
      </c>
      <c r="BX57" s="12">
        <v>-0.9</v>
      </c>
      <c r="BY57" s="12">
        <v>-3</v>
      </c>
      <c r="BZ57" s="12">
        <v>11.5</v>
      </c>
      <c r="CA57" s="12">
        <v>30.9</v>
      </c>
      <c r="CB57" s="12">
        <v>-2.8</v>
      </c>
      <c r="CC57" s="12">
        <v>9.9</v>
      </c>
      <c r="CD57" s="12">
        <v>0.8</v>
      </c>
      <c r="CE57" s="12">
        <v>20.399999999999999</v>
      </c>
      <c r="CF57" s="12">
        <v>5.2</v>
      </c>
      <c r="CG57" s="12">
        <v>-6.1</v>
      </c>
      <c r="CH57" s="12">
        <v>30</v>
      </c>
      <c r="CI57" s="12">
        <v>37.799999999999997</v>
      </c>
      <c r="CJ57" s="12">
        <v>9</v>
      </c>
      <c r="CK57" s="12">
        <v>2.2999999999999998</v>
      </c>
      <c r="CL57" s="12">
        <v>5.3</v>
      </c>
      <c r="CM57" s="12">
        <v>24.5</v>
      </c>
      <c r="CN57" s="12">
        <v>8.9</v>
      </c>
      <c r="CO57" s="12">
        <v>-26.9</v>
      </c>
      <c r="CP57" s="12">
        <v>17.3</v>
      </c>
      <c r="CQ57" s="12">
        <v>12</v>
      </c>
      <c r="CR57" s="12">
        <v>-4.8</v>
      </c>
      <c r="CS57" s="12">
        <v>6</v>
      </c>
      <c r="CT57" s="12">
        <v>17.399999999999999</v>
      </c>
      <c r="CU57" s="12">
        <v>22.2</v>
      </c>
      <c r="CV57" s="12">
        <v>7.2</v>
      </c>
      <c r="CW57" s="12">
        <v>-18</v>
      </c>
      <c r="CX57" s="12">
        <v>-5</v>
      </c>
      <c r="CY57" s="12">
        <v>7.3</v>
      </c>
      <c r="CZ57" s="12">
        <v>-22.4</v>
      </c>
      <c r="DA57" s="12">
        <v>19.600000000000001</v>
      </c>
      <c r="DB57" s="12">
        <v>35.299999999999997</v>
      </c>
      <c r="DC57" s="12">
        <v>17.100000000000001</v>
      </c>
      <c r="DD57" s="12">
        <v>25</v>
      </c>
      <c r="DE57" s="12">
        <v>34.1</v>
      </c>
      <c r="DF57" s="12">
        <v>28</v>
      </c>
      <c r="DG57" s="12">
        <v>-2.5</v>
      </c>
      <c r="DH57" s="12">
        <v>-13.4</v>
      </c>
      <c r="DI57" s="12">
        <v>4</v>
      </c>
      <c r="DJ57" s="12">
        <v>8</v>
      </c>
      <c r="DK57" s="12">
        <v>-13.4</v>
      </c>
      <c r="DL57" s="12">
        <v>35.799999999999997</v>
      </c>
      <c r="DM57" s="12">
        <v>45.5</v>
      </c>
      <c r="DN57" s="12">
        <v>5.7</v>
      </c>
      <c r="DO57" s="12">
        <v>70.099999999999994</v>
      </c>
      <c r="DP57" s="12">
        <v>59.2</v>
      </c>
      <c r="DQ57" s="12">
        <v>44.3</v>
      </c>
      <c r="DR57" s="12">
        <v>41.3</v>
      </c>
      <c r="DS57" s="12">
        <v>-10.5</v>
      </c>
      <c r="DT57" s="12">
        <v>47.1</v>
      </c>
      <c r="DU57" s="12">
        <v>51.2</v>
      </c>
      <c r="DV57" s="12">
        <v>32.200000000000003</v>
      </c>
      <c r="DW57" s="12">
        <v>-1.9</v>
      </c>
      <c r="DX57" s="12">
        <v>-52.7</v>
      </c>
      <c r="DY57" s="12">
        <v>-22.9</v>
      </c>
      <c r="DZ57" s="12">
        <v>-48.2</v>
      </c>
      <c r="EA57" s="12">
        <v>-31</v>
      </c>
      <c r="EB57" s="12">
        <v>2.7</v>
      </c>
      <c r="EC57" s="12">
        <v>10.5</v>
      </c>
      <c r="ED57" s="12">
        <v>-2.1</v>
      </c>
      <c r="EE57" s="12">
        <v>-5.9</v>
      </c>
      <c r="EF57" s="12">
        <v>-8.6</v>
      </c>
      <c r="EG57" s="12">
        <v>-40.9</v>
      </c>
      <c r="EH57" s="12">
        <v>-13.9</v>
      </c>
      <c r="EI57" s="12">
        <v>-3.1</v>
      </c>
      <c r="EJ57" s="12">
        <v>63.4</v>
      </c>
      <c r="EK57" s="12">
        <v>36.4</v>
      </c>
      <c r="EL57" s="12">
        <v>92.1</v>
      </c>
      <c r="EM57" s="12">
        <v>50.4</v>
      </c>
      <c r="EN57" s="12">
        <v>122.3</v>
      </c>
      <c r="EO57" s="12">
        <v>-14.5</v>
      </c>
      <c r="EP57" s="12">
        <v>19.2</v>
      </c>
      <c r="EQ57" s="12">
        <v>100.5</v>
      </c>
      <c r="ER57" s="12">
        <v>3.5</v>
      </c>
      <c r="ES57" s="12">
        <v>93</v>
      </c>
      <c r="ET57" s="12">
        <v>121.1</v>
      </c>
      <c r="EU57" s="12">
        <v>166.8</v>
      </c>
      <c r="EV57" s="12">
        <v>24.6</v>
      </c>
      <c r="EW57" s="12">
        <v>104.2</v>
      </c>
      <c r="EX57" s="12">
        <v>137.69999999999999</v>
      </c>
      <c r="EY57" s="12">
        <v>-23</v>
      </c>
      <c r="EZ57" s="12">
        <v>72.7</v>
      </c>
      <c r="FA57" s="12">
        <v>122.6</v>
      </c>
      <c r="FB57" s="12">
        <v>-110</v>
      </c>
      <c r="FC57" s="12">
        <v>96</v>
      </c>
      <c r="FD57" s="12">
        <v>69.599999999999994</v>
      </c>
      <c r="FE57" s="12">
        <v>37.5</v>
      </c>
      <c r="FF57" s="12">
        <v>-39.9</v>
      </c>
      <c r="FG57" s="12">
        <v>299.7</v>
      </c>
      <c r="FH57" s="12">
        <v>37.5</v>
      </c>
      <c r="FI57" s="12">
        <v>-87.7</v>
      </c>
      <c r="FJ57" s="12">
        <v>256.39999999999998</v>
      </c>
      <c r="FK57" s="12">
        <v>166</v>
      </c>
      <c r="FL57" s="12">
        <v>-150.5</v>
      </c>
      <c r="FM57" s="12">
        <v>9</v>
      </c>
      <c r="FN57" s="12">
        <v>19.3</v>
      </c>
      <c r="FO57" s="12">
        <v>-62.3</v>
      </c>
      <c r="FP57" s="12">
        <v>36.6</v>
      </c>
      <c r="FQ57" s="12">
        <v>109.7</v>
      </c>
      <c r="FR57" s="12">
        <v>13.3</v>
      </c>
      <c r="FS57" s="12">
        <v>109.1</v>
      </c>
      <c r="FT57" s="12">
        <v>167.2</v>
      </c>
      <c r="FU57" s="12">
        <v>-181.2</v>
      </c>
      <c r="FV57" s="12">
        <v>76.3</v>
      </c>
      <c r="FW57" s="12">
        <v>138.6</v>
      </c>
      <c r="FX57" s="12">
        <v>257.7</v>
      </c>
      <c r="FY57" s="12">
        <v>-5.5</v>
      </c>
      <c r="FZ57" s="12">
        <v>213</v>
      </c>
      <c r="GA57" s="12">
        <v>350.9</v>
      </c>
      <c r="GB57" s="12">
        <v>-188.6</v>
      </c>
      <c r="GC57" s="12">
        <v>74.8</v>
      </c>
      <c r="GD57" s="12">
        <v>-187.8</v>
      </c>
      <c r="GE57" s="12">
        <v>273.2</v>
      </c>
      <c r="GF57" s="12">
        <v>392.7</v>
      </c>
      <c r="GG57" s="12">
        <v>62.4</v>
      </c>
      <c r="GH57" s="12">
        <v>-16.8</v>
      </c>
      <c r="GI57" s="12">
        <v>164.4</v>
      </c>
      <c r="GJ57" s="12">
        <v>539.1</v>
      </c>
      <c r="GK57" s="12">
        <v>391.6</v>
      </c>
      <c r="GL57" s="12">
        <v>82.9</v>
      </c>
      <c r="GM57" s="12">
        <v>-144.6</v>
      </c>
      <c r="GN57" s="12">
        <v>-442</v>
      </c>
      <c r="GO57" s="12">
        <v>-533.5</v>
      </c>
      <c r="GP57" s="12">
        <v>-184.9</v>
      </c>
      <c r="GQ57" s="12">
        <v>-142.6</v>
      </c>
      <c r="GR57" s="12">
        <v>195.9</v>
      </c>
      <c r="GS57" s="12">
        <v>258</v>
      </c>
      <c r="GT57" s="12">
        <v>-470.6</v>
      </c>
      <c r="GU57" s="12">
        <v>-210.9</v>
      </c>
      <c r="GV57" s="12">
        <v>169.7</v>
      </c>
      <c r="GW57" s="12">
        <v>169.6</v>
      </c>
      <c r="GX57" s="12">
        <v>165.1</v>
      </c>
      <c r="GY57" s="12">
        <v>216</v>
      </c>
      <c r="GZ57" s="12">
        <v>-357.7</v>
      </c>
      <c r="HA57" s="12">
        <v>-138.4</v>
      </c>
      <c r="HB57" s="12">
        <v>-509.3</v>
      </c>
      <c r="HC57" s="12">
        <v>-97.6</v>
      </c>
      <c r="HD57" s="12">
        <v>-392.3</v>
      </c>
      <c r="HE57" s="12">
        <v>104.1</v>
      </c>
      <c r="HF57" s="12">
        <v>-186</v>
      </c>
      <c r="HG57" s="12">
        <v>206.6</v>
      </c>
      <c r="HH57" s="12">
        <v>199.8</v>
      </c>
      <c r="HI57" s="12">
        <v>-40.6</v>
      </c>
      <c r="HJ57" s="12">
        <v>-253.8</v>
      </c>
      <c r="HK57" s="12">
        <v>-12.6</v>
      </c>
      <c r="HL57" s="12">
        <v>-172.2</v>
      </c>
      <c r="HM57" s="12">
        <v>198.3</v>
      </c>
      <c r="HN57" s="12">
        <v>-499</v>
      </c>
      <c r="HO57" s="12">
        <v>-82.7</v>
      </c>
      <c r="HP57" s="12">
        <v>-331.5</v>
      </c>
      <c r="HQ57" s="12">
        <v>-237.4</v>
      </c>
      <c r="HR57" s="12">
        <v>-316.8</v>
      </c>
      <c r="HS57" s="12">
        <v>144.5</v>
      </c>
      <c r="HT57" s="12">
        <v>-110.3</v>
      </c>
      <c r="HU57" s="12">
        <v>-70.400000000000006</v>
      </c>
      <c r="HV57" s="12">
        <v>-297.39999999999998</v>
      </c>
      <c r="HW57" s="12">
        <v>351.2</v>
      </c>
      <c r="HX57" s="12">
        <v>272.5</v>
      </c>
      <c r="HY57" s="12">
        <v>444.2</v>
      </c>
      <c r="HZ57" s="12">
        <v>-47.1</v>
      </c>
      <c r="IA57" s="12">
        <v>185.5</v>
      </c>
      <c r="IB57" s="12">
        <v>126.2</v>
      </c>
      <c r="IC57" s="12">
        <v>-10.5</v>
      </c>
      <c r="ID57" s="12">
        <v>-16.5</v>
      </c>
      <c r="IE57" s="12">
        <v>14.8</v>
      </c>
      <c r="IF57" s="12">
        <v>-76.599999999999994</v>
      </c>
      <c r="IG57" s="12">
        <v>108.2</v>
      </c>
      <c r="IH57" s="12">
        <v>40.6</v>
      </c>
      <c r="II57" s="12">
        <v>696.8</v>
      </c>
      <c r="IJ57" s="12">
        <v>-505.5</v>
      </c>
      <c r="IK57" s="12">
        <v>253.7</v>
      </c>
      <c r="IL57" s="12">
        <v>-1.7</v>
      </c>
      <c r="IM57" s="12">
        <v>114.7</v>
      </c>
      <c r="IN57" s="12">
        <v>-17.5</v>
      </c>
      <c r="IO57" s="12">
        <v>-104</v>
      </c>
      <c r="IP57" s="12">
        <v>119.5</v>
      </c>
      <c r="IQ57" s="12">
        <v>159.69999999999999</v>
      </c>
      <c r="IR57" s="12">
        <v>76.2</v>
      </c>
      <c r="IS57" s="12">
        <v>172.8</v>
      </c>
      <c r="IT57" s="12">
        <v>-93.9</v>
      </c>
      <c r="IU57" s="12">
        <v>184.2</v>
      </c>
      <c r="IV57" s="12">
        <v>-155</v>
      </c>
      <c r="IW57" s="12">
        <v>55.1</v>
      </c>
      <c r="IY57" s="15">
        <v>-5948</v>
      </c>
      <c r="IZ57" s="15">
        <v>-9596</v>
      </c>
    </row>
    <row r="58" spans="1:260">
      <c r="A58" t="s">
        <v>928</v>
      </c>
      <c r="B58" t="s">
        <v>1210</v>
      </c>
      <c r="C58">
        <v>0</v>
      </c>
      <c r="D58">
        <v>0</v>
      </c>
      <c r="E58">
        <v>0</v>
      </c>
      <c r="F58">
        <v>0</v>
      </c>
      <c r="G58">
        <v>0.1</v>
      </c>
      <c r="H58">
        <v>0.6</v>
      </c>
      <c r="I58">
        <v>-0.5</v>
      </c>
      <c r="J58">
        <v>0.2</v>
      </c>
      <c r="K58">
        <v>0.5</v>
      </c>
      <c r="L58">
        <v>1.3</v>
      </c>
      <c r="M58">
        <v>-0.4</v>
      </c>
      <c r="N58">
        <v>-1.4</v>
      </c>
      <c r="O58">
        <v>0.1</v>
      </c>
      <c r="P58">
        <v>0</v>
      </c>
      <c r="Q58">
        <v>0.1</v>
      </c>
      <c r="R58">
        <v>0.2</v>
      </c>
      <c r="S58">
        <v>0.9</v>
      </c>
      <c r="T58">
        <v>-1</v>
      </c>
      <c r="U58">
        <v>0.2</v>
      </c>
      <c r="V58">
        <v>0.8</v>
      </c>
      <c r="W58">
        <v>0.2</v>
      </c>
      <c r="X58">
        <v>0.2</v>
      </c>
      <c r="Y58">
        <v>1.7</v>
      </c>
      <c r="Z58">
        <v>-0.7</v>
      </c>
      <c r="AA58">
        <v>-0.9</v>
      </c>
      <c r="AB58">
        <v>0.7</v>
      </c>
      <c r="AC58">
        <v>1.7</v>
      </c>
      <c r="AD58">
        <v>0.7</v>
      </c>
      <c r="AE58">
        <v>-4</v>
      </c>
      <c r="AF58">
        <v>1.7</v>
      </c>
      <c r="AG58">
        <v>1.8</v>
      </c>
      <c r="AH58">
        <v>4.5999999999999996</v>
      </c>
      <c r="AI58">
        <v>1.6</v>
      </c>
      <c r="AJ58">
        <v>-1.1000000000000001</v>
      </c>
      <c r="AK58">
        <v>1.9</v>
      </c>
      <c r="AL58">
        <v>2.2999999999999998</v>
      </c>
      <c r="AM58">
        <v>0.3</v>
      </c>
      <c r="AN58">
        <v>-1</v>
      </c>
      <c r="AO58">
        <v>1.8</v>
      </c>
      <c r="AP58">
        <v>-4.3</v>
      </c>
      <c r="AQ58">
        <v>-3.3</v>
      </c>
      <c r="AR58">
        <v>-3.3</v>
      </c>
      <c r="AS58">
        <v>-0.1</v>
      </c>
      <c r="AT58">
        <v>-1.9</v>
      </c>
      <c r="AU58">
        <v>-1.5</v>
      </c>
      <c r="AV58">
        <v>0.3</v>
      </c>
      <c r="AW58">
        <v>-0.3</v>
      </c>
      <c r="AX58">
        <v>0</v>
      </c>
      <c r="AY58">
        <v>-0.3</v>
      </c>
      <c r="AZ58">
        <v>1</v>
      </c>
      <c r="BA58">
        <v>-0.4</v>
      </c>
      <c r="BB58">
        <v>-0.3</v>
      </c>
      <c r="BC58">
        <v>-0.9</v>
      </c>
      <c r="BD58">
        <v>0</v>
      </c>
      <c r="BE58">
        <v>0</v>
      </c>
      <c r="BF58">
        <v>0.1</v>
      </c>
      <c r="BG58">
        <v>0.1</v>
      </c>
      <c r="BH58">
        <v>0.3</v>
      </c>
      <c r="BI58">
        <v>0.6</v>
      </c>
      <c r="BJ58">
        <v>-1</v>
      </c>
      <c r="BK58">
        <v>0.1</v>
      </c>
      <c r="BL58">
        <v>0</v>
      </c>
      <c r="BM58">
        <v>0.9</v>
      </c>
      <c r="BN58">
        <v>0.3</v>
      </c>
      <c r="BO58">
        <v>2</v>
      </c>
      <c r="BP58">
        <v>3.2</v>
      </c>
      <c r="BQ58">
        <v>-1.3</v>
      </c>
      <c r="BR58">
        <v>-2.8</v>
      </c>
      <c r="BS58">
        <v>-0.1</v>
      </c>
      <c r="BT58">
        <v>-0.6</v>
      </c>
      <c r="BU58">
        <v>0</v>
      </c>
      <c r="BV58">
        <v>0</v>
      </c>
      <c r="BW58">
        <v>0.5</v>
      </c>
      <c r="BX58">
        <v>0.3</v>
      </c>
      <c r="BY58">
        <v>0.1</v>
      </c>
      <c r="BZ58">
        <v>17.8</v>
      </c>
      <c r="CA58">
        <v>9.4</v>
      </c>
      <c r="CB58">
        <v>-1.6</v>
      </c>
      <c r="CC58">
        <v>-11.3</v>
      </c>
      <c r="CD58">
        <v>2.4</v>
      </c>
      <c r="CE58">
        <v>8.3000000000000007</v>
      </c>
      <c r="CF58">
        <v>-2</v>
      </c>
      <c r="CG58">
        <v>2.2000000000000002</v>
      </c>
      <c r="CH58">
        <v>17.3</v>
      </c>
      <c r="CI58">
        <v>9.5</v>
      </c>
      <c r="CJ58">
        <v>0.4</v>
      </c>
      <c r="CK58">
        <v>-3.5</v>
      </c>
      <c r="CL58">
        <v>-3</v>
      </c>
      <c r="CM58">
        <v>0.6</v>
      </c>
      <c r="CN58">
        <v>0.3</v>
      </c>
      <c r="CO58">
        <v>-0.4</v>
      </c>
      <c r="CP58">
        <v>3.7</v>
      </c>
      <c r="CQ58">
        <v>-5.8</v>
      </c>
      <c r="CR58">
        <v>-2.1</v>
      </c>
      <c r="CS58">
        <v>-3.3</v>
      </c>
      <c r="CT58">
        <v>-2</v>
      </c>
      <c r="CU58">
        <v>0.9</v>
      </c>
      <c r="CV58">
        <v>-0.2</v>
      </c>
      <c r="CW58">
        <v>0.8</v>
      </c>
      <c r="CX58">
        <v>3.1</v>
      </c>
      <c r="CY58">
        <v>1</v>
      </c>
      <c r="CZ58">
        <v>1</v>
      </c>
      <c r="DA58">
        <v>1</v>
      </c>
      <c r="DB58">
        <v>12.5</v>
      </c>
      <c r="DC58">
        <v>0.7</v>
      </c>
      <c r="DD58">
        <v>1</v>
      </c>
      <c r="DE58">
        <v>1.6</v>
      </c>
      <c r="DF58">
        <v>0.5</v>
      </c>
      <c r="DG58">
        <v>-5.0999999999999996</v>
      </c>
      <c r="DH58">
        <v>-13</v>
      </c>
      <c r="DI58">
        <v>0.7</v>
      </c>
      <c r="DJ58">
        <v>-12.9</v>
      </c>
      <c r="DK58">
        <v>-3.6</v>
      </c>
      <c r="DL58">
        <v>0.8</v>
      </c>
      <c r="DM58">
        <v>30.2</v>
      </c>
      <c r="DN58">
        <v>-7.2</v>
      </c>
      <c r="DO58">
        <v>16.5</v>
      </c>
      <c r="DP58">
        <v>48</v>
      </c>
      <c r="DQ58">
        <v>24.5</v>
      </c>
      <c r="DR58">
        <v>11.9</v>
      </c>
      <c r="DS58">
        <v>12.7</v>
      </c>
      <c r="DT58">
        <v>-0.4</v>
      </c>
      <c r="DU58">
        <v>-5.5</v>
      </c>
      <c r="DV58">
        <v>4</v>
      </c>
      <c r="DW58">
        <v>0.2</v>
      </c>
      <c r="DX58">
        <v>-4.5</v>
      </c>
      <c r="DY58">
        <v>-15.9</v>
      </c>
      <c r="DZ58">
        <v>-4.9000000000000004</v>
      </c>
      <c r="EA58">
        <v>4</v>
      </c>
      <c r="EB58">
        <v>-6.5</v>
      </c>
      <c r="EC58">
        <v>-9</v>
      </c>
      <c r="ED58">
        <v>-5.6</v>
      </c>
      <c r="EE58">
        <v>2.5</v>
      </c>
      <c r="EF58">
        <v>-2.7</v>
      </c>
      <c r="EG58">
        <v>1.5</v>
      </c>
      <c r="EH58">
        <v>1.9</v>
      </c>
      <c r="EI58">
        <v>-0.2</v>
      </c>
      <c r="EJ58">
        <v>-13.6</v>
      </c>
      <c r="EK58">
        <v>1.3</v>
      </c>
      <c r="EL58">
        <v>-8.6999999999999993</v>
      </c>
      <c r="EM58">
        <v>15.7</v>
      </c>
      <c r="EN58">
        <v>7.1</v>
      </c>
      <c r="EO58">
        <v>5.0999999999999996</v>
      </c>
      <c r="EP58">
        <v>-2.5</v>
      </c>
      <c r="EQ58">
        <v>-4.3</v>
      </c>
      <c r="ER58">
        <v>0.7</v>
      </c>
      <c r="ES58">
        <v>-27.3</v>
      </c>
      <c r="ET58">
        <v>0.6</v>
      </c>
      <c r="EU58">
        <v>-13.4</v>
      </c>
      <c r="EV58">
        <v>0.6</v>
      </c>
      <c r="EW58">
        <v>0.5</v>
      </c>
      <c r="EX58">
        <v>0.6</v>
      </c>
      <c r="EY58">
        <v>0.7</v>
      </c>
      <c r="EZ58">
        <v>3.9</v>
      </c>
      <c r="FA58">
        <v>0.5</v>
      </c>
      <c r="FB58">
        <v>0.9</v>
      </c>
      <c r="FC58">
        <v>-14</v>
      </c>
      <c r="FD58">
        <v>0.3</v>
      </c>
      <c r="FE58">
        <v>0.5</v>
      </c>
      <c r="FF58">
        <v>0.2</v>
      </c>
      <c r="FG58">
        <v>0.5</v>
      </c>
      <c r="FH58">
        <v>0.5</v>
      </c>
      <c r="FI58">
        <v>5.9</v>
      </c>
      <c r="FJ58">
        <v>0.6</v>
      </c>
      <c r="FK58">
        <v>0.8</v>
      </c>
      <c r="FL58">
        <v>0.7</v>
      </c>
      <c r="FM58">
        <v>0.7</v>
      </c>
      <c r="FN58">
        <v>0.6</v>
      </c>
      <c r="FO58">
        <v>0.6</v>
      </c>
      <c r="FP58">
        <v>0.5</v>
      </c>
      <c r="FQ58">
        <v>0.6</v>
      </c>
      <c r="FR58">
        <v>0.6</v>
      </c>
      <c r="FS58">
        <v>0.7</v>
      </c>
      <c r="FT58">
        <v>0.6</v>
      </c>
      <c r="FU58">
        <v>0.5</v>
      </c>
      <c r="FV58">
        <v>0.5</v>
      </c>
      <c r="FW58">
        <v>0.6</v>
      </c>
      <c r="FX58">
        <v>0.5</v>
      </c>
      <c r="FY58">
        <v>0.6</v>
      </c>
      <c r="FZ58">
        <v>0.7</v>
      </c>
      <c r="GA58">
        <v>0.6</v>
      </c>
      <c r="GB58">
        <v>0.5</v>
      </c>
      <c r="GC58">
        <v>0.6</v>
      </c>
      <c r="GD58">
        <v>0.7</v>
      </c>
      <c r="GE58">
        <v>0.6</v>
      </c>
      <c r="GF58">
        <v>0.6</v>
      </c>
      <c r="GG58">
        <v>0.9</v>
      </c>
      <c r="GH58">
        <v>0.8</v>
      </c>
      <c r="GI58">
        <v>1</v>
      </c>
      <c r="GJ58">
        <v>0.9</v>
      </c>
      <c r="GK58">
        <v>1</v>
      </c>
      <c r="GL58">
        <v>1.1000000000000001</v>
      </c>
      <c r="GM58">
        <v>1.4</v>
      </c>
      <c r="GN58">
        <v>1.2</v>
      </c>
      <c r="GO58">
        <v>1.6</v>
      </c>
      <c r="GP58">
        <v>0.9</v>
      </c>
      <c r="GQ58">
        <v>0.9</v>
      </c>
      <c r="GR58">
        <v>0.6</v>
      </c>
      <c r="GS58">
        <v>0.8</v>
      </c>
      <c r="GT58">
        <v>0.5</v>
      </c>
      <c r="GU58">
        <v>0.7</v>
      </c>
      <c r="GV58">
        <v>0.3</v>
      </c>
      <c r="GW58">
        <v>0.5</v>
      </c>
      <c r="GX58">
        <v>0.4</v>
      </c>
      <c r="GY58">
        <v>-3.4</v>
      </c>
      <c r="GZ58">
        <v>0.5</v>
      </c>
      <c r="HA58">
        <v>0.6</v>
      </c>
      <c r="HB58">
        <v>0.5</v>
      </c>
      <c r="HC58">
        <v>0.6</v>
      </c>
      <c r="HD58">
        <v>0.4</v>
      </c>
      <c r="HE58">
        <v>0.3</v>
      </c>
      <c r="HF58">
        <v>0.3</v>
      </c>
      <c r="HG58">
        <v>0.5</v>
      </c>
      <c r="HH58">
        <v>0.4</v>
      </c>
      <c r="HI58">
        <v>0.3</v>
      </c>
      <c r="HJ58">
        <v>0.2</v>
      </c>
      <c r="HK58">
        <v>0.3</v>
      </c>
      <c r="HL58">
        <v>0.2</v>
      </c>
      <c r="HM58">
        <v>0.2</v>
      </c>
      <c r="HN58">
        <v>0.2</v>
      </c>
      <c r="HO58">
        <v>0.1</v>
      </c>
      <c r="HP58">
        <v>0.2</v>
      </c>
      <c r="HQ58">
        <v>0.2</v>
      </c>
      <c r="HR58">
        <v>0.2</v>
      </c>
      <c r="HS58">
        <v>0.1</v>
      </c>
      <c r="HT58">
        <v>0.1</v>
      </c>
      <c r="HU58">
        <v>-0.1</v>
      </c>
      <c r="HV58">
        <v>0.1</v>
      </c>
      <c r="HW58">
        <v>0</v>
      </c>
      <c r="HX58">
        <v>0.2</v>
      </c>
      <c r="HY58">
        <v>0</v>
      </c>
      <c r="HZ58">
        <v>-0.1</v>
      </c>
      <c r="IA58">
        <v>0.1</v>
      </c>
      <c r="IB58">
        <v>-0.4</v>
      </c>
      <c r="IC58">
        <v>0.3</v>
      </c>
      <c r="ID58">
        <v>0</v>
      </c>
      <c r="IE58">
        <v>0.2</v>
      </c>
      <c r="IF58">
        <v>0.2</v>
      </c>
      <c r="IG58">
        <v>0.3</v>
      </c>
      <c r="IH58">
        <v>0</v>
      </c>
      <c r="II58">
        <v>0.1</v>
      </c>
      <c r="IJ58">
        <v>0.2</v>
      </c>
      <c r="IK58">
        <v>0.1</v>
      </c>
      <c r="IL58">
        <v>-0.1</v>
      </c>
      <c r="IM58">
        <v>0.2</v>
      </c>
      <c r="IN58">
        <v>0.1</v>
      </c>
      <c r="IO58">
        <v>-1</v>
      </c>
      <c r="IP58">
        <v>0</v>
      </c>
      <c r="IQ58">
        <v>0</v>
      </c>
      <c r="IR58">
        <v>0.1</v>
      </c>
      <c r="IS58">
        <v>-0.2</v>
      </c>
      <c r="IT58">
        <v>0.1</v>
      </c>
      <c r="IU58">
        <v>0.1</v>
      </c>
      <c r="IV58">
        <v>0.4</v>
      </c>
      <c r="IW58">
        <v>0.4</v>
      </c>
      <c r="IY58" s="15">
        <v>4624</v>
      </c>
      <c r="IZ58" s="15">
        <v>-170042</v>
      </c>
    </row>
    <row r="59" spans="1:260">
      <c r="A59" t="s">
        <v>930</v>
      </c>
      <c r="B59" t="s">
        <v>1211</v>
      </c>
      <c r="C59">
        <v>-0.4</v>
      </c>
      <c r="D59">
        <v>-0.3</v>
      </c>
      <c r="E59">
        <v>-0.4</v>
      </c>
      <c r="F59">
        <v>-0.6</v>
      </c>
      <c r="G59">
        <v>-0.1</v>
      </c>
      <c r="H59">
        <v>0</v>
      </c>
      <c r="I59">
        <v>1.9</v>
      </c>
      <c r="J59">
        <v>-1.2</v>
      </c>
      <c r="K59">
        <v>-0.9</v>
      </c>
      <c r="L59">
        <v>-0.2</v>
      </c>
      <c r="M59">
        <v>-1.3</v>
      </c>
      <c r="N59">
        <v>-0.1</v>
      </c>
      <c r="O59">
        <v>0.2</v>
      </c>
      <c r="P59">
        <v>0</v>
      </c>
      <c r="Q59">
        <v>-0.2</v>
      </c>
      <c r="R59">
        <v>-0.1</v>
      </c>
      <c r="S59">
        <v>-0.5</v>
      </c>
      <c r="T59">
        <v>-0.5</v>
      </c>
      <c r="U59">
        <v>-0.5</v>
      </c>
      <c r="V59">
        <v>0.5</v>
      </c>
      <c r="W59">
        <v>-0.3</v>
      </c>
      <c r="X59">
        <v>1.9</v>
      </c>
      <c r="Y59">
        <v>-1.3</v>
      </c>
      <c r="Z59">
        <v>0.1</v>
      </c>
      <c r="AA59">
        <v>-0.5</v>
      </c>
      <c r="AB59">
        <v>-0.1</v>
      </c>
      <c r="AC59">
        <v>-1.3</v>
      </c>
      <c r="AD59">
        <v>-0.2</v>
      </c>
      <c r="AE59">
        <v>0.1</v>
      </c>
      <c r="AF59">
        <v>0</v>
      </c>
      <c r="AG59">
        <v>0</v>
      </c>
      <c r="AH59">
        <v>0.2</v>
      </c>
      <c r="AI59">
        <v>0.2</v>
      </c>
      <c r="AJ59">
        <v>1.7</v>
      </c>
      <c r="AK59">
        <v>0.1</v>
      </c>
      <c r="AL59">
        <v>1.5</v>
      </c>
      <c r="AM59">
        <v>0.1</v>
      </c>
      <c r="AN59">
        <v>0.9</v>
      </c>
      <c r="AO59">
        <v>0.9</v>
      </c>
      <c r="AP59">
        <v>2.2000000000000002</v>
      </c>
      <c r="AQ59">
        <v>1</v>
      </c>
      <c r="AR59">
        <v>-0.9</v>
      </c>
      <c r="AS59">
        <v>-1.6</v>
      </c>
      <c r="AT59">
        <v>0</v>
      </c>
      <c r="AU59">
        <v>-1</v>
      </c>
      <c r="AV59">
        <v>-1</v>
      </c>
      <c r="AW59">
        <v>-3.4</v>
      </c>
      <c r="AX59">
        <v>0</v>
      </c>
      <c r="AY59">
        <v>0</v>
      </c>
      <c r="AZ59">
        <v>-0.7</v>
      </c>
      <c r="BA59">
        <v>0.1</v>
      </c>
      <c r="BB59">
        <v>0.1</v>
      </c>
      <c r="BC59">
        <v>0.1</v>
      </c>
      <c r="BD59">
        <v>0</v>
      </c>
      <c r="BE59">
        <v>0.1</v>
      </c>
      <c r="BF59">
        <v>0.1</v>
      </c>
      <c r="BG59">
        <v>0.8</v>
      </c>
      <c r="BH59">
        <v>1</v>
      </c>
      <c r="BI59">
        <v>2.9</v>
      </c>
      <c r="BJ59">
        <v>0.3</v>
      </c>
      <c r="BK59">
        <v>1.2</v>
      </c>
      <c r="BL59">
        <v>0</v>
      </c>
      <c r="BM59">
        <v>0.4</v>
      </c>
      <c r="BN59">
        <v>0.2</v>
      </c>
      <c r="BO59">
        <v>0.9</v>
      </c>
      <c r="BP59">
        <v>3.2</v>
      </c>
      <c r="BQ59">
        <v>2.9</v>
      </c>
      <c r="BR59">
        <v>1.8</v>
      </c>
      <c r="BS59">
        <v>1.6</v>
      </c>
      <c r="BT59">
        <v>0.3</v>
      </c>
      <c r="BU59">
        <v>-0.5</v>
      </c>
      <c r="BV59">
        <v>-0.2</v>
      </c>
      <c r="BW59">
        <v>-1.3</v>
      </c>
      <c r="BX59">
        <v>-1.7</v>
      </c>
      <c r="BY59">
        <v>-0.8</v>
      </c>
      <c r="BZ59">
        <v>-13.1</v>
      </c>
      <c r="CA59">
        <v>0.3</v>
      </c>
      <c r="CB59">
        <v>0.3</v>
      </c>
      <c r="CC59">
        <v>0.2</v>
      </c>
      <c r="CD59">
        <v>-0.1</v>
      </c>
      <c r="CE59">
        <v>0.1</v>
      </c>
      <c r="CF59">
        <v>0.4</v>
      </c>
      <c r="CG59">
        <v>1.2</v>
      </c>
      <c r="CH59">
        <v>5</v>
      </c>
      <c r="CI59">
        <v>2.8</v>
      </c>
      <c r="CJ59">
        <v>3.1</v>
      </c>
      <c r="CK59">
        <v>2.6</v>
      </c>
      <c r="CL59">
        <v>1.4</v>
      </c>
      <c r="CM59">
        <v>2.2000000000000002</v>
      </c>
      <c r="CN59">
        <v>3.3</v>
      </c>
      <c r="CO59">
        <v>1.8</v>
      </c>
      <c r="CP59">
        <v>2.9</v>
      </c>
      <c r="CQ59">
        <v>8.6</v>
      </c>
      <c r="CR59">
        <v>0.8</v>
      </c>
      <c r="CS59">
        <v>0.4</v>
      </c>
      <c r="CT59">
        <v>8</v>
      </c>
      <c r="CU59">
        <v>0.8</v>
      </c>
      <c r="CV59">
        <v>1.3</v>
      </c>
      <c r="CW59">
        <v>1.3</v>
      </c>
      <c r="CX59">
        <v>0.6</v>
      </c>
      <c r="CY59">
        <v>-1.1000000000000001</v>
      </c>
      <c r="CZ59">
        <v>-0.3</v>
      </c>
      <c r="DA59">
        <v>-1.6</v>
      </c>
      <c r="DB59">
        <v>-0.7</v>
      </c>
      <c r="DC59">
        <v>-1.4</v>
      </c>
      <c r="DD59">
        <v>-1.5</v>
      </c>
      <c r="DE59">
        <v>-2</v>
      </c>
      <c r="DF59">
        <v>-1.1000000000000001</v>
      </c>
      <c r="DG59">
        <v>-2.4</v>
      </c>
      <c r="DH59">
        <v>-1.3</v>
      </c>
      <c r="DI59">
        <v>-1.6</v>
      </c>
      <c r="DJ59">
        <v>-2.9</v>
      </c>
      <c r="DK59">
        <v>-1.8</v>
      </c>
      <c r="DL59">
        <v>-0.3</v>
      </c>
      <c r="DM59">
        <v>-0.8</v>
      </c>
      <c r="DN59">
        <v>-1.2</v>
      </c>
      <c r="DO59">
        <v>-1.3</v>
      </c>
      <c r="DP59">
        <v>0.6</v>
      </c>
      <c r="DQ59">
        <v>-1.3</v>
      </c>
      <c r="DR59">
        <v>0.1</v>
      </c>
      <c r="DS59">
        <v>-0.9</v>
      </c>
      <c r="DT59">
        <v>-2</v>
      </c>
      <c r="DU59">
        <v>0</v>
      </c>
      <c r="DV59">
        <v>0</v>
      </c>
      <c r="DW59">
        <v>1.4</v>
      </c>
      <c r="DX59">
        <v>-0.3</v>
      </c>
      <c r="DY59">
        <v>0.5</v>
      </c>
      <c r="DZ59">
        <v>-0.1</v>
      </c>
      <c r="EA59">
        <v>-0.4</v>
      </c>
      <c r="EB59">
        <v>0</v>
      </c>
      <c r="EC59">
        <v>0.5</v>
      </c>
      <c r="ED59">
        <v>10.7</v>
      </c>
      <c r="EE59">
        <v>0.9</v>
      </c>
      <c r="EF59">
        <v>-1.3</v>
      </c>
      <c r="EG59">
        <v>0.2</v>
      </c>
      <c r="EH59">
        <v>0.3</v>
      </c>
      <c r="EI59">
        <v>0</v>
      </c>
      <c r="EJ59">
        <v>-1</v>
      </c>
      <c r="EK59">
        <v>-1.1000000000000001</v>
      </c>
      <c r="EL59">
        <v>0.1</v>
      </c>
      <c r="EM59">
        <v>2.1</v>
      </c>
      <c r="EN59">
        <v>3.1</v>
      </c>
      <c r="EO59">
        <v>4</v>
      </c>
      <c r="EP59">
        <v>0.6</v>
      </c>
      <c r="EQ59">
        <v>3.4</v>
      </c>
      <c r="ER59">
        <v>0.9</v>
      </c>
      <c r="ES59">
        <v>0.7</v>
      </c>
      <c r="ET59">
        <v>0.1</v>
      </c>
      <c r="EU59">
        <v>-4.2</v>
      </c>
      <c r="EV59">
        <v>-0.2</v>
      </c>
      <c r="EW59">
        <v>1.9</v>
      </c>
      <c r="EX59">
        <v>16.899999999999999</v>
      </c>
      <c r="EY59">
        <v>0.3</v>
      </c>
      <c r="EZ59">
        <v>4.0999999999999996</v>
      </c>
      <c r="FA59">
        <v>8.3000000000000007</v>
      </c>
      <c r="FB59">
        <v>7.7</v>
      </c>
      <c r="FC59">
        <v>0</v>
      </c>
      <c r="FD59">
        <v>-5.7</v>
      </c>
      <c r="FE59">
        <v>-9.1</v>
      </c>
      <c r="FF59">
        <v>-7.2</v>
      </c>
      <c r="FG59">
        <v>0.9</v>
      </c>
      <c r="FH59">
        <v>-9.3000000000000007</v>
      </c>
      <c r="FI59">
        <v>-5.2</v>
      </c>
      <c r="FJ59">
        <v>4.3</v>
      </c>
      <c r="FK59">
        <v>-2.2999999999999998</v>
      </c>
      <c r="FL59">
        <v>4.0999999999999996</v>
      </c>
      <c r="FM59">
        <v>13</v>
      </c>
      <c r="FN59">
        <v>-0.3</v>
      </c>
      <c r="FO59">
        <v>-2.6</v>
      </c>
      <c r="FP59">
        <v>6.4</v>
      </c>
      <c r="FQ59">
        <v>4.5</v>
      </c>
      <c r="FR59">
        <v>2.2000000000000002</v>
      </c>
      <c r="FS59">
        <v>2.6</v>
      </c>
      <c r="FT59">
        <v>-0.3</v>
      </c>
      <c r="FU59">
        <v>1.5</v>
      </c>
      <c r="FV59">
        <v>-9.6999999999999993</v>
      </c>
      <c r="FW59">
        <v>-3.3</v>
      </c>
      <c r="FX59">
        <v>-5.4</v>
      </c>
      <c r="FY59">
        <v>-2.7</v>
      </c>
      <c r="FZ59">
        <v>-4</v>
      </c>
      <c r="GA59">
        <v>-15.1</v>
      </c>
      <c r="GB59">
        <v>2.2999999999999998</v>
      </c>
      <c r="GC59">
        <v>-7.8</v>
      </c>
      <c r="GD59">
        <v>-20.2</v>
      </c>
      <c r="GE59">
        <v>-2.9</v>
      </c>
      <c r="GF59">
        <v>1.4</v>
      </c>
      <c r="GG59">
        <v>-5.0999999999999996</v>
      </c>
      <c r="GH59">
        <v>-6.7</v>
      </c>
      <c r="GI59">
        <v>-0.8</v>
      </c>
      <c r="GJ59">
        <v>-1.2</v>
      </c>
      <c r="GK59">
        <v>-0.9</v>
      </c>
      <c r="GL59">
        <v>-1.1000000000000001</v>
      </c>
      <c r="GM59">
        <v>-0.4</v>
      </c>
      <c r="GN59">
        <v>3.8</v>
      </c>
      <c r="GO59">
        <v>-1</v>
      </c>
      <c r="GP59">
        <v>11.5</v>
      </c>
      <c r="GQ59">
        <v>3</v>
      </c>
      <c r="GR59">
        <v>13.9</v>
      </c>
      <c r="GS59">
        <v>4.4000000000000004</v>
      </c>
      <c r="GT59">
        <v>-7.9</v>
      </c>
      <c r="GU59">
        <v>2.2999999999999998</v>
      </c>
      <c r="GV59">
        <v>0.3</v>
      </c>
      <c r="GW59">
        <v>3.8</v>
      </c>
      <c r="GX59">
        <v>-1.3</v>
      </c>
      <c r="GY59">
        <v>25.7</v>
      </c>
      <c r="GZ59">
        <v>23.9</v>
      </c>
      <c r="HA59">
        <v>15.6</v>
      </c>
      <c r="HB59">
        <v>7.1</v>
      </c>
      <c r="HC59">
        <v>4.3</v>
      </c>
      <c r="HD59">
        <v>12.7</v>
      </c>
      <c r="HE59">
        <v>3</v>
      </c>
      <c r="HF59">
        <v>-3.9</v>
      </c>
      <c r="HG59">
        <v>3</v>
      </c>
      <c r="HH59">
        <v>-1.1000000000000001</v>
      </c>
      <c r="HI59">
        <v>-4.3</v>
      </c>
      <c r="HJ59">
        <v>-11.3</v>
      </c>
      <c r="HK59">
        <v>-4.2</v>
      </c>
      <c r="HL59">
        <v>2.8</v>
      </c>
      <c r="HM59">
        <v>-3.8</v>
      </c>
      <c r="HN59">
        <v>-10.3</v>
      </c>
      <c r="HO59">
        <v>-16.8</v>
      </c>
      <c r="HP59">
        <v>-3.7</v>
      </c>
      <c r="HQ59">
        <v>-1.3</v>
      </c>
      <c r="HR59">
        <v>-4.2</v>
      </c>
      <c r="HS59">
        <v>-4.9000000000000004</v>
      </c>
      <c r="HT59">
        <v>0.7</v>
      </c>
      <c r="HU59">
        <v>6.6</v>
      </c>
      <c r="HV59">
        <v>2.9</v>
      </c>
      <c r="HW59">
        <v>-1</v>
      </c>
      <c r="HX59">
        <v>0.3</v>
      </c>
      <c r="HY59">
        <v>-0.4</v>
      </c>
      <c r="HZ59">
        <v>-6.1</v>
      </c>
      <c r="IA59">
        <v>-0.3</v>
      </c>
      <c r="IB59">
        <v>12.5</v>
      </c>
      <c r="IC59">
        <v>-1.2</v>
      </c>
      <c r="ID59">
        <v>8.1999999999999993</v>
      </c>
      <c r="IE59">
        <v>0.5</v>
      </c>
      <c r="IF59">
        <v>9</v>
      </c>
      <c r="IG59">
        <v>7</v>
      </c>
      <c r="IH59">
        <v>0.6</v>
      </c>
      <c r="II59">
        <v>-1.3</v>
      </c>
      <c r="IJ59">
        <v>19.600000000000001</v>
      </c>
      <c r="IK59">
        <v>7.1</v>
      </c>
      <c r="IL59">
        <v>9.8000000000000007</v>
      </c>
      <c r="IM59">
        <v>-8.6</v>
      </c>
      <c r="IN59">
        <v>1.7</v>
      </c>
      <c r="IO59">
        <v>0</v>
      </c>
      <c r="IP59">
        <v>8.6999999999999993</v>
      </c>
      <c r="IQ59">
        <v>-2.4</v>
      </c>
      <c r="IR59">
        <v>-1.5</v>
      </c>
      <c r="IS59">
        <v>0.5</v>
      </c>
      <c r="IT59">
        <v>6.6</v>
      </c>
      <c r="IU59">
        <v>-0.8</v>
      </c>
      <c r="IV59">
        <v>-2.5</v>
      </c>
      <c r="IW59">
        <v>-5.6</v>
      </c>
      <c r="IY59" s="15">
        <v>0</v>
      </c>
      <c r="IZ59" s="15">
        <v>2</v>
      </c>
    </row>
    <row r="60" spans="1:260">
      <c r="A60" t="s">
        <v>932</v>
      </c>
      <c r="B60" t="s">
        <v>1212</v>
      </c>
      <c r="C60">
        <v>0</v>
      </c>
      <c r="D60">
        <v>0.1</v>
      </c>
      <c r="E60">
        <v>0.2</v>
      </c>
      <c r="F60">
        <v>-0.2</v>
      </c>
      <c r="G60">
        <v>0.2</v>
      </c>
      <c r="H60">
        <v>0.1</v>
      </c>
      <c r="I60">
        <v>0.1</v>
      </c>
      <c r="J60">
        <v>0</v>
      </c>
      <c r="K60">
        <v>0</v>
      </c>
      <c r="L60">
        <v>0.1</v>
      </c>
      <c r="M60">
        <v>-0.1</v>
      </c>
      <c r="N60">
        <v>-0.5</v>
      </c>
      <c r="O60">
        <v>0.2</v>
      </c>
      <c r="P60">
        <v>0.5</v>
      </c>
      <c r="Q60">
        <v>-0.3</v>
      </c>
      <c r="R60">
        <v>-1.2</v>
      </c>
      <c r="S60">
        <v>0.5</v>
      </c>
      <c r="T60">
        <v>0.4</v>
      </c>
      <c r="U60">
        <v>0.2</v>
      </c>
      <c r="V60">
        <v>-0.7</v>
      </c>
      <c r="W60">
        <v>-0.3</v>
      </c>
      <c r="X60">
        <v>-0.8</v>
      </c>
      <c r="Y60">
        <v>0.3</v>
      </c>
      <c r="Z60">
        <v>-0.4</v>
      </c>
      <c r="AA60">
        <v>0.4</v>
      </c>
      <c r="AB60">
        <v>0.1</v>
      </c>
      <c r="AC60">
        <v>0.1</v>
      </c>
      <c r="AD60">
        <v>-0.2</v>
      </c>
      <c r="AE60">
        <v>0.3</v>
      </c>
      <c r="AF60">
        <v>-0.4</v>
      </c>
      <c r="AG60">
        <v>-0.1</v>
      </c>
      <c r="AH60">
        <v>0.6</v>
      </c>
      <c r="AI60">
        <v>1.2</v>
      </c>
      <c r="AJ60">
        <v>1.6</v>
      </c>
      <c r="AK60">
        <v>0.3</v>
      </c>
      <c r="AL60">
        <v>-1</v>
      </c>
      <c r="AM60">
        <v>1.1000000000000001</v>
      </c>
      <c r="AN60">
        <v>-0.2</v>
      </c>
      <c r="AO60">
        <v>-0.8</v>
      </c>
      <c r="AP60">
        <v>-1.8</v>
      </c>
      <c r="AQ60">
        <v>0</v>
      </c>
      <c r="AR60">
        <v>0.2</v>
      </c>
      <c r="AS60">
        <v>-0.3</v>
      </c>
      <c r="AT60">
        <v>-1.4</v>
      </c>
      <c r="AU60">
        <v>1.1000000000000001</v>
      </c>
      <c r="AV60">
        <v>0.1</v>
      </c>
      <c r="AW60">
        <v>0.5</v>
      </c>
      <c r="AX60">
        <v>0</v>
      </c>
      <c r="AY60">
        <v>0.7</v>
      </c>
      <c r="AZ60">
        <v>0.8</v>
      </c>
      <c r="BA60">
        <v>0.8</v>
      </c>
      <c r="BB60">
        <v>1.4</v>
      </c>
      <c r="BC60">
        <v>2.2000000000000002</v>
      </c>
      <c r="BD60">
        <v>1.1000000000000001</v>
      </c>
      <c r="BE60">
        <v>-1.1000000000000001</v>
      </c>
      <c r="BF60">
        <v>2.4</v>
      </c>
      <c r="BG60">
        <v>1.6</v>
      </c>
      <c r="BH60">
        <v>-0.8</v>
      </c>
      <c r="BI60">
        <v>-1.6</v>
      </c>
      <c r="BJ60">
        <v>0</v>
      </c>
      <c r="BK60">
        <v>0.3</v>
      </c>
      <c r="BL60">
        <v>-0.8</v>
      </c>
      <c r="BM60">
        <v>1.8</v>
      </c>
      <c r="BN60">
        <v>2</v>
      </c>
      <c r="BO60">
        <v>2.6</v>
      </c>
      <c r="BP60">
        <v>2.1</v>
      </c>
      <c r="BQ60">
        <v>-0.7</v>
      </c>
      <c r="BR60">
        <v>2.7</v>
      </c>
      <c r="BS60">
        <v>3.4</v>
      </c>
      <c r="BT60">
        <v>5.8</v>
      </c>
      <c r="BU60">
        <v>-3</v>
      </c>
      <c r="BV60">
        <v>-0.9</v>
      </c>
      <c r="BW60">
        <v>5.0999999999999996</v>
      </c>
      <c r="BX60">
        <v>0.6</v>
      </c>
      <c r="BY60">
        <v>-2.2999999999999998</v>
      </c>
      <c r="BZ60">
        <v>6.4</v>
      </c>
      <c r="CA60">
        <v>20.9</v>
      </c>
      <c r="CB60">
        <v>-1.5</v>
      </c>
      <c r="CC60">
        <v>21.2</v>
      </c>
      <c r="CD60">
        <v>-1.5</v>
      </c>
      <c r="CE60">
        <v>12.6</v>
      </c>
      <c r="CF60">
        <v>6.9</v>
      </c>
      <c r="CG60">
        <v>-9.4</v>
      </c>
      <c r="CH60">
        <v>7.8</v>
      </c>
      <c r="CI60">
        <v>26.1</v>
      </c>
      <c r="CJ60">
        <v>4.8</v>
      </c>
      <c r="CK60">
        <v>3.3</v>
      </c>
      <c r="CL60">
        <v>7.5</v>
      </c>
      <c r="CM60">
        <v>21.5</v>
      </c>
      <c r="CN60">
        <v>4.4000000000000004</v>
      </c>
      <c r="CO60">
        <v>-28.5</v>
      </c>
      <c r="CP60">
        <v>10.6</v>
      </c>
      <c r="CQ60">
        <v>8.9</v>
      </c>
      <c r="CR60">
        <v>-3.7</v>
      </c>
      <c r="CS60">
        <v>9.1</v>
      </c>
      <c r="CT60">
        <v>11.6</v>
      </c>
      <c r="CU60">
        <v>19.5</v>
      </c>
      <c r="CV60">
        <v>6.1</v>
      </c>
      <c r="CW60">
        <v>-20.7</v>
      </c>
      <c r="CX60">
        <v>-8.6999999999999993</v>
      </c>
      <c r="CY60">
        <v>7.1</v>
      </c>
      <c r="CZ60">
        <v>-22.1</v>
      </c>
      <c r="DA60">
        <v>20.3</v>
      </c>
      <c r="DB60">
        <v>23.1</v>
      </c>
      <c r="DC60">
        <v>17.8</v>
      </c>
      <c r="DD60">
        <v>25.7</v>
      </c>
      <c r="DE60">
        <v>38.4</v>
      </c>
      <c r="DF60">
        <v>28.5</v>
      </c>
      <c r="DG60">
        <v>4.4000000000000004</v>
      </c>
      <c r="DH60">
        <v>1.6</v>
      </c>
      <c r="DI60">
        <v>4.9000000000000004</v>
      </c>
      <c r="DJ60">
        <v>23.3</v>
      </c>
      <c r="DK60">
        <v>-7.5</v>
      </c>
      <c r="DL60">
        <v>35.299999999999997</v>
      </c>
      <c r="DM60">
        <v>16.3</v>
      </c>
      <c r="DN60">
        <v>14.5</v>
      </c>
      <c r="DO60">
        <v>54.9</v>
      </c>
      <c r="DP60">
        <v>10.8</v>
      </c>
      <c r="DQ60">
        <v>21</v>
      </c>
      <c r="DR60">
        <v>29.7</v>
      </c>
      <c r="DS60">
        <v>-22.5</v>
      </c>
      <c r="DT60">
        <v>49.5</v>
      </c>
      <c r="DU60">
        <v>56.6</v>
      </c>
      <c r="DV60">
        <v>28.1</v>
      </c>
      <c r="DW60">
        <v>-3.7</v>
      </c>
      <c r="DX60">
        <v>-48.7</v>
      </c>
      <c r="DY60">
        <v>-9.1999999999999993</v>
      </c>
      <c r="DZ60">
        <v>-44.3</v>
      </c>
      <c r="EA60">
        <v>-34.799999999999997</v>
      </c>
      <c r="EB60">
        <v>8.6999999999999993</v>
      </c>
      <c r="EC60">
        <v>19.899999999999999</v>
      </c>
      <c r="ED60">
        <v>-7.6</v>
      </c>
      <c r="EE60">
        <v>-10.6</v>
      </c>
      <c r="EF60">
        <v>-6.3</v>
      </c>
      <c r="EG60">
        <v>-44.8</v>
      </c>
      <c r="EH60">
        <v>-12.1</v>
      </c>
      <c r="EI60">
        <v>-2.8</v>
      </c>
      <c r="EJ60">
        <v>77.3</v>
      </c>
      <c r="EK60">
        <v>34.9</v>
      </c>
      <c r="EL60">
        <v>102.2</v>
      </c>
      <c r="EM60">
        <v>32.6</v>
      </c>
      <c r="EN60">
        <v>111.9</v>
      </c>
      <c r="EO60">
        <v>-24.5</v>
      </c>
      <c r="EP60">
        <v>21.1</v>
      </c>
      <c r="EQ60">
        <v>100.8</v>
      </c>
      <c r="ER60">
        <v>3</v>
      </c>
      <c r="ES60">
        <v>119.9</v>
      </c>
      <c r="ET60">
        <v>120.1</v>
      </c>
      <c r="EU60">
        <v>184.4</v>
      </c>
      <c r="EV60">
        <v>24.2</v>
      </c>
      <c r="EW60">
        <v>101.7</v>
      </c>
      <c r="EX60">
        <v>120.6</v>
      </c>
      <c r="EY60">
        <v>-24.1</v>
      </c>
      <c r="EZ60">
        <v>64.599999999999994</v>
      </c>
      <c r="FA60">
        <v>114.3</v>
      </c>
      <c r="FB60">
        <v>-118.3</v>
      </c>
      <c r="FC60">
        <v>109.5</v>
      </c>
      <c r="FD60">
        <v>74.599999999999994</v>
      </c>
      <c r="FE60">
        <v>45.6</v>
      </c>
      <c r="FF60">
        <v>-34.1</v>
      </c>
      <c r="FG60">
        <v>299.39999999999998</v>
      </c>
      <c r="FH60">
        <v>46.1</v>
      </c>
      <c r="FI60">
        <v>-88.8</v>
      </c>
      <c r="FJ60">
        <v>250.8</v>
      </c>
      <c r="FK60">
        <v>167.9</v>
      </c>
      <c r="FL60">
        <v>-155.4</v>
      </c>
      <c r="FM60">
        <v>-4.7</v>
      </c>
      <c r="FN60">
        <v>19.2</v>
      </c>
      <c r="FO60">
        <v>-60.3</v>
      </c>
      <c r="FP60">
        <v>29.8</v>
      </c>
      <c r="FQ60">
        <v>104.1</v>
      </c>
      <c r="FR60">
        <v>10.4</v>
      </c>
      <c r="FS60">
        <v>105.8</v>
      </c>
      <c r="FT60">
        <v>166.9</v>
      </c>
      <c r="FU60">
        <v>-183.2</v>
      </c>
      <c r="FV60">
        <v>85.6</v>
      </c>
      <c r="FW60">
        <v>141.19999999999999</v>
      </c>
      <c r="FX60">
        <v>262.60000000000002</v>
      </c>
      <c r="FY60">
        <v>-3.4</v>
      </c>
      <c r="FZ60">
        <v>216.3</v>
      </c>
      <c r="GA60">
        <v>365.3</v>
      </c>
      <c r="GB60">
        <v>-191.4</v>
      </c>
      <c r="GC60">
        <v>81.900000000000006</v>
      </c>
      <c r="GD60">
        <v>-168.3</v>
      </c>
      <c r="GE60">
        <v>275.5</v>
      </c>
      <c r="GF60">
        <v>390.6</v>
      </c>
      <c r="GG60">
        <v>66.7</v>
      </c>
      <c r="GH60">
        <v>-11</v>
      </c>
      <c r="GI60">
        <v>164.2</v>
      </c>
      <c r="GJ60">
        <v>539.4</v>
      </c>
      <c r="GK60">
        <v>391.5</v>
      </c>
      <c r="GL60">
        <v>82.9</v>
      </c>
      <c r="GM60">
        <v>-145.6</v>
      </c>
      <c r="GN60">
        <v>-447</v>
      </c>
      <c r="GO60">
        <v>-534.1</v>
      </c>
      <c r="GP60">
        <v>-197.3</v>
      </c>
      <c r="GQ60">
        <v>-146.5</v>
      </c>
      <c r="GR60">
        <v>181.5</v>
      </c>
      <c r="GS60">
        <v>252.8</v>
      </c>
      <c r="GT60">
        <v>-463.1</v>
      </c>
      <c r="GU60">
        <v>-213.9</v>
      </c>
      <c r="GV60">
        <v>169</v>
      </c>
      <c r="GW60">
        <v>165.2</v>
      </c>
      <c r="GX60">
        <v>165.9</v>
      </c>
      <c r="GY60">
        <v>193.7</v>
      </c>
      <c r="GZ60">
        <v>-382.1</v>
      </c>
      <c r="HA60">
        <v>-154.6</v>
      </c>
      <c r="HB60">
        <v>-516.9</v>
      </c>
      <c r="HC60">
        <v>-102.5</v>
      </c>
      <c r="HD60">
        <v>-405.5</v>
      </c>
      <c r="HE60">
        <v>100.8</v>
      </c>
      <c r="HF60">
        <v>-182.4</v>
      </c>
      <c r="HG60">
        <v>203.1</v>
      </c>
      <c r="HH60">
        <v>200.6</v>
      </c>
      <c r="HI60">
        <v>-36.5</v>
      </c>
      <c r="HJ60">
        <v>-242.6</v>
      </c>
      <c r="HK60">
        <v>-8.6999999999999993</v>
      </c>
      <c r="HL60">
        <v>-175.3</v>
      </c>
      <c r="HM60">
        <v>201.9</v>
      </c>
      <c r="HN60">
        <v>-488.9</v>
      </c>
      <c r="HO60">
        <v>-66.099999999999994</v>
      </c>
      <c r="HP60">
        <v>-328</v>
      </c>
      <c r="HQ60">
        <v>-236.4</v>
      </c>
      <c r="HR60">
        <v>-312.8</v>
      </c>
      <c r="HS60">
        <v>149.19999999999999</v>
      </c>
      <c r="HT60">
        <v>-111</v>
      </c>
      <c r="HU60">
        <v>-76.900000000000006</v>
      </c>
      <c r="HV60">
        <v>-300.5</v>
      </c>
      <c r="HW60">
        <v>352.2</v>
      </c>
      <c r="HX60">
        <v>272</v>
      </c>
      <c r="HY60">
        <v>444.6</v>
      </c>
      <c r="HZ60">
        <v>-40.9</v>
      </c>
      <c r="IA60">
        <v>185.7</v>
      </c>
      <c r="IB60">
        <v>114.1</v>
      </c>
      <c r="IC60">
        <v>-9.6</v>
      </c>
      <c r="ID60">
        <v>-24.8</v>
      </c>
      <c r="IE60">
        <v>14.2</v>
      </c>
      <c r="IF60">
        <v>-85.8</v>
      </c>
      <c r="IG60">
        <v>100.9</v>
      </c>
      <c r="IH60">
        <v>40</v>
      </c>
      <c r="II60">
        <v>698</v>
      </c>
      <c r="IJ60">
        <v>-525.20000000000005</v>
      </c>
      <c r="IK60">
        <v>246.5</v>
      </c>
      <c r="IL60">
        <v>-11.4</v>
      </c>
      <c r="IM60">
        <v>123.2</v>
      </c>
      <c r="IN60">
        <v>-19.399999999999999</v>
      </c>
      <c r="IO60">
        <v>-103</v>
      </c>
      <c r="IP60">
        <v>110.8</v>
      </c>
      <c r="IQ60">
        <v>162.1</v>
      </c>
      <c r="IR60">
        <v>77.5</v>
      </c>
      <c r="IS60">
        <v>172.4</v>
      </c>
      <c r="IT60">
        <v>-100.6</v>
      </c>
      <c r="IU60">
        <v>185</v>
      </c>
      <c r="IV60">
        <v>-152.9</v>
      </c>
      <c r="IW60">
        <v>61.2</v>
      </c>
      <c r="IY60" s="15">
        <v>42630</v>
      </c>
      <c r="IZ60" s="15">
        <v>148537</v>
      </c>
    </row>
    <row r="61" spans="1:260">
      <c r="A61" t="s">
        <v>935</v>
      </c>
      <c r="B61" t="s">
        <v>1213</v>
      </c>
      <c r="C61">
        <v>0.6</v>
      </c>
      <c r="D61">
        <v>0.6</v>
      </c>
      <c r="E61">
        <v>0.4</v>
      </c>
      <c r="F61">
        <v>0.6</v>
      </c>
      <c r="G61">
        <v>0.3</v>
      </c>
      <c r="H61">
        <v>0.4</v>
      </c>
      <c r="I61">
        <v>0.1</v>
      </c>
      <c r="J61">
        <v>0.3</v>
      </c>
      <c r="K61">
        <v>0.2</v>
      </c>
      <c r="L61">
        <v>0.6</v>
      </c>
      <c r="M61">
        <v>0.3</v>
      </c>
      <c r="N61">
        <v>-0.1</v>
      </c>
      <c r="O61">
        <v>0.2</v>
      </c>
      <c r="P61">
        <v>1.1000000000000001</v>
      </c>
      <c r="Q61">
        <v>0.1</v>
      </c>
      <c r="R61">
        <v>0.4</v>
      </c>
      <c r="S61">
        <v>-0.3</v>
      </c>
      <c r="T61">
        <v>-0.3</v>
      </c>
      <c r="U61">
        <v>-0.1</v>
      </c>
      <c r="V61">
        <v>0.7</v>
      </c>
      <c r="W61">
        <v>-0.6</v>
      </c>
      <c r="X61">
        <v>0.4</v>
      </c>
      <c r="Y61">
        <v>0.5</v>
      </c>
      <c r="Z61">
        <v>-0.2</v>
      </c>
      <c r="AA61">
        <v>-0.4</v>
      </c>
      <c r="AB61">
        <v>0.4</v>
      </c>
      <c r="AC61">
        <v>0.5</v>
      </c>
      <c r="AD61">
        <v>0.6</v>
      </c>
      <c r="AE61">
        <v>-1.8</v>
      </c>
      <c r="AF61">
        <v>0.5</v>
      </c>
      <c r="AG61">
        <v>-0.2</v>
      </c>
      <c r="AH61">
        <v>0.6</v>
      </c>
      <c r="AI61">
        <v>-0.5</v>
      </c>
      <c r="AJ61">
        <v>0.4</v>
      </c>
      <c r="AK61">
        <v>0</v>
      </c>
      <c r="AL61">
        <v>-0.1</v>
      </c>
      <c r="AM61">
        <v>-0.9</v>
      </c>
      <c r="AN61">
        <v>0.4</v>
      </c>
      <c r="AO61">
        <v>0.2</v>
      </c>
      <c r="AP61">
        <v>-0.1</v>
      </c>
      <c r="AQ61">
        <v>-0.1</v>
      </c>
      <c r="AR61">
        <v>0.1</v>
      </c>
      <c r="AS61">
        <v>-0.2</v>
      </c>
      <c r="AT61">
        <v>0.2</v>
      </c>
      <c r="AU61">
        <v>-0.3</v>
      </c>
      <c r="AV61">
        <v>-0.3</v>
      </c>
      <c r="AW61">
        <v>0</v>
      </c>
      <c r="AX61">
        <v>-0.1</v>
      </c>
      <c r="AY61">
        <v>-0.4</v>
      </c>
      <c r="AZ61">
        <v>-0.1</v>
      </c>
      <c r="BA61">
        <v>-0.1</v>
      </c>
      <c r="BB61">
        <v>-0.1</v>
      </c>
      <c r="BC61">
        <v>0.1</v>
      </c>
      <c r="BD61">
        <v>0.1</v>
      </c>
      <c r="BE61">
        <v>-0.1</v>
      </c>
      <c r="BF61">
        <v>2.2999999999999998</v>
      </c>
      <c r="BG61">
        <v>0.7</v>
      </c>
      <c r="BH61">
        <v>-2.4</v>
      </c>
      <c r="BI61">
        <v>-0.6</v>
      </c>
      <c r="BJ61">
        <v>0.1</v>
      </c>
      <c r="BK61">
        <v>-0.1</v>
      </c>
      <c r="BL61">
        <v>0</v>
      </c>
      <c r="BM61">
        <v>-0.2</v>
      </c>
      <c r="BN61">
        <v>0.3</v>
      </c>
      <c r="BO61">
        <v>0.2</v>
      </c>
      <c r="BP61">
        <v>-0.6</v>
      </c>
      <c r="BQ61">
        <v>-0.1</v>
      </c>
      <c r="BR61">
        <v>-0.1</v>
      </c>
      <c r="BS61">
        <v>-0.3</v>
      </c>
      <c r="BT61">
        <v>0.4</v>
      </c>
      <c r="BU61">
        <v>-0.2</v>
      </c>
      <c r="BV61">
        <v>-0.1</v>
      </c>
      <c r="BW61">
        <v>0.2</v>
      </c>
      <c r="BX61">
        <v>0</v>
      </c>
      <c r="BY61">
        <v>-0.1</v>
      </c>
      <c r="BZ61">
        <v>0.5</v>
      </c>
      <c r="CA61">
        <v>0.2</v>
      </c>
      <c r="CB61">
        <v>-0.1</v>
      </c>
      <c r="CC61">
        <v>-0.2</v>
      </c>
      <c r="CD61">
        <v>-0.1</v>
      </c>
      <c r="CE61">
        <v>-0.7</v>
      </c>
      <c r="CF61">
        <v>-0.2</v>
      </c>
      <c r="CG61">
        <v>0</v>
      </c>
      <c r="CH61">
        <v>-0.1</v>
      </c>
      <c r="CI61">
        <v>-0.7</v>
      </c>
      <c r="CJ61">
        <v>0.7</v>
      </c>
      <c r="CK61">
        <v>-0.1</v>
      </c>
      <c r="CL61">
        <v>-0.6</v>
      </c>
      <c r="CM61">
        <v>0.3</v>
      </c>
      <c r="CN61">
        <v>0.9</v>
      </c>
      <c r="CO61">
        <v>0.2</v>
      </c>
      <c r="CP61">
        <v>0.1</v>
      </c>
      <c r="CQ61">
        <v>0.3</v>
      </c>
      <c r="CR61">
        <v>0.2</v>
      </c>
      <c r="CS61">
        <v>-0.2</v>
      </c>
      <c r="CT61">
        <v>-0.1</v>
      </c>
      <c r="CU61">
        <v>1</v>
      </c>
      <c r="CV61">
        <v>0</v>
      </c>
      <c r="CW61">
        <v>0.5</v>
      </c>
      <c r="CX61">
        <v>0</v>
      </c>
      <c r="CY61">
        <v>0.3</v>
      </c>
      <c r="CZ61">
        <v>-1.1000000000000001</v>
      </c>
      <c r="DA61">
        <v>-0.1</v>
      </c>
      <c r="DB61">
        <v>0.4</v>
      </c>
      <c r="DC61">
        <v>-0.1</v>
      </c>
      <c r="DD61">
        <v>-0.2</v>
      </c>
      <c r="DE61">
        <v>-3.8</v>
      </c>
      <c r="DF61">
        <v>0.2</v>
      </c>
      <c r="DG61">
        <v>0.6</v>
      </c>
      <c r="DH61">
        <v>-0.6</v>
      </c>
      <c r="DI61">
        <v>0</v>
      </c>
      <c r="DJ61">
        <v>0.5</v>
      </c>
      <c r="DK61">
        <v>-0.4</v>
      </c>
      <c r="DL61">
        <v>-0.1</v>
      </c>
      <c r="DM61">
        <v>-0.2</v>
      </c>
      <c r="DN61">
        <v>-0.3</v>
      </c>
      <c r="DO61">
        <v>0</v>
      </c>
      <c r="DP61">
        <v>-0.2</v>
      </c>
      <c r="DQ61">
        <v>0.1</v>
      </c>
      <c r="DR61">
        <v>-0.4</v>
      </c>
      <c r="DS61">
        <v>0.3</v>
      </c>
      <c r="DT61">
        <v>-0.1</v>
      </c>
      <c r="DU61">
        <v>0.1</v>
      </c>
      <c r="DV61">
        <v>0.2</v>
      </c>
      <c r="DW61">
        <v>0.3</v>
      </c>
      <c r="DX61">
        <v>0.8</v>
      </c>
      <c r="DY61">
        <v>1.7</v>
      </c>
      <c r="DZ61">
        <v>1.1000000000000001</v>
      </c>
      <c r="EA61">
        <v>0.3</v>
      </c>
      <c r="EB61">
        <v>0.6</v>
      </c>
      <c r="EC61">
        <v>-0.9</v>
      </c>
      <c r="ED61">
        <v>0.4</v>
      </c>
      <c r="EE61">
        <v>1.3</v>
      </c>
      <c r="EF61">
        <v>1.7</v>
      </c>
      <c r="EG61">
        <v>2.2000000000000002</v>
      </c>
      <c r="EH61">
        <v>-4</v>
      </c>
      <c r="EI61">
        <v>-0.1</v>
      </c>
      <c r="EJ61">
        <v>0.7</v>
      </c>
      <c r="EK61">
        <v>1.3</v>
      </c>
      <c r="EL61">
        <v>-1.5</v>
      </c>
      <c r="EM61">
        <v>0</v>
      </c>
      <c r="EN61">
        <v>0</v>
      </c>
      <c r="EO61">
        <v>1</v>
      </c>
      <c r="EP61">
        <v>0</v>
      </c>
      <c r="EQ61">
        <v>0.6</v>
      </c>
      <c r="ER61">
        <v>-1</v>
      </c>
      <c r="ES61">
        <v>-0.3</v>
      </c>
      <c r="ET61">
        <v>0.4</v>
      </c>
      <c r="EU61">
        <v>0.1</v>
      </c>
      <c r="EV61">
        <v>0</v>
      </c>
      <c r="EW61">
        <v>0.1</v>
      </c>
      <c r="EX61">
        <v>-0.4</v>
      </c>
      <c r="EY61">
        <v>0.1</v>
      </c>
      <c r="EZ61">
        <v>0.1</v>
      </c>
      <c r="FA61">
        <v>-0.6</v>
      </c>
      <c r="FB61">
        <v>-0.2</v>
      </c>
      <c r="FC61">
        <v>0.5</v>
      </c>
      <c r="FD61">
        <v>0.4</v>
      </c>
      <c r="FE61">
        <v>0.5</v>
      </c>
      <c r="FF61">
        <v>1.1000000000000001</v>
      </c>
      <c r="FG61">
        <v>-1.2</v>
      </c>
      <c r="FH61">
        <v>0.2</v>
      </c>
      <c r="FI61">
        <v>0.4</v>
      </c>
      <c r="FJ61">
        <v>0.6</v>
      </c>
      <c r="FK61">
        <v>-0.4</v>
      </c>
      <c r="FL61">
        <v>0.1</v>
      </c>
      <c r="FM61">
        <v>0.1</v>
      </c>
      <c r="FN61">
        <v>-0.1</v>
      </c>
      <c r="FO61">
        <v>0</v>
      </c>
      <c r="FP61">
        <v>-0.2</v>
      </c>
      <c r="FQ61">
        <v>0.4</v>
      </c>
      <c r="FR61">
        <v>0.1</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-0.8</v>
      </c>
      <c r="IY61" s="15">
        <v>88133</v>
      </c>
      <c r="IZ61" s="15">
        <v>2369</v>
      </c>
    </row>
    <row r="62" spans="1:260">
      <c r="A62" t="s">
        <v>937</v>
      </c>
      <c r="B62" s="12" t="s">
        <v>897</v>
      </c>
      <c r="C62" s="12">
        <v>1.1000000000000001</v>
      </c>
      <c r="D62" s="12">
        <v>0.5</v>
      </c>
      <c r="E62" s="12">
        <v>0.3</v>
      </c>
      <c r="F62" s="12">
        <v>0.4</v>
      </c>
      <c r="G62" s="12">
        <v>0.3</v>
      </c>
      <c r="H62" s="12">
        <v>0.7</v>
      </c>
      <c r="I62" s="12">
        <v>0.3</v>
      </c>
      <c r="J62" s="12">
        <v>0.4</v>
      </c>
      <c r="K62" s="12">
        <v>0.8</v>
      </c>
      <c r="L62" s="12">
        <v>1.3</v>
      </c>
      <c r="M62" s="12">
        <v>0.4</v>
      </c>
      <c r="N62" s="12">
        <v>1.5</v>
      </c>
      <c r="O62" s="12">
        <v>2</v>
      </c>
      <c r="P62" s="12">
        <v>2</v>
      </c>
      <c r="Q62" s="12">
        <v>0.3</v>
      </c>
      <c r="R62" s="12">
        <v>-0.3</v>
      </c>
      <c r="S62" s="12">
        <v>-0.4</v>
      </c>
      <c r="T62" s="12">
        <v>0.6</v>
      </c>
      <c r="U62" s="12">
        <v>-0.2</v>
      </c>
      <c r="V62" s="12">
        <v>1.9</v>
      </c>
      <c r="W62" s="12">
        <v>0.4</v>
      </c>
      <c r="X62" s="12">
        <v>0.3</v>
      </c>
      <c r="Y62" s="12">
        <v>0.6</v>
      </c>
      <c r="Z62" s="12">
        <v>0.6</v>
      </c>
      <c r="AA62" s="12">
        <v>1.4</v>
      </c>
      <c r="AB62" s="12">
        <v>0.5</v>
      </c>
      <c r="AC62" s="12">
        <v>0.4</v>
      </c>
      <c r="AD62" s="12">
        <v>0.5</v>
      </c>
      <c r="AE62" s="12">
        <v>1.2</v>
      </c>
      <c r="AF62" s="12">
        <v>0.9</v>
      </c>
      <c r="AG62" s="12">
        <v>1.6</v>
      </c>
      <c r="AH62" s="12">
        <v>1.2</v>
      </c>
      <c r="AI62" s="12">
        <v>1.2</v>
      </c>
      <c r="AJ62" s="12">
        <v>0.2</v>
      </c>
      <c r="AK62" s="12">
        <v>0.9</v>
      </c>
      <c r="AL62" s="12">
        <v>1.9</v>
      </c>
      <c r="AM62" s="12">
        <v>1.3</v>
      </c>
      <c r="AN62" s="12">
        <v>0.8</v>
      </c>
      <c r="AO62" s="12">
        <v>1.7</v>
      </c>
      <c r="AP62" s="12">
        <v>0.4</v>
      </c>
      <c r="AQ62" s="12">
        <v>1.1000000000000001</v>
      </c>
      <c r="AR62" s="12">
        <v>-0.2</v>
      </c>
      <c r="AS62" s="12">
        <v>1.6</v>
      </c>
      <c r="AT62" s="12">
        <v>1</v>
      </c>
      <c r="AU62" s="12">
        <v>1.1000000000000001</v>
      </c>
      <c r="AV62" s="12">
        <v>1.1000000000000001</v>
      </c>
      <c r="AW62" s="12">
        <v>1.2</v>
      </c>
      <c r="AX62" s="12">
        <v>0.3</v>
      </c>
      <c r="AY62" s="12">
        <v>1.9</v>
      </c>
      <c r="AZ62" s="12">
        <v>1.7</v>
      </c>
      <c r="BA62" s="12">
        <v>-0.5</v>
      </c>
      <c r="BB62" s="12">
        <v>1</v>
      </c>
      <c r="BC62" s="12">
        <v>0.5</v>
      </c>
      <c r="BD62" s="12">
        <v>0.6</v>
      </c>
      <c r="BE62" s="12">
        <v>0.9</v>
      </c>
      <c r="BF62" s="12">
        <v>1.8</v>
      </c>
      <c r="BG62" s="12">
        <v>2.8</v>
      </c>
      <c r="BH62" s="12">
        <v>1.8</v>
      </c>
      <c r="BI62" s="12">
        <v>2</v>
      </c>
      <c r="BJ62" s="12">
        <v>3.6</v>
      </c>
      <c r="BK62" s="12">
        <v>8.6999999999999993</v>
      </c>
      <c r="BL62" s="12">
        <v>5.4</v>
      </c>
      <c r="BM62" s="12">
        <v>5.0999999999999996</v>
      </c>
      <c r="BN62" s="12">
        <v>10.9</v>
      </c>
      <c r="BO62" s="12">
        <v>10</v>
      </c>
      <c r="BP62" s="12">
        <v>6.2</v>
      </c>
      <c r="BQ62" s="12">
        <v>11.2</v>
      </c>
      <c r="BR62" s="12">
        <v>9.6</v>
      </c>
      <c r="BS62" s="12">
        <v>3.5</v>
      </c>
      <c r="BT62" s="12">
        <v>7.5</v>
      </c>
      <c r="BU62" s="12">
        <v>8.1</v>
      </c>
      <c r="BV62" s="12">
        <v>3.3</v>
      </c>
      <c r="BW62" s="12">
        <v>5.7</v>
      </c>
      <c r="BX62" s="12">
        <v>5.7</v>
      </c>
      <c r="BY62" s="12">
        <v>3.5</v>
      </c>
      <c r="BZ62" s="12">
        <v>5.0999999999999996</v>
      </c>
      <c r="CA62" s="12">
        <v>4.4000000000000004</v>
      </c>
      <c r="CB62" s="12">
        <v>2.7</v>
      </c>
      <c r="CC62" s="12">
        <v>9.8000000000000007</v>
      </c>
      <c r="CD62" s="12">
        <v>4.5999999999999996</v>
      </c>
      <c r="CE62" s="12">
        <v>3.1</v>
      </c>
      <c r="CF62" s="12">
        <v>4.9000000000000004</v>
      </c>
      <c r="CG62" s="12">
        <v>1.5</v>
      </c>
      <c r="CH62" s="12">
        <v>4.9000000000000004</v>
      </c>
      <c r="CI62" s="12">
        <v>7.4</v>
      </c>
      <c r="CJ62" s="12">
        <v>9.6999999999999993</v>
      </c>
      <c r="CK62" s="12">
        <v>6</v>
      </c>
      <c r="CL62" s="12">
        <v>14.4</v>
      </c>
      <c r="CM62" s="12">
        <v>5.5</v>
      </c>
      <c r="CN62" s="12">
        <v>8.3000000000000007</v>
      </c>
      <c r="CO62" s="12">
        <v>12.4</v>
      </c>
      <c r="CP62" s="12">
        <v>7.8</v>
      </c>
      <c r="CQ62" s="12">
        <v>9.3000000000000007</v>
      </c>
      <c r="CR62" s="12">
        <v>11.3</v>
      </c>
      <c r="CS62" s="12">
        <v>5.5</v>
      </c>
      <c r="CT62" s="12">
        <v>12.2</v>
      </c>
      <c r="CU62" s="12">
        <v>9.1999999999999993</v>
      </c>
      <c r="CV62" s="12">
        <v>28.6</v>
      </c>
      <c r="CW62" s="12">
        <v>-13.6</v>
      </c>
      <c r="CX62" s="12">
        <v>15.8</v>
      </c>
      <c r="CY62" s="12">
        <v>6</v>
      </c>
      <c r="CZ62" s="12">
        <v>13.1</v>
      </c>
      <c r="DA62" s="12">
        <v>8.6999999999999993</v>
      </c>
      <c r="DB62" s="12">
        <v>12.2</v>
      </c>
      <c r="DC62" s="12">
        <v>40</v>
      </c>
      <c r="DD62" s="12">
        <v>14.4</v>
      </c>
      <c r="DE62" s="12">
        <v>18</v>
      </c>
      <c r="DF62" s="12">
        <v>-13.9</v>
      </c>
      <c r="DG62" s="12">
        <v>1</v>
      </c>
      <c r="DH62" s="12">
        <v>-8.4</v>
      </c>
      <c r="DI62" s="12">
        <v>25.8</v>
      </c>
      <c r="DJ62" s="12">
        <v>26.4</v>
      </c>
      <c r="DK62" s="12">
        <v>20.399999999999999</v>
      </c>
      <c r="DL62" s="12">
        <v>7</v>
      </c>
      <c r="DM62" s="12">
        <v>15.9</v>
      </c>
      <c r="DN62" s="12">
        <v>19</v>
      </c>
      <c r="DO62" s="12">
        <v>23.3</v>
      </c>
      <c r="DP62" s="12">
        <v>2</v>
      </c>
      <c r="DQ62" s="12">
        <v>26</v>
      </c>
      <c r="DR62" s="12">
        <v>20.5</v>
      </c>
      <c r="DS62" s="12">
        <v>20.2</v>
      </c>
      <c r="DT62" s="12">
        <v>45</v>
      </c>
      <c r="DU62" s="12">
        <v>27.8</v>
      </c>
      <c r="DV62" s="12">
        <v>41.7</v>
      </c>
      <c r="DW62" s="12">
        <v>63.4</v>
      </c>
      <c r="DX62" s="12">
        <v>-38.5</v>
      </c>
      <c r="DY62" s="12">
        <v>29.4</v>
      </c>
      <c r="DZ62" s="12">
        <v>32.799999999999997</v>
      </c>
      <c r="EA62" s="12">
        <v>11</v>
      </c>
      <c r="EB62" s="12">
        <v>46.2</v>
      </c>
      <c r="EC62" s="12">
        <v>19.600000000000001</v>
      </c>
      <c r="ED62" s="12">
        <v>12.6</v>
      </c>
      <c r="EE62" s="12">
        <v>64.599999999999994</v>
      </c>
      <c r="EF62" s="12">
        <v>67.099999999999994</v>
      </c>
      <c r="EG62" s="12">
        <v>115.4</v>
      </c>
      <c r="EH62" s="12">
        <v>46</v>
      </c>
      <c r="EI62" s="12">
        <v>-89.8</v>
      </c>
      <c r="EJ62" s="12">
        <v>-6.5</v>
      </c>
      <c r="EK62" s="12">
        <v>11.9</v>
      </c>
      <c r="EL62" s="12">
        <v>39.4</v>
      </c>
      <c r="EM62" s="12">
        <v>60.1</v>
      </c>
      <c r="EN62" s="12">
        <v>51.1</v>
      </c>
      <c r="EO62" s="12">
        <v>90</v>
      </c>
      <c r="EP62" s="12">
        <v>80.3</v>
      </c>
      <c r="EQ62" s="12">
        <v>49.7</v>
      </c>
      <c r="ER62" s="12">
        <v>31.5</v>
      </c>
      <c r="ES62" s="12">
        <v>122.7</v>
      </c>
      <c r="ET62" s="12">
        <v>107.9</v>
      </c>
      <c r="EU62" s="12">
        <v>36.799999999999997</v>
      </c>
      <c r="EV62" s="12">
        <v>61.4</v>
      </c>
      <c r="EW62" s="12">
        <v>118.1</v>
      </c>
      <c r="EX62" s="12">
        <v>36.9</v>
      </c>
      <c r="EY62" s="12">
        <v>105.5</v>
      </c>
      <c r="EZ62" s="12">
        <v>93.6</v>
      </c>
      <c r="FA62" s="12">
        <v>-20</v>
      </c>
      <c r="FB62" s="12">
        <v>-32.6</v>
      </c>
      <c r="FC62" s="12">
        <v>18.100000000000001</v>
      </c>
      <c r="FD62" s="12">
        <v>-0.5</v>
      </c>
      <c r="FE62" s="12">
        <v>60.6</v>
      </c>
      <c r="FF62" s="12">
        <v>28.6</v>
      </c>
      <c r="FG62" s="12">
        <v>99.3</v>
      </c>
      <c r="FH62" s="12">
        <v>-61.3</v>
      </c>
      <c r="FI62" s="12">
        <v>94.1</v>
      </c>
      <c r="FJ62" s="12">
        <v>79.900000000000006</v>
      </c>
      <c r="FK62" s="12">
        <v>61.2</v>
      </c>
      <c r="FL62" s="12">
        <v>-40.1</v>
      </c>
      <c r="FM62" s="12">
        <v>-95.3</v>
      </c>
      <c r="FN62" s="12">
        <v>65.5</v>
      </c>
      <c r="FO62" s="12">
        <v>73.2</v>
      </c>
      <c r="FP62" s="12">
        <v>83.3</v>
      </c>
      <c r="FQ62" s="12">
        <v>18.100000000000001</v>
      </c>
      <c r="FR62" s="12">
        <v>75.599999999999994</v>
      </c>
      <c r="FS62" s="12">
        <v>-79.900000000000006</v>
      </c>
      <c r="FT62" s="12">
        <v>88.7</v>
      </c>
      <c r="FU62" s="12">
        <v>-112.7</v>
      </c>
      <c r="FV62" s="12">
        <v>182.7</v>
      </c>
      <c r="FW62" s="12">
        <v>126.8</v>
      </c>
      <c r="FX62" s="12">
        <v>-29</v>
      </c>
      <c r="FY62" s="12">
        <v>186.5</v>
      </c>
      <c r="FZ62" s="12">
        <v>122.7</v>
      </c>
      <c r="GA62" s="12">
        <v>64.7</v>
      </c>
      <c r="GB62" s="12">
        <v>135.1</v>
      </c>
      <c r="GC62" s="12">
        <v>84</v>
      </c>
      <c r="GD62" s="12">
        <v>90</v>
      </c>
      <c r="GE62" s="12">
        <v>158.80000000000001</v>
      </c>
      <c r="GF62" s="12">
        <v>263.2</v>
      </c>
      <c r="GG62" s="12">
        <v>349.2</v>
      </c>
      <c r="GH62" s="12">
        <v>337.8</v>
      </c>
      <c r="GI62" s="12">
        <v>211.6</v>
      </c>
      <c r="GJ62" s="12">
        <v>404.1</v>
      </c>
      <c r="GK62" s="12">
        <v>176.4</v>
      </c>
      <c r="GL62" s="12">
        <v>147.1</v>
      </c>
      <c r="GM62" s="12">
        <v>-112.4</v>
      </c>
      <c r="GN62" s="12">
        <v>-1.6</v>
      </c>
      <c r="GO62" s="12">
        <v>-507</v>
      </c>
      <c r="GP62" s="12">
        <v>-226.4</v>
      </c>
      <c r="GQ62" s="12">
        <v>114.1</v>
      </c>
      <c r="GR62" s="12">
        <v>240</v>
      </c>
      <c r="GS62" s="12">
        <v>195.3</v>
      </c>
      <c r="GT62" s="12">
        <v>396.9</v>
      </c>
      <c r="GU62" s="12">
        <v>182.4</v>
      </c>
      <c r="GV62" s="12">
        <v>-94.2</v>
      </c>
      <c r="GW62" s="12">
        <v>111.9</v>
      </c>
      <c r="GX62" s="12">
        <v>298.7</v>
      </c>
      <c r="GY62" s="12">
        <v>293.60000000000002</v>
      </c>
      <c r="GZ62" s="12">
        <v>322.5</v>
      </c>
      <c r="HA62" s="12">
        <v>-105.5</v>
      </c>
      <c r="HB62" s="12">
        <v>2.2000000000000002</v>
      </c>
      <c r="HC62" s="12">
        <v>-106.8</v>
      </c>
      <c r="HD62" s="12">
        <v>94.8</v>
      </c>
      <c r="HE62" s="12">
        <v>325.7</v>
      </c>
      <c r="HF62" s="12">
        <v>307.39999999999998</v>
      </c>
      <c r="HG62" s="12">
        <v>303</v>
      </c>
      <c r="HH62" s="12">
        <v>75.099999999999994</v>
      </c>
      <c r="HI62" s="12">
        <v>188.4</v>
      </c>
      <c r="HJ62" s="12">
        <v>163.5</v>
      </c>
      <c r="HK62" s="12">
        <v>69.900000000000006</v>
      </c>
      <c r="HL62" s="12">
        <v>414.4</v>
      </c>
      <c r="HM62" s="12">
        <v>108.3</v>
      </c>
      <c r="HN62" s="12">
        <v>54.8</v>
      </c>
      <c r="HO62" s="12">
        <v>45.1</v>
      </c>
      <c r="HP62" s="12">
        <v>46.6</v>
      </c>
      <c r="HQ62" s="12">
        <v>-301.2</v>
      </c>
      <c r="HR62" s="12">
        <v>-128.6</v>
      </c>
      <c r="HS62" s="12">
        <v>-199.3</v>
      </c>
      <c r="HT62" s="12">
        <v>-60.7</v>
      </c>
      <c r="HU62" s="12">
        <v>23.7</v>
      </c>
      <c r="HV62" s="12">
        <v>264.2</v>
      </c>
      <c r="HW62" s="12">
        <v>338.6</v>
      </c>
      <c r="HX62" s="12">
        <v>206.2</v>
      </c>
      <c r="HY62" s="12">
        <v>222.6</v>
      </c>
      <c r="HZ62" s="12">
        <v>654.79999999999995</v>
      </c>
      <c r="IA62" s="12">
        <v>368.3</v>
      </c>
      <c r="IB62" s="12">
        <v>197</v>
      </c>
      <c r="IC62" s="12">
        <v>180.9</v>
      </c>
      <c r="ID62" s="12">
        <v>21.4</v>
      </c>
      <c r="IE62" s="12">
        <v>-226.9</v>
      </c>
      <c r="IF62" s="12">
        <v>200.3</v>
      </c>
      <c r="IG62" s="12">
        <v>-53.8</v>
      </c>
      <c r="IH62" s="12">
        <v>-13.5</v>
      </c>
      <c r="II62" s="12">
        <v>-741.1</v>
      </c>
      <c r="IJ62" s="12">
        <v>336.7</v>
      </c>
      <c r="IK62" s="12">
        <v>48.9</v>
      </c>
      <c r="IL62" s="12">
        <v>510.9</v>
      </c>
      <c r="IM62" s="12">
        <v>911.7</v>
      </c>
      <c r="IN62" s="12">
        <v>265.39999999999998</v>
      </c>
      <c r="IO62" s="12">
        <v>770.8</v>
      </c>
      <c r="IP62" s="12">
        <v>-17.899999999999999</v>
      </c>
      <c r="IQ62" s="12">
        <v>376.1</v>
      </c>
      <c r="IR62" s="12">
        <v>211.6</v>
      </c>
      <c r="IS62" s="12">
        <v>316.10000000000002</v>
      </c>
      <c r="IT62" s="12">
        <v>-239.8</v>
      </c>
      <c r="IU62" s="12">
        <v>-41.8</v>
      </c>
      <c r="IV62" s="12">
        <v>179.8</v>
      </c>
      <c r="IW62" s="12">
        <v>-63.6</v>
      </c>
      <c r="IY62" s="15">
        <v>-45503</v>
      </c>
      <c r="IZ62" s="15">
        <v>146168</v>
      </c>
    </row>
    <row r="63" spans="1:260">
      <c r="A63" t="s">
        <v>939</v>
      </c>
      <c r="B63" t="s">
        <v>1151</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0.1</v>
      </c>
      <c r="BH63">
        <v>-0.1</v>
      </c>
      <c r="BI63">
        <v>0.4</v>
      </c>
      <c r="BJ63">
        <v>0.4</v>
      </c>
      <c r="BK63">
        <v>0.3</v>
      </c>
      <c r="BL63">
        <v>0.5</v>
      </c>
      <c r="BM63">
        <v>0.1</v>
      </c>
      <c r="BN63">
        <v>0.6</v>
      </c>
      <c r="BO63">
        <v>0.6</v>
      </c>
      <c r="BP63">
        <v>0.9</v>
      </c>
      <c r="BQ63">
        <v>0.9</v>
      </c>
      <c r="BR63">
        <v>0.6</v>
      </c>
      <c r="BS63">
        <v>1.3</v>
      </c>
      <c r="BT63">
        <v>0.8</v>
      </c>
      <c r="BU63">
        <v>0.6</v>
      </c>
      <c r="BV63">
        <v>-0.5</v>
      </c>
      <c r="BW63">
        <v>0.3</v>
      </c>
      <c r="BX63">
        <v>1</v>
      </c>
      <c r="BY63">
        <v>1.6</v>
      </c>
      <c r="BZ63">
        <v>1.2</v>
      </c>
      <c r="CA63">
        <v>0.9</v>
      </c>
      <c r="CB63">
        <v>0.5</v>
      </c>
      <c r="CC63">
        <v>2.9</v>
      </c>
      <c r="CD63">
        <v>2.2999999999999998</v>
      </c>
      <c r="CE63">
        <v>2.7</v>
      </c>
      <c r="CF63">
        <v>1.3</v>
      </c>
      <c r="CG63">
        <v>1.2</v>
      </c>
      <c r="CH63">
        <v>4.5</v>
      </c>
      <c r="CI63">
        <v>6.1</v>
      </c>
      <c r="CJ63">
        <v>4.3</v>
      </c>
      <c r="CK63">
        <v>2.1</v>
      </c>
      <c r="CL63">
        <v>3</v>
      </c>
      <c r="CM63">
        <v>2.2000000000000002</v>
      </c>
      <c r="CN63">
        <v>6.9</v>
      </c>
      <c r="CO63">
        <v>-0.7</v>
      </c>
      <c r="CP63">
        <v>-1</v>
      </c>
      <c r="CQ63">
        <v>6.9</v>
      </c>
      <c r="CR63">
        <v>7.1</v>
      </c>
      <c r="CS63">
        <v>3.3</v>
      </c>
      <c r="CT63">
        <v>8.6</v>
      </c>
      <c r="CU63">
        <v>10.5</v>
      </c>
      <c r="CV63">
        <v>25.4</v>
      </c>
      <c r="CW63">
        <v>-15.2</v>
      </c>
      <c r="CX63">
        <v>-11.9</v>
      </c>
      <c r="CY63">
        <v>3.7</v>
      </c>
      <c r="CZ63">
        <v>4.8</v>
      </c>
      <c r="DA63">
        <v>6.3</v>
      </c>
      <c r="DB63">
        <v>-32.700000000000003</v>
      </c>
      <c r="DC63">
        <v>54.6</v>
      </c>
      <c r="DD63">
        <v>17.3</v>
      </c>
      <c r="DE63">
        <v>14.7</v>
      </c>
      <c r="DF63">
        <v>-38</v>
      </c>
      <c r="DG63">
        <v>-0.5</v>
      </c>
      <c r="DH63">
        <v>-6.8</v>
      </c>
      <c r="DI63">
        <v>20.100000000000001</v>
      </c>
      <c r="DJ63">
        <v>-1.5</v>
      </c>
      <c r="DK63">
        <v>5.3</v>
      </c>
      <c r="DL63">
        <v>7.5</v>
      </c>
      <c r="DM63">
        <v>10.7</v>
      </c>
      <c r="DN63">
        <v>71.3</v>
      </c>
      <c r="DO63">
        <v>18</v>
      </c>
      <c r="DP63">
        <v>-4.8</v>
      </c>
      <c r="DQ63">
        <v>19.600000000000001</v>
      </c>
      <c r="DR63">
        <v>19.399999999999999</v>
      </c>
      <c r="DS63">
        <v>-14</v>
      </c>
      <c r="DT63">
        <v>25.4</v>
      </c>
      <c r="DU63">
        <v>25.8</v>
      </c>
      <c r="DV63">
        <v>12</v>
      </c>
      <c r="DW63">
        <v>50.9</v>
      </c>
      <c r="DX63">
        <v>-49.5</v>
      </c>
      <c r="DY63">
        <v>13.8</v>
      </c>
      <c r="DZ63">
        <v>-38.1</v>
      </c>
      <c r="EA63">
        <v>41</v>
      </c>
      <c r="EB63">
        <v>26.3</v>
      </c>
      <c r="EC63">
        <v>4</v>
      </c>
      <c r="ED63">
        <v>-30.9</v>
      </c>
      <c r="EE63">
        <v>-14.9</v>
      </c>
      <c r="EF63">
        <v>2.5</v>
      </c>
      <c r="EG63">
        <v>-10.1</v>
      </c>
      <c r="EH63">
        <v>-9.9</v>
      </c>
      <c r="EI63">
        <v>-91.1</v>
      </c>
      <c r="EJ63">
        <v>-3.5</v>
      </c>
      <c r="EK63">
        <v>-13.3</v>
      </c>
      <c r="EL63">
        <v>29.4</v>
      </c>
      <c r="EM63">
        <v>44.6</v>
      </c>
      <c r="EN63">
        <v>-9.3000000000000007</v>
      </c>
      <c r="EO63">
        <v>23.2</v>
      </c>
      <c r="EP63">
        <v>-4.5999999999999996</v>
      </c>
      <c r="EQ63">
        <v>-6.4</v>
      </c>
      <c r="ER63">
        <v>9.6999999999999993</v>
      </c>
      <c r="ES63">
        <v>37.6</v>
      </c>
      <c r="ET63">
        <v>4.4000000000000004</v>
      </c>
      <c r="EU63">
        <v>15.5</v>
      </c>
      <c r="EV63">
        <v>10.3</v>
      </c>
      <c r="EW63">
        <v>-11.6</v>
      </c>
      <c r="EX63">
        <v>0.7</v>
      </c>
      <c r="EY63">
        <v>55.3</v>
      </c>
      <c r="EZ63">
        <v>-25.5</v>
      </c>
      <c r="FA63">
        <v>6.2</v>
      </c>
      <c r="FB63">
        <v>-4.7</v>
      </c>
      <c r="FC63">
        <v>18</v>
      </c>
      <c r="FD63">
        <v>-27.5</v>
      </c>
      <c r="FE63">
        <v>41.1</v>
      </c>
      <c r="FF63">
        <v>33.6</v>
      </c>
      <c r="FG63">
        <v>57.8</v>
      </c>
      <c r="FH63">
        <v>0</v>
      </c>
      <c r="FI63">
        <v>19</v>
      </c>
      <c r="FJ63">
        <v>50.1</v>
      </c>
      <c r="FK63">
        <v>-26.5</v>
      </c>
      <c r="FL63">
        <v>55.9</v>
      </c>
      <c r="FM63">
        <v>-6.9</v>
      </c>
      <c r="FN63">
        <v>42.8</v>
      </c>
      <c r="FO63">
        <v>29.7</v>
      </c>
      <c r="FP63">
        <v>76.3</v>
      </c>
      <c r="FQ63">
        <v>-14.9</v>
      </c>
      <c r="FR63">
        <v>68</v>
      </c>
      <c r="FS63">
        <v>4</v>
      </c>
      <c r="FT63">
        <v>6.5</v>
      </c>
      <c r="FU63">
        <v>-46.1</v>
      </c>
      <c r="FV63">
        <v>36.5</v>
      </c>
      <c r="FW63">
        <v>24.5</v>
      </c>
      <c r="FX63">
        <v>-35.6</v>
      </c>
      <c r="FY63">
        <v>3</v>
      </c>
      <c r="FZ63">
        <v>-17.7</v>
      </c>
      <c r="GA63">
        <v>-7.2</v>
      </c>
      <c r="GB63">
        <v>19.3</v>
      </c>
      <c r="GC63">
        <v>-2.2000000000000002</v>
      </c>
      <c r="GD63">
        <v>-13.6</v>
      </c>
      <c r="GE63">
        <v>57.8</v>
      </c>
      <c r="GF63">
        <v>9.5</v>
      </c>
      <c r="GG63">
        <v>66.5</v>
      </c>
      <c r="GH63">
        <v>-58.3</v>
      </c>
      <c r="GI63">
        <v>-22.2</v>
      </c>
      <c r="GJ63">
        <v>55.7</v>
      </c>
      <c r="GK63">
        <v>-26</v>
      </c>
      <c r="GL63">
        <v>-14.4</v>
      </c>
      <c r="GM63">
        <v>94.6</v>
      </c>
      <c r="GN63">
        <v>-10.4</v>
      </c>
      <c r="GO63">
        <v>-94.5</v>
      </c>
      <c r="GP63">
        <v>-41.4</v>
      </c>
      <c r="GQ63">
        <v>69.7</v>
      </c>
      <c r="GR63">
        <v>11</v>
      </c>
      <c r="GS63">
        <v>110.1</v>
      </c>
      <c r="GT63">
        <v>68.5</v>
      </c>
      <c r="GU63">
        <v>63</v>
      </c>
      <c r="GV63">
        <v>-125.8</v>
      </c>
      <c r="GW63">
        <v>68.8</v>
      </c>
      <c r="GX63">
        <v>62.4</v>
      </c>
      <c r="GY63">
        <v>71.599999999999994</v>
      </c>
      <c r="GZ63">
        <v>-6.2</v>
      </c>
      <c r="HA63">
        <v>-85.3</v>
      </c>
      <c r="HB63">
        <v>-68.099999999999994</v>
      </c>
      <c r="HC63">
        <v>65</v>
      </c>
      <c r="HD63">
        <v>64.2</v>
      </c>
      <c r="HE63">
        <v>-1.2</v>
      </c>
      <c r="HF63">
        <v>41.2</v>
      </c>
      <c r="HG63">
        <v>78.400000000000006</v>
      </c>
      <c r="HH63">
        <v>91.7</v>
      </c>
      <c r="HI63">
        <v>57.6</v>
      </c>
      <c r="HJ63">
        <v>-133.5</v>
      </c>
      <c r="HK63">
        <v>83.1</v>
      </c>
      <c r="HL63">
        <v>67.2</v>
      </c>
      <c r="HM63">
        <v>-165.7</v>
      </c>
      <c r="HN63">
        <v>0.3</v>
      </c>
      <c r="HO63">
        <v>134.1</v>
      </c>
      <c r="HP63">
        <v>-110.7</v>
      </c>
      <c r="HQ63">
        <v>-38.700000000000003</v>
      </c>
      <c r="HR63">
        <v>-12.8</v>
      </c>
      <c r="HS63">
        <v>103.4</v>
      </c>
      <c r="HT63">
        <v>-79.7</v>
      </c>
      <c r="HU63">
        <v>-152.30000000000001</v>
      </c>
      <c r="HV63">
        <v>16</v>
      </c>
      <c r="HW63">
        <v>44.1</v>
      </c>
      <c r="HX63">
        <v>-21.5</v>
      </c>
      <c r="HY63">
        <v>77.099999999999994</v>
      </c>
      <c r="HZ63">
        <v>173.6</v>
      </c>
      <c r="IA63">
        <v>108.3</v>
      </c>
      <c r="IB63">
        <v>70.7</v>
      </c>
      <c r="IC63">
        <v>67.3</v>
      </c>
      <c r="ID63">
        <v>51.1</v>
      </c>
      <c r="IE63">
        <v>19.2</v>
      </c>
      <c r="IF63">
        <v>23.3</v>
      </c>
      <c r="IG63">
        <v>-114</v>
      </c>
      <c r="IH63">
        <v>-18.8</v>
      </c>
      <c r="II63">
        <v>-135.19999999999999</v>
      </c>
      <c r="IJ63">
        <v>-17.600000000000001</v>
      </c>
      <c r="IK63">
        <v>-8.6999999999999993</v>
      </c>
      <c r="IL63">
        <v>85.5</v>
      </c>
      <c r="IM63">
        <v>281.60000000000002</v>
      </c>
      <c r="IN63">
        <v>235</v>
      </c>
      <c r="IO63">
        <v>140.19999999999999</v>
      </c>
      <c r="IP63">
        <v>-236.8</v>
      </c>
      <c r="IQ63">
        <v>-332.1</v>
      </c>
      <c r="IR63">
        <v>-101</v>
      </c>
      <c r="IS63">
        <v>-10.8</v>
      </c>
      <c r="IT63">
        <v>-11.4</v>
      </c>
      <c r="IU63">
        <v>-151</v>
      </c>
      <c r="IV63">
        <v>-21.4</v>
      </c>
      <c r="IW63">
        <v>-22.4</v>
      </c>
      <c r="IY63" s="15">
        <v>739964</v>
      </c>
      <c r="IZ63" s="15">
        <v>636961</v>
      </c>
    </row>
    <row r="64" spans="1:260">
      <c r="A64" t="s">
        <v>941</v>
      </c>
      <c r="B64" t="s">
        <v>1214</v>
      </c>
      <c r="C64">
        <v>1.1000000000000001</v>
      </c>
      <c r="D64">
        <v>0.5</v>
      </c>
      <c r="E64">
        <v>0.3</v>
      </c>
      <c r="F64">
        <v>0.4</v>
      </c>
      <c r="G64">
        <v>0.3</v>
      </c>
      <c r="H64">
        <v>0.7</v>
      </c>
      <c r="I64">
        <v>0.3</v>
      </c>
      <c r="J64">
        <v>0.4</v>
      </c>
      <c r="K64">
        <v>0.8</v>
      </c>
      <c r="L64">
        <v>1.3</v>
      </c>
      <c r="M64">
        <v>0.4</v>
      </c>
      <c r="N64">
        <v>1.5</v>
      </c>
      <c r="O64">
        <v>2</v>
      </c>
      <c r="P64">
        <v>2</v>
      </c>
      <c r="Q64">
        <v>0.3</v>
      </c>
      <c r="R64">
        <v>-0.3</v>
      </c>
      <c r="S64">
        <v>-0.4</v>
      </c>
      <c r="T64">
        <v>0.6</v>
      </c>
      <c r="U64">
        <v>-0.2</v>
      </c>
      <c r="V64">
        <v>1.9</v>
      </c>
      <c r="W64">
        <v>0.4</v>
      </c>
      <c r="X64">
        <v>0.3</v>
      </c>
      <c r="Y64">
        <v>0.6</v>
      </c>
      <c r="Z64">
        <v>0.6</v>
      </c>
      <c r="AA64">
        <v>1.4</v>
      </c>
      <c r="AB64">
        <v>0.5</v>
      </c>
      <c r="AC64">
        <v>0.4</v>
      </c>
      <c r="AD64">
        <v>0.5</v>
      </c>
      <c r="AE64">
        <v>1.2</v>
      </c>
      <c r="AF64">
        <v>0.9</v>
      </c>
      <c r="AG64">
        <v>1.6</v>
      </c>
      <c r="AH64">
        <v>1.2</v>
      </c>
      <c r="AI64">
        <v>1.2</v>
      </c>
      <c r="AJ64">
        <v>0.2</v>
      </c>
      <c r="AK64">
        <v>0.9</v>
      </c>
      <c r="AL64">
        <v>1.9</v>
      </c>
      <c r="AM64">
        <v>1.3</v>
      </c>
      <c r="AN64">
        <v>0.8</v>
      </c>
      <c r="AO64">
        <v>1.7</v>
      </c>
      <c r="AP64">
        <v>0.4</v>
      </c>
      <c r="AQ64">
        <v>1.1000000000000001</v>
      </c>
      <c r="AR64">
        <v>-0.2</v>
      </c>
      <c r="AS64">
        <v>1.6</v>
      </c>
      <c r="AT64">
        <v>1</v>
      </c>
      <c r="AU64">
        <v>1.1000000000000001</v>
      </c>
      <c r="AV64">
        <v>1.1000000000000001</v>
      </c>
      <c r="AW64">
        <v>1.2</v>
      </c>
      <c r="AX64">
        <v>0.3</v>
      </c>
      <c r="AY64">
        <v>1.9</v>
      </c>
      <c r="AZ64">
        <v>1.7</v>
      </c>
      <c r="BA64">
        <v>-0.5</v>
      </c>
      <c r="BB64">
        <v>1</v>
      </c>
      <c r="BC64">
        <v>0.5</v>
      </c>
      <c r="BD64">
        <v>0.6</v>
      </c>
      <c r="BE64">
        <v>0.9</v>
      </c>
      <c r="BF64">
        <v>1.8</v>
      </c>
      <c r="BG64">
        <v>2.7</v>
      </c>
      <c r="BH64">
        <v>1.9</v>
      </c>
      <c r="BI64">
        <v>1.7</v>
      </c>
      <c r="BJ64">
        <v>3.2</v>
      </c>
      <c r="BK64">
        <v>8.4</v>
      </c>
      <c r="BL64">
        <v>4.9000000000000004</v>
      </c>
      <c r="BM64">
        <v>5.0999999999999996</v>
      </c>
      <c r="BN64">
        <v>10.3</v>
      </c>
      <c r="BO64">
        <v>9.4</v>
      </c>
      <c r="BP64">
        <v>5.4</v>
      </c>
      <c r="BQ64">
        <v>10.3</v>
      </c>
      <c r="BR64">
        <v>9</v>
      </c>
      <c r="BS64">
        <v>2.2000000000000002</v>
      </c>
      <c r="BT64">
        <v>6.7</v>
      </c>
      <c r="BU64">
        <v>7.5</v>
      </c>
      <c r="BV64">
        <v>3.8</v>
      </c>
      <c r="BW64">
        <v>5.4</v>
      </c>
      <c r="BX64">
        <v>4.7</v>
      </c>
      <c r="BY64">
        <v>1.9</v>
      </c>
      <c r="BZ64">
        <v>3.9</v>
      </c>
      <c r="CA64">
        <v>3.5</v>
      </c>
      <c r="CB64">
        <v>2.1</v>
      </c>
      <c r="CC64">
        <v>6.9</v>
      </c>
      <c r="CD64">
        <v>2.2000000000000002</v>
      </c>
      <c r="CE64">
        <v>0.4</v>
      </c>
      <c r="CF64">
        <v>3.6</v>
      </c>
      <c r="CG64">
        <v>0.3</v>
      </c>
      <c r="CH64">
        <v>0.4</v>
      </c>
      <c r="CI64">
        <v>1.3</v>
      </c>
      <c r="CJ64">
        <v>5.4</v>
      </c>
      <c r="CK64">
        <v>3.9</v>
      </c>
      <c r="CL64">
        <v>11.4</v>
      </c>
      <c r="CM64">
        <v>3.3</v>
      </c>
      <c r="CN64">
        <v>1.4</v>
      </c>
      <c r="CO64">
        <v>13</v>
      </c>
      <c r="CP64">
        <v>8.6999999999999993</v>
      </c>
      <c r="CQ64">
        <v>2.2999999999999998</v>
      </c>
      <c r="CR64">
        <v>4.2</v>
      </c>
      <c r="CS64">
        <v>2.2000000000000002</v>
      </c>
      <c r="CT64">
        <v>3.6</v>
      </c>
      <c r="CU64">
        <v>-1.3</v>
      </c>
      <c r="CV64">
        <v>3.2</v>
      </c>
      <c r="CW64">
        <v>1.6</v>
      </c>
      <c r="CX64">
        <v>27.7</v>
      </c>
      <c r="CY64">
        <v>2.4</v>
      </c>
      <c r="CZ64">
        <v>8.3000000000000007</v>
      </c>
      <c r="DA64">
        <v>2.4</v>
      </c>
      <c r="DB64">
        <v>44.8</v>
      </c>
      <c r="DC64">
        <v>-14.6</v>
      </c>
      <c r="DD64">
        <v>-2.9</v>
      </c>
      <c r="DE64">
        <v>3.2</v>
      </c>
      <c r="DF64">
        <v>24.1</v>
      </c>
      <c r="DG64">
        <v>1.5</v>
      </c>
      <c r="DH64">
        <v>-1.6</v>
      </c>
      <c r="DI64">
        <v>5.7</v>
      </c>
      <c r="DJ64">
        <v>27.8</v>
      </c>
      <c r="DK64">
        <v>15.1</v>
      </c>
      <c r="DL64">
        <v>-0.5</v>
      </c>
      <c r="DM64">
        <v>5.2</v>
      </c>
      <c r="DN64">
        <v>-52.3</v>
      </c>
      <c r="DO64">
        <v>5.2</v>
      </c>
      <c r="DP64">
        <v>6.8</v>
      </c>
      <c r="DQ64">
        <v>6.3</v>
      </c>
      <c r="DR64">
        <v>1.1000000000000001</v>
      </c>
      <c r="DS64">
        <v>34.200000000000003</v>
      </c>
      <c r="DT64">
        <v>19.600000000000001</v>
      </c>
      <c r="DU64">
        <v>2</v>
      </c>
      <c r="DV64">
        <v>29.6</v>
      </c>
      <c r="DW64">
        <v>12.5</v>
      </c>
      <c r="DX64">
        <v>11</v>
      </c>
      <c r="DY64">
        <v>15.6</v>
      </c>
      <c r="DZ64">
        <v>70.900000000000006</v>
      </c>
      <c r="EA64">
        <v>-30</v>
      </c>
      <c r="EB64">
        <v>19.899999999999999</v>
      </c>
      <c r="EC64">
        <v>15.7</v>
      </c>
      <c r="ED64">
        <v>43.5</v>
      </c>
      <c r="EE64">
        <v>79.5</v>
      </c>
      <c r="EF64">
        <v>64.599999999999994</v>
      </c>
      <c r="EG64">
        <v>125.5</v>
      </c>
      <c r="EH64">
        <v>55.9</v>
      </c>
      <c r="EI64">
        <v>1.3</v>
      </c>
      <c r="EJ64">
        <v>-3</v>
      </c>
      <c r="EK64">
        <v>25.2</v>
      </c>
      <c r="EL64">
        <v>10.1</v>
      </c>
      <c r="EM64">
        <v>15.4</v>
      </c>
      <c r="EN64">
        <v>60.4</v>
      </c>
      <c r="EO64">
        <v>66.8</v>
      </c>
      <c r="EP64">
        <v>85</v>
      </c>
      <c r="EQ64">
        <v>56.1</v>
      </c>
      <c r="ER64">
        <v>21.8</v>
      </c>
      <c r="ES64">
        <v>85.1</v>
      </c>
      <c r="ET64">
        <v>103.4</v>
      </c>
      <c r="EU64">
        <v>21.3</v>
      </c>
      <c r="EV64">
        <v>51.1</v>
      </c>
      <c r="EW64">
        <v>129.6</v>
      </c>
      <c r="EX64">
        <v>36.200000000000003</v>
      </c>
      <c r="EY64">
        <v>50.2</v>
      </c>
      <c r="EZ64">
        <v>119.1</v>
      </c>
      <c r="FA64">
        <v>-26.1</v>
      </c>
      <c r="FB64">
        <v>-27.8</v>
      </c>
      <c r="FC64">
        <v>0.1</v>
      </c>
      <c r="FD64">
        <v>27</v>
      </c>
      <c r="FE64">
        <v>19.600000000000001</v>
      </c>
      <c r="FF64">
        <v>-5</v>
      </c>
      <c r="FG64">
        <v>41.5</v>
      </c>
      <c r="FH64">
        <v>-61.3</v>
      </c>
      <c r="FI64">
        <v>75</v>
      </c>
      <c r="FJ64">
        <v>29.7</v>
      </c>
      <c r="FK64">
        <v>87.7</v>
      </c>
      <c r="FL64">
        <v>-96</v>
      </c>
      <c r="FM64">
        <v>-88.5</v>
      </c>
      <c r="FN64">
        <v>22.6</v>
      </c>
      <c r="FO64">
        <v>43.6</v>
      </c>
      <c r="FP64">
        <v>7</v>
      </c>
      <c r="FQ64">
        <v>33.1</v>
      </c>
      <c r="FR64">
        <v>7.6</v>
      </c>
      <c r="FS64">
        <v>-83.9</v>
      </c>
      <c r="FT64">
        <v>82.2</v>
      </c>
      <c r="FU64">
        <v>-66.599999999999994</v>
      </c>
      <c r="FV64">
        <v>146.30000000000001</v>
      </c>
      <c r="FW64">
        <v>102.3</v>
      </c>
      <c r="FX64">
        <v>6.7</v>
      </c>
      <c r="FY64">
        <v>183.5</v>
      </c>
      <c r="FZ64">
        <v>140.4</v>
      </c>
      <c r="GA64">
        <v>71.900000000000006</v>
      </c>
      <c r="GB64">
        <v>115.8</v>
      </c>
      <c r="GC64">
        <v>86.2</v>
      </c>
      <c r="GD64">
        <v>103.6</v>
      </c>
      <c r="GE64">
        <v>101.1</v>
      </c>
      <c r="GF64">
        <v>253.7</v>
      </c>
      <c r="GG64">
        <v>282.7</v>
      </c>
      <c r="GH64">
        <v>396</v>
      </c>
      <c r="GI64">
        <v>233.8</v>
      </c>
      <c r="GJ64">
        <v>348.4</v>
      </c>
      <c r="GK64">
        <v>202.4</v>
      </c>
      <c r="GL64">
        <v>161.5</v>
      </c>
      <c r="GM64">
        <v>-207.1</v>
      </c>
      <c r="GN64">
        <v>8.8000000000000007</v>
      </c>
      <c r="GO64">
        <v>-412.6</v>
      </c>
      <c r="GP64">
        <v>-185.1</v>
      </c>
      <c r="GQ64">
        <v>44.5</v>
      </c>
      <c r="GR64">
        <v>229.1</v>
      </c>
      <c r="GS64">
        <v>85.2</v>
      </c>
      <c r="GT64">
        <v>328.4</v>
      </c>
      <c r="GU64">
        <v>119.3</v>
      </c>
      <c r="GV64">
        <v>31.7</v>
      </c>
      <c r="GW64">
        <v>43.1</v>
      </c>
      <c r="GX64">
        <v>236.3</v>
      </c>
      <c r="GY64">
        <v>222.1</v>
      </c>
      <c r="GZ64">
        <v>328.7</v>
      </c>
      <c r="HA64">
        <v>-20.2</v>
      </c>
      <c r="HB64">
        <v>70.2</v>
      </c>
      <c r="HC64">
        <v>-171.8</v>
      </c>
      <c r="HD64">
        <v>30.6</v>
      </c>
      <c r="HE64">
        <v>326.89999999999998</v>
      </c>
      <c r="HF64">
        <v>266.2</v>
      </c>
      <c r="HG64">
        <v>224.7</v>
      </c>
      <c r="HH64">
        <v>-16.7</v>
      </c>
      <c r="HI64">
        <v>130.9</v>
      </c>
      <c r="HJ64">
        <v>297</v>
      </c>
      <c r="HK64">
        <v>-13.2</v>
      </c>
      <c r="HL64">
        <v>347.2</v>
      </c>
      <c r="HM64">
        <v>274</v>
      </c>
      <c r="HN64">
        <v>54.5</v>
      </c>
      <c r="HO64">
        <v>-89.1</v>
      </c>
      <c r="HP64">
        <v>157.30000000000001</v>
      </c>
      <c r="HQ64">
        <v>-262.5</v>
      </c>
      <c r="HR64">
        <v>-115.8</v>
      </c>
      <c r="HS64">
        <v>-302.60000000000002</v>
      </c>
      <c r="HT64">
        <v>19</v>
      </c>
      <c r="HU64">
        <v>175.9</v>
      </c>
      <c r="HV64">
        <v>248.2</v>
      </c>
      <c r="HW64">
        <v>294.5</v>
      </c>
      <c r="HX64">
        <v>227.7</v>
      </c>
      <c r="HY64">
        <v>145.5</v>
      </c>
      <c r="HZ64">
        <v>481.3</v>
      </c>
      <c r="IA64">
        <v>260.10000000000002</v>
      </c>
      <c r="IB64">
        <v>126.3</v>
      </c>
      <c r="IC64">
        <v>113.6</v>
      </c>
      <c r="ID64">
        <v>-29.7</v>
      </c>
      <c r="IE64">
        <v>-246.1</v>
      </c>
      <c r="IF64">
        <v>177</v>
      </c>
      <c r="IG64">
        <v>60.2</v>
      </c>
      <c r="IH64">
        <v>5.3</v>
      </c>
      <c r="II64">
        <v>-606</v>
      </c>
      <c r="IJ64">
        <v>354.3</v>
      </c>
      <c r="IK64">
        <v>57.6</v>
      </c>
      <c r="IL64">
        <v>425.4</v>
      </c>
      <c r="IM64">
        <v>630.20000000000005</v>
      </c>
      <c r="IN64">
        <v>30.4</v>
      </c>
      <c r="IO64">
        <v>630.6</v>
      </c>
      <c r="IP64">
        <v>218.9</v>
      </c>
      <c r="IQ64">
        <v>708.2</v>
      </c>
      <c r="IR64">
        <v>312.60000000000002</v>
      </c>
      <c r="IS64">
        <v>326.89999999999998</v>
      </c>
      <c r="IT64">
        <v>-228.4</v>
      </c>
      <c r="IU64">
        <v>109.3</v>
      </c>
      <c r="IV64">
        <v>201.2</v>
      </c>
      <c r="IW64">
        <v>-41.2</v>
      </c>
      <c r="IY64" s="15">
        <v>704412</v>
      </c>
      <c r="IZ64" s="15">
        <v>579354</v>
      </c>
    </row>
    <row r="65" spans="1:260">
      <c r="A65" t="s">
        <v>942</v>
      </c>
      <c r="B65" s="12" t="s">
        <v>909</v>
      </c>
      <c r="C65" s="12">
        <v>0.5</v>
      </c>
      <c r="D65" s="12">
        <v>1.3</v>
      </c>
      <c r="E65" s="12">
        <v>1.1000000000000001</v>
      </c>
      <c r="F65" s="12">
        <v>2.2000000000000002</v>
      </c>
      <c r="G65" s="12">
        <v>2.2000000000000002</v>
      </c>
      <c r="H65" s="12">
        <v>-0.8</v>
      </c>
      <c r="I65" s="12">
        <v>2.5</v>
      </c>
      <c r="J65" s="12">
        <v>2.7</v>
      </c>
      <c r="K65" s="12">
        <v>2.2999999999999998</v>
      </c>
      <c r="L65" s="12">
        <v>0.7</v>
      </c>
      <c r="M65" s="12">
        <v>-0.5</v>
      </c>
      <c r="N65" s="12">
        <v>1.3</v>
      </c>
      <c r="O65" s="12">
        <v>1.5</v>
      </c>
      <c r="P65" s="12">
        <v>3.2</v>
      </c>
      <c r="Q65" s="12">
        <v>0.9</v>
      </c>
      <c r="R65" s="12">
        <v>3.1</v>
      </c>
      <c r="S65" s="12">
        <v>2.9</v>
      </c>
      <c r="T65" s="12">
        <v>2.9</v>
      </c>
      <c r="U65" s="12">
        <v>2.6</v>
      </c>
      <c r="V65" s="12">
        <v>4</v>
      </c>
      <c r="W65" s="12">
        <v>4.5999999999999996</v>
      </c>
      <c r="X65" s="12">
        <v>1.6</v>
      </c>
      <c r="Y65" s="12">
        <v>0.1</v>
      </c>
      <c r="Z65" s="12">
        <v>2.2000000000000002</v>
      </c>
      <c r="AA65" s="12">
        <v>1.5</v>
      </c>
      <c r="AB65" s="12">
        <v>2.1</v>
      </c>
      <c r="AC65" s="12">
        <v>-0.4</v>
      </c>
      <c r="AD65" s="12">
        <v>2.2000000000000002</v>
      </c>
      <c r="AE65" s="12">
        <v>4.5999999999999996</v>
      </c>
      <c r="AF65" s="12">
        <v>3</v>
      </c>
      <c r="AG65" s="12">
        <v>2.2999999999999998</v>
      </c>
      <c r="AH65" s="12">
        <v>2.8</v>
      </c>
      <c r="AI65" s="12">
        <v>2.7</v>
      </c>
      <c r="AJ65" s="12">
        <v>1.3</v>
      </c>
      <c r="AK65" s="12">
        <v>1.7</v>
      </c>
      <c r="AL65" s="12">
        <v>1.5</v>
      </c>
      <c r="AM65" s="12">
        <v>2</v>
      </c>
      <c r="AN65" s="12">
        <v>3.3</v>
      </c>
      <c r="AO65" s="12">
        <v>1</v>
      </c>
      <c r="AP65" s="12">
        <v>2.4</v>
      </c>
      <c r="AQ65" s="12">
        <v>1.9</v>
      </c>
      <c r="AR65" s="12">
        <v>2.9</v>
      </c>
      <c r="AS65" s="12">
        <v>0.1</v>
      </c>
      <c r="AT65" s="12">
        <v>4.3</v>
      </c>
      <c r="AU65" s="12">
        <v>3.7</v>
      </c>
      <c r="AV65" s="12">
        <v>3.6</v>
      </c>
      <c r="AW65" s="12">
        <v>2.9</v>
      </c>
      <c r="AX65" s="12">
        <v>3.4</v>
      </c>
      <c r="AY65" s="12">
        <v>3.1</v>
      </c>
      <c r="AZ65" s="12">
        <v>-0.3</v>
      </c>
      <c r="BA65" s="12">
        <v>2.2000000000000002</v>
      </c>
      <c r="BB65" s="12">
        <v>4.8</v>
      </c>
      <c r="BC65" s="12">
        <v>2.1</v>
      </c>
      <c r="BD65" s="12">
        <v>6.9</v>
      </c>
      <c r="BE65" s="12">
        <v>-0.9</v>
      </c>
      <c r="BF65" s="12">
        <v>5.5</v>
      </c>
      <c r="BG65" s="12">
        <v>-1.1000000000000001</v>
      </c>
      <c r="BH65" s="12">
        <v>16.2</v>
      </c>
      <c r="BI65" s="12">
        <v>10</v>
      </c>
      <c r="BJ65" s="12">
        <v>9.3000000000000007</v>
      </c>
      <c r="BK65" s="12">
        <v>6.5</v>
      </c>
      <c r="BL65" s="12">
        <v>3.8</v>
      </c>
      <c r="BM65" s="12">
        <v>4.4000000000000004</v>
      </c>
      <c r="BN65" s="12">
        <v>9.5</v>
      </c>
      <c r="BO65" s="12">
        <v>5</v>
      </c>
      <c r="BP65" s="12">
        <v>7.1</v>
      </c>
      <c r="BQ65" s="12">
        <v>4</v>
      </c>
      <c r="BR65" s="12">
        <v>14</v>
      </c>
      <c r="BS65" s="12">
        <v>4.2</v>
      </c>
      <c r="BT65" s="12">
        <v>3.5</v>
      </c>
      <c r="BU65" s="12">
        <v>8.6</v>
      </c>
      <c r="BV65" s="12">
        <v>5.8</v>
      </c>
      <c r="BW65" s="12">
        <v>-4</v>
      </c>
      <c r="BX65" s="12">
        <v>7.5</v>
      </c>
      <c r="BY65" s="12">
        <v>5.5</v>
      </c>
      <c r="BZ65" s="12">
        <v>29</v>
      </c>
      <c r="CA65" s="12">
        <v>8.3000000000000007</v>
      </c>
      <c r="CB65" s="12">
        <v>14.3</v>
      </c>
      <c r="CC65" s="12">
        <v>37</v>
      </c>
      <c r="CD65" s="12">
        <v>6.5</v>
      </c>
      <c r="CE65" s="12">
        <v>14.4</v>
      </c>
      <c r="CF65" s="12">
        <v>25</v>
      </c>
      <c r="CG65" s="12">
        <v>20.6</v>
      </c>
      <c r="CH65" s="12">
        <v>21.1</v>
      </c>
      <c r="CI65" s="12">
        <v>24.2</v>
      </c>
      <c r="CJ65" s="12">
        <v>24.1</v>
      </c>
      <c r="CK65" s="12">
        <v>15.9</v>
      </c>
      <c r="CL65" s="12">
        <v>94.4</v>
      </c>
      <c r="CM65" s="12">
        <v>54.6</v>
      </c>
      <c r="CN65" s="12">
        <v>37.5</v>
      </c>
      <c r="CO65" s="12">
        <v>9.6</v>
      </c>
      <c r="CP65" s="12">
        <v>27.5</v>
      </c>
      <c r="CQ65" s="12">
        <v>-8.3000000000000007</v>
      </c>
      <c r="CR65" s="12">
        <v>12.6</v>
      </c>
      <c r="CS65" s="12">
        <v>45</v>
      </c>
      <c r="CT65" s="12">
        <v>-70.3</v>
      </c>
      <c r="CU65" s="12">
        <v>23.4</v>
      </c>
      <c r="CV65" s="12">
        <v>26</v>
      </c>
      <c r="CW65" s="12">
        <v>7.9</v>
      </c>
      <c r="CX65" s="12">
        <v>11.9</v>
      </c>
      <c r="CY65" s="12">
        <v>-12</v>
      </c>
      <c r="CZ65" s="12">
        <v>-23.8</v>
      </c>
      <c r="DA65" s="12">
        <v>-3.5</v>
      </c>
      <c r="DB65" s="12">
        <v>6.5</v>
      </c>
      <c r="DC65" s="12">
        <v>10</v>
      </c>
      <c r="DD65" s="12">
        <v>-19.899999999999999</v>
      </c>
      <c r="DE65" s="12">
        <v>8.6</v>
      </c>
      <c r="DF65" s="12">
        <v>-4.5</v>
      </c>
      <c r="DG65" s="12">
        <v>21.3</v>
      </c>
      <c r="DH65" s="12">
        <v>-11.9</v>
      </c>
      <c r="DI65" s="12">
        <v>-19</v>
      </c>
      <c r="DJ65" s="12">
        <v>19.2</v>
      </c>
      <c r="DK65" s="12">
        <v>-2</v>
      </c>
      <c r="DL65" s="12">
        <v>-5.7</v>
      </c>
      <c r="DM65" s="12">
        <v>-23.7</v>
      </c>
      <c r="DN65" s="12">
        <v>-7.3</v>
      </c>
      <c r="DO65" s="12">
        <v>3.6</v>
      </c>
      <c r="DP65" s="12">
        <v>-30.2</v>
      </c>
      <c r="DQ65" s="12">
        <v>-6.4</v>
      </c>
      <c r="DR65" s="12">
        <v>12.9</v>
      </c>
      <c r="DS65" s="12">
        <v>-18.7</v>
      </c>
      <c r="DT65" s="12">
        <v>-13.3</v>
      </c>
      <c r="DU65" s="12">
        <v>12.4</v>
      </c>
      <c r="DV65" s="12">
        <v>-57.9</v>
      </c>
      <c r="DW65" s="12">
        <v>4.9000000000000004</v>
      </c>
      <c r="DX65" s="12">
        <v>-47</v>
      </c>
      <c r="DY65" s="12">
        <v>-14</v>
      </c>
      <c r="DZ65" s="12">
        <v>1.1000000000000001</v>
      </c>
      <c r="EA65" s="12">
        <v>28.4</v>
      </c>
      <c r="EB65" s="12">
        <v>6.5</v>
      </c>
      <c r="EC65" s="12">
        <v>-14.8</v>
      </c>
      <c r="ED65" s="12">
        <v>-10.4</v>
      </c>
      <c r="EE65" s="12">
        <v>-8.8000000000000007</v>
      </c>
      <c r="EF65" s="12">
        <v>23.3</v>
      </c>
      <c r="EG65" s="12">
        <v>-23.6</v>
      </c>
      <c r="EH65" s="12">
        <v>54.6</v>
      </c>
      <c r="EI65" s="12">
        <v>46.4</v>
      </c>
      <c r="EJ65" s="12">
        <v>0.9</v>
      </c>
      <c r="EK65" s="12">
        <v>7</v>
      </c>
      <c r="EL65" s="12">
        <v>-5.4</v>
      </c>
      <c r="EM65" s="12">
        <v>9</v>
      </c>
      <c r="EN65" s="12">
        <v>14.4</v>
      </c>
      <c r="EO65" s="12">
        <v>2.9</v>
      </c>
      <c r="EP65" s="12">
        <v>10.6</v>
      </c>
      <c r="EQ65" s="12">
        <v>-3.7</v>
      </c>
      <c r="ER65" s="12">
        <v>15.6</v>
      </c>
      <c r="ES65" s="12">
        <v>20.2</v>
      </c>
      <c r="ET65" s="12">
        <v>36.799999999999997</v>
      </c>
      <c r="EU65" s="12">
        <v>6.8</v>
      </c>
      <c r="EV65" s="12">
        <v>23</v>
      </c>
      <c r="EW65" s="12">
        <v>-1</v>
      </c>
      <c r="EX65" s="12">
        <v>27.6</v>
      </c>
      <c r="EY65" s="12">
        <v>28.1</v>
      </c>
      <c r="EZ65" s="12">
        <v>58.6</v>
      </c>
      <c r="FA65" s="12">
        <v>-10.4</v>
      </c>
      <c r="FB65" s="12">
        <v>31.9</v>
      </c>
      <c r="FC65" s="12">
        <v>112.3</v>
      </c>
      <c r="FD65" s="12">
        <v>54.2</v>
      </c>
      <c r="FE65" s="12">
        <v>61</v>
      </c>
      <c r="FF65" s="12">
        <v>2</v>
      </c>
      <c r="FG65" s="12">
        <v>-47.4</v>
      </c>
      <c r="FH65" s="12">
        <v>1</v>
      </c>
      <c r="FI65" s="12">
        <v>32.200000000000003</v>
      </c>
      <c r="FJ65" s="12">
        <v>-18.8</v>
      </c>
      <c r="FK65" s="12">
        <v>2.4</v>
      </c>
      <c r="FL65" s="12">
        <v>-36.799999999999997</v>
      </c>
      <c r="FM65" s="12">
        <v>-52.3</v>
      </c>
      <c r="FN65" s="12">
        <v>115.6</v>
      </c>
      <c r="FO65" s="12">
        <v>-21.3</v>
      </c>
      <c r="FP65" s="12">
        <v>184.9</v>
      </c>
      <c r="FQ65" s="12">
        <v>23.3</v>
      </c>
      <c r="FR65" s="12">
        <v>12.1</v>
      </c>
      <c r="FS65" s="12">
        <v>32.1</v>
      </c>
      <c r="FT65" s="12">
        <v>129</v>
      </c>
      <c r="FU65" s="12">
        <v>145.1</v>
      </c>
      <c r="FV65" s="12">
        <v>-33</v>
      </c>
      <c r="FW65" s="12">
        <v>160.9</v>
      </c>
      <c r="FX65" s="12">
        <v>36.200000000000003</v>
      </c>
      <c r="FY65" s="12">
        <v>245.9</v>
      </c>
      <c r="FZ65" s="12">
        <v>188.8</v>
      </c>
      <c r="GA65" s="12">
        <v>-3.9</v>
      </c>
      <c r="GB65" s="12">
        <v>185.5</v>
      </c>
      <c r="GC65" s="12">
        <v>34.299999999999997</v>
      </c>
      <c r="GD65" s="12">
        <v>-284.10000000000002</v>
      </c>
      <c r="GE65" s="12">
        <v>106</v>
      </c>
      <c r="GF65" s="12">
        <v>-167.7</v>
      </c>
      <c r="GG65" s="12">
        <v>146.5</v>
      </c>
      <c r="GH65" s="12">
        <v>80</v>
      </c>
      <c r="GI65" s="12">
        <v>222.3</v>
      </c>
      <c r="GJ65" s="12">
        <v>186</v>
      </c>
      <c r="GK65" s="12">
        <v>93.4</v>
      </c>
      <c r="GL65" s="12">
        <v>85.2</v>
      </c>
      <c r="GM65" s="12">
        <v>292.3</v>
      </c>
      <c r="GN65" s="12">
        <v>-268.2</v>
      </c>
      <c r="GO65" s="12">
        <v>650.9</v>
      </c>
      <c r="GP65" s="12">
        <v>-178.5</v>
      </c>
      <c r="GQ65" s="12">
        <v>-413.8</v>
      </c>
      <c r="GR65" s="12">
        <v>-775.2</v>
      </c>
      <c r="GS65" s="12">
        <v>-2.7</v>
      </c>
      <c r="GT65" s="12">
        <v>-483</v>
      </c>
      <c r="GU65" s="12">
        <v>287</v>
      </c>
      <c r="GV65" s="12">
        <v>264.5</v>
      </c>
      <c r="GW65" s="12">
        <v>349.5</v>
      </c>
      <c r="GX65" s="12">
        <v>-25.7</v>
      </c>
      <c r="GY65" s="12">
        <v>78.599999999999994</v>
      </c>
      <c r="GZ65" s="12">
        <v>343.8</v>
      </c>
      <c r="HA65" s="12">
        <v>16.100000000000001</v>
      </c>
      <c r="HB65" s="12">
        <v>553.1</v>
      </c>
      <c r="HC65" s="12">
        <v>-90.6</v>
      </c>
      <c r="HD65" s="12">
        <v>-0.6</v>
      </c>
      <c r="HE65" s="12">
        <v>-16.399999999999999</v>
      </c>
      <c r="HF65" s="12">
        <v>151.19999999999999</v>
      </c>
      <c r="HG65" s="12">
        <v>-13.8</v>
      </c>
      <c r="HH65" s="12">
        <v>-52.5</v>
      </c>
      <c r="HI65" s="12">
        <v>53.5</v>
      </c>
      <c r="HJ65" s="12">
        <v>-258</v>
      </c>
      <c r="HK65" s="12">
        <v>354.7</v>
      </c>
      <c r="HL65" s="12">
        <v>-97.9</v>
      </c>
      <c r="HM65" s="12">
        <v>203.8</v>
      </c>
      <c r="HN65" s="12">
        <v>-3.1</v>
      </c>
      <c r="HO65" s="12">
        <v>397.9</v>
      </c>
      <c r="HP65" s="12">
        <v>-85.4</v>
      </c>
      <c r="HQ65" s="12">
        <v>265.2</v>
      </c>
      <c r="HR65" s="12">
        <v>-74.2</v>
      </c>
      <c r="HS65" s="12">
        <v>304.5</v>
      </c>
      <c r="HT65" s="12">
        <v>471</v>
      </c>
      <c r="HU65" s="12">
        <v>-44.9</v>
      </c>
      <c r="HV65" s="12">
        <v>-199.5</v>
      </c>
      <c r="HW65" s="12">
        <v>38.299999999999997</v>
      </c>
      <c r="HX65" s="12">
        <v>-117.5</v>
      </c>
      <c r="HY65" s="12">
        <v>-18.600000000000001</v>
      </c>
      <c r="HZ65" s="12">
        <v>-101.7</v>
      </c>
      <c r="IA65" s="12">
        <v>323.3</v>
      </c>
      <c r="IB65" s="12">
        <v>54.9</v>
      </c>
      <c r="IC65" s="12">
        <v>-61.7</v>
      </c>
      <c r="ID65" s="12">
        <v>692.1</v>
      </c>
      <c r="IE65" s="12">
        <v>-77.599999999999994</v>
      </c>
      <c r="IF65" s="12">
        <v>63.7</v>
      </c>
      <c r="IG65" s="12">
        <v>530.70000000000005</v>
      </c>
      <c r="IH65" s="12">
        <v>-162.4</v>
      </c>
      <c r="II65" s="12">
        <v>2032.8</v>
      </c>
      <c r="IJ65" s="12">
        <v>-951.1</v>
      </c>
      <c r="IK65" s="12">
        <v>-1035.8</v>
      </c>
      <c r="IL65" s="12">
        <v>330.4</v>
      </c>
      <c r="IM65" s="12">
        <v>-475.1</v>
      </c>
      <c r="IN65" s="12">
        <v>-110.4</v>
      </c>
      <c r="IO65" s="12">
        <v>120.8</v>
      </c>
      <c r="IP65" s="12">
        <v>329.3</v>
      </c>
      <c r="IQ65" s="12">
        <v>-187.8</v>
      </c>
      <c r="IR65" s="12">
        <v>307.5</v>
      </c>
      <c r="IS65" s="12">
        <v>-35.5</v>
      </c>
      <c r="IT65" s="12">
        <v>185.4</v>
      </c>
      <c r="IU65" s="12">
        <v>721.1</v>
      </c>
      <c r="IV65" s="12">
        <v>540.5</v>
      </c>
      <c r="IW65" s="12">
        <v>830.3</v>
      </c>
      <c r="IY65" s="15">
        <v>632040</v>
      </c>
      <c r="IZ65" s="15">
        <v>452544</v>
      </c>
    </row>
    <row r="66" spans="1:260">
      <c r="A66" t="s">
        <v>943</v>
      </c>
      <c r="B66" t="s">
        <v>911</v>
      </c>
      <c r="C66">
        <v>0.4</v>
      </c>
      <c r="D66">
        <v>1.2</v>
      </c>
      <c r="E66">
        <v>1</v>
      </c>
      <c r="F66">
        <v>1.9</v>
      </c>
      <c r="G66">
        <v>2.1</v>
      </c>
      <c r="H66">
        <v>-0.9</v>
      </c>
      <c r="I66">
        <v>2.4</v>
      </c>
      <c r="J66">
        <v>2.6</v>
      </c>
      <c r="K66">
        <v>2.2000000000000002</v>
      </c>
      <c r="L66">
        <v>0.6</v>
      </c>
      <c r="M66">
        <v>-0.6</v>
      </c>
      <c r="N66">
        <v>1.2</v>
      </c>
      <c r="O66">
        <v>1.4</v>
      </c>
      <c r="P66">
        <v>3.1</v>
      </c>
      <c r="Q66">
        <v>0.8</v>
      </c>
      <c r="R66">
        <v>2.9</v>
      </c>
      <c r="S66">
        <v>2.8</v>
      </c>
      <c r="T66">
        <v>2.7</v>
      </c>
      <c r="U66">
        <v>2.4</v>
      </c>
      <c r="V66">
        <v>3.8</v>
      </c>
      <c r="W66">
        <v>4.4000000000000004</v>
      </c>
      <c r="X66">
        <v>1.4</v>
      </c>
      <c r="Y66">
        <v>0</v>
      </c>
      <c r="Z66">
        <v>2.1</v>
      </c>
      <c r="AA66">
        <v>1.4</v>
      </c>
      <c r="AB66">
        <v>1.8</v>
      </c>
      <c r="AC66">
        <v>-0.5</v>
      </c>
      <c r="AD66">
        <v>1.9</v>
      </c>
      <c r="AE66">
        <v>4.3</v>
      </c>
      <c r="AF66">
        <v>2.8</v>
      </c>
      <c r="AG66">
        <v>2.1</v>
      </c>
      <c r="AH66">
        <v>2.6</v>
      </c>
      <c r="AI66">
        <v>2.5</v>
      </c>
      <c r="AJ66">
        <v>1.1000000000000001</v>
      </c>
      <c r="AK66">
        <v>1.4</v>
      </c>
      <c r="AL66">
        <v>1.4</v>
      </c>
      <c r="AM66">
        <v>1.8</v>
      </c>
      <c r="AN66">
        <v>3</v>
      </c>
      <c r="AO66">
        <v>0.7</v>
      </c>
      <c r="AP66">
        <v>2.2999999999999998</v>
      </c>
      <c r="AQ66">
        <v>1.5</v>
      </c>
      <c r="AR66">
        <v>2.4</v>
      </c>
      <c r="AS66">
        <v>-0.2</v>
      </c>
      <c r="AT66">
        <v>4.2</v>
      </c>
      <c r="AU66">
        <v>3.9</v>
      </c>
      <c r="AV66">
        <v>3.2</v>
      </c>
      <c r="AW66">
        <v>2.5</v>
      </c>
      <c r="AX66">
        <v>3.3</v>
      </c>
      <c r="AY66">
        <v>3.5</v>
      </c>
      <c r="AZ66">
        <v>-0.6</v>
      </c>
      <c r="BA66">
        <v>1.8</v>
      </c>
      <c r="BB66">
        <v>4.5999999999999996</v>
      </c>
      <c r="BC66">
        <v>4.5999999999999996</v>
      </c>
      <c r="BD66">
        <v>6.4</v>
      </c>
      <c r="BE66">
        <v>-1.2</v>
      </c>
      <c r="BF66">
        <v>5.0999999999999996</v>
      </c>
      <c r="BG66">
        <v>-1</v>
      </c>
      <c r="BH66">
        <v>15.9</v>
      </c>
      <c r="BI66">
        <v>9.3000000000000007</v>
      </c>
      <c r="BJ66">
        <v>8.8000000000000007</v>
      </c>
      <c r="BK66">
        <v>5.9</v>
      </c>
      <c r="BL66">
        <v>3.1</v>
      </c>
      <c r="BM66">
        <v>4.0999999999999996</v>
      </c>
      <c r="BN66">
        <v>8.8000000000000007</v>
      </c>
      <c r="BO66">
        <v>4.3</v>
      </c>
      <c r="BP66">
        <v>6.8</v>
      </c>
      <c r="BQ66">
        <v>3.5</v>
      </c>
      <c r="BR66">
        <v>13.6</v>
      </c>
      <c r="BS66">
        <v>3.9</v>
      </c>
      <c r="BT66">
        <v>2.9</v>
      </c>
      <c r="BU66">
        <v>8.1999999999999993</v>
      </c>
      <c r="BV66">
        <v>5.5</v>
      </c>
      <c r="BW66">
        <v>-4.7</v>
      </c>
      <c r="BX66">
        <v>6.9</v>
      </c>
      <c r="BY66">
        <v>6.4</v>
      </c>
      <c r="BZ66">
        <v>28.3</v>
      </c>
      <c r="CA66">
        <v>6.5</v>
      </c>
      <c r="CB66">
        <v>12.2</v>
      </c>
      <c r="CC66">
        <v>33.9</v>
      </c>
      <c r="CD66">
        <v>3.2</v>
      </c>
      <c r="CE66">
        <v>10.4</v>
      </c>
      <c r="CF66">
        <v>21</v>
      </c>
      <c r="CG66">
        <v>16</v>
      </c>
      <c r="CH66">
        <v>15.8</v>
      </c>
      <c r="CI66">
        <v>20.100000000000001</v>
      </c>
      <c r="CJ66">
        <v>20.3</v>
      </c>
      <c r="CK66">
        <v>8.6</v>
      </c>
      <c r="CL66">
        <v>84.8</v>
      </c>
      <c r="CM66">
        <v>49.5</v>
      </c>
      <c r="CN66">
        <v>41.5</v>
      </c>
      <c r="CO66">
        <v>18.399999999999999</v>
      </c>
      <c r="CP66">
        <v>19.100000000000001</v>
      </c>
      <c r="CQ66">
        <v>5.7</v>
      </c>
      <c r="CR66">
        <v>17.600000000000001</v>
      </c>
      <c r="CS66">
        <v>45.7</v>
      </c>
      <c r="CT66">
        <v>-66.099999999999994</v>
      </c>
      <c r="CU66">
        <v>31.5</v>
      </c>
      <c r="CV66">
        <v>34.700000000000003</v>
      </c>
      <c r="CW66">
        <v>13.4</v>
      </c>
      <c r="CX66">
        <v>1.9</v>
      </c>
      <c r="CY66">
        <v>-8.3000000000000007</v>
      </c>
      <c r="CZ66">
        <v>-10.6</v>
      </c>
      <c r="DA66">
        <v>-6.9</v>
      </c>
      <c r="DB66">
        <v>5.8</v>
      </c>
      <c r="DC66">
        <v>-5.2</v>
      </c>
      <c r="DD66">
        <v>-18</v>
      </c>
      <c r="DE66">
        <v>7.8</v>
      </c>
      <c r="DF66">
        <v>-6.1</v>
      </c>
      <c r="DG66">
        <v>16.2</v>
      </c>
      <c r="DH66">
        <v>-12.8</v>
      </c>
      <c r="DI66">
        <v>-20.2</v>
      </c>
      <c r="DJ66">
        <v>14.2</v>
      </c>
      <c r="DK66">
        <v>-10.199999999999999</v>
      </c>
      <c r="DL66">
        <v>-3.4</v>
      </c>
      <c r="DM66">
        <v>-23.1</v>
      </c>
      <c r="DN66">
        <v>-21.1</v>
      </c>
      <c r="DO66">
        <v>-15.5</v>
      </c>
      <c r="DP66">
        <v>-30.9</v>
      </c>
      <c r="DQ66">
        <v>-9.3000000000000007</v>
      </c>
      <c r="DR66">
        <v>-20</v>
      </c>
      <c r="DS66">
        <v>-22.3</v>
      </c>
      <c r="DT66">
        <v>-8.1999999999999993</v>
      </c>
      <c r="DU66">
        <v>-8.6999999999999993</v>
      </c>
      <c r="DV66">
        <v>-23.8</v>
      </c>
      <c r="DW66">
        <v>-13.7</v>
      </c>
      <c r="DX66">
        <v>-24.8</v>
      </c>
      <c r="DY66">
        <v>-9.6</v>
      </c>
      <c r="DZ66">
        <v>1.5</v>
      </c>
      <c r="EA66">
        <v>-1.4</v>
      </c>
      <c r="EB66">
        <v>4.4000000000000004</v>
      </c>
      <c r="EC66">
        <v>-9.1999999999999993</v>
      </c>
      <c r="ED66">
        <v>-15.7</v>
      </c>
      <c r="EE66">
        <v>-23.1</v>
      </c>
      <c r="EF66">
        <v>-9.6</v>
      </c>
      <c r="EG66">
        <v>-11.2</v>
      </c>
      <c r="EH66">
        <v>-1.3</v>
      </c>
      <c r="EI66">
        <v>-14</v>
      </c>
      <c r="EJ66">
        <v>-1.2</v>
      </c>
      <c r="EK66">
        <v>-2.4</v>
      </c>
      <c r="EL66">
        <v>4.5</v>
      </c>
      <c r="EM66">
        <v>4.3</v>
      </c>
      <c r="EN66">
        <v>11.6</v>
      </c>
      <c r="EO66">
        <v>-1.7</v>
      </c>
      <c r="EP66">
        <v>5.3</v>
      </c>
      <c r="EQ66">
        <v>4.5</v>
      </c>
      <c r="ER66">
        <v>14.3</v>
      </c>
      <c r="ES66">
        <v>3.2</v>
      </c>
      <c r="ET66">
        <v>8.3000000000000007</v>
      </c>
      <c r="EU66">
        <v>2.1</v>
      </c>
      <c r="EV66">
        <v>18.100000000000001</v>
      </c>
      <c r="EW66">
        <v>-2.6</v>
      </c>
      <c r="EX66">
        <v>14.9</v>
      </c>
      <c r="EY66">
        <v>2.2999999999999998</v>
      </c>
      <c r="EZ66">
        <v>-1.1000000000000001</v>
      </c>
      <c r="FA66">
        <v>0.9</v>
      </c>
      <c r="FB66">
        <v>1.9</v>
      </c>
      <c r="FC66">
        <v>-2.5</v>
      </c>
      <c r="FD66">
        <v>-9.8000000000000007</v>
      </c>
      <c r="FE66">
        <v>7.6</v>
      </c>
      <c r="FF66">
        <v>-12.9</v>
      </c>
      <c r="FG66">
        <v>-8.8000000000000007</v>
      </c>
      <c r="FH66">
        <v>4.8</v>
      </c>
      <c r="FI66">
        <v>2.7</v>
      </c>
      <c r="FJ66">
        <v>18</v>
      </c>
      <c r="FK66">
        <v>-16.100000000000001</v>
      </c>
      <c r="FL66">
        <v>-23.7</v>
      </c>
      <c r="FM66">
        <v>-76</v>
      </c>
      <c r="FN66">
        <v>98.1</v>
      </c>
      <c r="FO66">
        <v>-55.8</v>
      </c>
      <c r="FP66">
        <v>146.80000000000001</v>
      </c>
      <c r="FQ66">
        <v>23.9</v>
      </c>
      <c r="FR66">
        <v>-21.8</v>
      </c>
      <c r="FS66">
        <v>71.900000000000006</v>
      </c>
      <c r="FT66">
        <v>87.9</v>
      </c>
      <c r="FU66">
        <v>130</v>
      </c>
      <c r="FV66">
        <v>9.9</v>
      </c>
      <c r="FW66">
        <v>132.6</v>
      </c>
      <c r="FX66">
        <v>6.3</v>
      </c>
      <c r="FY66">
        <v>233</v>
      </c>
      <c r="FZ66">
        <v>179.6</v>
      </c>
      <c r="GA66">
        <v>-9.1</v>
      </c>
      <c r="GB66">
        <v>199.5</v>
      </c>
      <c r="GC66">
        <v>-6.2</v>
      </c>
      <c r="GD66">
        <v>-190.7</v>
      </c>
      <c r="GE66">
        <v>159.5</v>
      </c>
      <c r="GF66">
        <v>-133.80000000000001</v>
      </c>
      <c r="GG66">
        <v>142.9</v>
      </c>
      <c r="GH66">
        <v>81.7</v>
      </c>
      <c r="GI66">
        <v>300.8</v>
      </c>
      <c r="GJ66">
        <v>239.2</v>
      </c>
      <c r="GK66">
        <v>103</v>
      </c>
      <c r="GL66">
        <v>13.3</v>
      </c>
      <c r="GM66">
        <v>282.5</v>
      </c>
      <c r="GN66">
        <v>-286.2</v>
      </c>
      <c r="GO66">
        <v>755.6</v>
      </c>
      <c r="GP66">
        <v>-131.19999999999999</v>
      </c>
      <c r="GQ66">
        <v>-502.3</v>
      </c>
      <c r="GR66">
        <v>-825.9</v>
      </c>
      <c r="GS66">
        <v>-41.4</v>
      </c>
      <c r="GT66">
        <v>-498.4</v>
      </c>
      <c r="GU66">
        <v>364</v>
      </c>
      <c r="GV66">
        <v>328.7</v>
      </c>
      <c r="GW66">
        <v>369.5</v>
      </c>
      <c r="GX66">
        <v>-19.100000000000001</v>
      </c>
      <c r="GY66">
        <v>39.1</v>
      </c>
      <c r="GZ66">
        <v>317.10000000000002</v>
      </c>
      <c r="HA66">
        <v>51.3</v>
      </c>
      <c r="HB66">
        <v>514</v>
      </c>
      <c r="HC66">
        <v>-176.2</v>
      </c>
      <c r="HD66">
        <v>34</v>
      </c>
      <c r="HE66">
        <v>-26.2</v>
      </c>
      <c r="HF66">
        <v>143.5</v>
      </c>
      <c r="HG66">
        <v>10.199999999999999</v>
      </c>
      <c r="HH66">
        <v>-120</v>
      </c>
      <c r="HI66">
        <v>122.5</v>
      </c>
      <c r="HJ66">
        <v>-232.4</v>
      </c>
      <c r="HK66">
        <v>310.2</v>
      </c>
      <c r="HL66">
        <v>-78.7</v>
      </c>
      <c r="HM66">
        <v>170.8</v>
      </c>
      <c r="HN66">
        <v>44.2</v>
      </c>
      <c r="HO66">
        <v>373.1</v>
      </c>
      <c r="HP66">
        <v>-62.1</v>
      </c>
      <c r="HQ66">
        <v>427.9</v>
      </c>
      <c r="HR66">
        <v>-163.6</v>
      </c>
      <c r="HS66">
        <v>324</v>
      </c>
      <c r="HT66">
        <v>515</v>
      </c>
      <c r="HU66">
        <v>-29.3</v>
      </c>
      <c r="HV66">
        <v>-197.6</v>
      </c>
      <c r="HW66">
        <v>21</v>
      </c>
      <c r="HX66">
        <v>-8.9</v>
      </c>
      <c r="HY66">
        <v>-52.5</v>
      </c>
      <c r="HZ66">
        <v>-3.8</v>
      </c>
      <c r="IA66">
        <v>-40.9</v>
      </c>
      <c r="IB66">
        <v>39.299999999999997</v>
      </c>
      <c r="IC66">
        <v>-46.7</v>
      </c>
      <c r="ID66">
        <v>695.7</v>
      </c>
      <c r="IE66">
        <v>271.2</v>
      </c>
      <c r="IF66">
        <v>54.5</v>
      </c>
      <c r="IG66">
        <v>729.8</v>
      </c>
      <c r="IH66">
        <v>-236</v>
      </c>
      <c r="II66">
        <v>2177.9</v>
      </c>
      <c r="IJ66">
        <v>-1051.4000000000001</v>
      </c>
      <c r="IK66">
        <v>-934.1</v>
      </c>
      <c r="IL66">
        <v>344.3</v>
      </c>
      <c r="IM66">
        <v>-508.4</v>
      </c>
      <c r="IN66">
        <v>-64.400000000000006</v>
      </c>
      <c r="IO66">
        <v>176.2</v>
      </c>
      <c r="IP66">
        <v>517.20000000000005</v>
      </c>
      <c r="IQ66">
        <v>-30.2</v>
      </c>
      <c r="IR66">
        <v>189.9</v>
      </c>
      <c r="IS66">
        <v>111.6</v>
      </c>
      <c r="IT66">
        <v>163.80000000000001</v>
      </c>
      <c r="IU66">
        <v>571.1</v>
      </c>
      <c r="IV66">
        <v>608.1</v>
      </c>
      <c r="IW66">
        <v>711.1</v>
      </c>
      <c r="IY66" s="15">
        <v>-3792</v>
      </c>
      <c r="IZ66" s="15">
        <v>-1199</v>
      </c>
    </row>
    <row r="67" spans="1:260">
      <c r="A67" t="s">
        <v>944</v>
      </c>
      <c r="B67" t="s">
        <v>1203</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-17.600000000000001</v>
      </c>
      <c r="FM67">
        <v>-70.2</v>
      </c>
      <c r="FN67">
        <v>103.3</v>
      </c>
      <c r="FO67">
        <v>-59.1</v>
      </c>
      <c r="FP67">
        <v>142.30000000000001</v>
      </c>
      <c r="FQ67">
        <v>31.1</v>
      </c>
      <c r="FR67">
        <v>-19.899999999999999</v>
      </c>
      <c r="FS67">
        <v>81.8</v>
      </c>
      <c r="FT67">
        <v>95.2</v>
      </c>
      <c r="FU67">
        <v>132.1</v>
      </c>
      <c r="FV67">
        <v>4</v>
      </c>
      <c r="FW67">
        <v>149</v>
      </c>
      <c r="FX67">
        <v>6.7</v>
      </c>
      <c r="FY67">
        <v>239.9</v>
      </c>
      <c r="FZ67">
        <v>197.3</v>
      </c>
      <c r="GA67">
        <v>-4.2</v>
      </c>
      <c r="GB67">
        <v>208.9</v>
      </c>
      <c r="GC67">
        <v>-1.7</v>
      </c>
      <c r="GD67">
        <v>-231.4</v>
      </c>
      <c r="GE67">
        <v>165.6</v>
      </c>
      <c r="GF67">
        <v>-157.69999999999999</v>
      </c>
      <c r="GG67">
        <v>147.5</v>
      </c>
      <c r="GH67">
        <v>68.3</v>
      </c>
      <c r="GI67">
        <v>289.7</v>
      </c>
      <c r="GJ67">
        <v>227.8</v>
      </c>
      <c r="GK67">
        <v>87.2</v>
      </c>
      <c r="GL67">
        <v>-112</v>
      </c>
      <c r="GM67">
        <v>287.5</v>
      </c>
      <c r="GN67">
        <v>-445.8</v>
      </c>
      <c r="GO67">
        <v>-148.19999999999999</v>
      </c>
      <c r="GP67">
        <v>-1224.8</v>
      </c>
      <c r="GQ67">
        <v>472</v>
      </c>
      <c r="GR67">
        <v>-35.200000000000003</v>
      </c>
      <c r="GS67">
        <v>206.5</v>
      </c>
      <c r="GT67">
        <v>-299.2</v>
      </c>
      <c r="GU67">
        <v>370.1</v>
      </c>
      <c r="GV67">
        <v>304</v>
      </c>
      <c r="GW67">
        <v>225.7</v>
      </c>
      <c r="GX67">
        <v>-68</v>
      </c>
      <c r="GY67">
        <v>-4.5</v>
      </c>
      <c r="GZ67">
        <v>254.3</v>
      </c>
      <c r="HA67">
        <v>66.8</v>
      </c>
      <c r="HB67">
        <v>68.900000000000006</v>
      </c>
      <c r="HC67">
        <v>-9.5</v>
      </c>
      <c r="HD67">
        <v>55.4</v>
      </c>
      <c r="HE67">
        <v>21.1</v>
      </c>
      <c r="HF67">
        <v>77</v>
      </c>
      <c r="HG67">
        <v>-44.3</v>
      </c>
      <c r="HH67">
        <v>-163.9</v>
      </c>
      <c r="HI67">
        <v>66.3</v>
      </c>
      <c r="HJ67">
        <v>-292.39999999999998</v>
      </c>
      <c r="HK67">
        <v>219.1</v>
      </c>
      <c r="HL67">
        <v>-174.1</v>
      </c>
      <c r="HM67">
        <v>129</v>
      </c>
      <c r="HN67">
        <v>-108.1</v>
      </c>
      <c r="HO67">
        <v>305.5</v>
      </c>
      <c r="HP67">
        <v>-93.7</v>
      </c>
      <c r="HQ67">
        <v>370.1</v>
      </c>
      <c r="HR67">
        <v>-258.60000000000002</v>
      </c>
      <c r="HS67">
        <v>256.3</v>
      </c>
      <c r="HT67">
        <v>399.4</v>
      </c>
      <c r="HU67">
        <v>-16.399999999999999</v>
      </c>
      <c r="HV67">
        <v>-175.7</v>
      </c>
      <c r="HW67">
        <v>56.3</v>
      </c>
      <c r="HX67">
        <v>-35.299999999999997</v>
      </c>
      <c r="HY67">
        <v>-99.6</v>
      </c>
      <c r="HZ67">
        <v>-53.9</v>
      </c>
      <c r="IA67">
        <v>-38.200000000000003</v>
      </c>
      <c r="IB67">
        <v>28.1</v>
      </c>
      <c r="IC67">
        <v>-120.7</v>
      </c>
      <c r="ID67">
        <v>599.79999999999995</v>
      </c>
      <c r="IE67">
        <v>245.6</v>
      </c>
      <c r="IF67">
        <v>-102.3</v>
      </c>
      <c r="IG67">
        <v>599.1</v>
      </c>
      <c r="IH67">
        <v>-297.60000000000002</v>
      </c>
      <c r="II67">
        <v>407.8</v>
      </c>
      <c r="IJ67">
        <v>-377.8</v>
      </c>
      <c r="IK67">
        <v>-101.7</v>
      </c>
      <c r="IL67">
        <v>293.60000000000002</v>
      </c>
      <c r="IM67">
        <v>-518.6</v>
      </c>
      <c r="IN67">
        <v>-170</v>
      </c>
      <c r="IO67">
        <v>12.2</v>
      </c>
      <c r="IP67">
        <v>251.9</v>
      </c>
      <c r="IQ67">
        <v>-125.3</v>
      </c>
      <c r="IR67">
        <v>-6.5</v>
      </c>
      <c r="IS67">
        <v>-77.400000000000006</v>
      </c>
      <c r="IT67">
        <v>161.69999999999999</v>
      </c>
      <c r="IU67">
        <v>443.1</v>
      </c>
      <c r="IV67">
        <v>583.6</v>
      </c>
      <c r="IW67">
        <v>632.5</v>
      </c>
      <c r="IY67" s="15">
        <v>76124</v>
      </c>
      <c r="IZ67" s="15">
        <v>123496</v>
      </c>
    </row>
    <row r="68" spans="1:260">
      <c r="A68" t="s">
        <v>946</v>
      </c>
      <c r="B68" t="s">
        <v>951</v>
      </c>
      <c r="C68">
        <v>0.8</v>
      </c>
      <c r="D68">
        <v>1.3</v>
      </c>
      <c r="E68">
        <v>1</v>
      </c>
      <c r="F68">
        <v>1.1000000000000001</v>
      </c>
      <c r="G68">
        <v>2.2000000000000002</v>
      </c>
      <c r="H68">
        <v>-1.4</v>
      </c>
      <c r="I68">
        <v>2.2999999999999998</v>
      </c>
      <c r="J68">
        <v>1.2</v>
      </c>
      <c r="K68">
        <v>1.3</v>
      </c>
      <c r="L68">
        <v>0.6</v>
      </c>
      <c r="M68">
        <v>-0.7</v>
      </c>
      <c r="N68">
        <v>1.5</v>
      </c>
      <c r="O68">
        <v>1.8</v>
      </c>
      <c r="P68">
        <v>2.6</v>
      </c>
      <c r="Q68">
        <v>0.3</v>
      </c>
      <c r="R68">
        <v>1.8</v>
      </c>
      <c r="S68">
        <v>2.1</v>
      </c>
      <c r="T68">
        <v>2.2000000000000002</v>
      </c>
      <c r="U68">
        <v>1.6</v>
      </c>
      <c r="V68">
        <v>2</v>
      </c>
      <c r="W68">
        <v>1.9</v>
      </c>
      <c r="X68">
        <v>2.2000000000000002</v>
      </c>
      <c r="Y68">
        <v>-0.1</v>
      </c>
      <c r="Z68">
        <v>2.1</v>
      </c>
      <c r="AA68">
        <v>1.8</v>
      </c>
      <c r="AB68">
        <v>1.8</v>
      </c>
      <c r="AC68">
        <v>-0.2</v>
      </c>
      <c r="AD68">
        <v>1.9</v>
      </c>
      <c r="AE68">
        <v>4.5999999999999996</v>
      </c>
      <c r="AF68">
        <v>3.6</v>
      </c>
      <c r="AG68">
        <v>1.5</v>
      </c>
      <c r="AH68">
        <v>2</v>
      </c>
      <c r="AI68">
        <v>3.3</v>
      </c>
      <c r="AJ68">
        <v>1.6</v>
      </c>
      <c r="AK68">
        <v>1.8</v>
      </c>
      <c r="AL68">
        <v>1.5</v>
      </c>
      <c r="AM68">
        <v>2.4</v>
      </c>
      <c r="AN68">
        <v>3.5</v>
      </c>
      <c r="AO68">
        <v>1.8</v>
      </c>
      <c r="AP68">
        <v>2</v>
      </c>
      <c r="AQ68">
        <v>1.5</v>
      </c>
      <c r="AR68">
        <v>2.4</v>
      </c>
      <c r="AS68">
        <v>0.5</v>
      </c>
      <c r="AT68">
        <v>4.2</v>
      </c>
      <c r="AU68">
        <v>3.4</v>
      </c>
      <c r="AV68">
        <v>2.5</v>
      </c>
      <c r="AW68">
        <v>1.1000000000000001</v>
      </c>
      <c r="AX68">
        <v>1.4</v>
      </c>
      <c r="AY68">
        <v>2.2999999999999998</v>
      </c>
      <c r="AZ68">
        <v>-2.4</v>
      </c>
      <c r="BA68">
        <v>-0.3</v>
      </c>
      <c r="BB68">
        <v>2.1</v>
      </c>
      <c r="BC68">
        <v>3.5</v>
      </c>
      <c r="BD68">
        <v>3.7</v>
      </c>
      <c r="BE68">
        <v>0.9</v>
      </c>
      <c r="BF68">
        <v>2.2000000000000002</v>
      </c>
      <c r="BG68">
        <v>-1.7</v>
      </c>
      <c r="BH68">
        <v>10.9</v>
      </c>
      <c r="BI68">
        <v>9.3000000000000007</v>
      </c>
      <c r="BJ68">
        <v>8.4</v>
      </c>
      <c r="BK68">
        <v>4.7</v>
      </c>
      <c r="BL68">
        <v>0.3</v>
      </c>
      <c r="BM68">
        <v>0.1</v>
      </c>
      <c r="BN68">
        <v>5.8</v>
      </c>
      <c r="BO68">
        <v>3.5</v>
      </c>
      <c r="BP68">
        <v>4.5</v>
      </c>
      <c r="BQ68">
        <v>3.1</v>
      </c>
      <c r="BR68">
        <v>6.7</v>
      </c>
      <c r="BS68">
        <v>6.3</v>
      </c>
      <c r="BT68">
        <v>3.4</v>
      </c>
      <c r="BU68">
        <v>5.9</v>
      </c>
      <c r="BV68">
        <v>3.2</v>
      </c>
      <c r="BW68">
        <v>-5.8</v>
      </c>
      <c r="BX68">
        <v>3.4</v>
      </c>
      <c r="BY68">
        <v>-4.7</v>
      </c>
      <c r="BZ68">
        <v>9.1</v>
      </c>
      <c r="CA68">
        <v>5.3</v>
      </c>
      <c r="CB68">
        <v>10.1</v>
      </c>
      <c r="CC68">
        <v>14.9</v>
      </c>
      <c r="CD68">
        <v>-3</v>
      </c>
      <c r="CE68">
        <v>12.9</v>
      </c>
      <c r="CF68">
        <v>13.7</v>
      </c>
      <c r="CG68">
        <v>7.5</v>
      </c>
      <c r="CH68">
        <v>0.7</v>
      </c>
      <c r="CI68">
        <v>14.5</v>
      </c>
      <c r="CJ68">
        <v>16.100000000000001</v>
      </c>
      <c r="CK68">
        <v>2.9</v>
      </c>
      <c r="CL68">
        <v>10.7</v>
      </c>
      <c r="CM68">
        <v>10.1</v>
      </c>
      <c r="CN68">
        <v>14.7</v>
      </c>
      <c r="CO68">
        <v>14.6</v>
      </c>
      <c r="CP68">
        <v>13.8</v>
      </c>
      <c r="CQ68">
        <v>-13.6</v>
      </c>
      <c r="CR68">
        <v>5.6</v>
      </c>
      <c r="CS68">
        <v>9.6</v>
      </c>
      <c r="CT68">
        <v>12.2</v>
      </c>
      <c r="CU68">
        <v>4.8</v>
      </c>
      <c r="CV68">
        <v>28.7</v>
      </c>
      <c r="CW68">
        <v>-8.6</v>
      </c>
      <c r="CX68">
        <v>-6.3</v>
      </c>
      <c r="CY68">
        <v>-4.5</v>
      </c>
      <c r="CZ68">
        <v>-12.4</v>
      </c>
      <c r="DA68">
        <v>0.2</v>
      </c>
      <c r="DB68">
        <v>-6.1</v>
      </c>
      <c r="DC68">
        <v>1.4</v>
      </c>
      <c r="DD68">
        <v>-10.199999999999999</v>
      </c>
      <c r="DE68">
        <v>5.5</v>
      </c>
      <c r="DF68">
        <v>-5.9</v>
      </c>
      <c r="DG68">
        <v>9.5</v>
      </c>
      <c r="DH68">
        <v>4.7</v>
      </c>
      <c r="DI68">
        <v>-11.2</v>
      </c>
      <c r="DJ68">
        <v>-8.6999999999999993</v>
      </c>
      <c r="DK68">
        <v>1.4</v>
      </c>
      <c r="DL68">
        <v>0.5</v>
      </c>
      <c r="DM68">
        <v>-9.6</v>
      </c>
      <c r="DN68">
        <v>-19.7</v>
      </c>
      <c r="DO68">
        <v>-12.6</v>
      </c>
      <c r="DP68">
        <v>-10.1</v>
      </c>
      <c r="DQ68">
        <v>-2.2999999999999998</v>
      </c>
      <c r="DR68">
        <v>-6.8</v>
      </c>
      <c r="DS68">
        <v>-4.2</v>
      </c>
      <c r="DT68">
        <v>-4.7</v>
      </c>
      <c r="DU68">
        <v>-0.9</v>
      </c>
      <c r="DV68">
        <v>-18.7</v>
      </c>
      <c r="DW68">
        <v>-13.4</v>
      </c>
      <c r="DX68">
        <v>-13.6</v>
      </c>
      <c r="DY68">
        <v>-10.3</v>
      </c>
      <c r="DZ68">
        <v>-3</v>
      </c>
      <c r="EA68">
        <v>-1.1000000000000001</v>
      </c>
      <c r="EB68">
        <v>-1.5</v>
      </c>
      <c r="EC68">
        <v>-1.2</v>
      </c>
      <c r="ED68">
        <v>1.1000000000000001</v>
      </c>
      <c r="EE68">
        <v>-10</v>
      </c>
      <c r="EF68">
        <v>-3.9</v>
      </c>
      <c r="EG68">
        <v>-3.8</v>
      </c>
      <c r="EH68">
        <v>1.9</v>
      </c>
      <c r="EI68">
        <v>-4.4000000000000004</v>
      </c>
      <c r="EJ68">
        <v>-4.8</v>
      </c>
      <c r="EK68">
        <v>0.6</v>
      </c>
      <c r="EL68">
        <v>1.9</v>
      </c>
      <c r="EM68">
        <v>1.2</v>
      </c>
      <c r="EN68">
        <v>-1.8</v>
      </c>
      <c r="EO68">
        <v>0.4</v>
      </c>
      <c r="EP68">
        <v>-1.9</v>
      </c>
      <c r="EQ68">
        <v>0.9</v>
      </c>
      <c r="ER68">
        <v>2.9</v>
      </c>
      <c r="ES68">
        <v>2.8</v>
      </c>
      <c r="ET68">
        <v>-1.6</v>
      </c>
      <c r="EU68">
        <v>-0.8</v>
      </c>
      <c r="EV68">
        <v>1.4</v>
      </c>
      <c r="EW68">
        <v>-3.7</v>
      </c>
      <c r="EX68">
        <v>-4.9000000000000004</v>
      </c>
      <c r="EY68">
        <v>-7.7</v>
      </c>
      <c r="EZ68">
        <v>-4.8</v>
      </c>
      <c r="FA68">
        <v>-3.5</v>
      </c>
      <c r="FB68">
        <v>-8.3000000000000007</v>
      </c>
      <c r="FC68">
        <v>-0.8</v>
      </c>
      <c r="FD68">
        <v>-2.7</v>
      </c>
      <c r="FE68">
        <v>-4.5</v>
      </c>
      <c r="FF68">
        <v>-14.9</v>
      </c>
      <c r="FG68">
        <v>1.5</v>
      </c>
      <c r="FH68">
        <v>1.4</v>
      </c>
      <c r="FI68">
        <v>-4.8</v>
      </c>
      <c r="FJ68">
        <v>-3</v>
      </c>
      <c r="FK68">
        <v>-10.199999999999999</v>
      </c>
      <c r="FL68">
        <v>0.8</v>
      </c>
      <c r="FM68">
        <v>-3.6</v>
      </c>
      <c r="FN68">
        <v>-1.8</v>
      </c>
      <c r="FO68">
        <v>-2</v>
      </c>
      <c r="FP68">
        <v>-1.9</v>
      </c>
      <c r="FQ68">
        <v>-2.2000000000000002</v>
      </c>
      <c r="FR68">
        <v>-3.3</v>
      </c>
      <c r="FS68">
        <v>-0.9</v>
      </c>
      <c r="FT68">
        <v>13</v>
      </c>
      <c r="FU68">
        <v>-3</v>
      </c>
      <c r="FV68">
        <v>1.4</v>
      </c>
      <c r="FW68">
        <v>-3.9</v>
      </c>
      <c r="FX68">
        <v>-1.1000000000000001</v>
      </c>
      <c r="FY68">
        <v>-4.0999999999999996</v>
      </c>
      <c r="FZ68">
        <v>-22.2</v>
      </c>
      <c r="GA68">
        <v>-11.3</v>
      </c>
      <c r="GB68">
        <v>-6.9</v>
      </c>
      <c r="GC68">
        <v>-6.3</v>
      </c>
      <c r="GD68">
        <v>-2.8</v>
      </c>
      <c r="GE68">
        <v>-10.4</v>
      </c>
      <c r="GF68">
        <v>-7.9</v>
      </c>
      <c r="GG68">
        <v>-9</v>
      </c>
      <c r="GH68">
        <v>-2</v>
      </c>
      <c r="GI68">
        <v>-2.8</v>
      </c>
      <c r="GJ68">
        <v>-2</v>
      </c>
      <c r="GK68">
        <v>-3.3</v>
      </c>
      <c r="GL68">
        <v>-4.5999999999999996</v>
      </c>
      <c r="GM68">
        <v>-1.7</v>
      </c>
      <c r="GN68">
        <v>-2.1</v>
      </c>
      <c r="GO68">
        <v>-0.9</v>
      </c>
      <c r="GP68">
        <v>-0.9</v>
      </c>
      <c r="GQ68">
        <v>-1.6</v>
      </c>
      <c r="GR68">
        <v>1.2</v>
      </c>
      <c r="GS68">
        <v>0.4</v>
      </c>
      <c r="GT68">
        <v>2</v>
      </c>
      <c r="GU68">
        <v>6.5</v>
      </c>
      <c r="GV68">
        <v>-0.7</v>
      </c>
      <c r="GW68">
        <v>0.2</v>
      </c>
      <c r="GX68">
        <v>0.4</v>
      </c>
      <c r="GY68">
        <v>1.9</v>
      </c>
      <c r="GZ68">
        <v>0.4</v>
      </c>
      <c r="HA68">
        <v>2.2000000000000002</v>
      </c>
      <c r="HB68">
        <v>5</v>
      </c>
      <c r="HC68">
        <v>8.1999999999999993</v>
      </c>
      <c r="HD68">
        <v>4.8</v>
      </c>
      <c r="HE68">
        <v>9.5</v>
      </c>
      <c r="HF68">
        <v>10.7</v>
      </c>
      <c r="HG68">
        <v>-0.7</v>
      </c>
      <c r="HH68">
        <v>4.9000000000000004</v>
      </c>
      <c r="HI68">
        <v>3.6</v>
      </c>
      <c r="HJ68">
        <v>-0.8</v>
      </c>
      <c r="HK68">
        <v>0.5</v>
      </c>
      <c r="HL68">
        <v>6.6</v>
      </c>
      <c r="HM68">
        <v>0.6</v>
      </c>
      <c r="HN68">
        <v>3.5</v>
      </c>
      <c r="HO68">
        <v>0.5</v>
      </c>
      <c r="HP68">
        <v>-2.1</v>
      </c>
      <c r="HQ68">
        <v>2</v>
      </c>
      <c r="HR68">
        <v>2.2999999999999998</v>
      </c>
      <c r="HS68">
        <v>2.2000000000000002</v>
      </c>
      <c r="HT68">
        <v>-2.7</v>
      </c>
      <c r="HU68">
        <v>-1.1000000000000001</v>
      </c>
      <c r="HV68">
        <v>-4.4000000000000004</v>
      </c>
      <c r="HW68">
        <v>-2.2999999999999998</v>
      </c>
      <c r="HX68">
        <v>-4</v>
      </c>
      <c r="HY68">
        <v>5.0999999999999996</v>
      </c>
      <c r="HZ68">
        <v>12.3</v>
      </c>
      <c r="IA68">
        <v>7.5</v>
      </c>
      <c r="IB68">
        <v>-26.3</v>
      </c>
      <c r="IC68">
        <v>-6.6</v>
      </c>
      <c r="ID68">
        <v>2.4</v>
      </c>
      <c r="IE68">
        <v>32.6</v>
      </c>
      <c r="IF68">
        <v>-6.5</v>
      </c>
      <c r="IG68">
        <v>0.2</v>
      </c>
      <c r="IH68">
        <v>1.9</v>
      </c>
      <c r="II68">
        <v>21.3</v>
      </c>
      <c r="IJ68">
        <v>-29.7</v>
      </c>
      <c r="IK68">
        <v>-17.7</v>
      </c>
      <c r="IL68">
        <v>19</v>
      </c>
      <c r="IM68">
        <v>1.9</v>
      </c>
      <c r="IN68">
        <v>1.3</v>
      </c>
      <c r="IO68">
        <v>-33.299999999999997</v>
      </c>
      <c r="IP68">
        <v>23.3</v>
      </c>
      <c r="IQ68">
        <v>22.4</v>
      </c>
      <c r="IR68">
        <v>17.600000000000001</v>
      </c>
      <c r="IS68">
        <v>39</v>
      </c>
      <c r="IT68">
        <v>-41.7</v>
      </c>
      <c r="IU68">
        <v>-10.5</v>
      </c>
      <c r="IV68">
        <v>-13.6</v>
      </c>
      <c r="IW68">
        <v>-1.9</v>
      </c>
      <c r="IY68" s="15">
        <v>40</v>
      </c>
      <c r="IZ68" s="15">
        <v>4512</v>
      </c>
    </row>
    <row r="69" spans="1:260">
      <c r="A69" t="s">
        <v>947</v>
      </c>
      <c r="B69" t="s">
        <v>949</v>
      </c>
      <c r="C69">
        <v>-0.4</v>
      </c>
      <c r="D69">
        <v>-0.1</v>
      </c>
      <c r="E69">
        <v>0</v>
      </c>
      <c r="F69">
        <v>0.9</v>
      </c>
      <c r="G69">
        <v>-0.1</v>
      </c>
      <c r="H69">
        <v>0.5</v>
      </c>
      <c r="I69">
        <v>0.1</v>
      </c>
      <c r="J69">
        <v>1.4</v>
      </c>
      <c r="K69">
        <v>1</v>
      </c>
      <c r="L69">
        <v>0</v>
      </c>
      <c r="M69">
        <v>0.1</v>
      </c>
      <c r="N69">
        <v>-0.3</v>
      </c>
      <c r="O69">
        <v>-0.4</v>
      </c>
      <c r="P69">
        <v>0.5</v>
      </c>
      <c r="Q69">
        <v>0.5</v>
      </c>
      <c r="R69">
        <v>1.1000000000000001</v>
      </c>
      <c r="S69">
        <v>0.7</v>
      </c>
      <c r="T69">
        <v>0.5</v>
      </c>
      <c r="U69">
        <v>0.9</v>
      </c>
      <c r="V69">
        <v>1.8</v>
      </c>
      <c r="W69">
        <v>2.5</v>
      </c>
      <c r="X69">
        <v>-0.9</v>
      </c>
      <c r="Y69">
        <v>0.1</v>
      </c>
      <c r="Z69">
        <v>0</v>
      </c>
      <c r="AA69">
        <v>-0.4</v>
      </c>
      <c r="AB69">
        <v>0</v>
      </c>
      <c r="AC69">
        <v>-0.4</v>
      </c>
      <c r="AD69">
        <v>0.1</v>
      </c>
      <c r="AE69">
        <v>-0.2</v>
      </c>
      <c r="AF69">
        <v>-0.7</v>
      </c>
      <c r="AG69">
        <v>0.6</v>
      </c>
      <c r="AH69">
        <v>0.6</v>
      </c>
      <c r="AI69">
        <v>-0.7</v>
      </c>
      <c r="AJ69">
        <v>-0.6</v>
      </c>
      <c r="AK69">
        <v>-0.4</v>
      </c>
      <c r="AL69">
        <v>-0.1</v>
      </c>
      <c r="AM69">
        <v>-0.6</v>
      </c>
      <c r="AN69">
        <v>-0.5</v>
      </c>
      <c r="AO69">
        <v>-1.1000000000000001</v>
      </c>
      <c r="AP69">
        <v>0.4</v>
      </c>
      <c r="AQ69">
        <v>0.1</v>
      </c>
      <c r="AR69">
        <v>0</v>
      </c>
      <c r="AS69">
        <v>-0.6</v>
      </c>
      <c r="AT69">
        <v>0</v>
      </c>
      <c r="AU69">
        <v>0.5</v>
      </c>
      <c r="AV69">
        <v>0.7</v>
      </c>
      <c r="AW69">
        <v>1.4</v>
      </c>
      <c r="AX69">
        <v>1.9</v>
      </c>
      <c r="AY69">
        <v>1.3</v>
      </c>
      <c r="AZ69">
        <v>1.8</v>
      </c>
      <c r="BA69">
        <v>2.2000000000000002</v>
      </c>
      <c r="BB69">
        <v>2.5</v>
      </c>
      <c r="BC69">
        <v>1.1000000000000001</v>
      </c>
      <c r="BD69">
        <v>2.7</v>
      </c>
      <c r="BE69">
        <v>-2.1</v>
      </c>
      <c r="BF69">
        <v>2.8</v>
      </c>
      <c r="BG69">
        <v>0.7</v>
      </c>
      <c r="BH69">
        <v>5</v>
      </c>
      <c r="BI69">
        <v>0</v>
      </c>
      <c r="BJ69">
        <v>0.4</v>
      </c>
      <c r="BK69">
        <v>1.1000000000000001</v>
      </c>
      <c r="BL69">
        <v>2.8</v>
      </c>
      <c r="BM69">
        <v>4</v>
      </c>
      <c r="BN69">
        <v>3.1</v>
      </c>
      <c r="BO69">
        <v>0.8</v>
      </c>
      <c r="BP69">
        <v>2.2999999999999998</v>
      </c>
      <c r="BQ69">
        <v>0.4</v>
      </c>
      <c r="BR69">
        <v>6.9</v>
      </c>
      <c r="BS69">
        <v>-2.5</v>
      </c>
      <c r="BT69">
        <v>-0.5</v>
      </c>
      <c r="BU69">
        <v>2.2999999999999998</v>
      </c>
      <c r="BV69">
        <v>2.2999999999999998</v>
      </c>
      <c r="BW69">
        <v>1.1000000000000001</v>
      </c>
      <c r="BX69">
        <v>3.5</v>
      </c>
      <c r="BY69">
        <v>11.1</v>
      </c>
      <c r="BZ69">
        <v>19.2</v>
      </c>
      <c r="CA69">
        <v>1.2</v>
      </c>
      <c r="CB69">
        <v>2.1</v>
      </c>
      <c r="CC69">
        <v>19</v>
      </c>
      <c r="CD69">
        <v>6.3</v>
      </c>
      <c r="CE69">
        <v>-2.4</v>
      </c>
      <c r="CF69">
        <v>7.3</v>
      </c>
      <c r="CG69">
        <v>8.5</v>
      </c>
      <c r="CH69">
        <v>15</v>
      </c>
      <c r="CI69">
        <v>5.6</v>
      </c>
      <c r="CJ69">
        <v>4.2</v>
      </c>
      <c r="CK69">
        <v>5.7</v>
      </c>
      <c r="CL69">
        <v>74.099999999999994</v>
      </c>
      <c r="CM69">
        <v>39.5</v>
      </c>
      <c r="CN69">
        <v>26.8</v>
      </c>
      <c r="CO69">
        <v>3.7</v>
      </c>
      <c r="CP69">
        <v>5.3</v>
      </c>
      <c r="CQ69">
        <v>19.2</v>
      </c>
      <c r="CR69">
        <v>11.9</v>
      </c>
      <c r="CS69">
        <v>36.1</v>
      </c>
      <c r="CT69">
        <v>-78.3</v>
      </c>
      <c r="CU69">
        <v>26.7</v>
      </c>
      <c r="CV69">
        <v>6</v>
      </c>
      <c r="CW69">
        <v>22</v>
      </c>
      <c r="CX69">
        <v>8.1</v>
      </c>
      <c r="CY69">
        <v>-3.7</v>
      </c>
      <c r="CZ69">
        <v>1.8</v>
      </c>
      <c r="DA69">
        <v>-7.1</v>
      </c>
      <c r="DB69">
        <v>11.9</v>
      </c>
      <c r="DC69">
        <v>-6.6</v>
      </c>
      <c r="DD69">
        <v>-7.8</v>
      </c>
      <c r="DE69">
        <v>2.2999999999999998</v>
      </c>
      <c r="DF69">
        <v>-0.2</v>
      </c>
      <c r="DG69">
        <v>6.7</v>
      </c>
      <c r="DH69">
        <v>-17.5</v>
      </c>
      <c r="DI69">
        <v>-9</v>
      </c>
      <c r="DJ69">
        <v>22.9</v>
      </c>
      <c r="DK69">
        <v>-11.6</v>
      </c>
      <c r="DL69">
        <v>-3.9</v>
      </c>
      <c r="DM69">
        <v>-13.6</v>
      </c>
      <c r="DN69">
        <v>-1.3</v>
      </c>
      <c r="DO69">
        <v>-2.9</v>
      </c>
      <c r="DP69">
        <v>-20.8</v>
      </c>
      <c r="DQ69">
        <v>-6.9</v>
      </c>
      <c r="DR69">
        <v>-13.2</v>
      </c>
      <c r="DS69">
        <v>-18.100000000000001</v>
      </c>
      <c r="DT69">
        <v>-3.5</v>
      </c>
      <c r="DU69">
        <v>-7.8</v>
      </c>
      <c r="DV69">
        <v>-5.0999999999999996</v>
      </c>
      <c r="DW69">
        <v>-0.3</v>
      </c>
      <c r="DX69">
        <v>-11.3</v>
      </c>
      <c r="DY69">
        <v>0.7</v>
      </c>
      <c r="DZ69">
        <v>4.5</v>
      </c>
      <c r="EA69">
        <v>-0.3</v>
      </c>
      <c r="EB69">
        <v>5.9</v>
      </c>
      <c r="EC69">
        <v>-7.9</v>
      </c>
      <c r="ED69">
        <v>-16.8</v>
      </c>
      <c r="EE69">
        <v>-13.1</v>
      </c>
      <c r="EF69">
        <v>-5.7</v>
      </c>
      <c r="EG69">
        <v>-7.3</v>
      </c>
      <c r="EH69">
        <v>-3.2</v>
      </c>
      <c r="EI69">
        <v>-9.6</v>
      </c>
      <c r="EJ69">
        <v>3.6</v>
      </c>
      <c r="EK69">
        <v>-3</v>
      </c>
      <c r="EL69">
        <v>2.6</v>
      </c>
      <c r="EM69">
        <v>3.1</v>
      </c>
      <c r="EN69">
        <v>13.4</v>
      </c>
      <c r="EO69">
        <v>-2.1</v>
      </c>
      <c r="EP69">
        <v>7.2</v>
      </c>
      <c r="EQ69">
        <v>3.6</v>
      </c>
      <c r="ER69">
        <v>11.3</v>
      </c>
      <c r="ES69">
        <v>0.4</v>
      </c>
      <c r="ET69">
        <v>9.9</v>
      </c>
      <c r="EU69">
        <v>3</v>
      </c>
      <c r="EV69">
        <v>16.7</v>
      </c>
      <c r="EW69">
        <v>1.1000000000000001</v>
      </c>
      <c r="EX69">
        <v>19.7</v>
      </c>
      <c r="EY69">
        <v>10.1</v>
      </c>
      <c r="EZ69">
        <v>3.6</v>
      </c>
      <c r="FA69">
        <v>4.3</v>
      </c>
      <c r="FB69">
        <v>10.3</v>
      </c>
      <c r="FC69">
        <v>-1.7</v>
      </c>
      <c r="FD69">
        <v>-7.1</v>
      </c>
      <c r="FE69">
        <v>12.1</v>
      </c>
      <c r="FF69">
        <v>2.1</v>
      </c>
      <c r="FG69">
        <v>-10.3</v>
      </c>
      <c r="FH69">
        <v>3.3</v>
      </c>
      <c r="FI69">
        <v>7.5</v>
      </c>
      <c r="FJ69">
        <v>21</v>
      </c>
      <c r="FK69">
        <v>-5.9</v>
      </c>
      <c r="FL69">
        <v>-6.9</v>
      </c>
      <c r="FM69">
        <v>-2.2000000000000002</v>
      </c>
      <c r="FN69">
        <v>-3.4</v>
      </c>
      <c r="FO69">
        <v>5.3</v>
      </c>
      <c r="FP69">
        <v>6.3</v>
      </c>
      <c r="FQ69">
        <v>-5.0999999999999996</v>
      </c>
      <c r="FR69">
        <v>1.4</v>
      </c>
      <c r="FS69">
        <v>-9</v>
      </c>
      <c r="FT69">
        <v>-20.399999999999999</v>
      </c>
      <c r="FU69">
        <v>0.9</v>
      </c>
      <c r="FV69">
        <v>4.5</v>
      </c>
      <c r="FW69">
        <v>-12.5</v>
      </c>
      <c r="FX69">
        <v>0.8</v>
      </c>
      <c r="FY69">
        <v>-2.8</v>
      </c>
      <c r="FZ69">
        <v>4.5</v>
      </c>
      <c r="GA69">
        <v>6.4</v>
      </c>
      <c r="GB69">
        <v>-2.5</v>
      </c>
      <c r="GC69">
        <v>1.7</v>
      </c>
      <c r="GD69">
        <v>43.6</v>
      </c>
      <c r="GE69">
        <v>4.4000000000000004</v>
      </c>
      <c r="GF69">
        <v>31.8</v>
      </c>
      <c r="GG69">
        <v>4.4000000000000004</v>
      </c>
      <c r="GH69">
        <v>15.4</v>
      </c>
      <c r="GI69">
        <v>13.8</v>
      </c>
      <c r="GJ69">
        <v>13.5</v>
      </c>
      <c r="GK69">
        <v>19</v>
      </c>
      <c r="GL69">
        <v>33.9</v>
      </c>
      <c r="GM69">
        <v>8.6999999999999993</v>
      </c>
      <c r="GN69">
        <v>-2.2999999999999998</v>
      </c>
      <c r="GO69">
        <v>-0.4</v>
      </c>
      <c r="GP69">
        <v>32.700000000000003</v>
      </c>
      <c r="GQ69">
        <v>2.5</v>
      </c>
      <c r="GR69">
        <v>-10.6</v>
      </c>
      <c r="GS69">
        <v>-17.100000000000001</v>
      </c>
      <c r="GT69">
        <v>-15.2</v>
      </c>
      <c r="GU69">
        <v>28.6</v>
      </c>
      <c r="GV69">
        <v>20.5</v>
      </c>
      <c r="GW69">
        <v>148.30000000000001</v>
      </c>
      <c r="GX69">
        <v>48.4</v>
      </c>
      <c r="GY69">
        <v>42</v>
      </c>
      <c r="GZ69">
        <v>62.4</v>
      </c>
      <c r="HA69">
        <v>-19.7</v>
      </c>
      <c r="HB69">
        <v>42.8</v>
      </c>
      <c r="HC69">
        <v>38.5</v>
      </c>
      <c r="HD69">
        <v>47.8</v>
      </c>
      <c r="HE69">
        <v>4.9000000000000004</v>
      </c>
      <c r="HF69">
        <v>70.5</v>
      </c>
      <c r="HG69">
        <v>58.5</v>
      </c>
      <c r="HH69">
        <v>64.5</v>
      </c>
      <c r="HI69">
        <v>57.2</v>
      </c>
      <c r="HJ69">
        <v>61.8</v>
      </c>
      <c r="HK69">
        <v>90.1</v>
      </c>
      <c r="HL69">
        <v>90</v>
      </c>
      <c r="HM69">
        <v>40.700000000000003</v>
      </c>
      <c r="HN69">
        <v>143.69999999999999</v>
      </c>
      <c r="HO69">
        <v>70</v>
      </c>
      <c r="HP69">
        <v>34.4</v>
      </c>
      <c r="HQ69">
        <v>55.6</v>
      </c>
      <c r="HR69">
        <v>91.5</v>
      </c>
      <c r="HS69">
        <v>68.8</v>
      </c>
      <c r="HT69">
        <v>107</v>
      </c>
      <c r="HU69">
        <v>-27.8</v>
      </c>
      <c r="HV69">
        <v>-11.8</v>
      </c>
      <c r="HW69">
        <v>-31.1</v>
      </c>
      <c r="HX69">
        <v>38.4</v>
      </c>
      <c r="HY69">
        <v>39.700000000000003</v>
      </c>
      <c r="HZ69">
        <v>4</v>
      </c>
      <c r="IA69">
        <v>18.100000000000001</v>
      </c>
      <c r="IB69">
        <v>53.1</v>
      </c>
      <c r="IC69">
        <v>84.6</v>
      </c>
      <c r="ID69">
        <v>77</v>
      </c>
      <c r="IE69">
        <v>4.4000000000000004</v>
      </c>
      <c r="IF69">
        <v>168.8</v>
      </c>
      <c r="IG69">
        <v>126.6</v>
      </c>
      <c r="IH69">
        <v>48.7</v>
      </c>
      <c r="II69">
        <v>333.1</v>
      </c>
      <c r="IJ69">
        <v>-120.7</v>
      </c>
      <c r="IK69">
        <v>-2.8</v>
      </c>
      <c r="IL69">
        <v>55.7</v>
      </c>
      <c r="IM69">
        <v>69.8</v>
      </c>
      <c r="IN69">
        <v>112.1</v>
      </c>
      <c r="IO69">
        <v>198.3</v>
      </c>
      <c r="IP69">
        <v>229.9</v>
      </c>
      <c r="IQ69">
        <v>84.6</v>
      </c>
      <c r="IR69">
        <v>178.8</v>
      </c>
      <c r="IS69">
        <v>150.19999999999999</v>
      </c>
      <c r="IT69">
        <v>43.4</v>
      </c>
      <c r="IU69">
        <v>137.80000000000001</v>
      </c>
      <c r="IV69">
        <v>39.5</v>
      </c>
      <c r="IW69">
        <v>80.400000000000006</v>
      </c>
      <c r="IY69" s="15">
        <v>35552</v>
      </c>
      <c r="IZ69" s="15">
        <v>57608</v>
      </c>
    </row>
    <row r="70" spans="1:260">
      <c r="A70" t="s">
        <v>948</v>
      </c>
      <c r="B70" t="s">
        <v>1215</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96</v>
      </c>
      <c r="GM70">
        <v>-12</v>
      </c>
      <c r="GN70">
        <v>164</v>
      </c>
      <c r="GO70">
        <v>905.1</v>
      </c>
      <c r="GP70">
        <v>1061.9000000000001</v>
      </c>
      <c r="GQ70">
        <v>-975.2</v>
      </c>
      <c r="GR70">
        <v>-781.3</v>
      </c>
      <c r="GS70">
        <v>-231.3</v>
      </c>
      <c r="GT70">
        <v>-185.9</v>
      </c>
      <c r="GU70">
        <v>-41.1</v>
      </c>
      <c r="GV70">
        <v>5</v>
      </c>
      <c r="GW70">
        <v>-4.7</v>
      </c>
      <c r="GX70">
        <v>0.1</v>
      </c>
      <c r="GY70">
        <v>-0.3</v>
      </c>
      <c r="GZ70">
        <v>0</v>
      </c>
      <c r="HA70">
        <v>2</v>
      </c>
      <c r="HB70">
        <v>397.3</v>
      </c>
      <c r="HC70">
        <v>-213.4</v>
      </c>
      <c r="HD70">
        <v>-74.099999999999994</v>
      </c>
      <c r="HE70">
        <v>-61.7</v>
      </c>
      <c r="HF70">
        <v>-14.6</v>
      </c>
      <c r="HG70">
        <v>-3.3</v>
      </c>
      <c r="HH70">
        <v>-25.5</v>
      </c>
      <c r="HI70">
        <v>-4.7</v>
      </c>
      <c r="HJ70">
        <v>-1</v>
      </c>
      <c r="HK70">
        <v>0.5</v>
      </c>
      <c r="HL70">
        <v>-1.1000000000000001</v>
      </c>
      <c r="HM70">
        <v>0.5</v>
      </c>
      <c r="HN70">
        <v>5.2</v>
      </c>
      <c r="HO70">
        <v>-2.9</v>
      </c>
      <c r="HP70">
        <v>-0.7</v>
      </c>
      <c r="HQ70">
        <v>0.2</v>
      </c>
      <c r="HR70">
        <v>1.3</v>
      </c>
      <c r="HS70">
        <v>-3.4</v>
      </c>
      <c r="HT70">
        <v>11.4</v>
      </c>
      <c r="HU70">
        <v>16</v>
      </c>
      <c r="HV70">
        <v>-5.8</v>
      </c>
      <c r="HW70">
        <v>-2</v>
      </c>
      <c r="HX70">
        <v>-8</v>
      </c>
      <c r="HY70">
        <v>2.2000000000000002</v>
      </c>
      <c r="HZ70">
        <v>33.799999999999997</v>
      </c>
      <c r="IA70">
        <v>-28.2</v>
      </c>
      <c r="IB70">
        <v>-15.7</v>
      </c>
      <c r="IC70">
        <v>-4.0999999999999996</v>
      </c>
      <c r="ID70">
        <v>16.5</v>
      </c>
      <c r="IE70">
        <v>-11.4</v>
      </c>
      <c r="IF70">
        <v>-5.4</v>
      </c>
      <c r="IG70">
        <v>3.8</v>
      </c>
      <c r="IH70">
        <v>11</v>
      </c>
      <c r="II70">
        <v>1415.8</v>
      </c>
      <c r="IJ70">
        <v>-523.20000000000005</v>
      </c>
      <c r="IK70">
        <v>-812</v>
      </c>
      <c r="IL70">
        <v>-24</v>
      </c>
      <c r="IM70">
        <v>-61.5</v>
      </c>
      <c r="IN70">
        <v>-7.8</v>
      </c>
      <c r="IO70">
        <v>-1</v>
      </c>
      <c r="IP70">
        <v>12</v>
      </c>
      <c r="IQ70">
        <v>-11.9</v>
      </c>
      <c r="IR70">
        <v>-0.1</v>
      </c>
      <c r="IS70">
        <v>-0.2</v>
      </c>
      <c r="IT70">
        <v>0.4</v>
      </c>
      <c r="IU70">
        <v>0.7</v>
      </c>
      <c r="IV70">
        <v>-1.5</v>
      </c>
      <c r="IW70">
        <v>0</v>
      </c>
      <c r="IY70" s="15">
        <v>432750</v>
      </c>
      <c r="IZ70" s="15">
        <v>316386</v>
      </c>
    </row>
    <row r="71" spans="1:260">
      <c r="A71" t="s">
        <v>950</v>
      </c>
      <c r="B71" t="s">
        <v>1216</v>
      </c>
      <c r="C71">
        <v>0.1</v>
      </c>
      <c r="D71">
        <v>0.1</v>
      </c>
      <c r="E71">
        <v>0.1</v>
      </c>
      <c r="F71">
        <v>0.3</v>
      </c>
      <c r="G71">
        <v>0.1</v>
      </c>
      <c r="H71">
        <v>0.1</v>
      </c>
      <c r="I71">
        <v>0.1</v>
      </c>
      <c r="J71">
        <v>0.1</v>
      </c>
      <c r="K71">
        <v>0.1</v>
      </c>
      <c r="L71">
        <v>0.1</v>
      </c>
      <c r="M71">
        <v>0.1</v>
      </c>
      <c r="N71">
        <v>0.2</v>
      </c>
      <c r="O71">
        <v>0.1</v>
      </c>
      <c r="P71">
        <v>0.1</v>
      </c>
      <c r="Q71">
        <v>0.1</v>
      </c>
      <c r="R71">
        <v>0.2</v>
      </c>
      <c r="S71">
        <v>0.1</v>
      </c>
      <c r="T71">
        <v>0.2</v>
      </c>
      <c r="U71">
        <v>0.1</v>
      </c>
      <c r="V71">
        <v>0.2</v>
      </c>
      <c r="W71">
        <v>0.2</v>
      </c>
      <c r="X71">
        <v>0.2</v>
      </c>
      <c r="Y71">
        <v>0.2</v>
      </c>
      <c r="Z71">
        <v>0.1</v>
      </c>
      <c r="AA71">
        <v>0.2</v>
      </c>
      <c r="AB71">
        <v>0.2</v>
      </c>
      <c r="AC71">
        <v>0.2</v>
      </c>
      <c r="AD71">
        <v>0.3</v>
      </c>
      <c r="AE71">
        <v>0.2</v>
      </c>
      <c r="AF71">
        <v>0.1</v>
      </c>
      <c r="AG71">
        <v>0.2</v>
      </c>
      <c r="AH71">
        <v>0.2</v>
      </c>
      <c r="AI71">
        <v>0.2</v>
      </c>
      <c r="AJ71">
        <v>0.2</v>
      </c>
      <c r="AK71">
        <v>0.3</v>
      </c>
      <c r="AL71">
        <v>0.2</v>
      </c>
      <c r="AM71">
        <v>0.3</v>
      </c>
      <c r="AN71">
        <v>0.3</v>
      </c>
      <c r="AO71">
        <v>0.3</v>
      </c>
      <c r="AP71">
        <v>0.1</v>
      </c>
      <c r="AQ71">
        <v>0.3</v>
      </c>
      <c r="AR71">
        <v>0.4</v>
      </c>
      <c r="AS71">
        <v>0.3</v>
      </c>
      <c r="AT71">
        <v>0.2</v>
      </c>
      <c r="AU71">
        <v>-0.2</v>
      </c>
      <c r="AV71">
        <v>0.4</v>
      </c>
      <c r="AW71">
        <v>0.4</v>
      </c>
      <c r="AX71">
        <v>0.1</v>
      </c>
      <c r="AY71">
        <v>-0.4</v>
      </c>
      <c r="AZ71">
        <v>0.3</v>
      </c>
      <c r="BA71">
        <v>0.3</v>
      </c>
      <c r="BB71">
        <v>0.2</v>
      </c>
      <c r="BC71">
        <v>-2.4</v>
      </c>
      <c r="BD71">
        <v>0.5</v>
      </c>
      <c r="BE71">
        <v>0.3</v>
      </c>
      <c r="BF71">
        <v>0.4</v>
      </c>
      <c r="BG71">
        <v>-0.1</v>
      </c>
      <c r="BH71">
        <v>0.3</v>
      </c>
      <c r="BI71">
        <v>0.7</v>
      </c>
      <c r="BJ71">
        <v>0.5</v>
      </c>
      <c r="BK71">
        <v>0.6</v>
      </c>
      <c r="BL71">
        <v>0.7</v>
      </c>
      <c r="BM71">
        <v>0.2</v>
      </c>
      <c r="BN71">
        <v>0.7</v>
      </c>
      <c r="BO71">
        <v>0.6</v>
      </c>
      <c r="BP71">
        <v>0.4</v>
      </c>
      <c r="BQ71">
        <v>0.5</v>
      </c>
      <c r="BR71">
        <v>0.4</v>
      </c>
      <c r="BS71">
        <v>0.3</v>
      </c>
      <c r="BT71">
        <v>0.6</v>
      </c>
      <c r="BU71">
        <v>0.4</v>
      </c>
      <c r="BV71">
        <v>0.3</v>
      </c>
      <c r="BW71">
        <v>0.7</v>
      </c>
      <c r="BX71">
        <v>0.6</v>
      </c>
      <c r="BY71">
        <v>-0.9</v>
      </c>
      <c r="BZ71">
        <v>0.7</v>
      </c>
      <c r="CA71">
        <v>1.8</v>
      </c>
      <c r="CB71">
        <v>2.2000000000000002</v>
      </c>
      <c r="CC71">
        <v>3.1</v>
      </c>
      <c r="CD71">
        <v>3.2</v>
      </c>
      <c r="CE71">
        <v>3.9</v>
      </c>
      <c r="CF71">
        <v>4</v>
      </c>
      <c r="CG71">
        <v>4.5</v>
      </c>
      <c r="CH71">
        <v>5.4</v>
      </c>
      <c r="CI71">
        <v>4</v>
      </c>
      <c r="CJ71">
        <v>3.8</v>
      </c>
      <c r="CK71">
        <v>7.4</v>
      </c>
      <c r="CL71">
        <v>9.6999999999999993</v>
      </c>
      <c r="CM71">
        <v>5.0999999999999996</v>
      </c>
      <c r="CN71">
        <v>-4</v>
      </c>
      <c r="CO71">
        <v>-8.8000000000000007</v>
      </c>
      <c r="CP71">
        <v>8.4</v>
      </c>
      <c r="CQ71">
        <v>-13.9</v>
      </c>
      <c r="CR71">
        <v>-5</v>
      </c>
      <c r="CS71">
        <v>-0.7</v>
      </c>
      <c r="CT71">
        <v>-4.2</v>
      </c>
      <c r="CU71">
        <v>-8.1999999999999993</v>
      </c>
      <c r="CV71">
        <v>-8.6999999999999993</v>
      </c>
      <c r="CW71">
        <v>-5.5</v>
      </c>
      <c r="CX71">
        <v>10</v>
      </c>
      <c r="CY71">
        <v>-3.7</v>
      </c>
      <c r="CZ71">
        <v>-13.2</v>
      </c>
      <c r="DA71">
        <v>3.4</v>
      </c>
      <c r="DB71">
        <v>0.7</v>
      </c>
      <c r="DC71">
        <v>15.3</v>
      </c>
      <c r="DD71">
        <v>-1.8</v>
      </c>
      <c r="DE71">
        <v>0.8</v>
      </c>
      <c r="DF71">
        <v>1.5</v>
      </c>
      <c r="DG71">
        <v>5.0999999999999996</v>
      </c>
      <c r="DH71">
        <v>0.9</v>
      </c>
      <c r="DI71">
        <v>1.2</v>
      </c>
      <c r="DJ71">
        <v>4.9000000000000004</v>
      </c>
      <c r="DK71">
        <v>8.1999999999999993</v>
      </c>
      <c r="DL71">
        <v>-2.2999999999999998</v>
      </c>
      <c r="DM71">
        <v>-0.5</v>
      </c>
      <c r="DN71">
        <v>13.8</v>
      </c>
      <c r="DO71">
        <v>19.100000000000001</v>
      </c>
      <c r="DP71">
        <v>0.7</v>
      </c>
      <c r="DQ71">
        <v>2.9</v>
      </c>
      <c r="DR71">
        <v>32.9</v>
      </c>
      <c r="DS71">
        <v>3.7</v>
      </c>
      <c r="DT71">
        <v>-5.0999999999999996</v>
      </c>
      <c r="DU71">
        <v>21.1</v>
      </c>
      <c r="DV71">
        <v>-34.1</v>
      </c>
      <c r="DW71">
        <v>18.600000000000001</v>
      </c>
      <c r="DX71">
        <v>-22.2</v>
      </c>
      <c r="DY71">
        <v>-4.4000000000000004</v>
      </c>
      <c r="DZ71">
        <v>-0.4</v>
      </c>
      <c r="EA71">
        <v>29.9</v>
      </c>
      <c r="EB71">
        <v>2.1</v>
      </c>
      <c r="EC71">
        <v>-5.6</v>
      </c>
      <c r="ED71">
        <v>5.2</v>
      </c>
      <c r="EE71">
        <v>14.3</v>
      </c>
      <c r="EF71">
        <v>32.9</v>
      </c>
      <c r="EG71">
        <v>-12.4</v>
      </c>
      <c r="EH71">
        <v>55.9</v>
      </c>
      <c r="EI71">
        <v>60.4</v>
      </c>
      <c r="EJ71">
        <v>2.1</v>
      </c>
      <c r="EK71">
        <v>9.5</v>
      </c>
      <c r="EL71">
        <v>-9.9</v>
      </c>
      <c r="EM71">
        <v>4.7</v>
      </c>
      <c r="EN71">
        <v>2.8</v>
      </c>
      <c r="EO71">
        <v>4.5999999999999996</v>
      </c>
      <c r="EP71">
        <v>5.3</v>
      </c>
      <c r="EQ71">
        <v>-8.1999999999999993</v>
      </c>
      <c r="ER71">
        <v>1.3</v>
      </c>
      <c r="ES71">
        <v>17</v>
      </c>
      <c r="ET71">
        <v>28.6</v>
      </c>
      <c r="EU71">
        <v>4.7</v>
      </c>
      <c r="EV71">
        <v>5</v>
      </c>
      <c r="EW71">
        <v>1.6</v>
      </c>
      <c r="EX71">
        <v>12.8</v>
      </c>
      <c r="EY71">
        <v>25.8</v>
      </c>
      <c r="EZ71">
        <v>59.7</v>
      </c>
      <c r="FA71">
        <v>-11.3</v>
      </c>
      <c r="FB71">
        <v>30</v>
      </c>
      <c r="FC71">
        <v>114.8</v>
      </c>
      <c r="FD71">
        <v>64</v>
      </c>
      <c r="FE71">
        <v>53.4</v>
      </c>
      <c r="FF71">
        <v>14.8</v>
      </c>
      <c r="FG71">
        <v>-38.6</v>
      </c>
      <c r="FH71">
        <v>-3.8</v>
      </c>
      <c r="FI71">
        <v>29.5</v>
      </c>
      <c r="FJ71">
        <v>-36.9</v>
      </c>
      <c r="FK71">
        <v>18.5</v>
      </c>
      <c r="FL71">
        <v>-13.1</v>
      </c>
      <c r="FM71">
        <v>23.7</v>
      </c>
      <c r="FN71">
        <v>17.5</v>
      </c>
      <c r="FO71">
        <v>34.4</v>
      </c>
      <c r="FP71">
        <v>38.1</v>
      </c>
      <c r="FQ71">
        <v>-0.6</v>
      </c>
      <c r="FR71">
        <v>33.9</v>
      </c>
      <c r="FS71">
        <v>-39.700000000000003</v>
      </c>
      <c r="FT71">
        <v>41.1</v>
      </c>
      <c r="FU71">
        <v>15.1</v>
      </c>
      <c r="FV71">
        <v>-42.9</v>
      </c>
      <c r="FW71">
        <v>28.3</v>
      </c>
      <c r="FX71">
        <v>29.8</v>
      </c>
      <c r="FY71">
        <v>12.9</v>
      </c>
      <c r="FZ71">
        <v>9.1999999999999993</v>
      </c>
      <c r="GA71">
        <v>5.2</v>
      </c>
      <c r="GB71">
        <v>-14</v>
      </c>
      <c r="GC71">
        <v>40.6</v>
      </c>
      <c r="GD71">
        <v>-93.4</v>
      </c>
      <c r="GE71">
        <v>-53.5</v>
      </c>
      <c r="GF71">
        <v>-34</v>
      </c>
      <c r="GG71">
        <v>3.6</v>
      </c>
      <c r="GH71">
        <v>-1.7</v>
      </c>
      <c r="GI71">
        <v>-78.5</v>
      </c>
      <c r="GJ71">
        <v>-53.2</v>
      </c>
      <c r="GK71">
        <v>-9.6</v>
      </c>
      <c r="GL71">
        <v>71.900000000000006</v>
      </c>
      <c r="GM71">
        <v>9.8000000000000007</v>
      </c>
      <c r="GN71">
        <v>18</v>
      </c>
      <c r="GO71">
        <v>-104.7</v>
      </c>
      <c r="GP71">
        <v>-47.3</v>
      </c>
      <c r="GQ71">
        <v>88.5</v>
      </c>
      <c r="GR71">
        <v>50.7</v>
      </c>
      <c r="GS71">
        <v>38.700000000000003</v>
      </c>
      <c r="GT71">
        <v>15.4</v>
      </c>
      <c r="GU71">
        <v>-77</v>
      </c>
      <c r="GV71">
        <v>-64.2</v>
      </c>
      <c r="GW71">
        <v>-20</v>
      </c>
      <c r="GX71">
        <v>-6.6</v>
      </c>
      <c r="GY71">
        <v>39.6</v>
      </c>
      <c r="GZ71">
        <v>26.6</v>
      </c>
      <c r="HA71">
        <v>-35.200000000000003</v>
      </c>
      <c r="HB71">
        <v>39.1</v>
      </c>
      <c r="HC71">
        <v>85.6</v>
      </c>
      <c r="HD71">
        <v>-34.6</v>
      </c>
      <c r="HE71">
        <v>9.8000000000000007</v>
      </c>
      <c r="HF71">
        <v>7.7</v>
      </c>
      <c r="HG71">
        <v>-24</v>
      </c>
      <c r="HH71">
        <v>67.5</v>
      </c>
      <c r="HI71">
        <v>-69</v>
      </c>
      <c r="HJ71">
        <v>-25.6</v>
      </c>
      <c r="HK71">
        <v>44.4</v>
      </c>
      <c r="HL71">
        <v>-19.2</v>
      </c>
      <c r="HM71">
        <v>33.1</v>
      </c>
      <c r="HN71">
        <v>-47.3</v>
      </c>
      <c r="HO71">
        <v>24.8</v>
      </c>
      <c r="HP71">
        <v>-23.3</v>
      </c>
      <c r="HQ71">
        <v>-162.69999999999999</v>
      </c>
      <c r="HR71">
        <v>89.4</v>
      </c>
      <c r="HS71">
        <v>-19.5</v>
      </c>
      <c r="HT71">
        <v>-44.1</v>
      </c>
      <c r="HU71">
        <v>-15.6</v>
      </c>
      <c r="HV71">
        <v>-1.9</v>
      </c>
      <c r="HW71">
        <v>17.399999999999999</v>
      </c>
      <c r="HX71">
        <v>-108.6</v>
      </c>
      <c r="HY71">
        <v>33.9</v>
      </c>
      <c r="HZ71">
        <v>-97.9</v>
      </c>
      <c r="IA71">
        <v>364.3</v>
      </c>
      <c r="IB71">
        <v>15.6</v>
      </c>
      <c r="IC71">
        <v>-14.9</v>
      </c>
      <c r="ID71">
        <v>-3.7</v>
      </c>
      <c r="IE71">
        <v>-348.8</v>
      </c>
      <c r="IF71">
        <v>9.1999999999999993</v>
      </c>
      <c r="IG71">
        <v>-199.1</v>
      </c>
      <c r="IH71">
        <v>73.599999999999994</v>
      </c>
      <c r="II71">
        <v>-145.1</v>
      </c>
      <c r="IJ71">
        <v>100.3</v>
      </c>
      <c r="IK71">
        <v>-101.6</v>
      </c>
      <c r="IL71">
        <v>-13.9</v>
      </c>
      <c r="IM71">
        <v>33.200000000000003</v>
      </c>
      <c r="IN71">
        <v>-46</v>
      </c>
      <c r="IO71">
        <v>-55.4</v>
      </c>
      <c r="IP71">
        <v>-187.9</v>
      </c>
      <c r="IQ71">
        <v>-157.6</v>
      </c>
      <c r="IR71">
        <v>117.6</v>
      </c>
      <c r="IS71">
        <v>-147.1</v>
      </c>
      <c r="IT71">
        <v>21.6</v>
      </c>
      <c r="IU71">
        <v>150</v>
      </c>
      <c r="IV71">
        <v>-67.599999999999994</v>
      </c>
      <c r="IW71">
        <v>119.2</v>
      </c>
      <c r="IY71" s="15">
        <v>98382</v>
      </c>
      <c r="IZ71" s="15">
        <v>-13319</v>
      </c>
    </row>
    <row r="72" spans="1:260">
      <c r="A72" t="s">
        <v>952</v>
      </c>
      <c r="B72" s="12" t="s">
        <v>915</v>
      </c>
      <c r="C72" s="12">
        <v>2.2000000000000002</v>
      </c>
      <c r="D72" s="12">
        <v>1.5</v>
      </c>
      <c r="E72" s="12">
        <v>1.8</v>
      </c>
      <c r="F72" s="12">
        <v>6.8</v>
      </c>
      <c r="G72" s="12">
        <v>3.1</v>
      </c>
      <c r="H72" s="12">
        <v>2.7</v>
      </c>
      <c r="I72" s="12">
        <v>3.5</v>
      </c>
      <c r="J72" s="12">
        <v>2.9</v>
      </c>
      <c r="K72" s="12">
        <v>1.9</v>
      </c>
      <c r="L72" s="12">
        <v>2.4</v>
      </c>
      <c r="M72" s="12">
        <v>2.7</v>
      </c>
      <c r="N72" s="12">
        <v>4.3</v>
      </c>
      <c r="O72" s="12">
        <v>3.8</v>
      </c>
      <c r="P72" s="12">
        <v>3.5</v>
      </c>
      <c r="Q72" s="12">
        <v>2.9</v>
      </c>
      <c r="R72" s="12">
        <v>3.9</v>
      </c>
      <c r="S72" s="12">
        <v>3.5</v>
      </c>
      <c r="T72" s="12">
        <v>4.0999999999999996</v>
      </c>
      <c r="U72" s="12">
        <v>4.0999999999999996</v>
      </c>
      <c r="V72" s="12">
        <v>4</v>
      </c>
      <c r="W72" s="12">
        <v>6.8</v>
      </c>
      <c r="X72" s="12">
        <v>5.6</v>
      </c>
      <c r="Y72" s="12">
        <v>4.4000000000000004</v>
      </c>
      <c r="Z72" s="12">
        <v>3.6</v>
      </c>
      <c r="AA72" s="12">
        <v>4.5999999999999996</v>
      </c>
      <c r="AB72" s="12">
        <v>5.2</v>
      </c>
      <c r="AC72" s="12">
        <v>5.0999999999999996</v>
      </c>
      <c r="AD72" s="12">
        <v>5.4</v>
      </c>
      <c r="AE72" s="12">
        <v>4.5999999999999996</v>
      </c>
      <c r="AF72" s="12">
        <v>4</v>
      </c>
      <c r="AG72" s="12">
        <v>5.7</v>
      </c>
      <c r="AH72" s="12">
        <v>5.4</v>
      </c>
      <c r="AI72" s="12">
        <v>4.5</v>
      </c>
      <c r="AJ72" s="12">
        <v>5.5</v>
      </c>
      <c r="AK72" s="12">
        <v>6.4</v>
      </c>
      <c r="AL72" s="12">
        <v>6.3</v>
      </c>
      <c r="AM72" s="12">
        <v>6.3</v>
      </c>
      <c r="AN72" s="12">
        <v>7.7</v>
      </c>
      <c r="AO72" s="12">
        <v>6.6</v>
      </c>
      <c r="AP72" s="12">
        <v>5.0999999999999996</v>
      </c>
      <c r="AQ72" s="12">
        <v>7.8</v>
      </c>
      <c r="AR72" s="12">
        <v>8.3000000000000007</v>
      </c>
      <c r="AS72" s="12">
        <v>7.3</v>
      </c>
      <c r="AT72" s="12">
        <v>7.5</v>
      </c>
      <c r="AU72" s="12">
        <v>-5.8</v>
      </c>
      <c r="AV72" s="12">
        <v>8</v>
      </c>
      <c r="AW72" s="12">
        <v>9.4</v>
      </c>
      <c r="AX72" s="12">
        <v>5.0999999999999996</v>
      </c>
      <c r="AY72" s="12">
        <v>-13.1</v>
      </c>
      <c r="AZ72" s="12">
        <v>5.5</v>
      </c>
      <c r="BA72" s="12">
        <v>9.3000000000000007</v>
      </c>
      <c r="BB72" s="12">
        <v>6</v>
      </c>
      <c r="BC72" s="12">
        <v>-60.7</v>
      </c>
      <c r="BD72" s="12">
        <v>10.4</v>
      </c>
      <c r="BE72" s="12">
        <v>8.6</v>
      </c>
      <c r="BF72" s="12">
        <v>10.9</v>
      </c>
      <c r="BG72" s="12">
        <v>-3.4</v>
      </c>
      <c r="BH72" s="12">
        <v>6.6</v>
      </c>
      <c r="BI72" s="12">
        <v>16.600000000000001</v>
      </c>
      <c r="BJ72" s="12">
        <v>15</v>
      </c>
      <c r="BK72" s="12">
        <v>15.3</v>
      </c>
      <c r="BL72" s="12">
        <v>14.8</v>
      </c>
      <c r="BM72" s="12">
        <v>5.2</v>
      </c>
      <c r="BN72" s="12">
        <v>18.3</v>
      </c>
      <c r="BO72" s="12">
        <v>16.100000000000001</v>
      </c>
      <c r="BP72" s="12">
        <v>9.4</v>
      </c>
      <c r="BQ72" s="12">
        <v>14.9</v>
      </c>
      <c r="BR72" s="12">
        <v>11.4</v>
      </c>
      <c r="BS72" s="12">
        <v>8.6999999999999993</v>
      </c>
      <c r="BT72" s="12">
        <v>15.9</v>
      </c>
      <c r="BU72" s="12">
        <v>12.8</v>
      </c>
      <c r="BV72" s="12">
        <v>13.4</v>
      </c>
      <c r="BW72" s="12">
        <v>18.600000000000001</v>
      </c>
      <c r="BX72" s="12">
        <v>14.5</v>
      </c>
      <c r="BY72" s="12">
        <v>11.5</v>
      </c>
      <c r="BZ72" s="12">
        <v>19.2</v>
      </c>
      <c r="CA72" s="12">
        <v>21.7</v>
      </c>
      <c r="CB72" s="12">
        <v>28.1</v>
      </c>
      <c r="CC72" s="12">
        <v>30.6</v>
      </c>
      <c r="CD72" s="12">
        <v>22.8</v>
      </c>
      <c r="CE72" s="12">
        <v>23.4</v>
      </c>
      <c r="CF72" s="12">
        <v>12.8</v>
      </c>
      <c r="CG72" s="12">
        <v>20.7</v>
      </c>
      <c r="CH72" s="12">
        <v>29.7</v>
      </c>
      <c r="CI72" s="12">
        <v>9.1999999999999993</v>
      </c>
      <c r="CJ72" s="12">
        <v>24.2</v>
      </c>
      <c r="CK72" s="12">
        <v>4.5</v>
      </c>
      <c r="CL72" s="12">
        <v>4.5</v>
      </c>
      <c r="CM72" s="12">
        <v>18.399999999999999</v>
      </c>
      <c r="CN72" s="12">
        <v>20</v>
      </c>
      <c r="CO72" s="12">
        <v>17.399999999999999</v>
      </c>
      <c r="CP72" s="12">
        <v>25.7</v>
      </c>
      <c r="CQ72" s="12">
        <v>27.5</v>
      </c>
      <c r="CR72" s="12">
        <v>26</v>
      </c>
      <c r="CS72" s="12">
        <v>28.3</v>
      </c>
      <c r="CT72" s="12">
        <v>34.1</v>
      </c>
      <c r="CU72" s="12">
        <v>24</v>
      </c>
      <c r="CV72" s="12">
        <v>27.4</v>
      </c>
      <c r="CW72" s="12">
        <v>26.8</v>
      </c>
      <c r="CX72" s="12">
        <v>24.7</v>
      </c>
      <c r="CY72" s="12">
        <v>22</v>
      </c>
      <c r="CZ72" s="12">
        <v>30.4</v>
      </c>
      <c r="DA72" s="12">
        <v>13.9</v>
      </c>
      <c r="DB72" s="12">
        <v>25.8</v>
      </c>
      <c r="DC72" s="12">
        <v>26.4</v>
      </c>
      <c r="DD72" s="12">
        <v>30</v>
      </c>
      <c r="DE72" s="12">
        <v>11.7</v>
      </c>
      <c r="DF72" s="12">
        <v>3.1</v>
      </c>
      <c r="DG72" s="12">
        <v>27.8</v>
      </c>
      <c r="DH72" s="12">
        <v>26</v>
      </c>
      <c r="DI72" s="12">
        <v>29.7</v>
      </c>
      <c r="DJ72" s="12">
        <v>25.6</v>
      </c>
      <c r="DK72" s="12">
        <v>10.1</v>
      </c>
      <c r="DL72" s="12">
        <v>1.6</v>
      </c>
      <c r="DM72" s="12">
        <v>32.700000000000003</v>
      </c>
      <c r="DN72" s="12">
        <v>10.6</v>
      </c>
      <c r="DO72" s="12">
        <v>36.9</v>
      </c>
      <c r="DP72" s="12">
        <v>42.1</v>
      </c>
      <c r="DQ72" s="12">
        <v>57.7</v>
      </c>
      <c r="DR72" s="12">
        <v>36.6</v>
      </c>
      <c r="DS72" s="12">
        <v>36.5</v>
      </c>
      <c r="DT72" s="12">
        <v>46.4</v>
      </c>
      <c r="DU72" s="12">
        <v>54.4</v>
      </c>
      <c r="DV72" s="12">
        <v>43</v>
      </c>
      <c r="DW72" s="12">
        <v>76.599999999999994</v>
      </c>
      <c r="DX72" s="12">
        <v>64.7</v>
      </c>
      <c r="DY72" s="12">
        <v>74.599999999999994</v>
      </c>
      <c r="DZ72" s="12">
        <v>77.599999999999994</v>
      </c>
      <c r="EA72" s="12">
        <v>81</v>
      </c>
      <c r="EB72" s="12">
        <v>49.2</v>
      </c>
      <c r="EC72" s="12">
        <v>60.6</v>
      </c>
      <c r="ED72" s="12">
        <v>90.7</v>
      </c>
      <c r="EE72" s="12">
        <v>79.900000000000006</v>
      </c>
      <c r="EF72" s="12">
        <v>116</v>
      </c>
      <c r="EG72" s="12">
        <v>148.30000000000001</v>
      </c>
      <c r="EH72" s="12">
        <v>159</v>
      </c>
      <c r="EI72" s="12">
        <v>131.6</v>
      </c>
      <c r="EJ72" s="12">
        <v>109.3</v>
      </c>
      <c r="EK72" s="12">
        <v>89.4</v>
      </c>
      <c r="EL72" s="12">
        <v>126.6</v>
      </c>
      <c r="EM72" s="12">
        <v>92.7</v>
      </c>
      <c r="EN72" s="12">
        <v>109.9</v>
      </c>
      <c r="EO72" s="12">
        <v>185.7</v>
      </c>
      <c r="EP72" s="12">
        <v>256.89999999999998</v>
      </c>
      <c r="EQ72" s="12">
        <v>223</v>
      </c>
      <c r="ER72" s="12">
        <v>161.5</v>
      </c>
      <c r="ES72" s="12">
        <v>125</v>
      </c>
      <c r="ET72" s="12">
        <v>158.1</v>
      </c>
      <c r="EU72" s="12">
        <v>191.4</v>
      </c>
      <c r="EV72" s="12">
        <v>170.2</v>
      </c>
      <c r="EW72" s="12">
        <v>161.19999999999999</v>
      </c>
      <c r="EX72" s="12">
        <v>109.2</v>
      </c>
      <c r="EY72" s="12">
        <v>170.7</v>
      </c>
      <c r="EZ72" s="12">
        <v>173.6</v>
      </c>
      <c r="FA72" s="12">
        <v>89.8</v>
      </c>
      <c r="FB72" s="12">
        <v>444.1</v>
      </c>
      <c r="FC72" s="12">
        <v>140.9</v>
      </c>
      <c r="FD72" s="12">
        <v>422.2</v>
      </c>
      <c r="FE72" s="12">
        <v>324.60000000000002</v>
      </c>
      <c r="FF72" s="12">
        <v>224.8</v>
      </c>
      <c r="FG72" s="12">
        <v>253.3</v>
      </c>
      <c r="FH72" s="12">
        <v>400.6</v>
      </c>
      <c r="FI72" s="12">
        <v>194.8</v>
      </c>
      <c r="FJ72" s="12">
        <v>264</v>
      </c>
      <c r="FK72" s="12">
        <v>210</v>
      </c>
      <c r="FL72" s="12">
        <v>344</v>
      </c>
      <c r="FM72" s="12">
        <v>198</v>
      </c>
      <c r="FN72" s="12">
        <v>210.8</v>
      </c>
      <c r="FO72" s="12">
        <v>151.6</v>
      </c>
      <c r="FP72" s="12">
        <v>183.7</v>
      </c>
      <c r="FQ72" s="12">
        <v>82.7</v>
      </c>
      <c r="FR72" s="12">
        <v>165</v>
      </c>
      <c r="FS72" s="12">
        <v>264.5</v>
      </c>
      <c r="FT72" s="12">
        <v>219.6</v>
      </c>
      <c r="FU72" s="12">
        <v>301.5</v>
      </c>
      <c r="FV72" s="12">
        <v>308.60000000000002</v>
      </c>
      <c r="FW72" s="12">
        <v>346.8</v>
      </c>
      <c r="FX72" s="12">
        <v>431.1</v>
      </c>
      <c r="FY72" s="12">
        <v>265.60000000000002</v>
      </c>
      <c r="FZ72" s="12">
        <v>471.1</v>
      </c>
      <c r="GA72" s="12">
        <v>408.2</v>
      </c>
      <c r="GB72" s="12">
        <v>292.7</v>
      </c>
      <c r="GC72" s="12">
        <v>107.4</v>
      </c>
      <c r="GD72" s="12">
        <v>112.1</v>
      </c>
      <c r="GE72" s="12">
        <v>451.3</v>
      </c>
      <c r="GF72" s="12">
        <v>249.8</v>
      </c>
      <c r="GG72" s="12">
        <v>310</v>
      </c>
      <c r="GH72" s="12">
        <v>562.20000000000005</v>
      </c>
      <c r="GI72" s="12">
        <v>679.5</v>
      </c>
      <c r="GJ72" s="12">
        <v>540.5</v>
      </c>
      <c r="GK72" s="12">
        <v>568</v>
      </c>
      <c r="GL72" s="12">
        <v>498.9</v>
      </c>
      <c r="GM72" s="12">
        <v>408.1</v>
      </c>
      <c r="GN72" s="12">
        <v>347.7</v>
      </c>
      <c r="GO72" s="12">
        <v>269.5</v>
      </c>
      <c r="GP72" s="12">
        <v>233.7</v>
      </c>
      <c r="GQ72" s="12">
        <v>187.5</v>
      </c>
      <c r="GR72" s="12">
        <v>305.8</v>
      </c>
      <c r="GS72" s="12">
        <v>405.1</v>
      </c>
      <c r="GT72" s="12">
        <v>406.4</v>
      </c>
      <c r="GU72" s="12">
        <v>456.2</v>
      </c>
      <c r="GV72" s="12">
        <v>328</v>
      </c>
      <c r="GW72" s="12">
        <v>451.4</v>
      </c>
      <c r="GX72" s="12">
        <v>441.8</v>
      </c>
      <c r="GY72" s="12">
        <v>428.3</v>
      </c>
      <c r="GZ72" s="12">
        <v>415.3</v>
      </c>
      <c r="HA72" s="12">
        <v>389.5</v>
      </c>
      <c r="HB72" s="12">
        <v>392.6</v>
      </c>
      <c r="HC72" s="12">
        <v>350.9</v>
      </c>
      <c r="HD72" s="12">
        <v>433.4</v>
      </c>
      <c r="HE72" s="12">
        <v>506.4</v>
      </c>
      <c r="HF72" s="12">
        <v>418.7</v>
      </c>
      <c r="HG72" s="12">
        <v>555.5</v>
      </c>
      <c r="HH72" s="12">
        <v>813.6</v>
      </c>
      <c r="HI72" s="12">
        <v>318</v>
      </c>
      <c r="HJ72" s="12">
        <v>809.7</v>
      </c>
      <c r="HK72" s="12">
        <v>510.7</v>
      </c>
      <c r="HL72" s="12">
        <v>608.70000000000005</v>
      </c>
      <c r="HM72" s="12">
        <v>846.6</v>
      </c>
      <c r="HN72" s="12">
        <v>1148.4000000000001</v>
      </c>
      <c r="HO72" s="12">
        <v>1007.9</v>
      </c>
      <c r="HP72" s="12">
        <v>523.6</v>
      </c>
      <c r="HQ72" s="12">
        <v>178</v>
      </c>
      <c r="HR72" s="12">
        <v>256.5</v>
      </c>
      <c r="HS72" s="12">
        <v>105.7</v>
      </c>
      <c r="HT72" s="12">
        <v>928</v>
      </c>
      <c r="HU72" s="12">
        <v>216.3</v>
      </c>
      <c r="HV72" s="12">
        <v>146.80000000000001</v>
      </c>
      <c r="HW72" s="12">
        <v>506.1</v>
      </c>
      <c r="HX72" s="12">
        <v>625.20000000000005</v>
      </c>
      <c r="HY72" s="12">
        <v>636.4</v>
      </c>
      <c r="HZ72" s="12">
        <v>368</v>
      </c>
      <c r="IA72" s="12">
        <v>140.6</v>
      </c>
      <c r="IB72" s="12">
        <v>-662.2</v>
      </c>
      <c r="IC72" s="12">
        <v>371.4</v>
      </c>
      <c r="ID72" s="12">
        <v>-36.6</v>
      </c>
      <c r="IE72" s="12">
        <v>71.099999999999994</v>
      </c>
      <c r="IF72" s="12">
        <v>-64.7</v>
      </c>
      <c r="IG72" s="12">
        <v>177.8</v>
      </c>
      <c r="IH72" s="12">
        <v>407.7</v>
      </c>
      <c r="II72" s="12">
        <v>1236.0999999999999</v>
      </c>
      <c r="IJ72" s="12">
        <v>342.3</v>
      </c>
      <c r="IK72" s="12">
        <v>833.7</v>
      </c>
      <c r="IL72" s="12">
        <v>385.5</v>
      </c>
      <c r="IM72" s="12">
        <v>693.7</v>
      </c>
      <c r="IN72" s="12">
        <v>717.2</v>
      </c>
      <c r="IO72" s="12">
        <v>732.2</v>
      </c>
      <c r="IP72" s="12">
        <v>153.80000000000001</v>
      </c>
      <c r="IQ72" s="12">
        <v>895.3</v>
      </c>
      <c r="IR72" s="12">
        <v>1060.5</v>
      </c>
      <c r="IS72" s="12">
        <v>1073.7</v>
      </c>
      <c r="IT72" s="12">
        <v>-502.9</v>
      </c>
      <c r="IU72" s="12">
        <v>93.3</v>
      </c>
      <c r="IV72" s="12">
        <v>362.2</v>
      </c>
      <c r="IW72" s="12">
        <v>370.7</v>
      </c>
      <c r="IY72" s="15">
        <v>0</v>
      </c>
      <c r="IZ72" s="15">
        <v>4891</v>
      </c>
    </row>
    <row r="73" spans="1:260">
      <c r="A73" t="s">
        <v>953</v>
      </c>
      <c r="B73" t="s">
        <v>919</v>
      </c>
      <c r="C73">
        <v>-0.1</v>
      </c>
      <c r="D73">
        <v>0.2</v>
      </c>
      <c r="E73">
        <v>0.1</v>
      </c>
      <c r="F73">
        <v>0.1</v>
      </c>
      <c r="G73">
        <v>0.2</v>
      </c>
      <c r="H73">
        <v>0.3</v>
      </c>
      <c r="I73">
        <v>0.2</v>
      </c>
      <c r="J73">
        <v>0.6</v>
      </c>
      <c r="K73">
        <v>0</v>
      </c>
      <c r="L73">
        <v>0</v>
      </c>
      <c r="M73">
        <v>0</v>
      </c>
      <c r="N73">
        <v>0</v>
      </c>
      <c r="O73">
        <v>0.1</v>
      </c>
      <c r="P73">
        <v>0.1</v>
      </c>
      <c r="Q73">
        <v>0.1</v>
      </c>
      <c r="R73">
        <v>0.1</v>
      </c>
      <c r="S73">
        <v>0.4</v>
      </c>
      <c r="T73">
        <v>0.2</v>
      </c>
      <c r="U73">
        <v>0.2</v>
      </c>
      <c r="V73">
        <v>0.1</v>
      </c>
      <c r="W73">
        <v>0.4</v>
      </c>
      <c r="X73">
        <v>0.3</v>
      </c>
      <c r="Y73">
        <v>0.3</v>
      </c>
      <c r="Z73">
        <v>0.2</v>
      </c>
      <c r="AA73">
        <v>0.3</v>
      </c>
      <c r="AB73">
        <v>-0.1</v>
      </c>
      <c r="AC73">
        <v>0</v>
      </c>
      <c r="AD73">
        <v>-0.3</v>
      </c>
      <c r="AE73">
        <v>-0.1</v>
      </c>
      <c r="AF73">
        <v>0.1</v>
      </c>
      <c r="AG73">
        <v>0.1</v>
      </c>
      <c r="AH73">
        <v>0.2</v>
      </c>
      <c r="AI73">
        <v>0.6</v>
      </c>
      <c r="AJ73">
        <v>0.9</v>
      </c>
      <c r="AK73">
        <v>0.3</v>
      </c>
      <c r="AL73">
        <v>0.1</v>
      </c>
      <c r="AM73">
        <v>0.2</v>
      </c>
      <c r="AN73">
        <v>1.2</v>
      </c>
      <c r="AO73">
        <v>0.5</v>
      </c>
      <c r="AP73">
        <v>0.2</v>
      </c>
      <c r="AQ73">
        <v>0.1</v>
      </c>
      <c r="AR73">
        <v>-0.1</v>
      </c>
      <c r="AS73">
        <v>0.5</v>
      </c>
      <c r="AT73">
        <v>0.3</v>
      </c>
      <c r="AU73">
        <v>0.5</v>
      </c>
      <c r="AV73">
        <v>0.4</v>
      </c>
      <c r="AW73">
        <v>0.1</v>
      </c>
      <c r="AX73">
        <v>-0.3</v>
      </c>
      <c r="AY73">
        <v>0</v>
      </c>
      <c r="AZ73">
        <v>-0.4</v>
      </c>
      <c r="BA73">
        <v>-0.3</v>
      </c>
      <c r="BB73">
        <v>-0.9</v>
      </c>
      <c r="BC73">
        <v>-0.8</v>
      </c>
      <c r="BD73">
        <v>-0.3</v>
      </c>
      <c r="BE73">
        <v>-0.1</v>
      </c>
      <c r="BF73">
        <v>0</v>
      </c>
      <c r="BG73">
        <v>-0.3</v>
      </c>
      <c r="BH73">
        <v>-0.8</v>
      </c>
      <c r="BI73">
        <v>-0.5</v>
      </c>
      <c r="BJ73">
        <v>-0.4</v>
      </c>
      <c r="BK73">
        <v>-0.7</v>
      </c>
      <c r="BL73">
        <v>-0.9</v>
      </c>
      <c r="BM73">
        <v>-1.3</v>
      </c>
      <c r="BN73">
        <v>-0.7</v>
      </c>
      <c r="BO73">
        <v>0.4</v>
      </c>
      <c r="BP73">
        <v>0.2</v>
      </c>
      <c r="BQ73">
        <v>0.7</v>
      </c>
      <c r="BR73">
        <v>0.1</v>
      </c>
      <c r="BS73">
        <v>0.8</v>
      </c>
      <c r="BT73">
        <v>0.5</v>
      </c>
      <c r="BU73">
        <v>1.2</v>
      </c>
      <c r="BV73">
        <v>-0.8</v>
      </c>
      <c r="BW73">
        <v>-0.9</v>
      </c>
      <c r="BX73">
        <v>-0.3</v>
      </c>
      <c r="BY73">
        <v>0.1</v>
      </c>
      <c r="BZ73">
        <v>-0.3</v>
      </c>
      <c r="CA73">
        <v>0.1</v>
      </c>
      <c r="CB73">
        <v>-0.2</v>
      </c>
      <c r="CC73">
        <v>2.4</v>
      </c>
      <c r="CD73">
        <v>1.7</v>
      </c>
      <c r="CE73">
        <v>2.7</v>
      </c>
      <c r="CF73">
        <v>1.9</v>
      </c>
      <c r="CG73">
        <v>3.4</v>
      </c>
      <c r="CH73">
        <v>1.4</v>
      </c>
      <c r="CI73">
        <v>0.6</v>
      </c>
      <c r="CJ73">
        <v>0.9</v>
      </c>
      <c r="CK73">
        <v>-1.1000000000000001</v>
      </c>
      <c r="CL73">
        <v>0.5</v>
      </c>
      <c r="CM73">
        <v>-0.8</v>
      </c>
      <c r="CN73">
        <v>0.5</v>
      </c>
      <c r="CO73">
        <v>0.6</v>
      </c>
      <c r="CP73">
        <v>5.2</v>
      </c>
      <c r="CQ73">
        <v>3.8</v>
      </c>
      <c r="CR73">
        <v>7</v>
      </c>
      <c r="CS73">
        <v>3</v>
      </c>
      <c r="CT73">
        <v>0.8</v>
      </c>
      <c r="CU73">
        <v>-1.8</v>
      </c>
      <c r="CV73">
        <v>-0.1</v>
      </c>
      <c r="CW73">
        <v>2.8</v>
      </c>
      <c r="CX73">
        <v>2.9</v>
      </c>
      <c r="CY73">
        <v>7.5</v>
      </c>
      <c r="CZ73">
        <v>0.6</v>
      </c>
      <c r="DA73">
        <v>3.9</v>
      </c>
      <c r="DB73">
        <v>2.7</v>
      </c>
      <c r="DC73">
        <v>7.6</v>
      </c>
      <c r="DD73">
        <v>7.1</v>
      </c>
      <c r="DE73">
        <v>-4</v>
      </c>
      <c r="DF73">
        <v>-6.2</v>
      </c>
      <c r="DG73">
        <v>5.5</v>
      </c>
      <c r="DH73">
        <v>2.7</v>
      </c>
      <c r="DI73">
        <v>-1.1000000000000001</v>
      </c>
      <c r="DJ73">
        <v>-15.6</v>
      </c>
      <c r="DK73">
        <v>2.9</v>
      </c>
      <c r="DL73">
        <v>-4.8</v>
      </c>
      <c r="DM73">
        <v>0.8</v>
      </c>
      <c r="DN73">
        <v>5.5</v>
      </c>
      <c r="DO73">
        <v>3.7</v>
      </c>
      <c r="DP73">
        <v>18</v>
      </c>
      <c r="DQ73">
        <v>30.3</v>
      </c>
      <c r="DR73">
        <v>16.899999999999999</v>
      </c>
      <c r="DS73">
        <v>0.1</v>
      </c>
      <c r="DT73">
        <v>24.5</v>
      </c>
      <c r="DU73">
        <v>2.2000000000000002</v>
      </c>
      <c r="DV73">
        <v>2.8</v>
      </c>
      <c r="DW73">
        <v>27.3</v>
      </c>
      <c r="DX73">
        <v>37.1</v>
      </c>
      <c r="DY73">
        <v>34.6</v>
      </c>
      <c r="DZ73">
        <v>23.7</v>
      </c>
      <c r="EA73">
        <v>30.7</v>
      </c>
      <c r="EB73">
        <v>12.8</v>
      </c>
      <c r="EC73">
        <v>36.6</v>
      </c>
      <c r="ED73">
        <v>49.5</v>
      </c>
      <c r="EE73">
        <v>33.299999999999997</v>
      </c>
      <c r="EF73">
        <v>54.7</v>
      </c>
      <c r="EG73">
        <v>82.3</v>
      </c>
      <c r="EH73">
        <v>83.1</v>
      </c>
      <c r="EI73">
        <v>76.8</v>
      </c>
      <c r="EJ73">
        <v>50.2</v>
      </c>
      <c r="EK73">
        <v>28</v>
      </c>
      <c r="EL73">
        <v>37.4</v>
      </c>
      <c r="EM73">
        <v>18.899999999999999</v>
      </c>
      <c r="EN73">
        <v>51.3</v>
      </c>
      <c r="EO73">
        <v>101.6</v>
      </c>
      <c r="EP73">
        <v>89.8</v>
      </c>
      <c r="EQ73">
        <v>118.1</v>
      </c>
      <c r="ER73">
        <v>100.9</v>
      </c>
      <c r="ES73">
        <v>47.7</v>
      </c>
      <c r="ET73">
        <v>64.7</v>
      </c>
      <c r="EU73">
        <v>76.2</v>
      </c>
      <c r="EV73">
        <v>74</v>
      </c>
      <c r="EW73">
        <v>76.3</v>
      </c>
      <c r="EX73">
        <v>3.9</v>
      </c>
      <c r="EY73">
        <v>27.6</v>
      </c>
      <c r="EZ73">
        <v>52.7</v>
      </c>
      <c r="FA73">
        <v>-5</v>
      </c>
      <c r="FB73">
        <v>330.1</v>
      </c>
      <c r="FC73">
        <v>-19.899999999999999</v>
      </c>
      <c r="FD73">
        <v>284.3</v>
      </c>
      <c r="FE73">
        <v>121.6</v>
      </c>
      <c r="FF73">
        <v>71.2</v>
      </c>
      <c r="FG73">
        <v>75.2</v>
      </c>
      <c r="FH73">
        <v>188.9</v>
      </c>
      <c r="FI73">
        <v>66.3</v>
      </c>
      <c r="FJ73">
        <v>96.5</v>
      </c>
      <c r="FK73">
        <v>86.2</v>
      </c>
      <c r="FL73">
        <v>222.8</v>
      </c>
      <c r="FM73">
        <v>43.6</v>
      </c>
      <c r="FN73">
        <v>83.9</v>
      </c>
      <c r="FO73">
        <v>-8</v>
      </c>
      <c r="FP73">
        <v>76</v>
      </c>
      <c r="FQ73">
        <v>-51.3</v>
      </c>
      <c r="FR73">
        <v>51.1</v>
      </c>
      <c r="FS73">
        <v>134.1</v>
      </c>
      <c r="FT73">
        <v>74.8</v>
      </c>
      <c r="FU73">
        <v>155.19999999999999</v>
      </c>
      <c r="FV73">
        <v>107.9</v>
      </c>
      <c r="FW73">
        <v>67.5</v>
      </c>
      <c r="FX73">
        <v>161</v>
      </c>
      <c r="FY73">
        <v>71.7</v>
      </c>
      <c r="FZ73">
        <v>38.799999999999997</v>
      </c>
      <c r="GA73">
        <v>184.4</v>
      </c>
      <c r="GB73">
        <v>120.1</v>
      </c>
      <c r="GC73">
        <v>205.7</v>
      </c>
      <c r="GD73">
        <v>236.6</v>
      </c>
      <c r="GE73">
        <v>169.8</v>
      </c>
      <c r="GF73">
        <v>87.4</v>
      </c>
      <c r="GG73">
        <v>36.200000000000003</v>
      </c>
      <c r="GH73">
        <v>255.9</v>
      </c>
      <c r="GI73">
        <v>204.9</v>
      </c>
      <c r="GJ73">
        <v>136.6</v>
      </c>
      <c r="GK73">
        <v>257.2</v>
      </c>
      <c r="GL73">
        <v>-7.6</v>
      </c>
      <c r="GM73">
        <v>58.5</v>
      </c>
      <c r="GN73">
        <v>-9.6</v>
      </c>
      <c r="GO73">
        <v>-94.5</v>
      </c>
      <c r="GP73">
        <v>-108.6</v>
      </c>
      <c r="GQ73">
        <v>-13.4</v>
      </c>
      <c r="GR73">
        <v>88.4</v>
      </c>
      <c r="GS73">
        <v>98</v>
      </c>
      <c r="GT73">
        <v>81.8</v>
      </c>
      <c r="GU73">
        <v>1.7</v>
      </c>
      <c r="GV73">
        <v>-1.3</v>
      </c>
      <c r="GW73">
        <v>102.3</v>
      </c>
      <c r="GX73">
        <v>213.9</v>
      </c>
      <c r="GY73">
        <v>66.5</v>
      </c>
      <c r="GZ73">
        <v>-71.3</v>
      </c>
      <c r="HA73">
        <v>52.6</v>
      </c>
      <c r="HB73">
        <v>-20</v>
      </c>
      <c r="HC73">
        <v>30</v>
      </c>
      <c r="HD73">
        <v>104.7</v>
      </c>
      <c r="HE73">
        <v>191.1</v>
      </c>
      <c r="HF73">
        <v>90.1</v>
      </c>
      <c r="HG73">
        <v>242.2</v>
      </c>
      <c r="HH73">
        <v>482.6</v>
      </c>
      <c r="HI73">
        <v>-71</v>
      </c>
      <c r="HJ73">
        <v>496</v>
      </c>
      <c r="HK73">
        <v>302.60000000000002</v>
      </c>
      <c r="HL73">
        <v>252</v>
      </c>
      <c r="HM73">
        <v>478</v>
      </c>
      <c r="HN73">
        <v>693.9</v>
      </c>
      <c r="HO73">
        <v>701</v>
      </c>
      <c r="HP73">
        <v>236.1</v>
      </c>
      <c r="HQ73">
        <v>-162.6</v>
      </c>
      <c r="HR73">
        <v>13.1</v>
      </c>
      <c r="HS73">
        <v>-241.5</v>
      </c>
      <c r="HT73">
        <v>542.70000000000005</v>
      </c>
      <c r="HU73">
        <v>-47.1</v>
      </c>
      <c r="HV73">
        <v>-167.1</v>
      </c>
      <c r="HW73">
        <v>83.5</v>
      </c>
      <c r="HX73">
        <v>232</v>
      </c>
      <c r="HY73">
        <v>293.5</v>
      </c>
      <c r="HZ73">
        <v>-49.2</v>
      </c>
      <c r="IA73">
        <v>747.3</v>
      </c>
      <c r="IB73">
        <v>-369.3</v>
      </c>
      <c r="IC73">
        <v>161.9</v>
      </c>
      <c r="ID73">
        <v>145.4</v>
      </c>
      <c r="IE73">
        <v>-119.4</v>
      </c>
      <c r="IF73">
        <v>-211.9</v>
      </c>
      <c r="IG73">
        <v>44.7</v>
      </c>
      <c r="IH73">
        <v>185.3</v>
      </c>
      <c r="II73">
        <v>1036</v>
      </c>
      <c r="IJ73">
        <v>-164.6</v>
      </c>
      <c r="IK73">
        <v>490.6</v>
      </c>
      <c r="IL73">
        <v>222</v>
      </c>
      <c r="IM73">
        <v>361.3</v>
      </c>
      <c r="IN73">
        <v>319.60000000000002</v>
      </c>
      <c r="IO73">
        <v>451.1</v>
      </c>
      <c r="IP73">
        <v>-343</v>
      </c>
      <c r="IQ73">
        <v>330.5</v>
      </c>
      <c r="IR73">
        <v>706.3</v>
      </c>
      <c r="IS73">
        <v>648.4</v>
      </c>
      <c r="IT73">
        <v>-942.4</v>
      </c>
      <c r="IU73">
        <v>-183.2</v>
      </c>
      <c r="IV73">
        <v>29.8</v>
      </c>
      <c r="IW73">
        <v>122.2</v>
      </c>
      <c r="IY73" s="15">
        <v>334368</v>
      </c>
      <c r="IZ73" s="15">
        <v>324813</v>
      </c>
    </row>
    <row r="74" spans="1:260">
      <c r="A74" t="s">
        <v>955</v>
      </c>
      <c r="B74" t="s">
        <v>1217</v>
      </c>
      <c r="C74">
        <v>0</v>
      </c>
      <c r="D74">
        <v>0.3</v>
      </c>
      <c r="E74">
        <v>0</v>
      </c>
      <c r="F74">
        <v>0.3</v>
      </c>
      <c r="G74">
        <v>0</v>
      </c>
      <c r="H74">
        <v>0</v>
      </c>
      <c r="I74">
        <v>0</v>
      </c>
      <c r="J74">
        <v>0.7</v>
      </c>
      <c r="K74">
        <v>0</v>
      </c>
      <c r="L74">
        <v>0</v>
      </c>
      <c r="M74">
        <v>0</v>
      </c>
      <c r="N74">
        <v>0.5</v>
      </c>
      <c r="O74">
        <v>0</v>
      </c>
      <c r="P74">
        <v>0</v>
      </c>
      <c r="Q74">
        <v>0</v>
      </c>
      <c r="R74">
        <v>0.2</v>
      </c>
      <c r="S74">
        <v>0</v>
      </c>
      <c r="T74">
        <v>0.2</v>
      </c>
      <c r="U74">
        <v>0</v>
      </c>
      <c r="V74">
        <v>0.2</v>
      </c>
      <c r="W74">
        <v>0</v>
      </c>
      <c r="X74">
        <v>0</v>
      </c>
      <c r="Y74">
        <v>0</v>
      </c>
      <c r="Z74">
        <v>0</v>
      </c>
      <c r="AA74">
        <v>0</v>
      </c>
      <c r="AB74">
        <v>0</v>
      </c>
      <c r="AC74">
        <v>0</v>
      </c>
      <c r="AD74">
        <v>-0.4</v>
      </c>
      <c r="AE74">
        <v>0.1</v>
      </c>
      <c r="AF74">
        <v>0.2</v>
      </c>
      <c r="AG74">
        <v>0.3</v>
      </c>
      <c r="AH74">
        <v>0.2</v>
      </c>
      <c r="AI74">
        <v>0.2</v>
      </c>
      <c r="AJ74">
        <v>0.2</v>
      </c>
      <c r="AK74">
        <v>0.1</v>
      </c>
      <c r="AL74">
        <v>0.1</v>
      </c>
      <c r="AM74">
        <v>0.1</v>
      </c>
      <c r="AN74">
        <v>0.2</v>
      </c>
      <c r="AO74">
        <v>0.2</v>
      </c>
      <c r="AP74">
        <v>0.2</v>
      </c>
      <c r="AQ74">
        <v>0.3</v>
      </c>
      <c r="AR74">
        <v>0.2</v>
      </c>
      <c r="AS74">
        <v>0.2</v>
      </c>
      <c r="AT74">
        <v>0.3</v>
      </c>
      <c r="AU74">
        <v>0.1</v>
      </c>
      <c r="AV74">
        <v>0.2</v>
      </c>
      <c r="AW74">
        <v>0.4</v>
      </c>
      <c r="AX74">
        <v>0.3</v>
      </c>
      <c r="AY74">
        <v>0.2</v>
      </c>
      <c r="AZ74">
        <v>0.3</v>
      </c>
      <c r="BA74">
        <v>0.2</v>
      </c>
      <c r="BB74">
        <v>0.4</v>
      </c>
      <c r="BC74">
        <v>0.4</v>
      </c>
      <c r="BD74">
        <v>0.3</v>
      </c>
      <c r="BE74">
        <v>0.4</v>
      </c>
      <c r="BF74">
        <v>0.4</v>
      </c>
      <c r="BG74">
        <v>0.4</v>
      </c>
      <c r="BH74">
        <v>0.6</v>
      </c>
      <c r="BI74">
        <v>0.3</v>
      </c>
      <c r="BJ74">
        <v>0.9</v>
      </c>
      <c r="BK74">
        <v>0.6</v>
      </c>
      <c r="BL74">
        <v>0.5</v>
      </c>
      <c r="BM74">
        <v>0.8</v>
      </c>
      <c r="BN74">
        <v>0.7</v>
      </c>
      <c r="BO74">
        <v>0.6</v>
      </c>
      <c r="BP74">
        <v>1.5</v>
      </c>
      <c r="BQ74">
        <v>1.4</v>
      </c>
      <c r="BR74">
        <v>1</v>
      </c>
      <c r="BS74">
        <v>0.7</v>
      </c>
      <c r="BT74">
        <v>0.9</v>
      </c>
      <c r="BU74">
        <v>1</v>
      </c>
      <c r="BV74">
        <v>0.9</v>
      </c>
      <c r="BW74">
        <v>1.2</v>
      </c>
      <c r="BX74">
        <v>0.6</v>
      </c>
      <c r="BY74">
        <v>0.8</v>
      </c>
      <c r="BZ74">
        <v>1</v>
      </c>
      <c r="CA74">
        <v>0.7</v>
      </c>
      <c r="CB74">
        <v>0.6</v>
      </c>
      <c r="CC74">
        <v>0.5</v>
      </c>
      <c r="CD74">
        <v>0.4</v>
      </c>
      <c r="CE74">
        <v>0.9</v>
      </c>
      <c r="CF74">
        <v>0.7</v>
      </c>
      <c r="CG74">
        <v>1.1000000000000001</v>
      </c>
      <c r="CH74">
        <v>0.5</v>
      </c>
      <c r="CI74">
        <v>0.8</v>
      </c>
      <c r="CJ74">
        <v>1.3</v>
      </c>
      <c r="CK74">
        <v>1.3</v>
      </c>
      <c r="CL74">
        <v>1.2</v>
      </c>
      <c r="CM74">
        <v>0.9</v>
      </c>
      <c r="CN74">
        <v>1.1000000000000001</v>
      </c>
      <c r="CO74">
        <v>1</v>
      </c>
      <c r="CP74">
        <v>1</v>
      </c>
      <c r="CQ74">
        <v>1.7</v>
      </c>
      <c r="CR74">
        <v>0.9</v>
      </c>
      <c r="CS74">
        <v>1.4</v>
      </c>
      <c r="CT74">
        <v>1.5</v>
      </c>
      <c r="CU74">
        <v>1.3</v>
      </c>
      <c r="CV74">
        <v>1.2</v>
      </c>
      <c r="CW74">
        <v>1.5</v>
      </c>
      <c r="CX74">
        <v>1.7</v>
      </c>
      <c r="CY74">
        <v>1.3</v>
      </c>
      <c r="CZ74">
        <v>1.4</v>
      </c>
      <c r="DA74">
        <v>1.3</v>
      </c>
      <c r="DB74">
        <v>1.2</v>
      </c>
      <c r="DC74">
        <v>0.8</v>
      </c>
      <c r="DD74">
        <v>1.6</v>
      </c>
      <c r="DE74">
        <v>2.9</v>
      </c>
      <c r="DF74">
        <v>0.7</v>
      </c>
      <c r="DG74">
        <v>0.8</v>
      </c>
      <c r="DH74">
        <v>1.1000000000000001</v>
      </c>
      <c r="DI74">
        <v>1.6</v>
      </c>
      <c r="DJ74">
        <v>1.3</v>
      </c>
      <c r="DK74">
        <v>1.1000000000000001</v>
      </c>
      <c r="DL74">
        <v>1.2</v>
      </c>
      <c r="DM74">
        <v>1.3</v>
      </c>
      <c r="DN74">
        <v>1.6</v>
      </c>
      <c r="DO74">
        <v>1</v>
      </c>
      <c r="DP74">
        <v>1</v>
      </c>
      <c r="DQ74">
        <v>1.3</v>
      </c>
      <c r="DR74">
        <v>1.4</v>
      </c>
      <c r="DS74">
        <v>1.3</v>
      </c>
      <c r="DT74">
        <v>1.2</v>
      </c>
      <c r="DU74">
        <v>1.8</v>
      </c>
      <c r="DV74">
        <v>0.8</v>
      </c>
      <c r="DW74">
        <v>1.1000000000000001</v>
      </c>
      <c r="DX74">
        <v>1.7</v>
      </c>
      <c r="DY74">
        <v>1.4</v>
      </c>
      <c r="DZ74">
        <v>1.8</v>
      </c>
      <c r="EA74">
        <v>1.3</v>
      </c>
      <c r="EB74">
        <v>1.2</v>
      </c>
      <c r="EC74">
        <v>1.5</v>
      </c>
      <c r="ED74">
        <v>1.7</v>
      </c>
      <c r="EE74">
        <v>0.9</v>
      </c>
      <c r="EF74">
        <v>1.1000000000000001</v>
      </c>
      <c r="EG74">
        <v>1</v>
      </c>
      <c r="EH74">
        <v>1.6</v>
      </c>
      <c r="EI74">
        <v>0.9</v>
      </c>
      <c r="EJ74">
        <v>1.4</v>
      </c>
      <c r="EK74">
        <v>1.6</v>
      </c>
      <c r="EL74">
        <v>1.8</v>
      </c>
      <c r="EM74">
        <v>1.2</v>
      </c>
      <c r="EN74">
        <v>1.1000000000000001</v>
      </c>
      <c r="EO74">
        <v>1.6</v>
      </c>
      <c r="EP74">
        <v>2.1</v>
      </c>
      <c r="EQ74">
        <v>1.8</v>
      </c>
      <c r="ER74">
        <v>1.5</v>
      </c>
      <c r="ES74">
        <v>1.7</v>
      </c>
      <c r="ET74">
        <v>2.2999999999999998</v>
      </c>
      <c r="EU74">
        <v>1.7</v>
      </c>
      <c r="EV74">
        <v>1.6</v>
      </c>
      <c r="EW74">
        <v>1.7</v>
      </c>
      <c r="EX74">
        <v>1.3</v>
      </c>
      <c r="EY74">
        <v>1.5</v>
      </c>
      <c r="EZ74">
        <v>1.8</v>
      </c>
      <c r="FA74">
        <v>1.7</v>
      </c>
      <c r="FB74">
        <v>1.4</v>
      </c>
      <c r="FC74">
        <v>1.6</v>
      </c>
      <c r="FD74">
        <v>1.8</v>
      </c>
      <c r="FE74">
        <v>1.3</v>
      </c>
      <c r="FF74">
        <v>1.1000000000000001</v>
      </c>
      <c r="FG74">
        <v>1.3</v>
      </c>
      <c r="FH74">
        <v>1.6</v>
      </c>
      <c r="FI74">
        <v>1.3</v>
      </c>
      <c r="FJ74">
        <v>1.6</v>
      </c>
      <c r="FK74">
        <v>2.1</v>
      </c>
      <c r="FL74">
        <v>1.9</v>
      </c>
      <c r="FM74">
        <v>1.3</v>
      </c>
      <c r="FN74">
        <v>1.2</v>
      </c>
      <c r="FO74">
        <v>1.7</v>
      </c>
      <c r="FP74">
        <v>1.4</v>
      </c>
      <c r="FQ74">
        <v>1.4</v>
      </c>
      <c r="FR74">
        <v>1.1000000000000001</v>
      </c>
      <c r="FS74">
        <v>1.4</v>
      </c>
      <c r="FT74">
        <v>1.6</v>
      </c>
      <c r="FU74">
        <v>1.1000000000000001</v>
      </c>
      <c r="FV74">
        <v>1.1000000000000001</v>
      </c>
      <c r="FW74">
        <v>1.2</v>
      </c>
      <c r="FX74">
        <v>1.9</v>
      </c>
      <c r="FY74">
        <v>3.3</v>
      </c>
      <c r="FZ74">
        <v>1</v>
      </c>
      <c r="GA74">
        <v>1.3</v>
      </c>
      <c r="GB74">
        <v>1.3</v>
      </c>
      <c r="GC74">
        <v>1</v>
      </c>
      <c r="GD74">
        <v>0.9</v>
      </c>
      <c r="GE74">
        <v>5.2</v>
      </c>
      <c r="GF74">
        <v>0.5</v>
      </c>
      <c r="GG74">
        <v>1.2</v>
      </c>
      <c r="GH74">
        <v>0.8</v>
      </c>
      <c r="GI74">
        <v>1.1000000000000001</v>
      </c>
      <c r="GJ74">
        <v>4.5999999999999996</v>
      </c>
      <c r="GK74">
        <v>0.3</v>
      </c>
      <c r="GL74">
        <v>0.3</v>
      </c>
      <c r="GM74">
        <v>0.4</v>
      </c>
      <c r="GN74">
        <v>4.2</v>
      </c>
      <c r="GO74">
        <v>0.4</v>
      </c>
      <c r="GP74">
        <v>0.2</v>
      </c>
      <c r="GQ74">
        <v>0.5</v>
      </c>
      <c r="GR74">
        <v>5.0999999999999996</v>
      </c>
      <c r="GS74">
        <v>0.2</v>
      </c>
      <c r="GT74">
        <v>0.5</v>
      </c>
      <c r="GU74">
        <v>0.4</v>
      </c>
      <c r="GV74">
        <v>5.3</v>
      </c>
      <c r="GW74">
        <v>1.2</v>
      </c>
      <c r="GX74">
        <v>0.8</v>
      </c>
      <c r="GY74">
        <v>0.3</v>
      </c>
      <c r="GZ74">
        <v>5.3</v>
      </c>
      <c r="HA74">
        <v>0.9</v>
      </c>
      <c r="HB74">
        <v>0.4</v>
      </c>
      <c r="HC74">
        <v>0.5</v>
      </c>
      <c r="HD74">
        <v>7</v>
      </c>
      <c r="HE74">
        <v>1</v>
      </c>
      <c r="HF74">
        <v>0.1</v>
      </c>
      <c r="HG74">
        <v>0.1</v>
      </c>
      <c r="HH74">
        <v>7.4</v>
      </c>
      <c r="HI74">
        <v>0.2</v>
      </c>
      <c r="HJ74">
        <v>0.3</v>
      </c>
      <c r="HK74">
        <v>0</v>
      </c>
      <c r="HL74">
        <v>5.5</v>
      </c>
      <c r="HM74">
        <v>1.9</v>
      </c>
      <c r="HN74">
        <v>0.8</v>
      </c>
      <c r="HO74">
        <v>8.3000000000000007</v>
      </c>
      <c r="HP74">
        <v>0</v>
      </c>
      <c r="HQ74">
        <v>0</v>
      </c>
      <c r="HR74">
        <v>0</v>
      </c>
      <c r="HS74">
        <v>6</v>
      </c>
      <c r="HT74">
        <v>0.8</v>
      </c>
      <c r="HU74">
        <v>0.1</v>
      </c>
      <c r="HV74">
        <v>0.1</v>
      </c>
      <c r="HW74">
        <v>3.3</v>
      </c>
      <c r="HX74">
        <v>0.1</v>
      </c>
      <c r="HY74">
        <v>2.5</v>
      </c>
      <c r="HZ74">
        <v>0</v>
      </c>
      <c r="IA74">
        <v>0</v>
      </c>
      <c r="IB74">
        <v>5.0999999999999996</v>
      </c>
      <c r="IC74">
        <v>0.2</v>
      </c>
      <c r="ID74">
        <v>0</v>
      </c>
      <c r="IE74">
        <v>0</v>
      </c>
      <c r="IF74">
        <v>5.4</v>
      </c>
      <c r="IG74">
        <v>0.1</v>
      </c>
      <c r="IH74">
        <v>0</v>
      </c>
      <c r="II74">
        <v>5.2</v>
      </c>
      <c r="IJ74">
        <v>0</v>
      </c>
      <c r="IK74">
        <v>0.9</v>
      </c>
      <c r="IL74">
        <v>1.3</v>
      </c>
      <c r="IM74">
        <v>4.7</v>
      </c>
      <c r="IN74">
        <v>0</v>
      </c>
      <c r="IO74">
        <v>0.1</v>
      </c>
      <c r="IP74">
        <v>0</v>
      </c>
      <c r="IQ74">
        <v>1.2</v>
      </c>
      <c r="IR74">
        <v>6.3</v>
      </c>
      <c r="IS74">
        <v>1.3</v>
      </c>
      <c r="IT74">
        <v>0.7</v>
      </c>
      <c r="IU74">
        <v>1.1000000000000001</v>
      </c>
      <c r="IV74">
        <v>6.3</v>
      </c>
      <c r="IW74">
        <v>5.7</v>
      </c>
      <c r="IY74" s="15">
        <v>24628</v>
      </c>
      <c r="IZ74" s="15">
        <v>15224</v>
      </c>
    </row>
    <row r="75" spans="1:260">
      <c r="A75" t="s">
        <v>957</v>
      </c>
      <c r="B75" t="s">
        <v>923</v>
      </c>
      <c r="C75">
        <v>2.2000000000000002</v>
      </c>
      <c r="D75">
        <v>1.1000000000000001</v>
      </c>
      <c r="E75">
        <v>1.6</v>
      </c>
      <c r="F75">
        <v>6.4</v>
      </c>
      <c r="G75">
        <v>2.9</v>
      </c>
      <c r="H75">
        <v>2.5</v>
      </c>
      <c r="I75">
        <v>3.3</v>
      </c>
      <c r="J75">
        <v>1.6</v>
      </c>
      <c r="K75">
        <v>1.9</v>
      </c>
      <c r="L75">
        <v>2.4</v>
      </c>
      <c r="M75">
        <v>2.7</v>
      </c>
      <c r="N75">
        <v>3.9</v>
      </c>
      <c r="O75">
        <v>3.7</v>
      </c>
      <c r="P75">
        <v>3.4</v>
      </c>
      <c r="Q75">
        <v>2.8</v>
      </c>
      <c r="R75">
        <v>3.6</v>
      </c>
      <c r="S75">
        <v>3.2</v>
      </c>
      <c r="T75">
        <v>3.7</v>
      </c>
      <c r="U75">
        <v>3.9</v>
      </c>
      <c r="V75">
        <v>3.7</v>
      </c>
      <c r="W75">
        <v>6.4</v>
      </c>
      <c r="X75">
        <v>5.3</v>
      </c>
      <c r="Y75">
        <v>4.0999999999999996</v>
      </c>
      <c r="Z75">
        <v>3.4</v>
      </c>
      <c r="AA75">
        <v>4.3</v>
      </c>
      <c r="AB75">
        <v>5.3</v>
      </c>
      <c r="AC75">
        <v>5.0999999999999996</v>
      </c>
      <c r="AD75">
        <v>6.2</v>
      </c>
      <c r="AE75">
        <v>4.5</v>
      </c>
      <c r="AF75">
        <v>3.7</v>
      </c>
      <c r="AG75">
        <v>5.2</v>
      </c>
      <c r="AH75">
        <v>5</v>
      </c>
      <c r="AI75">
        <v>3.7</v>
      </c>
      <c r="AJ75">
        <v>4.5</v>
      </c>
      <c r="AK75">
        <v>6</v>
      </c>
      <c r="AL75">
        <v>6.1</v>
      </c>
      <c r="AM75">
        <v>6</v>
      </c>
      <c r="AN75">
        <v>6.4</v>
      </c>
      <c r="AO75">
        <v>5.9</v>
      </c>
      <c r="AP75">
        <v>4.7</v>
      </c>
      <c r="AQ75">
        <v>7.5</v>
      </c>
      <c r="AR75">
        <v>8.1999999999999993</v>
      </c>
      <c r="AS75">
        <v>6.6</v>
      </c>
      <c r="AT75">
        <v>6.9</v>
      </c>
      <c r="AU75">
        <v>-6.4</v>
      </c>
      <c r="AV75">
        <v>7.4</v>
      </c>
      <c r="AW75">
        <v>8.9</v>
      </c>
      <c r="AX75">
        <v>5.2</v>
      </c>
      <c r="AY75">
        <v>-13.3</v>
      </c>
      <c r="AZ75">
        <v>5.7</v>
      </c>
      <c r="BA75">
        <v>9.4</v>
      </c>
      <c r="BB75">
        <v>6.4</v>
      </c>
      <c r="BC75">
        <v>-60.3</v>
      </c>
      <c r="BD75">
        <v>10.3</v>
      </c>
      <c r="BE75">
        <v>8.3000000000000007</v>
      </c>
      <c r="BF75">
        <v>10.5</v>
      </c>
      <c r="BG75">
        <v>-3.5</v>
      </c>
      <c r="BH75">
        <v>6.8</v>
      </c>
      <c r="BI75">
        <v>16.8</v>
      </c>
      <c r="BJ75">
        <v>14.6</v>
      </c>
      <c r="BK75">
        <v>15.4</v>
      </c>
      <c r="BL75">
        <v>15.3</v>
      </c>
      <c r="BM75">
        <v>5.7</v>
      </c>
      <c r="BN75">
        <v>18.3</v>
      </c>
      <c r="BO75">
        <v>15.1</v>
      </c>
      <c r="BP75">
        <v>7.7</v>
      </c>
      <c r="BQ75">
        <v>12.8</v>
      </c>
      <c r="BR75">
        <v>10.4</v>
      </c>
      <c r="BS75">
        <v>7.2</v>
      </c>
      <c r="BT75">
        <v>14.5</v>
      </c>
      <c r="BU75">
        <v>10.6</v>
      </c>
      <c r="BV75">
        <v>13.4</v>
      </c>
      <c r="BW75">
        <v>18.3</v>
      </c>
      <c r="BX75">
        <v>14.3</v>
      </c>
      <c r="BY75">
        <v>10.6</v>
      </c>
      <c r="BZ75">
        <v>18.5</v>
      </c>
      <c r="CA75">
        <v>20.9</v>
      </c>
      <c r="CB75">
        <v>27.7</v>
      </c>
      <c r="CC75">
        <v>27.6</v>
      </c>
      <c r="CD75">
        <v>20.7</v>
      </c>
      <c r="CE75">
        <v>19.8</v>
      </c>
      <c r="CF75">
        <v>10.199999999999999</v>
      </c>
      <c r="CG75">
        <v>16.100000000000001</v>
      </c>
      <c r="CH75">
        <v>27.8</v>
      </c>
      <c r="CI75">
        <v>7.8</v>
      </c>
      <c r="CJ75">
        <v>22</v>
      </c>
      <c r="CK75">
        <v>4.4000000000000004</v>
      </c>
      <c r="CL75">
        <v>2.8</v>
      </c>
      <c r="CM75">
        <v>18.399999999999999</v>
      </c>
      <c r="CN75">
        <v>18.399999999999999</v>
      </c>
      <c r="CO75">
        <v>15.7</v>
      </c>
      <c r="CP75">
        <v>19.399999999999999</v>
      </c>
      <c r="CQ75">
        <v>22</v>
      </c>
      <c r="CR75">
        <v>18.100000000000001</v>
      </c>
      <c r="CS75">
        <v>23.8</v>
      </c>
      <c r="CT75">
        <v>31.8</v>
      </c>
      <c r="CU75">
        <v>24.5</v>
      </c>
      <c r="CV75">
        <v>26.3</v>
      </c>
      <c r="CW75">
        <v>22.5</v>
      </c>
      <c r="CX75">
        <v>20.100000000000001</v>
      </c>
      <c r="CY75">
        <v>13.2</v>
      </c>
      <c r="CZ75">
        <v>28.5</v>
      </c>
      <c r="DA75">
        <v>8.6</v>
      </c>
      <c r="DB75">
        <v>21.9</v>
      </c>
      <c r="DC75">
        <v>17.899999999999999</v>
      </c>
      <c r="DD75">
        <v>21.3</v>
      </c>
      <c r="DE75">
        <v>12.8</v>
      </c>
      <c r="DF75">
        <v>8.6999999999999993</v>
      </c>
      <c r="DG75">
        <v>21.6</v>
      </c>
      <c r="DH75">
        <v>22.1</v>
      </c>
      <c r="DI75">
        <v>29.2</v>
      </c>
      <c r="DJ75">
        <v>39.9</v>
      </c>
      <c r="DK75">
        <v>6.1</v>
      </c>
      <c r="DL75">
        <v>5.2</v>
      </c>
      <c r="DM75">
        <v>30.6</v>
      </c>
      <c r="DN75">
        <v>3.5</v>
      </c>
      <c r="DO75">
        <v>32.1</v>
      </c>
      <c r="DP75">
        <v>23.1</v>
      </c>
      <c r="DQ75">
        <v>26.1</v>
      </c>
      <c r="DR75">
        <v>18.399999999999999</v>
      </c>
      <c r="DS75">
        <v>35.1</v>
      </c>
      <c r="DT75">
        <v>20.7</v>
      </c>
      <c r="DU75">
        <v>50.3</v>
      </c>
      <c r="DV75">
        <v>39.4</v>
      </c>
      <c r="DW75">
        <v>48.1</v>
      </c>
      <c r="DX75">
        <v>25.9</v>
      </c>
      <c r="DY75">
        <v>38.700000000000003</v>
      </c>
      <c r="DZ75">
        <v>52.1</v>
      </c>
      <c r="EA75">
        <v>49.1</v>
      </c>
      <c r="EB75">
        <v>35.1</v>
      </c>
      <c r="EC75">
        <v>22.5</v>
      </c>
      <c r="ED75">
        <v>39.5</v>
      </c>
      <c r="EE75">
        <v>45.6</v>
      </c>
      <c r="EF75">
        <v>60.2</v>
      </c>
      <c r="EG75">
        <v>65</v>
      </c>
      <c r="EH75">
        <v>74.3</v>
      </c>
      <c r="EI75">
        <v>53.9</v>
      </c>
      <c r="EJ75">
        <v>57.7</v>
      </c>
      <c r="EK75">
        <v>59.8</v>
      </c>
      <c r="EL75">
        <v>87.3</v>
      </c>
      <c r="EM75">
        <v>72.599999999999994</v>
      </c>
      <c r="EN75">
        <v>57.5</v>
      </c>
      <c r="EO75">
        <v>82.5</v>
      </c>
      <c r="EP75">
        <v>165</v>
      </c>
      <c r="EQ75">
        <v>103.2</v>
      </c>
      <c r="ER75">
        <v>59.1</v>
      </c>
      <c r="ES75">
        <v>75.5</v>
      </c>
      <c r="ET75">
        <v>91</v>
      </c>
      <c r="EU75">
        <v>113.5</v>
      </c>
      <c r="EV75">
        <v>94.6</v>
      </c>
      <c r="EW75">
        <v>83.3</v>
      </c>
      <c r="EX75">
        <v>103.9</v>
      </c>
      <c r="EY75">
        <v>141.6</v>
      </c>
      <c r="EZ75">
        <v>119.1</v>
      </c>
      <c r="FA75">
        <v>93.2</v>
      </c>
      <c r="FB75">
        <v>112.6</v>
      </c>
      <c r="FC75">
        <v>159.19999999999999</v>
      </c>
      <c r="FD75">
        <v>136.19999999999999</v>
      </c>
      <c r="FE75">
        <v>201.7</v>
      </c>
      <c r="FF75">
        <v>152.5</v>
      </c>
      <c r="FG75">
        <v>176.8</v>
      </c>
      <c r="FH75">
        <v>210.1</v>
      </c>
      <c r="FI75">
        <v>127.2</v>
      </c>
      <c r="FJ75">
        <v>165.9</v>
      </c>
      <c r="FK75">
        <v>121.8</v>
      </c>
      <c r="FL75">
        <v>119.3</v>
      </c>
      <c r="FM75">
        <v>153.1</v>
      </c>
      <c r="FN75">
        <v>125.7</v>
      </c>
      <c r="FO75">
        <v>157.9</v>
      </c>
      <c r="FP75">
        <v>106.3</v>
      </c>
      <c r="FQ75">
        <v>132.6</v>
      </c>
      <c r="FR75">
        <v>112.8</v>
      </c>
      <c r="FS75">
        <v>129</v>
      </c>
      <c r="FT75">
        <v>143.19999999999999</v>
      </c>
      <c r="FU75">
        <v>145.1</v>
      </c>
      <c r="FV75">
        <v>199.6</v>
      </c>
      <c r="FW75">
        <v>278</v>
      </c>
      <c r="FX75">
        <v>268.2</v>
      </c>
      <c r="FY75">
        <v>190.7</v>
      </c>
      <c r="FZ75">
        <v>431.3</v>
      </c>
      <c r="GA75">
        <v>222.5</v>
      </c>
      <c r="GB75">
        <v>171.3</v>
      </c>
      <c r="GC75">
        <v>-99.3</v>
      </c>
      <c r="GD75">
        <v>-125.4</v>
      </c>
      <c r="GE75">
        <v>276.3</v>
      </c>
      <c r="GF75">
        <v>161.9</v>
      </c>
      <c r="GG75">
        <v>272.5</v>
      </c>
      <c r="GH75">
        <v>305.5</v>
      </c>
      <c r="GI75">
        <v>473.5</v>
      </c>
      <c r="GJ75">
        <v>399.2</v>
      </c>
      <c r="GK75">
        <v>310.39999999999998</v>
      </c>
      <c r="GL75">
        <v>506.2</v>
      </c>
      <c r="GM75">
        <v>349.3</v>
      </c>
      <c r="GN75">
        <v>353.1</v>
      </c>
      <c r="GO75">
        <v>363.5</v>
      </c>
      <c r="GP75">
        <v>342.1</v>
      </c>
      <c r="GQ75">
        <v>200.5</v>
      </c>
      <c r="GR75">
        <v>212.3</v>
      </c>
      <c r="GS75">
        <v>306.89999999999998</v>
      </c>
      <c r="GT75">
        <v>324.10000000000002</v>
      </c>
      <c r="GU75">
        <v>454.1</v>
      </c>
      <c r="GV75">
        <v>324</v>
      </c>
      <c r="GW75">
        <v>347.9</v>
      </c>
      <c r="GX75">
        <v>227.2</v>
      </c>
      <c r="GY75">
        <v>361.5</v>
      </c>
      <c r="GZ75">
        <v>481.4</v>
      </c>
      <c r="HA75">
        <v>336</v>
      </c>
      <c r="HB75">
        <v>412.1</v>
      </c>
      <c r="HC75">
        <v>320.3</v>
      </c>
      <c r="HD75">
        <v>321.7</v>
      </c>
      <c r="HE75">
        <v>314.3</v>
      </c>
      <c r="HF75">
        <v>328.6</v>
      </c>
      <c r="HG75">
        <v>313.10000000000002</v>
      </c>
      <c r="HH75">
        <v>323.60000000000002</v>
      </c>
      <c r="HI75">
        <v>388.8</v>
      </c>
      <c r="HJ75">
        <v>313.39999999999998</v>
      </c>
      <c r="HK75">
        <v>208.1</v>
      </c>
      <c r="HL75">
        <v>351.2</v>
      </c>
      <c r="HM75">
        <v>366.7</v>
      </c>
      <c r="HN75">
        <v>453.6</v>
      </c>
      <c r="HO75">
        <v>298.5</v>
      </c>
      <c r="HP75">
        <v>287.39999999999998</v>
      </c>
      <c r="HQ75">
        <v>340.6</v>
      </c>
      <c r="HR75">
        <v>243.3</v>
      </c>
      <c r="HS75">
        <v>341.3</v>
      </c>
      <c r="HT75">
        <v>384.5</v>
      </c>
      <c r="HU75">
        <v>263.3</v>
      </c>
      <c r="HV75">
        <v>313.8</v>
      </c>
      <c r="HW75">
        <v>419.3</v>
      </c>
      <c r="HX75">
        <v>393</v>
      </c>
      <c r="HY75">
        <v>340.4</v>
      </c>
      <c r="HZ75">
        <v>417.2</v>
      </c>
      <c r="IA75">
        <v>-606.6</v>
      </c>
      <c r="IB75">
        <v>-298</v>
      </c>
      <c r="IC75">
        <v>209.3</v>
      </c>
      <c r="ID75">
        <v>-182</v>
      </c>
      <c r="IE75">
        <v>190.5</v>
      </c>
      <c r="IF75">
        <v>141.69999999999999</v>
      </c>
      <c r="IG75">
        <v>133</v>
      </c>
      <c r="IH75">
        <v>222.4</v>
      </c>
      <c r="II75">
        <v>194.9</v>
      </c>
      <c r="IJ75">
        <v>506.8</v>
      </c>
      <c r="IK75">
        <v>342.3</v>
      </c>
      <c r="IL75">
        <v>162.30000000000001</v>
      </c>
      <c r="IM75">
        <v>327.60000000000002</v>
      </c>
      <c r="IN75">
        <v>397.7</v>
      </c>
      <c r="IO75">
        <v>281</v>
      </c>
      <c r="IP75">
        <v>496.8</v>
      </c>
      <c r="IQ75">
        <v>563.6</v>
      </c>
      <c r="IR75">
        <v>348</v>
      </c>
      <c r="IS75">
        <v>423.9</v>
      </c>
      <c r="IT75">
        <v>438.9</v>
      </c>
      <c r="IU75">
        <v>275.39999999999998</v>
      </c>
      <c r="IV75">
        <v>326.10000000000002</v>
      </c>
      <c r="IW75">
        <v>242.8</v>
      </c>
      <c r="IY75" s="15">
        <v>-74792</v>
      </c>
      <c r="IZ75" s="15">
        <v>24416</v>
      </c>
    </row>
    <row r="76" spans="1:260">
      <c r="A76" t="s">
        <v>958</v>
      </c>
      <c r="B76" s="12" t="s">
        <v>962</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0</v>
      </c>
      <c r="CK76" s="12">
        <v>0</v>
      </c>
      <c r="CL76" s="12">
        <v>0</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15</v>
      </c>
      <c r="FH76" s="12">
        <v>15</v>
      </c>
      <c r="FI76" s="12">
        <v>15</v>
      </c>
      <c r="FJ76" s="12">
        <v>15</v>
      </c>
      <c r="FK76" s="12">
        <v>30.8</v>
      </c>
      <c r="FL76" s="12">
        <v>30.8</v>
      </c>
      <c r="FM76" s="12">
        <v>30.8</v>
      </c>
      <c r="FN76" s="12">
        <v>30.8</v>
      </c>
      <c r="FO76" s="12">
        <v>16.399999999999999</v>
      </c>
      <c r="FP76" s="12">
        <v>16.399999999999999</v>
      </c>
      <c r="FQ76" s="12">
        <v>16.399999999999999</v>
      </c>
      <c r="FR76" s="12">
        <v>16.399999999999999</v>
      </c>
      <c r="FS76" s="12">
        <v>16.8</v>
      </c>
      <c r="FT76" s="12">
        <v>16.8</v>
      </c>
      <c r="FU76" s="12">
        <v>16.8</v>
      </c>
      <c r="FV76" s="12">
        <v>16.8</v>
      </c>
      <c r="FW76" s="12">
        <v>13.3</v>
      </c>
      <c r="FX76" s="12">
        <v>13.3</v>
      </c>
      <c r="FY76" s="12">
        <v>13.3</v>
      </c>
      <c r="FZ76" s="12">
        <v>13.3</v>
      </c>
      <c r="GA76" s="12">
        <v>36.4</v>
      </c>
      <c r="GB76" s="12">
        <v>36.299999999999997</v>
      </c>
      <c r="GC76" s="12">
        <v>36.4</v>
      </c>
      <c r="GD76" s="12">
        <v>36.299999999999997</v>
      </c>
      <c r="GE76" s="12">
        <v>2.4</v>
      </c>
      <c r="GF76" s="12">
        <v>2.4</v>
      </c>
      <c r="GG76" s="12">
        <v>2.4</v>
      </c>
      <c r="GH76" s="12">
        <v>2.4</v>
      </c>
      <c r="GI76" s="12">
        <v>13.2</v>
      </c>
      <c r="GJ76" s="12">
        <v>13.2</v>
      </c>
      <c r="GK76" s="12">
        <v>13.2</v>
      </c>
      <c r="GL76" s="12">
        <v>13.2</v>
      </c>
      <c r="GM76" s="12">
        <v>34.1</v>
      </c>
      <c r="GN76" s="12">
        <v>34.1</v>
      </c>
      <c r="GO76" s="12">
        <v>34.1</v>
      </c>
      <c r="GP76" s="12">
        <v>34.1</v>
      </c>
      <c r="GQ76" s="12">
        <v>-6.2</v>
      </c>
      <c r="GR76" s="12">
        <v>-6.2</v>
      </c>
      <c r="GS76" s="12">
        <v>-6.3</v>
      </c>
      <c r="GT76" s="12">
        <v>-6.2</v>
      </c>
      <c r="GU76" s="12">
        <v>-20.5</v>
      </c>
      <c r="GV76" s="12">
        <v>-20.5</v>
      </c>
      <c r="GW76" s="12">
        <v>-20.5</v>
      </c>
      <c r="GX76" s="12">
        <v>-20.5</v>
      </c>
      <c r="GY76" s="12">
        <v>-10.7</v>
      </c>
      <c r="GZ76" s="12">
        <v>-10.7</v>
      </c>
      <c r="HA76" s="12">
        <v>-11.3</v>
      </c>
      <c r="HB76" s="12">
        <v>-10.199999999999999</v>
      </c>
      <c r="HC76" s="12">
        <v>5.6</v>
      </c>
      <c r="HD76" s="12">
        <v>4.3</v>
      </c>
      <c r="HE76" s="12">
        <v>5</v>
      </c>
      <c r="HF76" s="12">
        <v>4.5999999999999996</v>
      </c>
      <c r="HG76" s="12">
        <v>-0.9</v>
      </c>
      <c r="HH76" s="12">
        <v>-1.2</v>
      </c>
      <c r="HI76" s="12">
        <v>-1</v>
      </c>
      <c r="HJ76" s="12">
        <v>-1</v>
      </c>
      <c r="HK76" s="12">
        <v>-5.8</v>
      </c>
      <c r="HL76" s="12">
        <v>-5.7</v>
      </c>
      <c r="HM76" s="12">
        <v>-5.9</v>
      </c>
      <c r="HN76" s="12">
        <v>-5.8</v>
      </c>
      <c r="HO76" s="12">
        <v>9.9</v>
      </c>
      <c r="HP76" s="12">
        <v>9.9</v>
      </c>
      <c r="HQ76" s="12">
        <v>9.9</v>
      </c>
      <c r="HR76" s="12">
        <v>9.9</v>
      </c>
      <c r="HS76" s="12">
        <v>21.9</v>
      </c>
      <c r="HT76" s="12">
        <v>21.9</v>
      </c>
      <c r="HU76" s="12">
        <v>21.9</v>
      </c>
      <c r="HV76" s="12">
        <v>21.9</v>
      </c>
      <c r="HW76" s="12">
        <v>47.4</v>
      </c>
      <c r="HX76" s="12">
        <v>47.4</v>
      </c>
      <c r="HY76" s="12">
        <v>47.4</v>
      </c>
      <c r="HZ76" s="12">
        <v>47.4</v>
      </c>
      <c r="IA76" s="12">
        <v>27.5</v>
      </c>
      <c r="IB76" s="12">
        <v>27.5</v>
      </c>
      <c r="IC76" s="12">
        <v>27.5</v>
      </c>
      <c r="ID76" s="12">
        <v>27.5</v>
      </c>
      <c r="IE76" s="12">
        <v>11.2</v>
      </c>
      <c r="IF76" s="12">
        <v>11.2</v>
      </c>
      <c r="IG76" s="12">
        <v>11.2</v>
      </c>
      <c r="IH76" s="12">
        <v>11.2</v>
      </c>
      <c r="II76" s="12">
        <v>65</v>
      </c>
      <c r="IJ76" s="12">
        <v>65</v>
      </c>
      <c r="IK76" s="12">
        <v>65</v>
      </c>
      <c r="IL76" s="12">
        <v>65</v>
      </c>
      <c r="IM76" s="12">
        <v>81.599999999999994</v>
      </c>
      <c r="IN76" s="12">
        <v>81.599999999999994</v>
      </c>
      <c r="IO76" s="12">
        <v>81.599999999999994</v>
      </c>
      <c r="IP76" s="12">
        <v>81.5</v>
      </c>
      <c r="IQ76" s="12">
        <v>89.6</v>
      </c>
      <c r="IR76" s="12">
        <v>89.6</v>
      </c>
      <c r="IS76" s="12">
        <v>89.6</v>
      </c>
      <c r="IT76" s="12">
        <v>89.6</v>
      </c>
      <c r="IU76" s="12">
        <v>50.7</v>
      </c>
      <c r="IV76" s="12">
        <v>29.9</v>
      </c>
      <c r="IW76" s="12">
        <v>65</v>
      </c>
      <c r="IY76" s="15">
        <v>12680</v>
      </c>
      <c r="IZ76" s="15">
        <v>4332</v>
      </c>
    </row>
    <row r="77" spans="1:260">
      <c r="A77" t="s">
        <v>959</v>
      </c>
      <c r="B77" s="12" t="s">
        <v>968</v>
      </c>
      <c r="C77" s="12">
        <v>0</v>
      </c>
      <c r="D77" s="12">
        <v>0.5</v>
      </c>
      <c r="E77" s="12">
        <v>0.1</v>
      </c>
      <c r="F77" s="12">
        <v>2.4</v>
      </c>
      <c r="G77" s="12">
        <v>-1</v>
      </c>
      <c r="H77" s="12">
        <v>0.7</v>
      </c>
      <c r="I77" s="12">
        <v>0.6</v>
      </c>
      <c r="J77" s="12">
        <v>0.1</v>
      </c>
      <c r="K77" s="12">
        <v>1</v>
      </c>
      <c r="L77" s="12">
        <v>-0.2</v>
      </c>
      <c r="M77" s="12">
        <v>0.9</v>
      </c>
      <c r="N77" s="12">
        <v>0.2</v>
      </c>
      <c r="O77" s="12">
        <v>-0.3</v>
      </c>
      <c r="P77" s="12">
        <v>-1.5</v>
      </c>
      <c r="Q77" s="12">
        <v>0.2</v>
      </c>
      <c r="R77" s="12">
        <v>0.1</v>
      </c>
      <c r="S77" s="12">
        <v>0.4</v>
      </c>
      <c r="T77" s="12">
        <v>0.1</v>
      </c>
      <c r="U77" s="12">
        <v>1</v>
      </c>
      <c r="V77" s="12">
        <v>1.5</v>
      </c>
      <c r="W77" s="12">
        <v>-0.7</v>
      </c>
      <c r="X77" s="12">
        <v>0.1</v>
      </c>
      <c r="Y77" s="12">
        <v>-0.2</v>
      </c>
      <c r="Z77" s="12">
        <v>0.7</v>
      </c>
      <c r="AA77" s="12">
        <v>0.4</v>
      </c>
      <c r="AB77" s="12">
        <v>0.2</v>
      </c>
      <c r="AC77" s="12">
        <v>0.3</v>
      </c>
      <c r="AD77" s="12">
        <v>0.5</v>
      </c>
      <c r="AE77" s="12">
        <v>0.9</v>
      </c>
      <c r="AF77" s="12">
        <v>0.5</v>
      </c>
      <c r="AG77" s="12">
        <v>0.2</v>
      </c>
      <c r="AH77" s="12">
        <v>1.1000000000000001</v>
      </c>
      <c r="AI77" s="12">
        <v>-0.2</v>
      </c>
      <c r="AJ77" s="12">
        <v>1</v>
      </c>
      <c r="AK77" s="12">
        <v>0.2</v>
      </c>
      <c r="AL77" s="12">
        <v>1.4</v>
      </c>
      <c r="AM77" s="12">
        <v>-0.1</v>
      </c>
      <c r="AN77" s="12">
        <v>0.6</v>
      </c>
      <c r="AO77" s="12">
        <v>-0.2</v>
      </c>
      <c r="AP77" s="12">
        <v>2</v>
      </c>
      <c r="AQ77" s="12">
        <v>1.6</v>
      </c>
      <c r="AR77" s="12">
        <v>0.6</v>
      </c>
      <c r="AS77" s="12">
        <v>0.5</v>
      </c>
      <c r="AT77" s="12">
        <v>1.1000000000000001</v>
      </c>
      <c r="AU77" s="12">
        <v>0.6</v>
      </c>
      <c r="AV77" s="12">
        <v>0.6</v>
      </c>
      <c r="AW77" s="12">
        <v>0.4</v>
      </c>
      <c r="AX77" s="12">
        <v>0.6</v>
      </c>
      <c r="AY77" s="12">
        <v>0.1</v>
      </c>
      <c r="AZ77" s="12">
        <v>-0.1</v>
      </c>
      <c r="BA77" s="12">
        <v>0.1</v>
      </c>
      <c r="BB77" s="12">
        <v>2.1</v>
      </c>
      <c r="BC77" s="12">
        <v>4.5</v>
      </c>
      <c r="BD77" s="12">
        <v>0.3</v>
      </c>
      <c r="BE77" s="12">
        <v>2.2000000000000002</v>
      </c>
      <c r="BF77" s="12">
        <v>3.9</v>
      </c>
      <c r="BG77" s="12">
        <v>6.4</v>
      </c>
      <c r="BH77" s="12">
        <v>2.4</v>
      </c>
      <c r="BI77" s="12">
        <v>1.3</v>
      </c>
      <c r="BJ77" s="12">
        <v>2.1</v>
      </c>
      <c r="BK77" s="12">
        <v>-0.8</v>
      </c>
      <c r="BL77" s="12">
        <v>0.9</v>
      </c>
      <c r="BM77" s="12">
        <v>2</v>
      </c>
      <c r="BN77" s="12">
        <v>1</v>
      </c>
      <c r="BO77" s="12">
        <v>-0.5</v>
      </c>
      <c r="BP77" s="12">
        <v>0.7</v>
      </c>
      <c r="BQ77" s="12">
        <v>-1.6</v>
      </c>
      <c r="BR77" s="12">
        <v>1.4</v>
      </c>
      <c r="BS77" s="12">
        <v>-0.6</v>
      </c>
      <c r="BT77" s="12">
        <v>-0.8</v>
      </c>
      <c r="BU77" s="12">
        <v>-2.2000000000000002</v>
      </c>
      <c r="BV77" s="12">
        <v>-0.2</v>
      </c>
      <c r="BW77" s="12">
        <v>-0.2</v>
      </c>
      <c r="BX77" s="12">
        <v>-0.2</v>
      </c>
      <c r="BY77" s="12">
        <v>-0.2</v>
      </c>
      <c r="BZ77" s="12">
        <v>-0.2</v>
      </c>
      <c r="CA77" s="12">
        <v>-1.1000000000000001</v>
      </c>
      <c r="CB77" s="12">
        <v>2</v>
      </c>
      <c r="CC77" s="12">
        <v>3.9</v>
      </c>
      <c r="CD77" s="12">
        <v>1.4</v>
      </c>
      <c r="CE77" s="12">
        <v>2.2999999999999998</v>
      </c>
      <c r="CF77" s="12">
        <v>3.5</v>
      </c>
      <c r="CG77" s="12">
        <v>8.8000000000000007</v>
      </c>
      <c r="CH77" s="12">
        <v>-7.4</v>
      </c>
      <c r="CI77" s="12">
        <v>7.8</v>
      </c>
      <c r="CJ77" s="12">
        <v>-6.2</v>
      </c>
      <c r="CK77" s="12">
        <v>-1.5</v>
      </c>
      <c r="CL77" s="12">
        <v>1.1000000000000001</v>
      </c>
      <c r="CM77" s="12">
        <v>-13.1</v>
      </c>
      <c r="CN77" s="12">
        <v>-1.9</v>
      </c>
      <c r="CO77" s="12">
        <v>-2.2000000000000002</v>
      </c>
      <c r="CP77" s="12">
        <v>1.1000000000000001</v>
      </c>
      <c r="CQ77" s="12">
        <v>-0.6</v>
      </c>
      <c r="CR77" s="12">
        <v>-4.5999999999999996</v>
      </c>
      <c r="CS77" s="12">
        <v>0</v>
      </c>
      <c r="CT77" s="12">
        <v>5.6</v>
      </c>
      <c r="CU77" s="12">
        <v>2</v>
      </c>
      <c r="CV77" s="12">
        <v>1.5</v>
      </c>
      <c r="CW77" s="12">
        <v>-5.3</v>
      </c>
      <c r="CX77" s="12">
        <v>-0.2</v>
      </c>
      <c r="CY77" s="12">
        <v>-3.5</v>
      </c>
      <c r="CZ77" s="12">
        <v>0.2</v>
      </c>
      <c r="DA77" s="12">
        <v>-3.3</v>
      </c>
      <c r="DB77" s="12">
        <v>3.9</v>
      </c>
      <c r="DC77" s="12">
        <v>-8.6999999999999993</v>
      </c>
      <c r="DD77" s="12">
        <v>-0.7</v>
      </c>
      <c r="DE77" s="12">
        <v>4.8</v>
      </c>
      <c r="DF77" s="12">
        <v>4.7</v>
      </c>
      <c r="DG77" s="12">
        <v>7.8</v>
      </c>
      <c r="DH77" s="12">
        <v>3</v>
      </c>
      <c r="DI77" s="12">
        <v>3.7</v>
      </c>
      <c r="DJ77" s="12">
        <v>-12</v>
      </c>
      <c r="DK77" s="12">
        <v>5.7</v>
      </c>
      <c r="DL77" s="12">
        <v>-6.3</v>
      </c>
      <c r="DM77" s="12">
        <v>11</v>
      </c>
      <c r="DN77" s="12">
        <v>-4.2</v>
      </c>
      <c r="DO77" s="12">
        <v>10.4</v>
      </c>
      <c r="DP77" s="12">
        <v>2.2000000000000002</v>
      </c>
      <c r="DQ77" s="12">
        <v>2.8</v>
      </c>
      <c r="DR77" s="12">
        <v>-8.6</v>
      </c>
      <c r="DS77" s="12">
        <v>-18.100000000000001</v>
      </c>
      <c r="DT77" s="12">
        <v>1.4</v>
      </c>
      <c r="DU77" s="12">
        <v>3.6</v>
      </c>
      <c r="DV77" s="12">
        <v>19.5</v>
      </c>
      <c r="DW77" s="12">
        <v>5.0999999999999996</v>
      </c>
      <c r="DX77" s="12">
        <v>1.6</v>
      </c>
      <c r="DY77" s="12">
        <v>-1.4</v>
      </c>
      <c r="DZ77" s="12">
        <v>2.2999999999999998</v>
      </c>
      <c r="EA77" s="12">
        <v>-1.8</v>
      </c>
      <c r="EB77" s="12">
        <v>0.1</v>
      </c>
      <c r="EC77" s="12">
        <v>3.9</v>
      </c>
      <c r="ED77" s="12">
        <v>2.5</v>
      </c>
      <c r="EE77" s="12">
        <v>8.1999999999999993</v>
      </c>
      <c r="EF77" s="12">
        <v>-0.8</v>
      </c>
      <c r="EG77" s="12">
        <v>-3.6</v>
      </c>
      <c r="EH77" s="12">
        <v>7.5</v>
      </c>
      <c r="EI77" s="12">
        <v>1.3</v>
      </c>
      <c r="EJ77" s="12">
        <v>10.1</v>
      </c>
      <c r="EK77" s="12">
        <v>-2</v>
      </c>
      <c r="EL77" s="12">
        <v>1</v>
      </c>
      <c r="EM77" s="12">
        <v>0.9</v>
      </c>
      <c r="EN77" s="12">
        <v>14.4</v>
      </c>
      <c r="EO77" s="12">
        <v>-4.5999999999999996</v>
      </c>
      <c r="EP77" s="12">
        <v>-6.3</v>
      </c>
      <c r="EQ77" s="12">
        <v>-11</v>
      </c>
      <c r="ER77" s="12">
        <v>-4.8</v>
      </c>
      <c r="ES77" s="12">
        <v>0.2</v>
      </c>
      <c r="ET77" s="12">
        <v>28.6</v>
      </c>
      <c r="EU77" s="12">
        <v>5.4</v>
      </c>
      <c r="EV77" s="12">
        <v>0.2</v>
      </c>
      <c r="EW77" s="12">
        <v>7.2</v>
      </c>
      <c r="EX77" s="12">
        <v>-1.7</v>
      </c>
      <c r="EY77" s="12">
        <v>-0.8</v>
      </c>
      <c r="EZ77" s="12">
        <v>-11.9</v>
      </c>
      <c r="FA77" s="12">
        <v>1</v>
      </c>
      <c r="FB77" s="12">
        <v>11.8</v>
      </c>
      <c r="FC77" s="12">
        <v>-1.5</v>
      </c>
      <c r="FD77" s="12">
        <v>4.3</v>
      </c>
      <c r="FE77" s="12">
        <v>7</v>
      </c>
      <c r="FF77" s="12">
        <v>11</v>
      </c>
      <c r="FG77" s="12">
        <v>2.2999999999999998</v>
      </c>
      <c r="FH77" s="12">
        <v>2.1</v>
      </c>
      <c r="FI77" s="12">
        <v>2.5</v>
      </c>
      <c r="FJ77" s="12">
        <v>4.7</v>
      </c>
      <c r="FK77" s="12">
        <v>-14.2</v>
      </c>
      <c r="FL77" s="12">
        <v>9.1</v>
      </c>
      <c r="FM77" s="12">
        <v>-5.5</v>
      </c>
      <c r="FN77" s="12">
        <v>-8.1999999999999993</v>
      </c>
      <c r="FO77" s="12">
        <v>-3.3</v>
      </c>
      <c r="FP77" s="12">
        <v>-3.6</v>
      </c>
      <c r="FQ77" s="12">
        <v>-0.4</v>
      </c>
      <c r="FR77" s="12">
        <v>15.4</v>
      </c>
      <c r="FS77" s="12">
        <v>18</v>
      </c>
      <c r="FT77" s="12">
        <v>8</v>
      </c>
      <c r="FU77" s="12">
        <v>-0.3</v>
      </c>
      <c r="FV77" s="12">
        <v>6.9</v>
      </c>
      <c r="FW77" s="12">
        <v>-13.8</v>
      </c>
      <c r="FX77" s="12">
        <v>2.8</v>
      </c>
      <c r="FY77" s="12">
        <v>-24.6</v>
      </c>
      <c r="FZ77" s="12">
        <v>-1.8</v>
      </c>
      <c r="GA77" s="12">
        <v>36.4</v>
      </c>
      <c r="GB77" s="12">
        <v>5</v>
      </c>
      <c r="GC77" s="12">
        <v>-3.6</v>
      </c>
      <c r="GD77" s="12">
        <v>17.100000000000001</v>
      </c>
      <c r="GE77" s="12">
        <v>17.3</v>
      </c>
      <c r="GF77" s="12">
        <v>3.6</v>
      </c>
      <c r="GG77" s="12">
        <v>12.4</v>
      </c>
      <c r="GH77" s="12">
        <v>7.7</v>
      </c>
      <c r="GI77" s="12">
        <v>28</v>
      </c>
      <c r="GJ77" s="12">
        <v>54.4</v>
      </c>
      <c r="GK77" s="12">
        <v>36.700000000000003</v>
      </c>
      <c r="GL77" s="12">
        <v>57.2</v>
      </c>
      <c r="GM77" s="12">
        <v>-22.9</v>
      </c>
      <c r="GN77" s="12">
        <v>2.1</v>
      </c>
      <c r="GO77" s="12">
        <v>-32.299999999999997</v>
      </c>
      <c r="GP77" s="12">
        <v>119</v>
      </c>
      <c r="GQ77" s="12">
        <v>-39.200000000000003</v>
      </c>
      <c r="GR77" s="12">
        <v>12.6</v>
      </c>
      <c r="GS77" s="12">
        <v>26.6</v>
      </c>
      <c r="GT77" s="12">
        <v>16.600000000000001</v>
      </c>
      <c r="GU77" s="12">
        <v>-14.1</v>
      </c>
      <c r="GV77" s="12">
        <v>-7.7</v>
      </c>
      <c r="GW77" s="12">
        <v>-24.1</v>
      </c>
      <c r="GX77" s="12">
        <v>48.5</v>
      </c>
      <c r="GY77" s="12">
        <v>36.5</v>
      </c>
      <c r="GZ77" s="12">
        <v>130.69999999999999</v>
      </c>
      <c r="HA77" s="12">
        <v>60.8</v>
      </c>
      <c r="HB77" s="12">
        <v>-93.5</v>
      </c>
      <c r="HC77" s="12">
        <v>-33.1</v>
      </c>
      <c r="HD77" s="12">
        <v>13.6</v>
      </c>
      <c r="HE77" s="12">
        <v>-22</v>
      </c>
      <c r="HF77" s="12">
        <v>-0.1</v>
      </c>
      <c r="HG77" s="12">
        <v>2.7</v>
      </c>
      <c r="HH77" s="12">
        <v>-39.4</v>
      </c>
      <c r="HI77" s="12">
        <v>59.2</v>
      </c>
      <c r="HJ77" s="12">
        <v>255.5</v>
      </c>
      <c r="HK77" s="12">
        <v>-52.6</v>
      </c>
      <c r="HL77" s="12">
        <v>32.4</v>
      </c>
      <c r="HM77" s="12">
        <v>-109.9</v>
      </c>
      <c r="HN77" s="12">
        <v>-23.8</v>
      </c>
      <c r="HO77" s="12">
        <v>26.1</v>
      </c>
      <c r="HP77" s="12">
        <v>-52</v>
      </c>
      <c r="HQ77" s="12">
        <v>-41.4</v>
      </c>
      <c r="HR77" s="12">
        <v>-43.3</v>
      </c>
      <c r="HS77" s="12">
        <v>-26.5</v>
      </c>
      <c r="HT77" s="12">
        <v>-25.7</v>
      </c>
      <c r="HU77" s="12">
        <v>54.2</v>
      </c>
      <c r="HV77" s="12">
        <v>82.4</v>
      </c>
      <c r="HW77" s="12">
        <v>60.5</v>
      </c>
      <c r="HX77" s="12">
        <v>12.7</v>
      </c>
      <c r="HY77" s="12">
        <v>-28.6</v>
      </c>
      <c r="HZ77" s="12">
        <v>10.3</v>
      </c>
      <c r="IA77" s="12">
        <v>77.400000000000006</v>
      </c>
      <c r="IB77" s="12">
        <v>34.6</v>
      </c>
      <c r="IC77" s="12">
        <v>-36.299999999999997</v>
      </c>
      <c r="ID77" s="12">
        <v>87.1</v>
      </c>
      <c r="IE77" s="12">
        <v>90.2</v>
      </c>
      <c r="IF77" s="12">
        <v>40.9</v>
      </c>
      <c r="IG77" s="12">
        <v>-15</v>
      </c>
      <c r="IH77" s="12">
        <v>-124.9</v>
      </c>
      <c r="II77" s="12">
        <v>52.5</v>
      </c>
      <c r="IJ77" s="12">
        <v>-16.7</v>
      </c>
      <c r="IK77" s="12">
        <v>-62.8</v>
      </c>
      <c r="IL77" s="12">
        <v>0.7</v>
      </c>
      <c r="IM77" s="12">
        <v>40.1</v>
      </c>
      <c r="IN77" s="12">
        <v>1.8</v>
      </c>
      <c r="IO77" s="12">
        <v>17.100000000000001</v>
      </c>
      <c r="IP77" s="12">
        <v>-21.6</v>
      </c>
      <c r="IQ77" s="12">
        <v>64.7</v>
      </c>
      <c r="IR77" s="12">
        <v>-14.2</v>
      </c>
      <c r="IS77" s="12">
        <v>3.6</v>
      </c>
      <c r="IT77" s="12">
        <v>-27.9</v>
      </c>
      <c r="IU77" s="12">
        <v>-2.2999999999999998</v>
      </c>
      <c r="IV77" s="12">
        <v>62.8</v>
      </c>
      <c r="IW77" s="12">
        <v>-89</v>
      </c>
      <c r="IY77" s="15">
        <v>-87472</v>
      </c>
      <c r="IZ77" s="15">
        <v>20084</v>
      </c>
    </row>
    <row r="78" spans="1:260">
      <c r="A78" t="s">
        <v>961</v>
      </c>
      <c r="B78" t="s">
        <v>970</v>
      </c>
      <c r="C78">
        <v>0</v>
      </c>
      <c r="D78">
        <v>0.5</v>
      </c>
      <c r="E78">
        <v>0.1</v>
      </c>
      <c r="F78">
        <v>2.4</v>
      </c>
      <c r="G78">
        <v>-1</v>
      </c>
      <c r="H78">
        <v>0.7</v>
      </c>
      <c r="I78">
        <v>0.6</v>
      </c>
      <c r="J78">
        <v>0.1</v>
      </c>
      <c r="K78">
        <v>1</v>
      </c>
      <c r="L78">
        <v>-0.2</v>
      </c>
      <c r="M78">
        <v>0.9</v>
      </c>
      <c r="N78">
        <v>0.2</v>
      </c>
      <c r="O78">
        <v>-0.3</v>
      </c>
      <c r="P78">
        <v>-1.5</v>
      </c>
      <c r="Q78">
        <v>0.2</v>
      </c>
      <c r="R78">
        <v>0.1</v>
      </c>
      <c r="S78">
        <v>0.4</v>
      </c>
      <c r="T78">
        <v>0.1</v>
      </c>
      <c r="U78">
        <v>1</v>
      </c>
      <c r="V78">
        <v>1.5</v>
      </c>
      <c r="W78">
        <v>-0.7</v>
      </c>
      <c r="X78">
        <v>0.1</v>
      </c>
      <c r="Y78">
        <v>-0.2</v>
      </c>
      <c r="Z78">
        <v>0.7</v>
      </c>
      <c r="AA78">
        <v>0.4</v>
      </c>
      <c r="AB78">
        <v>0.2</v>
      </c>
      <c r="AC78">
        <v>0.3</v>
      </c>
      <c r="AD78">
        <v>0.5</v>
      </c>
      <c r="AE78">
        <v>0.9</v>
      </c>
      <c r="AF78">
        <v>0.5</v>
      </c>
      <c r="AG78">
        <v>0.2</v>
      </c>
      <c r="AH78">
        <v>1.1000000000000001</v>
      </c>
      <c r="AI78">
        <v>-0.2</v>
      </c>
      <c r="AJ78">
        <v>1</v>
      </c>
      <c r="AK78">
        <v>0.2</v>
      </c>
      <c r="AL78">
        <v>1.4</v>
      </c>
      <c r="AM78">
        <v>-0.1</v>
      </c>
      <c r="AN78">
        <v>0.6</v>
      </c>
      <c r="AO78">
        <v>-0.2</v>
      </c>
      <c r="AP78">
        <v>2</v>
      </c>
      <c r="AQ78">
        <v>1.6</v>
      </c>
      <c r="AR78">
        <v>0.6</v>
      </c>
      <c r="AS78">
        <v>0.5</v>
      </c>
      <c r="AT78">
        <v>1.1000000000000001</v>
      </c>
      <c r="AU78">
        <v>0.6</v>
      </c>
      <c r="AV78">
        <v>0.6</v>
      </c>
      <c r="AW78">
        <v>0.4</v>
      </c>
      <c r="AX78">
        <v>0.6</v>
      </c>
      <c r="AY78">
        <v>0.1</v>
      </c>
      <c r="AZ78">
        <v>-0.1</v>
      </c>
      <c r="BA78">
        <v>0.1</v>
      </c>
      <c r="BB78">
        <v>2.1</v>
      </c>
      <c r="BC78">
        <v>0.5</v>
      </c>
      <c r="BD78">
        <v>0.3</v>
      </c>
      <c r="BE78">
        <v>2.2000000000000002</v>
      </c>
      <c r="BF78">
        <v>3.9</v>
      </c>
      <c r="BG78">
        <v>6.4</v>
      </c>
      <c r="BH78">
        <v>2.4</v>
      </c>
      <c r="BI78">
        <v>1.3</v>
      </c>
      <c r="BJ78">
        <v>2.1</v>
      </c>
      <c r="BK78">
        <v>-0.8</v>
      </c>
      <c r="BL78">
        <v>0.9</v>
      </c>
      <c r="BM78">
        <v>2</v>
      </c>
      <c r="BN78">
        <v>1</v>
      </c>
      <c r="BO78">
        <v>-0.5</v>
      </c>
      <c r="BP78">
        <v>0.7</v>
      </c>
      <c r="BQ78">
        <v>-1.6</v>
      </c>
      <c r="BR78">
        <v>1.4</v>
      </c>
      <c r="BS78">
        <v>-0.6</v>
      </c>
      <c r="BT78">
        <v>-0.8</v>
      </c>
      <c r="BU78">
        <v>-2.2000000000000002</v>
      </c>
      <c r="BV78">
        <v>-0.2</v>
      </c>
      <c r="BW78">
        <v>-0.2</v>
      </c>
      <c r="BX78">
        <v>-0.2</v>
      </c>
      <c r="BY78">
        <v>-0.2</v>
      </c>
      <c r="BZ78">
        <v>-0.2</v>
      </c>
      <c r="CA78">
        <v>-1.1000000000000001</v>
      </c>
      <c r="CB78">
        <v>2</v>
      </c>
      <c r="CC78">
        <v>3.9</v>
      </c>
      <c r="CD78">
        <v>1.4</v>
      </c>
      <c r="CE78">
        <v>2.2999999999999998</v>
      </c>
      <c r="CF78">
        <v>3.5</v>
      </c>
      <c r="CG78">
        <v>8.8000000000000007</v>
      </c>
      <c r="CH78">
        <v>-7.4</v>
      </c>
      <c r="CI78">
        <v>7.8</v>
      </c>
      <c r="CJ78">
        <v>-6.2</v>
      </c>
      <c r="CK78">
        <v>-1.5</v>
      </c>
      <c r="CL78">
        <v>1.1000000000000001</v>
      </c>
      <c r="CM78">
        <v>-13.1</v>
      </c>
      <c r="CN78">
        <v>-1.9</v>
      </c>
      <c r="CO78">
        <v>-2.2000000000000002</v>
      </c>
      <c r="CP78">
        <v>1.1000000000000001</v>
      </c>
      <c r="CQ78">
        <v>-0.6</v>
      </c>
      <c r="CR78">
        <v>-4.5999999999999996</v>
      </c>
      <c r="CS78">
        <v>0</v>
      </c>
      <c r="CT78">
        <v>5.6</v>
      </c>
      <c r="CU78">
        <v>2</v>
      </c>
      <c r="CV78">
        <v>1.5</v>
      </c>
      <c r="CW78">
        <v>-5.3</v>
      </c>
      <c r="CX78">
        <v>-0.2</v>
      </c>
      <c r="CY78">
        <v>-3.5</v>
      </c>
      <c r="CZ78">
        <v>0.2</v>
      </c>
      <c r="DA78">
        <v>-3.3</v>
      </c>
      <c r="DB78">
        <v>3.9</v>
      </c>
      <c r="DC78">
        <v>-8.6999999999999993</v>
      </c>
      <c r="DD78">
        <v>-0.7</v>
      </c>
      <c r="DE78">
        <v>4.8</v>
      </c>
      <c r="DF78">
        <v>4.7</v>
      </c>
      <c r="DG78">
        <v>7.8</v>
      </c>
      <c r="DH78">
        <v>3</v>
      </c>
      <c r="DI78">
        <v>3.7</v>
      </c>
      <c r="DJ78">
        <v>-12</v>
      </c>
      <c r="DK78">
        <v>5.7</v>
      </c>
      <c r="DL78">
        <v>-6.3</v>
      </c>
      <c r="DM78">
        <v>11</v>
      </c>
      <c r="DN78">
        <v>-4.2</v>
      </c>
      <c r="DO78">
        <v>10.4</v>
      </c>
      <c r="DP78">
        <v>2.2000000000000002</v>
      </c>
      <c r="DQ78">
        <v>2.8</v>
      </c>
      <c r="DR78">
        <v>-8.6</v>
      </c>
      <c r="DS78">
        <v>-18.100000000000001</v>
      </c>
      <c r="DT78">
        <v>1.4</v>
      </c>
      <c r="DU78">
        <v>3.6</v>
      </c>
      <c r="DV78">
        <v>19.5</v>
      </c>
      <c r="DW78">
        <v>5.0999999999999996</v>
      </c>
      <c r="DX78">
        <v>1.6</v>
      </c>
      <c r="DY78">
        <v>-1.4</v>
      </c>
      <c r="DZ78">
        <v>2.2999999999999998</v>
      </c>
      <c r="EA78">
        <v>-1.8</v>
      </c>
      <c r="EB78">
        <v>0.1</v>
      </c>
      <c r="EC78">
        <v>3.9</v>
      </c>
      <c r="ED78">
        <v>2.5</v>
      </c>
      <c r="EE78">
        <v>8.1999999999999993</v>
      </c>
      <c r="EF78">
        <v>-0.8</v>
      </c>
      <c r="EG78">
        <v>-3.6</v>
      </c>
      <c r="EH78">
        <v>7.5</v>
      </c>
      <c r="EI78">
        <v>1.3</v>
      </c>
      <c r="EJ78">
        <v>10.1</v>
      </c>
      <c r="EK78">
        <v>-2</v>
      </c>
      <c r="EL78">
        <v>1</v>
      </c>
      <c r="EM78">
        <v>0.9</v>
      </c>
      <c r="EN78">
        <v>14.4</v>
      </c>
      <c r="EO78">
        <v>-4.5999999999999996</v>
      </c>
      <c r="EP78">
        <v>-6.3</v>
      </c>
      <c r="EQ78">
        <v>-11</v>
      </c>
      <c r="ER78">
        <v>-4.8</v>
      </c>
      <c r="ES78">
        <v>0.2</v>
      </c>
      <c r="ET78">
        <v>28.6</v>
      </c>
      <c r="EU78">
        <v>5.4</v>
      </c>
      <c r="EV78">
        <v>0.2</v>
      </c>
      <c r="EW78">
        <v>7.2</v>
      </c>
      <c r="EX78">
        <v>-1.7</v>
      </c>
      <c r="EY78">
        <v>-0.8</v>
      </c>
      <c r="EZ78">
        <v>-11.9</v>
      </c>
      <c r="FA78">
        <v>1</v>
      </c>
      <c r="FB78">
        <v>11.8</v>
      </c>
      <c r="FC78">
        <v>-1.5</v>
      </c>
      <c r="FD78">
        <v>4.3</v>
      </c>
      <c r="FE78">
        <v>7</v>
      </c>
      <c r="FF78">
        <v>11</v>
      </c>
      <c r="FG78">
        <v>2.2999999999999998</v>
      </c>
      <c r="FH78">
        <v>2.1</v>
      </c>
      <c r="FI78">
        <v>2.5</v>
      </c>
      <c r="FJ78">
        <v>4.7</v>
      </c>
      <c r="FK78">
        <v>-14.2</v>
      </c>
      <c r="FL78">
        <v>9.1</v>
      </c>
      <c r="FM78">
        <v>-5.5</v>
      </c>
      <c r="FN78">
        <v>-8.1999999999999993</v>
      </c>
      <c r="FO78">
        <v>-3.3</v>
      </c>
      <c r="FP78">
        <v>-3.6</v>
      </c>
      <c r="FQ78">
        <v>-0.4</v>
      </c>
      <c r="FR78">
        <v>15.4</v>
      </c>
      <c r="FS78">
        <v>-2.9</v>
      </c>
      <c r="FT78">
        <v>10.5</v>
      </c>
      <c r="FU78">
        <v>-3.1</v>
      </c>
      <c r="FV78">
        <v>8.6999999999999993</v>
      </c>
      <c r="FW78">
        <v>-1.7</v>
      </c>
      <c r="FX78">
        <v>0.1</v>
      </c>
      <c r="FY78">
        <v>-13.5</v>
      </c>
      <c r="FZ78">
        <v>-0.4</v>
      </c>
      <c r="GA78">
        <v>0.6</v>
      </c>
      <c r="GB78">
        <v>3.5</v>
      </c>
      <c r="GC78">
        <v>-4.8</v>
      </c>
      <c r="GD78">
        <v>11.3</v>
      </c>
      <c r="GE78">
        <v>8.4</v>
      </c>
      <c r="GF78">
        <v>4.2</v>
      </c>
      <c r="GG78">
        <v>-3.8</v>
      </c>
      <c r="GH78">
        <v>5.5</v>
      </c>
      <c r="GI78">
        <v>2.9</v>
      </c>
      <c r="GJ78">
        <v>20.7</v>
      </c>
      <c r="GK78">
        <v>0.3</v>
      </c>
      <c r="GL78">
        <v>18.399999999999999</v>
      </c>
      <c r="GM78">
        <v>-3.8</v>
      </c>
      <c r="GN78">
        <v>19.5</v>
      </c>
      <c r="GO78">
        <v>-7.3</v>
      </c>
      <c r="GP78">
        <v>-14.5</v>
      </c>
      <c r="GQ78">
        <v>11.6</v>
      </c>
      <c r="GR78">
        <v>-12.7</v>
      </c>
      <c r="GS78">
        <v>-3.3</v>
      </c>
      <c r="GT78">
        <v>7.4</v>
      </c>
      <c r="GU78">
        <v>-5.8</v>
      </c>
      <c r="GV78">
        <v>11.5</v>
      </c>
      <c r="GW78">
        <v>-3.1</v>
      </c>
      <c r="GX78">
        <v>17.3</v>
      </c>
      <c r="GY78">
        <v>-18.100000000000001</v>
      </c>
      <c r="GZ78">
        <v>0.5</v>
      </c>
      <c r="HA78">
        <v>35.700000000000003</v>
      </c>
      <c r="HB78">
        <v>5</v>
      </c>
      <c r="HC78">
        <v>-8.1999999999999993</v>
      </c>
      <c r="HD78">
        <v>9</v>
      </c>
      <c r="HE78">
        <v>1.9</v>
      </c>
      <c r="HF78">
        <v>10.5</v>
      </c>
      <c r="HG78">
        <v>-2.7</v>
      </c>
      <c r="HH78">
        <v>16.600000000000001</v>
      </c>
      <c r="HI78">
        <v>6</v>
      </c>
      <c r="HJ78">
        <v>17.899999999999999</v>
      </c>
      <c r="HK78">
        <v>-24.8</v>
      </c>
      <c r="HL78">
        <v>12.1</v>
      </c>
      <c r="HM78">
        <v>-5.7</v>
      </c>
      <c r="HN78">
        <v>-1</v>
      </c>
      <c r="HO78">
        <v>-1.1000000000000001</v>
      </c>
      <c r="HP78">
        <v>0.3</v>
      </c>
      <c r="HQ78">
        <v>6.7</v>
      </c>
      <c r="HR78">
        <v>-0.1</v>
      </c>
      <c r="HS78">
        <v>14.5</v>
      </c>
      <c r="HT78">
        <v>-7.5</v>
      </c>
      <c r="HU78">
        <v>9.9</v>
      </c>
      <c r="HV78">
        <v>-6</v>
      </c>
      <c r="HW78">
        <v>21.3</v>
      </c>
      <c r="HX78">
        <v>0.7</v>
      </c>
      <c r="HY78">
        <v>6.8</v>
      </c>
      <c r="HZ78">
        <v>1</v>
      </c>
      <c r="IA78">
        <v>1.1000000000000001</v>
      </c>
      <c r="IB78">
        <v>6.3</v>
      </c>
      <c r="IC78">
        <v>-6.4</v>
      </c>
      <c r="ID78">
        <v>9.6</v>
      </c>
      <c r="IE78">
        <v>-6.7</v>
      </c>
      <c r="IF78">
        <v>-2.8</v>
      </c>
      <c r="IG78">
        <v>19.600000000000001</v>
      </c>
      <c r="IH78">
        <v>-1.3</v>
      </c>
      <c r="II78">
        <v>-11.2</v>
      </c>
      <c r="IJ78">
        <v>-13</v>
      </c>
      <c r="IK78">
        <v>0.9</v>
      </c>
      <c r="IL78">
        <v>21.9</v>
      </c>
      <c r="IM78">
        <v>17.3</v>
      </c>
      <c r="IN78">
        <v>-10.9</v>
      </c>
      <c r="IO78">
        <v>-0.6</v>
      </c>
      <c r="IP78">
        <v>7.7</v>
      </c>
      <c r="IQ78">
        <v>-20.9</v>
      </c>
      <c r="IR78">
        <v>5.8</v>
      </c>
      <c r="IS78">
        <v>9.1999999999999993</v>
      </c>
      <c r="IT78">
        <v>-2.8</v>
      </c>
      <c r="IU78">
        <v>-6.9</v>
      </c>
      <c r="IV78">
        <v>-2.9</v>
      </c>
      <c r="IW78">
        <v>-1.5</v>
      </c>
      <c r="IY78" s="15">
        <v>968899</v>
      </c>
      <c r="IZ78" s="15">
        <v>1257647</v>
      </c>
    </row>
    <row r="79" spans="1:260">
      <c r="A79" t="s">
        <v>963</v>
      </c>
      <c r="B79" t="s">
        <v>1218</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4</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21</v>
      </c>
      <c r="FT79">
        <v>-2.5</v>
      </c>
      <c r="FU79">
        <v>2.8</v>
      </c>
      <c r="FV79">
        <v>-1.8</v>
      </c>
      <c r="FW79">
        <v>-12.1</v>
      </c>
      <c r="FX79">
        <v>2.7</v>
      </c>
      <c r="FY79">
        <v>-11.1</v>
      </c>
      <c r="FZ79">
        <v>-1.4</v>
      </c>
      <c r="GA79">
        <v>35.799999999999997</v>
      </c>
      <c r="GB79">
        <v>1.6</v>
      </c>
      <c r="GC79">
        <v>1.2</v>
      </c>
      <c r="GD79">
        <v>5.8</v>
      </c>
      <c r="GE79">
        <v>8.9</v>
      </c>
      <c r="GF79">
        <v>-0.6</v>
      </c>
      <c r="GG79">
        <v>16.2</v>
      </c>
      <c r="GH79">
        <v>2.2000000000000002</v>
      </c>
      <c r="GI79">
        <v>25.1</v>
      </c>
      <c r="GJ79">
        <v>33.700000000000003</v>
      </c>
      <c r="GK79">
        <v>36.4</v>
      </c>
      <c r="GL79">
        <v>38.799999999999997</v>
      </c>
      <c r="GM79">
        <v>-19.2</v>
      </c>
      <c r="GN79">
        <v>-17.399999999999999</v>
      </c>
      <c r="GO79">
        <v>-25</v>
      </c>
      <c r="GP79">
        <v>133.5</v>
      </c>
      <c r="GQ79">
        <v>-50.8</v>
      </c>
      <c r="GR79">
        <v>25.3</v>
      </c>
      <c r="GS79">
        <v>29.9</v>
      </c>
      <c r="GT79">
        <v>9.3000000000000007</v>
      </c>
      <c r="GU79">
        <v>-8.4</v>
      </c>
      <c r="GV79">
        <v>-19.2</v>
      </c>
      <c r="GW79">
        <v>-21</v>
      </c>
      <c r="GX79">
        <v>31.2</v>
      </c>
      <c r="GY79">
        <v>54.6</v>
      </c>
      <c r="GZ79">
        <v>130.19999999999999</v>
      </c>
      <c r="HA79">
        <v>25.1</v>
      </c>
      <c r="HB79">
        <v>-98.6</v>
      </c>
      <c r="HC79">
        <v>-24.9</v>
      </c>
      <c r="HD79">
        <v>4.5999999999999996</v>
      </c>
      <c r="HE79">
        <v>-23.8</v>
      </c>
      <c r="HF79">
        <v>-10.6</v>
      </c>
      <c r="HG79">
        <v>5.3</v>
      </c>
      <c r="HH79">
        <v>-55.9</v>
      </c>
      <c r="HI79">
        <v>53.2</v>
      </c>
      <c r="HJ79">
        <v>237.6</v>
      </c>
      <c r="HK79">
        <v>-27.8</v>
      </c>
      <c r="HL79">
        <v>20.3</v>
      </c>
      <c r="HM79">
        <v>-104.2</v>
      </c>
      <c r="HN79">
        <v>-22.9</v>
      </c>
      <c r="HO79">
        <v>27.3</v>
      </c>
      <c r="HP79">
        <v>-52.2</v>
      </c>
      <c r="HQ79">
        <v>-48.2</v>
      </c>
      <c r="HR79">
        <v>-43.2</v>
      </c>
      <c r="HS79">
        <v>-41</v>
      </c>
      <c r="HT79">
        <v>-18.2</v>
      </c>
      <c r="HU79">
        <v>44.3</v>
      </c>
      <c r="HV79">
        <v>88.4</v>
      </c>
      <c r="HW79">
        <v>39.200000000000003</v>
      </c>
      <c r="HX79">
        <v>12</v>
      </c>
      <c r="HY79">
        <v>-35.4</v>
      </c>
      <c r="HZ79">
        <v>9.4</v>
      </c>
      <c r="IA79">
        <v>76.3</v>
      </c>
      <c r="IB79">
        <v>28.3</v>
      </c>
      <c r="IC79">
        <v>-29.9</v>
      </c>
      <c r="ID79">
        <v>77.5</v>
      </c>
      <c r="IE79">
        <v>96.8</v>
      </c>
      <c r="IF79">
        <v>43.7</v>
      </c>
      <c r="IG79">
        <v>-34.6</v>
      </c>
      <c r="IH79">
        <v>-123.6</v>
      </c>
      <c r="II79">
        <v>63.7</v>
      </c>
      <c r="IJ79">
        <v>-3.7</v>
      </c>
      <c r="IK79">
        <v>-63.7</v>
      </c>
      <c r="IL79">
        <v>-21.2</v>
      </c>
      <c r="IM79">
        <v>22.8</v>
      </c>
      <c r="IN79">
        <v>12.6</v>
      </c>
      <c r="IO79">
        <v>17.7</v>
      </c>
      <c r="IP79">
        <v>-29.3</v>
      </c>
      <c r="IQ79">
        <v>85.6</v>
      </c>
      <c r="IR79">
        <v>-20.100000000000001</v>
      </c>
      <c r="IS79">
        <v>-5.5</v>
      </c>
      <c r="IT79">
        <v>-25.1</v>
      </c>
      <c r="IU79">
        <v>4.5999999999999996</v>
      </c>
      <c r="IV79">
        <v>65.599999999999994</v>
      </c>
      <c r="IW79">
        <v>-87.5</v>
      </c>
      <c r="IY79" s="15">
        <v>-34521</v>
      </c>
      <c r="IZ79" s="15">
        <v>199735</v>
      </c>
    </row>
    <row r="80" spans="1:260">
      <c r="A80" t="s">
        <v>7</v>
      </c>
      <c r="B80" t="s">
        <v>975</v>
      </c>
      <c r="C80" t="s">
        <v>7</v>
      </c>
      <c r="D80" t="s">
        <v>7</v>
      </c>
      <c r="E80" t="s">
        <v>7</v>
      </c>
      <c r="F80" t="s">
        <v>7</v>
      </c>
      <c r="G80" t="s">
        <v>7</v>
      </c>
      <c r="H80" t="s">
        <v>7</v>
      </c>
      <c r="I80" t="s">
        <v>7</v>
      </c>
      <c r="J80" t="s">
        <v>7</v>
      </c>
      <c r="K80" t="s">
        <v>7</v>
      </c>
      <c r="L80" t="s">
        <v>7</v>
      </c>
      <c r="M80" t="s">
        <v>7</v>
      </c>
      <c r="N80" t="s">
        <v>7</v>
      </c>
      <c r="O80" t="s">
        <v>7</v>
      </c>
      <c r="P80" t="s">
        <v>7</v>
      </c>
      <c r="Q80" t="s">
        <v>7</v>
      </c>
      <c r="R80" t="s">
        <v>7</v>
      </c>
      <c r="S80" t="s">
        <v>7</v>
      </c>
      <c r="T80" t="s">
        <v>7</v>
      </c>
      <c r="U80" t="s">
        <v>7</v>
      </c>
      <c r="V80" t="s">
        <v>7</v>
      </c>
      <c r="W80" t="s">
        <v>7</v>
      </c>
      <c r="X80" t="s">
        <v>7</v>
      </c>
      <c r="Y80" t="s">
        <v>7</v>
      </c>
      <c r="Z80" t="s">
        <v>7</v>
      </c>
      <c r="AA80" t="s">
        <v>7</v>
      </c>
      <c r="AB80" t="s">
        <v>7</v>
      </c>
      <c r="AC80" t="s">
        <v>7</v>
      </c>
      <c r="AD80" t="s">
        <v>7</v>
      </c>
      <c r="AE80" t="s">
        <v>7</v>
      </c>
      <c r="AF80" t="s">
        <v>7</v>
      </c>
      <c r="AG80" t="s">
        <v>7</v>
      </c>
      <c r="AH80" t="s">
        <v>7</v>
      </c>
      <c r="AI80" t="s">
        <v>7</v>
      </c>
      <c r="AJ80" t="s">
        <v>7</v>
      </c>
      <c r="AK80" t="s">
        <v>7</v>
      </c>
      <c r="AL80" t="s">
        <v>7</v>
      </c>
      <c r="AM80" t="s">
        <v>7</v>
      </c>
      <c r="AN80" t="s">
        <v>7</v>
      </c>
      <c r="AO80" t="s">
        <v>7</v>
      </c>
      <c r="AP80" t="s">
        <v>7</v>
      </c>
      <c r="AQ80" t="s">
        <v>7</v>
      </c>
      <c r="AR80" t="s">
        <v>7</v>
      </c>
      <c r="AS80" t="s">
        <v>7</v>
      </c>
      <c r="AT80" t="s">
        <v>7</v>
      </c>
      <c r="AU80" t="s">
        <v>7</v>
      </c>
      <c r="AV80" t="s">
        <v>7</v>
      </c>
      <c r="AW80" t="s">
        <v>7</v>
      </c>
      <c r="AX80" t="s">
        <v>7</v>
      </c>
      <c r="AY80" t="s">
        <v>7</v>
      </c>
      <c r="AZ80" t="s">
        <v>7</v>
      </c>
      <c r="BA80" t="s">
        <v>7</v>
      </c>
      <c r="BB80" t="s">
        <v>7</v>
      </c>
      <c r="BC80" t="s">
        <v>7</v>
      </c>
      <c r="BD80" t="s">
        <v>7</v>
      </c>
      <c r="BE80" t="s">
        <v>7</v>
      </c>
      <c r="BF80" t="s">
        <v>7</v>
      </c>
      <c r="BG80" t="s">
        <v>7</v>
      </c>
      <c r="BH80" t="s">
        <v>7</v>
      </c>
      <c r="BI80" t="s">
        <v>7</v>
      </c>
      <c r="BJ80" t="s">
        <v>7</v>
      </c>
      <c r="BK80" t="s">
        <v>7</v>
      </c>
      <c r="BL80" t="s">
        <v>7</v>
      </c>
      <c r="BM80" t="s">
        <v>7</v>
      </c>
      <c r="BN80" t="s">
        <v>7</v>
      </c>
      <c r="BO80" t="s">
        <v>7</v>
      </c>
      <c r="BP80" t="s">
        <v>7</v>
      </c>
      <c r="BQ80" t="s">
        <v>7</v>
      </c>
      <c r="BR80" t="s">
        <v>7</v>
      </c>
      <c r="BS80" t="s">
        <v>7</v>
      </c>
      <c r="BT80" t="s">
        <v>7</v>
      </c>
      <c r="BU80" t="s">
        <v>7</v>
      </c>
      <c r="BV80" t="s">
        <v>7</v>
      </c>
      <c r="BW80" t="s">
        <v>7</v>
      </c>
      <c r="BX80" t="s">
        <v>7</v>
      </c>
      <c r="BY80" t="s">
        <v>7</v>
      </c>
      <c r="BZ80" t="s">
        <v>7</v>
      </c>
      <c r="CA80" t="s">
        <v>7</v>
      </c>
      <c r="CB80" t="s">
        <v>7</v>
      </c>
      <c r="CC80" t="s">
        <v>7</v>
      </c>
      <c r="CD80" t="s">
        <v>7</v>
      </c>
      <c r="CE80" t="s">
        <v>7</v>
      </c>
      <c r="CF80" t="s">
        <v>7</v>
      </c>
      <c r="CG80" t="s">
        <v>7</v>
      </c>
      <c r="CH80" t="s">
        <v>7</v>
      </c>
      <c r="CI80" t="s">
        <v>7</v>
      </c>
      <c r="CJ80" t="s">
        <v>7</v>
      </c>
      <c r="CK80" t="s">
        <v>7</v>
      </c>
      <c r="CL80" t="s">
        <v>7</v>
      </c>
      <c r="CM80" t="s">
        <v>7</v>
      </c>
      <c r="CN80" t="s">
        <v>7</v>
      </c>
      <c r="CO80" t="s">
        <v>7</v>
      </c>
      <c r="CP80" t="s">
        <v>7</v>
      </c>
      <c r="CQ80" t="s">
        <v>7</v>
      </c>
      <c r="CR80" t="s">
        <v>7</v>
      </c>
      <c r="CS80" t="s">
        <v>7</v>
      </c>
      <c r="CT80" t="s">
        <v>7</v>
      </c>
      <c r="CU80" t="s">
        <v>7</v>
      </c>
      <c r="CV80" t="s">
        <v>7</v>
      </c>
      <c r="CW80" t="s">
        <v>7</v>
      </c>
      <c r="CX80" t="s">
        <v>7</v>
      </c>
      <c r="CY80" t="s">
        <v>7</v>
      </c>
      <c r="CZ80" t="s">
        <v>7</v>
      </c>
      <c r="DA80" t="s">
        <v>7</v>
      </c>
      <c r="DB80" t="s">
        <v>7</v>
      </c>
      <c r="DC80" t="s">
        <v>7</v>
      </c>
      <c r="DD80" t="s">
        <v>7</v>
      </c>
      <c r="DE80" t="s">
        <v>7</v>
      </c>
      <c r="DF80" t="s">
        <v>7</v>
      </c>
      <c r="DG80" t="s">
        <v>7</v>
      </c>
      <c r="DH80" t="s">
        <v>7</v>
      </c>
      <c r="DI80" t="s">
        <v>7</v>
      </c>
      <c r="DJ80" t="s">
        <v>7</v>
      </c>
      <c r="DK80" t="s">
        <v>7</v>
      </c>
      <c r="DL80" t="s">
        <v>7</v>
      </c>
      <c r="DM80" t="s">
        <v>7</v>
      </c>
      <c r="DN80" t="s">
        <v>7</v>
      </c>
      <c r="DO80" t="s">
        <v>7</v>
      </c>
      <c r="DP80" t="s">
        <v>7</v>
      </c>
      <c r="DQ80" t="s">
        <v>7</v>
      </c>
      <c r="DR80" t="s">
        <v>7</v>
      </c>
      <c r="DS80" t="s">
        <v>7</v>
      </c>
      <c r="DT80" t="s">
        <v>7</v>
      </c>
      <c r="DU80" t="s">
        <v>7</v>
      </c>
      <c r="DV80" t="s">
        <v>7</v>
      </c>
      <c r="DW80" t="s">
        <v>7</v>
      </c>
      <c r="DX80" t="s">
        <v>7</v>
      </c>
      <c r="DY80" t="s">
        <v>7</v>
      </c>
      <c r="DZ80" t="s">
        <v>7</v>
      </c>
      <c r="EA80" t="s">
        <v>7</v>
      </c>
      <c r="EB80" t="s">
        <v>7</v>
      </c>
      <c r="EC80" t="s">
        <v>7</v>
      </c>
      <c r="ED80" t="s">
        <v>7</v>
      </c>
      <c r="EE80" t="s">
        <v>7</v>
      </c>
      <c r="EF80" t="s">
        <v>7</v>
      </c>
      <c r="EG80" t="s">
        <v>7</v>
      </c>
      <c r="EH80" t="s">
        <v>7</v>
      </c>
      <c r="EI80" t="s">
        <v>7</v>
      </c>
      <c r="EJ80" t="s">
        <v>7</v>
      </c>
      <c r="EK80" t="s">
        <v>7</v>
      </c>
      <c r="EL80" t="s">
        <v>7</v>
      </c>
      <c r="EM80" t="s">
        <v>7</v>
      </c>
      <c r="EN80" t="s">
        <v>7</v>
      </c>
      <c r="EO80" t="s">
        <v>7</v>
      </c>
      <c r="EP80" t="s">
        <v>7</v>
      </c>
      <c r="EQ80" t="s">
        <v>7</v>
      </c>
      <c r="ER80" t="s">
        <v>7</v>
      </c>
      <c r="ES80" t="s">
        <v>7</v>
      </c>
      <c r="ET80" t="s">
        <v>7</v>
      </c>
      <c r="EU80" t="s">
        <v>7</v>
      </c>
      <c r="EV80" t="s">
        <v>7</v>
      </c>
      <c r="EW80" t="s">
        <v>7</v>
      </c>
      <c r="EX80" t="s">
        <v>7</v>
      </c>
      <c r="EY80" t="s">
        <v>7</v>
      </c>
      <c r="EZ80" t="s">
        <v>7</v>
      </c>
      <c r="FA80" t="s">
        <v>7</v>
      </c>
      <c r="FB80" t="s">
        <v>7</v>
      </c>
      <c r="FC80" t="s">
        <v>7</v>
      </c>
      <c r="FD80" t="s">
        <v>7</v>
      </c>
      <c r="FE80" t="s">
        <v>7</v>
      </c>
      <c r="FF80" t="s">
        <v>7</v>
      </c>
      <c r="FG80" t="s">
        <v>7</v>
      </c>
      <c r="FH80" t="s">
        <v>7</v>
      </c>
      <c r="FI80" t="s">
        <v>7</v>
      </c>
      <c r="FJ80" t="s">
        <v>7</v>
      </c>
      <c r="FK80" t="s">
        <v>7</v>
      </c>
      <c r="FL80" t="s">
        <v>7</v>
      </c>
      <c r="FM80" t="s">
        <v>7</v>
      </c>
      <c r="FN80" t="s">
        <v>7</v>
      </c>
      <c r="FO80" t="s">
        <v>7</v>
      </c>
      <c r="FP80" t="s">
        <v>7</v>
      </c>
      <c r="FQ80" t="s">
        <v>7</v>
      </c>
      <c r="FR80" t="s">
        <v>7</v>
      </c>
      <c r="FS80" t="s">
        <v>7</v>
      </c>
      <c r="FT80" t="s">
        <v>7</v>
      </c>
      <c r="FU80" t="s">
        <v>7</v>
      </c>
      <c r="FV80" t="s">
        <v>7</v>
      </c>
      <c r="FW80" t="s">
        <v>7</v>
      </c>
      <c r="FX80" t="s">
        <v>7</v>
      </c>
      <c r="FY80" t="s">
        <v>7</v>
      </c>
      <c r="FZ80" t="s">
        <v>7</v>
      </c>
      <c r="GA80" t="s">
        <v>7</v>
      </c>
      <c r="GB80" t="s">
        <v>7</v>
      </c>
      <c r="GC80" t="s">
        <v>7</v>
      </c>
      <c r="GD80" t="s">
        <v>7</v>
      </c>
      <c r="GE80" t="s">
        <v>7</v>
      </c>
      <c r="GF80" t="s">
        <v>7</v>
      </c>
      <c r="GG80" t="s">
        <v>7</v>
      </c>
      <c r="GH80" t="s">
        <v>7</v>
      </c>
      <c r="GI80" t="s">
        <v>7</v>
      </c>
      <c r="GJ80" t="s">
        <v>7</v>
      </c>
      <c r="GK80" t="s">
        <v>7</v>
      </c>
      <c r="GL80" t="s">
        <v>7</v>
      </c>
      <c r="GM80" t="s">
        <v>7</v>
      </c>
      <c r="GN80" t="s">
        <v>7</v>
      </c>
      <c r="GO80" t="s">
        <v>7</v>
      </c>
      <c r="GP80" t="s">
        <v>7</v>
      </c>
      <c r="GQ80" t="s">
        <v>7</v>
      </c>
      <c r="GR80" t="s">
        <v>7</v>
      </c>
      <c r="GS80" t="s">
        <v>7</v>
      </c>
      <c r="GT80" t="s">
        <v>7</v>
      </c>
      <c r="GU80" t="s">
        <v>7</v>
      </c>
      <c r="GV80" t="s">
        <v>7</v>
      </c>
      <c r="GW80" t="s">
        <v>7</v>
      </c>
      <c r="GX80" t="s">
        <v>7</v>
      </c>
      <c r="GY80" t="s">
        <v>7</v>
      </c>
      <c r="GZ80" t="s">
        <v>7</v>
      </c>
      <c r="HA80" t="s">
        <v>7</v>
      </c>
      <c r="HB80" t="s">
        <v>7</v>
      </c>
      <c r="HC80" t="s">
        <v>7</v>
      </c>
      <c r="HD80" t="s">
        <v>7</v>
      </c>
      <c r="HE80" t="s">
        <v>7</v>
      </c>
      <c r="HF80" t="s">
        <v>7</v>
      </c>
      <c r="HG80" t="s">
        <v>7</v>
      </c>
      <c r="HH80" t="s">
        <v>7</v>
      </c>
      <c r="HI80" t="s">
        <v>7</v>
      </c>
      <c r="HJ80" t="s">
        <v>7</v>
      </c>
      <c r="HK80" t="s">
        <v>7</v>
      </c>
      <c r="HL80" t="s">
        <v>7</v>
      </c>
      <c r="HM80" t="s">
        <v>7</v>
      </c>
      <c r="HN80" t="s">
        <v>7</v>
      </c>
      <c r="HO80" t="s">
        <v>7</v>
      </c>
      <c r="HP80" t="s">
        <v>7</v>
      </c>
      <c r="HQ80" t="s">
        <v>7</v>
      </c>
      <c r="HR80" t="s">
        <v>7</v>
      </c>
      <c r="HS80" t="s">
        <v>7</v>
      </c>
      <c r="HT80" t="s">
        <v>7</v>
      </c>
      <c r="HU80" t="s">
        <v>7</v>
      </c>
      <c r="HV80" t="s">
        <v>7</v>
      </c>
      <c r="HW80" t="s">
        <v>7</v>
      </c>
      <c r="HX80" t="s">
        <v>7</v>
      </c>
      <c r="HY80" t="s">
        <v>7</v>
      </c>
      <c r="HZ80" t="s">
        <v>7</v>
      </c>
      <c r="IA80" t="s">
        <v>7</v>
      </c>
      <c r="IB80" t="s">
        <v>7</v>
      </c>
      <c r="IC80" t="s">
        <v>7</v>
      </c>
      <c r="ID80" t="s">
        <v>7</v>
      </c>
      <c r="IE80" t="s">
        <v>7</v>
      </c>
      <c r="IF80" t="s">
        <v>7</v>
      </c>
      <c r="IG80" t="s">
        <v>7</v>
      </c>
      <c r="IH80" t="s">
        <v>7</v>
      </c>
      <c r="II80" t="s">
        <v>7</v>
      </c>
      <c r="IJ80" t="s">
        <v>7</v>
      </c>
      <c r="IK80" t="s">
        <v>7</v>
      </c>
      <c r="IL80" t="s">
        <v>7</v>
      </c>
      <c r="IM80" t="s">
        <v>7</v>
      </c>
      <c r="IN80" t="s">
        <v>7</v>
      </c>
      <c r="IO80" t="s">
        <v>7</v>
      </c>
      <c r="IP80" t="s">
        <v>7</v>
      </c>
      <c r="IQ80" t="s">
        <v>7</v>
      </c>
      <c r="IR80" t="s">
        <v>7</v>
      </c>
      <c r="IS80" t="s">
        <v>7</v>
      </c>
      <c r="IT80" t="s">
        <v>7</v>
      </c>
      <c r="IU80" t="s">
        <v>7</v>
      </c>
      <c r="IV80" t="s">
        <v>7</v>
      </c>
      <c r="IW80" t="s">
        <v>7</v>
      </c>
      <c r="IY80" s="15">
        <v>3</v>
      </c>
      <c r="IZ80" s="15">
        <v>36793</v>
      </c>
    </row>
    <row r="81" spans="1:260">
      <c r="A81" t="s">
        <v>965</v>
      </c>
      <c r="B81" t="s">
        <v>1219</v>
      </c>
      <c r="C81">
        <v>-2</v>
      </c>
      <c r="D81">
        <v>-0.9</v>
      </c>
      <c r="E81">
        <v>2.5</v>
      </c>
      <c r="F81">
        <v>-5.5</v>
      </c>
      <c r="G81">
        <v>-0.9</v>
      </c>
      <c r="H81">
        <v>-4.3</v>
      </c>
      <c r="I81">
        <v>-2.8</v>
      </c>
      <c r="J81">
        <v>-2.8</v>
      </c>
      <c r="K81">
        <v>-1.6</v>
      </c>
      <c r="L81">
        <v>-3.6</v>
      </c>
      <c r="M81">
        <v>1.4</v>
      </c>
      <c r="N81">
        <v>-1.8</v>
      </c>
      <c r="O81">
        <v>-3.1</v>
      </c>
      <c r="P81">
        <v>-3.1</v>
      </c>
      <c r="Q81">
        <v>-0.2</v>
      </c>
      <c r="R81">
        <v>-5.7</v>
      </c>
      <c r="S81">
        <v>-6.3</v>
      </c>
      <c r="T81">
        <v>-4.2</v>
      </c>
      <c r="U81">
        <v>-2.2000000000000002</v>
      </c>
      <c r="V81">
        <v>-5.8</v>
      </c>
      <c r="W81">
        <v>-6.4</v>
      </c>
      <c r="X81">
        <v>-5.9</v>
      </c>
      <c r="Y81">
        <v>-3.3</v>
      </c>
      <c r="Z81">
        <v>-3</v>
      </c>
      <c r="AA81">
        <v>-5.8</v>
      </c>
      <c r="AB81">
        <v>-4.9000000000000004</v>
      </c>
      <c r="AC81">
        <v>1</v>
      </c>
      <c r="AD81">
        <v>-2.2999999999999998</v>
      </c>
      <c r="AE81">
        <v>-2.2999999999999998</v>
      </c>
      <c r="AF81">
        <v>-5.5</v>
      </c>
      <c r="AG81">
        <v>1</v>
      </c>
      <c r="AH81">
        <v>-1.1000000000000001</v>
      </c>
      <c r="AI81">
        <v>0</v>
      </c>
      <c r="AJ81">
        <v>-4</v>
      </c>
      <c r="AK81">
        <v>2.9</v>
      </c>
      <c r="AL81">
        <v>-1.3</v>
      </c>
      <c r="AM81">
        <v>5.6</v>
      </c>
      <c r="AN81">
        <v>4.0999999999999996</v>
      </c>
      <c r="AO81">
        <v>8.3000000000000007</v>
      </c>
      <c r="AP81">
        <v>12.3</v>
      </c>
      <c r="AQ81">
        <v>-2.2000000000000002</v>
      </c>
      <c r="AR81">
        <v>3.1</v>
      </c>
      <c r="AS81">
        <v>1.5</v>
      </c>
      <c r="AT81">
        <v>-1.2</v>
      </c>
      <c r="AU81">
        <v>14.2</v>
      </c>
      <c r="AV81">
        <v>13.9</v>
      </c>
      <c r="AW81">
        <v>31.8</v>
      </c>
      <c r="AX81">
        <v>11.1</v>
      </c>
      <c r="AY81">
        <v>24.6</v>
      </c>
      <c r="AZ81">
        <v>5.7</v>
      </c>
      <c r="BA81">
        <v>15.3</v>
      </c>
      <c r="BB81">
        <v>2.7</v>
      </c>
      <c r="BC81">
        <v>88.4</v>
      </c>
      <c r="BD81">
        <v>-9.9</v>
      </c>
      <c r="BE81">
        <v>-3.3</v>
      </c>
      <c r="BF81">
        <v>-31.9</v>
      </c>
      <c r="BG81">
        <v>18.100000000000001</v>
      </c>
      <c r="BH81">
        <v>-20.6</v>
      </c>
      <c r="BI81">
        <v>-4.8</v>
      </c>
      <c r="BJ81">
        <v>-5.6</v>
      </c>
      <c r="BK81">
        <v>-20.100000000000001</v>
      </c>
      <c r="BL81">
        <v>-28.7</v>
      </c>
      <c r="BM81">
        <v>-6.4</v>
      </c>
      <c r="BN81">
        <v>-30.3</v>
      </c>
      <c r="BO81">
        <v>-22.7</v>
      </c>
      <c r="BP81">
        <v>-33.700000000000003</v>
      </c>
      <c r="BQ81">
        <v>11.4</v>
      </c>
      <c r="BR81">
        <v>-26.8</v>
      </c>
      <c r="BS81">
        <v>9</v>
      </c>
      <c r="BT81">
        <v>2.6</v>
      </c>
      <c r="BU81">
        <v>38.4</v>
      </c>
      <c r="BV81">
        <v>35</v>
      </c>
      <c r="BW81">
        <v>28.4</v>
      </c>
      <c r="BX81">
        <v>-4.8</v>
      </c>
      <c r="BY81">
        <v>44.4</v>
      </c>
      <c r="BZ81">
        <v>-9.8000000000000007</v>
      </c>
      <c r="CA81">
        <v>1</v>
      </c>
      <c r="CB81">
        <v>-40.200000000000003</v>
      </c>
      <c r="CC81">
        <v>-7.3</v>
      </c>
      <c r="CD81">
        <v>-41</v>
      </c>
      <c r="CE81">
        <v>1.5</v>
      </c>
      <c r="CF81">
        <v>-43</v>
      </c>
      <c r="CG81">
        <v>-40.9</v>
      </c>
      <c r="CH81">
        <v>-22.8</v>
      </c>
      <c r="CI81">
        <v>-31.4</v>
      </c>
      <c r="CJ81">
        <v>-5</v>
      </c>
      <c r="CK81">
        <v>10.199999999999999</v>
      </c>
      <c r="CL81">
        <v>-124.2</v>
      </c>
      <c r="CM81">
        <v>-185.5</v>
      </c>
      <c r="CN81">
        <v>-93.9</v>
      </c>
      <c r="CO81">
        <v>-27.6</v>
      </c>
      <c r="CP81">
        <v>-47.7</v>
      </c>
      <c r="CQ81">
        <v>-20.8</v>
      </c>
      <c r="CR81">
        <v>-6.4</v>
      </c>
      <c r="CS81">
        <v>-27.8</v>
      </c>
      <c r="CT81">
        <v>214.7</v>
      </c>
      <c r="CU81">
        <v>-66.8</v>
      </c>
      <c r="CV81">
        <v>45.5</v>
      </c>
      <c r="CW81">
        <v>47.5</v>
      </c>
      <c r="CX81">
        <v>64.900000000000006</v>
      </c>
      <c r="CY81">
        <v>19.100000000000001</v>
      </c>
      <c r="CZ81">
        <v>116.6</v>
      </c>
      <c r="DA81">
        <v>74.7</v>
      </c>
      <c r="DB81">
        <v>148.5</v>
      </c>
      <c r="DC81">
        <v>52</v>
      </c>
      <c r="DD81">
        <v>154.6</v>
      </c>
      <c r="DE81">
        <v>85.1</v>
      </c>
      <c r="DF81">
        <v>146.80000000000001</v>
      </c>
      <c r="DG81">
        <v>115</v>
      </c>
      <c r="DH81">
        <v>117.3</v>
      </c>
      <c r="DI81">
        <v>180.4</v>
      </c>
      <c r="DJ81">
        <v>112.4</v>
      </c>
      <c r="DK81">
        <v>137</v>
      </c>
      <c r="DL81">
        <v>173</v>
      </c>
      <c r="DM81">
        <v>14.1</v>
      </c>
      <c r="DN81">
        <v>218</v>
      </c>
      <c r="DO81">
        <v>0.1</v>
      </c>
      <c r="DP81">
        <v>71.599999999999994</v>
      </c>
      <c r="DQ81">
        <v>31.2</v>
      </c>
      <c r="DR81">
        <v>49</v>
      </c>
      <c r="DS81">
        <v>116.3</v>
      </c>
      <c r="DT81">
        <v>19</v>
      </c>
      <c r="DU81">
        <v>82.1</v>
      </c>
      <c r="DV81">
        <v>34.299999999999997</v>
      </c>
      <c r="DW81">
        <v>-139.5</v>
      </c>
      <c r="DX81">
        <v>169.7</v>
      </c>
      <c r="DY81">
        <v>-11.1</v>
      </c>
      <c r="DZ81">
        <v>6.5</v>
      </c>
      <c r="EA81">
        <v>142.1</v>
      </c>
      <c r="EB81">
        <v>36.6</v>
      </c>
      <c r="EC81">
        <v>56.1</v>
      </c>
      <c r="ED81">
        <v>132.30000000000001</v>
      </c>
      <c r="EE81">
        <v>72.2</v>
      </c>
      <c r="EF81">
        <v>-13.9</v>
      </c>
      <c r="EG81">
        <v>125.2</v>
      </c>
      <c r="EH81">
        <v>200.4</v>
      </c>
      <c r="EI81">
        <v>271</v>
      </c>
      <c r="EJ81">
        <v>-9.6</v>
      </c>
      <c r="EK81">
        <v>92.1</v>
      </c>
      <c r="EL81">
        <v>94.4</v>
      </c>
      <c r="EM81">
        <v>54.9</v>
      </c>
      <c r="EN81">
        <v>62.9</v>
      </c>
      <c r="EO81">
        <v>166.8</v>
      </c>
      <c r="EP81">
        <v>-6.6</v>
      </c>
      <c r="EQ81">
        <v>4.9000000000000004</v>
      </c>
      <c r="ER81">
        <v>94.6</v>
      </c>
      <c r="ES81">
        <v>107.7</v>
      </c>
      <c r="ET81">
        <v>277</v>
      </c>
      <c r="EU81">
        <v>53.9</v>
      </c>
      <c r="EV81">
        <v>182.7</v>
      </c>
      <c r="EW81">
        <v>201</v>
      </c>
      <c r="EX81">
        <v>177</v>
      </c>
      <c r="EY81">
        <v>99.9</v>
      </c>
      <c r="EZ81">
        <v>-5.5</v>
      </c>
      <c r="FA81">
        <v>-68.3</v>
      </c>
      <c r="FB81">
        <v>473.3</v>
      </c>
      <c r="FC81">
        <v>-74.7</v>
      </c>
      <c r="FD81">
        <v>201.1</v>
      </c>
      <c r="FE81">
        <v>162.6</v>
      </c>
      <c r="FF81">
        <v>452.2</v>
      </c>
      <c r="FG81">
        <v>-225.9</v>
      </c>
      <c r="FH81">
        <v>533.5</v>
      </c>
      <c r="FI81">
        <v>606.20000000000005</v>
      </c>
      <c r="FJ81">
        <v>301.7</v>
      </c>
      <c r="FK81">
        <v>115.5</v>
      </c>
      <c r="FL81">
        <v>569.5</v>
      </c>
      <c r="FM81">
        <v>409.1</v>
      </c>
      <c r="FN81">
        <v>451.4</v>
      </c>
      <c r="FO81">
        <v>187</v>
      </c>
      <c r="FP81">
        <v>197.6</v>
      </c>
      <c r="FQ81">
        <v>789.5</v>
      </c>
      <c r="FR81">
        <v>472.1</v>
      </c>
      <c r="FS81">
        <v>181.3</v>
      </c>
      <c r="FT81">
        <v>55.9</v>
      </c>
      <c r="FU81">
        <v>575.20000000000005</v>
      </c>
      <c r="FV81">
        <v>531.29999999999995</v>
      </c>
      <c r="FW81">
        <v>58.7</v>
      </c>
      <c r="FX81">
        <v>680.2</v>
      </c>
      <c r="FY81">
        <v>373.6</v>
      </c>
      <c r="FZ81">
        <v>537.29999999999995</v>
      </c>
      <c r="GA81">
        <v>132.6</v>
      </c>
      <c r="GB81">
        <v>585.1</v>
      </c>
      <c r="GC81">
        <v>916.5</v>
      </c>
      <c r="GD81">
        <v>1277</v>
      </c>
      <c r="GE81">
        <v>426.7</v>
      </c>
      <c r="GF81">
        <v>769.8</v>
      </c>
      <c r="GG81">
        <v>715.3</v>
      </c>
      <c r="GH81">
        <v>502.4</v>
      </c>
      <c r="GI81">
        <v>657.3</v>
      </c>
      <c r="GJ81">
        <v>718.4</v>
      </c>
      <c r="GK81">
        <v>-706</v>
      </c>
      <c r="GL81">
        <v>68.900000000000006</v>
      </c>
      <c r="GM81">
        <v>300.60000000000002</v>
      </c>
      <c r="GN81">
        <v>1225.2</v>
      </c>
      <c r="GO81">
        <v>676.1</v>
      </c>
      <c r="GP81">
        <v>956.7</v>
      </c>
      <c r="GQ81">
        <v>-28.2</v>
      </c>
      <c r="GR81">
        <v>246.8</v>
      </c>
      <c r="GS81">
        <v>-273.7</v>
      </c>
      <c r="GT81">
        <v>535.9</v>
      </c>
      <c r="GU81">
        <v>459</v>
      </c>
      <c r="GV81">
        <v>117.3</v>
      </c>
      <c r="GW81">
        <v>470.7</v>
      </c>
      <c r="GX81">
        <v>-196.6</v>
      </c>
      <c r="GY81">
        <v>1214.2</v>
      </c>
      <c r="GZ81">
        <v>88.9</v>
      </c>
      <c r="HA81">
        <v>885</v>
      </c>
      <c r="HB81">
        <v>-283.10000000000002</v>
      </c>
      <c r="HC81">
        <v>802.5</v>
      </c>
      <c r="HD81">
        <v>421.9</v>
      </c>
      <c r="HE81">
        <v>133.69999999999999</v>
      </c>
      <c r="HF81">
        <v>-43.3</v>
      </c>
      <c r="HG81">
        <v>315.2</v>
      </c>
      <c r="HH81">
        <v>580.70000000000005</v>
      </c>
      <c r="HI81">
        <v>309.5</v>
      </c>
      <c r="HJ81">
        <v>-131.6</v>
      </c>
      <c r="HK81">
        <v>528.6</v>
      </c>
      <c r="HL81">
        <v>563.29999999999995</v>
      </c>
      <c r="HM81">
        <v>107.4</v>
      </c>
      <c r="HN81">
        <v>-156.19999999999999</v>
      </c>
      <c r="HO81">
        <v>320.2</v>
      </c>
      <c r="HP81">
        <v>964.9</v>
      </c>
      <c r="HQ81">
        <v>182.3</v>
      </c>
      <c r="HR81">
        <v>206.3</v>
      </c>
      <c r="HS81">
        <v>323.5</v>
      </c>
      <c r="HT81">
        <v>67.5</v>
      </c>
      <c r="HU81">
        <v>885.9</v>
      </c>
      <c r="HV81">
        <v>-33.700000000000003</v>
      </c>
      <c r="HW81">
        <v>289.39999999999998</v>
      </c>
      <c r="HX81">
        <v>770.1</v>
      </c>
      <c r="HY81">
        <v>465.9</v>
      </c>
      <c r="HZ81">
        <v>-24.1</v>
      </c>
      <c r="IA81">
        <v>294.39999999999998</v>
      </c>
      <c r="IB81">
        <v>237.2</v>
      </c>
      <c r="IC81">
        <v>-111.8</v>
      </c>
      <c r="ID81">
        <v>546.4</v>
      </c>
      <c r="IE81">
        <v>223.2</v>
      </c>
      <c r="IF81">
        <v>827.9</v>
      </c>
      <c r="IG81">
        <v>266.10000000000002</v>
      </c>
      <c r="IH81">
        <v>128.4</v>
      </c>
      <c r="II81">
        <v>-178</v>
      </c>
      <c r="IJ81">
        <v>812.1</v>
      </c>
      <c r="IK81">
        <v>518.29999999999995</v>
      </c>
      <c r="IL81">
        <v>660.1</v>
      </c>
      <c r="IM81">
        <v>486.9</v>
      </c>
      <c r="IN81">
        <v>635.4</v>
      </c>
      <c r="IO81">
        <v>986.2</v>
      </c>
      <c r="IP81">
        <v>182.5</v>
      </c>
      <c r="IQ81">
        <v>477.5</v>
      </c>
      <c r="IR81">
        <v>124.9</v>
      </c>
      <c r="IS81">
        <v>551.6</v>
      </c>
      <c r="IT81">
        <v>766</v>
      </c>
      <c r="IU81">
        <v>1538</v>
      </c>
      <c r="IV81">
        <v>336</v>
      </c>
      <c r="IW81">
        <v>802.7</v>
      </c>
      <c r="IY81" s="15">
        <v>34524</v>
      </c>
      <c r="IZ81" s="15"/>
    </row>
    <row r="82" spans="1:260">
      <c r="A82" t="s">
        <v>7</v>
      </c>
      <c r="B82" s="12" t="s">
        <v>978</v>
      </c>
      <c r="C82" s="12" t="s">
        <v>7</v>
      </c>
      <c r="D82" s="12" t="s">
        <v>7</v>
      </c>
      <c r="E82" s="12" t="s">
        <v>7</v>
      </c>
      <c r="F82" s="12" t="s">
        <v>7</v>
      </c>
      <c r="G82" s="12" t="s">
        <v>7</v>
      </c>
      <c r="H82" s="12" t="s">
        <v>7</v>
      </c>
      <c r="I82" s="12" t="s">
        <v>7</v>
      </c>
      <c r="J82" s="12" t="s">
        <v>7</v>
      </c>
      <c r="K82" s="12" t="s">
        <v>7</v>
      </c>
      <c r="L82" s="12" t="s">
        <v>7</v>
      </c>
      <c r="M82" s="12" t="s">
        <v>7</v>
      </c>
      <c r="N82" s="12" t="s">
        <v>7</v>
      </c>
      <c r="O82" s="12" t="s">
        <v>7</v>
      </c>
      <c r="P82" s="12" t="s">
        <v>7</v>
      </c>
      <c r="Q82" s="12" t="s">
        <v>7</v>
      </c>
      <c r="R82" s="12" t="s">
        <v>7</v>
      </c>
      <c r="S82" s="12" t="s">
        <v>7</v>
      </c>
      <c r="T82" s="12" t="s">
        <v>7</v>
      </c>
      <c r="U82" s="12" t="s">
        <v>7</v>
      </c>
      <c r="V82" s="12" t="s">
        <v>7</v>
      </c>
      <c r="W82" s="12" t="s">
        <v>7</v>
      </c>
      <c r="X82" s="12" t="s">
        <v>7</v>
      </c>
      <c r="Y82" s="12" t="s">
        <v>7</v>
      </c>
      <c r="Z82" s="12" t="s">
        <v>7</v>
      </c>
      <c r="AA82" s="12" t="s">
        <v>7</v>
      </c>
      <c r="AB82" s="12" t="s">
        <v>7</v>
      </c>
      <c r="AC82" s="12" t="s">
        <v>7</v>
      </c>
      <c r="AD82" s="12" t="s">
        <v>7</v>
      </c>
      <c r="AE82" s="12" t="s">
        <v>7</v>
      </c>
      <c r="AF82" s="12" t="s">
        <v>7</v>
      </c>
      <c r="AG82" s="12" t="s">
        <v>7</v>
      </c>
      <c r="AH82" s="12" t="s">
        <v>7</v>
      </c>
      <c r="AI82" s="12" t="s">
        <v>7</v>
      </c>
      <c r="AJ82" s="12" t="s">
        <v>7</v>
      </c>
      <c r="AK82" s="12" t="s">
        <v>7</v>
      </c>
      <c r="AL82" s="12" t="s">
        <v>7</v>
      </c>
      <c r="AM82" s="12" t="s">
        <v>7</v>
      </c>
      <c r="AN82" s="12" t="s">
        <v>7</v>
      </c>
      <c r="AO82" s="12" t="s">
        <v>7</v>
      </c>
      <c r="AP82" s="12" t="s">
        <v>7</v>
      </c>
      <c r="AQ82" s="12" t="s">
        <v>7</v>
      </c>
      <c r="AR82" s="12" t="s">
        <v>7</v>
      </c>
      <c r="AS82" s="12" t="s">
        <v>7</v>
      </c>
      <c r="AT82" s="12" t="s">
        <v>7</v>
      </c>
      <c r="AU82" s="12" t="s">
        <v>7</v>
      </c>
      <c r="AV82" s="12" t="s">
        <v>7</v>
      </c>
      <c r="AW82" s="12" t="s">
        <v>7</v>
      </c>
      <c r="AX82" s="12" t="s">
        <v>7</v>
      </c>
      <c r="AY82" s="12" t="s">
        <v>7</v>
      </c>
      <c r="AZ82" s="12" t="s">
        <v>7</v>
      </c>
      <c r="BA82" s="12" t="s">
        <v>7</v>
      </c>
      <c r="BB82" s="12" t="s">
        <v>7</v>
      </c>
      <c r="BC82" s="12" t="s">
        <v>7</v>
      </c>
      <c r="BD82" s="12" t="s">
        <v>7</v>
      </c>
      <c r="BE82" s="12" t="s">
        <v>7</v>
      </c>
      <c r="BF82" s="12" t="s">
        <v>7</v>
      </c>
      <c r="BG82" s="12" t="s">
        <v>7</v>
      </c>
      <c r="BH82" s="12" t="s">
        <v>7</v>
      </c>
      <c r="BI82" s="12" t="s">
        <v>7</v>
      </c>
      <c r="BJ82" s="12" t="s">
        <v>7</v>
      </c>
      <c r="BK82" s="12" t="s">
        <v>7</v>
      </c>
      <c r="BL82" s="12" t="s">
        <v>7</v>
      </c>
      <c r="BM82" s="12" t="s">
        <v>7</v>
      </c>
      <c r="BN82" s="12" t="s">
        <v>7</v>
      </c>
      <c r="BO82" s="12" t="s">
        <v>7</v>
      </c>
      <c r="BP82" s="12" t="s">
        <v>7</v>
      </c>
      <c r="BQ82" s="12" t="s">
        <v>7</v>
      </c>
      <c r="BR82" s="12" t="s">
        <v>7</v>
      </c>
      <c r="BS82" s="12" t="s">
        <v>7</v>
      </c>
      <c r="BT82" s="12" t="s">
        <v>7</v>
      </c>
      <c r="BU82" s="12" t="s">
        <v>7</v>
      </c>
      <c r="BV82" s="12" t="s">
        <v>7</v>
      </c>
      <c r="BW82" s="12" t="s">
        <v>7</v>
      </c>
      <c r="BX82" s="12" t="s">
        <v>7</v>
      </c>
      <c r="BY82" s="12" t="s">
        <v>7</v>
      </c>
      <c r="BZ82" s="12" t="s">
        <v>7</v>
      </c>
      <c r="CA82" s="12" t="s">
        <v>7</v>
      </c>
      <c r="CB82" s="12" t="s">
        <v>7</v>
      </c>
      <c r="CC82" s="12" t="s">
        <v>7</v>
      </c>
      <c r="CD82" s="12" t="s">
        <v>7</v>
      </c>
      <c r="CE82" s="12" t="s">
        <v>7</v>
      </c>
      <c r="CF82" s="12" t="s">
        <v>7</v>
      </c>
      <c r="CG82" s="12" t="s">
        <v>7</v>
      </c>
      <c r="CH82" s="12" t="s">
        <v>7</v>
      </c>
      <c r="CI82" s="12" t="s">
        <v>7</v>
      </c>
      <c r="CJ82" s="12" t="s">
        <v>7</v>
      </c>
      <c r="CK82" s="12" t="s">
        <v>7</v>
      </c>
      <c r="CL82" s="12" t="s">
        <v>7</v>
      </c>
      <c r="CM82" s="12" t="s">
        <v>7</v>
      </c>
      <c r="CN82" s="12" t="s">
        <v>7</v>
      </c>
      <c r="CO82" s="12" t="s">
        <v>7</v>
      </c>
      <c r="CP82" s="12" t="s">
        <v>7</v>
      </c>
      <c r="CQ82" s="12" t="s">
        <v>7</v>
      </c>
      <c r="CR82" s="12" t="s">
        <v>7</v>
      </c>
      <c r="CS82" s="12" t="s">
        <v>7</v>
      </c>
      <c r="CT82" s="12" t="s">
        <v>7</v>
      </c>
      <c r="CU82" s="12" t="s">
        <v>7</v>
      </c>
      <c r="CV82" s="12" t="s">
        <v>7</v>
      </c>
      <c r="CW82" s="12" t="s">
        <v>7</v>
      </c>
      <c r="CX82" s="12" t="s">
        <v>7</v>
      </c>
      <c r="CY82" s="12" t="s">
        <v>7</v>
      </c>
      <c r="CZ82" s="12" t="s">
        <v>7</v>
      </c>
      <c r="DA82" s="12" t="s">
        <v>7</v>
      </c>
      <c r="DB82" s="12" t="s">
        <v>7</v>
      </c>
      <c r="DC82" s="12" t="s">
        <v>7</v>
      </c>
      <c r="DD82" s="12" t="s">
        <v>7</v>
      </c>
      <c r="DE82" s="12" t="s">
        <v>7</v>
      </c>
      <c r="DF82" s="12" t="s">
        <v>7</v>
      </c>
      <c r="DG82" s="12" t="s">
        <v>7</v>
      </c>
      <c r="DH82" s="12" t="s">
        <v>7</v>
      </c>
      <c r="DI82" s="12" t="s">
        <v>7</v>
      </c>
      <c r="DJ82" s="12" t="s">
        <v>7</v>
      </c>
      <c r="DK82" s="12" t="s">
        <v>7</v>
      </c>
      <c r="DL82" s="12" t="s">
        <v>7</v>
      </c>
      <c r="DM82" s="12" t="s">
        <v>7</v>
      </c>
      <c r="DN82" s="12" t="s">
        <v>7</v>
      </c>
      <c r="DO82" s="12" t="s">
        <v>7</v>
      </c>
      <c r="DP82" s="12" t="s">
        <v>7</v>
      </c>
      <c r="DQ82" s="12" t="s">
        <v>7</v>
      </c>
      <c r="DR82" s="12" t="s">
        <v>7</v>
      </c>
      <c r="DS82" s="12" t="s">
        <v>7</v>
      </c>
      <c r="DT82" s="12" t="s">
        <v>7</v>
      </c>
      <c r="DU82" s="12" t="s">
        <v>7</v>
      </c>
      <c r="DV82" s="12" t="s">
        <v>7</v>
      </c>
      <c r="DW82" s="12" t="s">
        <v>7</v>
      </c>
      <c r="DX82" s="12" t="s">
        <v>7</v>
      </c>
      <c r="DY82" s="12" t="s">
        <v>7</v>
      </c>
      <c r="DZ82" s="12" t="s">
        <v>7</v>
      </c>
      <c r="EA82" s="12" t="s">
        <v>7</v>
      </c>
      <c r="EB82" s="12" t="s">
        <v>7</v>
      </c>
      <c r="EC82" s="12" t="s">
        <v>7</v>
      </c>
      <c r="ED82" s="12" t="s">
        <v>7</v>
      </c>
      <c r="EE82" s="12" t="s">
        <v>7</v>
      </c>
      <c r="EF82" s="12" t="s">
        <v>7</v>
      </c>
      <c r="EG82" s="12" t="s">
        <v>7</v>
      </c>
      <c r="EH82" s="12" t="s">
        <v>7</v>
      </c>
      <c r="EI82" s="12" t="s">
        <v>7</v>
      </c>
      <c r="EJ82" s="12" t="s">
        <v>7</v>
      </c>
      <c r="EK82" s="12" t="s">
        <v>7</v>
      </c>
      <c r="EL82" s="12" t="s">
        <v>7</v>
      </c>
      <c r="EM82" s="12" t="s">
        <v>7</v>
      </c>
      <c r="EN82" s="12" t="s">
        <v>7</v>
      </c>
      <c r="EO82" s="12" t="s">
        <v>7</v>
      </c>
      <c r="EP82" s="12" t="s">
        <v>7</v>
      </c>
      <c r="EQ82" s="12" t="s">
        <v>7</v>
      </c>
      <c r="ER82" s="12" t="s">
        <v>7</v>
      </c>
      <c r="ES82" s="12" t="s">
        <v>7</v>
      </c>
      <c r="ET82" s="12" t="s">
        <v>7</v>
      </c>
      <c r="EU82" s="12" t="s">
        <v>7</v>
      </c>
      <c r="EV82" s="12" t="s">
        <v>7</v>
      </c>
      <c r="EW82" s="12" t="s">
        <v>7</v>
      </c>
      <c r="EX82" s="12" t="s">
        <v>7</v>
      </c>
      <c r="EY82" s="12" t="s">
        <v>7</v>
      </c>
      <c r="EZ82" s="12" t="s">
        <v>7</v>
      </c>
      <c r="FA82" s="12" t="s">
        <v>7</v>
      </c>
      <c r="FB82" s="12" t="s">
        <v>7</v>
      </c>
      <c r="FC82" s="12" t="s">
        <v>7</v>
      </c>
      <c r="FD82" s="12" t="s">
        <v>7</v>
      </c>
      <c r="FE82" s="12" t="s">
        <v>7</v>
      </c>
      <c r="FF82" s="12" t="s">
        <v>7</v>
      </c>
      <c r="FG82" s="12" t="s">
        <v>7</v>
      </c>
      <c r="FH82" s="12" t="s">
        <v>7</v>
      </c>
      <c r="FI82" s="12" t="s">
        <v>7</v>
      </c>
      <c r="FJ82" s="12" t="s">
        <v>7</v>
      </c>
      <c r="FK82" s="12" t="s">
        <v>7</v>
      </c>
      <c r="FL82" s="12" t="s">
        <v>7</v>
      </c>
      <c r="FM82" s="12" t="s">
        <v>7</v>
      </c>
      <c r="FN82" s="12" t="s">
        <v>7</v>
      </c>
      <c r="FO82" s="12" t="s">
        <v>7</v>
      </c>
      <c r="FP82" s="12" t="s">
        <v>7</v>
      </c>
      <c r="FQ82" s="12" t="s">
        <v>7</v>
      </c>
      <c r="FR82" s="12" t="s">
        <v>7</v>
      </c>
      <c r="FS82" s="12" t="s">
        <v>7</v>
      </c>
      <c r="FT82" s="12" t="s">
        <v>7</v>
      </c>
      <c r="FU82" s="12" t="s">
        <v>7</v>
      </c>
      <c r="FV82" s="12" t="s">
        <v>7</v>
      </c>
      <c r="FW82" s="12" t="s">
        <v>7</v>
      </c>
      <c r="FX82" s="12" t="s">
        <v>7</v>
      </c>
      <c r="FY82" s="12" t="s">
        <v>7</v>
      </c>
      <c r="FZ82" s="12" t="s">
        <v>7</v>
      </c>
      <c r="GA82" s="12" t="s">
        <v>7</v>
      </c>
      <c r="GB82" s="12" t="s">
        <v>7</v>
      </c>
      <c r="GC82" s="12" t="s">
        <v>7</v>
      </c>
      <c r="GD82" s="12" t="s">
        <v>7</v>
      </c>
      <c r="GE82" s="12" t="s">
        <v>7</v>
      </c>
      <c r="GF82" s="12" t="s">
        <v>7</v>
      </c>
      <c r="GG82" s="12" t="s">
        <v>7</v>
      </c>
      <c r="GH82" s="12" t="s">
        <v>7</v>
      </c>
      <c r="GI82" s="12" t="s">
        <v>7</v>
      </c>
      <c r="GJ82" s="12" t="s">
        <v>7</v>
      </c>
      <c r="GK82" s="12" t="s">
        <v>7</v>
      </c>
      <c r="GL82" s="12" t="s">
        <v>7</v>
      </c>
      <c r="GM82" s="12" t="s">
        <v>7</v>
      </c>
      <c r="GN82" s="12" t="s">
        <v>7</v>
      </c>
      <c r="GO82" s="12" t="s">
        <v>7</v>
      </c>
      <c r="GP82" s="12" t="s">
        <v>7</v>
      </c>
      <c r="GQ82" s="12" t="s">
        <v>7</v>
      </c>
      <c r="GR82" s="12" t="s">
        <v>7</v>
      </c>
      <c r="GS82" s="12" t="s">
        <v>7</v>
      </c>
      <c r="GT82" s="12" t="s">
        <v>7</v>
      </c>
      <c r="GU82" s="12" t="s">
        <v>7</v>
      </c>
      <c r="GV82" s="12" t="s">
        <v>7</v>
      </c>
      <c r="GW82" s="12" t="s">
        <v>7</v>
      </c>
      <c r="GX82" s="12" t="s">
        <v>7</v>
      </c>
      <c r="GY82" s="12" t="s">
        <v>7</v>
      </c>
      <c r="GZ82" s="12" t="s">
        <v>7</v>
      </c>
      <c r="HA82" s="12" t="s">
        <v>7</v>
      </c>
      <c r="HB82" s="12" t="s">
        <v>7</v>
      </c>
      <c r="HC82" s="12" t="s">
        <v>7</v>
      </c>
      <c r="HD82" s="12" t="s">
        <v>7</v>
      </c>
      <c r="HE82" s="12" t="s">
        <v>7</v>
      </c>
      <c r="HF82" s="12" t="s">
        <v>7</v>
      </c>
      <c r="HG82" s="12" t="s">
        <v>7</v>
      </c>
      <c r="HH82" s="12" t="s">
        <v>7</v>
      </c>
      <c r="HI82" s="12" t="s">
        <v>7</v>
      </c>
      <c r="HJ82" s="12" t="s">
        <v>7</v>
      </c>
      <c r="HK82" s="12" t="s">
        <v>7</v>
      </c>
      <c r="HL82" s="12" t="s">
        <v>7</v>
      </c>
      <c r="HM82" s="12" t="s">
        <v>7</v>
      </c>
      <c r="HN82" s="12" t="s">
        <v>7</v>
      </c>
      <c r="HO82" s="12" t="s">
        <v>7</v>
      </c>
      <c r="HP82" s="12" t="s">
        <v>7</v>
      </c>
      <c r="HQ82" s="12" t="s">
        <v>7</v>
      </c>
      <c r="HR82" s="12" t="s">
        <v>7</v>
      </c>
      <c r="HS82" s="12" t="s">
        <v>7</v>
      </c>
      <c r="HT82" s="12" t="s">
        <v>7</v>
      </c>
      <c r="HU82" s="12" t="s">
        <v>7</v>
      </c>
      <c r="HV82" s="12" t="s">
        <v>7</v>
      </c>
      <c r="HW82" s="12" t="s">
        <v>7</v>
      </c>
      <c r="HX82" s="12" t="s">
        <v>7</v>
      </c>
      <c r="HY82" s="12" t="s">
        <v>7</v>
      </c>
      <c r="HZ82" s="12" t="s">
        <v>7</v>
      </c>
      <c r="IA82" s="12" t="s">
        <v>7</v>
      </c>
      <c r="IB82" s="12" t="s">
        <v>7</v>
      </c>
      <c r="IC82" s="12" t="s">
        <v>7</v>
      </c>
      <c r="ID82" s="12" t="s">
        <v>7</v>
      </c>
      <c r="IE82" s="12" t="s">
        <v>7</v>
      </c>
      <c r="IF82" s="12" t="s">
        <v>7</v>
      </c>
      <c r="IG82" s="12" t="s">
        <v>7</v>
      </c>
      <c r="IH82" s="12" t="s">
        <v>7</v>
      </c>
      <c r="II82" s="12" t="s">
        <v>7</v>
      </c>
      <c r="IJ82" s="12" t="s">
        <v>7</v>
      </c>
      <c r="IK82" s="12" t="s">
        <v>7</v>
      </c>
      <c r="IL82" s="12" t="s">
        <v>7</v>
      </c>
      <c r="IM82" s="12" t="s">
        <v>7</v>
      </c>
      <c r="IN82" s="12" t="s">
        <v>7</v>
      </c>
      <c r="IO82" s="12" t="s">
        <v>7</v>
      </c>
      <c r="IP82" s="12" t="s">
        <v>7</v>
      </c>
      <c r="IQ82" s="12" t="s">
        <v>7</v>
      </c>
      <c r="IR82" s="12" t="s">
        <v>7</v>
      </c>
      <c r="IS82" s="12" t="s">
        <v>7</v>
      </c>
      <c r="IT82" s="12" t="s">
        <v>7</v>
      </c>
      <c r="IU82" s="12" t="s">
        <v>7</v>
      </c>
      <c r="IV82" s="12" t="s">
        <v>7</v>
      </c>
      <c r="IW82" s="12" t="s">
        <v>7</v>
      </c>
      <c r="IY82" s="15">
        <v>-1104755</v>
      </c>
      <c r="IZ82" s="15">
        <v>3570116</v>
      </c>
    </row>
    <row r="83" spans="1:260">
      <c r="A83" t="s">
        <v>967</v>
      </c>
      <c r="B83" s="12" t="s">
        <v>980</v>
      </c>
      <c r="C83" s="12">
        <v>0</v>
      </c>
      <c r="D83" s="12">
        <v>0.1</v>
      </c>
      <c r="E83" s="12">
        <v>1.7</v>
      </c>
      <c r="F83" s="12">
        <v>-0.1</v>
      </c>
      <c r="G83" s="12">
        <v>1.1000000000000001</v>
      </c>
      <c r="H83" s="12">
        <v>-0.3</v>
      </c>
      <c r="I83" s="12">
        <v>0.4</v>
      </c>
      <c r="J83" s="12">
        <v>0.3</v>
      </c>
      <c r="K83" s="12">
        <v>0.4</v>
      </c>
      <c r="L83" s="12">
        <v>0</v>
      </c>
      <c r="M83" s="12">
        <v>1.6</v>
      </c>
      <c r="N83" s="12">
        <v>0.4</v>
      </c>
      <c r="O83" s="12">
        <v>0.2</v>
      </c>
      <c r="P83" s="12">
        <v>0.3</v>
      </c>
      <c r="Q83" s="12">
        <v>1.4</v>
      </c>
      <c r="R83" s="12">
        <v>0</v>
      </c>
      <c r="S83" s="12">
        <v>0.5</v>
      </c>
      <c r="T83" s="12">
        <v>0.4</v>
      </c>
      <c r="U83" s="12">
        <v>1.6</v>
      </c>
      <c r="V83" s="12">
        <v>4</v>
      </c>
      <c r="W83" s="12">
        <v>-0.1</v>
      </c>
      <c r="X83" s="12">
        <v>0</v>
      </c>
      <c r="Y83" s="12">
        <v>0.9</v>
      </c>
      <c r="Z83" s="12">
        <v>0.7</v>
      </c>
      <c r="AA83" s="12">
        <v>-0.2</v>
      </c>
      <c r="AB83" s="12">
        <v>-0.5</v>
      </c>
      <c r="AC83" s="12">
        <v>1.2</v>
      </c>
      <c r="AD83" s="12">
        <v>0.3</v>
      </c>
      <c r="AE83" s="12">
        <v>0.3</v>
      </c>
      <c r="AF83" s="12">
        <v>-0.5</v>
      </c>
      <c r="AG83" s="12">
        <v>1.3</v>
      </c>
      <c r="AH83" s="12">
        <v>0.4</v>
      </c>
      <c r="AI83" s="12">
        <v>0.2</v>
      </c>
      <c r="AJ83" s="12">
        <v>-0.7</v>
      </c>
      <c r="AK83" s="12">
        <v>1.1000000000000001</v>
      </c>
      <c r="AL83" s="12">
        <v>0.3</v>
      </c>
      <c r="AM83" s="12">
        <v>1.8</v>
      </c>
      <c r="AN83" s="12">
        <v>0.9</v>
      </c>
      <c r="AO83" s="12">
        <v>-2.5</v>
      </c>
      <c r="AP83" s="12">
        <v>4.2</v>
      </c>
      <c r="AQ83" s="12">
        <v>0.2</v>
      </c>
      <c r="AR83" s="12">
        <v>1.6</v>
      </c>
      <c r="AS83" s="12">
        <v>1.3</v>
      </c>
      <c r="AT83" s="12">
        <v>1</v>
      </c>
      <c r="AU83" s="12">
        <v>4.4000000000000004</v>
      </c>
      <c r="AV83" s="12">
        <v>3</v>
      </c>
      <c r="AW83" s="12">
        <v>7.9</v>
      </c>
      <c r="AX83" s="12">
        <v>3.3</v>
      </c>
      <c r="AY83" s="12">
        <v>4.4000000000000004</v>
      </c>
      <c r="AZ83" s="12">
        <v>0</v>
      </c>
      <c r="BA83" s="12">
        <v>3.2</v>
      </c>
      <c r="BB83" s="12">
        <v>2.4</v>
      </c>
      <c r="BC83" s="12">
        <v>23.8</v>
      </c>
      <c r="BD83" s="12">
        <v>-1.3</v>
      </c>
      <c r="BE83" s="12">
        <v>2.4</v>
      </c>
      <c r="BF83" s="12">
        <v>-4.0999999999999996</v>
      </c>
      <c r="BG83" s="12">
        <v>8.6999999999999993</v>
      </c>
      <c r="BH83" s="12">
        <v>-4.8</v>
      </c>
      <c r="BI83" s="12">
        <v>-1.1000000000000001</v>
      </c>
      <c r="BJ83" s="12">
        <v>0</v>
      </c>
      <c r="BK83" s="12">
        <v>-0.5</v>
      </c>
      <c r="BL83" s="12">
        <v>-2.1</v>
      </c>
      <c r="BM83" s="12">
        <v>3.1</v>
      </c>
      <c r="BN83" s="12">
        <v>-2.1</v>
      </c>
      <c r="BO83" s="12">
        <v>-2.4</v>
      </c>
      <c r="BP83" s="12">
        <v>-6.5</v>
      </c>
      <c r="BQ83" s="12">
        <v>3.6</v>
      </c>
      <c r="BR83" s="12">
        <v>18.2</v>
      </c>
      <c r="BS83" s="12">
        <v>0.9</v>
      </c>
      <c r="BT83" s="12">
        <v>-1.8</v>
      </c>
      <c r="BU83" s="12">
        <v>7.9</v>
      </c>
      <c r="BV83" s="12">
        <v>1.4</v>
      </c>
      <c r="BW83" s="12">
        <v>-3.4</v>
      </c>
      <c r="BX83" s="12">
        <v>-4.7</v>
      </c>
      <c r="BY83" s="12">
        <v>8.6</v>
      </c>
      <c r="BZ83" s="12">
        <v>-9</v>
      </c>
      <c r="CA83" s="12">
        <v>-0.8</v>
      </c>
      <c r="CB83" s="12">
        <v>-10.9</v>
      </c>
      <c r="CC83" s="12">
        <v>-0.6</v>
      </c>
      <c r="CD83" s="12">
        <v>-16.2</v>
      </c>
      <c r="CE83" s="12">
        <v>-2.8</v>
      </c>
      <c r="CF83" s="12">
        <v>-8.3000000000000007</v>
      </c>
      <c r="CG83" s="12">
        <v>-2.9</v>
      </c>
      <c r="CH83" s="12">
        <v>-7.6</v>
      </c>
      <c r="CI83" s="12">
        <v>-7.6</v>
      </c>
      <c r="CJ83" s="12">
        <v>-0.9</v>
      </c>
      <c r="CK83" s="12">
        <v>4.4000000000000004</v>
      </c>
      <c r="CL83" s="12">
        <v>-34.6</v>
      </c>
      <c r="CM83" s="12">
        <v>101.5</v>
      </c>
      <c r="CN83" s="12">
        <v>-20.2</v>
      </c>
      <c r="CO83" s="12">
        <v>-11.9</v>
      </c>
      <c r="CP83" s="12">
        <v>-18.3</v>
      </c>
      <c r="CQ83" s="12">
        <v>-24</v>
      </c>
      <c r="CR83" s="12">
        <v>-8.6</v>
      </c>
      <c r="CS83" s="12">
        <v>-18.399999999999999</v>
      </c>
      <c r="CT83" s="12">
        <v>50.4</v>
      </c>
      <c r="CU83" s="12">
        <v>-40.1</v>
      </c>
      <c r="CV83" s="12">
        <v>-9.6999999999999993</v>
      </c>
      <c r="CW83" s="12">
        <v>-7.6</v>
      </c>
      <c r="CX83" s="12">
        <v>4.8</v>
      </c>
      <c r="CY83" s="12">
        <v>-17.399999999999999</v>
      </c>
      <c r="CZ83" s="12">
        <v>1.4</v>
      </c>
      <c r="DA83" s="12">
        <v>-8.9</v>
      </c>
      <c r="DB83" s="12">
        <v>16.100000000000001</v>
      </c>
      <c r="DC83" s="12">
        <v>-14.9</v>
      </c>
      <c r="DD83" s="12">
        <v>2.1</v>
      </c>
      <c r="DE83" s="12">
        <v>-15.4</v>
      </c>
      <c r="DF83" s="12">
        <v>-4.0999999999999996</v>
      </c>
      <c r="DG83" s="12">
        <v>-0.1</v>
      </c>
      <c r="DH83" s="12">
        <v>-12.3</v>
      </c>
      <c r="DI83" s="12">
        <v>6.9</v>
      </c>
      <c r="DJ83" s="12">
        <v>-17</v>
      </c>
      <c r="DK83" s="12">
        <v>10.7</v>
      </c>
      <c r="DL83" s="12">
        <v>10.3</v>
      </c>
      <c r="DM83" s="12">
        <v>-22.2</v>
      </c>
      <c r="DN83" s="12">
        <v>-18</v>
      </c>
      <c r="DO83" s="12">
        <v>-20.8</v>
      </c>
      <c r="DP83" s="12">
        <v>-10.8</v>
      </c>
      <c r="DQ83" s="12">
        <v>-13.6</v>
      </c>
      <c r="DR83" s="12">
        <v>20.100000000000001</v>
      </c>
      <c r="DS83" s="12">
        <v>12.3</v>
      </c>
      <c r="DT83" s="12">
        <v>-20</v>
      </c>
      <c r="DU83" s="12">
        <v>3.8</v>
      </c>
      <c r="DV83" s="12">
        <v>-14.4</v>
      </c>
      <c r="DW83" s="12">
        <v>-18.5</v>
      </c>
      <c r="DX83" s="12">
        <v>43.9</v>
      </c>
      <c r="DY83" s="12">
        <v>-9.1999999999999993</v>
      </c>
      <c r="DZ83" s="12">
        <v>-0.6</v>
      </c>
      <c r="EA83" s="12">
        <v>140.9</v>
      </c>
      <c r="EB83" s="12">
        <v>-4.9000000000000004</v>
      </c>
      <c r="EC83" s="12">
        <v>1</v>
      </c>
      <c r="ED83" s="12">
        <v>9.4</v>
      </c>
      <c r="EE83" s="12">
        <v>10.6</v>
      </c>
      <c r="EF83" s="12">
        <v>-23.9</v>
      </c>
      <c r="EG83" s="12">
        <v>10.5</v>
      </c>
      <c r="EH83" s="12">
        <v>-1.4</v>
      </c>
      <c r="EI83" s="12">
        <v>54</v>
      </c>
      <c r="EJ83" s="12">
        <v>-33.1</v>
      </c>
      <c r="EK83" s="12">
        <v>-8.3000000000000007</v>
      </c>
      <c r="EL83" s="12">
        <v>-21.6</v>
      </c>
      <c r="EM83" s="12">
        <v>-13.8</v>
      </c>
      <c r="EN83" s="12">
        <v>-16</v>
      </c>
      <c r="EO83" s="12">
        <v>18.399999999999999</v>
      </c>
      <c r="EP83" s="12">
        <v>-68.099999999999994</v>
      </c>
      <c r="EQ83" s="12">
        <v>-20</v>
      </c>
      <c r="ER83" s="12">
        <v>-8.1</v>
      </c>
      <c r="ES83" s="12">
        <v>-5.2</v>
      </c>
      <c r="ET83" s="12">
        <v>23.4</v>
      </c>
      <c r="EU83" s="12">
        <v>-14.9</v>
      </c>
      <c r="EV83" s="12">
        <v>15.1</v>
      </c>
      <c r="EW83" s="12">
        <v>16.3</v>
      </c>
      <c r="EX83" s="12">
        <v>-20.399999999999999</v>
      </c>
      <c r="EY83" s="12">
        <v>-10.6</v>
      </c>
      <c r="EZ83" s="12">
        <v>-55</v>
      </c>
      <c r="FA83" s="12">
        <v>-73.5</v>
      </c>
      <c r="FB83" s="12">
        <v>78.400000000000006</v>
      </c>
      <c r="FC83" s="12">
        <v>-77.099999999999994</v>
      </c>
      <c r="FD83" s="12">
        <v>-15.6</v>
      </c>
      <c r="FE83" s="12">
        <v>-32.9</v>
      </c>
      <c r="FF83" s="12">
        <v>3.2</v>
      </c>
      <c r="FG83" s="12">
        <v>-133.80000000000001</v>
      </c>
      <c r="FH83" s="12">
        <v>48</v>
      </c>
      <c r="FI83" s="12">
        <v>42.3</v>
      </c>
      <c r="FJ83" s="12">
        <v>-38.1</v>
      </c>
      <c r="FK83" s="12">
        <v>-189.2</v>
      </c>
      <c r="FL83" s="12">
        <v>59.2</v>
      </c>
      <c r="FM83" s="12">
        <v>10.1</v>
      </c>
      <c r="FN83" s="12">
        <v>55.6</v>
      </c>
      <c r="FO83" s="12">
        <v>-47.7</v>
      </c>
      <c r="FP83" s="12">
        <v>-52.3</v>
      </c>
      <c r="FQ83" s="12">
        <v>57.5</v>
      </c>
      <c r="FR83" s="12">
        <v>-154.80000000000001</v>
      </c>
      <c r="FS83" s="12">
        <v>-27.1</v>
      </c>
      <c r="FT83" s="12">
        <v>-95.8</v>
      </c>
      <c r="FU83" s="12">
        <v>-26.9</v>
      </c>
      <c r="FV83" s="12">
        <v>-178.7</v>
      </c>
      <c r="FW83" s="12">
        <v>-104.1</v>
      </c>
      <c r="FX83" s="12">
        <v>26.6</v>
      </c>
      <c r="FY83" s="12">
        <v>-95.9</v>
      </c>
      <c r="FZ83" s="12">
        <v>-79.3</v>
      </c>
      <c r="GA83" s="12">
        <v>-137.9</v>
      </c>
      <c r="GB83" s="12">
        <v>-131.30000000000001</v>
      </c>
      <c r="GC83" s="12">
        <v>29.6</v>
      </c>
      <c r="GD83" s="12">
        <v>57.1</v>
      </c>
      <c r="GE83" s="12">
        <v>40</v>
      </c>
      <c r="GF83" s="12">
        <v>-65.099999999999994</v>
      </c>
      <c r="GG83" s="12">
        <v>-32.4</v>
      </c>
      <c r="GH83" s="12">
        <v>2.1</v>
      </c>
      <c r="GI83" s="12">
        <v>-13.1</v>
      </c>
      <c r="GJ83" s="12">
        <v>-68.3</v>
      </c>
      <c r="GK83" s="12">
        <v>-343.8</v>
      </c>
      <c r="GL83" s="12">
        <v>-104.3</v>
      </c>
      <c r="GM83" s="12">
        <v>-158.1</v>
      </c>
      <c r="GN83" s="12">
        <v>62.1</v>
      </c>
      <c r="GO83" s="12">
        <v>-51.9</v>
      </c>
      <c r="GP83" s="12">
        <v>242.8</v>
      </c>
      <c r="GQ83" s="12">
        <v>-147</v>
      </c>
      <c r="GR83" s="12">
        <v>-23.6</v>
      </c>
      <c r="GS83" s="12">
        <v>-148.6</v>
      </c>
      <c r="GT83" s="12">
        <v>54.9</v>
      </c>
      <c r="GU83" s="12">
        <v>-30.2</v>
      </c>
      <c r="GV83" s="12">
        <v>-343.8</v>
      </c>
      <c r="GW83" s="12">
        <v>-102.8</v>
      </c>
      <c r="GX83" s="12">
        <v>-48</v>
      </c>
      <c r="GY83" s="12">
        <v>212.3</v>
      </c>
      <c r="GZ83" s="12">
        <v>-198.6</v>
      </c>
      <c r="HA83" s="12">
        <v>53.5</v>
      </c>
      <c r="HB83" s="12">
        <v>-10.8</v>
      </c>
      <c r="HC83" s="12">
        <v>93.2</v>
      </c>
      <c r="HD83" s="12">
        <v>-17.5</v>
      </c>
      <c r="HE83" s="12">
        <v>-48.7</v>
      </c>
      <c r="HF83" s="12">
        <v>-2.4</v>
      </c>
      <c r="HG83" s="12">
        <v>91.5</v>
      </c>
      <c r="HH83" s="12">
        <v>-50.5</v>
      </c>
      <c r="HI83" s="12">
        <v>-26.8</v>
      </c>
      <c r="HJ83" s="12">
        <v>107.8</v>
      </c>
      <c r="HK83" s="12">
        <v>33.700000000000003</v>
      </c>
      <c r="HL83" s="12">
        <v>-168.1</v>
      </c>
      <c r="HM83" s="12">
        <v>-71.099999999999994</v>
      </c>
      <c r="HN83" s="12">
        <v>-75.599999999999994</v>
      </c>
      <c r="HO83" s="12">
        <v>-40.299999999999997</v>
      </c>
      <c r="HP83" s="12">
        <v>63.8</v>
      </c>
      <c r="HQ83" s="12">
        <v>-100.4</v>
      </c>
      <c r="HR83" s="12">
        <v>-1.5</v>
      </c>
      <c r="HS83" s="12">
        <v>10.1</v>
      </c>
      <c r="HT83" s="12">
        <v>-123.2</v>
      </c>
      <c r="HU83" s="12">
        <v>189.2</v>
      </c>
      <c r="HV83" s="12">
        <v>-120.8</v>
      </c>
      <c r="HW83" s="12">
        <v>-20.8</v>
      </c>
      <c r="HX83" s="12">
        <v>4.0999999999999996</v>
      </c>
      <c r="HY83" s="12">
        <v>-6.2</v>
      </c>
      <c r="HZ83" s="12">
        <v>-35.700000000000003</v>
      </c>
      <c r="IA83" s="12">
        <v>-14.6</v>
      </c>
      <c r="IB83" s="12">
        <v>253.9</v>
      </c>
      <c r="IC83" s="12">
        <v>-178.6</v>
      </c>
      <c r="ID83" s="12">
        <v>108</v>
      </c>
      <c r="IE83" s="12">
        <v>11.8</v>
      </c>
      <c r="IF83" s="12">
        <v>-72.900000000000006</v>
      </c>
      <c r="IG83" s="12">
        <v>98.9</v>
      </c>
      <c r="IH83" s="12">
        <v>-37.1</v>
      </c>
      <c r="II83" s="12">
        <v>-191.6</v>
      </c>
      <c r="IJ83" s="12">
        <v>131</v>
      </c>
      <c r="IK83" s="12">
        <v>-98.8</v>
      </c>
      <c r="IL83" s="12">
        <v>60</v>
      </c>
      <c r="IM83" s="12">
        <v>49.5</v>
      </c>
      <c r="IN83" s="12">
        <v>138.30000000000001</v>
      </c>
      <c r="IO83" s="12">
        <v>3.7</v>
      </c>
      <c r="IP83" s="12">
        <v>241.6</v>
      </c>
      <c r="IQ83" s="12">
        <v>-104.7</v>
      </c>
      <c r="IR83" s="12">
        <v>-268.3</v>
      </c>
      <c r="IS83" s="12">
        <v>-191.8</v>
      </c>
      <c r="IT83" s="12">
        <v>-15.7</v>
      </c>
      <c r="IU83" s="12">
        <v>207.9</v>
      </c>
      <c r="IV83" s="12">
        <v>-139.5</v>
      </c>
      <c r="IW83" s="12">
        <v>-71.5</v>
      </c>
      <c r="IY83" s="15">
        <v>-1734</v>
      </c>
      <c r="IZ83" s="15">
        <v>3066</v>
      </c>
    </row>
    <row r="84" spans="1:260">
      <c r="A84" t="s">
        <v>969</v>
      </c>
      <c r="B84" t="s">
        <v>984</v>
      </c>
      <c r="C84">
        <v>0</v>
      </c>
      <c r="D84">
        <v>0</v>
      </c>
      <c r="E84">
        <v>0</v>
      </c>
      <c r="F84">
        <v>0</v>
      </c>
      <c r="G84">
        <v>0</v>
      </c>
      <c r="H84">
        <v>0</v>
      </c>
      <c r="I84">
        <v>0</v>
      </c>
      <c r="J84">
        <v>0</v>
      </c>
      <c r="K84">
        <v>0</v>
      </c>
      <c r="L84">
        <v>0</v>
      </c>
      <c r="M84">
        <v>0</v>
      </c>
      <c r="N84">
        <v>0</v>
      </c>
      <c r="O84">
        <v>0</v>
      </c>
      <c r="P84">
        <v>0</v>
      </c>
      <c r="Q84">
        <v>0</v>
      </c>
      <c r="R84">
        <v>0</v>
      </c>
      <c r="S84">
        <v>0</v>
      </c>
      <c r="T84">
        <v>0</v>
      </c>
      <c r="U84">
        <v>0</v>
      </c>
      <c r="V84">
        <v>3.6</v>
      </c>
      <c r="W84">
        <v>0</v>
      </c>
      <c r="X84">
        <v>0</v>
      </c>
      <c r="Y84">
        <v>0</v>
      </c>
      <c r="Z84">
        <v>0.1</v>
      </c>
      <c r="AA84">
        <v>0</v>
      </c>
      <c r="AB84">
        <v>0</v>
      </c>
      <c r="AC84">
        <v>0</v>
      </c>
      <c r="AD84">
        <v>-0.1</v>
      </c>
      <c r="AE84">
        <v>0</v>
      </c>
      <c r="AF84">
        <v>0</v>
      </c>
      <c r="AG84">
        <v>0</v>
      </c>
      <c r="AH84">
        <v>0</v>
      </c>
      <c r="AI84">
        <v>0</v>
      </c>
      <c r="AJ84">
        <v>0</v>
      </c>
      <c r="AK84">
        <v>0</v>
      </c>
      <c r="AL84">
        <v>0</v>
      </c>
      <c r="AM84">
        <v>0</v>
      </c>
      <c r="AN84">
        <v>0</v>
      </c>
      <c r="AO84">
        <v>-4.8</v>
      </c>
      <c r="AP84">
        <v>0</v>
      </c>
      <c r="AQ84">
        <v>0</v>
      </c>
      <c r="AR84">
        <v>0</v>
      </c>
      <c r="AS84">
        <v>0</v>
      </c>
      <c r="AT84">
        <v>0</v>
      </c>
      <c r="AU84">
        <v>0</v>
      </c>
      <c r="AV84">
        <v>0</v>
      </c>
      <c r="AW84">
        <v>0</v>
      </c>
      <c r="AX84">
        <v>0.5</v>
      </c>
      <c r="AY84">
        <v>0</v>
      </c>
      <c r="AZ84">
        <v>0</v>
      </c>
      <c r="BA84">
        <v>0</v>
      </c>
      <c r="BB84">
        <v>2</v>
      </c>
      <c r="BC84">
        <v>1.1000000000000001</v>
      </c>
      <c r="BD84">
        <v>0</v>
      </c>
      <c r="BE84">
        <v>0</v>
      </c>
      <c r="BF84">
        <v>0</v>
      </c>
      <c r="BG84">
        <v>0</v>
      </c>
      <c r="BH84">
        <v>0</v>
      </c>
      <c r="BI84">
        <v>0</v>
      </c>
      <c r="BJ84">
        <v>0</v>
      </c>
      <c r="BK84">
        <v>0</v>
      </c>
      <c r="BL84">
        <v>0</v>
      </c>
      <c r="BM84">
        <v>0</v>
      </c>
      <c r="BN84">
        <v>0</v>
      </c>
      <c r="BO84">
        <v>0</v>
      </c>
      <c r="BP84">
        <v>0</v>
      </c>
      <c r="BQ84">
        <v>0</v>
      </c>
      <c r="BR84">
        <v>23.9</v>
      </c>
      <c r="BS84">
        <v>0.7</v>
      </c>
      <c r="BT84">
        <v>0</v>
      </c>
      <c r="BU84">
        <v>0</v>
      </c>
      <c r="BV84">
        <v>-2.6</v>
      </c>
      <c r="BW84">
        <v>-4.2</v>
      </c>
      <c r="BX84">
        <v>0</v>
      </c>
      <c r="BY84">
        <v>0</v>
      </c>
      <c r="BZ84">
        <v>-6</v>
      </c>
      <c r="CA84">
        <v>-0.2</v>
      </c>
      <c r="CB84">
        <v>0</v>
      </c>
      <c r="CC84">
        <v>0</v>
      </c>
      <c r="CD84">
        <v>-5.0999999999999996</v>
      </c>
      <c r="CE84">
        <v>0</v>
      </c>
      <c r="CF84">
        <v>0</v>
      </c>
      <c r="CG84">
        <v>0</v>
      </c>
      <c r="CH84">
        <v>-3.6</v>
      </c>
      <c r="CI84">
        <v>0</v>
      </c>
      <c r="CJ84">
        <v>0</v>
      </c>
      <c r="CK84">
        <v>0</v>
      </c>
      <c r="CL84">
        <v>-4.4000000000000004</v>
      </c>
      <c r="CM84">
        <v>148</v>
      </c>
      <c r="CN84">
        <v>0</v>
      </c>
      <c r="CO84">
        <v>0</v>
      </c>
      <c r="CP84">
        <v>-4.7</v>
      </c>
      <c r="CQ84">
        <v>-14.8</v>
      </c>
      <c r="CR84">
        <v>0</v>
      </c>
      <c r="CS84">
        <v>0</v>
      </c>
      <c r="CT84">
        <v>9.4</v>
      </c>
      <c r="CU84">
        <v>0</v>
      </c>
      <c r="CV84">
        <v>0</v>
      </c>
      <c r="CW84">
        <v>0</v>
      </c>
      <c r="CX84">
        <v>14.7</v>
      </c>
      <c r="CY84">
        <v>0</v>
      </c>
      <c r="CZ84">
        <v>0</v>
      </c>
      <c r="DA84">
        <v>0</v>
      </c>
      <c r="DB84">
        <v>15.9</v>
      </c>
      <c r="DC84">
        <v>0</v>
      </c>
      <c r="DD84">
        <v>0</v>
      </c>
      <c r="DE84">
        <v>0</v>
      </c>
      <c r="DF84">
        <v>0.9</v>
      </c>
      <c r="DG84">
        <v>0</v>
      </c>
      <c r="DH84">
        <v>0</v>
      </c>
      <c r="DI84">
        <v>0</v>
      </c>
      <c r="DJ84">
        <v>0.5</v>
      </c>
      <c r="DK84">
        <v>0</v>
      </c>
      <c r="DL84">
        <v>0</v>
      </c>
      <c r="DM84">
        <v>0</v>
      </c>
      <c r="DN84">
        <v>-39</v>
      </c>
      <c r="DO84">
        <v>0</v>
      </c>
      <c r="DP84">
        <v>0</v>
      </c>
      <c r="DQ84">
        <v>0</v>
      </c>
      <c r="DR84">
        <v>29.6</v>
      </c>
      <c r="DS84">
        <v>0</v>
      </c>
      <c r="DT84">
        <v>0</v>
      </c>
      <c r="DU84">
        <v>0</v>
      </c>
      <c r="DV84">
        <v>1</v>
      </c>
      <c r="DW84">
        <v>1.5</v>
      </c>
      <c r="DX84">
        <v>0</v>
      </c>
      <c r="DY84">
        <v>0</v>
      </c>
      <c r="DZ84">
        <v>5.2</v>
      </c>
      <c r="EA84">
        <v>103.1</v>
      </c>
      <c r="EB84">
        <v>0</v>
      </c>
      <c r="EC84">
        <v>0</v>
      </c>
      <c r="ED84">
        <v>-4.2</v>
      </c>
      <c r="EE84">
        <v>0</v>
      </c>
      <c r="EF84">
        <v>0</v>
      </c>
      <c r="EG84">
        <v>0</v>
      </c>
      <c r="EH84">
        <v>-19.899999999999999</v>
      </c>
      <c r="EI84">
        <v>6.2</v>
      </c>
      <c r="EJ84">
        <v>0</v>
      </c>
      <c r="EK84">
        <v>0</v>
      </c>
      <c r="EL84">
        <v>-10.3</v>
      </c>
      <c r="EM84">
        <v>0</v>
      </c>
      <c r="EN84">
        <v>0</v>
      </c>
      <c r="EO84">
        <v>0</v>
      </c>
      <c r="EP84">
        <v>-42.7</v>
      </c>
      <c r="EQ84">
        <v>0</v>
      </c>
      <c r="ER84">
        <v>0</v>
      </c>
      <c r="ES84">
        <v>0</v>
      </c>
      <c r="ET84">
        <v>-15.7</v>
      </c>
      <c r="EU84">
        <v>0</v>
      </c>
      <c r="EV84">
        <v>0</v>
      </c>
      <c r="EW84">
        <v>0</v>
      </c>
      <c r="EX84">
        <v>-27</v>
      </c>
      <c r="EY84">
        <v>0</v>
      </c>
      <c r="EZ84">
        <v>0</v>
      </c>
      <c r="FA84">
        <v>0</v>
      </c>
      <c r="FB84">
        <v>20</v>
      </c>
      <c r="FC84">
        <v>0</v>
      </c>
      <c r="FD84">
        <v>0</v>
      </c>
      <c r="FE84">
        <v>0</v>
      </c>
      <c r="FF84">
        <v>-24.4</v>
      </c>
      <c r="FG84">
        <v>26.7</v>
      </c>
      <c r="FH84">
        <v>0</v>
      </c>
      <c r="FI84">
        <v>0</v>
      </c>
      <c r="FJ84">
        <v>-10.8</v>
      </c>
      <c r="FK84">
        <v>-99.1</v>
      </c>
      <c r="FL84">
        <v>0</v>
      </c>
      <c r="FM84">
        <v>0</v>
      </c>
      <c r="FN84">
        <v>27.8</v>
      </c>
      <c r="FO84">
        <v>0</v>
      </c>
      <c r="FP84">
        <v>0</v>
      </c>
      <c r="FQ84">
        <v>0</v>
      </c>
      <c r="FR84">
        <v>-149.19999999999999</v>
      </c>
      <c r="FS84">
        <v>47.2</v>
      </c>
      <c r="FT84">
        <v>25</v>
      </c>
      <c r="FU84">
        <v>0</v>
      </c>
      <c r="FV84">
        <v>-200.2</v>
      </c>
      <c r="FW84">
        <v>0</v>
      </c>
      <c r="FX84">
        <v>34.4</v>
      </c>
      <c r="FY84">
        <v>5</v>
      </c>
      <c r="FZ84">
        <v>-62.1</v>
      </c>
      <c r="GA84">
        <v>-17.5</v>
      </c>
      <c r="GB84">
        <v>-50.2</v>
      </c>
      <c r="GC84">
        <v>0</v>
      </c>
      <c r="GD84">
        <v>-92.2</v>
      </c>
      <c r="GE84">
        <v>138.5</v>
      </c>
      <c r="GF84">
        <v>5.9</v>
      </c>
      <c r="GG84">
        <v>36.299999999999997</v>
      </c>
      <c r="GH84">
        <v>-12.5</v>
      </c>
      <c r="GI84">
        <v>26.8</v>
      </c>
      <c r="GJ84">
        <v>12.7</v>
      </c>
      <c r="GK84">
        <v>16.2</v>
      </c>
      <c r="GL84">
        <v>-22.7</v>
      </c>
      <c r="GM84">
        <v>-33.4</v>
      </c>
      <c r="GN84">
        <v>17.399999999999999</v>
      </c>
      <c r="GO84">
        <v>-51.2</v>
      </c>
      <c r="GP84">
        <v>77.599999999999994</v>
      </c>
      <c r="GQ84">
        <v>-23.3</v>
      </c>
      <c r="GR84">
        <v>65.099999999999994</v>
      </c>
      <c r="GS84">
        <v>14.6</v>
      </c>
      <c r="GT84">
        <v>-51.5</v>
      </c>
      <c r="GU84">
        <v>-21.1</v>
      </c>
      <c r="GV84">
        <v>-175.5</v>
      </c>
      <c r="GW84">
        <v>-100.6</v>
      </c>
      <c r="GX84">
        <v>7.2</v>
      </c>
      <c r="GY84">
        <v>44.3</v>
      </c>
      <c r="GZ84">
        <v>-5.8</v>
      </c>
      <c r="HA84">
        <v>-50.6</v>
      </c>
      <c r="HB84">
        <v>62</v>
      </c>
      <c r="HC84">
        <v>25.7</v>
      </c>
      <c r="HD84">
        <v>84.6</v>
      </c>
      <c r="HE84">
        <v>37.1</v>
      </c>
      <c r="HF84">
        <v>-28</v>
      </c>
      <c r="HG84">
        <v>119.7</v>
      </c>
      <c r="HH84">
        <v>-1.3</v>
      </c>
      <c r="HI84">
        <v>2.4</v>
      </c>
      <c r="HJ84">
        <v>91</v>
      </c>
      <c r="HK84">
        <v>0.9</v>
      </c>
      <c r="HL84">
        <v>-124.3</v>
      </c>
      <c r="HM84">
        <v>20.5</v>
      </c>
      <c r="HN84">
        <v>-57.1</v>
      </c>
      <c r="HO84">
        <v>-8.1</v>
      </c>
      <c r="HP84">
        <v>13.7</v>
      </c>
      <c r="HQ84">
        <v>-5.0999999999999996</v>
      </c>
      <c r="HR84">
        <v>-65.8</v>
      </c>
      <c r="HS84">
        <v>38</v>
      </c>
      <c r="HT84">
        <v>37.200000000000003</v>
      </c>
      <c r="HU84">
        <v>103.5</v>
      </c>
      <c r="HV84">
        <v>-125.8</v>
      </c>
      <c r="HW84">
        <v>-4.9000000000000004</v>
      </c>
      <c r="HX84">
        <v>-12.6</v>
      </c>
      <c r="HY84">
        <v>5</v>
      </c>
      <c r="HZ84">
        <v>-27.5</v>
      </c>
      <c r="IA84">
        <v>1.9</v>
      </c>
      <c r="IB84">
        <v>345.4</v>
      </c>
      <c r="IC84">
        <v>-4.5</v>
      </c>
      <c r="ID84">
        <v>30.2</v>
      </c>
      <c r="IE84">
        <v>54.8</v>
      </c>
      <c r="IF84">
        <v>-115.9</v>
      </c>
      <c r="IG84">
        <v>180.7</v>
      </c>
      <c r="IH84">
        <v>-25</v>
      </c>
      <c r="II84">
        <v>-74.099999999999994</v>
      </c>
      <c r="IJ84">
        <v>89.3</v>
      </c>
      <c r="IK84">
        <v>-27.5</v>
      </c>
      <c r="IL84">
        <v>35.5</v>
      </c>
      <c r="IM84">
        <v>77.7</v>
      </c>
      <c r="IN84">
        <v>209.3</v>
      </c>
      <c r="IO84">
        <v>43.9</v>
      </c>
      <c r="IP84">
        <v>381</v>
      </c>
      <c r="IQ84">
        <v>9.1</v>
      </c>
      <c r="IR84">
        <v>-25.3</v>
      </c>
      <c r="IS84">
        <v>-30.9</v>
      </c>
      <c r="IT84">
        <v>-22.3</v>
      </c>
      <c r="IU84">
        <v>2.2999999999999998</v>
      </c>
      <c r="IV84">
        <v>0</v>
      </c>
      <c r="IW84">
        <v>0</v>
      </c>
      <c r="IY84" s="15">
        <v>-21</v>
      </c>
      <c r="IZ84" s="15">
        <v>0</v>
      </c>
    </row>
    <row r="85" spans="1:260">
      <c r="A85" t="s">
        <v>971</v>
      </c>
      <c r="B85" t="s">
        <v>1158</v>
      </c>
      <c r="C85">
        <v>0</v>
      </c>
      <c r="D85">
        <v>-0.1</v>
      </c>
      <c r="E85">
        <v>-1.7</v>
      </c>
      <c r="F85">
        <v>0.1</v>
      </c>
      <c r="G85">
        <v>-1.1000000000000001</v>
      </c>
      <c r="H85">
        <v>0.3</v>
      </c>
      <c r="I85">
        <v>-0.4</v>
      </c>
      <c r="J85">
        <v>-0.3</v>
      </c>
      <c r="K85">
        <v>-0.4</v>
      </c>
      <c r="L85">
        <v>0</v>
      </c>
      <c r="M85">
        <v>-1.6</v>
      </c>
      <c r="N85">
        <v>-0.4</v>
      </c>
      <c r="O85">
        <v>-0.2</v>
      </c>
      <c r="P85">
        <v>-0.3</v>
      </c>
      <c r="Q85">
        <v>-1.4</v>
      </c>
      <c r="R85">
        <v>-0.1</v>
      </c>
      <c r="S85">
        <v>-0.5</v>
      </c>
      <c r="T85">
        <v>-0.4</v>
      </c>
      <c r="U85">
        <v>-1.6</v>
      </c>
      <c r="V85">
        <v>-0.4</v>
      </c>
      <c r="W85">
        <v>0.1</v>
      </c>
      <c r="X85">
        <v>0</v>
      </c>
      <c r="Y85">
        <v>-0.9</v>
      </c>
      <c r="Z85">
        <v>-0.7</v>
      </c>
      <c r="AA85">
        <v>0.2</v>
      </c>
      <c r="AB85">
        <v>0.5</v>
      </c>
      <c r="AC85">
        <v>-1.2</v>
      </c>
      <c r="AD85">
        <v>-0.3</v>
      </c>
      <c r="AE85">
        <v>-0.3</v>
      </c>
      <c r="AF85">
        <v>0.5</v>
      </c>
      <c r="AG85">
        <v>-1.3</v>
      </c>
      <c r="AH85">
        <v>-0.4</v>
      </c>
      <c r="AI85">
        <v>-0.2</v>
      </c>
      <c r="AJ85">
        <v>0.7</v>
      </c>
      <c r="AK85">
        <v>-1.1000000000000001</v>
      </c>
      <c r="AL85">
        <v>-0.3</v>
      </c>
      <c r="AM85">
        <v>-1.8</v>
      </c>
      <c r="AN85">
        <v>-0.9</v>
      </c>
      <c r="AO85">
        <v>-2.2999999999999998</v>
      </c>
      <c r="AP85">
        <v>-4.2</v>
      </c>
      <c r="AQ85">
        <v>-0.2</v>
      </c>
      <c r="AR85">
        <v>-1.6</v>
      </c>
      <c r="AS85">
        <v>-1.3</v>
      </c>
      <c r="AT85">
        <v>-1</v>
      </c>
      <c r="AU85">
        <v>-4.4000000000000004</v>
      </c>
      <c r="AV85">
        <v>-3</v>
      </c>
      <c r="AW85">
        <v>-7.9</v>
      </c>
      <c r="AX85">
        <v>-2.8</v>
      </c>
      <c r="AY85">
        <v>-4.4000000000000004</v>
      </c>
      <c r="AZ85">
        <v>0</v>
      </c>
      <c r="BA85">
        <v>-3.2</v>
      </c>
      <c r="BB85">
        <v>-0.5</v>
      </c>
      <c r="BC85">
        <v>-22.7</v>
      </c>
      <c r="BD85">
        <v>1.3</v>
      </c>
      <c r="BE85">
        <v>-2.4</v>
      </c>
      <c r="BF85">
        <v>4.0999999999999996</v>
      </c>
      <c r="BG85">
        <v>-8.6999999999999993</v>
      </c>
      <c r="BH85">
        <v>4.8</v>
      </c>
      <c r="BI85">
        <v>1.1000000000000001</v>
      </c>
      <c r="BJ85">
        <v>0</v>
      </c>
      <c r="BK85">
        <v>0.5</v>
      </c>
      <c r="BL85">
        <v>2.1</v>
      </c>
      <c r="BM85">
        <v>-3.1</v>
      </c>
      <c r="BN85">
        <v>2.1</v>
      </c>
      <c r="BO85">
        <v>2.4</v>
      </c>
      <c r="BP85">
        <v>6.5</v>
      </c>
      <c r="BQ85">
        <v>-3.6</v>
      </c>
      <c r="BR85">
        <v>5.6</v>
      </c>
      <c r="BS85">
        <v>-0.2</v>
      </c>
      <c r="BT85">
        <v>1.8</v>
      </c>
      <c r="BU85">
        <v>-7.9</v>
      </c>
      <c r="BV85">
        <v>-4</v>
      </c>
      <c r="BW85">
        <v>-0.8</v>
      </c>
      <c r="BX85">
        <v>4.7</v>
      </c>
      <c r="BY85">
        <v>-8.6</v>
      </c>
      <c r="BZ85">
        <v>3</v>
      </c>
      <c r="CA85">
        <v>0.6</v>
      </c>
      <c r="CB85">
        <v>10.9</v>
      </c>
      <c r="CC85">
        <v>0.6</v>
      </c>
      <c r="CD85">
        <v>11</v>
      </c>
      <c r="CE85">
        <v>2.8</v>
      </c>
      <c r="CF85">
        <v>8.3000000000000007</v>
      </c>
      <c r="CG85">
        <v>2.9</v>
      </c>
      <c r="CH85">
        <v>4</v>
      </c>
      <c r="CI85">
        <v>7.6</v>
      </c>
      <c r="CJ85">
        <v>0.9</v>
      </c>
      <c r="CK85">
        <v>-4.4000000000000004</v>
      </c>
      <c r="CL85">
        <v>30.2</v>
      </c>
      <c r="CM85">
        <v>46.5</v>
      </c>
      <c r="CN85">
        <v>20.2</v>
      </c>
      <c r="CO85">
        <v>11.9</v>
      </c>
      <c r="CP85">
        <v>13.6</v>
      </c>
      <c r="CQ85">
        <v>9.3000000000000007</v>
      </c>
      <c r="CR85">
        <v>8.6</v>
      </c>
      <c r="CS85">
        <v>18.399999999999999</v>
      </c>
      <c r="CT85">
        <v>-41</v>
      </c>
      <c r="CU85">
        <v>40.1</v>
      </c>
      <c r="CV85">
        <v>9.6999999999999993</v>
      </c>
      <c r="CW85">
        <v>7.6</v>
      </c>
      <c r="CX85">
        <v>10</v>
      </c>
      <c r="CY85">
        <v>17.399999999999999</v>
      </c>
      <c r="CZ85">
        <v>-1.4</v>
      </c>
      <c r="DA85">
        <v>8.9</v>
      </c>
      <c r="DB85">
        <v>-0.2</v>
      </c>
      <c r="DC85">
        <v>14.9</v>
      </c>
      <c r="DD85">
        <v>-2.1</v>
      </c>
      <c r="DE85">
        <v>15.4</v>
      </c>
      <c r="DF85">
        <v>5</v>
      </c>
      <c r="DG85">
        <v>0.1</v>
      </c>
      <c r="DH85">
        <v>12.3</v>
      </c>
      <c r="DI85">
        <v>-6.9</v>
      </c>
      <c r="DJ85">
        <v>17.399999999999999</v>
      </c>
      <c r="DK85">
        <v>-10.7</v>
      </c>
      <c r="DL85">
        <v>-10.3</v>
      </c>
      <c r="DM85">
        <v>22.2</v>
      </c>
      <c r="DN85">
        <v>-20.9</v>
      </c>
      <c r="DO85">
        <v>20.8</v>
      </c>
      <c r="DP85">
        <v>10.8</v>
      </c>
      <c r="DQ85">
        <v>13.6</v>
      </c>
      <c r="DR85">
        <v>9.5</v>
      </c>
      <c r="DS85">
        <v>-12.3</v>
      </c>
      <c r="DT85">
        <v>20</v>
      </c>
      <c r="DU85">
        <v>-3.8</v>
      </c>
      <c r="DV85">
        <v>15.4</v>
      </c>
      <c r="DW85">
        <v>20</v>
      </c>
      <c r="DX85">
        <v>-43.9</v>
      </c>
      <c r="DY85">
        <v>9.1999999999999993</v>
      </c>
      <c r="DZ85">
        <v>5.8</v>
      </c>
      <c r="EA85">
        <v>-37.799999999999997</v>
      </c>
      <c r="EB85">
        <v>4.9000000000000004</v>
      </c>
      <c r="EC85">
        <v>-1</v>
      </c>
      <c r="ED85">
        <v>-13.6</v>
      </c>
      <c r="EE85">
        <v>-10.6</v>
      </c>
      <c r="EF85">
        <v>23.9</v>
      </c>
      <c r="EG85">
        <v>-10.5</v>
      </c>
      <c r="EH85">
        <v>-18.5</v>
      </c>
      <c r="EI85">
        <v>-47.7</v>
      </c>
      <c r="EJ85">
        <v>33.1</v>
      </c>
      <c r="EK85">
        <v>8.3000000000000007</v>
      </c>
      <c r="EL85">
        <v>11.3</v>
      </c>
      <c r="EM85">
        <v>13.8</v>
      </c>
      <c r="EN85">
        <v>16</v>
      </c>
      <c r="EO85">
        <v>-18.399999999999999</v>
      </c>
      <c r="EP85">
        <v>25.4</v>
      </c>
      <c r="EQ85">
        <v>20</v>
      </c>
      <c r="ER85">
        <v>8.1</v>
      </c>
      <c r="ES85">
        <v>5.2</v>
      </c>
      <c r="ET85">
        <v>-39.1</v>
      </c>
      <c r="EU85">
        <v>14.9</v>
      </c>
      <c r="EV85">
        <v>-15.1</v>
      </c>
      <c r="EW85">
        <v>-16.3</v>
      </c>
      <c r="EX85">
        <v>-6.6</v>
      </c>
      <c r="EY85">
        <v>10.6</v>
      </c>
      <c r="EZ85">
        <v>55</v>
      </c>
      <c r="FA85">
        <v>73.5</v>
      </c>
      <c r="FB85">
        <v>-58.4</v>
      </c>
      <c r="FC85">
        <v>77.099999999999994</v>
      </c>
      <c r="FD85">
        <v>15.6</v>
      </c>
      <c r="FE85">
        <v>32.9</v>
      </c>
      <c r="FF85">
        <v>-27.6</v>
      </c>
      <c r="FG85">
        <v>160.5</v>
      </c>
      <c r="FH85">
        <v>-48</v>
      </c>
      <c r="FI85">
        <v>-42.3</v>
      </c>
      <c r="FJ85">
        <v>27.4</v>
      </c>
      <c r="FK85">
        <v>90.1</v>
      </c>
      <c r="FL85">
        <v>-59.2</v>
      </c>
      <c r="FM85">
        <v>-10.1</v>
      </c>
      <c r="FN85">
        <v>-27.7</v>
      </c>
      <c r="FO85">
        <v>47.7</v>
      </c>
      <c r="FP85">
        <v>52.3</v>
      </c>
      <c r="FQ85">
        <v>-57.5</v>
      </c>
      <c r="FR85">
        <v>5.5</v>
      </c>
      <c r="FS85">
        <v>74.2</v>
      </c>
      <c r="FT85">
        <v>120.8</v>
      </c>
      <c r="FU85">
        <v>26.9</v>
      </c>
      <c r="FV85">
        <v>-21.4</v>
      </c>
      <c r="FW85">
        <v>104.1</v>
      </c>
      <c r="FX85">
        <v>7.8</v>
      </c>
      <c r="FY85">
        <v>100.9</v>
      </c>
      <c r="FZ85">
        <v>17.100000000000001</v>
      </c>
      <c r="GA85">
        <v>120.4</v>
      </c>
      <c r="GB85">
        <v>81.099999999999994</v>
      </c>
      <c r="GC85">
        <v>-29.6</v>
      </c>
      <c r="GD85">
        <v>-149.30000000000001</v>
      </c>
      <c r="GE85">
        <v>98.5</v>
      </c>
      <c r="GF85">
        <v>71</v>
      </c>
      <c r="GG85">
        <v>68.599999999999994</v>
      </c>
      <c r="GH85">
        <v>-14.7</v>
      </c>
      <c r="GI85">
        <v>39.799999999999997</v>
      </c>
      <c r="GJ85">
        <v>81</v>
      </c>
      <c r="GK85">
        <v>360</v>
      </c>
      <c r="GL85">
        <v>81.599999999999994</v>
      </c>
      <c r="GM85">
        <v>124.6</v>
      </c>
      <c r="GN85">
        <v>-44.8</v>
      </c>
      <c r="GO85">
        <v>0.7</v>
      </c>
      <c r="GP85">
        <v>-165.2</v>
      </c>
      <c r="GQ85">
        <v>123.7</v>
      </c>
      <c r="GR85">
        <v>88.7</v>
      </c>
      <c r="GS85">
        <v>163.19999999999999</v>
      </c>
      <c r="GT85">
        <v>-106.4</v>
      </c>
      <c r="GU85">
        <v>9.1</v>
      </c>
      <c r="GV85">
        <v>168.2</v>
      </c>
      <c r="GW85">
        <v>2.2000000000000002</v>
      </c>
      <c r="GX85">
        <v>55.1</v>
      </c>
      <c r="GY85">
        <v>-168</v>
      </c>
      <c r="GZ85">
        <v>192.8</v>
      </c>
      <c r="HA85">
        <v>-104.2</v>
      </c>
      <c r="HB85">
        <v>72.900000000000006</v>
      </c>
      <c r="HC85">
        <v>-67.5</v>
      </c>
      <c r="HD85">
        <v>102.1</v>
      </c>
      <c r="HE85">
        <v>85.8</v>
      </c>
      <c r="HF85">
        <v>-25.6</v>
      </c>
      <c r="HG85">
        <v>28.2</v>
      </c>
      <c r="HH85">
        <v>49.1</v>
      </c>
      <c r="HI85">
        <v>29.2</v>
      </c>
      <c r="HJ85">
        <v>-16.8</v>
      </c>
      <c r="HK85">
        <v>-32.9</v>
      </c>
      <c r="HL85">
        <v>43.9</v>
      </c>
      <c r="HM85">
        <v>91.6</v>
      </c>
      <c r="HN85">
        <v>18.5</v>
      </c>
      <c r="HO85">
        <v>32.1</v>
      </c>
      <c r="HP85">
        <v>-50.2</v>
      </c>
      <c r="HQ85">
        <v>95.3</v>
      </c>
      <c r="HR85">
        <v>-64.3</v>
      </c>
      <c r="HS85">
        <v>27.9</v>
      </c>
      <c r="HT85">
        <v>160.4</v>
      </c>
      <c r="HU85">
        <v>-85.7</v>
      </c>
      <c r="HV85">
        <v>-5</v>
      </c>
      <c r="HW85">
        <v>15.9</v>
      </c>
      <c r="HX85">
        <v>-16.7</v>
      </c>
      <c r="HY85">
        <v>11.3</v>
      </c>
      <c r="HZ85">
        <v>8.1999999999999993</v>
      </c>
      <c r="IA85">
        <v>16.5</v>
      </c>
      <c r="IB85">
        <v>91.5</v>
      </c>
      <c r="IC85">
        <v>174.1</v>
      </c>
      <c r="ID85">
        <v>-77.900000000000006</v>
      </c>
      <c r="IE85">
        <v>43</v>
      </c>
      <c r="IF85">
        <v>-43</v>
      </c>
      <c r="IG85">
        <v>81.8</v>
      </c>
      <c r="IH85">
        <v>12.1</v>
      </c>
      <c r="II85">
        <v>117.5</v>
      </c>
      <c r="IJ85">
        <v>-41.6</v>
      </c>
      <c r="IK85">
        <v>71.3</v>
      </c>
      <c r="IL85">
        <v>-24.5</v>
      </c>
      <c r="IM85">
        <v>28.1</v>
      </c>
      <c r="IN85">
        <v>71</v>
      </c>
      <c r="IO85">
        <v>40.200000000000003</v>
      </c>
      <c r="IP85">
        <v>139.4</v>
      </c>
      <c r="IQ85">
        <v>113.8</v>
      </c>
      <c r="IR85">
        <v>243</v>
      </c>
      <c r="IS85">
        <v>160.9</v>
      </c>
      <c r="IT85">
        <v>-6.6</v>
      </c>
      <c r="IU85">
        <v>-205.6</v>
      </c>
      <c r="IV85">
        <v>139.5</v>
      </c>
      <c r="IW85">
        <v>71.5</v>
      </c>
      <c r="IY85" s="15">
        <v>-252252</v>
      </c>
      <c r="IZ85" s="15">
        <v>622632</v>
      </c>
    </row>
    <row r="86" spans="1:260">
      <c r="A86" t="s">
        <v>7</v>
      </c>
      <c r="B86" s="12" t="s">
        <v>989</v>
      </c>
      <c r="C86" s="12" t="s">
        <v>7</v>
      </c>
      <c r="D86" s="12" t="s">
        <v>7</v>
      </c>
      <c r="E86" s="12" t="s">
        <v>7</v>
      </c>
      <c r="F86" s="12" t="s">
        <v>7</v>
      </c>
      <c r="G86" s="12" t="s">
        <v>7</v>
      </c>
      <c r="H86" s="12" t="s">
        <v>7</v>
      </c>
      <c r="I86" s="12" t="s">
        <v>7</v>
      </c>
      <c r="J86" s="12" t="s">
        <v>7</v>
      </c>
      <c r="K86" s="12" t="s">
        <v>7</v>
      </c>
      <c r="L86" s="12" t="s">
        <v>7</v>
      </c>
      <c r="M86" s="12" t="s">
        <v>7</v>
      </c>
      <c r="N86" s="12" t="s">
        <v>7</v>
      </c>
      <c r="O86" s="12" t="s">
        <v>7</v>
      </c>
      <c r="P86" s="12" t="s">
        <v>7</v>
      </c>
      <c r="Q86" s="12" t="s">
        <v>7</v>
      </c>
      <c r="R86" s="12" t="s">
        <v>7</v>
      </c>
      <c r="S86" s="12" t="s">
        <v>7</v>
      </c>
      <c r="T86" s="12" t="s">
        <v>7</v>
      </c>
      <c r="U86" s="12" t="s">
        <v>7</v>
      </c>
      <c r="V86" s="12" t="s">
        <v>7</v>
      </c>
      <c r="W86" s="12" t="s">
        <v>7</v>
      </c>
      <c r="X86" s="12" t="s">
        <v>7</v>
      </c>
      <c r="Y86" s="12" t="s">
        <v>7</v>
      </c>
      <c r="Z86" s="12" t="s">
        <v>7</v>
      </c>
      <c r="AA86" s="12" t="s">
        <v>7</v>
      </c>
      <c r="AB86" s="12" t="s">
        <v>7</v>
      </c>
      <c r="AC86" s="12" t="s">
        <v>7</v>
      </c>
      <c r="AD86" s="12" t="s">
        <v>7</v>
      </c>
      <c r="AE86" s="12" t="s">
        <v>7</v>
      </c>
      <c r="AF86" s="12" t="s">
        <v>7</v>
      </c>
      <c r="AG86" s="12" t="s">
        <v>7</v>
      </c>
      <c r="AH86" s="12" t="s">
        <v>7</v>
      </c>
      <c r="AI86" s="12" t="s">
        <v>7</v>
      </c>
      <c r="AJ86" s="12" t="s">
        <v>7</v>
      </c>
      <c r="AK86" s="12" t="s">
        <v>7</v>
      </c>
      <c r="AL86" s="12" t="s">
        <v>7</v>
      </c>
      <c r="AM86" s="12" t="s">
        <v>7</v>
      </c>
      <c r="AN86" s="12" t="s">
        <v>7</v>
      </c>
      <c r="AO86" s="12" t="s">
        <v>7</v>
      </c>
      <c r="AP86" s="12" t="s">
        <v>7</v>
      </c>
      <c r="AQ86" s="12" t="s">
        <v>7</v>
      </c>
      <c r="AR86" s="12" t="s">
        <v>7</v>
      </c>
      <c r="AS86" s="12" t="s">
        <v>7</v>
      </c>
      <c r="AT86" s="12" t="s">
        <v>7</v>
      </c>
      <c r="AU86" s="12" t="s">
        <v>7</v>
      </c>
      <c r="AV86" s="12" t="s">
        <v>7</v>
      </c>
      <c r="AW86" s="12" t="s">
        <v>7</v>
      </c>
      <c r="AX86" s="12" t="s">
        <v>7</v>
      </c>
      <c r="AY86" s="12" t="s">
        <v>7</v>
      </c>
      <c r="AZ86" s="12" t="s">
        <v>7</v>
      </c>
      <c r="BA86" s="12" t="s">
        <v>7</v>
      </c>
      <c r="BB86" s="12" t="s">
        <v>7</v>
      </c>
      <c r="BC86" s="12" t="s">
        <v>7</v>
      </c>
      <c r="BD86" s="12" t="s">
        <v>7</v>
      </c>
      <c r="BE86" s="12" t="s">
        <v>7</v>
      </c>
      <c r="BF86" s="12" t="s">
        <v>7</v>
      </c>
      <c r="BG86" s="12" t="s">
        <v>7</v>
      </c>
      <c r="BH86" s="12" t="s">
        <v>7</v>
      </c>
      <c r="BI86" s="12" t="s">
        <v>7</v>
      </c>
      <c r="BJ86" s="12" t="s">
        <v>7</v>
      </c>
      <c r="BK86" s="12" t="s">
        <v>7</v>
      </c>
      <c r="BL86" s="12" t="s">
        <v>7</v>
      </c>
      <c r="BM86" s="12" t="s">
        <v>7</v>
      </c>
      <c r="BN86" s="12" t="s">
        <v>7</v>
      </c>
      <c r="BO86" s="12" t="s">
        <v>7</v>
      </c>
      <c r="BP86" s="12" t="s">
        <v>7</v>
      </c>
      <c r="BQ86" s="12" t="s">
        <v>7</v>
      </c>
      <c r="BR86" s="12" t="s">
        <v>7</v>
      </c>
      <c r="BS86" s="12" t="s">
        <v>7</v>
      </c>
      <c r="BT86" s="12" t="s">
        <v>7</v>
      </c>
      <c r="BU86" s="12" t="s">
        <v>7</v>
      </c>
      <c r="BV86" s="12" t="s">
        <v>7</v>
      </c>
      <c r="BW86" s="12" t="s">
        <v>7</v>
      </c>
      <c r="BX86" s="12" t="s">
        <v>7</v>
      </c>
      <c r="BY86" s="12" t="s">
        <v>7</v>
      </c>
      <c r="BZ86" s="12" t="s">
        <v>7</v>
      </c>
      <c r="CA86" s="12" t="s">
        <v>7</v>
      </c>
      <c r="CB86" s="12" t="s">
        <v>7</v>
      </c>
      <c r="CC86" s="12" t="s">
        <v>7</v>
      </c>
      <c r="CD86" s="12" t="s">
        <v>7</v>
      </c>
      <c r="CE86" s="12" t="s">
        <v>7</v>
      </c>
      <c r="CF86" s="12" t="s">
        <v>7</v>
      </c>
      <c r="CG86" s="12" t="s">
        <v>7</v>
      </c>
      <c r="CH86" s="12" t="s">
        <v>7</v>
      </c>
      <c r="CI86" s="12" t="s">
        <v>7</v>
      </c>
      <c r="CJ86" s="12" t="s">
        <v>7</v>
      </c>
      <c r="CK86" s="12" t="s">
        <v>7</v>
      </c>
      <c r="CL86" s="12" t="s">
        <v>7</v>
      </c>
      <c r="CM86" s="12" t="s">
        <v>7</v>
      </c>
      <c r="CN86" s="12" t="s">
        <v>7</v>
      </c>
      <c r="CO86" s="12" t="s">
        <v>7</v>
      </c>
      <c r="CP86" s="12" t="s">
        <v>7</v>
      </c>
      <c r="CQ86" s="12" t="s">
        <v>7</v>
      </c>
      <c r="CR86" s="12" t="s">
        <v>7</v>
      </c>
      <c r="CS86" s="12" t="s">
        <v>7</v>
      </c>
      <c r="CT86" s="12" t="s">
        <v>7</v>
      </c>
      <c r="CU86" s="12" t="s">
        <v>7</v>
      </c>
      <c r="CV86" s="12" t="s">
        <v>7</v>
      </c>
      <c r="CW86" s="12" t="s">
        <v>7</v>
      </c>
      <c r="CX86" s="12" t="s">
        <v>7</v>
      </c>
      <c r="CY86" s="12" t="s">
        <v>7</v>
      </c>
      <c r="CZ86" s="12" t="s">
        <v>7</v>
      </c>
      <c r="DA86" s="12" t="s">
        <v>7</v>
      </c>
      <c r="DB86" s="12" t="s">
        <v>7</v>
      </c>
      <c r="DC86" s="12" t="s">
        <v>7</v>
      </c>
      <c r="DD86" s="12" t="s">
        <v>7</v>
      </c>
      <c r="DE86" s="12" t="s">
        <v>7</v>
      </c>
      <c r="DF86" s="12" t="s">
        <v>7</v>
      </c>
      <c r="DG86" s="12" t="s">
        <v>7</v>
      </c>
      <c r="DH86" s="12" t="s">
        <v>7</v>
      </c>
      <c r="DI86" s="12" t="s">
        <v>7</v>
      </c>
      <c r="DJ86" s="12" t="s">
        <v>7</v>
      </c>
      <c r="DK86" s="12" t="s">
        <v>7</v>
      </c>
      <c r="DL86" s="12" t="s">
        <v>7</v>
      </c>
      <c r="DM86" s="12" t="s">
        <v>7</v>
      </c>
      <c r="DN86" s="12" t="s">
        <v>7</v>
      </c>
      <c r="DO86" s="12" t="s">
        <v>7</v>
      </c>
      <c r="DP86" s="12" t="s">
        <v>7</v>
      </c>
      <c r="DQ86" s="12" t="s">
        <v>7</v>
      </c>
      <c r="DR86" s="12" t="s">
        <v>7</v>
      </c>
      <c r="DS86" s="12" t="s">
        <v>7</v>
      </c>
      <c r="DT86" s="12" t="s">
        <v>7</v>
      </c>
      <c r="DU86" s="12" t="s">
        <v>7</v>
      </c>
      <c r="DV86" s="12" t="s">
        <v>7</v>
      </c>
      <c r="DW86" s="12" t="s">
        <v>7</v>
      </c>
      <c r="DX86" s="12" t="s">
        <v>7</v>
      </c>
      <c r="DY86" s="12" t="s">
        <v>7</v>
      </c>
      <c r="DZ86" s="12" t="s">
        <v>7</v>
      </c>
      <c r="EA86" s="12" t="s">
        <v>7</v>
      </c>
      <c r="EB86" s="12" t="s">
        <v>7</v>
      </c>
      <c r="EC86" s="12" t="s">
        <v>7</v>
      </c>
      <c r="ED86" s="12" t="s">
        <v>7</v>
      </c>
      <c r="EE86" s="12" t="s">
        <v>7</v>
      </c>
      <c r="EF86" s="12" t="s">
        <v>7</v>
      </c>
      <c r="EG86" s="12" t="s">
        <v>7</v>
      </c>
      <c r="EH86" s="12" t="s">
        <v>7</v>
      </c>
      <c r="EI86" s="12" t="s">
        <v>7</v>
      </c>
      <c r="EJ86" s="12" t="s">
        <v>7</v>
      </c>
      <c r="EK86" s="12" t="s">
        <v>7</v>
      </c>
      <c r="EL86" s="12" t="s">
        <v>7</v>
      </c>
      <c r="EM86" s="12" t="s">
        <v>7</v>
      </c>
      <c r="EN86" s="12" t="s">
        <v>7</v>
      </c>
      <c r="EO86" s="12" t="s">
        <v>7</v>
      </c>
      <c r="EP86" s="12" t="s">
        <v>7</v>
      </c>
      <c r="EQ86" s="12" t="s">
        <v>7</v>
      </c>
      <c r="ER86" s="12" t="s">
        <v>7</v>
      </c>
      <c r="ES86" s="12" t="s">
        <v>7</v>
      </c>
      <c r="ET86" s="12" t="s">
        <v>7</v>
      </c>
      <c r="EU86" s="12" t="s">
        <v>7</v>
      </c>
      <c r="EV86" s="12" t="s">
        <v>7</v>
      </c>
      <c r="EW86" s="12" t="s">
        <v>7</v>
      </c>
      <c r="EX86" s="12" t="s">
        <v>7</v>
      </c>
      <c r="EY86" s="12" t="s">
        <v>7</v>
      </c>
      <c r="EZ86" s="12" t="s">
        <v>7</v>
      </c>
      <c r="FA86" s="12" t="s">
        <v>7</v>
      </c>
      <c r="FB86" s="12" t="s">
        <v>7</v>
      </c>
      <c r="FC86" s="12" t="s">
        <v>7</v>
      </c>
      <c r="FD86" s="12" t="s">
        <v>7</v>
      </c>
      <c r="FE86" s="12" t="s">
        <v>7</v>
      </c>
      <c r="FF86" s="12" t="s">
        <v>7</v>
      </c>
      <c r="FG86" s="12" t="s">
        <v>7</v>
      </c>
      <c r="FH86" s="12" t="s">
        <v>7</v>
      </c>
      <c r="FI86" s="12" t="s">
        <v>7</v>
      </c>
      <c r="FJ86" s="12" t="s">
        <v>7</v>
      </c>
      <c r="FK86" s="12" t="s">
        <v>7</v>
      </c>
      <c r="FL86" s="12" t="s">
        <v>7</v>
      </c>
      <c r="FM86" s="12" t="s">
        <v>7</v>
      </c>
      <c r="FN86" s="12" t="s">
        <v>7</v>
      </c>
      <c r="FO86" s="12" t="s">
        <v>7</v>
      </c>
      <c r="FP86" s="12" t="s">
        <v>7</v>
      </c>
      <c r="FQ86" s="12" t="s">
        <v>7</v>
      </c>
      <c r="FR86" s="12" t="s">
        <v>7</v>
      </c>
      <c r="FS86" s="12" t="s">
        <v>7</v>
      </c>
      <c r="FT86" s="12" t="s">
        <v>7</v>
      </c>
      <c r="FU86" s="12" t="s">
        <v>7</v>
      </c>
      <c r="FV86" s="12" t="s">
        <v>7</v>
      </c>
      <c r="FW86" s="12" t="s">
        <v>7</v>
      </c>
      <c r="FX86" s="12" t="s">
        <v>7</v>
      </c>
      <c r="FY86" s="12" t="s">
        <v>7</v>
      </c>
      <c r="FZ86" s="12" t="s">
        <v>7</v>
      </c>
      <c r="GA86" s="12" t="s">
        <v>7</v>
      </c>
      <c r="GB86" s="12" t="s">
        <v>7</v>
      </c>
      <c r="GC86" s="12" t="s">
        <v>7</v>
      </c>
      <c r="GD86" s="12" t="s">
        <v>7</v>
      </c>
      <c r="GE86" s="12" t="s">
        <v>7</v>
      </c>
      <c r="GF86" s="12" t="s">
        <v>7</v>
      </c>
      <c r="GG86" s="12" t="s">
        <v>7</v>
      </c>
      <c r="GH86" s="12" t="s">
        <v>7</v>
      </c>
      <c r="GI86" s="12" t="s">
        <v>7</v>
      </c>
      <c r="GJ86" s="12" t="s">
        <v>7</v>
      </c>
      <c r="GK86" s="12" t="s">
        <v>7</v>
      </c>
      <c r="GL86" s="12" t="s">
        <v>7</v>
      </c>
      <c r="GM86" s="12" t="s">
        <v>7</v>
      </c>
      <c r="GN86" s="12" t="s">
        <v>7</v>
      </c>
      <c r="GO86" s="12" t="s">
        <v>7</v>
      </c>
      <c r="GP86" s="12" t="s">
        <v>7</v>
      </c>
      <c r="GQ86" s="12" t="s">
        <v>7</v>
      </c>
      <c r="GR86" s="12" t="s">
        <v>7</v>
      </c>
      <c r="GS86" s="12" t="s">
        <v>7</v>
      </c>
      <c r="GT86" s="12" t="s">
        <v>7</v>
      </c>
      <c r="GU86" s="12" t="s">
        <v>7</v>
      </c>
      <c r="GV86" s="12" t="s">
        <v>7</v>
      </c>
      <c r="GW86" s="12" t="s">
        <v>7</v>
      </c>
      <c r="GX86" s="12" t="s">
        <v>7</v>
      </c>
      <c r="GY86" s="12" t="s">
        <v>7</v>
      </c>
      <c r="GZ86" s="12" t="s">
        <v>7</v>
      </c>
      <c r="HA86" s="12" t="s">
        <v>7</v>
      </c>
      <c r="HB86" s="12" t="s">
        <v>7</v>
      </c>
      <c r="HC86" s="12" t="s">
        <v>7</v>
      </c>
      <c r="HD86" s="12" t="s">
        <v>7</v>
      </c>
      <c r="HE86" s="12" t="s">
        <v>7</v>
      </c>
      <c r="HF86" s="12" t="s">
        <v>7</v>
      </c>
      <c r="HG86" s="12" t="s">
        <v>7</v>
      </c>
      <c r="HH86" s="12" t="s">
        <v>7</v>
      </c>
      <c r="HI86" s="12" t="s">
        <v>7</v>
      </c>
      <c r="HJ86" s="12" t="s">
        <v>7</v>
      </c>
      <c r="HK86" s="12" t="s">
        <v>7</v>
      </c>
      <c r="HL86" s="12" t="s">
        <v>7</v>
      </c>
      <c r="HM86" s="12" t="s">
        <v>7</v>
      </c>
      <c r="HN86" s="12" t="s">
        <v>7</v>
      </c>
      <c r="HO86" s="12" t="s">
        <v>7</v>
      </c>
      <c r="HP86" s="12" t="s">
        <v>7</v>
      </c>
      <c r="HQ86" s="12" t="s">
        <v>7</v>
      </c>
      <c r="HR86" s="12" t="s">
        <v>7</v>
      </c>
      <c r="HS86" s="12" t="s">
        <v>7</v>
      </c>
      <c r="HT86" s="12" t="s">
        <v>7</v>
      </c>
      <c r="HU86" s="12" t="s">
        <v>7</v>
      </c>
      <c r="HV86" s="12" t="s">
        <v>7</v>
      </c>
      <c r="HW86" s="12" t="s">
        <v>7</v>
      </c>
      <c r="HX86" s="12" t="s">
        <v>7</v>
      </c>
      <c r="HY86" s="12" t="s">
        <v>7</v>
      </c>
      <c r="HZ86" s="12" t="s">
        <v>7</v>
      </c>
      <c r="IA86" s="12" t="s">
        <v>7</v>
      </c>
      <c r="IB86" s="12" t="s">
        <v>7</v>
      </c>
      <c r="IC86" s="12" t="s">
        <v>7</v>
      </c>
      <c r="ID86" s="12" t="s">
        <v>7</v>
      </c>
      <c r="IE86" s="12" t="s">
        <v>7</v>
      </c>
      <c r="IF86" s="12" t="s">
        <v>7</v>
      </c>
      <c r="IG86" s="12" t="s">
        <v>7</v>
      </c>
      <c r="IH86" s="12" t="s">
        <v>7</v>
      </c>
      <c r="II86" s="12" t="s">
        <v>7</v>
      </c>
      <c r="IJ86" s="12" t="s">
        <v>7</v>
      </c>
      <c r="IK86" s="12" t="s">
        <v>7</v>
      </c>
      <c r="IL86" s="12" t="s">
        <v>7</v>
      </c>
      <c r="IM86" s="12" t="s">
        <v>7</v>
      </c>
      <c r="IN86" s="12" t="s">
        <v>7</v>
      </c>
      <c r="IO86" s="12" t="s">
        <v>7</v>
      </c>
      <c r="IP86" s="12" t="s">
        <v>7</v>
      </c>
      <c r="IQ86" s="12" t="s">
        <v>7</v>
      </c>
      <c r="IR86" s="12" t="s">
        <v>7</v>
      </c>
      <c r="IS86" s="12" t="s">
        <v>7</v>
      </c>
      <c r="IT86" s="12" t="s">
        <v>7</v>
      </c>
      <c r="IU86" s="12" t="s">
        <v>7</v>
      </c>
      <c r="IV86" s="12" t="s">
        <v>7</v>
      </c>
      <c r="IW86" s="12" t="s">
        <v>7</v>
      </c>
      <c r="IY86" s="15">
        <v>-284</v>
      </c>
      <c r="IZ86" s="15">
        <v>0</v>
      </c>
    </row>
    <row r="87" spans="1:260">
      <c r="A87" t="s">
        <v>973</v>
      </c>
      <c r="B87" s="12" t="s">
        <v>1001</v>
      </c>
      <c r="C87" s="12">
        <v>-0.7</v>
      </c>
      <c r="D87" s="12">
        <v>0.1</v>
      </c>
      <c r="E87" s="12">
        <v>-1.2</v>
      </c>
      <c r="F87" s="12">
        <v>-0.1</v>
      </c>
      <c r="G87" s="12">
        <v>0.7</v>
      </c>
      <c r="H87" s="12">
        <v>0.1</v>
      </c>
      <c r="I87" s="12">
        <v>0.2</v>
      </c>
      <c r="J87" s="12">
        <v>0.3</v>
      </c>
      <c r="K87" s="12">
        <v>-0.6</v>
      </c>
      <c r="L87" s="12">
        <v>-2.9</v>
      </c>
      <c r="M87" s="12">
        <v>0</v>
      </c>
      <c r="N87" s="12">
        <v>1</v>
      </c>
      <c r="O87" s="12">
        <v>0.4</v>
      </c>
      <c r="P87" s="12">
        <v>0.4</v>
      </c>
      <c r="Q87" s="12">
        <v>0.3</v>
      </c>
      <c r="R87" s="12">
        <v>0.4</v>
      </c>
      <c r="S87" s="12">
        <v>0.7</v>
      </c>
      <c r="T87" s="12">
        <v>0.4</v>
      </c>
      <c r="U87" s="12">
        <v>0.4</v>
      </c>
      <c r="V87" s="12">
        <v>0</v>
      </c>
      <c r="W87" s="12">
        <v>-0.8</v>
      </c>
      <c r="X87" s="12">
        <v>-1.1000000000000001</v>
      </c>
      <c r="Y87" s="12">
        <v>1.1000000000000001</v>
      </c>
      <c r="Z87" s="12">
        <v>0.2</v>
      </c>
      <c r="AA87" s="12">
        <v>-0.6</v>
      </c>
      <c r="AB87" s="12">
        <v>-1.3</v>
      </c>
      <c r="AC87" s="12">
        <v>-1.6</v>
      </c>
      <c r="AD87" s="12">
        <v>1.2</v>
      </c>
      <c r="AE87" s="12">
        <v>3.3</v>
      </c>
      <c r="AF87" s="12">
        <v>3.1</v>
      </c>
      <c r="AG87" s="12">
        <v>4.0999999999999996</v>
      </c>
      <c r="AH87" s="12">
        <v>0.6</v>
      </c>
      <c r="AI87" s="12">
        <v>-2.6</v>
      </c>
      <c r="AJ87" s="12">
        <v>3</v>
      </c>
      <c r="AK87" s="12">
        <v>0.3</v>
      </c>
      <c r="AL87" s="12">
        <v>-0.1</v>
      </c>
      <c r="AM87" s="12">
        <v>-1.7</v>
      </c>
      <c r="AN87" s="12">
        <v>-0.5</v>
      </c>
      <c r="AO87" s="12">
        <v>-1.4</v>
      </c>
      <c r="AP87" s="12">
        <v>0.3</v>
      </c>
      <c r="AQ87" s="12">
        <v>-0.6</v>
      </c>
      <c r="AR87" s="12">
        <v>-4.5</v>
      </c>
      <c r="AS87" s="12">
        <v>2.2000000000000002</v>
      </c>
      <c r="AT87" s="12">
        <v>1.9</v>
      </c>
      <c r="AU87" s="12">
        <v>3.1</v>
      </c>
      <c r="AV87" s="12">
        <v>-1.3</v>
      </c>
      <c r="AW87" s="12">
        <v>-0.4</v>
      </c>
      <c r="AX87" s="12">
        <v>0.5</v>
      </c>
      <c r="AY87" s="12">
        <v>1.5</v>
      </c>
      <c r="AZ87" s="12">
        <v>0.1</v>
      </c>
      <c r="BA87" s="12">
        <v>0.8</v>
      </c>
      <c r="BB87" s="12">
        <v>3</v>
      </c>
      <c r="BC87" s="12">
        <v>-2.7</v>
      </c>
      <c r="BD87" s="12">
        <v>-3.2</v>
      </c>
      <c r="BE87" s="12">
        <v>2.5</v>
      </c>
      <c r="BF87" s="12">
        <v>-4.5999999999999996</v>
      </c>
      <c r="BG87" s="12">
        <v>0.4</v>
      </c>
      <c r="BH87" s="12">
        <v>-3.7</v>
      </c>
      <c r="BI87" s="12">
        <v>-6.6</v>
      </c>
      <c r="BJ87" s="12">
        <v>0.1</v>
      </c>
      <c r="BK87" s="12">
        <v>5.7</v>
      </c>
      <c r="BL87" s="12">
        <v>4.2</v>
      </c>
      <c r="BM87" s="12">
        <v>-4</v>
      </c>
      <c r="BN87" s="12">
        <v>0.5</v>
      </c>
      <c r="BO87" s="12">
        <v>5.2</v>
      </c>
      <c r="BP87" s="12">
        <v>-0.1</v>
      </c>
      <c r="BQ87" s="12">
        <v>0.6</v>
      </c>
      <c r="BR87" s="12">
        <v>8.6999999999999993</v>
      </c>
      <c r="BS87" s="12">
        <v>-3.4</v>
      </c>
      <c r="BT87" s="12">
        <v>1.5</v>
      </c>
      <c r="BU87" s="12">
        <v>-1.7</v>
      </c>
      <c r="BV87" s="12">
        <v>2.8</v>
      </c>
      <c r="BW87" s="12">
        <v>-2.2000000000000002</v>
      </c>
      <c r="BX87" s="12">
        <v>3.4</v>
      </c>
      <c r="BY87" s="12">
        <v>3.9</v>
      </c>
      <c r="BZ87" s="12">
        <v>-1.7</v>
      </c>
      <c r="CA87" s="12">
        <v>3</v>
      </c>
      <c r="CB87" s="12">
        <v>0.9</v>
      </c>
      <c r="CC87" s="12">
        <v>3.3</v>
      </c>
      <c r="CD87" s="12">
        <v>6.1</v>
      </c>
      <c r="CE87" s="12">
        <v>-4.0999999999999996</v>
      </c>
      <c r="CF87" s="12">
        <v>7.4</v>
      </c>
      <c r="CG87" s="12">
        <v>6.5</v>
      </c>
      <c r="CH87" s="12">
        <v>22.7</v>
      </c>
      <c r="CI87" s="12">
        <v>0.3</v>
      </c>
      <c r="CJ87" s="12">
        <v>-2</v>
      </c>
      <c r="CK87" s="12">
        <v>-8.6999999999999993</v>
      </c>
      <c r="CL87" s="12">
        <v>14.6</v>
      </c>
      <c r="CM87" s="12">
        <v>-7.3</v>
      </c>
      <c r="CN87" s="12">
        <v>-1.9</v>
      </c>
      <c r="CO87" s="12">
        <v>6.2</v>
      </c>
      <c r="CP87" s="12">
        <v>27.9</v>
      </c>
      <c r="CQ87" s="12">
        <v>7.6</v>
      </c>
      <c r="CR87" s="12">
        <v>10.6</v>
      </c>
      <c r="CS87" s="12">
        <v>-1.2</v>
      </c>
      <c r="CT87" s="12">
        <v>7.3</v>
      </c>
      <c r="CU87" s="12">
        <v>-4.2</v>
      </c>
      <c r="CV87" s="12">
        <v>-4.4000000000000004</v>
      </c>
      <c r="CW87" s="12">
        <v>8.1999999999999993</v>
      </c>
      <c r="CX87" s="12">
        <v>-3.2</v>
      </c>
      <c r="CY87" s="12">
        <v>9.5</v>
      </c>
      <c r="CZ87" s="12">
        <v>6.9</v>
      </c>
      <c r="DA87" s="12">
        <v>-6.3</v>
      </c>
      <c r="DB87" s="12">
        <v>55.8</v>
      </c>
      <c r="DC87" s="12">
        <v>19.3</v>
      </c>
      <c r="DD87" s="12">
        <v>9.4</v>
      </c>
      <c r="DE87" s="12">
        <v>-9.8000000000000007</v>
      </c>
      <c r="DF87" s="12">
        <v>38.4</v>
      </c>
      <c r="DG87" s="12">
        <v>36</v>
      </c>
      <c r="DH87" s="12">
        <v>6.2</v>
      </c>
      <c r="DI87" s="12">
        <v>11.8</v>
      </c>
      <c r="DJ87" s="12">
        <v>-87.6</v>
      </c>
      <c r="DK87" s="12">
        <v>11.6</v>
      </c>
      <c r="DL87" s="12">
        <v>10.9</v>
      </c>
      <c r="DM87" s="12">
        <v>-0.4</v>
      </c>
      <c r="DN87" s="12">
        <v>16.5</v>
      </c>
      <c r="DO87" s="12">
        <v>12.5</v>
      </c>
      <c r="DP87" s="12">
        <v>16.5</v>
      </c>
      <c r="DQ87" s="12">
        <v>22.5</v>
      </c>
      <c r="DR87" s="12">
        <v>89.7</v>
      </c>
      <c r="DS87" s="12">
        <v>-11.3</v>
      </c>
      <c r="DT87" s="12">
        <v>13</v>
      </c>
      <c r="DU87" s="12">
        <v>-36.5</v>
      </c>
      <c r="DV87" s="12">
        <v>-41.7</v>
      </c>
      <c r="DW87" s="12">
        <v>30.9</v>
      </c>
      <c r="DX87" s="12">
        <v>-7.2</v>
      </c>
      <c r="DY87" s="12">
        <v>7.2</v>
      </c>
      <c r="DZ87" s="12">
        <v>132.69999999999999</v>
      </c>
      <c r="EA87" s="12">
        <v>-6.1</v>
      </c>
      <c r="EB87" s="12">
        <v>6.1</v>
      </c>
      <c r="EC87" s="12">
        <v>13.4</v>
      </c>
      <c r="ED87" s="12">
        <v>9.8000000000000007</v>
      </c>
      <c r="EE87" s="12">
        <v>12.5</v>
      </c>
      <c r="EF87" s="12">
        <v>-0.9</v>
      </c>
      <c r="EG87" s="12">
        <v>7.9</v>
      </c>
      <c r="EH87" s="12">
        <v>18.2</v>
      </c>
      <c r="EI87" s="12">
        <v>-13.6</v>
      </c>
      <c r="EJ87" s="12">
        <v>4.4000000000000004</v>
      </c>
      <c r="EK87" s="12">
        <v>25.7</v>
      </c>
      <c r="EL87" s="12">
        <v>-120.4</v>
      </c>
      <c r="EM87" s="12">
        <v>33.4</v>
      </c>
      <c r="EN87" s="12">
        <v>34.799999999999997</v>
      </c>
      <c r="EO87" s="12">
        <v>36.9</v>
      </c>
      <c r="EP87" s="12">
        <v>275.39999999999998</v>
      </c>
      <c r="EQ87" s="12">
        <v>29.5</v>
      </c>
      <c r="ER87" s="12">
        <v>21.8</v>
      </c>
      <c r="ES87" s="12">
        <v>15.6</v>
      </c>
      <c r="ET87" s="12">
        <v>148.4</v>
      </c>
      <c r="EU87" s="12">
        <v>10.9</v>
      </c>
      <c r="EV87" s="12">
        <v>111.7</v>
      </c>
      <c r="EW87" s="12">
        <v>63.2</v>
      </c>
      <c r="EX87" s="12">
        <v>337.6</v>
      </c>
      <c r="EY87" s="12">
        <v>149.69999999999999</v>
      </c>
      <c r="EZ87" s="12">
        <v>33</v>
      </c>
      <c r="FA87" s="12">
        <v>-111.1</v>
      </c>
      <c r="FB87" s="12">
        <v>545.1</v>
      </c>
      <c r="FC87" s="12">
        <v>102.7</v>
      </c>
      <c r="FD87" s="12">
        <v>87.5</v>
      </c>
      <c r="FE87" s="12">
        <v>-106.9</v>
      </c>
      <c r="FF87" s="12">
        <v>343.3</v>
      </c>
      <c r="FG87" s="12">
        <v>31</v>
      </c>
      <c r="FH87" s="12">
        <v>-41.5</v>
      </c>
      <c r="FI87" s="12">
        <v>-24.8</v>
      </c>
      <c r="FJ87" s="12">
        <v>-449.6</v>
      </c>
      <c r="FK87" s="12">
        <v>-192.8</v>
      </c>
      <c r="FL87" s="12">
        <v>93.7</v>
      </c>
      <c r="FM87" s="12">
        <v>-230</v>
      </c>
      <c r="FN87" s="12">
        <v>-213.7</v>
      </c>
      <c r="FO87" s="12">
        <v>12.3</v>
      </c>
      <c r="FP87" s="12">
        <v>-223.5</v>
      </c>
      <c r="FQ87" s="12">
        <v>-211.4</v>
      </c>
      <c r="FR87" s="12">
        <v>-419.5</v>
      </c>
      <c r="FS87" s="12">
        <v>-45</v>
      </c>
      <c r="FT87" s="12">
        <v>206.9</v>
      </c>
      <c r="FU87" s="12">
        <v>50</v>
      </c>
      <c r="FV87" s="12">
        <v>593.9</v>
      </c>
      <c r="FW87" s="12">
        <v>35.799999999999997</v>
      </c>
      <c r="FX87" s="12">
        <v>6.8</v>
      </c>
      <c r="FY87" s="12">
        <v>-37.9</v>
      </c>
      <c r="FZ87" s="12">
        <v>295.89999999999998</v>
      </c>
      <c r="GA87" s="12">
        <v>-68</v>
      </c>
      <c r="GB87" s="12">
        <v>32.1</v>
      </c>
      <c r="GC87" s="12">
        <v>66.900000000000006</v>
      </c>
      <c r="GD87" s="12">
        <v>-123.4</v>
      </c>
      <c r="GE87" s="12">
        <v>60.7</v>
      </c>
      <c r="GF87" s="12">
        <v>-186</v>
      </c>
      <c r="GG87" s="12">
        <v>352</v>
      </c>
      <c r="GH87" s="12">
        <v>331.1</v>
      </c>
      <c r="GI87" s="12">
        <v>20.2</v>
      </c>
      <c r="GJ87" s="12">
        <v>222.6</v>
      </c>
      <c r="GK87" s="12">
        <v>154.19999999999999</v>
      </c>
      <c r="GL87" s="12">
        <v>-90.5</v>
      </c>
      <c r="GM87" s="12">
        <v>-564.29999999999995</v>
      </c>
      <c r="GN87" s="12">
        <v>-341.2</v>
      </c>
      <c r="GO87" s="12">
        <v>-724.1</v>
      </c>
      <c r="GP87" s="12">
        <v>-1133.8</v>
      </c>
      <c r="GQ87" s="12">
        <v>-659.2</v>
      </c>
      <c r="GR87" s="12">
        <v>634.6</v>
      </c>
      <c r="GS87" s="12">
        <v>823</v>
      </c>
      <c r="GT87" s="12">
        <v>192.4</v>
      </c>
      <c r="GU87" s="12">
        <v>281.10000000000002</v>
      </c>
      <c r="GV87" s="12">
        <v>-536.29999999999995</v>
      </c>
      <c r="GW87" s="12">
        <v>683.2</v>
      </c>
      <c r="GX87" s="12">
        <v>384.1</v>
      </c>
      <c r="GY87" s="12">
        <v>262.60000000000002</v>
      </c>
      <c r="GZ87" s="12">
        <v>45.8</v>
      </c>
      <c r="HA87" s="12">
        <v>-698.1</v>
      </c>
      <c r="HB87" s="12">
        <v>383.2</v>
      </c>
      <c r="HC87" s="12">
        <v>711.2</v>
      </c>
      <c r="HD87" s="12">
        <v>-259.10000000000002</v>
      </c>
      <c r="HE87" s="12">
        <v>413.1</v>
      </c>
      <c r="HF87" s="12">
        <v>-189.9</v>
      </c>
      <c r="HG87" s="12">
        <v>655.8</v>
      </c>
      <c r="HH87" s="12">
        <v>-130.80000000000001</v>
      </c>
      <c r="HI87" s="12">
        <v>396.4</v>
      </c>
      <c r="HJ87" s="12">
        <v>823.6</v>
      </c>
      <c r="HK87" s="12">
        <v>151.4</v>
      </c>
      <c r="HL87" s="12">
        <v>541.70000000000005</v>
      </c>
      <c r="HM87" s="12">
        <v>-112.3</v>
      </c>
      <c r="HN87" s="12">
        <v>425.6</v>
      </c>
      <c r="HO87" s="12">
        <v>82.1</v>
      </c>
      <c r="HP87" s="12">
        <v>-288.8</v>
      </c>
      <c r="HQ87" s="12">
        <v>-889.7</v>
      </c>
      <c r="HR87" s="12">
        <v>427.1</v>
      </c>
      <c r="HS87" s="12">
        <v>201.2</v>
      </c>
      <c r="HT87" s="12">
        <v>303.10000000000002</v>
      </c>
      <c r="HU87" s="12">
        <v>294.2</v>
      </c>
      <c r="HV87" s="12">
        <v>-106.9</v>
      </c>
      <c r="HW87" s="12">
        <v>654.70000000000005</v>
      </c>
      <c r="HX87" s="12">
        <v>354.2</v>
      </c>
      <c r="HY87" s="12">
        <v>505.5</v>
      </c>
      <c r="HZ87" s="12">
        <v>718.3</v>
      </c>
      <c r="IA87" s="12">
        <v>-442.3</v>
      </c>
      <c r="IB87" s="12">
        <v>230.6</v>
      </c>
      <c r="IC87" s="12">
        <v>845.5</v>
      </c>
      <c r="ID87" s="12">
        <v>-2237.5</v>
      </c>
      <c r="IE87" s="12">
        <v>1949.7</v>
      </c>
      <c r="IF87" s="12">
        <v>787.2</v>
      </c>
      <c r="IG87" s="12">
        <v>269.10000000000002</v>
      </c>
      <c r="IH87" s="12">
        <v>1337.6</v>
      </c>
      <c r="II87" s="12">
        <v>-3397.8</v>
      </c>
      <c r="IJ87" s="12">
        <v>3098.2</v>
      </c>
      <c r="IK87" s="12">
        <v>1542.1</v>
      </c>
      <c r="IL87" s="12">
        <v>2434</v>
      </c>
      <c r="IM87" s="12">
        <v>664.5</v>
      </c>
      <c r="IN87" s="12">
        <v>1933.6</v>
      </c>
      <c r="IO87" s="12">
        <v>-217.9</v>
      </c>
      <c r="IP87" s="12">
        <v>2560.4</v>
      </c>
      <c r="IQ87" s="12">
        <v>-2361.3000000000002</v>
      </c>
      <c r="IR87" s="12">
        <v>-5289.4</v>
      </c>
      <c r="IS87" s="12">
        <v>-1949.5</v>
      </c>
      <c r="IT87" s="12">
        <v>1594.9</v>
      </c>
      <c r="IU87" s="12">
        <v>1421.9</v>
      </c>
      <c r="IV87" s="12">
        <v>1447.7</v>
      </c>
      <c r="IW87" s="12">
        <v>-1320.1</v>
      </c>
      <c r="IY87" s="15">
        <v>-113544</v>
      </c>
      <c r="IZ87" s="15">
        <v>257936</v>
      </c>
    </row>
    <row r="88" spans="1:260">
      <c r="A88" t="s">
        <v>976</v>
      </c>
      <c r="B88" s="12" t="s">
        <v>1220</v>
      </c>
      <c r="C88" s="12">
        <v>-0.1</v>
      </c>
      <c r="D88" s="12">
        <v>-0.1</v>
      </c>
      <c r="E88" s="12">
        <v>-0.6</v>
      </c>
      <c r="F88" s="12">
        <v>-0.9</v>
      </c>
      <c r="G88" s="12">
        <v>-0.4</v>
      </c>
      <c r="H88" s="12">
        <v>0.2</v>
      </c>
      <c r="I88" s="12">
        <v>-0.1</v>
      </c>
      <c r="J88" s="12">
        <v>-0.5</v>
      </c>
      <c r="K88" s="12">
        <v>-0.3</v>
      </c>
      <c r="L88" s="12">
        <v>-0.1</v>
      </c>
      <c r="M88" s="12">
        <v>-0.4</v>
      </c>
      <c r="N88" s="12">
        <v>0</v>
      </c>
      <c r="O88" s="12">
        <v>-0.1</v>
      </c>
      <c r="P88" s="12">
        <v>-0.1</v>
      </c>
      <c r="Q88" s="12">
        <v>-0.2</v>
      </c>
      <c r="R88" s="12">
        <v>0</v>
      </c>
      <c r="S88" s="12">
        <v>0</v>
      </c>
      <c r="T88" s="12">
        <v>0.1</v>
      </c>
      <c r="U88" s="12">
        <v>0</v>
      </c>
      <c r="V88" s="12">
        <v>-0.2</v>
      </c>
      <c r="W88" s="12">
        <v>-0.8</v>
      </c>
      <c r="X88" s="12">
        <v>-0.6</v>
      </c>
      <c r="Y88" s="12">
        <v>-0.1</v>
      </c>
      <c r="Z88" s="12">
        <v>-0.1</v>
      </c>
      <c r="AA88" s="12">
        <v>-0.1</v>
      </c>
      <c r="AB88" s="12">
        <v>-0.2</v>
      </c>
      <c r="AC88" s="12">
        <v>-0.2</v>
      </c>
      <c r="AD88" s="12">
        <v>-0.1</v>
      </c>
      <c r="AE88" s="12">
        <v>-0.1</v>
      </c>
      <c r="AF88" s="12">
        <v>0</v>
      </c>
      <c r="AG88" s="12">
        <v>-0.1</v>
      </c>
      <c r="AH88" s="12">
        <v>-1</v>
      </c>
      <c r="AI88" s="12">
        <v>-1.4</v>
      </c>
      <c r="AJ88" s="12">
        <v>0</v>
      </c>
      <c r="AK88" s="12">
        <v>0.1</v>
      </c>
      <c r="AL88" s="12">
        <v>0.1</v>
      </c>
      <c r="AM88" s="12">
        <v>-0.1</v>
      </c>
      <c r="AN88" s="12">
        <v>0.3</v>
      </c>
      <c r="AO88" s="12">
        <v>0</v>
      </c>
      <c r="AP88" s="12">
        <v>0.7</v>
      </c>
      <c r="AQ88" s="12">
        <v>0</v>
      </c>
      <c r="AR88" s="12">
        <v>0</v>
      </c>
      <c r="AS88" s="12">
        <v>-0.4</v>
      </c>
      <c r="AT88" s="12">
        <v>-0.4</v>
      </c>
      <c r="AU88" s="12">
        <v>-0.1</v>
      </c>
      <c r="AV88" s="12">
        <v>-0.5</v>
      </c>
      <c r="AW88" s="12">
        <v>-0.3</v>
      </c>
      <c r="AX88" s="12">
        <v>0.1</v>
      </c>
      <c r="AY88" s="12">
        <v>-0.5</v>
      </c>
      <c r="AZ88" s="12">
        <v>0</v>
      </c>
      <c r="BA88" s="12">
        <v>0</v>
      </c>
      <c r="BB88" s="12">
        <v>0</v>
      </c>
      <c r="BC88" s="12">
        <v>0.3</v>
      </c>
      <c r="BD88" s="12">
        <v>0</v>
      </c>
      <c r="BE88" s="12">
        <v>0</v>
      </c>
      <c r="BF88" s="12">
        <v>0</v>
      </c>
      <c r="BG88" s="12">
        <v>0</v>
      </c>
      <c r="BH88" s="12">
        <v>0</v>
      </c>
      <c r="BI88" s="12">
        <v>0</v>
      </c>
      <c r="BJ88" s="12">
        <v>0.1</v>
      </c>
      <c r="BK88" s="12">
        <v>0.1</v>
      </c>
      <c r="BL88" s="12">
        <v>0</v>
      </c>
      <c r="BM88" s="12">
        <v>-0.2</v>
      </c>
      <c r="BN88" s="12">
        <v>0</v>
      </c>
      <c r="BO88" s="12">
        <v>0</v>
      </c>
      <c r="BP88" s="12">
        <v>0</v>
      </c>
      <c r="BQ88" s="12">
        <v>0</v>
      </c>
      <c r="BR88" s="12">
        <v>0</v>
      </c>
      <c r="BS88" s="12">
        <v>0.1</v>
      </c>
      <c r="BT88" s="12">
        <v>0</v>
      </c>
      <c r="BU88" s="12">
        <v>0</v>
      </c>
      <c r="BV88" s="12">
        <v>0.2</v>
      </c>
      <c r="BW88" s="12">
        <v>0</v>
      </c>
      <c r="BX88" s="12">
        <v>0</v>
      </c>
      <c r="BY88" s="12">
        <v>0.1</v>
      </c>
      <c r="BZ88" s="12">
        <v>0.1</v>
      </c>
      <c r="CA88" s="12">
        <v>-0.1</v>
      </c>
      <c r="CB88" s="12">
        <v>0</v>
      </c>
      <c r="CC88" s="12">
        <v>0.1</v>
      </c>
      <c r="CD88" s="12">
        <v>0.1</v>
      </c>
      <c r="CE88" s="12">
        <v>-0.3</v>
      </c>
      <c r="CF88" s="12">
        <v>0.3</v>
      </c>
      <c r="CG88" s="12">
        <v>0</v>
      </c>
      <c r="CH88" s="12">
        <v>-0.2</v>
      </c>
      <c r="CI88" s="12">
        <v>-0.3</v>
      </c>
      <c r="CJ88" s="12">
        <v>-0.4</v>
      </c>
      <c r="CK88" s="12">
        <v>0</v>
      </c>
      <c r="CL88" s="12">
        <v>0.1</v>
      </c>
      <c r="CM88" s="12">
        <v>-0.3</v>
      </c>
      <c r="CN88" s="12">
        <v>-0.1</v>
      </c>
      <c r="CO88" s="12">
        <v>-0.1</v>
      </c>
      <c r="CP88" s="12">
        <v>0.2</v>
      </c>
      <c r="CQ88" s="12">
        <v>-0.1</v>
      </c>
      <c r="CR88" s="12">
        <v>-0.1</v>
      </c>
      <c r="CS88" s="12">
        <v>-0.1</v>
      </c>
      <c r="CT88" s="12">
        <v>0</v>
      </c>
      <c r="CU88" s="12">
        <v>0.1</v>
      </c>
      <c r="CV88" s="12">
        <v>-0.2</v>
      </c>
      <c r="CW88" s="12">
        <v>-0.2</v>
      </c>
      <c r="CX88" s="12">
        <v>-0.1</v>
      </c>
      <c r="CY88" s="12">
        <v>0.1</v>
      </c>
      <c r="CZ88" s="12">
        <v>0</v>
      </c>
      <c r="DA88" s="12">
        <v>0.3</v>
      </c>
      <c r="DB88" s="12">
        <v>0.2</v>
      </c>
      <c r="DC88" s="12">
        <v>0.2</v>
      </c>
      <c r="DD88" s="12">
        <v>0.2</v>
      </c>
      <c r="DE88" s="12">
        <v>0.2</v>
      </c>
      <c r="DF88" s="12">
        <v>0</v>
      </c>
      <c r="DG88" s="12">
        <v>0.3</v>
      </c>
      <c r="DH88" s="12">
        <v>0</v>
      </c>
      <c r="DI88" s="12">
        <v>0</v>
      </c>
      <c r="DJ88" s="12">
        <v>0.7</v>
      </c>
      <c r="DK88" s="12">
        <v>-0.2</v>
      </c>
      <c r="DL88" s="12">
        <v>-0.4</v>
      </c>
      <c r="DM88" s="12">
        <v>-0.1</v>
      </c>
      <c r="DN88" s="12">
        <v>0.3</v>
      </c>
      <c r="DO88" s="12">
        <v>-0.3</v>
      </c>
      <c r="DP88" s="12">
        <v>-0.2</v>
      </c>
      <c r="DQ88" s="12">
        <v>0.2</v>
      </c>
      <c r="DR88" s="12">
        <v>0.2</v>
      </c>
      <c r="DS88" s="12">
        <v>-0.1</v>
      </c>
      <c r="DT88" s="12">
        <v>0.1</v>
      </c>
      <c r="DU88" s="12">
        <v>0.3</v>
      </c>
      <c r="DV88" s="12">
        <v>0.1</v>
      </c>
      <c r="DW88" s="12">
        <v>-0.4</v>
      </c>
      <c r="DX88" s="12">
        <v>-0.2</v>
      </c>
      <c r="DY88" s="12">
        <v>0.3</v>
      </c>
      <c r="DZ88" s="12">
        <v>0.3</v>
      </c>
      <c r="EA88" s="12">
        <v>-0.3</v>
      </c>
      <c r="EB88" s="12">
        <v>0.3</v>
      </c>
      <c r="EC88" s="12">
        <v>0.2</v>
      </c>
      <c r="ED88" s="12">
        <v>-0.5</v>
      </c>
      <c r="EE88" s="12">
        <v>0.1</v>
      </c>
      <c r="EF88" s="12">
        <v>0</v>
      </c>
      <c r="EG88" s="12">
        <v>0.1</v>
      </c>
      <c r="EH88" s="12">
        <v>-0.2</v>
      </c>
      <c r="EI88" s="12">
        <v>0.2</v>
      </c>
      <c r="EJ88" s="12">
        <v>0.2</v>
      </c>
      <c r="EK88" s="12">
        <v>0.1</v>
      </c>
      <c r="EL88" s="12">
        <v>0</v>
      </c>
      <c r="EM88" s="12">
        <v>0.5</v>
      </c>
      <c r="EN88" s="12">
        <v>0</v>
      </c>
      <c r="EO88" s="12">
        <v>-0.3</v>
      </c>
      <c r="EP88" s="12">
        <v>-0.1</v>
      </c>
      <c r="EQ88" s="12">
        <v>-0.1</v>
      </c>
      <c r="ER88" s="12">
        <v>-0.1</v>
      </c>
      <c r="ES88" s="12">
        <v>0</v>
      </c>
      <c r="ET88" s="12">
        <v>0</v>
      </c>
      <c r="EU88" s="12">
        <v>-0.2</v>
      </c>
      <c r="EV88" s="12">
        <v>0</v>
      </c>
      <c r="EW88" s="12">
        <v>-0.1</v>
      </c>
      <c r="EX88" s="12">
        <v>-0.1</v>
      </c>
      <c r="EY88" s="12">
        <v>-0.1</v>
      </c>
      <c r="EZ88" s="12">
        <v>0</v>
      </c>
      <c r="FA88" s="12">
        <v>0.2</v>
      </c>
      <c r="FB88" s="12">
        <v>0.2</v>
      </c>
      <c r="FC88" s="12">
        <v>-0.2</v>
      </c>
      <c r="FD88" s="12">
        <v>-0.1</v>
      </c>
      <c r="FE88" s="12">
        <v>0.3</v>
      </c>
      <c r="FF88" s="12">
        <v>-0.1</v>
      </c>
      <c r="FG88" s="12">
        <v>-0.1</v>
      </c>
      <c r="FH88" s="12">
        <v>0</v>
      </c>
      <c r="FI88" s="12">
        <v>-0.2</v>
      </c>
      <c r="FJ88" s="12">
        <v>0</v>
      </c>
      <c r="FK88" s="12">
        <v>-0.2</v>
      </c>
      <c r="FL88" s="12">
        <v>-0.1</v>
      </c>
      <c r="FM88" s="12">
        <v>0.2</v>
      </c>
      <c r="FN88" s="12">
        <v>-0.2</v>
      </c>
      <c r="FO88" s="12">
        <v>0</v>
      </c>
      <c r="FP88" s="12">
        <v>0.4</v>
      </c>
      <c r="FQ88" s="12">
        <v>0</v>
      </c>
      <c r="FR88" s="12">
        <v>0.2</v>
      </c>
      <c r="FS88" s="12">
        <v>0.1</v>
      </c>
      <c r="FT88" s="12">
        <v>0.1</v>
      </c>
      <c r="FU88" s="12">
        <v>0.1</v>
      </c>
      <c r="FV88" s="12">
        <v>0.3</v>
      </c>
      <c r="FW88" s="12">
        <v>0</v>
      </c>
      <c r="FX88" s="12">
        <v>-0.1</v>
      </c>
      <c r="FY88" s="12">
        <v>0</v>
      </c>
      <c r="FZ88" s="12">
        <v>0.4</v>
      </c>
      <c r="GA88" s="12">
        <v>-0.2</v>
      </c>
      <c r="GB88" s="12">
        <v>-0.3</v>
      </c>
      <c r="GC88" s="12">
        <v>0</v>
      </c>
      <c r="GD88" s="12">
        <v>-0.1</v>
      </c>
      <c r="GE88" s="12">
        <v>0.1</v>
      </c>
      <c r="GF88" s="12">
        <v>0.2</v>
      </c>
      <c r="GG88" s="12">
        <v>0</v>
      </c>
      <c r="GH88" s="12">
        <v>0.1</v>
      </c>
      <c r="GI88" s="12">
        <v>0</v>
      </c>
      <c r="GJ88" s="12">
        <v>0</v>
      </c>
      <c r="GK88" s="12">
        <v>0.2</v>
      </c>
      <c r="GL88" s="12">
        <v>0.1</v>
      </c>
      <c r="GM88" s="12">
        <v>0.3</v>
      </c>
      <c r="GN88" s="12">
        <v>-0.1</v>
      </c>
      <c r="GO88" s="12">
        <v>-0.4</v>
      </c>
      <c r="GP88" s="12">
        <v>-0.1</v>
      </c>
      <c r="GQ88" s="12">
        <v>-0.2</v>
      </c>
      <c r="GR88" s="12">
        <v>0.3</v>
      </c>
      <c r="GS88" s="12">
        <v>0.8</v>
      </c>
      <c r="GT88" s="12">
        <v>-0.6</v>
      </c>
      <c r="GU88" s="12">
        <v>-1.7</v>
      </c>
      <c r="GV88" s="12">
        <v>-1.4</v>
      </c>
      <c r="GW88" s="12">
        <v>2.7</v>
      </c>
      <c r="GX88" s="12">
        <v>-0.6</v>
      </c>
      <c r="GY88" s="12">
        <v>1.6</v>
      </c>
      <c r="GZ88" s="12">
        <v>0.5</v>
      </c>
      <c r="HA88" s="12">
        <v>-1.4</v>
      </c>
      <c r="HB88" s="12">
        <v>-0.9</v>
      </c>
      <c r="HC88" s="12">
        <v>0.5</v>
      </c>
      <c r="HD88" s="12">
        <v>-1.1000000000000001</v>
      </c>
      <c r="HE88" s="12">
        <v>0.9</v>
      </c>
      <c r="HF88" s="12">
        <v>-0.2</v>
      </c>
      <c r="HG88" s="12">
        <v>-1.3</v>
      </c>
      <c r="HH88" s="12">
        <v>0.2</v>
      </c>
      <c r="HI88" s="12">
        <v>1.1000000000000001</v>
      </c>
      <c r="HJ88" s="12">
        <v>0.2</v>
      </c>
      <c r="HK88" s="12">
        <v>0.2</v>
      </c>
      <c r="HL88" s="12">
        <v>0</v>
      </c>
      <c r="HM88" s="12">
        <v>-2.2000000000000002</v>
      </c>
      <c r="HN88" s="12">
        <v>-1.2</v>
      </c>
      <c r="HO88" s="12">
        <v>-2.4</v>
      </c>
      <c r="HP88" s="12">
        <v>1</v>
      </c>
      <c r="HQ88" s="12">
        <v>-0.1</v>
      </c>
      <c r="HR88" s="12">
        <v>-0.6</v>
      </c>
      <c r="HS88" s="12">
        <v>0.8</v>
      </c>
      <c r="HT88" s="12">
        <v>-0.4</v>
      </c>
      <c r="HU88" s="12">
        <v>-0.1</v>
      </c>
      <c r="HV88" s="12">
        <v>-1.8</v>
      </c>
      <c r="HW88" s="12">
        <v>0.4</v>
      </c>
      <c r="HX88" s="12">
        <v>1.2</v>
      </c>
      <c r="HY88" s="12">
        <v>0.8</v>
      </c>
      <c r="HZ88" s="12">
        <v>0.4</v>
      </c>
      <c r="IA88" s="12">
        <v>1.1000000000000001</v>
      </c>
      <c r="IB88" s="12">
        <v>-1.7</v>
      </c>
      <c r="IC88" s="12">
        <v>-0.4</v>
      </c>
      <c r="ID88" s="12">
        <v>-0.2</v>
      </c>
      <c r="IE88" s="12">
        <v>-0.1</v>
      </c>
      <c r="IF88" s="12">
        <v>0.1</v>
      </c>
      <c r="IG88" s="12">
        <v>-1</v>
      </c>
      <c r="IH88" s="12">
        <v>0.7</v>
      </c>
      <c r="II88" s="12">
        <v>-0.6</v>
      </c>
      <c r="IJ88" s="12">
        <v>0.4</v>
      </c>
      <c r="IK88" s="12">
        <v>1.1000000000000001</v>
      </c>
      <c r="IL88" s="12">
        <v>1.2</v>
      </c>
      <c r="IM88" s="12">
        <v>-0.8</v>
      </c>
      <c r="IN88" s="12">
        <v>0.3</v>
      </c>
      <c r="IO88" s="12">
        <v>-1.4</v>
      </c>
      <c r="IP88" s="12">
        <v>-1.1000000000000001</v>
      </c>
      <c r="IQ88" s="12">
        <v>-2</v>
      </c>
      <c r="IR88" s="12">
        <v>-6.3</v>
      </c>
      <c r="IS88" s="12">
        <v>-5.5</v>
      </c>
      <c r="IT88" s="12">
        <v>5.9</v>
      </c>
      <c r="IU88" s="12">
        <v>1.7</v>
      </c>
      <c r="IV88" s="12">
        <v>-1.7</v>
      </c>
      <c r="IW88" s="12">
        <v>-1.7</v>
      </c>
      <c r="IY88" s="15">
        <v>-2244</v>
      </c>
      <c r="IZ88" s="15">
        <v>81571</v>
      </c>
    </row>
    <row r="89" spans="1:260">
      <c r="A89" t="s">
        <v>979</v>
      </c>
      <c r="B89" s="12" t="s">
        <v>1040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0</v>
      </c>
      <c r="CW89" s="12">
        <v>0</v>
      </c>
      <c r="CX89" s="12">
        <v>-0.1</v>
      </c>
      <c r="CY89" s="12">
        <v>0</v>
      </c>
      <c r="CZ89" s="12">
        <v>0</v>
      </c>
      <c r="DA89" s="12">
        <v>0</v>
      </c>
      <c r="DB89" s="12">
        <v>0</v>
      </c>
      <c r="DC89" s="12">
        <v>0</v>
      </c>
      <c r="DD89" s="12">
        <v>0</v>
      </c>
      <c r="DE89" s="12">
        <v>0</v>
      </c>
      <c r="DF89" s="12">
        <v>-0.1</v>
      </c>
      <c r="DG89" s="12">
        <v>0</v>
      </c>
      <c r="DH89" s="12">
        <v>0</v>
      </c>
      <c r="DI89" s="12">
        <v>0</v>
      </c>
      <c r="DJ89" s="12">
        <v>0.6</v>
      </c>
      <c r="DK89" s="12">
        <v>0</v>
      </c>
      <c r="DL89" s="12">
        <v>0</v>
      </c>
      <c r="DM89" s="12">
        <v>0</v>
      </c>
      <c r="DN89" s="12">
        <v>0</v>
      </c>
      <c r="DO89" s="12">
        <v>0</v>
      </c>
      <c r="DP89" s="12">
        <v>0</v>
      </c>
      <c r="DQ89" s="12">
        <v>0</v>
      </c>
      <c r="DR89" s="12">
        <v>-0.1</v>
      </c>
      <c r="DS89" s="12">
        <v>0</v>
      </c>
      <c r="DT89" s="12">
        <v>0</v>
      </c>
      <c r="DU89" s="12">
        <v>0</v>
      </c>
      <c r="DV89" s="12">
        <v>0.2</v>
      </c>
      <c r="DW89" s="12">
        <v>0</v>
      </c>
      <c r="DX89" s="12">
        <v>0</v>
      </c>
      <c r="DY89" s="12">
        <v>0</v>
      </c>
      <c r="DZ89" s="12">
        <v>0.1</v>
      </c>
      <c r="EA89" s="12">
        <v>0</v>
      </c>
      <c r="EB89" s="12">
        <v>0</v>
      </c>
      <c r="EC89" s="12">
        <v>0</v>
      </c>
      <c r="ED89" s="12">
        <v>0.1</v>
      </c>
      <c r="EE89" s="12">
        <v>0</v>
      </c>
      <c r="EF89" s="12">
        <v>0</v>
      </c>
      <c r="EG89" s="12">
        <v>0</v>
      </c>
      <c r="EH89" s="12">
        <v>-0.1</v>
      </c>
      <c r="EI89" s="12">
        <v>0</v>
      </c>
      <c r="EJ89" s="12">
        <v>0</v>
      </c>
      <c r="EK89" s="12">
        <v>0</v>
      </c>
      <c r="EL89" s="12">
        <v>-0.1</v>
      </c>
      <c r="EM89" s="12">
        <v>0</v>
      </c>
      <c r="EN89" s="12">
        <v>0</v>
      </c>
      <c r="EO89" s="12">
        <v>0</v>
      </c>
      <c r="EP89" s="12">
        <v>-0.1</v>
      </c>
      <c r="EQ89" s="12">
        <v>0</v>
      </c>
      <c r="ER89" s="12">
        <v>0</v>
      </c>
      <c r="ES89" s="12">
        <v>0</v>
      </c>
      <c r="ET89" s="12">
        <v>-0.1</v>
      </c>
      <c r="EU89" s="12">
        <v>0</v>
      </c>
      <c r="EV89" s="12">
        <v>0</v>
      </c>
      <c r="EW89" s="12">
        <v>0</v>
      </c>
      <c r="EX89" s="12">
        <v>0.2</v>
      </c>
      <c r="EY89" s="12">
        <v>0</v>
      </c>
      <c r="EZ89" s="12">
        <v>0</v>
      </c>
      <c r="FA89" s="12">
        <v>0</v>
      </c>
      <c r="FB89" s="12">
        <v>0.5</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-0.1</v>
      </c>
      <c r="FS89" s="12">
        <v>0</v>
      </c>
      <c r="FT89" s="12">
        <v>0</v>
      </c>
      <c r="FU89" s="12">
        <v>0</v>
      </c>
      <c r="FV89" s="12">
        <v>0.8</v>
      </c>
      <c r="FW89" s="12">
        <v>0</v>
      </c>
      <c r="FX89" s="12">
        <v>0</v>
      </c>
      <c r="FY89" s="12">
        <v>0</v>
      </c>
      <c r="FZ89" s="12">
        <v>0.9</v>
      </c>
      <c r="GA89" s="12">
        <v>0</v>
      </c>
      <c r="GB89" s="12">
        <v>0</v>
      </c>
      <c r="GC89" s="12">
        <v>0</v>
      </c>
      <c r="GD89" s="12">
        <v>-1.6</v>
      </c>
      <c r="GE89" s="12">
        <v>-0.3</v>
      </c>
      <c r="GF89" s="12">
        <v>0.3</v>
      </c>
      <c r="GG89" s="12">
        <v>0.1</v>
      </c>
      <c r="GH89" s="12">
        <v>-0.1</v>
      </c>
      <c r="GI89" s="12">
        <v>0.4</v>
      </c>
      <c r="GJ89" s="12">
        <v>-0.3</v>
      </c>
      <c r="GK89" s="12">
        <v>-0.5</v>
      </c>
      <c r="GL89" s="12">
        <v>0.4</v>
      </c>
      <c r="GM89" s="12">
        <v>-0.7</v>
      </c>
      <c r="GN89" s="12">
        <v>0.6</v>
      </c>
      <c r="GO89" s="12">
        <v>0.1</v>
      </c>
      <c r="GP89" s="12">
        <v>0.1</v>
      </c>
      <c r="GQ89" s="12">
        <v>0.1</v>
      </c>
      <c r="GR89" s="12">
        <v>0.1</v>
      </c>
      <c r="GS89" s="12">
        <v>0.7</v>
      </c>
      <c r="GT89" s="12">
        <v>0.6</v>
      </c>
      <c r="GU89" s="12">
        <v>0.7</v>
      </c>
      <c r="GV89" s="12">
        <v>0.6</v>
      </c>
      <c r="GW89" s="12">
        <v>-0.1</v>
      </c>
      <c r="GX89" s="12">
        <v>0.8</v>
      </c>
      <c r="GY89" s="12">
        <v>0</v>
      </c>
      <c r="GZ89" s="12">
        <v>0</v>
      </c>
      <c r="HA89" s="12">
        <v>0.1</v>
      </c>
      <c r="HB89" s="12">
        <v>0</v>
      </c>
      <c r="HC89" s="12">
        <v>-0.7</v>
      </c>
      <c r="HD89" s="12">
        <v>-0.7</v>
      </c>
      <c r="HE89" s="12">
        <v>0.6</v>
      </c>
      <c r="HF89" s="12">
        <v>0.6</v>
      </c>
      <c r="HG89" s="12">
        <v>0.7</v>
      </c>
      <c r="HH89" s="12">
        <v>0.7</v>
      </c>
      <c r="HI89" s="12">
        <v>0</v>
      </c>
      <c r="HJ89" s="12">
        <v>0.3</v>
      </c>
      <c r="HK89" s="12">
        <v>-0.1</v>
      </c>
      <c r="HL89" s="12">
        <v>-0.1</v>
      </c>
      <c r="HM89" s="12">
        <v>-0.5</v>
      </c>
      <c r="HN89" s="12">
        <v>-0.5</v>
      </c>
      <c r="HO89" s="12">
        <v>-0.6</v>
      </c>
      <c r="HP89" s="12">
        <v>-0.2</v>
      </c>
      <c r="HQ89" s="12">
        <v>-0.2</v>
      </c>
      <c r="HR89" s="12">
        <v>-0.1</v>
      </c>
      <c r="HS89" s="12">
        <v>0.1</v>
      </c>
      <c r="HT89" s="12">
        <v>-0.1</v>
      </c>
      <c r="HU89" s="12">
        <v>-0.2</v>
      </c>
      <c r="HV89" s="12">
        <v>-0.5</v>
      </c>
      <c r="HW89" s="12">
        <v>-0.1</v>
      </c>
      <c r="HX89" s="12">
        <v>0</v>
      </c>
      <c r="HY89" s="12">
        <v>0.7</v>
      </c>
      <c r="HZ89" s="12">
        <v>1.3</v>
      </c>
      <c r="IA89" s="12">
        <v>0.5</v>
      </c>
      <c r="IB89" s="12">
        <v>0.3</v>
      </c>
      <c r="IC89" s="12">
        <v>-1</v>
      </c>
      <c r="ID89" s="12">
        <v>-1</v>
      </c>
      <c r="IE89" s="12">
        <v>-0.9</v>
      </c>
      <c r="IF89" s="12">
        <v>-1</v>
      </c>
      <c r="IG89" s="12">
        <v>-1.2</v>
      </c>
      <c r="IH89" s="12">
        <v>-1</v>
      </c>
      <c r="II89" s="12">
        <v>-0.1</v>
      </c>
      <c r="IJ89" s="12">
        <v>-1</v>
      </c>
      <c r="IK89" s="12">
        <v>1.4</v>
      </c>
      <c r="IL89" s="12">
        <v>4.3</v>
      </c>
      <c r="IM89" s="12">
        <v>0.8</v>
      </c>
      <c r="IN89" s="12">
        <v>0.6</v>
      </c>
      <c r="IO89" s="12">
        <v>1.5</v>
      </c>
      <c r="IP89" s="12">
        <v>0.6</v>
      </c>
      <c r="IQ89" s="12">
        <v>0.6</v>
      </c>
      <c r="IR89" s="12">
        <v>0.8</v>
      </c>
      <c r="IS89" s="12">
        <v>-0.1</v>
      </c>
      <c r="IT89" s="12">
        <v>0.2</v>
      </c>
      <c r="IU89" s="12">
        <v>0</v>
      </c>
      <c r="IV89" s="12">
        <v>0</v>
      </c>
      <c r="IW89" s="12">
        <v>0</v>
      </c>
      <c r="IY89" s="15">
        <v>-5137</v>
      </c>
      <c r="IZ89" s="15">
        <v>7464</v>
      </c>
    </row>
    <row r="90" spans="1:260">
      <c r="A90" t="s">
        <v>981</v>
      </c>
      <c r="B90" s="12" t="s">
        <v>1003</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0.1</v>
      </c>
      <c r="BS90" s="12">
        <v>0</v>
      </c>
      <c r="BT90" s="12">
        <v>0</v>
      </c>
      <c r="BU90" s="12">
        <v>0</v>
      </c>
      <c r="BV90" s="12">
        <v>-1.6</v>
      </c>
      <c r="BW90" s="12">
        <v>0</v>
      </c>
      <c r="BX90" s="12">
        <v>0</v>
      </c>
      <c r="BY90" s="12">
        <v>0</v>
      </c>
      <c r="BZ90" s="12">
        <v>-4</v>
      </c>
      <c r="CA90" s="12">
        <v>0</v>
      </c>
      <c r="CB90" s="12">
        <v>0</v>
      </c>
      <c r="CC90" s="12">
        <v>0</v>
      </c>
      <c r="CD90" s="12">
        <v>-1.1000000000000001</v>
      </c>
      <c r="CE90" s="12">
        <v>0</v>
      </c>
      <c r="CF90" s="12">
        <v>0</v>
      </c>
      <c r="CG90" s="12">
        <v>0</v>
      </c>
      <c r="CH90" s="12">
        <v>-3.8</v>
      </c>
      <c r="CI90" s="12">
        <v>0</v>
      </c>
      <c r="CJ90" s="12">
        <v>0</v>
      </c>
      <c r="CK90" s="12">
        <v>0</v>
      </c>
      <c r="CL90" s="12">
        <v>-2.8</v>
      </c>
      <c r="CM90" s="12">
        <v>0</v>
      </c>
      <c r="CN90" s="12">
        <v>0</v>
      </c>
      <c r="CO90" s="12">
        <v>0</v>
      </c>
      <c r="CP90" s="12">
        <v>12.1</v>
      </c>
      <c r="CQ90" s="12">
        <v>0</v>
      </c>
      <c r="CR90" s="12">
        <v>0</v>
      </c>
      <c r="CS90" s="12">
        <v>0</v>
      </c>
      <c r="CT90" s="12">
        <v>-4.3</v>
      </c>
      <c r="CU90" s="12">
        <v>0</v>
      </c>
      <c r="CV90" s="12">
        <v>0</v>
      </c>
      <c r="CW90" s="12">
        <v>0</v>
      </c>
      <c r="CX90" s="12">
        <v>3.5</v>
      </c>
      <c r="CY90" s="12">
        <v>0</v>
      </c>
      <c r="CZ90" s="12">
        <v>0</v>
      </c>
      <c r="DA90" s="12">
        <v>0</v>
      </c>
      <c r="DB90" s="12">
        <v>10</v>
      </c>
      <c r="DC90" s="12">
        <v>0</v>
      </c>
      <c r="DD90" s="12">
        <v>0</v>
      </c>
      <c r="DE90" s="12">
        <v>0</v>
      </c>
      <c r="DF90" s="12">
        <v>10.7</v>
      </c>
      <c r="DG90" s="12">
        <v>0</v>
      </c>
      <c r="DH90" s="12">
        <v>0</v>
      </c>
      <c r="DI90" s="12">
        <v>0</v>
      </c>
      <c r="DJ90" s="12">
        <v>-10.7</v>
      </c>
      <c r="DK90" s="12">
        <v>0</v>
      </c>
      <c r="DL90" s="12">
        <v>0</v>
      </c>
      <c r="DM90" s="12">
        <v>0</v>
      </c>
      <c r="DN90" s="12">
        <v>-6.2</v>
      </c>
      <c r="DO90" s="12">
        <v>0</v>
      </c>
      <c r="DP90" s="12">
        <v>0</v>
      </c>
      <c r="DQ90" s="12">
        <v>0</v>
      </c>
      <c r="DR90" s="12">
        <v>13.2</v>
      </c>
      <c r="DS90" s="12">
        <v>0</v>
      </c>
      <c r="DT90" s="12">
        <v>0</v>
      </c>
      <c r="DU90" s="12">
        <v>0</v>
      </c>
      <c r="DV90" s="12">
        <v>-17.2</v>
      </c>
      <c r="DW90" s="12">
        <v>0</v>
      </c>
      <c r="DX90" s="12">
        <v>0</v>
      </c>
      <c r="DY90" s="12">
        <v>0</v>
      </c>
      <c r="DZ90" s="12">
        <v>12.3</v>
      </c>
      <c r="EA90" s="12">
        <v>0</v>
      </c>
      <c r="EB90" s="12">
        <v>0</v>
      </c>
      <c r="EC90" s="12">
        <v>0</v>
      </c>
      <c r="ED90" s="12">
        <v>-19.399999999999999</v>
      </c>
      <c r="EE90" s="12">
        <v>0</v>
      </c>
      <c r="EF90" s="12">
        <v>0</v>
      </c>
      <c r="EG90" s="12">
        <v>0</v>
      </c>
      <c r="EH90" s="12">
        <v>-6.8</v>
      </c>
      <c r="EI90" s="12">
        <v>0</v>
      </c>
      <c r="EJ90" s="12">
        <v>0</v>
      </c>
      <c r="EK90" s="12">
        <v>0</v>
      </c>
      <c r="EL90" s="12">
        <v>-70.900000000000006</v>
      </c>
      <c r="EM90" s="12">
        <v>0</v>
      </c>
      <c r="EN90" s="12">
        <v>0</v>
      </c>
      <c r="EO90" s="12">
        <v>0</v>
      </c>
      <c r="EP90" s="12">
        <v>55.2</v>
      </c>
      <c r="EQ90" s="12">
        <v>0</v>
      </c>
      <c r="ER90" s="12">
        <v>0</v>
      </c>
      <c r="ES90" s="12">
        <v>0</v>
      </c>
      <c r="ET90" s="12">
        <v>-33.1</v>
      </c>
      <c r="EU90" s="12">
        <v>0</v>
      </c>
      <c r="EV90" s="12">
        <v>0</v>
      </c>
      <c r="EW90" s="12">
        <v>0</v>
      </c>
      <c r="EX90" s="12">
        <v>7.4</v>
      </c>
      <c r="EY90" s="12">
        <v>0</v>
      </c>
      <c r="EZ90" s="12">
        <v>0</v>
      </c>
      <c r="FA90" s="12">
        <v>0</v>
      </c>
      <c r="FB90" s="12">
        <v>-2.1</v>
      </c>
      <c r="FC90" s="12">
        <v>0</v>
      </c>
      <c r="FD90" s="12">
        <v>0</v>
      </c>
      <c r="FE90" s="12">
        <v>0</v>
      </c>
      <c r="FF90" s="12">
        <v>-152.30000000000001</v>
      </c>
      <c r="FG90" s="12">
        <v>0</v>
      </c>
      <c r="FH90" s="12">
        <v>0</v>
      </c>
      <c r="FI90" s="12">
        <v>0</v>
      </c>
      <c r="FJ90" s="12">
        <v>12.7</v>
      </c>
      <c r="FK90" s="12">
        <v>0</v>
      </c>
      <c r="FL90" s="12">
        <v>0</v>
      </c>
      <c r="FM90" s="12">
        <v>0</v>
      </c>
      <c r="FN90" s="12">
        <v>40.5</v>
      </c>
      <c r="FO90" s="12">
        <v>0</v>
      </c>
      <c r="FP90" s="12">
        <v>0</v>
      </c>
      <c r="FQ90" s="12">
        <v>0</v>
      </c>
      <c r="FR90" s="12">
        <v>72.900000000000006</v>
      </c>
      <c r="FS90" s="12">
        <v>0</v>
      </c>
      <c r="FT90" s="12">
        <v>0</v>
      </c>
      <c r="FU90" s="12">
        <v>0</v>
      </c>
      <c r="FV90" s="12">
        <v>33.700000000000003</v>
      </c>
      <c r="FW90" s="12">
        <v>0</v>
      </c>
      <c r="FX90" s="12">
        <v>0</v>
      </c>
      <c r="FY90" s="12">
        <v>0</v>
      </c>
      <c r="FZ90" s="12">
        <v>5.9</v>
      </c>
      <c r="GA90" s="12">
        <v>-4</v>
      </c>
      <c r="GB90" s="12">
        <v>3</v>
      </c>
      <c r="GC90" s="12">
        <v>0</v>
      </c>
      <c r="GD90" s="12">
        <v>-140.80000000000001</v>
      </c>
      <c r="GE90" s="12">
        <v>-102.3</v>
      </c>
      <c r="GF90" s="12">
        <v>-65.599999999999994</v>
      </c>
      <c r="GG90" s="12">
        <v>125.2</v>
      </c>
      <c r="GH90" s="12">
        <v>41.5</v>
      </c>
      <c r="GI90" s="12">
        <v>14.2</v>
      </c>
      <c r="GJ90" s="12">
        <v>-107.8</v>
      </c>
      <c r="GK90" s="12">
        <v>93.5</v>
      </c>
      <c r="GL90" s="12">
        <v>144.80000000000001</v>
      </c>
      <c r="GM90" s="12">
        <v>48.2</v>
      </c>
      <c r="GN90" s="12">
        <v>-168.4</v>
      </c>
      <c r="GO90" s="12">
        <v>-189.5</v>
      </c>
      <c r="GP90" s="12">
        <v>157.1</v>
      </c>
      <c r="GQ90" s="12">
        <v>-143.6</v>
      </c>
      <c r="GR90" s="12">
        <v>90.8</v>
      </c>
      <c r="GS90" s="12">
        <v>181</v>
      </c>
      <c r="GT90" s="12">
        <v>-57</v>
      </c>
      <c r="GU90" s="12">
        <v>21.5</v>
      </c>
      <c r="GV90" s="12">
        <v>172.9</v>
      </c>
      <c r="GW90" s="12">
        <v>142.4</v>
      </c>
      <c r="GX90" s="12">
        <v>-191.3</v>
      </c>
      <c r="GY90" s="12">
        <v>-61.2</v>
      </c>
      <c r="GZ90" s="12">
        <v>89.5</v>
      </c>
      <c r="HA90" s="12">
        <v>262.10000000000002</v>
      </c>
      <c r="HB90" s="12">
        <v>-65.900000000000006</v>
      </c>
      <c r="HC90" s="12">
        <v>-21.3</v>
      </c>
      <c r="HD90" s="12">
        <v>74.2</v>
      </c>
      <c r="HE90" s="12">
        <v>78.099999999999994</v>
      </c>
      <c r="HF90" s="12">
        <v>-25.2</v>
      </c>
      <c r="HG90" s="12">
        <v>-72.400000000000006</v>
      </c>
      <c r="HH90" s="12">
        <v>-248.3</v>
      </c>
      <c r="HI90" s="12">
        <v>1</v>
      </c>
      <c r="HJ90" s="12">
        <v>-62.4</v>
      </c>
      <c r="HK90" s="12">
        <v>60.9</v>
      </c>
      <c r="HL90" s="12">
        <v>99.3</v>
      </c>
      <c r="HM90" s="12">
        <v>-94.2</v>
      </c>
      <c r="HN90" s="12">
        <v>21.9</v>
      </c>
      <c r="HO90" s="12">
        <v>52.2</v>
      </c>
      <c r="HP90" s="12">
        <v>-185.2</v>
      </c>
      <c r="HQ90" s="12">
        <v>29</v>
      </c>
      <c r="HR90" s="12">
        <v>-164.3</v>
      </c>
      <c r="HS90" s="12">
        <v>236</v>
      </c>
      <c r="HT90" s="12">
        <v>139</v>
      </c>
      <c r="HU90" s="12">
        <v>-38</v>
      </c>
      <c r="HV90" s="12">
        <v>-406.3</v>
      </c>
      <c r="HW90" s="12">
        <v>16.899999999999999</v>
      </c>
      <c r="HX90" s="12">
        <v>75.3</v>
      </c>
      <c r="HY90" s="12">
        <v>19</v>
      </c>
      <c r="HZ90" s="12">
        <v>-42.7</v>
      </c>
      <c r="IA90" s="12">
        <v>-194.5</v>
      </c>
      <c r="IB90" s="12">
        <v>-136.19999999999999</v>
      </c>
      <c r="IC90" s="12">
        <v>-79.400000000000006</v>
      </c>
      <c r="ID90" s="12">
        <v>50.3</v>
      </c>
      <c r="IE90" s="12">
        <v>190.5</v>
      </c>
      <c r="IF90" s="12">
        <v>250.2</v>
      </c>
      <c r="IG90" s="12">
        <v>127.6</v>
      </c>
      <c r="IH90" s="12">
        <v>-40.700000000000003</v>
      </c>
      <c r="II90" s="12">
        <v>239.2</v>
      </c>
      <c r="IJ90" s="12">
        <v>277.39999999999998</v>
      </c>
      <c r="IK90" s="12">
        <v>51.3</v>
      </c>
      <c r="IL90" s="12">
        <v>60.2</v>
      </c>
      <c r="IM90" s="12">
        <v>-560</v>
      </c>
      <c r="IN90" s="12">
        <v>250.8</v>
      </c>
      <c r="IO90" s="12">
        <v>-100.3</v>
      </c>
      <c r="IP90" s="12">
        <v>-87.4</v>
      </c>
      <c r="IQ90" s="12">
        <v>-788</v>
      </c>
      <c r="IR90" s="12">
        <v>-637.6</v>
      </c>
      <c r="IS90" s="12">
        <v>-668</v>
      </c>
      <c r="IT90" s="12">
        <v>190.4</v>
      </c>
      <c r="IU90" s="12">
        <v>112.5</v>
      </c>
      <c r="IV90" s="12">
        <v>-225.3</v>
      </c>
      <c r="IW90" s="12">
        <v>-383.4</v>
      </c>
      <c r="IY90" s="15">
        <v>-131043</v>
      </c>
      <c r="IZ90" s="15">
        <v>275661</v>
      </c>
    </row>
    <row r="91" spans="1:260">
      <c r="A91" t="s">
        <v>983</v>
      </c>
      <c r="B91" t="s">
        <v>1049</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2</v>
      </c>
      <c r="FS91">
        <v>0</v>
      </c>
      <c r="FT91">
        <v>0</v>
      </c>
      <c r="FU91">
        <v>0</v>
      </c>
      <c r="FV91">
        <v>1.7</v>
      </c>
      <c r="FW91">
        <v>0</v>
      </c>
      <c r="FX91">
        <v>0</v>
      </c>
      <c r="FY91">
        <v>0</v>
      </c>
      <c r="FZ91">
        <v>0.2</v>
      </c>
      <c r="GA91">
        <v>0</v>
      </c>
      <c r="GB91">
        <v>0</v>
      </c>
      <c r="GC91">
        <v>0</v>
      </c>
      <c r="GD91">
        <v>-0.4</v>
      </c>
      <c r="GE91">
        <v>0.3</v>
      </c>
      <c r="GF91">
        <v>0.8</v>
      </c>
      <c r="GG91">
        <v>0</v>
      </c>
      <c r="GH91">
        <v>0.5</v>
      </c>
      <c r="GI91">
        <v>-0.4</v>
      </c>
      <c r="GJ91">
        <v>0.3</v>
      </c>
      <c r="GK91">
        <v>1</v>
      </c>
      <c r="GL91">
        <v>0.5</v>
      </c>
      <c r="GM91">
        <v>-0.2</v>
      </c>
      <c r="GN91">
        <v>-0.3</v>
      </c>
      <c r="GO91">
        <v>-1</v>
      </c>
      <c r="GP91">
        <v>-0.3</v>
      </c>
      <c r="GQ91">
        <v>-0.2</v>
      </c>
      <c r="GR91">
        <v>0.2</v>
      </c>
      <c r="GS91">
        <v>-0.5</v>
      </c>
      <c r="GT91">
        <v>-0.8</v>
      </c>
      <c r="GU91">
        <v>-1.2</v>
      </c>
      <c r="GV91">
        <v>-0.3</v>
      </c>
      <c r="GW91">
        <v>0.6</v>
      </c>
      <c r="GX91">
        <v>-1</v>
      </c>
      <c r="GY91">
        <v>0.2</v>
      </c>
      <c r="GZ91">
        <v>0.1</v>
      </c>
      <c r="HA91">
        <v>-0.3</v>
      </c>
      <c r="HB91">
        <v>-0.1</v>
      </c>
      <c r="HC91">
        <v>0</v>
      </c>
      <c r="HD91">
        <v>-0.1</v>
      </c>
      <c r="HE91">
        <v>0.1</v>
      </c>
      <c r="HF91">
        <v>-0.1</v>
      </c>
      <c r="HG91">
        <v>-0.2</v>
      </c>
      <c r="HH91">
        <v>-0.2</v>
      </c>
      <c r="HI91">
        <v>0.2</v>
      </c>
      <c r="HJ91">
        <v>-0.5</v>
      </c>
      <c r="HK91">
        <v>0</v>
      </c>
      <c r="HL91">
        <v>0.1</v>
      </c>
      <c r="HM91">
        <v>-0.6</v>
      </c>
      <c r="HN91">
        <v>-0.6</v>
      </c>
      <c r="HO91">
        <v>-1.1000000000000001</v>
      </c>
      <c r="HP91">
        <v>0.5</v>
      </c>
      <c r="HQ91">
        <v>-0.5</v>
      </c>
      <c r="HR91">
        <v>-0.3</v>
      </c>
      <c r="HS91">
        <v>0.6</v>
      </c>
      <c r="HT91">
        <v>0</v>
      </c>
      <c r="HU91">
        <v>0.1</v>
      </c>
      <c r="HV91">
        <v>-1.1000000000000001</v>
      </c>
      <c r="HW91">
        <v>0.4</v>
      </c>
      <c r="HX91">
        <v>0.5</v>
      </c>
      <c r="HY91">
        <v>0.3</v>
      </c>
      <c r="HZ91">
        <v>-0.2</v>
      </c>
      <c r="IA91">
        <v>0.5</v>
      </c>
      <c r="IB91">
        <v>-0.8</v>
      </c>
      <c r="IC91">
        <v>-0.1</v>
      </c>
      <c r="ID91">
        <v>-0.1</v>
      </c>
      <c r="IE91">
        <v>0</v>
      </c>
      <c r="IF91">
        <v>0.1</v>
      </c>
      <c r="IG91">
        <v>-0.4</v>
      </c>
      <c r="IH91">
        <v>0.4</v>
      </c>
      <c r="II91">
        <v>0</v>
      </c>
      <c r="IJ91">
        <v>1.5</v>
      </c>
      <c r="IK91">
        <v>0.3</v>
      </c>
      <c r="IL91">
        <v>0.5</v>
      </c>
      <c r="IM91">
        <v>-0.3</v>
      </c>
      <c r="IN91">
        <v>0.4</v>
      </c>
      <c r="IO91">
        <v>0.1</v>
      </c>
      <c r="IP91">
        <v>-0.2</v>
      </c>
      <c r="IQ91">
        <v>-0.2</v>
      </c>
      <c r="IR91">
        <v>-0.7</v>
      </c>
      <c r="IS91">
        <v>-0.6</v>
      </c>
      <c r="IT91">
        <v>0.6</v>
      </c>
      <c r="IU91">
        <v>0.1</v>
      </c>
      <c r="IV91">
        <v>-0.1</v>
      </c>
      <c r="IW91">
        <v>0</v>
      </c>
      <c r="IY91" s="15">
        <v>8174</v>
      </c>
      <c r="IZ91" s="15">
        <v>396</v>
      </c>
    </row>
    <row r="92" spans="1:260">
      <c r="A92" t="s">
        <v>985</v>
      </c>
      <c r="B92" t="s">
        <v>1051</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0.3</v>
      </c>
      <c r="BW92">
        <v>0</v>
      </c>
      <c r="BX92">
        <v>0</v>
      </c>
      <c r="BY92">
        <v>0</v>
      </c>
      <c r="BZ92">
        <v>-1.5</v>
      </c>
      <c r="CA92">
        <v>0</v>
      </c>
      <c r="CB92">
        <v>0</v>
      </c>
      <c r="CC92">
        <v>0</v>
      </c>
      <c r="CD92">
        <v>1.4</v>
      </c>
      <c r="CE92">
        <v>0</v>
      </c>
      <c r="CF92">
        <v>0</v>
      </c>
      <c r="CG92">
        <v>0</v>
      </c>
      <c r="CH92">
        <v>-0.9</v>
      </c>
      <c r="CI92">
        <v>0</v>
      </c>
      <c r="CJ92">
        <v>0</v>
      </c>
      <c r="CK92">
        <v>0</v>
      </c>
      <c r="CL92">
        <v>0.1</v>
      </c>
      <c r="CM92">
        <v>0</v>
      </c>
      <c r="CN92">
        <v>0</v>
      </c>
      <c r="CO92">
        <v>0</v>
      </c>
      <c r="CP92">
        <v>2.4</v>
      </c>
      <c r="CQ92">
        <v>0</v>
      </c>
      <c r="CR92">
        <v>0</v>
      </c>
      <c r="CS92">
        <v>0</v>
      </c>
      <c r="CT92">
        <v>-2.8</v>
      </c>
      <c r="CU92">
        <v>0</v>
      </c>
      <c r="CV92">
        <v>0</v>
      </c>
      <c r="CW92">
        <v>0</v>
      </c>
      <c r="CX92">
        <v>2.8</v>
      </c>
      <c r="CY92">
        <v>0</v>
      </c>
      <c r="CZ92">
        <v>0</v>
      </c>
      <c r="DA92">
        <v>0</v>
      </c>
      <c r="DB92">
        <v>6.5</v>
      </c>
      <c r="DC92">
        <v>0</v>
      </c>
      <c r="DD92">
        <v>0</v>
      </c>
      <c r="DE92">
        <v>0</v>
      </c>
      <c r="DF92">
        <v>4.8</v>
      </c>
      <c r="DG92">
        <v>0</v>
      </c>
      <c r="DH92">
        <v>0</v>
      </c>
      <c r="DI92">
        <v>0</v>
      </c>
      <c r="DJ92">
        <v>-8.6999999999999993</v>
      </c>
      <c r="DK92">
        <v>0</v>
      </c>
      <c r="DL92">
        <v>0</v>
      </c>
      <c r="DM92">
        <v>0</v>
      </c>
      <c r="DN92">
        <v>-4.5</v>
      </c>
      <c r="DO92">
        <v>0</v>
      </c>
      <c r="DP92">
        <v>0</v>
      </c>
      <c r="DQ92">
        <v>0</v>
      </c>
      <c r="DR92">
        <v>7.2</v>
      </c>
      <c r="DS92">
        <v>0</v>
      </c>
      <c r="DT92">
        <v>0</v>
      </c>
      <c r="DU92">
        <v>0</v>
      </c>
      <c r="DV92">
        <v>-10</v>
      </c>
      <c r="DW92">
        <v>0</v>
      </c>
      <c r="DX92">
        <v>0</v>
      </c>
      <c r="DY92">
        <v>0</v>
      </c>
      <c r="DZ92">
        <v>4.3</v>
      </c>
      <c r="EA92">
        <v>0</v>
      </c>
      <c r="EB92">
        <v>0</v>
      </c>
      <c r="EC92">
        <v>0</v>
      </c>
      <c r="ED92">
        <v>-11</v>
      </c>
      <c r="EE92">
        <v>0</v>
      </c>
      <c r="EF92">
        <v>0</v>
      </c>
      <c r="EG92">
        <v>0</v>
      </c>
      <c r="EH92">
        <v>0.9</v>
      </c>
      <c r="EI92">
        <v>0</v>
      </c>
      <c r="EJ92">
        <v>0</v>
      </c>
      <c r="EK92">
        <v>0</v>
      </c>
      <c r="EL92">
        <v>-27</v>
      </c>
      <c r="EM92">
        <v>0</v>
      </c>
      <c r="EN92">
        <v>0</v>
      </c>
      <c r="EO92">
        <v>0</v>
      </c>
      <c r="EP92">
        <v>23.9</v>
      </c>
      <c r="EQ92">
        <v>0</v>
      </c>
      <c r="ER92">
        <v>0</v>
      </c>
      <c r="ES92">
        <v>0</v>
      </c>
      <c r="ET92">
        <v>-18.600000000000001</v>
      </c>
      <c r="EU92">
        <v>0</v>
      </c>
      <c r="EV92">
        <v>0</v>
      </c>
      <c r="EW92">
        <v>0</v>
      </c>
      <c r="EX92">
        <v>-10.9</v>
      </c>
      <c r="EY92">
        <v>0</v>
      </c>
      <c r="EZ92">
        <v>0</v>
      </c>
      <c r="FA92">
        <v>0</v>
      </c>
      <c r="FB92">
        <v>-5.6</v>
      </c>
      <c r="FC92">
        <v>0</v>
      </c>
      <c r="FD92">
        <v>0</v>
      </c>
      <c r="FE92">
        <v>0</v>
      </c>
      <c r="FF92">
        <v>-75.599999999999994</v>
      </c>
      <c r="FG92">
        <v>0</v>
      </c>
      <c r="FH92">
        <v>0</v>
      </c>
      <c r="FI92">
        <v>0</v>
      </c>
      <c r="FJ92">
        <v>38.200000000000003</v>
      </c>
      <c r="FK92">
        <v>0</v>
      </c>
      <c r="FL92">
        <v>0</v>
      </c>
      <c r="FM92">
        <v>0</v>
      </c>
      <c r="FN92">
        <v>25.6</v>
      </c>
      <c r="FO92">
        <v>0</v>
      </c>
      <c r="FP92">
        <v>0</v>
      </c>
      <c r="FQ92">
        <v>0</v>
      </c>
      <c r="FR92">
        <v>29.4</v>
      </c>
      <c r="FS92">
        <v>0</v>
      </c>
      <c r="FT92">
        <v>0</v>
      </c>
      <c r="FU92">
        <v>0</v>
      </c>
      <c r="FV92">
        <v>-25.2</v>
      </c>
      <c r="FW92">
        <v>0</v>
      </c>
      <c r="FX92">
        <v>0</v>
      </c>
      <c r="FY92">
        <v>0</v>
      </c>
      <c r="FZ92">
        <v>-20.6</v>
      </c>
      <c r="GA92">
        <v>0</v>
      </c>
      <c r="GB92">
        <v>3</v>
      </c>
      <c r="GC92">
        <v>0</v>
      </c>
      <c r="GD92">
        <v>-32.200000000000003</v>
      </c>
      <c r="GE92">
        <v>-40.9</v>
      </c>
      <c r="GF92">
        <v>-20.8</v>
      </c>
      <c r="GG92">
        <v>43.2</v>
      </c>
      <c r="GH92">
        <v>0.7</v>
      </c>
      <c r="GI92">
        <v>5.2</v>
      </c>
      <c r="GJ92">
        <v>-32.4</v>
      </c>
      <c r="GK92">
        <v>52</v>
      </c>
      <c r="GL92">
        <v>51</v>
      </c>
      <c r="GM92">
        <v>63.2</v>
      </c>
      <c r="GN92">
        <v>-76.099999999999994</v>
      </c>
      <c r="GO92">
        <v>20.3</v>
      </c>
      <c r="GP92">
        <v>159.5</v>
      </c>
      <c r="GQ92">
        <v>-88.2</v>
      </c>
      <c r="GR92">
        <v>-126.6</v>
      </c>
      <c r="GS92">
        <v>12.9</v>
      </c>
      <c r="GT92">
        <v>63.5</v>
      </c>
      <c r="GU92">
        <v>-8.4</v>
      </c>
      <c r="GV92">
        <v>109.1</v>
      </c>
      <c r="GW92">
        <v>53.1</v>
      </c>
      <c r="GX92">
        <v>-95.5</v>
      </c>
      <c r="GY92">
        <v>-39.799999999999997</v>
      </c>
      <c r="GZ92">
        <v>58.8</v>
      </c>
      <c r="HA92">
        <v>219.3</v>
      </c>
      <c r="HB92">
        <v>-71.5</v>
      </c>
      <c r="HC92">
        <v>-67.2</v>
      </c>
      <c r="HD92">
        <v>74.2</v>
      </c>
      <c r="HE92">
        <v>-1.2</v>
      </c>
      <c r="HF92">
        <v>-28.4</v>
      </c>
      <c r="HG92">
        <v>-25.1</v>
      </c>
      <c r="HH92">
        <v>-116.8</v>
      </c>
      <c r="HI92">
        <v>-12.3</v>
      </c>
      <c r="HJ92">
        <v>-61.4</v>
      </c>
      <c r="HK92">
        <v>27.8</v>
      </c>
      <c r="HL92">
        <v>36.299999999999997</v>
      </c>
      <c r="HM92">
        <v>-20</v>
      </c>
      <c r="HN92">
        <v>49.9</v>
      </c>
      <c r="HO92">
        <v>53.7</v>
      </c>
      <c r="HP92">
        <v>-88.7</v>
      </c>
      <c r="HQ92">
        <v>55.6</v>
      </c>
      <c r="HR92">
        <v>-76.900000000000006</v>
      </c>
      <c r="HS92">
        <v>121.1</v>
      </c>
      <c r="HT92">
        <v>67.2</v>
      </c>
      <c r="HU92">
        <v>-43.4</v>
      </c>
      <c r="HV92">
        <v>-188</v>
      </c>
      <c r="HW92">
        <v>4.0999999999999996</v>
      </c>
      <c r="HX92">
        <v>21.2</v>
      </c>
      <c r="HY92">
        <v>-9.1</v>
      </c>
      <c r="HZ92">
        <v>-37.799999999999997</v>
      </c>
      <c r="IA92">
        <v>-79.8</v>
      </c>
      <c r="IB92">
        <v>-24.8</v>
      </c>
      <c r="IC92">
        <v>-48.7</v>
      </c>
      <c r="ID92">
        <v>91.8</v>
      </c>
      <c r="IE92">
        <v>64.400000000000006</v>
      </c>
      <c r="IF92">
        <v>118.9</v>
      </c>
      <c r="IG92">
        <v>73.099999999999994</v>
      </c>
      <c r="IH92">
        <v>-59.9</v>
      </c>
      <c r="II92">
        <v>398.5</v>
      </c>
      <c r="IJ92">
        <v>-13</v>
      </c>
      <c r="IK92">
        <v>-18.100000000000001</v>
      </c>
      <c r="IL92">
        <v>-62.2</v>
      </c>
      <c r="IM92">
        <v>-254.5</v>
      </c>
      <c r="IN92">
        <v>101.1</v>
      </c>
      <c r="IO92">
        <v>-28.9</v>
      </c>
      <c r="IP92">
        <v>-27.9</v>
      </c>
      <c r="IQ92">
        <v>-350.3</v>
      </c>
      <c r="IR92">
        <v>-215.7</v>
      </c>
      <c r="IS92">
        <v>-328.2</v>
      </c>
      <c r="IT92">
        <v>51.7</v>
      </c>
      <c r="IU92">
        <v>76.599999999999994</v>
      </c>
      <c r="IV92">
        <v>-152.9</v>
      </c>
      <c r="IW92">
        <v>-158</v>
      </c>
      <c r="IY92" s="15">
        <v>-858800</v>
      </c>
      <c r="IZ92" s="15">
        <v>2944009</v>
      </c>
    </row>
    <row r="93" spans="1:260">
      <c r="A93" t="s">
        <v>987</v>
      </c>
      <c r="B93" t="s">
        <v>1221</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-0.1</v>
      </c>
      <c r="BS93">
        <v>0</v>
      </c>
      <c r="BT93">
        <v>0</v>
      </c>
      <c r="BU93">
        <v>0</v>
      </c>
      <c r="BV93">
        <v>0</v>
      </c>
      <c r="BW93">
        <v>0</v>
      </c>
      <c r="BX93">
        <v>0</v>
      </c>
      <c r="BY93">
        <v>0</v>
      </c>
      <c r="BZ93">
        <v>-0.1</v>
      </c>
      <c r="CA93">
        <v>0</v>
      </c>
      <c r="CB93">
        <v>0</v>
      </c>
      <c r="CC93">
        <v>0</v>
      </c>
      <c r="CD93">
        <v>0.2</v>
      </c>
      <c r="CE93">
        <v>0</v>
      </c>
      <c r="CF93">
        <v>0</v>
      </c>
      <c r="CG93">
        <v>0</v>
      </c>
      <c r="CH93">
        <v>0.1</v>
      </c>
      <c r="CI93">
        <v>0</v>
      </c>
      <c r="CJ93">
        <v>0</v>
      </c>
      <c r="CK93">
        <v>0</v>
      </c>
      <c r="CL93">
        <v>0.3</v>
      </c>
      <c r="CM93">
        <v>0</v>
      </c>
      <c r="CN93">
        <v>0</v>
      </c>
      <c r="CO93">
        <v>0</v>
      </c>
      <c r="CP93">
        <v>0.9</v>
      </c>
      <c r="CQ93">
        <v>0</v>
      </c>
      <c r="CR93">
        <v>0</v>
      </c>
      <c r="CS93">
        <v>0</v>
      </c>
      <c r="CT93">
        <v>0.3</v>
      </c>
      <c r="CU93">
        <v>0</v>
      </c>
      <c r="CV93">
        <v>0</v>
      </c>
      <c r="CW93">
        <v>0</v>
      </c>
      <c r="CX93">
        <v>-0.3</v>
      </c>
      <c r="CY93">
        <v>0</v>
      </c>
      <c r="CZ93">
        <v>0</v>
      </c>
      <c r="DA93">
        <v>0</v>
      </c>
      <c r="DB93">
        <v>1.2</v>
      </c>
      <c r="DC93">
        <v>0</v>
      </c>
      <c r="DD93">
        <v>0</v>
      </c>
      <c r="DE93">
        <v>0</v>
      </c>
      <c r="DF93">
        <v>0.5</v>
      </c>
      <c r="DG93">
        <v>0</v>
      </c>
      <c r="DH93">
        <v>0</v>
      </c>
      <c r="DI93">
        <v>0</v>
      </c>
      <c r="DJ93">
        <v>-1.7</v>
      </c>
      <c r="DK93">
        <v>0</v>
      </c>
      <c r="DL93">
        <v>0</v>
      </c>
      <c r="DM93">
        <v>0</v>
      </c>
      <c r="DN93">
        <v>-0.9</v>
      </c>
      <c r="DO93">
        <v>0</v>
      </c>
      <c r="DP93">
        <v>0</v>
      </c>
      <c r="DQ93">
        <v>0</v>
      </c>
      <c r="DR93">
        <v>-1</v>
      </c>
      <c r="DS93">
        <v>0</v>
      </c>
      <c r="DT93">
        <v>0</v>
      </c>
      <c r="DU93">
        <v>0</v>
      </c>
      <c r="DV93">
        <v>-1.4</v>
      </c>
      <c r="DW93">
        <v>0</v>
      </c>
      <c r="DX93">
        <v>0</v>
      </c>
      <c r="DY93">
        <v>0</v>
      </c>
      <c r="DZ93">
        <v>-1.1000000000000001</v>
      </c>
      <c r="EA93">
        <v>0</v>
      </c>
      <c r="EB93">
        <v>0</v>
      </c>
      <c r="EC93">
        <v>0</v>
      </c>
      <c r="ED93">
        <v>-1.8</v>
      </c>
      <c r="EE93">
        <v>0</v>
      </c>
      <c r="EF93">
        <v>0</v>
      </c>
      <c r="EG93">
        <v>0</v>
      </c>
      <c r="EH93">
        <v>-2.1</v>
      </c>
      <c r="EI93">
        <v>0</v>
      </c>
      <c r="EJ93">
        <v>0</v>
      </c>
      <c r="EK93">
        <v>0</v>
      </c>
      <c r="EL93">
        <v>-11.6</v>
      </c>
      <c r="EM93">
        <v>0</v>
      </c>
      <c r="EN93">
        <v>0</v>
      </c>
      <c r="EO93">
        <v>0</v>
      </c>
      <c r="EP93">
        <v>-1.4</v>
      </c>
      <c r="EQ93">
        <v>0</v>
      </c>
      <c r="ER93">
        <v>0</v>
      </c>
      <c r="ES93">
        <v>0</v>
      </c>
      <c r="ET93">
        <v>-3.7</v>
      </c>
      <c r="EU93">
        <v>0</v>
      </c>
      <c r="EV93">
        <v>0</v>
      </c>
      <c r="EW93">
        <v>0</v>
      </c>
      <c r="EX93">
        <v>1.6</v>
      </c>
      <c r="EY93">
        <v>0</v>
      </c>
      <c r="EZ93">
        <v>0</v>
      </c>
      <c r="FA93">
        <v>0</v>
      </c>
      <c r="FB93">
        <v>4.7</v>
      </c>
      <c r="FC93">
        <v>0</v>
      </c>
      <c r="FD93">
        <v>0</v>
      </c>
      <c r="FE93">
        <v>0</v>
      </c>
      <c r="FF93">
        <v>-16.7</v>
      </c>
      <c r="FG93">
        <v>0</v>
      </c>
      <c r="FH93">
        <v>0</v>
      </c>
      <c r="FI93">
        <v>0</v>
      </c>
      <c r="FJ93">
        <v>5</v>
      </c>
      <c r="FK93">
        <v>0</v>
      </c>
      <c r="FL93">
        <v>0</v>
      </c>
      <c r="FM93">
        <v>0</v>
      </c>
      <c r="FN93">
        <v>7.1</v>
      </c>
      <c r="FO93">
        <v>0</v>
      </c>
      <c r="FP93">
        <v>0</v>
      </c>
      <c r="FQ93">
        <v>0</v>
      </c>
      <c r="FR93">
        <v>9.6</v>
      </c>
      <c r="FS93">
        <v>0</v>
      </c>
      <c r="FT93">
        <v>0</v>
      </c>
      <c r="FU93">
        <v>0</v>
      </c>
      <c r="FV93">
        <v>6.7</v>
      </c>
      <c r="FW93">
        <v>0</v>
      </c>
      <c r="FX93">
        <v>0</v>
      </c>
      <c r="FY93">
        <v>0</v>
      </c>
      <c r="FZ93">
        <v>1.1000000000000001</v>
      </c>
      <c r="GA93">
        <v>0</v>
      </c>
      <c r="GB93">
        <v>0</v>
      </c>
      <c r="GC93">
        <v>0</v>
      </c>
      <c r="GD93">
        <v>-25.8</v>
      </c>
      <c r="GE93">
        <v>-11.6</v>
      </c>
      <c r="GF93">
        <v>-9.5</v>
      </c>
      <c r="GG93">
        <v>22</v>
      </c>
      <c r="GH93">
        <v>-49.5</v>
      </c>
      <c r="GI93">
        <v>6.8</v>
      </c>
      <c r="GJ93">
        <v>-19.2</v>
      </c>
      <c r="GK93">
        <v>26.5</v>
      </c>
      <c r="GL93">
        <v>28.8</v>
      </c>
      <c r="GM93">
        <v>25.5</v>
      </c>
      <c r="GN93">
        <v>-33.5</v>
      </c>
      <c r="GO93">
        <v>3.3</v>
      </c>
      <c r="GP93">
        <v>80.900000000000006</v>
      </c>
      <c r="GQ93">
        <v>-22.4</v>
      </c>
      <c r="GR93">
        <v>-13.4</v>
      </c>
      <c r="GS93">
        <v>5.6</v>
      </c>
      <c r="GT93">
        <v>-17.399999999999999</v>
      </c>
      <c r="GU93">
        <v>3.2</v>
      </c>
      <c r="GV93">
        <v>21.2</v>
      </c>
      <c r="GW93">
        <v>14.8</v>
      </c>
      <c r="GX93">
        <v>-16.2</v>
      </c>
      <c r="GY93">
        <v>-4</v>
      </c>
      <c r="GZ93">
        <v>11.9</v>
      </c>
      <c r="HA93">
        <v>21.9</v>
      </c>
      <c r="HB93">
        <v>2.6</v>
      </c>
      <c r="HC93">
        <v>-4</v>
      </c>
      <c r="HD93">
        <v>4.7</v>
      </c>
      <c r="HE93">
        <v>2.2000000000000002</v>
      </c>
      <c r="HF93">
        <v>-4.2</v>
      </c>
      <c r="HG93">
        <v>-3.3</v>
      </c>
      <c r="HH93">
        <v>-22.4</v>
      </c>
      <c r="HI93">
        <v>2.8</v>
      </c>
      <c r="HJ93">
        <v>-9.6999999999999993</v>
      </c>
      <c r="HK93">
        <v>6.8</v>
      </c>
      <c r="HL93">
        <v>12.3</v>
      </c>
      <c r="HM93">
        <v>-3.9</v>
      </c>
      <c r="HN93">
        <v>8.8000000000000007</v>
      </c>
      <c r="HO93">
        <v>4</v>
      </c>
      <c r="HP93">
        <v>-11</v>
      </c>
      <c r="HQ93">
        <v>6</v>
      </c>
      <c r="HR93">
        <v>-7</v>
      </c>
      <c r="HS93">
        <v>11.8</v>
      </c>
      <c r="HT93">
        <v>5.6</v>
      </c>
      <c r="HU93">
        <v>0.6</v>
      </c>
      <c r="HV93">
        <v>-25</v>
      </c>
      <c r="HW93">
        <v>-1.5</v>
      </c>
      <c r="HX93">
        <v>2.2999999999999998</v>
      </c>
      <c r="HY93">
        <v>2.1</v>
      </c>
      <c r="HZ93">
        <v>-5.7</v>
      </c>
      <c r="IA93">
        <v>-19.2</v>
      </c>
      <c r="IB93">
        <v>-5.3</v>
      </c>
      <c r="IC93">
        <v>-9.8000000000000007</v>
      </c>
      <c r="ID93">
        <v>11.7</v>
      </c>
      <c r="IE93">
        <v>15.1</v>
      </c>
      <c r="IF93">
        <v>14.1</v>
      </c>
      <c r="IG93">
        <v>9.4</v>
      </c>
      <c r="IH93">
        <v>0.3</v>
      </c>
      <c r="II93">
        <v>28.5</v>
      </c>
      <c r="IJ93">
        <v>1.6</v>
      </c>
      <c r="IK93">
        <v>0.8</v>
      </c>
      <c r="IL93">
        <v>3.5</v>
      </c>
      <c r="IM93">
        <v>-15.6</v>
      </c>
      <c r="IN93">
        <v>21.8</v>
      </c>
      <c r="IO93">
        <v>-2</v>
      </c>
      <c r="IP93">
        <v>-9.1</v>
      </c>
      <c r="IQ93">
        <v>-69</v>
      </c>
      <c r="IR93">
        <v>-54.4</v>
      </c>
      <c r="IS93">
        <v>-73.7</v>
      </c>
      <c r="IT93">
        <v>10.9</v>
      </c>
      <c r="IU93">
        <v>-7.1</v>
      </c>
      <c r="IV93">
        <v>-55.8</v>
      </c>
      <c r="IW93">
        <v>-66.2</v>
      </c>
      <c r="IY93" s="15">
        <v>-288335</v>
      </c>
      <c r="IZ93" s="15">
        <v>1415218</v>
      </c>
    </row>
    <row r="94" spans="1:260">
      <c r="A94" t="s">
        <v>990</v>
      </c>
      <c r="B94" t="s">
        <v>1055</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v>0</v>
      </c>
      <c r="FW94">
        <v>0</v>
      </c>
      <c r="FX94">
        <v>0</v>
      </c>
      <c r="FY94">
        <v>0</v>
      </c>
      <c r="FZ94">
        <v>0</v>
      </c>
      <c r="GA94">
        <v>0</v>
      </c>
      <c r="GB94">
        <v>0</v>
      </c>
      <c r="GC94">
        <v>0</v>
      </c>
      <c r="GD94">
        <v>0</v>
      </c>
      <c r="GE94">
        <v>0</v>
      </c>
      <c r="GF94">
        <v>0</v>
      </c>
      <c r="GG94">
        <v>0</v>
      </c>
      <c r="GH94">
        <v>0</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0.6</v>
      </c>
      <c r="HD94">
        <v>0.8</v>
      </c>
      <c r="HE94">
        <v>1.3</v>
      </c>
      <c r="HF94">
        <v>-0.1</v>
      </c>
      <c r="HG94">
        <v>-0.2</v>
      </c>
      <c r="HH94">
        <v>-3.2</v>
      </c>
      <c r="HI94">
        <v>-1.2</v>
      </c>
      <c r="HJ94">
        <v>-0.4</v>
      </c>
      <c r="HK94">
        <v>2.2000000000000002</v>
      </c>
      <c r="HL94">
        <v>1.4</v>
      </c>
      <c r="HM94">
        <v>2</v>
      </c>
      <c r="HN94">
        <v>0.4</v>
      </c>
      <c r="HO94">
        <v>0.2</v>
      </c>
      <c r="HP94">
        <v>-1.6</v>
      </c>
      <c r="HQ94">
        <v>0.7</v>
      </c>
      <c r="HR94">
        <v>0.8</v>
      </c>
      <c r="HS94">
        <v>0.8</v>
      </c>
      <c r="HT94">
        <v>2.4</v>
      </c>
      <c r="HU94">
        <v>-0.8</v>
      </c>
      <c r="HV94">
        <v>-4.2</v>
      </c>
      <c r="HW94">
        <v>0.5</v>
      </c>
      <c r="HX94">
        <v>1.4</v>
      </c>
      <c r="HY94">
        <v>0.6</v>
      </c>
      <c r="HZ94">
        <v>0</v>
      </c>
      <c r="IA94">
        <v>-2.2000000000000002</v>
      </c>
      <c r="IB94">
        <v>0.2</v>
      </c>
      <c r="IC94">
        <v>-1.1000000000000001</v>
      </c>
      <c r="ID94">
        <v>0.5</v>
      </c>
      <c r="IE94">
        <v>2.2000000000000002</v>
      </c>
      <c r="IF94">
        <v>1.7</v>
      </c>
      <c r="IG94">
        <v>1</v>
      </c>
      <c r="IH94">
        <v>-0.2</v>
      </c>
      <c r="II94">
        <v>-1.6</v>
      </c>
      <c r="IJ94">
        <v>2.2000000000000002</v>
      </c>
      <c r="IK94">
        <v>0.8</v>
      </c>
      <c r="IL94">
        <v>1.7</v>
      </c>
      <c r="IM94">
        <v>-1.2</v>
      </c>
      <c r="IN94">
        <v>1.3</v>
      </c>
      <c r="IO94">
        <v>-1.6</v>
      </c>
      <c r="IP94">
        <v>0.3</v>
      </c>
      <c r="IQ94">
        <v>-8.1999999999999993</v>
      </c>
      <c r="IR94">
        <v>-4.7</v>
      </c>
      <c r="IS94">
        <v>-4.8</v>
      </c>
      <c r="IT94">
        <v>3.3</v>
      </c>
      <c r="IU94">
        <v>2.1</v>
      </c>
      <c r="IV94">
        <v>-0.9</v>
      </c>
      <c r="IW94">
        <v>-5.0999999999999996</v>
      </c>
      <c r="IY94" s="15">
        <v>-38984</v>
      </c>
      <c r="IZ94" s="15">
        <v>99336</v>
      </c>
    </row>
    <row r="95" spans="1:260">
      <c r="A95" t="s">
        <v>992</v>
      </c>
      <c r="B95" t="s">
        <v>1103</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0.3</v>
      </c>
      <c r="BS95">
        <v>0</v>
      </c>
      <c r="BT95">
        <v>0</v>
      </c>
      <c r="BU95">
        <v>0</v>
      </c>
      <c r="BV95">
        <v>-1.9</v>
      </c>
      <c r="BW95">
        <v>0</v>
      </c>
      <c r="BX95">
        <v>0</v>
      </c>
      <c r="BY95">
        <v>0</v>
      </c>
      <c r="BZ95">
        <v>-2.2999999999999998</v>
      </c>
      <c r="CA95">
        <v>0</v>
      </c>
      <c r="CB95">
        <v>0</v>
      </c>
      <c r="CC95">
        <v>0</v>
      </c>
      <c r="CD95">
        <v>-2.7</v>
      </c>
      <c r="CE95">
        <v>0</v>
      </c>
      <c r="CF95">
        <v>0</v>
      </c>
      <c r="CG95">
        <v>0</v>
      </c>
      <c r="CH95">
        <v>-3</v>
      </c>
      <c r="CI95">
        <v>0</v>
      </c>
      <c r="CJ95">
        <v>0</v>
      </c>
      <c r="CK95">
        <v>0</v>
      </c>
      <c r="CL95">
        <v>-3.2</v>
      </c>
      <c r="CM95">
        <v>0</v>
      </c>
      <c r="CN95">
        <v>0</v>
      </c>
      <c r="CO95">
        <v>0</v>
      </c>
      <c r="CP95">
        <v>8.8000000000000007</v>
      </c>
      <c r="CQ95">
        <v>0</v>
      </c>
      <c r="CR95">
        <v>0</v>
      </c>
      <c r="CS95">
        <v>0</v>
      </c>
      <c r="CT95">
        <v>-1.8</v>
      </c>
      <c r="CU95">
        <v>0</v>
      </c>
      <c r="CV95">
        <v>0</v>
      </c>
      <c r="CW95">
        <v>0</v>
      </c>
      <c r="CX95">
        <v>1</v>
      </c>
      <c r="CY95">
        <v>0</v>
      </c>
      <c r="CZ95">
        <v>0</v>
      </c>
      <c r="DA95">
        <v>0</v>
      </c>
      <c r="DB95">
        <v>2.2999999999999998</v>
      </c>
      <c r="DC95">
        <v>0</v>
      </c>
      <c r="DD95">
        <v>0</v>
      </c>
      <c r="DE95">
        <v>0</v>
      </c>
      <c r="DF95">
        <v>5.3</v>
      </c>
      <c r="DG95">
        <v>0</v>
      </c>
      <c r="DH95">
        <v>0</v>
      </c>
      <c r="DI95">
        <v>0</v>
      </c>
      <c r="DJ95">
        <v>-0.3</v>
      </c>
      <c r="DK95">
        <v>0</v>
      </c>
      <c r="DL95">
        <v>0</v>
      </c>
      <c r="DM95">
        <v>0</v>
      </c>
      <c r="DN95">
        <v>-0.9</v>
      </c>
      <c r="DO95">
        <v>0</v>
      </c>
      <c r="DP95">
        <v>0</v>
      </c>
      <c r="DQ95">
        <v>0</v>
      </c>
      <c r="DR95">
        <v>7.1</v>
      </c>
      <c r="DS95">
        <v>0</v>
      </c>
      <c r="DT95">
        <v>0</v>
      </c>
      <c r="DU95">
        <v>0</v>
      </c>
      <c r="DV95">
        <v>-5.8</v>
      </c>
      <c r="DW95">
        <v>0</v>
      </c>
      <c r="DX95">
        <v>0</v>
      </c>
      <c r="DY95">
        <v>0</v>
      </c>
      <c r="DZ95">
        <v>9.1999999999999993</v>
      </c>
      <c r="EA95">
        <v>0</v>
      </c>
      <c r="EB95">
        <v>0</v>
      </c>
      <c r="EC95">
        <v>0</v>
      </c>
      <c r="ED95">
        <v>-6.7</v>
      </c>
      <c r="EE95">
        <v>0</v>
      </c>
      <c r="EF95">
        <v>0</v>
      </c>
      <c r="EG95">
        <v>0</v>
      </c>
      <c r="EH95">
        <v>-5.6</v>
      </c>
      <c r="EI95">
        <v>0</v>
      </c>
      <c r="EJ95">
        <v>0</v>
      </c>
      <c r="EK95">
        <v>0</v>
      </c>
      <c r="EL95">
        <v>-32.299999999999997</v>
      </c>
      <c r="EM95">
        <v>0</v>
      </c>
      <c r="EN95">
        <v>0</v>
      </c>
      <c r="EO95">
        <v>0</v>
      </c>
      <c r="EP95">
        <v>32.700000000000003</v>
      </c>
      <c r="EQ95">
        <v>0</v>
      </c>
      <c r="ER95">
        <v>0</v>
      </c>
      <c r="ES95">
        <v>0</v>
      </c>
      <c r="ET95">
        <v>-10.8</v>
      </c>
      <c r="EU95">
        <v>0</v>
      </c>
      <c r="EV95">
        <v>0</v>
      </c>
      <c r="EW95">
        <v>0</v>
      </c>
      <c r="EX95">
        <v>16.7</v>
      </c>
      <c r="EY95">
        <v>0</v>
      </c>
      <c r="EZ95">
        <v>0</v>
      </c>
      <c r="FA95">
        <v>0</v>
      </c>
      <c r="FB95">
        <v>-1.2</v>
      </c>
      <c r="FC95">
        <v>0</v>
      </c>
      <c r="FD95">
        <v>0</v>
      </c>
      <c r="FE95">
        <v>0</v>
      </c>
      <c r="FF95">
        <v>-60</v>
      </c>
      <c r="FG95">
        <v>0</v>
      </c>
      <c r="FH95">
        <v>0</v>
      </c>
      <c r="FI95">
        <v>0</v>
      </c>
      <c r="FJ95">
        <v>-30.5</v>
      </c>
      <c r="FK95">
        <v>0</v>
      </c>
      <c r="FL95">
        <v>0</v>
      </c>
      <c r="FM95">
        <v>0</v>
      </c>
      <c r="FN95">
        <v>7.8</v>
      </c>
      <c r="FO95">
        <v>0</v>
      </c>
      <c r="FP95">
        <v>0</v>
      </c>
      <c r="FQ95">
        <v>0</v>
      </c>
      <c r="FR95">
        <v>32</v>
      </c>
      <c r="FS95">
        <v>0</v>
      </c>
      <c r="FT95">
        <v>0</v>
      </c>
      <c r="FU95">
        <v>0</v>
      </c>
      <c r="FV95">
        <v>50.6</v>
      </c>
      <c r="FW95">
        <v>0</v>
      </c>
      <c r="FX95">
        <v>0</v>
      </c>
      <c r="FY95">
        <v>0</v>
      </c>
      <c r="FZ95">
        <v>25.2</v>
      </c>
      <c r="GA95">
        <v>-4</v>
      </c>
      <c r="GB95">
        <v>0</v>
      </c>
      <c r="GC95">
        <v>0</v>
      </c>
      <c r="GD95">
        <v>-82.4</v>
      </c>
      <c r="GE95">
        <v>-50.2</v>
      </c>
      <c r="GF95">
        <v>-36.1</v>
      </c>
      <c r="GG95">
        <v>60.1</v>
      </c>
      <c r="GH95">
        <v>89.8</v>
      </c>
      <c r="GI95">
        <v>2.6</v>
      </c>
      <c r="GJ95">
        <v>-56.5</v>
      </c>
      <c r="GK95">
        <v>14</v>
      </c>
      <c r="GL95">
        <v>64.5</v>
      </c>
      <c r="GM95">
        <v>-40.200000000000003</v>
      </c>
      <c r="GN95">
        <v>-58.6</v>
      </c>
      <c r="GO95">
        <v>-212.1</v>
      </c>
      <c r="GP95">
        <v>-83.1</v>
      </c>
      <c r="GQ95">
        <v>-32.799999999999997</v>
      </c>
      <c r="GR95">
        <v>230.6</v>
      </c>
      <c r="GS95">
        <v>163.1</v>
      </c>
      <c r="GT95">
        <v>-102.4</v>
      </c>
      <c r="GU95">
        <v>27.9</v>
      </c>
      <c r="GV95">
        <v>43</v>
      </c>
      <c r="GW95">
        <v>74</v>
      </c>
      <c r="GX95">
        <v>-78.5</v>
      </c>
      <c r="GY95">
        <v>-17.7</v>
      </c>
      <c r="GZ95">
        <v>18.7</v>
      </c>
      <c r="HA95">
        <v>21.3</v>
      </c>
      <c r="HB95">
        <v>3.1</v>
      </c>
      <c r="HC95">
        <v>49.3</v>
      </c>
      <c r="HD95">
        <v>-5.4</v>
      </c>
      <c r="HE95">
        <v>75.7</v>
      </c>
      <c r="HF95">
        <v>7.5</v>
      </c>
      <c r="HG95">
        <v>-43.6</v>
      </c>
      <c r="HH95">
        <v>-105.7</v>
      </c>
      <c r="HI95">
        <v>11.4</v>
      </c>
      <c r="HJ95">
        <v>9.6</v>
      </c>
      <c r="HK95">
        <v>24</v>
      </c>
      <c r="HL95">
        <v>49.2</v>
      </c>
      <c r="HM95">
        <v>-71.599999999999994</v>
      </c>
      <c r="HN95">
        <v>-36.6</v>
      </c>
      <c r="HO95">
        <v>-4.7</v>
      </c>
      <c r="HP95">
        <v>-84.4</v>
      </c>
      <c r="HQ95">
        <v>-32.799999999999997</v>
      </c>
      <c r="HR95">
        <v>-80.900000000000006</v>
      </c>
      <c r="HS95">
        <v>101.7</v>
      </c>
      <c r="HT95">
        <v>63.9</v>
      </c>
      <c r="HU95">
        <v>5.5</v>
      </c>
      <c r="HV95">
        <v>-188</v>
      </c>
      <c r="HW95">
        <v>13.4</v>
      </c>
      <c r="HX95">
        <v>50</v>
      </c>
      <c r="HY95">
        <v>25.1</v>
      </c>
      <c r="HZ95">
        <v>1</v>
      </c>
      <c r="IA95">
        <v>-93.8</v>
      </c>
      <c r="IB95">
        <v>-105.6</v>
      </c>
      <c r="IC95">
        <v>-19.7</v>
      </c>
      <c r="ID95">
        <v>-53.5</v>
      </c>
      <c r="IE95">
        <v>108.9</v>
      </c>
      <c r="IF95">
        <v>115.4</v>
      </c>
      <c r="IG95">
        <v>44.5</v>
      </c>
      <c r="IH95">
        <v>18.7</v>
      </c>
      <c r="II95">
        <v>-186.1</v>
      </c>
      <c r="IJ95">
        <v>285.10000000000002</v>
      </c>
      <c r="IK95">
        <v>67.5</v>
      </c>
      <c r="IL95">
        <v>116.7</v>
      </c>
      <c r="IM95">
        <v>-288.3</v>
      </c>
      <c r="IN95">
        <v>126.2</v>
      </c>
      <c r="IO95">
        <v>-67.900000000000006</v>
      </c>
      <c r="IP95">
        <v>-50.4</v>
      </c>
      <c r="IQ95">
        <v>-360.2</v>
      </c>
      <c r="IR95">
        <v>-362.1</v>
      </c>
      <c r="IS95">
        <v>-260.60000000000002</v>
      </c>
      <c r="IT95">
        <v>123.9</v>
      </c>
      <c r="IU95">
        <v>40.799999999999997</v>
      </c>
      <c r="IV95">
        <v>-15.6</v>
      </c>
      <c r="IW95">
        <v>-154.1</v>
      </c>
      <c r="IY95" s="15">
        <v>-531481</v>
      </c>
      <c r="IZ95" s="15">
        <v>1429455</v>
      </c>
    </row>
    <row r="96" spans="1:260">
      <c r="A96" t="s">
        <v>994</v>
      </c>
      <c r="B96" s="12" t="s">
        <v>1015</v>
      </c>
      <c r="C96" s="12">
        <v>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0.1</v>
      </c>
      <c r="BG96" s="12">
        <v>0</v>
      </c>
      <c r="BH96" s="12">
        <v>0</v>
      </c>
      <c r="BI96" s="12">
        <v>0</v>
      </c>
      <c r="BJ96" s="12">
        <v>0</v>
      </c>
      <c r="BK96" s="12">
        <v>0</v>
      </c>
      <c r="BL96" s="12">
        <v>0</v>
      </c>
      <c r="BM96" s="12">
        <v>0</v>
      </c>
      <c r="BN96" s="12">
        <v>0</v>
      </c>
      <c r="BO96" s="12">
        <v>0</v>
      </c>
      <c r="BP96" s="12">
        <v>0</v>
      </c>
      <c r="BQ96" s="12">
        <v>0</v>
      </c>
      <c r="BR96" s="12">
        <v>0.7</v>
      </c>
      <c r="BS96" s="12">
        <v>0</v>
      </c>
      <c r="BT96" s="12">
        <v>0</v>
      </c>
      <c r="BU96" s="12">
        <v>0</v>
      </c>
      <c r="BV96" s="12">
        <v>0.9</v>
      </c>
      <c r="BW96" s="12">
        <v>0</v>
      </c>
      <c r="BX96" s="12">
        <v>0</v>
      </c>
      <c r="BY96" s="12">
        <v>0</v>
      </c>
      <c r="BZ96" s="12">
        <v>1.2</v>
      </c>
      <c r="CA96" s="12">
        <v>0</v>
      </c>
      <c r="CB96" s="12">
        <v>0</v>
      </c>
      <c r="CC96" s="12">
        <v>0</v>
      </c>
      <c r="CD96" s="12">
        <v>1.6</v>
      </c>
      <c r="CE96" s="12">
        <v>0</v>
      </c>
      <c r="CF96" s="12">
        <v>0</v>
      </c>
      <c r="CG96" s="12">
        <v>0</v>
      </c>
      <c r="CH96" s="12">
        <v>4.5</v>
      </c>
      <c r="CI96" s="12">
        <v>0</v>
      </c>
      <c r="CJ96" s="12">
        <v>0</v>
      </c>
      <c r="CK96" s="12">
        <v>0</v>
      </c>
      <c r="CL96" s="12">
        <v>2.5</v>
      </c>
      <c r="CM96" s="12">
        <v>0</v>
      </c>
      <c r="CN96" s="12">
        <v>0</v>
      </c>
      <c r="CO96" s="12">
        <v>0</v>
      </c>
      <c r="CP96" s="12">
        <v>-9.1999999999999993</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-7.3</v>
      </c>
      <c r="DK96" s="12">
        <v>0</v>
      </c>
      <c r="DL96" s="12">
        <v>0</v>
      </c>
      <c r="DM96" s="12">
        <v>0</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1.5</v>
      </c>
      <c r="EE96" s="12">
        <v>0</v>
      </c>
      <c r="EF96" s="12">
        <v>0</v>
      </c>
      <c r="EG96" s="12">
        <v>0</v>
      </c>
      <c r="EH96" s="12">
        <v>0</v>
      </c>
      <c r="EI96" s="12">
        <v>0</v>
      </c>
      <c r="EJ96" s="12">
        <v>0</v>
      </c>
      <c r="EK96" s="12">
        <v>0</v>
      </c>
      <c r="EL96" s="12">
        <v>-14</v>
      </c>
      <c r="EM96" s="12">
        <v>0</v>
      </c>
      <c r="EN96" s="12">
        <v>0</v>
      </c>
      <c r="EO96" s="12">
        <v>0</v>
      </c>
      <c r="EP96" s="12">
        <v>0</v>
      </c>
      <c r="EQ96" s="12">
        <v>0</v>
      </c>
      <c r="ER96" s="12">
        <v>0</v>
      </c>
      <c r="ES96" s="12">
        <v>0</v>
      </c>
      <c r="ET96" s="12">
        <v>0</v>
      </c>
      <c r="EU96" s="12">
        <v>0</v>
      </c>
      <c r="EV96" s="12">
        <v>0</v>
      </c>
      <c r="EW96" s="12">
        <v>0</v>
      </c>
      <c r="EX96" s="12">
        <v>-1.4</v>
      </c>
      <c r="EY96" s="12">
        <v>0</v>
      </c>
      <c r="EZ96" s="12">
        <v>0</v>
      </c>
      <c r="FA96" s="12">
        <v>0</v>
      </c>
      <c r="FB96" s="12">
        <v>0</v>
      </c>
      <c r="FC96" s="12">
        <v>0</v>
      </c>
      <c r="FD96" s="12">
        <v>0</v>
      </c>
      <c r="FE96" s="12">
        <v>0</v>
      </c>
      <c r="FF96" s="12">
        <v>0</v>
      </c>
      <c r="FG96" s="12">
        <v>0</v>
      </c>
      <c r="FH96" s="12">
        <v>0</v>
      </c>
      <c r="FI96" s="12">
        <v>0</v>
      </c>
      <c r="FJ96" s="12">
        <v>0</v>
      </c>
      <c r="FK96" s="12">
        <v>0</v>
      </c>
      <c r="FL96" s="12">
        <v>0</v>
      </c>
      <c r="FM96" s="12">
        <v>0</v>
      </c>
      <c r="FN96" s="12">
        <v>0</v>
      </c>
      <c r="FO96" s="12">
        <v>0</v>
      </c>
      <c r="FP96" s="12">
        <v>0</v>
      </c>
      <c r="FQ96" s="12">
        <v>0</v>
      </c>
      <c r="FR96" s="12">
        <v>-8.4</v>
      </c>
      <c r="FS96" s="12">
        <v>0</v>
      </c>
      <c r="FT96" s="12">
        <v>0</v>
      </c>
      <c r="FU96" s="12">
        <v>0</v>
      </c>
      <c r="FV96" s="12">
        <v>-1</v>
      </c>
      <c r="FW96" s="12">
        <v>0</v>
      </c>
      <c r="FX96" s="12">
        <v>0</v>
      </c>
      <c r="FY96" s="12">
        <v>0</v>
      </c>
      <c r="FZ96" s="12">
        <v>-3.2</v>
      </c>
      <c r="GA96" s="12">
        <v>0</v>
      </c>
      <c r="GB96" s="12">
        <v>0</v>
      </c>
      <c r="GC96" s="12">
        <v>0</v>
      </c>
      <c r="GD96" s="12">
        <v>15.4</v>
      </c>
      <c r="GE96" s="12">
        <v>14.1</v>
      </c>
      <c r="GF96" s="12">
        <v>0</v>
      </c>
      <c r="GG96" s="12">
        <v>0</v>
      </c>
      <c r="GH96" s="12">
        <v>-9.9</v>
      </c>
      <c r="GI96" s="12">
        <v>-3.1</v>
      </c>
      <c r="GJ96" s="12">
        <v>0.1</v>
      </c>
      <c r="GK96" s="12">
        <v>-0.1</v>
      </c>
      <c r="GL96" s="12">
        <v>28.6</v>
      </c>
      <c r="GM96" s="12">
        <v>6.2</v>
      </c>
      <c r="GN96" s="12">
        <v>11.9</v>
      </c>
      <c r="GO96" s="12">
        <v>-1.4</v>
      </c>
      <c r="GP96" s="12">
        <v>0.2</v>
      </c>
      <c r="GQ96" s="12">
        <v>-7.8</v>
      </c>
      <c r="GR96" s="12">
        <v>1.4</v>
      </c>
      <c r="GS96" s="12">
        <v>0</v>
      </c>
      <c r="GT96" s="12">
        <v>0</v>
      </c>
      <c r="GU96" s="12">
        <v>9.3000000000000007</v>
      </c>
      <c r="GV96" s="12">
        <v>-0.1</v>
      </c>
      <c r="GW96" s="12">
        <v>0.5</v>
      </c>
      <c r="GX96" s="12">
        <v>0.6</v>
      </c>
      <c r="GY96" s="12">
        <v>-10.4</v>
      </c>
      <c r="GZ96" s="12">
        <v>0</v>
      </c>
      <c r="HA96" s="12">
        <v>-0.2</v>
      </c>
      <c r="HB96" s="12">
        <v>-4.5999999999999996</v>
      </c>
      <c r="HC96" s="12">
        <v>-23.6</v>
      </c>
      <c r="HD96" s="12">
        <v>-0.1</v>
      </c>
      <c r="HE96" s="12">
        <v>0.4</v>
      </c>
      <c r="HF96" s="12">
        <v>-7.2</v>
      </c>
      <c r="HG96" s="12">
        <v>0.6</v>
      </c>
      <c r="HH96" s="12">
        <v>0.1</v>
      </c>
      <c r="HI96" s="12">
        <v>-1.2</v>
      </c>
      <c r="HJ96" s="12">
        <v>0.2</v>
      </c>
      <c r="HK96" s="12">
        <v>-10</v>
      </c>
      <c r="HL96" s="12">
        <v>0.8</v>
      </c>
      <c r="HM96" s="12">
        <v>-0.1</v>
      </c>
      <c r="HN96" s="12">
        <v>-0.7</v>
      </c>
      <c r="HO96" s="12">
        <v>-3.4</v>
      </c>
      <c r="HP96" s="12">
        <v>3.3</v>
      </c>
      <c r="HQ96" s="12">
        <v>1.4</v>
      </c>
      <c r="HR96" s="12">
        <v>1.1000000000000001</v>
      </c>
      <c r="HS96" s="12">
        <v>-52.1</v>
      </c>
      <c r="HT96" s="12">
        <v>5.3</v>
      </c>
      <c r="HU96" s="12">
        <v>2.7</v>
      </c>
      <c r="HV96" s="12">
        <v>-3.2</v>
      </c>
      <c r="HW96" s="12">
        <v>11.4</v>
      </c>
      <c r="HX96" s="12">
        <v>2.1</v>
      </c>
      <c r="HY96" s="12">
        <v>-0.2</v>
      </c>
      <c r="HZ96" s="12">
        <v>6</v>
      </c>
      <c r="IA96" s="12">
        <v>8.3000000000000007</v>
      </c>
      <c r="IB96" s="12">
        <v>1.3</v>
      </c>
      <c r="IC96" s="12">
        <v>1.7</v>
      </c>
      <c r="ID96" s="12">
        <v>2.1</v>
      </c>
      <c r="IE96" s="12">
        <v>-9.9</v>
      </c>
      <c r="IF96" s="12">
        <v>1.4</v>
      </c>
      <c r="IG96" s="12">
        <v>-4.2</v>
      </c>
      <c r="IH96" s="12">
        <v>-0.1</v>
      </c>
      <c r="II96" s="12">
        <v>2.6</v>
      </c>
      <c r="IJ96" s="12">
        <v>-3</v>
      </c>
      <c r="IK96" s="12">
        <v>3.4</v>
      </c>
      <c r="IL96" s="12">
        <v>-11.7</v>
      </c>
      <c r="IM96" s="12">
        <v>-2.6</v>
      </c>
      <c r="IN96" s="12">
        <v>-16.5</v>
      </c>
      <c r="IO96" s="12">
        <v>0.6</v>
      </c>
      <c r="IP96" s="12">
        <v>5.8</v>
      </c>
      <c r="IQ96" s="12">
        <v>-3.2</v>
      </c>
      <c r="IR96" s="12">
        <v>-2.2999999999999998</v>
      </c>
      <c r="IS96" s="12">
        <v>1.8</v>
      </c>
      <c r="IT96" s="12">
        <v>3.7</v>
      </c>
      <c r="IU96" s="12">
        <v>-1.8</v>
      </c>
      <c r="IV96" s="12">
        <v>-14</v>
      </c>
      <c r="IW96" s="12">
        <v>0</v>
      </c>
      <c r="IY96" s="15">
        <v>-122</v>
      </c>
      <c r="IZ96" s="15">
        <v>13</v>
      </c>
    </row>
    <row r="97" spans="1:260">
      <c r="A97" t="s">
        <v>996</v>
      </c>
      <c r="B97" s="12" t="s">
        <v>1073</v>
      </c>
      <c r="C97" s="12">
        <v>-0.7</v>
      </c>
      <c r="D97" s="12">
        <v>0.2</v>
      </c>
      <c r="E97" s="12">
        <v>-0.6</v>
      </c>
      <c r="F97" s="12">
        <v>0.9</v>
      </c>
      <c r="G97" s="12">
        <v>1.1000000000000001</v>
      </c>
      <c r="H97" s="12">
        <v>-0.1</v>
      </c>
      <c r="I97" s="12">
        <v>0.4</v>
      </c>
      <c r="J97" s="12">
        <v>0.9</v>
      </c>
      <c r="K97" s="12">
        <v>-0.3</v>
      </c>
      <c r="L97" s="12">
        <v>-2.8</v>
      </c>
      <c r="M97" s="12">
        <v>0.4</v>
      </c>
      <c r="N97" s="12">
        <v>1</v>
      </c>
      <c r="O97" s="12">
        <v>0.6</v>
      </c>
      <c r="P97" s="12">
        <v>0.5</v>
      </c>
      <c r="Q97" s="12">
        <v>0.4</v>
      </c>
      <c r="R97" s="12">
        <v>0.4</v>
      </c>
      <c r="S97" s="12">
        <v>0.7</v>
      </c>
      <c r="T97" s="12">
        <v>0.4</v>
      </c>
      <c r="U97" s="12">
        <v>0.4</v>
      </c>
      <c r="V97" s="12">
        <v>0.1</v>
      </c>
      <c r="W97" s="12">
        <v>0</v>
      </c>
      <c r="X97" s="12">
        <v>-0.5</v>
      </c>
      <c r="Y97" s="12">
        <v>1.2</v>
      </c>
      <c r="Z97" s="12">
        <v>0.4</v>
      </c>
      <c r="AA97" s="12">
        <v>-0.5</v>
      </c>
      <c r="AB97" s="12">
        <v>-1</v>
      </c>
      <c r="AC97" s="12">
        <v>-1.4</v>
      </c>
      <c r="AD97" s="12">
        <v>1.3</v>
      </c>
      <c r="AE97" s="12">
        <v>3.4</v>
      </c>
      <c r="AF97" s="12">
        <v>3.1</v>
      </c>
      <c r="AG97" s="12">
        <v>4.2</v>
      </c>
      <c r="AH97" s="12">
        <v>1.6</v>
      </c>
      <c r="AI97" s="12">
        <v>-1.2</v>
      </c>
      <c r="AJ97" s="12">
        <v>3</v>
      </c>
      <c r="AK97" s="12">
        <v>0.2</v>
      </c>
      <c r="AL97" s="12">
        <v>-0.2</v>
      </c>
      <c r="AM97" s="12">
        <v>-1.7</v>
      </c>
      <c r="AN97" s="12">
        <v>-0.9</v>
      </c>
      <c r="AO97" s="12">
        <v>-1.4</v>
      </c>
      <c r="AP97" s="12">
        <v>-0.4</v>
      </c>
      <c r="AQ97" s="12">
        <v>-0.7</v>
      </c>
      <c r="AR97" s="12">
        <v>-4.4000000000000004</v>
      </c>
      <c r="AS97" s="12">
        <v>2.6</v>
      </c>
      <c r="AT97" s="12">
        <v>2.2999999999999998</v>
      </c>
      <c r="AU97" s="12">
        <v>3.3</v>
      </c>
      <c r="AV97" s="12">
        <v>-0.8</v>
      </c>
      <c r="AW97" s="12">
        <v>-0.1</v>
      </c>
      <c r="AX97" s="12">
        <v>0.4</v>
      </c>
      <c r="AY97" s="12">
        <v>2</v>
      </c>
      <c r="AZ97" s="12">
        <v>0.1</v>
      </c>
      <c r="BA97" s="12">
        <v>0.8</v>
      </c>
      <c r="BB97" s="12">
        <v>3</v>
      </c>
      <c r="BC97" s="12">
        <v>-2.7</v>
      </c>
      <c r="BD97" s="12">
        <v>-3.2</v>
      </c>
      <c r="BE97" s="12">
        <v>2.5</v>
      </c>
      <c r="BF97" s="12">
        <v>-4.5999999999999996</v>
      </c>
      <c r="BG97" s="12">
        <v>0.4</v>
      </c>
      <c r="BH97" s="12">
        <v>-3.7</v>
      </c>
      <c r="BI97" s="12">
        <v>-6.6</v>
      </c>
      <c r="BJ97" s="12">
        <v>0.1</v>
      </c>
      <c r="BK97" s="12">
        <v>5.7</v>
      </c>
      <c r="BL97" s="12">
        <v>4.2</v>
      </c>
      <c r="BM97" s="12">
        <v>-4</v>
      </c>
      <c r="BN97" s="12">
        <v>0.5</v>
      </c>
      <c r="BO97" s="12">
        <v>5.2</v>
      </c>
      <c r="BP97" s="12">
        <v>-0.1</v>
      </c>
      <c r="BQ97" s="12">
        <v>0.6</v>
      </c>
      <c r="BR97" s="12">
        <v>7.8</v>
      </c>
      <c r="BS97" s="12">
        <v>-3.5</v>
      </c>
      <c r="BT97" s="12">
        <v>1.5</v>
      </c>
      <c r="BU97" s="12">
        <v>-1.7</v>
      </c>
      <c r="BV97" s="12">
        <v>3.3</v>
      </c>
      <c r="BW97" s="12">
        <v>-2.2000000000000002</v>
      </c>
      <c r="BX97" s="12">
        <v>3.4</v>
      </c>
      <c r="BY97" s="12">
        <v>3.8</v>
      </c>
      <c r="BZ97" s="12">
        <v>1</v>
      </c>
      <c r="CA97" s="12">
        <v>3</v>
      </c>
      <c r="CB97" s="12">
        <v>0.9</v>
      </c>
      <c r="CC97" s="12">
        <v>3.2</v>
      </c>
      <c r="CD97" s="12">
        <v>5.5</v>
      </c>
      <c r="CE97" s="12">
        <v>-3.9</v>
      </c>
      <c r="CF97" s="12">
        <v>7.1</v>
      </c>
      <c r="CG97" s="12">
        <v>6.6</v>
      </c>
      <c r="CH97" s="12">
        <v>22.2</v>
      </c>
      <c r="CI97" s="12">
        <v>0.6</v>
      </c>
      <c r="CJ97" s="12">
        <v>-1.7</v>
      </c>
      <c r="CK97" s="12">
        <v>-8.6999999999999993</v>
      </c>
      <c r="CL97" s="12">
        <v>14.8</v>
      </c>
      <c r="CM97" s="12">
        <v>-7</v>
      </c>
      <c r="CN97" s="12">
        <v>-1.8</v>
      </c>
      <c r="CO97" s="12">
        <v>6.3</v>
      </c>
      <c r="CP97" s="12">
        <v>24.8</v>
      </c>
      <c r="CQ97" s="12">
        <v>7.7</v>
      </c>
      <c r="CR97" s="12">
        <v>10.6</v>
      </c>
      <c r="CS97" s="12">
        <v>-1.1000000000000001</v>
      </c>
      <c r="CT97" s="12">
        <v>11.6</v>
      </c>
      <c r="CU97" s="12">
        <v>-4.3</v>
      </c>
      <c r="CV97" s="12">
        <v>-4.2</v>
      </c>
      <c r="CW97" s="12">
        <v>8.3000000000000007</v>
      </c>
      <c r="CX97" s="12">
        <v>-6.6</v>
      </c>
      <c r="CY97" s="12">
        <v>9.5</v>
      </c>
      <c r="CZ97" s="12">
        <v>6.9</v>
      </c>
      <c r="DA97" s="12">
        <v>-6.6</v>
      </c>
      <c r="DB97" s="12">
        <v>45.6</v>
      </c>
      <c r="DC97" s="12">
        <v>19.100000000000001</v>
      </c>
      <c r="DD97" s="12">
        <v>9.1999999999999993</v>
      </c>
      <c r="DE97" s="12">
        <v>-10</v>
      </c>
      <c r="DF97" s="12">
        <v>27.8</v>
      </c>
      <c r="DG97" s="12">
        <v>35.700000000000003</v>
      </c>
      <c r="DH97" s="12">
        <v>6.3</v>
      </c>
      <c r="DI97" s="12">
        <v>11.8</v>
      </c>
      <c r="DJ97" s="12">
        <v>-70.8</v>
      </c>
      <c r="DK97" s="12">
        <v>11.8</v>
      </c>
      <c r="DL97" s="12">
        <v>11.3</v>
      </c>
      <c r="DM97" s="12">
        <v>-0.3</v>
      </c>
      <c r="DN97" s="12">
        <v>22.5</v>
      </c>
      <c r="DO97" s="12">
        <v>12.8</v>
      </c>
      <c r="DP97" s="12">
        <v>16.8</v>
      </c>
      <c r="DQ97" s="12">
        <v>22.3</v>
      </c>
      <c r="DR97" s="12">
        <v>76.3</v>
      </c>
      <c r="DS97" s="12">
        <v>-11.2</v>
      </c>
      <c r="DT97" s="12">
        <v>12.9</v>
      </c>
      <c r="DU97" s="12">
        <v>-36.9</v>
      </c>
      <c r="DV97" s="12">
        <v>-24.8</v>
      </c>
      <c r="DW97" s="12">
        <v>31.2</v>
      </c>
      <c r="DX97" s="12">
        <v>-7</v>
      </c>
      <c r="DY97" s="12">
        <v>7</v>
      </c>
      <c r="DZ97" s="12">
        <v>119.9</v>
      </c>
      <c r="EA97" s="12">
        <v>-5.8</v>
      </c>
      <c r="EB97" s="12">
        <v>5.8</v>
      </c>
      <c r="EC97" s="12">
        <v>13.2</v>
      </c>
      <c r="ED97" s="12">
        <v>28.1</v>
      </c>
      <c r="EE97" s="12">
        <v>12.4</v>
      </c>
      <c r="EF97" s="12">
        <v>-0.9</v>
      </c>
      <c r="EG97" s="12">
        <v>7.8</v>
      </c>
      <c r="EH97" s="12">
        <v>25.3</v>
      </c>
      <c r="EI97" s="12">
        <v>-13.8</v>
      </c>
      <c r="EJ97" s="12">
        <v>4.2</v>
      </c>
      <c r="EK97" s="12">
        <v>25.6</v>
      </c>
      <c r="EL97" s="12">
        <v>-35.4</v>
      </c>
      <c r="EM97" s="12">
        <v>32.9</v>
      </c>
      <c r="EN97" s="12">
        <v>34.799999999999997</v>
      </c>
      <c r="EO97" s="12">
        <v>37.200000000000003</v>
      </c>
      <c r="EP97" s="12">
        <v>220.4</v>
      </c>
      <c r="EQ97" s="12">
        <v>29.7</v>
      </c>
      <c r="ER97" s="12">
        <v>21.8</v>
      </c>
      <c r="ES97" s="12">
        <v>15.7</v>
      </c>
      <c r="ET97" s="12">
        <v>181.6</v>
      </c>
      <c r="EU97" s="12">
        <v>11.1</v>
      </c>
      <c r="EV97" s="12">
        <v>111.7</v>
      </c>
      <c r="EW97" s="12">
        <v>63.3</v>
      </c>
      <c r="EX97" s="12">
        <v>331.4</v>
      </c>
      <c r="EY97" s="12">
        <v>149.69999999999999</v>
      </c>
      <c r="EZ97" s="12">
        <v>33</v>
      </c>
      <c r="FA97" s="12">
        <v>-111.3</v>
      </c>
      <c r="FB97" s="12">
        <v>546.6</v>
      </c>
      <c r="FC97" s="12">
        <v>102.9</v>
      </c>
      <c r="FD97" s="12">
        <v>87.6</v>
      </c>
      <c r="FE97" s="12">
        <v>-107.2</v>
      </c>
      <c r="FF97" s="12">
        <v>495.6</v>
      </c>
      <c r="FG97" s="12">
        <v>31.1</v>
      </c>
      <c r="FH97" s="12">
        <v>-41.4</v>
      </c>
      <c r="FI97" s="12">
        <v>-24.6</v>
      </c>
      <c r="FJ97" s="12">
        <v>-462.4</v>
      </c>
      <c r="FK97" s="12">
        <v>-192.6</v>
      </c>
      <c r="FL97" s="12">
        <v>93.8</v>
      </c>
      <c r="FM97" s="12">
        <v>-230.2</v>
      </c>
      <c r="FN97" s="12">
        <v>-254</v>
      </c>
      <c r="FO97" s="12">
        <v>12.3</v>
      </c>
      <c r="FP97" s="12">
        <v>-223.9</v>
      </c>
      <c r="FQ97" s="12">
        <v>-211.3</v>
      </c>
      <c r="FR97" s="12">
        <v>-484.1</v>
      </c>
      <c r="FS97" s="12">
        <v>-45.1</v>
      </c>
      <c r="FT97" s="12">
        <v>206.8</v>
      </c>
      <c r="FU97" s="12">
        <v>49.8</v>
      </c>
      <c r="FV97" s="12">
        <v>559.79999999999995</v>
      </c>
      <c r="FW97" s="12">
        <v>35.9</v>
      </c>
      <c r="FX97" s="12">
        <v>6.9</v>
      </c>
      <c r="FY97" s="12">
        <v>-37.9</v>
      </c>
      <c r="FZ97" s="12">
        <v>291.7</v>
      </c>
      <c r="GA97" s="12">
        <v>-63.8</v>
      </c>
      <c r="GB97" s="12">
        <v>29.3</v>
      </c>
      <c r="GC97" s="12">
        <v>67</v>
      </c>
      <c r="GD97" s="12">
        <v>4</v>
      </c>
      <c r="GE97" s="12">
        <v>149.1</v>
      </c>
      <c r="GF97" s="12">
        <v>-121</v>
      </c>
      <c r="GG97" s="12">
        <v>226.7</v>
      </c>
      <c r="GH97" s="12">
        <v>299.39999999999998</v>
      </c>
      <c r="GI97" s="12">
        <v>8.6</v>
      </c>
      <c r="GJ97" s="12">
        <v>330.4</v>
      </c>
      <c r="GK97" s="12">
        <v>61</v>
      </c>
      <c r="GL97" s="12">
        <v>-264.5</v>
      </c>
      <c r="GM97" s="12">
        <v>-618.20000000000005</v>
      </c>
      <c r="GN97" s="12">
        <v>-185.1</v>
      </c>
      <c r="GO97" s="12">
        <v>-532.6</v>
      </c>
      <c r="GP97" s="12">
        <v>-1290.4000000000001</v>
      </c>
      <c r="GQ97" s="12">
        <v>-507.4</v>
      </c>
      <c r="GR97" s="12">
        <v>541.5</v>
      </c>
      <c r="GS97" s="12">
        <v>640.1</v>
      </c>
      <c r="GT97" s="12">
        <v>249.3</v>
      </c>
      <c r="GU97" s="12">
        <v>251.4</v>
      </c>
      <c r="GV97" s="12">
        <v>-708</v>
      </c>
      <c r="GW97" s="12">
        <v>537.29999999999995</v>
      </c>
      <c r="GX97" s="12">
        <v>574.5</v>
      </c>
      <c r="GY97" s="12">
        <v>332.4</v>
      </c>
      <c r="GZ97" s="12">
        <v>-44.3</v>
      </c>
      <c r="HA97" s="12">
        <v>-958.2</v>
      </c>
      <c r="HB97" s="12">
        <v>454.5</v>
      </c>
      <c r="HC97" s="12">
        <v>756</v>
      </c>
      <c r="HD97" s="12">
        <v>-331.2</v>
      </c>
      <c r="HE97" s="12">
        <v>332.9</v>
      </c>
      <c r="HF97" s="12">
        <v>-157.80000000000001</v>
      </c>
      <c r="HG97" s="12">
        <v>728.3</v>
      </c>
      <c r="HH97" s="12">
        <v>116.6</v>
      </c>
      <c r="HI97" s="12">
        <v>395.4</v>
      </c>
      <c r="HJ97" s="12">
        <v>885.2</v>
      </c>
      <c r="HK97" s="12">
        <v>100.4</v>
      </c>
      <c r="HL97" s="12">
        <v>441.7</v>
      </c>
      <c r="HM97" s="12">
        <v>-15.1</v>
      </c>
      <c r="HN97" s="12">
        <v>406.1</v>
      </c>
      <c r="HO97" s="12">
        <v>36.6</v>
      </c>
      <c r="HP97" s="12">
        <v>-107.8</v>
      </c>
      <c r="HQ97" s="12">
        <v>-919.7</v>
      </c>
      <c r="HR97" s="12">
        <v>591.1</v>
      </c>
      <c r="HS97" s="12">
        <v>16.2</v>
      </c>
      <c r="HT97" s="12">
        <v>159.30000000000001</v>
      </c>
      <c r="HU97" s="12">
        <v>329.8</v>
      </c>
      <c r="HV97" s="12">
        <v>305.3</v>
      </c>
      <c r="HW97" s="12">
        <v>625.9</v>
      </c>
      <c r="HX97" s="12">
        <v>275.39999999999998</v>
      </c>
      <c r="HY97" s="12">
        <v>485.1</v>
      </c>
      <c r="HZ97" s="12">
        <v>753.2</v>
      </c>
      <c r="IA97" s="12">
        <v>-257.8</v>
      </c>
      <c r="IB97" s="12">
        <v>367</v>
      </c>
      <c r="IC97" s="12">
        <v>924.6</v>
      </c>
      <c r="ID97" s="12">
        <v>-2288.6</v>
      </c>
      <c r="IE97" s="12">
        <v>1770</v>
      </c>
      <c r="IF97" s="12">
        <v>539.1</v>
      </c>
      <c r="IG97" s="12">
        <v>148</v>
      </c>
      <c r="IH97" s="12">
        <v>1378.5</v>
      </c>
      <c r="II97" s="12">
        <v>-3635.6</v>
      </c>
      <c r="IJ97" s="12">
        <v>2824.2</v>
      </c>
      <c r="IK97" s="12">
        <v>1484.6</v>
      </c>
      <c r="IL97" s="12">
        <v>2379.9</v>
      </c>
      <c r="IM97" s="12">
        <v>1227.0999999999999</v>
      </c>
      <c r="IN97" s="12">
        <v>1698.3</v>
      </c>
      <c r="IO97" s="12">
        <v>-118.1</v>
      </c>
      <c r="IP97" s="12">
        <v>2642</v>
      </c>
      <c r="IQ97" s="12">
        <v>-1568.7</v>
      </c>
      <c r="IR97" s="12">
        <v>-4643.7</v>
      </c>
      <c r="IS97" s="12">
        <v>-1277.5</v>
      </c>
      <c r="IT97" s="12">
        <v>1394.5</v>
      </c>
      <c r="IU97" s="12">
        <v>1309.5</v>
      </c>
      <c r="IV97" s="12">
        <v>1689.8</v>
      </c>
      <c r="IW97" s="12">
        <v>-934.9</v>
      </c>
      <c r="IY97" s="15">
        <v>-1012157</v>
      </c>
      <c r="IZ97" s="15">
        <v>2058023</v>
      </c>
    </row>
    <row r="98" spans="1:260">
      <c r="A98" t="s">
        <v>998</v>
      </c>
      <c r="B98" t="s">
        <v>1077</v>
      </c>
      <c r="C98">
        <v>-0.7</v>
      </c>
      <c r="D98">
        <v>0.2</v>
      </c>
      <c r="E98">
        <v>-0.6</v>
      </c>
      <c r="F98">
        <v>0.8</v>
      </c>
      <c r="G98">
        <v>1.1000000000000001</v>
      </c>
      <c r="H98">
        <v>-0.1</v>
      </c>
      <c r="I98">
        <v>0.4</v>
      </c>
      <c r="J98">
        <v>0.8</v>
      </c>
      <c r="K98">
        <v>-0.3</v>
      </c>
      <c r="L98">
        <v>-2.8</v>
      </c>
      <c r="M98">
        <v>0.4</v>
      </c>
      <c r="N98">
        <v>1</v>
      </c>
      <c r="O98">
        <v>0.6</v>
      </c>
      <c r="P98">
        <v>0.5</v>
      </c>
      <c r="Q98">
        <v>0.4</v>
      </c>
      <c r="R98">
        <v>0.4</v>
      </c>
      <c r="S98">
        <v>0.7</v>
      </c>
      <c r="T98">
        <v>0.4</v>
      </c>
      <c r="U98">
        <v>0.4</v>
      </c>
      <c r="V98">
        <v>0.2</v>
      </c>
      <c r="W98">
        <v>0</v>
      </c>
      <c r="X98">
        <v>-0.5</v>
      </c>
      <c r="Y98">
        <v>1.2</v>
      </c>
      <c r="Z98">
        <v>0.4</v>
      </c>
      <c r="AA98">
        <v>-0.5</v>
      </c>
      <c r="AB98">
        <v>-1</v>
      </c>
      <c r="AC98">
        <v>-1.4</v>
      </c>
      <c r="AD98">
        <v>1.3</v>
      </c>
      <c r="AE98">
        <v>3.4</v>
      </c>
      <c r="AF98">
        <v>3.1</v>
      </c>
      <c r="AG98">
        <v>4.2</v>
      </c>
      <c r="AH98">
        <v>1.5</v>
      </c>
      <c r="AI98">
        <v>-1.2</v>
      </c>
      <c r="AJ98">
        <v>3</v>
      </c>
      <c r="AK98">
        <v>0.2</v>
      </c>
      <c r="AL98">
        <v>-0.2</v>
      </c>
      <c r="AM98">
        <v>-1.7</v>
      </c>
      <c r="AN98">
        <v>-0.9</v>
      </c>
      <c r="AO98">
        <v>-1.4</v>
      </c>
      <c r="AP98">
        <v>-0.4</v>
      </c>
      <c r="AQ98">
        <v>-0.7</v>
      </c>
      <c r="AR98">
        <v>-4.4000000000000004</v>
      </c>
      <c r="AS98">
        <v>2.6</v>
      </c>
      <c r="AT98">
        <v>2.2000000000000002</v>
      </c>
      <c r="AU98">
        <v>3.3</v>
      </c>
      <c r="AV98">
        <v>-0.8</v>
      </c>
      <c r="AW98">
        <v>-0.1</v>
      </c>
      <c r="AX98">
        <v>0.4</v>
      </c>
      <c r="AY98">
        <v>2</v>
      </c>
      <c r="AZ98">
        <v>0.1</v>
      </c>
      <c r="BA98">
        <v>0.8</v>
      </c>
      <c r="BB98">
        <v>2.9</v>
      </c>
      <c r="BC98">
        <v>-2.7</v>
      </c>
      <c r="BD98">
        <v>-3.2</v>
      </c>
      <c r="BE98">
        <v>2.5</v>
      </c>
      <c r="BF98">
        <v>-4.9000000000000004</v>
      </c>
      <c r="BG98">
        <v>0.4</v>
      </c>
      <c r="BH98">
        <v>-3.7</v>
      </c>
      <c r="BI98">
        <v>-6.6</v>
      </c>
      <c r="BJ98">
        <v>0.1</v>
      </c>
      <c r="BK98">
        <v>5.7</v>
      </c>
      <c r="BL98">
        <v>4.2</v>
      </c>
      <c r="BM98">
        <v>-4</v>
      </c>
      <c r="BN98">
        <v>0.5</v>
      </c>
      <c r="BO98">
        <v>5.2</v>
      </c>
      <c r="BP98">
        <v>-0.1</v>
      </c>
      <c r="BQ98">
        <v>0.6</v>
      </c>
      <c r="BR98">
        <v>7.5</v>
      </c>
      <c r="BS98">
        <v>-3.5</v>
      </c>
      <c r="BT98">
        <v>1.5</v>
      </c>
      <c r="BU98">
        <v>-1.7</v>
      </c>
      <c r="BV98">
        <v>0</v>
      </c>
      <c r="BW98">
        <v>-2.2000000000000002</v>
      </c>
      <c r="BX98">
        <v>3.4</v>
      </c>
      <c r="BY98">
        <v>3.8</v>
      </c>
      <c r="BZ98">
        <v>-3.5</v>
      </c>
      <c r="CA98">
        <v>3</v>
      </c>
      <c r="CB98">
        <v>0.9</v>
      </c>
      <c r="CC98">
        <v>3.2</v>
      </c>
      <c r="CD98">
        <v>-0.6</v>
      </c>
      <c r="CE98">
        <v>-3.9</v>
      </c>
      <c r="CF98">
        <v>7.1</v>
      </c>
      <c r="CG98">
        <v>6.6</v>
      </c>
      <c r="CH98">
        <v>5.0999999999999996</v>
      </c>
      <c r="CI98">
        <v>0.6</v>
      </c>
      <c r="CJ98">
        <v>-1.7</v>
      </c>
      <c r="CK98">
        <v>-8.6999999999999993</v>
      </c>
      <c r="CL98">
        <v>5</v>
      </c>
      <c r="CM98">
        <v>-7</v>
      </c>
      <c r="CN98">
        <v>-1.8</v>
      </c>
      <c r="CO98">
        <v>6.3</v>
      </c>
      <c r="CP98">
        <v>12.5</v>
      </c>
      <c r="CQ98">
        <v>7.7</v>
      </c>
      <c r="CR98">
        <v>10.6</v>
      </c>
      <c r="CS98">
        <v>-1.1000000000000001</v>
      </c>
      <c r="CT98">
        <v>-1</v>
      </c>
      <c r="CU98">
        <v>-4.3</v>
      </c>
      <c r="CV98">
        <v>-4.2</v>
      </c>
      <c r="CW98">
        <v>8.3000000000000007</v>
      </c>
      <c r="CX98">
        <v>-1.2</v>
      </c>
      <c r="CY98">
        <v>9.5</v>
      </c>
      <c r="CZ98">
        <v>6.9</v>
      </c>
      <c r="DA98">
        <v>-6.6</v>
      </c>
      <c r="DB98">
        <v>17.7</v>
      </c>
      <c r="DC98">
        <v>19.100000000000001</v>
      </c>
      <c r="DD98">
        <v>9.1999999999999993</v>
      </c>
      <c r="DE98">
        <v>-10</v>
      </c>
      <c r="DF98">
        <v>10.199999999999999</v>
      </c>
      <c r="DG98">
        <v>35.700000000000003</v>
      </c>
      <c r="DH98">
        <v>6.3</v>
      </c>
      <c r="DI98">
        <v>11.8</v>
      </c>
      <c r="DJ98">
        <v>-62.9</v>
      </c>
      <c r="DK98">
        <v>11.8</v>
      </c>
      <c r="DL98">
        <v>11.3</v>
      </c>
      <c r="DM98">
        <v>-0.3</v>
      </c>
      <c r="DN98">
        <v>4.9000000000000004</v>
      </c>
      <c r="DO98">
        <v>12.8</v>
      </c>
      <c r="DP98">
        <v>16.8</v>
      </c>
      <c r="DQ98">
        <v>22.3</v>
      </c>
      <c r="DR98">
        <v>1.4</v>
      </c>
      <c r="DS98">
        <v>-11.2</v>
      </c>
      <c r="DT98">
        <v>12.9</v>
      </c>
      <c r="DU98">
        <v>-36.9</v>
      </c>
      <c r="DV98">
        <v>18.8</v>
      </c>
      <c r="DW98">
        <v>31.2</v>
      </c>
      <c r="DX98">
        <v>-7</v>
      </c>
      <c r="DY98">
        <v>6.9</v>
      </c>
      <c r="DZ98">
        <v>13.4</v>
      </c>
      <c r="EA98">
        <v>-5.8</v>
      </c>
      <c r="EB98">
        <v>5.7</v>
      </c>
      <c r="EC98">
        <v>13</v>
      </c>
      <c r="ED98">
        <v>22.1</v>
      </c>
      <c r="EE98">
        <v>11.8</v>
      </c>
      <c r="EF98">
        <v>-1.5</v>
      </c>
      <c r="EG98">
        <v>7</v>
      </c>
      <c r="EH98">
        <v>4.2</v>
      </c>
      <c r="EI98">
        <v>-12.7</v>
      </c>
      <c r="EJ98">
        <v>4.7</v>
      </c>
      <c r="EK98">
        <v>24.5</v>
      </c>
      <c r="EL98">
        <v>8.3000000000000007</v>
      </c>
      <c r="EM98">
        <v>30.8</v>
      </c>
      <c r="EN98">
        <v>31.6</v>
      </c>
      <c r="EO98">
        <v>34.299999999999997</v>
      </c>
      <c r="EP98">
        <v>29.1</v>
      </c>
      <c r="EQ98">
        <v>28.1</v>
      </c>
      <c r="ER98">
        <v>19.600000000000001</v>
      </c>
      <c r="ES98">
        <v>13.9</v>
      </c>
      <c r="ET98">
        <v>41.8</v>
      </c>
      <c r="EU98">
        <v>11.4</v>
      </c>
      <c r="EV98">
        <v>102.4</v>
      </c>
      <c r="EW98">
        <v>56.3</v>
      </c>
      <c r="EX98">
        <v>29.1</v>
      </c>
      <c r="EY98">
        <v>139.30000000000001</v>
      </c>
      <c r="EZ98">
        <v>31.8</v>
      </c>
      <c r="FA98">
        <v>-98.7</v>
      </c>
      <c r="FB98">
        <v>168</v>
      </c>
      <c r="FC98">
        <v>99.9</v>
      </c>
      <c r="FD98">
        <v>79.599999999999994</v>
      </c>
      <c r="FE98">
        <v>-101</v>
      </c>
      <c r="FF98">
        <v>143.5</v>
      </c>
      <c r="FG98">
        <v>22.8</v>
      </c>
      <c r="FH98">
        <v>-34.700000000000003</v>
      </c>
      <c r="FI98">
        <v>-25.1</v>
      </c>
      <c r="FJ98">
        <v>-112.7</v>
      </c>
      <c r="FK98">
        <v>-175.8</v>
      </c>
      <c r="FL98">
        <v>87.6</v>
      </c>
      <c r="FM98">
        <v>-212.8</v>
      </c>
      <c r="FN98">
        <v>127.6</v>
      </c>
      <c r="FO98">
        <v>11.8</v>
      </c>
      <c r="FP98">
        <v>-213.6</v>
      </c>
      <c r="FQ98">
        <v>-199.6</v>
      </c>
      <c r="FR98">
        <v>127.9</v>
      </c>
      <c r="FS98">
        <v>-42.7</v>
      </c>
      <c r="FT98">
        <v>196</v>
      </c>
      <c r="FU98">
        <v>46.8</v>
      </c>
      <c r="FV98">
        <v>185.5</v>
      </c>
      <c r="FW98">
        <v>32.700000000000003</v>
      </c>
      <c r="FX98">
        <v>7.1</v>
      </c>
      <c r="FY98">
        <v>-37.299999999999997</v>
      </c>
      <c r="FZ98">
        <v>167</v>
      </c>
      <c r="GA98">
        <v>-61.3</v>
      </c>
      <c r="GB98">
        <v>26.5</v>
      </c>
      <c r="GC98">
        <v>60.9</v>
      </c>
      <c r="GD98">
        <v>32.9</v>
      </c>
      <c r="GE98">
        <v>79.3</v>
      </c>
      <c r="GF98">
        <v>-43.8</v>
      </c>
      <c r="GG98">
        <v>115.7</v>
      </c>
      <c r="GH98">
        <v>158.80000000000001</v>
      </c>
      <c r="GI98">
        <v>11</v>
      </c>
      <c r="GJ98">
        <v>165.2</v>
      </c>
      <c r="GK98">
        <v>33.4</v>
      </c>
      <c r="GL98">
        <v>-91.5</v>
      </c>
      <c r="GM98">
        <v>-272.39999999999998</v>
      </c>
      <c r="GN98">
        <v>-77.900000000000006</v>
      </c>
      <c r="GO98">
        <v>-225.3</v>
      </c>
      <c r="GP98">
        <v>-574</v>
      </c>
      <c r="GQ98">
        <v>-234.1</v>
      </c>
      <c r="GR98">
        <v>281</v>
      </c>
      <c r="GS98">
        <v>331.9</v>
      </c>
      <c r="GT98">
        <v>155.9</v>
      </c>
      <c r="GU98">
        <v>148.5</v>
      </c>
      <c r="GV98">
        <v>-343.1</v>
      </c>
      <c r="GW98">
        <v>296.39999999999998</v>
      </c>
      <c r="GX98">
        <v>324.7</v>
      </c>
      <c r="GY98">
        <v>198.9</v>
      </c>
      <c r="GZ98">
        <v>1.3</v>
      </c>
      <c r="HA98">
        <v>-447.2</v>
      </c>
      <c r="HB98">
        <v>192.1</v>
      </c>
      <c r="HC98">
        <v>410.3</v>
      </c>
      <c r="HD98">
        <v>-174.1</v>
      </c>
      <c r="HE98">
        <v>161.80000000000001</v>
      </c>
      <c r="HF98">
        <v>-79.8</v>
      </c>
      <c r="HG98">
        <v>400.2</v>
      </c>
      <c r="HH98">
        <v>90.5</v>
      </c>
      <c r="HI98">
        <v>235</v>
      </c>
      <c r="HJ98">
        <v>509.6</v>
      </c>
      <c r="HK98">
        <v>67.400000000000006</v>
      </c>
      <c r="HL98">
        <v>260.5</v>
      </c>
      <c r="HM98">
        <v>20.2</v>
      </c>
      <c r="HN98">
        <v>255.8</v>
      </c>
      <c r="HO98">
        <v>46.5</v>
      </c>
      <c r="HP98">
        <v>-43.5</v>
      </c>
      <c r="HQ98">
        <v>-486.1</v>
      </c>
      <c r="HR98">
        <v>312.89999999999998</v>
      </c>
      <c r="HS98">
        <v>20</v>
      </c>
      <c r="HT98">
        <v>79.400000000000006</v>
      </c>
      <c r="HU98">
        <v>155.80000000000001</v>
      </c>
      <c r="HV98">
        <v>183.9</v>
      </c>
      <c r="HW98">
        <v>311.8</v>
      </c>
      <c r="HX98">
        <v>142.6</v>
      </c>
      <c r="HY98">
        <v>245.6</v>
      </c>
      <c r="HZ98">
        <v>378.7</v>
      </c>
      <c r="IA98">
        <v>-112.1</v>
      </c>
      <c r="IB98">
        <v>204</v>
      </c>
      <c r="IC98">
        <v>440.4</v>
      </c>
      <c r="ID98">
        <v>-1039.4000000000001</v>
      </c>
      <c r="IE98">
        <v>855.1</v>
      </c>
      <c r="IF98">
        <v>269.2</v>
      </c>
      <c r="IG98">
        <v>101.5</v>
      </c>
      <c r="IH98">
        <v>691.6</v>
      </c>
      <c r="II98">
        <v>-1674.4</v>
      </c>
      <c r="IJ98">
        <v>1325.8</v>
      </c>
      <c r="IK98">
        <v>737.1</v>
      </c>
      <c r="IL98">
        <v>1241.7</v>
      </c>
      <c r="IM98">
        <v>651</v>
      </c>
      <c r="IN98">
        <v>805.6</v>
      </c>
      <c r="IO98">
        <v>-52.2</v>
      </c>
      <c r="IP98">
        <v>1424.2</v>
      </c>
      <c r="IQ98">
        <v>-709.6</v>
      </c>
      <c r="IR98">
        <v>-2310.5</v>
      </c>
      <c r="IS98">
        <v>-533.79999999999995</v>
      </c>
      <c r="IT98">
        <v>706.8</v>
      </c>
      <c r="IU98">
        <v>592.5</v>
      </c>
      <c r="IV98">
        <v>787.6</v>
      </c>
      <c r="IW98">
        <v>-433.8</v>
      </c>
      <c r="IY98" s="15">
        <v>-1862</v>
      </c>
      <c r="IZ98" s="15">
        <v>3053</v>
      </c>
    </row>
    <row r="99" spans="1:260">
      <c r="A99" t="s">
        <v>1000</v>
      </c>
      <c r="B99" t="s">
        <v>1079</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0.1</v>
      </c>
      <c r="DZ99">
        <v>0.1</v>
      </c>
      <c r="EA99">
        <v>-0.1</v>
      </c>
      <c r="EB99">
        <v>0.1</v>
      </c>
      <c r="EC99">
        <v>0.2</v>
      </c>
      <c r="ED99">
        <v>0.4</v>
      </c>
      <c r="EE99">
        <v>0.6</v>
      </c>
      <c r="EF99">
        <v>0.5</v>
      </c>
      <c r="EG99">
        <v>0.8</v>
      </c>
      <c r="EH99">
        <v>0.2</v>
      </c>
      <c r="EI99">
        <v>-1.2</v>
      </c>
      <c r="EJ99">
        <v>-0.4</v>
      </c>
      <c r="EK99">
        <v>1.1000000000000001</v>
      </c>
      <c r="EL99">
        <v>-1</v>
      </c>
      <c r="EM99">
        <v>2.1</v>
      </c>
      <c r="EN99">
        <v>3.2</v>
      </c>
      <c r="EO99">
        <v>2.9</v>
      </c>
      <c r="EP99">
        <v>1.2</v>
      </c>
      <c r="EQ99">
        <v>1.6</v>
      </c>
      <c r="ER99">
        <v>2.2000000000000002</v>
      </c>
      <c r="ES99">
        <v>1.8</v>
      </c>
      <c r="ET99">
        <v>2.9</v>
      </c>
      <c r="EU99">
        <v>-0.3</v>
      </c>
      <c r="EV99">
        <v>9.3000000000000007</v>
      </c>
      <c r="EW99">
        <v>7</v>
      </c>
      <c r="EX99">
        <v>-1.7</v>
      </c>
      <c r="EY99">
        <v>10.5</v>
      </c>
      <c r="EZ99">
        <v>1.3</v>
      </c>
      <c r="FA99">
        <v>-12.6</v>
      </c>
      <c r="FB99">
        <v>16</v>
      </c>
      <c r="FC99">
        <v>3</v>
      </c>
      <c r="FD99">
        <v>8</v>
      </c>
      <c r="FE99">
        <v>-6.2</v>
      </c>
      <c r="FF99">
        <v>22</v>
      </c>
      <c r="FG99">
        <v>8.4</v>
      </c>
      <c r="FH99">
        <v>-6.7</v>
      </c>
      <c r="FI99">
        <v>0.5</v>
      </c>
      <c r="FJ99">
        <v>-14.4</v>
      </c>
      <c r="FK99">
        <v>-16.8</v>
      </c>
      <c r="FL99">
        <v>6.2</v>
      </c>
      <c r="FM99">
        <v>-17.399999999999999</v>
      </c>
      <c r="FN99">
        <v>9.4</v>
      </c>
      <c r="FO99">
        <v>0.5</v>
      </c>
      <c r="FP99">
        <v>-10.199999999999999</v>
      </c>
      <c r="FQ99">
        <v>-11.8</v>
      </c>
      <c r="FR99">
        <v>4.0999999999999996</v>
      </c>
      <c r="FS99">
        <v>-2.4</v>
      </c>
      <c r="FT99">
        <v>10.8</v>
      </c>
      <c r="FU99">
        <v>3</v>
      </c>
      <c r="FV99">
        <v>9.8000000000000007</v>
      </c>
      <c r="FW99">
        <v>3.1</v>
      </c>
      <c r="FX99">
        <v>-0.2</v>
      </c>
      <c r="FY99">
        <v>-0.6</v>
      </c>
      <c r="FZ99">
        <v>10.7</v>
      </c>
      <c r="GA99">
        <v>-2.5</v>
      </c>
      <c r="GB99">
        <v>2.8</v>
      </c>
      <c r="GC99">
        <v>6.1</v>
      </c>
      <c r="GD99">
        <v>2.6</v>
      </c>
      <c r="GE99">
        <v>7.5</v>
      </c>
      <c r="GF99">
        <v>-3</v>
      </c>
      <c r="GG99">
        <v>5.8</v>
      </c>
      <c r="GH99">
        <v>10.5</v>
      </c>
      <c r="GI99">
        <v>3.4</v>
      </c>
      <c r="GJ99">
        <v>10.8</v>
      </c>
      <c r="GK99">
        <v>5.0999999999999996</v>
      </c>
      <c r="GL99">
        <v>-6.9</v>
      </c>
      <c r="GM99">
        <v>-17.600000000000001</v>
      </c>
      <c r="GN99">
        <v>-2.2000000000000002</v>
      </c>
      <c r="GO99">
        <v>-23.8</v>
      </c>
      <c r="GP99">
        <v>-32.9</v>
      </c>
      <c r="GQ99">
        <v>-8.6999999999999993</v>
      </c>
      <c r="GR99">
        <v>16.5</v>
      </c>
      <c r="GS99">
        <v>18.2</v>
      </c>
      <c r="GT99">
        <v>5.2</v>
      </c>
      <c r="GU99">
        <v>6.3</v>
      </c>
      <c r="GV99">
        <v>-14.8</v>
      </c>
      <c r="GW99">
        <v>18.3</v>
      </c>
      <c r="GX99">
        <v>12.9</v>
      </c>
      <c r="GY99">
        <v>10.1</v>
      </c>
      <c r="GZ99">
        <v>0.4</v>
      </c>
      <c r="HA99">
        <v>-35.200000000000003</v>
      </c>
      <c r="HB99">
        <v>14.5</v>
      </c>
      <c r="HC99">
        <v>33.700000000000003</v>
      </c>
      <c r="HD99">
        <v>-12.6</v>
      </c>
      <c r="HE99">
        <v>21.3</v>
      </c>
      <c r="HF99">
        <v>3.1</v>
      </c>
      <c r="HG99">
        <v>26.1</v>
      </c>
      <c r="HH99">
        <v>-2.6</v>
      </c>
      <c r="HI99">
        <v>24.4</v>
      </c>
      <c r="HJ99">
        <v>26.7</v>
      </c>
      <c r="HK99">
        <v>8.1999999999999993</v>
      </c>
      <c r="HL99">
        <v>18.7</v>
      </c>
      <c r="HM99">
        <v>-9.5</v>
      </c>
      <c r="HN99">
        <v>5.3</v>
      </c>
      <c r="HO99">
        <v>12.4</v>
      </c>
      <c r="HP99">
        <v>-2.2000000000000002</v>
      </c>
      <c r="HQ99">
        <v>-43.1</v>
      </c>
      <c r="HR99">
        <v>15.1</v>
      </c>
      <c r="HS99">
        <v>1.2</v>
      </c>
      <c r="HT99">
        <v>10.7</v>
      </c>
      <c r="HU99">
        <v>22.1</v>
      </c>
      <c r="HV99">
        <v>-1.2</v>
      </c>
      <c r="HW99">
        <v>31.6</v>
      </c>
      <c r="HX99">
        <v>19.399999999999999</v>
      </c>
      <c r="HY99">
        <v>26.7</v>
      </c>
      <c r="HZ99">
        <v>24.2</v>
      </c>
      <c r="IA99">
        <v>-5.5</v>
      </c>
      <c r="IB99">
        <v>9</v>
      </c>
      <c r="IC99">
        <v>25.3</v>
      </c>
      <c r="ID99">
        <v>-87.3</v>
      </c>
      <c r="IE99">
        <v>77.2</v>
      </c>
      <c r="IF99">
        <v>26</v>
      </c>
      <c r="IG99">
        <v>1</v>
      </c>
      <c r="IH99">
        <v>46</v>
      </c>
      <c r="II99">
        <v>-144</v>
      </c>
      <c r="IJ99">
        <v>121.6</v>
      </c>
      <c r="IK99">
        <v>52.3</v>
      </c>
      <c r="IL99">
        <v>95.4</v>
      </c>
      <c r="IM99">
        <v>31.8</v>
      </c>
      <c r="IN99">
        <v>60</v>
      </c>
      <c r="IO99">
        <v>-8.3000000000000007</v>
      </c>
      <c r="IP99">
        <v>48.2</v>
      </c>
      <c r="IQ99">
        <v>-75.2</v>
      </c>
      <c r="IR99">
        <v>-152</v>
      </c>
      <c r="IS99">
        <v>-60.8</v>
      </c>
      <c r="IT99">
        <v>61</v>
      </c>
      <c r="IU99">
        <v>52</v>
      </c>
      <c r="IV99">
        <v>44.6</v>
      </c>
      <c r="IW99">
        <v>-37.6</v>
      </c>
      <c r="IY99" s="15">
        <v>-1600</v>
      </c>
      <c r="IZ99" s="15">
        <v>1795</v>
      </c>
    </row>
    <row r="100" spans="1:260">
      <c r="A100" t="s">
        <v>1002</v>
      </c>
      <c r="B100" t="s">
        <v>956</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0.1</v>
      </c>
      <c r="AI100">
        <v>0</v>
      </c>
      <c r="AJ100">
        <v>0</v>
      </c>
      <c r="AK100">
        <v>0</v>
      </c>
      <c r="AL100">
        <v>0</v>
      </c>
      <c r="AM100">
        <v>0</v>
      </c>
      <c r="AN100">
        <v>0</v>
      </c>
      <c r="AO100">
        <v>0</v>
      </c>
      <c r="AP100">
        <v>0</v>
      </c>
      <c r="AQ100">
        <v>0</v>
      </c>
      <c r="AR100">
        <v>0</v>
      </c>
      <c r="AS100">
        <v>0</v>
      </c>
      <c r="AT100">
        <v>0.1</v>
      </c>
      <c r="AU100">
        <v>0</v>
      </c>
      <c r="AV100">
        <v>0</v>
      </c>
      <c r="AW100">
        <v>0</v>
      </c>
      <c r="AX100">
        <v>0</v>
      </c>
      <c r="AY100">
        <v>0</v>
      </c>
      <c r="AZ100">
        <v>0</v>
      </c>
      <c r="BA100">
        <v>0</v>
      </c>
      <c r="BB100">
        <v>0.1</v>
      </c>
      <c r="BC100">
        <v>0</v>
      </c>
      <c r="BD100">
        <v>0</v>
      </c>
      <c r="BE100">
        <v>0</v>
      </c>
      <c r="BF100">
        <v>0.2</v>
      </c>
      <c r="BG100">
        <v>0</v>
      </c>
      <c r="BH100">
        <v>0</v>
      </c>
      <c r="BI100">
        <v>0</v>
      </c>
      <c r="BJ100">
        <v>0</v>
      </c>
      <c r="BK100">
        <v>0</v>
      </c>
      <c r="BL100">
        <v>0</v>
      </c>
      <c r="BM100">
        <v>0</v>
      </c>
      <c r="BN100">
        <v>0</v>
      </c>
      <c r="BO100">
        <v>0</v>
      </c>
      <c r="BP100">
        <v>0</v>
      </c>
      <c r="BQ100">
        <v>0</v>
      </c>
      <c r="BR100">
        <v>0.3</v>
      </c>
      <c r="BS100">
        <v>0</v>
      </c>
      <c r="BT100">
        <v>0</v>
      </c>
      <c r="BU100">
        <v>0</v>
      </c>
      <c r="BV100">
        <v>3.3</v>
      </c>
      <c r="BW100">
        <v>0</v>
      </c>
      <c r="BX100">
        <v>0</v>
      </c>
      <c r="BY100">
        <v>0</v>
      </c>
      <c r="BZ100">
        <v>4.5</v>
      </c>
      <c r="CA100">
        <v>0</v>
      </c>
      <c r="CB100">
        <v>0</v>
      </c>
      <c r="CC100">
        <v>0</v>
      </c>
      <c r="CD100">
        <v>6.1</v>
      </c>
      <c r="CE100">
        <v>0</v>
      </c>
      <c r="CF100">
        <v>0</v>
      </c>
      <c r="CG100">
        <v>0</v>
      </c>
      <c r="CH100">
        <v>17.100000000000001</v>
      </c>
      <c r="CI100">
        <v>0</v>
      </c>
      <c r="CJ100">
        <v>0</v>
      </c>
      <c r="CK100">
        <v>0</v>
      </c>
      <c r="CL100">
        <v>9.8000000000000007</v>
      </c>
      <c r="CM100">
        <v>0</v>
      </c>
      <c r="CN100">
        <v>0</v>
      </c>
      <c r="CO100">
        <v>0</v>
      </c>
      <c r="CP100">
        <v>12.4</v>
      </c>
      <c r="CQ100">
        <v>0</v>
      </c>
      <c r="CR100">
        <v>0</v>
      </c>
      <c r="CS100">
        <v>0</v>
      </c>
      <c r="CT100">
        <v>12.5</v>
      </c>
      <c r="CU100">
        <v>0</v>
      </c>
      <c r="CV100">
        <v>0</v>
      </c>
      <c r="CW100">
        <v>0</v>
      </c>
      <c r="CX100">
        <v>-5.4</v>
      </c>
      <c r="CY100">
        <v>0</v>
      </c>
      <c r="CZ100">
        <v>0</v>
      </c>
      <c r="DA100">
        <v>0</v>
      </c>
      <c r="DB100">
        <v>27.9</v>
      </c>
      <c r="DC100">
        <v>0</v>
      </c>
      <c r="DD100">
        <v>0</v>
      </c>
      <c r="DE100">
        <v>0</v>
      </c>
      <c r="DF100">
        <v>17.600000000000001</v>
      </c>
      <c r="DG100">
        <v>0</v>
      </c>
      <c r="DH100">
        <v>0</v>
      </c>
      <c r="DI100">
        <v>0</v>
      </c>
      <c r="DJ100">
        <v>-7.9</v>
      </c>
      <c r="DK100">
        <v>0</v>
      </c>
      <c r="DL100">
        <v>0</v>
      </c>
      <c r="DM100">
        <v>0</v>
      </c>
      <c r="DN100">
        <v>17.600000000000001</v>
      </c>
      <c r="DO100">
        <v>0</v>
      </c>
      <c r="DP100">
        <v>0</v>
      </c>
      <c r="DQ100">
        <v>0</v>
      </c>
      <c r="DR100">
        <v>74.900000000000006</v>
      </c>
      <c r="DS100">
        <v>0</v>
      </c>
      <c r="DT100">
        <v>0</v>
      </c>
      <c r="DU100">
        <v>0</v>
      </c>
      <c r="DV100">
        <v>-43.6</v>
      </c>
      <c r="DW100">
        <v>0</v>
      </c>
      <c r="DX100">
        <v>0</v>
      </c>
      <c r="DY100">
        <v>0</v>
      </c>
      <c r="DZ100">
        <v>106.4</v>
      </c>
      <c r="EA100">
        <v>0</v>
      </c>
      <c r="EB100">
        <v>0</v>
      </c>
      <c r="EC100">
        <v>0</v>
      </c>
      <c r="ED100">
        <v>5.7</v>
      </c>
      <c r="EE100">
        <v>0</v>
      </c>
      <c r="EF100">
        <v>0</v>
      </c>
      <c r="EG100">
        <v>0</v>
      </c>
      <c r="EH100">
        <v>20.9</v>
      </c>
      <c r="EI100">
        <v>0</v>
      </c>
      <c r="EJ100">
        <v>0</v>
      </c>
      <c r="EK100">
        <v>0</v>
      </c>
      <c r="EL100">
        <v>-42.7</v>
      </c>
      <c r="EM100">
        <v>0</v>
      </c>
      <c r="EN100">
        <v>0</v>
      </c>
      <c r="EO100">
        <v>0</v>
      </c>
      <c r="EP100">
        <v>190.1</v>
      </c>
      <c r="EQ100">
        <v>0</v>
      </c>
      <c r="ER100">
        <v>0</v>
      </c>
      <c r="ES100">
        <v>0</v>
      </c>
      <c r="ET100">
        <v>136.9</v>
      </c>
      <c r="EU100">
        <v>0</v>
      </c>
      <c r="EV100">
        <v>0</v>
      </c>
      <c r="EW100">
        <v>0</v>
      </c>
      <c r="EX100">
        <v>304.10000000000002</v>
      </c>
      <c r="EY100">
        <v>0</v>
      </c>
      <c r="EZ100">
        <v>0</v>
      </c>
      <c r="FA100">
        <v>0</v>
      </c>
      <c r="FB100">
        <v>362.6</v>
      </c>
      <c r="FC100">
        <v>0</v>
      </c>
      <c r="FD100">
        <v>0</v>
      </c>
      <c r="FE100">
        <v>0</v>
      </c>
      <c r="FF100">
        <v>330.1</v>
      </c>
      <c r="FG100">
        <v>0</v>
      </c>
      <c r="FH100">
        <v>0</v>
      </c>
      <c r="FI100">
        <v>0</v>
      </c>
      <c r="FJ100">
        <v>-335.3</v>
      </c>
      <c r="FK100">
        <v>0</v>
      </c>
      <c r="FL100">
        <v>0</v>
      </c>
      <c r="FM100">
        <v>0</v>
      </c>
      <c r="FN100">
        <v>-391</v>
      </c>
      <c r="FO100">
        <v>0</v>
      </c>
      <c r="FP100">
        <v>0</v>
      </c>
      <c r="FQ100">
        <v>0</v>
      </c>
      <c r="FR100">
        <v>-616.1</v>
      </c>
      <c r="FS100">
        <v>0</v>
      </c>
      <c r="FT100">
        <v>0</v>
      </c>
      <c r="FU100">
        <v>0</v>
      </c>
      <c r="FV100">
        <v>364.5</v>
      </c>
      <c r="FW100">
        <v>0</v>
      </c>
      <c r="FX100">
        <v>0</v>
      </c>
      <c r="FY100">
        <v>0</v>
      </c>
      <c r="FZ100">
        <v>114</v>
      </c>
      <c r="GA100">
        <v>0</v>
      </c>
      <c r="GB100">
        <v>0</v>
      </c>
      <c r="GC100">
        <v>0</v>
      </c>
      <c r="GD100">
        <v>-31.5</v>
      </c>
      <c r="GE100">
        <v>62.4</v>
      </c>
      <c r="GF100">
        <v>-74.099999999999994</v>
      </c>
      <c r="GG100">
        <v>105.2</v>
      </c>
      <c r="GH100">
        <v>130.1</v>
      </c>
      <c r="GI100">
        <v>-5.8</v>
      </c>
      <c r="GJ100">
        <v>154.4</v>
      </c>
      <c r="GK100">
        <v>22.5</v>
      </c>
      <c r="GL100">
        <v>-166.1</v>
      </c>
      <c r="GM100">
        <v>-328.2</v>
      </c>
      <c r="GN100">
        <v>-105</v>
      </c>
      <c r="GO100">
        <v>-283.5</v>
      </c>
      <c r="GP100">
        <v>-683.6</v>
      </c>
      <c r="GQ100">
        <v>-264.60000000000002</v>
      </c>
      <c r="GR100">
        <v>244</v>
      </c>
      <c r="GS100">
        <v>290</v>
      </c>
      <c r="GT100">
        <v>88.2</v>
      </c>
      <c r="GU100">
        <v>96.6</v>
      </c>
      <c r="GV100">
        <v>-350.1</v>
      </c>
      <c r="GW100">
        <v>222.6</v>
      </c>
      <c r="GX100">
        <v>236.9</v>
      </c>
      <c r="GY100">
        <v>123.4</v>
      </c>
      <c r="GZ100">
        <v>-46</v>
      </c>
      <c r="HA100">
        <v>-475.8</v>
      </c>
      <c r="HB100">
        <v>247.9</v>
      </c>
      <c r="HC100">
        <v>312</v>
      </c>
      <c r="HD100">
        <v>-144.5</v>
      </c>
      <c r="HE100">
        <v>149.80000000000001</v>
      </c>
      <c r="HF100">
        <v>-81.2</v>
      </c>
      <c r="HG100">
        <v>302</v>
      </c>
      <c r="HH100">
        <v>28.7</v>
      </c>
      <c r="HI100">
        <v>136</v>
      </c>
      <c r="HJ100">
        <v>348.9</v>
      </c>
      <c r="HK100">
        <v>24.8</v>
      </c>
      <c r="HL100">
        <v>162.5</v>
      </c>
      <c r="HM100">
        <v>-25.9</v>
      </c>
      <c r="HN100">
        <v>145.1</v>
      </c>
      <c r="HO100">
        <v>-22.3</v>
      </c>
      <c r="HP100">
        <v>-62</v>
      </c>
      <c r="HQ100">
        <v>-390.5</v>
      </c>
      <c r="HR100">
        <v>263.2</v>
      </c>
      <c r="HS100">
        <v>-5</v>
      </c>
      <c r="HT100">
        <v>69.3</v>
      </c>
      <c r="HU100">
        <v>151.9</v>
      </c>
      <c r="HV100">
        <v>122.6</v>
      </c>
      <c r="HW100">
        <v>282.5</v>
      </c>
      <c r="HX100">
        <v>113.5</v>
      </c>
      <c r="HY100">
        <v>212.9</v>
      </c>
      <c r="HZ100">
        <v>350.3</v>
      </c>
      <c r="IA100">
        <v>-140.19999999999999</v>
      </c>
      <c r="IB100">
        <v>154</v>
      </c>
      <c r="IC100">
        <v>458.9</v>
      </c>
      <c r="ID100">
        <v>-1161.9000000000001</v>
      </c>
      <c r="IE100">
        <v>837.6</v>
      </c>
      <c r="IF100">
        <v>243.9</v>
      </c>
      <c r="IG100">
        <v>45.5</v>
      </c>
      <c r="IH100">
        <v>640.9</v>
      </c>
      <c r="II100">
        <v>-1817.3</v>
      </c>
      <c r="IJ100">
        <v>1376.8</v>
      </c>
      <c r="IK100">
        <v>695.1</v>
      </c>
      <c r="IL100">
        <v>1042.8</v>
      </c>
      <c r="IM100">
        <v>544.20000000000005</v>
      </c>
      <c r="IN100">
        <v>832.7</v>
      </c>
      <c r="IO100">
        <v>-57.7</v>
      </c>
      <c r="IP100">
        <v>1169.7</v>
      </c>
      <c r="IQ100">
        <v>-783.9</v>
      </c>
      <c r="IR100">
        <v>-2181.1999999999998</v>
      </c>
      <c r="IS100">
        <v>-682.9</v>
      </c>
      <c r="IT100">
        <v>626.70000000000005</v>
      </c>
      <c r="IU100">
        <v>665.1</v>
      </c>
      <c r="IV100">
        <v>857.6</v>
      </c>
      <c r="IW100">
        <v>-463.6</v>
      </c>
      <c r="IY100" s="15">
        <v>-1176</v>
      </c>
      <c r="IZ100" s="15">
        <v>1454</v>
      </c>
    </row>
    <row r="101" spans="1:260">
      <c r="A101" t="s">
        <v>1004</v>
      </c>
      <c r="B101" s="12" t="s">
        <v>1087</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-0.1</v>
      </c>
      <c r="AY101" s="12">
        <v>-0.1</v>
      </c>
      <c r="AZ101" s="12">
        <v>0</v>
      </c>
      <c r="BA101" s="12">
        <v>0</v>
      </c>
      <c r="BB101" s="12">
        <v>0</v>
      </c>
      <c r="BC101" s="12">
        <v>-0.3</v>
      </c>
      <c r="BD101" s="12">
        <v>0</v>
      </c>
      <c r="BE101" s="12">
        <v>0</v>
      </c>
      <c r="BF101" s="12">
        <v>0</v>
      </c>
      <c r="BG101" s="12">
        <v>0</v>
      </c>
      <c r="BH101" s="12">
        <v>0</v>
      </c>
      <c r="BI101" s="12">
        <v>0</v>
      </c>
      <c r="BJ101" s="12">
        <v>-0.1</v>
      </c>
      <c r="BK101" s="12">
        <v>-0.1</v>
      </c>
      <c r="BL101" s="12">
        <v>0</v>
      </c>
      <c r="BM101" s="12">
        <v>0.2</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0</v>
      </c>
      <c r="FU101" s="12">
        <v>0</v>
      </c>
      <c r="FV101" s="12">
        <v>0.3</v>
      </c>
      <c r="FW101" s="12">
        <v>0</v>
      </c>
      <c r="FX101" s="12">
        <v>0</v>
      </c>
      <c r="FY101" s="12">
        <v>0</v>
      </c>
      <c r="FZ101" s="12">
        <v>0.2</v>
      </c>
      <c r="GA101" s="12">
        <v>0</v>
      </c>
      <c r="GB101" s="12">
        <v>0</v>
      </c>
      <c r="GC101" s="12">
        <v>0</v>
      </c>
      <c r="GD101" s="12">
        <v>-0.3</v>
      </c>
      <c r="GE101" s="12">
        <v>0</v>
      </c>
      <c r="GF101" s="12">
        <v>0.1</v>
      </c>
      <c r="GG101" s="12">
        <v>0</v>
      </c>
      <c r="GH101" s="12">
        <v>0.1</v>
      </c>
      <c r="GI101" s="12">
        <v>0</v>
      </c>
      <c r="GJ101" s="12">
        <v>0.1</v>
      </c>
      <c r="GK101" s="12">
        <v>0.2</v>
      </c>
      <c r="GL101" s="12">
        <v>0</v>
      </c>
      <c r="GM101" s="12">
        <v>-0.1</v>
      </c>
      <c r="GN101" s="12">
        <v>0</v>
      </c>
      <c r="GO101" s="12">
        <v>-0.4</v>
      </c>
      <c r="GP101" s="12">
        <v>-0.7</v>
      </c>
      <c r="GQ101" s="12">
        <v>-0.3</v>
      </c>
      <c r="GR101" s="12">
        <v>0.5</v>
      </c>
      <c r="GS101" s="12">
        <v>0.5</v>
      </c>
      <c r="GT101" s="12">
        <v>0.1</v>
      </c>
      <c r="GU101" s="12">
        <v>0.1</v>
      </c>
      <c r="GV101" s="12">
        <v>-0.4</v>
      </c>
      <c r="GW101" s="12">
        <v>0.4</v>
      </c>
      <c r="GX101" s="12">
        <v>0.2</v>
      </c>
      <c r="GY101" s="12">
        <v>0.3</v>
      </c>
      <c r="GZ101" s="12">
        <v>0.1</v>
      </c>
      <c r="HA101" s="12">
        <v>-0.5</v>
      </c>
      <c r="HB101" s="12">
        <v>0.1</v>
      </c>
      <c r="HC101" s="12">
        <v>0.3</v>
      </c>
      <c r="HD101" s="12">
        <v>-0.2</v>
      </c>
      <c r="HE101" s="12">
        <v>0.2</v>
      </c>
      <c r="HF101" s="12">
        <v>0</v>
      </c>
      <c r="HG101" s="12">
        <v>-0.1</v>
      </c>
      <c r="HH101" s="12">
        <v>0</v>
      </c>
      <c r="HI101" s="12">
        <v>0.2</v>
      </c>
      <c r="HJ101" s="12">
        <v>0</v>
      </c>
      <c r="HK101" s="12">
        <v>0</v>
      </c>
      <c r="HL101" s="12">
        <v>0</v>
      </c>
      <c r="HM101" s="12">
        <v>-0.2</v>
      </c>
      <c r="HN101" s="12">
        <v>-0.1</v>
      </c>
      <c r="HO101" s="12">
        <v>-0.2</v>
      </c>
      <c r="HP101" s="12">
        <v>0.1</v>
      </c>
      <c r="HQ101" s="12">
        <v>-0.1</v>
      </c>
      <c r="HR101" s="12">
        <v>-0.1</v>
      </c>
      <c r="HS101" s="12">
        <v>0.1</v>
      </c>
      <c r="HT101" s="12">
        <v>-0.1</v>
      </c>
      <c r="HU101" s="12">
        <v>0</v>
      </c>
      <c r="HV101" s="12">
        <v>-0.3</v>
      </c>
      <c r="HW101" s="12">
        <v>0.1</v>
      </c>
      <c r="HX101" s="12">
        <v>0.2</v>
      </c>
      <c r="HY101" s="12">
        <v>0.1</v>
      </c>
      <c r="HZ101" s="12">
        <v>0</v>
      </c>
      <c r="IA101" s="12">
        <v>0.1</v>
      </c>
      <c r="IB101" s="12">
        <v>-0.2</v>
      </c>
      <c r="IC101" s="12">
        <v>0</v>
      </c>
      <c r="ID101" s="12">
        <v>-0.1</v>
      </c>
      <c r="IE101" s="12">
        <v>0.1</v>
      </c>
      <c r="IF101" s="12">
        <v>-2.5</v>
      </c>
      <c r="IG101" s="12">
        <v>-0.1</v>
      </c>
      <c r="IH101" s="12">
        <v>0.2</v>
      </c>
      <c r="II101" s="12">
        <v>-3.2</v>
      </c>
      <c r="IJ101" s="12">
        <v>0.2</v>
      </c>
      <c r="IK101" s="12">
        <v>0.2</v>
      </c>
      <c r="IL101" s="12">
        <v>0.2</v>
      </c>
      <c r="IM101" s="12">
        <v>-0.1</v>
      </c>
      <c r="IN101" s="12">
        <v>0.1</v>
      </c>
      <c r="IO101" s="12">
        <v>-0.1</v>
      </c>
      <c r="IP101" s="12">
        <v>0.5</v>
      </c>
      <c r="IQ101" s="12">
        <v>-0.1</v>
      </c>
      <c r="IR101" s="12">
        <v>-0.2</v>
      </c>
      <c r="IS101" s="12">
        <v>-0.2</v>
      </c>
      <c r="IT101" s="12">
        <v>0.2</v>
      </c>
      <c r="IU101" s="12">
        <v>0.1</v>
      </c>
      <c r="IV101" s="12">
        <v>-1</v>
      </c>
      <c r="IW101" s="12">
        <v>0</v>
      </c>
      <c r="IY101" s="15">
        <v>-353</v>
      </c>
      <c r="IZ101" s="15">
        <v>341</v>
      </c>
    </row>
    <row r="102" spans="1:260">
      <c r="A102" t="s">
        <v>1006</v>
      </c>
      <c r="B102" s="12" t="s">
        <v>1013</v>
      </c>
      <c r="C102" s="12">
        <v>-0.1</v>
      </c>
      <c r="D102" s="12">
        <v>0.2</v>
      </c>
      <c r="E102" s="12">
        <v>-0.2</v>
      </c>
      <c r="F102" s="12">
        <v>-0.5</v>
      </c>
      <c r="G102" s="12">
        <v>0.4</v>
      </c>
      <c r="H102" s="12">
        <v>-0.1</v>
      </c>
      <c r="I102" s="12">
        <v>0</v>
      </c>
      <c r="J102" s="12">
        <v>0.4</v>
      </c>
      <c r="K102" s="12">
        <v>0</v>
      </c>
      <c r="L102" s="12">
        <v>-1</v>
      </c>
      <c r="M102" s="12">
        <v>0.9</v>
      </c>
      <c r="N102" s="12">
        <v>0.4</v>
      </c>
      <c r="O102" s="12">
        <v>0.2</v>
      </c>
      <c r="P102" s="12">
        <v>0.2</v>
      </c>
      <c r="Q102" s="12">
        <v>0</v>
      </c>
      <c r="R102" s="12">
        <v>0</v>
      </c>
      <c r="S102" s="12">
        <v>0.1</v>
      </c>
      <c r="T102" s="12">
        <v>0</v>
      </c>
      <c r="U102" s="12">
        <v>0.2</v>
      </c>
      <c r="V102" s="12">
        <v>-0.1</v>
      </c>
      <c r="W102" s="12">
        <v>-0.2</v>
      </c>
      <c r="X102" s="12">
        <v>-0.4</v>
      </c>
      <c r="Y102" s="12">
        <v>0.2</v>
      </c>
      <c r="Z102" s="12">
        <v>5.9</v>
      </c>
      <c r="AA102" s="12">
        <v>-0.3</v>
      </c>
      <c r="AB102" s="12">
        <v>-0.2</v>
      </c>
      <c r="AC102" s="12">
        <v>-0.5</v>
      </c>
      <c r="AD102" s="12">
        <v>-1.5</v>
      </c>
      <c r="AE102" s="12">
        <v>0.6</v>
      </c>
      <c r="AF102" s="12">
        <v>0</v>
      </c>
      <c r="AG102" s="12">
        <v>0.3</v>
      </c>
      <c r="AH102" s="12">
        <v>1.8</v>
      </c>
      <c r="AI102" s="12">
        <v>-0.4</v>
      </c>
      <c r="AJ102" s="12">
        <v>0.6</v>
      </c>
      <c r="AK102" s="12">
        <v>0.3</v>
      </c>
      <c r="AL102" s="12">
        <v>3.1</v>
      </c>
      <c r="AM102" s="12">
        <v>0</v>
      </c>
      <c r="AN102" s="12">
        <v>-0.1</v>
      </c>
      <c r="AO102" s="12">
        <v>-0.1</v>
      </c>
      <c r="AP102" s="12">
        <v>3.7</v>
      </c>
      <c r="AQ102" s="12">
        <v>-0.2</v>
      </c>
      <c r="AR102" s="12">
        <v>-1</v>
      </c>
      <c r="AS102" s="12">
        <v>0.6</v>
      </c>
      <c r="AT102" s="12">
        <v>3.7</v>
      </c>
      <c r="AU102" s="12">
        <v>0.6</v>
      </c>
      <c r="AV102" s="12">
        <v>0.1</v>
      </c>
      <c r="AW102" s="12">
        <v>-0.3</v>
      </c>
      <c r="AX102" s="12">
        <v>6.2</v>
      </c>
      <c r="AY102" s="12">
        <v>1.2</v>
      </c>
      <c r="AZ102" s="12">
        <v>0.7</v>
      </c>
      <c r="BA102" s="12">
        <v>0.3</v>
      </c>
      <c r="BB102" s="12">
        <v>20.6</v>
      </c>
      <c r="BC102" s="12">
        <v>2.1</v>
      </c>
      <c r="BD102" s="12">
        <v>-0.3</v>
      </c>
      <c r="BE102" s="12">
        <v>-0.2</v>
      </c>
      <c r="BF102" s="12">
        <v>7.2</v>
      </c>
      <c r="BG102" s="12">
        <v>0.6</v>
      </c>
      <c r="BH102" s="12">
        <v>-0.7</v>
      </c>
      <c r="BI102" s="12">
        <v>-1.3</v>
      </c>
      <c r="BJ102" s="12">
        <v>2.7</v>
      </c>
      <c r="BK102" s="12">
        <v>2.5</v>
      </c>
      <c r="BL102" s="12">
        <v>-0.3</v>
      </c>
      <c r="BM102" s="12">
        <v>-1.6</v>
      </c>
      <c r="BN102" s="12">
        <v>0.4</v>
      </c>
      <c r="BO102" s="12">
        <v>0.1</v>
      </c>
      <c r="BP102" s="12">
        <v>-0.3</v>
      </c>
      <c r="BQ102" s="12">
        <v>-0.5</v>
      </c>
      <c r="BR102" s="12">
        <v>60.8</v>
      </c>
      <c r="BS102" s="12">
        <v>-0.1</v>
      </c>
      <c r="BT102" s="12">
        <v>0.1</v>
      </c>
      <c r="BU102" s="12">
        <v>0.1</v>
      </c>
      <c r="BV102" s="12">
        <v>11.7</v>
      </c>
      <c r="BW102" s="12">
        <v>0.7</v>
      </c>
      <c r="BX102" s="12">
        <v>0.2</v>
      </c>
      <c r="BY102" s="12">
        <v>1.2</v>
      </c>
      <c r="BZ102" s="12">
        <v>27.2</v>
      </c>
      <c r="CA102" s="12">
        <v>0.1</v>
      </c>
      <c r="CB102" s="12">
        <v>0.4</v>
      </c>
      <c r="CC102" s="12">
        <v>1.6</v>
      </c>
      <c r="CD102" s="12">
        <v>25.1</v>
      </c>
      <c r="CE102" s="12">
        <v>-1.9</v>
      </c>
      <c r="CF102" s="12">
        <v>3.7</v>
      </c>
      <c r="CG102" s="12">
        <v>0.6</v>
      </c>
      <c r="CH102" s="12">
        <v>32.4</v>
      </c>
      <c r="CI102" s="12">
        <v>-1.1000000000000001</v>
      </c>
      <c r="CJ102" s="12">
        <v>-2.4</v>
      </c>
      <c r="CK102" s="12">
        <v>-2.7</v>
      </c>
      <c r="CL102" s="12">
        <v>11.3</v>
      </c>
      <c r="CM102" s="12">
        <v>-3.4</v>
      </c>
      <c r="CN102" s="12">
        <v>-1</v>
      </c>
      <c r="CO102" s="12">
        <v>-0.4</v>
      </c>
      <c r="CP102" s="12">
        <v>15.5</v>
      </c>
      <c r="CQ102" s="12">
        <v>0.5</v>
      </c>
      <c r="CR102" s="12">
        <v>1.4</v>
      </c>
      <c r="CS102" s="12">
        <v>0.4</v>
      </c>
      <c r="CT102" s="12">
        <v>119.4</v>
      </c>
      <c r="CU102" s="12">
        <v>3.7</v>
      </c>
      <c r="CV102" s="12">
        <v>-4.7</v>
      </c>
      <c r="CW102" s="12">
        <v>-1.3</v>
      </c>
      <c r="CX102" s="12">
        <v>-22.2</v>
      </c>
      <c r="CY102" s="12">
        <v>2.8</v>
      </c>
      <c r="CZ102" s="12">
        <v>2.2000000000000002</v>
      </c>
      <c r="DA102" s="12">
        <v>6.5</v>
      </c>
      <c r="DB102" s="12">
        <v>106.8</v>
      </c>
      <c r="DC102" s="12">
        <v>13.7</v>
      </c>
      <c r="DD102" s="12">
        <v>5.8</v>
      </c>
      <c r="DE102" s="12">
        <v>10.5</v>
      </c>
      <c r="DF102" s="12">
        <v>128.5</v>
      </c>
      <c r="DG102" s="12">
        <v>20.100000000000001</v>
      </c>
      <c r="DH102" s="12">
        <v>7.2</v>
      </c>
      <c r="DI102" s="12">
        <v>7.8</v>
      </c>
      <c r="DJ102" s="12">
        <v>45.4</v>
      </c>
      <c r="DK102" s="12">
        <v>13.5</v>
      </c>
      <c r="DL102" s="12">
        <v>-5.2</v>
      </c>
      <c r="DM102" s="12">
        <v>2</v>
      </c>
      <c r="DN102" s="12">
        <v>105</v>
      </c>
      <c r="DO102" s="12">
        <v>2.4</v>
      </c>
      <c r="DP102" s="12">
        <v>-1.7</v>
      </c>
      <c r="DQ102" s="12">
        <v>28.2</v>
      </c>
      <c r="DR102" s="12">
        <v>130.6</v>
      </c>
      <c r="DS102" s="12">
        <v>-36</v>
      </c>
      <c r="DT102" s="12">
        <v>23.2</v>
      </c>
      <c r="DU102" s="12">
        <v>-20.3</v>
      </c>
      <c r="DV102" s="12">
        <v>-101.1</v>
      </c>
      <c r="DW102" s="12">
        <v>10.8</v>
      </c>
      <c r="DX102" s="12">
        <v>-8</v>
      </c>
      <c r="DY102" s="12">
        <v>29</v>
      </c>
      <c r="DZ102" s="12">
        <v>80.8</v>
      </c>
      <c r="EA102" s="12">
        <v>-33.299999999999997</v>
      </c>
      <c r="EB102" s="12">
        <v>16.100000000000001</v>
      </c>
      <c r="EC102" s="12">
        <v>17.5</v>
      </c>
      <c r="ED102" s="12">
        <v>-76.3</v>
      </c>
      <c r="EE102" s="12">
        <v>44.5</v>
      </c>
      <c r="EF102" s="12">
        <v>48.2</v>
      </c>
      <c r="EG102" s="12">
        <v>45.4</v>
      </c>
      <c r="EH102" s="12">
        <v>237.4</v>
      </c>
      <c r="EI102" s="12">
        <v>18.899999999999999</v>
      </c>
      <c r="EJ102" s="12">
        <v>28</v>
      </c>
      <c r="EK102" s="12">
        <v>2.9</v>
      </c>
      <c r="EL102" s="12">
        <v>6.3</v>
      </c>
      <c r="EM102" s="12">
        <v>20</v>
      </c>
      <c r="EN102" s="12">
        <v>11.4</v>
      </c>
      <c r="EO102" s="12">
        <v>29.9</v>
      </c>
      <c r="EP102" s="12">
        <v>210.2</v>
      </c>
      <c r="EQ102" s="12">
        <v>28.1</v>
      </c>
      <c r="ER102" s="12">
        <v>27.2</v>
      </c>
      <c r="ES102" s="12">
        <v>23.9</v>
      </c>
      <c r="ET102" s="12">
        <v>220.2</v>
      </c>
      <c r="EU102" s="12">
        <v>-8.9</v>
      </c>
      <c r="EV102" s="12">
        <v>154.4</v>
      </c>
      <c r="EW102" s="12">
        <v>32.1</v>
      </c>
      <c r="EX102" s="12">
        <v>118.6</v>
      </c>
      <c r="EY102" s="12">
        <v>170.1</v>
      </c>
      <c r="EZ102" s="12">
        <v>-29.2</v>
      </c>
      <c r="FA102" s="12">
        <v>-198.8</v>
      </c>
      <c r="FB102" s="12">
        <v>508.1</v>
      </c>
      <c r="FC102" s="12">
        <v>54.3</v>
      </c>
      <c r="FD102" s="12">
        <v>56.7</v>
      </c>
      <c r="FE102" s="12">
        <v>17.899999999999999</v>
      </c>
      <c r="FF102" s="12">
        <v>602</v>
      </c>
      <c r="FG102" s="12">
        <v>65.400000000000006</v>
      </c>
      <c r="FH102" s="12">
        <v>-83.1</v>
      </c>
      <c r="FI102" s="12">
        <v>-129.9</v>
      </c>
      <c r="FJ102" s="12">
        <v>-414</v>
      </c>
      <c r="FK102" s="12">
        <v>-223.1</v>
      </c>
      <c r="FL102" s="12">
        <v>7.1</v>
      </c>
      <c r="FM102" s="12">
        <v>-292.5</v>
      </c>
      <c r="FN102" s="12">
        <v>-362.6</v>
      </c>
      <c r="FO102" s="12">
        <v>-4.3</v>
      </c>
      <c r="FP102" s="12">
        <v>-98.9</v>
      </c>
      <c r="FQ102" s="12">
        <v>-273.8</v>
      </c>
      <c r="FR102" s="12">
        <v>-299.7</v>
      </c>
      <c r="FS102" s="12">
        <v>-112.8</v>
      </c>
      <c r="FT102" s="12">
        <v>270.7</v>
      </c>
      <c r="FU102" s="12">
        <v>137.30000000000001</v>
      </c>
      <c r="FV102" s="12">
        <v>903.8</v>
      </c>
      <c r="FW102" s="12">
        <v>42.1</v>
      </c>
      <c r="FX102" s="12">
        <v>-18.600000000000001</v>
      </c>
      <c r="FY102" s="12">
        <v>33.299999999999997</v>
      </c>
      <c r="FZ102" s="12">
        <v>691</v>
      </c>
      <c r="GA102" s="12">
        <v>-3.9</v>
      </c>
      <c r="GB102" s="12">
        <v>-25.8</v>
      </c>
      <c r="GC102" s="12">
        <v>322.3</v>
      </c>
      <c r="GD102" s="12">
        <v>364.7</v>
      </c>
      <c r="GE102" s="12">
        <v>524</v>
      </c>
      <c r="GF102" s="12">
        <v>-76.3</v>
      </c>
      <c r="GG102" s="12">
        <v>294.5</v>
      </c>
      <c r="GH102" s="12">
        <v>743.3</v>
      </c>
      <c r="GI102" s="12">
        <v>273.5</v>
      </c>
      <c r="GJ102" s="12">
        <v>614.9</v>
      </c>
      <c r="GK102" s="12">
        <v>367.2</v>
      </c>
      <c r="GL102" s="12">
        <v>-33.9</v>
      </c>
      <c r="GM102" s="12">
        <v>-1029.3</v>
      </c>
      <c r="GN102" s="12">
        <v>-336.5</v>
      </c>
      <c r="GO102" s="12">
        <v>-2076</v>
      </c>
      <c r="GP102" s="12">
        <v>-1692.3</v>
      </c>
      <c r="GQ102" s="12">
        <v>-624.4</v>
      </c>
      <c r="GR102" s="12">
        <v>1333</v>
      </c>
      <c r="GS102" s="12">
        <v>1335.2</v>
      </c>
      <c r="GT102" s="12">
        <v>229.6</v>
      </c>
      <c r="GU102" s="12">
        <v>149.4</v>
      </c>
      <c r="GV102" s="12">
        <v>-1146.0999999999999</v>
      </c>
      <c r="GW102" s="12">
        <v>1190.8</v>
      </c>
      <c r="GX102" s="12">
        <v>609.70000000000005</v>
      </c>
      <c r="GY102" s="12">
        <v>407.7</v>
      </c>
      <c r="GZ102" s="12">
        <v>-49.5</v>
      </c>
      <c r="HA102" s="12">
        <v>-1889.4</v>
      </c>
      <c r="HB102" s="12">
        <v>195.2</v>
      </c>
      <c r="HC102" s="12">
        <v>849</v>
      </c>
      <c r="HD102" s="12">
        <v>-736.7</v>
      </c>
      <c r="HE102" s="12">
        <v>689.7</v>
      </c>
      <c r="HF102" s="12">
        <v>388.8</v>
      </c>
      <c r="HG102" s="12">
        <v>291.2</v>
      </c>
      <c r="HH102" s="12">
        <v>-444.8</v>
      </c>
      <c r="HI102" s="12">
        <v>1026.2</v>
      </c>
      <c r="HJ102" s="12">
        <v>627.9</v>
      </c>
      <c r="HK102" s="12">
        <v>181.7</v>
      </c>
      <c r="HL102" s="12">
        <v>503.2</v>
      </c>
      <c r="HM102" s="12">
        <v>-787</v>
      </c>
      <c r="HN102" s="12">
        <v>-405</v>
      </c>
      <c r="HO102" s="12">
        <v>251.6</v>
      </c>
      <c r="HP102" s="12">
        <v>-59</v>
      </c>
      <c r="HQ102" s="12">
        <v>-1397.9</v>
      </c>
      <c r="HR102" s="12">
        <v>332.2</v>
      </c>
      <c r="HS102" s="12">
        <v>-9.9</v>
      </c>
      <c r="HT102" s="12">
        <v>-189.7</v>
      </c>
      <c r="HU102" s="12">
        <v>729.8</v>
      </c>
      <c r="HV102" s="12">
        <v>-225.2</v>
      </c>
      <c r="HW102" s="12">
        <v>900</v>
      </c>
      <c r="HX102" s="12">
        <v>611.70000000000005</v>
      </c>
      <c r="HY102" s="12">
        <v>839.8</v>
      </c>
      <c r="HZ102" s="12">
        <v>671.6</v>
      </c>
      <c r="IA102" s="12">
        <v>-494.4</v>
      </c>
      <c r="IB102" s="12">
        <v>-358.7</v>
      </c>
      <c r="IC102" s="12">
        <v>86.5</v>
      </c>
      <c r="ID102" s="12">
        <v>-2104.9</v>
      </c>
      <c r="IE102" s="12">
        <v>1527.7</v>
      </c>
      <c r="IF102" s="12">
        <v>501.9</v>
      </c>
      <c r="IG102" s="12">
        <v>-260.60000000000002</v>
      </c>
      <c r="IH102" s="12">
        <v>1240.5999999999999</v>
      </c>
      <c r="II102" s="12">
        <v>-4306.5</v>
      </c>
      <c r="IJ102" s="12">
        <v>2217.1999999999998</v>
      </c>
      <c r="IK102" s="12">
        <v>801.5</v>
      </c>
      <c r="IL102" s="12">
        <v>2513.1999999999998</v>
      </c>
      <c r="IM102" s="12">
        <v>644.20000000000005</v>
      </c>
      <c r="IN102" s="12">
        <v>1161.7</v>
      </c>
      <c r="IO102" s="12">
        <v>-313.7</v>
      </c>
      <c r="IP102" s="12">
        <v>737.5</v>
      </c>
      <c r="IQ102" s="12">
        <v>-1719.7</v>
      </c>
      <c r="IR102" s="12">
        <v>-3492.4</v>
      </c>
      <c r="IS102" s="12">
        <v>-1948.3</v>
      </c>
      <c r="IT102" s="12">
        <v>2418.8000000000002</v>
      </c>
      <c r="IU102" s="12">
        <v>1167.8</v>
      </c>
      <c r="IV102" s="12">
        <v>323.5</v>
      </c>
      <c r="IW102" s="12">
        <v>-974.7</v>
      </c>
      <c r="IY102" s="15">
        <v>-71</v>
      </c>
      <c r="IZ102" s="15">
        <v>0</v>
      </c>
    </row>
    <row r="103" spans="1:260">
      <c r="A103" t="s">
        <v>1007</v>
      </c>
      <c r="B103" s="12" t="s">
        <v>1222</v>
      </c>
      <c r="C103" s="12">
        <v>0</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0.1</v>
      </c>
      <c r="AY103" s="12">
        <v>0.1</v>
      </c>
      <c r="AZ103" s="12">
        <v>0</v>
      </c>
      <c r="BA103" s="12">
        <v>0</v>
      </c>
      <c r="BB103" s="12">
        <v>0</v>
      </c>
      <c r="BC103" s="12">
        <v>0.2</v>
      </c>
      <c r="BD103" s="12">
        <v>0</v>
      </c>
      <c r="BE103" s="12">
        <v>0</v>
      </c>
      <c r="BF103" s="12">
        <v>0</v>
      </c>
      <c r="BG103" s="12">
        <v>0</v>
      </c>
      <c r="BH103" s="12">
        <v>0</v>
      </c>
      <c r="BI103" s="12">
        <v>0</v>
      </c>
      <c r="BJ103" s="12">
        <v>0.1</v>
      </c>
      <c r="BK103" s="12">
        <v>0</v>
      </c>
      <c r="BL103" s="12">
        <v>0</v>
      </c>
      <c r="BM103" s="12">
        <v>-0.1</v>
      </c>
      <c r="BN103" s="12">
        <v>0</v>
      </c>
      <c r="BO103" s="12">
        <v>0</v>
      </c>
      <c r="BP103" s="12">
        <v>0</v>
      </c>
      <c r="BQ103" s="12">
        <v>0</v>
      </c>
      <c r="BR103" s="12">
        <v>0</v>
      </c>
      <c r="BS103" s="12">
        <v>0</v>
      </c>
      <c r="BT103" s="12">
        <v>0</v>
      </c>
      <c r="BU103" s="12">
        <v>0</v>
      </c>
      <c r="BV103" s="12">
        <v>0.1</v>
      </c>
      <c r="BW103" s="12">
        <v>0</v>
      </c>
      <c r="BX103" s="12">
        <v>0</v>
      </c>
      <c r="BY103" s="12">
        <v>0.1</v>
      </c>
      <c r="BZ103" s="12">
        <v>0</v>
      </c>
      <c r="CA103" s="12">
        <v>0</v>
      </c>
      <c r="CB103" s="12">
        <v>0</v>
      </c>
      <c r="CC103" s="12">
        <v>0.1</v>
      </c>
      <c r="CD103" s="12">
        <v>0</v>
      </c>
      <c r="CE103" s="12">
        <v>-0.2</v>
      </c>
      <c r="CF103" s="12">
        <v>0.2</v>
      </c>
      <c r="CG103" s="12">
        <v>0</v>
      </c>
      <c r="CH103" s="12">
        <v>-0.1</v>
      </c>
      <c r="CI103" s="12">
        <v>-0.1</v>
      </c>
      <c r="CJ103" s="12">
        <v>-0.2</v>
      </c>
      <c r="CK103" s="12">
        <v>0</v>
      </c>
      <c r="CL103" s="12">
        <v>0.1</v>
      </c>
      <c r="CM103" s="12">
        <v>-0.2</v>
      </c>
      <c r="CN103" s="12">
        <v>-0.1</v>
      </c>
      <c r="CO103" s="12">
        <v>-0.1</v>
      </c>
      <c r="CP103" s="12">
        <v>0.1</v>
      </c>
      <c r="CQ103" s="12">
        <v>-0.1</v>
      </c>
      <c r="CR103" s="12">
        <v>-0.1</v>
      </c>
      <c r="CS103" s="12">
        <v>-0.1</v>
      </c>
      <c r="CT103" s="12">
        <v>-0.1</v>
      </c>
      <c r="CU103" s="12">
        <v>0.1</v>
      </c>
      <c r="CV103" s="12">
        <v>-0.2</v>
      </c>
      <c r="CW103" s="12">
        <v>-0.2</v>
      </c>
      <c r="CX103" s="12">
        <v>-0.1</v>
      </c>
      <c r="CY103" s="12">
        <v>0.1</v>
      </c>
      <c r="CZ103" s="12">
        <v>0</v>
      </c>
      <c r="DA103" s="12">
        <v>0.4</v>
      </c>
      <c r="DB103" s="12">
        <v>0.3</v>
      </c>
      <c r="DC103" s="12">
        <v>0.3</v>
      </c>
      <c r="DD103" s="12">
        <v>0.3</v>
      </c>
      <c r="DE103" s="12">
        <v>0.2</v>
      </c>
      <c r="DF103" s="12">
        <v>0.1</v>
      </c>
      <c r="DG103" s="12">
        <v>0.4</v>
      </c>
      <c r="DH103" s="12">
        <v>-0.1</v>
      </c>
      <c r="DI103" s="12">
        <v>0</v>
      </c>
      <c r="DJ103" s="12">
        <v>1</v>
      </c>
      <c r="DK103" s="12">
        <v>-0.2</v>
      </c>
      <c r="DL103" s="12">
        <v>-0.5</v>
      </c>
      <c r="DM103" s="12">
        <v>-0.1</v>
      </c>
      <c r="DN103" s="12">
        <v>0.4</v>
      </c>
      <c r="DO103" s="12">
        <v>0</v>
      </c>
      <c r="DP103" s="12">
        <v>-0.3</v>
      </c>
      <c r="DQ103" s="12">
        <v>0.2</v>
      </c>
      <c r="DR103" s="12">
        <v>-0.1</v>
      </c>
      <c r="DS103" s="12">
        <v>-0.1</v>
      </c>
      <c r="DT103" s="12">
        <v>0.2</v>
      </c>
      <c r="DU103" s="12">
        <v>0.5</v>
      </c>
      <c r="DV103" s="12">
        <v>0.2</v>
      </c>
      <c r="DW103" s="12">
        <v>-0.6</v>
      </c>
      <c r="DX103" s="12">
        <v>-0.2</v>
      </c>
      <c r="DY103" s="12">
        <v>0.4</v>
      </c>
      <c r="DZ103" s="12">
        <v>0.5</v>
      </c>
      <c r="EA103" s="12">
        <v>-0.5</v>
      </c>
      <c r="EB103" s="12">
        <v>0.5</v>
      </c>
      <c r="EC103" s="12">
        <v>0.3</v>
      </c>
      <c r="ED103" s="12">
        <v>-0.8</v>
      </c>
      <c r="EE103" s="12">
        <v>0.1</v>
      </c>
      <c r="EF103" s="12">
        <v>0</v>
      </c>
      <c r="EG103" s="12">
        <v>0.1</v>
      </c>
      <c r="EH103" s="12">
        <v>-0.3</v>
      </c>
      <c r="EI103" s="12">
        <v>0.2</v>
      </c>
      <c r="EJ103" s="12">
        <v>0.2</v>
      </c>
      <c r="EK103" s="12">
        <v>0.1</v>
      </c>
      <c r="EL103" s="12">
        <v>-0.1</v>
      </c>
      <c r="EM103" s="12">
        <v>0.7</v>
      </c>
      <c r="EN103" s="12">
        <v>0.1</v>
      </c>
      <c r="EO103" s="12">
        <v>-0.5</v>
      </c>
      <c r="EP103" s="12">
        <v>-0.1</v>
      </c>
      <c r="EQ103" s="12">
        <v>-0.2</v>
      </c>
      <c r="ER103" s="12">
        <v>-0.2</v>
      </c>
      <c r="ES103" s="12">
        <v>0</v>
      </c>
      <c r="ET103" s="12">
        <v>0</v>
      </c>
      <c r="EU103" s="12">
        <v>-0.4</v>
      </c>
      <c r="EV103" s="12">
        <v>0</v>
      </c>
      <c r="EW103" s="12">
        <v>-0.2</v>
      </c>
      <c r="EX103" s="12">
        <v>-0.1</v>
      </c>
      <c r="EY103" s="12">
        <v>-0.1</v>
      </c>
      <c r="EZ103" s="12">
        <v>0</v>
      </c>
      <c r="FA103" s="12">
        <v>0.3</v>
      </c>
      <c r="FB103" s="12">
        <v>0.3</v>
      </c>
      <c r="FC103" s="12">
        <v>-0.4</v>
      </c>
      <c r="FD103" s="12">
        <v>-0.2</v>
      </c>
      <c r="FE103" s="12">
        <v>0.4</v>
      </c>
      <c r="FF103" s="12">
        <v>-0.1</v>
      </c>
      <c r="FG103" s="12">
        <v>-0.2</v>
      </c>
      <c r="FH103" s="12">
        <v>-0.1</v>
      </c>
      <c r="FI103" s="12">
        <v>-0.3</v>
      </c>
      <c r="FJ103" s="12">
        <v>0</v>
      </c>
      <c r="FK103" s="12">
        <v>-0.3</v>
      </c>
      <c r="FL103" s="12">
        <v>-0.1</v>
      </c>
      <c r="FM103" s="12">
        <v>0.4</v>
      </c>
      <c r="FN103" s="12">
        <v>-0.3</v>
      </c>
      <c r="FO103" s="12">
        <v>-0.1</v>
      </c>
      <c r="FP103" s="12">
        <v>0.7</v>
      </c>
      <c r="FQ103" s="12">
        <v>-0.1</v>
      </c>
      <c r="FR103" s="12">
        <v>0.3</v>
      </c>
      <c r="FS103" s="12">
        <v>0.1</v>
      </c>
      <c r="FT103" s="12">
        <v>0.2</v>
      </c>
      <c r="FU103" s="12">
        <v>0.2</v>
      </c>
      <c r="FV103" s="12">
        <v>0.5</v>
      </c>
      <c r="FW103" s="12">
        <v>0</v>
      </c>
      <c r="FX103" s="12">
        <v>-0.1</v>
      </c>
      <c r="FY103" s="12">
        <v>0</v>
      </c>
      <c r="FZ103" s="12">
        <v>0.7</v>
      </c>
      <c r="GA103" s="12">
        <v>-0.3</v>
      </c>
      <c r="GB103" s="12">
        <v>-0.4</v>
      </c>
      <c r="GC103" s="12">
        <v>0</v>
      </c>
      <c r="GD103" s="12">
        <v>-0.1</v>
      </c>
      <c r="GE103" s="12">
        <v>0.1</v>
      </c>
      <c r="GF103" s="12">
        <v>0.2</v>
      </c>
      <c r="GG103" s="12">
        <v>0</v>
      </c>
      <c r="GH103" s="12">
        <v>0.2</v>
      </c>
      <c r="GI103" s="12">
        <v>0</v>
      </c>
      <c r="GJ103" s="12">
        <v>0</v>
      </c>
      <c r="GK103" s="12">
        <v>0.2</v>
      </c>
      <c r="GL103" s="12">
        <v>0.1</v>
      </c>
      <c r="GM103" s="12">
        <v>0.4</v>
      </c>
      <c r="GN103" s="12">
        <v>-0.1</v>
      </c>
      <c r="GO103" s="12">
        <v>-0.5</v>
      </c>
      <c r="GP103" s="12">
        <v>-0.1</v>
      </c>
      <c r="GQ103" s="12">
        <v>-0.3</v>
      </c>
      <c r="GR103" s="12">
        <v>0.3</v>
      </c>
      <c r="GS103" s="12">
        <v>0.8</v>
      </c>
      <c r="GT103" s="12">
        <v>-0.6</v>
      </c>
      <c r="GU103" s="12">
        <v>-1.8</v>
      </c>
      <c r="GV103" s="12">
        <v>-1.5</v>
      </c>
      <c r="GW103" s="12">
        <v>2.9</v>
      </c>
      <c r="GX103" s="12">
        <v>-0.6</v>
      </c>
      <c r="GY103" s="12">
        <v>1.7</v>
      </c>
      <c r="GZ103" s="12">
        <v>0.5</v>
      </c>
      <c r="HA103" s="12">
        <v>-1.4</v>
      </c>
      <c r="HB103" s="12">
        <v>-0.9</v>
      </c>
      <c r="HC103" s="12">
        <v>0.5</v>
      </c>
      <c r="HD103" s="12">
        <v>-1.1000000000000001</v>
      </c>
      <c r="HE103" s="12">
        <v>0.9</v>
      </c>
      <c r="HF103" s="12">
        <v>-0.2</v>
      </c>
      <c r="HG103" s="12">
        <v>-1.4</v>
      </c>
      <c r="HH103" s="12">
        <v>0.2</v>
      </c>
      <c r="HI103" s="12">
        <v>1.1000000000000001</v>
      </c>
      <c r="HJ103" s="12">
        <v>0.2</v>
      </c>
      <c r="HK103" s="12">
        <v>0.2</v>
      </c>
      <c r="HL103" s="12">
        <v>0</v>
      </c>
      <c r="HM103" s="12">
        <v>-2.2999999999999998</v>
      </c>
      <c r="HN103" s="12">
        <v>-1.2</v>
      </c>
      <c r="HO103" s="12">
        <v>-2.5</v>
      </c>
      <c r="HP103" s="12">
        <v>1</v>
      </c>
      <c r="HQ103" s="12">
        <v>-0.1</v>
      </c>
      <c r="HR103" s="12">
        <v>-0.6</v>
      </c>
      <c r="HS103" s="12">
        <v>0.8</v>
      </c>
      <c r="HT103" s="12">
        <v>-0.4</v>
      </c>
      <c r="HU103" s="12">
        <v>-0.1</v>
      </c>
      <c r="HV103" s="12">
        <v>-1.9</v>
      </c>
      <c r="HW103" s="12">
        <v>0.5</v>
      </c>
      <c r="HX103" s="12">
        <v>1.3</v>
      </c>
      <c r="HY103" s="12">
        <v>0.8</v>
      </c>
      <c r="HZ103" s="12">
        <v>0.4</v>
      </c>
      <c r="IA103" s="12">
        <v>1.1000000000000001</v>
      </c>
      <c r="IB103" s="12">
        <v>-1.7</v>
      </c>
      <c r="IC103" s="12">
        <v>-0.4</v>
      </c>
      <c r="ID103" s="12">
        <v>-0.2</v>
      </c>
      <c r="IE103" s="12">
        <v>-0.1</v>
      </c>
      <c r="IF103" s="12">
        <v>0.1</v>
      </c>
      <c r="IG103" s="12">
        <v>-1</v>
      </c>
      <c r="IH103" s="12">
        <v>0.7</v>
      </c>
      <c r="II103" s="12">
        <v>-0.7</v>
      </c>
      <c r="IJ103" s="12">
        <v>0.4</v>
      </c>
      <c r="IK103" s="12">
        <v>1.2</v>
      </c>
      <c r="IL103" s="12">
        <v>1.2</v>
      </c>
      <c r="IM103" s="12">
        <v>-0.8</v>
      </c>
      <c r="IN103" s="12">
        <v>0.3</v>
      </c>
      <c r="IO103" s="12">
        <v>-1.4</v>
      </c>
      <c r="IP103" s="12">
        <v>-1.1000000000000001</v>
      </c>
      <c r="IQ103" s="12">
        <v>-2</v>
      </c>
      <c r="IR103" s="12">
        <v>-6.5</v>
      </c>
      <c r="IS103" s="12">
        <v>-5.7</v>
      </c>
      <c r="IT103" s="12">
        <v>6.1</v>
      </c>
      <c r="IU103" s="12">
        <v>1.7</v>
      </c>
      <c r="IV103" s="12">
        <v>-1.8</v>
      </c>
      <c r="IW103" s="12">
        <v>-1</v>
      </c>
      <c r="IY103" s="15">
        <v>0</v>
      </c>
      <c r="IZ103" s="15">
        <v>0</v>
      </c>
    </row>
    <row r="104" spans="1:260">
      <c r="A104" t="s">
        <v>1008</v>
      </c>
      <c r="B104" s="12" t="s">
        <v>1040</v>
      </c>
      <c r="C104" s="12">
        <v>0</v>
      </c>
      <c r="D104" s="12">
        <v>0</v>
      </c>
      <c r="E104" s="12">
        <v>0</v>
      </c>
      <c r="F104" s="12">
        <v>0</v>
      </c>
      <c r="G104" s="12">
        <v>0</v>
      </c>
      <c r="H104" s="12">
        <v>0</v>
      </c>
      <c r="I104" s="12">
        <v>0</v>
      </c>
      <c r="J104" s="12">
        <v>0</v>
      </c>
      <c r="K104" s="12">
        <v>0</v>
      </c>
      <c r="L104" s="12">
        <v>0</v>
      </c>
      <c r="M104" s="12">
        <v>0.5</v>
      </c>
      <c r="N104" s="12">
        <v>0.1</v>
      </c>
      <c r="O104" s="12">
        <v>0</v>
      </c>
      <c r="P104" s="12">
        <v>0.1</v>
      </c>
      <c r="Q104" s="12">
        <v>0</v>
      </c>
      <c r="R104" s="12">
        <v>0</v>
      </c>
      <c r="S104" s="12">
        <v>0</v>
      </c>
      <c r="T104" s="12">
        <v>0</v>
      </c>
      <c r="U104" s="12">
        <v>0.2</v>
      </c>
      <c r="V104" s="12">
        <v>0</v>
      </c>
      <c r="W104" s="12">
        <v>0</v>
      </c>
      <c r="X104" s="12">
        <v>0</v>
      </c>
      <c r="Y104" s="12">
        <v>0</v>
      </c>
      <c r="Z104" s="12">
        <v>0</v>
      </c>
      <c r="AA104" s="12">
        <v>0</v>
      </c>
      <c r="AB104" s="12">
        <v>0</v>
      </c>
      <c r="AC104" s="12">
        <v>0</v>
      </c>
      <c r="AD104" s="12">
        <v>0</v>
      </c>
      <c r="AE104" s="12">
        <v>0</v>
      </c>
      <c r="AF104" s="12">
        <v>0</v>
      </c>
      <c r="AG104" s="12">
        <v>0</v>
      </c>
      <c r="AH104" s="12">
        <v>0.1</v>
      </c>
      <c r="AI104" s="12">
        <v>0</v>
      </c>
      <c r="AJ104" s="12">
        <v>0</v>
      </c>
      <c r="AK104" s="12">
        <v>0</v>
      </c>
      <c r="AL104" s="12">
        <v>0</v>
      </c>
      <c r="AM104" s="12">
        <v>0</v>
      </c>
      <c r="AN104" s="12">
        <v>0</v>
      </c>
      <c r="AO104" s="12">
        <v>0</v>
      </c>
      <c r="AP104" s="12">
        <v>0.1</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1.9</v>
      </c>
      <c r="BK104" s="12">
        <v>0</v>
      </c>
      <c r="BL104" s="12">
        <v>0</v>
      </c>
      <c r="BM104" s="12">
        <v>-0.1</v>
      </c>
      <c r="BN104" s="12">
        <v>-0.2</v>
      </c>
      <c r="BO104" s="12">
        <v>0</v>
      </c>
      <c r="BP104" s="12">
        <v>0</v>
      </c>
      <c r="BQ104" s="12">
        <v>0</v>
      </c>
      <c r="BR104" s="12">
        <v>0</v>
      </c>
      <c r="BS104" s="12">
        <v>0</v>
      </c>
      <c r="BT104" s="12">
        <v>0</v>
      </c>
      <c r="BU104" s="12">
        <v>-0.1</v>
      </c>
      <c r="BV104" s="12">
        <v>0.2</v>
      </c>
      <c r="BW104" s="12">
        <v>0</v>
      </c>
      <c r="BX104" s="12">
        <v>-0.1</v>
      </c>
      <c r="BY104" s="12">
        <v>0</v>
      </c>
      <c r="BZ104" s="12">
        <v>5.9</v>
      </c>
      <c r="CA104" s="12">
        <v>-0.4</v>
      </c>
      <c r="CB104" s="12">
        <v>0.1</v>
      </c>
      <c r="CC104" s="12">
        <v>0.1</v>
      </c>
      <c r="CD104" s="12">
        <v>-0.1</v>
      </c>
      <c r="CE104" s="12">
        <v>-0.5</v>
      </c>
      <c r="CF104" s="12">
        <v>0.7</v>
      </c>
      <c r="CG104" s="12">
        <v>0</v>
      </c>
      <c r="CH104" s="12">
        <v>-0.4</v>
      </c>
      <c r="CI104" s="12">
        <v>-0.7</v>
      </c>
      <c r="CJ104" s="12">
        <v>-1.5</v>
      </c>
      <c r="CK104" s="12">
        <v>0.2</v>
      </c>
      <c r="CL104" s="12">
        <v>0.5</v>
      </c>
      <c r="CM104" s="12">
        <v>-1</v>
      </c>
      <c r="CN104" s="12">
        <v>-0.3</v>
      </c>
      <c r="CO104" s="12">
        <v>-0.4</v>
      </c>
      <c r="CP104" s="12">
        <v>6.4</v>
      </c>
      <c r="CQ104" s="12">
        <v>-0.4</v>
      </c>
      <c r="CR104" s="12">
        <v>-0.3</v>
      </c>
      <c r="CS104" s="12">
        <v>-0.2</v>
      </c>
      <c r="CT104" s="12">
        <v>85.4</v>
      </c>
      <c r="CU104" s="12">
        <v>0.5</v>
      </c>
      <c r="CV104" s="12">
        <v>-0.8</v>
      </c>
      <c r="CW104" s="12">
        <v>-0.9</v>
      </c>
      <c r="CX104" s="12">
        <v>-1.1000000000000001</v>
      </c>
      <c r="CY104" s="12">
        <v>0.3</v>
      </c>
      <c r="CZ104" s="12">
        <v>0.2</v>
      </c>
      <c r="DA104" s="12">
        <v>1.7</v>
      </c>
      <c r="DB104" s="12">
        <v>2.9</v>
      </c>
      <c r="DC104" s="12">
        <v>1.3</v>
      </c>
      <c r="DD104" s="12">
        <v>1.5</v>
      </c>
      <c r="DE104" s="12">
        <v>1.5</v>
      </c>
      <c r="DF104" s="12">
        <v>4.3</v>
      </c>
      <c r="DG104" s="12">
        <v>1.8</v>
      </c>
      <c r="DH104" s="12">
        <v>-0.2</v>
      </c>
      <c r="DI104" s="12">
        <v>-0.1</v>
      </c>
      <c r="DJ104" s="12">
        <v>28</v>
      </c>
      <c r="DK104" s="12">
        <v>-0.9</v>
      </c>
      <c r="DL104" s="12">
        <v>-1.6</v>
      </c>
      <c r="DM104" s="12">
        <v>-0.5</v>
      </c>
      <c r="DN104" s="12">
        <v>2.6</v>
      </c>
      <c r="DO104" s="12">
        <v>-1.6</v>
      </c>
      <c r="DP104" s="12">
        <v>-1.1000000000000001</v>
      </c>
      <c r="DQ104" s="12">
        <v>1.7</v>
      </c>
      <c r="DR104" s="12">
        <v>11.7</v>
      </c>
      <c r="DS104" s="12">
        <v>-1.4</v>
      </c>
      <c r="DT104" s="12">
        <v>1.2</v>
      </c>
      <c r="DU104" s="12">
        <v>3.9</v>
      </c>
      <c r="DV104" s="12">
        <v>5.0999999999999996</v>
      </c>
      <c r="DW104" s="12">
        <v>-5.0999999999999996</v>
      </c>
      <c r="DX104" s="12">
        <v>-1.8</v>
      </c>
      <c r="DY104" s="12">
        <v>3.3</v>
      </c>
      <c r="DZ104" s="12">
        <v>5.8</v>
      </c>
      <c r="EA104" s="12">
        <v>-3.7</v>
      </c>
      <c r="EB104" s="12">
        <v>3.4</v>
      </c>
      <c r="EC104" s="12">
        <v>3</v>
      </c>
      <c r="ED104" s="12">
        <v>-7.3</v>
      </c>
      <c r="EE104" s="12">
        <v>1.9</v>
      </c>
      <c r="EF104" s="12">
        <v>0.4</v>
      </c>
      <c r="EG104" s="12">
        <v>1.2</v>
      </c>
      <c r="EH104" s="12">
        <v>19.8</v>
      </c>
      <c r="EI104" s="12">
        <v>3.1</v>
      </c>
      <c r="EJ104" s="12">
        <v>2.2000000000000002</v>
      </c>
      <c r="EK104" s="12">
        <v>0.5</v>
      </c>
      <c r="EL104" s="12">
        <v>49.1</v>
      </c>
      <c r="EM104" s="12">
        <v>6.4</v>
      </c>
      <c r="EN104" s="12">
        <v>0.5</v>
      </c>
      <c r="EO104" s="12">
        <v>-4.3</v>
      </c>
      <c r="EP104" s="12">
        <v>8.6999999999999993</v>
      </c>
      <c r="EQ104" s="12">
        <v>-1.4</v>
      </c>
      <c r="ER104" s="12">
        <v>-1.1000000000000001</v>
      </c>
      <c r="ES104" s="12">
        <v>-0.4</v>
      </c>
      <c r="ET104" s="12">
        <v>16.2</v>
      </c>
      <c r="EU104" s="12">
        <v>-3</v>
      </c>
      <c r="EV104" s="12">
        <v>0.3</v>
      </c>
      <c r="EW104" s="12">
        <v>-1.2</v>
      </c>
      <c r="EX104" s="12">
        <v>-12.5</v>
      </c>
      <c r="EY104" s="12">
        <v>-0.9</v>
      </c>
      <c r="EZ104" s="12">
        <v>-0.1</v>
      </c>
      <c r="FA104" s="12">
        <v>2.2000000000000002</v>
      </c>
      <c r="FB104" s="12">
        <v>3.4</v>
      </c>
      <c r="FC104" s="12">
        <v>-3</v>
      </c>
      <c r="FD104" s="12">
        <v>-1.4</v>
      </c>
      <c r="FE104" s="12">
        <v>3.3</v>
      </c>
      <c r="FF104" s="12">
        <v>-0.2</v>
      </c>
      <c r="FG104" s="12">
        <v>-1.1000000000000001</v>
      </c>
      <c r="FH104" s="12">
        <v>-0.7</v>
      </c>
      <c r="FI104" s="12">
        <v>-1.7</v>
      </c>
      <c r="FJ104" s="12">
        <v>-0.1</v>
      </c>
      <c r="FK104" s="12">
        <v>-2.9</v>
      </c>
      <c r="FL104" s="12">
        <v>-0.6</v>
      </c>
      <c r="FM104" s="12">
        <v>2.2000000000000002</v>
      </c>
      <c r="FN104" s="12">
        <v>-2.2000000000000002</v>
      </c>
      <c r="FO104" s="12">
        <v>-0.6</v>
      </c>
      <c r="FP104" s="12">
        <v>4.5999999999999996</v>
      </c>
      <c r="FQ104" s="12">
        <v>-0.2</v>
      </c>
      <c r="FR104" s="12">
        <v>1.8</v>
      </c>
      <c r="FS104" s="12">
        <v>1.2</v>
      </c>
      <c r="FT104" s="12">
        <v>1.2</v>
      </c>
      <c r="FU104" s="12">
        <v>1.9</v>
      </c>
      <c r="FV104" s="12">
        <v>4.4000000000000004</v>
      </c>
      <c r="FW104" s="12">
        <v>0</v>
      </c>
      <c r="FX104" s="12">
        <v>-1.3</v>
      </c>
      <c r="FY104" s="12">
        <v>0.3</v>
      </c>
      <c r="FZ104" s="12">
        <v>5.7</v>
      </c>
      <c r="GA104" s="12">
        <v>-2</v>
      </c>
      <c r="GB104" s="12">
        <v>-2.7</v>
      </c>
      <c r="GC104" s="12">
        <v>-0.5</v>
      </c>
      <c r="GD104" s="12">
        <v>-5.0999999999999996</v>
      </c>
      <c r="GE104" s="12">
        <v>1.9</v>
      </c>
      <c r="GF104" s="12">
        <v>1.8</v>
      </c>
      <c r="GG104" s="12">
        <v>0</v>
      </c>
      <c r="GH104" s="12">
        <v>1.6</v>
      </c>
      <c r="GI104" s="12">
        <v>1</v>
      </c>
      <c r="GJ104" s="12">
        <v>0.2</v>
      </c>
      <c r="GK104" s="12">
        <v>2.8</v>
      </c>
      <c r="GL104" s="12">
        <v>4.4000000000000004</v>
      </c>
      <c r="GM104" s="12">
        <v>2.1</v>
      </c>
      <c r="GN104" s="12">
        <v>-3.1</v>
      </c>
      <c r="GO104" s="12">
        <v>-3.8</v>
      </c>
      <c r="GP104" s="12">
        <v>2.6</v>
      </c>
      <c r="GQ104" s="12">
        <v>-4.5</v>
      </c>
      <c r="GR104" s="12">
        <v>2.2000000000000002</v>
      </c>
      <c r="GS104" s="12">
        <v>3.6</v>
      </c>
      <c r="GT104" s="12">
        <v>-2</v>
      </c>
      <c r="GU104" s="12">
        <v>-4.7</v>
      </c>
      <c r="GV104" s="12">
        <v>0.3</v>
      </c>
      <c r="GW104" s="12">
        <v>2.2000000000000002</v>
      </c>
      <c r="GX104" s="12">
        <v>-2.2000000000000002</v>
      </c>
      <c r="GY104" s="12">
        <v>-1.3</v>
      </c>
      <c r="GZ104" s="12">
        <v>5.6</v>
      </c>
      <c r="HA104" s="12">
        <v>-1.9</v>
      </c>
      <c r="HB104" s="12">
        <v>3</v>
      </c>
      <c r="HC104" s="12">
        <v>1.9</v>
      </c>
      <c r="HD104" s="12">
        <v>0.5</v>
      </c>
      <c r="HE104" s="12">
        <v>3.3</v>
      </c>
      <c r="HF104" s="12">
        <v>-0.1</v>
      </c>
      <c r="HG104" s="12">
        <v>-3.3</v>
      </c>
      <c r="HH104" s="12">
        <v>-0.5</v>
      </c>
      <c r="HI104" s="12">
        <v>2</v>
      </c>
      <c r="HJ104" s="12">
        <v>-0.6</v>
      </c>
      <c r="HK104" s="12">
        <v>-0.1</v>
      </c>
      <c r="HL104" s="12">
        <v>-0.5</v>
      </c>
      <c r="HM104" s="12">
        <v>-5.2</v>
      </c>
      <c r="HN104" s="12">
        <v>-3.4</v>
      </c>
      <c r="HO104" s="12">
        <v>-4.4000000000000004</v>
      </c>
      <c r="HP104" s="12">
        <v>1.4</v>
      </c>
      <c r="HQ104" s="12">
        <v>0.5</v>
      </c>
      <c r="HR104" s="12">
        <v>-0.5</v>
      </c>
      <c r="HS104" s="12">
        <v>2.7</v>
      </c>
      <c r="HT104" s="12">
        <v>1.1000000000000001</v>
      </c>
      <c r="HU104" s="12">
        <v>1</v>
      </c>
      <c r="HV104" s="12">
        <v>-4.8</v>
      </c>
      <c r="HW104" s="12">
        <v>-0.1</v>
      </c>
      <c r="HX104" s="12">
        <v>0.2</v>
      </c>
      <c r="HY104" s="12">
        <v>-0.9</v>
      </c>
      <c r="HZ104" s="12">
        <v>-1.7</v>
      </c>
      <c r="IA104" s="12">
        <v>1.8</v>
      </c>
      <c r="IB104" s="12">
        <v>-3</v>
      </c>
      <c r="IC104" s="12">
        <v>-1.2</v>
      </c>
      <c r="ID104" s="12">
        <v>-0.3</v>
      </c>
      <c r="IE104" s="12">
        <v>-0.9</v>
      </c>
      <c r="IF104" s="12">
        <v>1.4</v>
      </c>
      <c r="IG104" s="12">
        <v>-1.1000000000000001</v>
      </c>
      <c r="IH104" s="12">
        <v>1.5</v>
      </c>
      <c r="II104" s="12">
        <v>-1.4</v>
      </c>
      <c r="IJ104" s="12">
        <v>0</v>
      </c>
      <c r="IK104" s="12">
        <v>1.6</v>
      </c>
      <c r="IL104" s="12">
        <v>1.8</v>
      </c>
      <c r="IM104" s="12">
        <v>-2.1</v>
      </c>
      <c r="IN104" s="12">
        <v>1.1000000000000001</v>
      </c>
      <c r="IO104" s="12">
        <v>0.1</v>
      </c>
      <c r="IP104" s="12">
        <v>-3.5</v>
      </c>
      <c r="IQ104" s="12">
        <v>15</v>
      </c>
      <c r="IR104" s="12">
        <v>-4.5999999999999996</v>
      </c>
      <c r="IS104" s="12">
        <v>-3.7</v>
      </c>
      <c r="IT104" s="12">
        <v>4.8</v>
      </c>
      <c r="IU104" s="12">
        <v>-26.7</v>
      </c>
      <c r="IV104" s="12">
        <v>-1.4</v>
      </c>
      <c r="IW104" s="12">
        <v>-1.6</v>
      </c>
      <c r="IY104" s="15">
        <v>-93442</v>
      </c>
      <c r="IZ104" s="15">
        <v>218524</v>
      </c>
    </row>
    <row r="105" spans="1:260">
      <c r="A105" t="s">
        <v>1010</v>
      </c>
      <c r="B105" t="s">
        <v>1223</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0.1</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-0.3</v>
      </c>
      <c r="BO105">
        <v>0</v>
      </c>
      <c r="BP105">
        <v>0</v>
      </c>
      <c r="BQ105">
        <v>0</v>
      </c>
      <c r="BR105">
        <v>0</v>
      </c>
      <c r="BS105">
        <v>0</v>
      </c>
      <c r="BT105">
        <v>0</v>
      </c>
      <c r="BU105">
        <v>0</v>
      </c>
      <c r="BV105">
        <v>0</v>
      </c>
      <c r="BW105">
        <v>-0.1</v>
      </c>
      <c r="BX105">
        <v>-0.1</v>
      </c>
      <c r="BY105">
        <v>-0.1</v>
      </c>
      <c r="BZ105">
        <v>-0.1</v>
      </c>
      <c r="CA105">
        <v>-0.3</v>
      </c>
      <c r="CB105">
        <v>0.1</v>
      </c>
      <c r="CC105">
        <v>0.1</v>
      </c>
      <c r="CD105">
        <v>-0.1</v>
      </c>
      <c r="CE105">
        <v>-0.5</v>
      </c>
      <c r="CF105">
        <v>0.7</v>
      </c>
      <c r="CG105">
        <v>0</v>
      </c>
      <c r="CH105">
        <v>-0.3</v>
      </c>
      <c r="CI105">
        <v>-0.6</v>
      </c>
      <c r="CJ105">
        <v>-1.2</v>
      </c>
      <c r="CK105">
        <v>0.2</v>
      </c>
      <c r="CL105">
        <v>0.5</v>
      </c>
      <c r="CM105">
        <v>-0.8</v>
      </c>
      <c r="CN105">
        <v>-0.2</v>
      </c>
      <c r="CO105">
        <v>-0.3</v>
      </c>
      <c r="CP105">
        <v>0.7</v>
      </c>
      <c r="CQ105">
        <v>-0.2</v>
      </c>
      <c r="CR105">
        <v>-0.2</v>
      </c>
      <c r="CS105">
        <v>-0.1</v>
      </c>
      <c r="CT105">
        <v>-0.1</v>
      </c>
      <c r="CU105">
        <v>0.3</v>
      </c>
      <c r="CV105">
        <v>-0.4</v>
      </c>
      <c r="CW105">
        <v>-0.5</v>
      </c>
      <c r="CX105">
        <v>-0.2</v>
      </c>
      <c r="CY105">
        <v>0.1</v>
      </c>
      <c r="CZ105">
        <v>0.1</v>
      </c>
      <c r="DA105">
        <v>1</v>
      </c>
      <c r="DB105">
        <v>1.1000000000000001</v>
      </c>
      <c r="DC105">
        <v>0.9</v>
      </c>
      <c r="DD105">
        <v>1</v>
      </c>
      <c r="DE105">
        <v>1.2</v>
      </c>
      <c r="DF105">
        <v>0.4</v>
      </c>
      <c r="DG105">
        <v>1.2</v>
      </c>
      <c r="DH105">
        <v>-0.1</v>
      </c>
      <c r="DI105">
        <v>-0.1</v>
      </c>
      <c r="DJ105">
        <v>2.2999999999999998</v>
      </c>
      <c r="DK105">
        <v>-0.6</v>
      </c>
      <c r="DL105">
        <v>-1</v>
      </c>
      <c r="DM105">
        <v>-0.3</v>
      </c>
      <c r="DN105">
        <v>1.1000000000000001</v>
      </c>
      <c r="DO105">
        <v>-1.2</v>
      </c>
      <c r="DP105">
        <v>-0.8</v>
      </c>
      <c r="DQ105">
        <v>1.4</v>
      </c>
      <c r="DR105">
        <v>2.5</v>
      </c>
      <c r="DS105">
        <v>-1.3</v>
      </c>
      <c r="DT105">
        <v>1</v>
      </c>
      <c r="DU105">
        <v>3.5</v>
      </c>
      <c r="DV105">
        <v>1.8</v>
      </c>
      <c r="DW105">
        <v>-4.5999999999999996</v>
      </c>
      <c r="DX105">
        <v>-1.6</v>
      </c>
      <c r="DY105">
        <v>2.9</v>
      </c>
      <c r="DZ105">
        <v>3.3</v>
      </c>
      <c r="EA105">
        <v>-3.3</v>
      </c>
      <c r="EB105">
        <v>3</v>
      </c>
      <c r="EC105">
        <v>2.8</v>
      </c>
      <c r="ED105">
        <v>-4.2</v>
      </c>
      <c r="EE105">
        <v>1.7</v>
      </c>
      <c r="EF105">
        <v>0.3</v>
      </c>
      <c r="EG105">
        <v>1.1000000000000001</v>
      </c>
      <c r="EH105">
        <v>-2.4</v>
      </c>
      <c r="EI105">
        <v>2.8</v>
      </c>
      <c r="EJ105">
        <v>1.9</v>
      </c>
      <c r="EK105">
        <v>0.3</v>
      </c>
      <c r="EL105">
        <v>0</v>
      </c>
      <c r="EM105">
        <v>5.5</v>
      </c>
      <c r="EN105">
        <v>0.4</v>
      </c>
      <c r="EO105">
        <v>-3.7</v>
      </c>
      <c r="EP105">
        <v>-0.7</v>
      </c>
      <c r="EQ105">
        <v>-1.2</v>
      </c>
      <c r="ER105">
        <v>-1</v>
      </c>
      <c r="ES105">
        <v>-0.4</v>
      </c>
      <c r="ET105">
        <v>-0.7</v>
      </c>
      <c r="EU105">
        <v>-2.5</v>
      </c>
      <c r="EV105">
        <v>0.3</v>
      </c>
      <c r="EW105">
        <v>-1</v>
      </c>
      <c r="EX105">
        <v>-1.4</v>
      </c>
      <c r="EY105">
        <v>-0.8</v>
      </c>
      <c r="EZ105">
        <v>0</v>
      </c>
      <c r="FA105">
        <v>1.6</v>
      </c>
      <c r="FB105">
        <v>2.9</v>
      </c>
      <c r="FC105">
        <v>-2.1</v>
      </c>
      <c r="FD105">
        <v>-1</v>
      </c>
      <c r="FE105">
        <v>2.5</v>
      </c>
      <c r="FF105">
        <v>0</v>
      </c>
      <c r="FG105">
        <v>-0.8</v>
      </c>
      <c r="FH105">
        <v>-0.6</v>
      </c>
      <c r="FI105">
        <v>-1.3</v>
      </c>
      <c r="FJ105">
        <v>-0.1</v>
      </c>
      <c r="FK105">
        <v>-2.4</v>
      </c>
      <c r="FL105">
        <v>-0.4</v>
      </c>
      <c r="FM105">
        <v>1.6</v>
      </c>
      <c r="FN105">
        <v>-1.8</v>
      </c>
      <c r="FO105">
        <v>-0.5</v>
      </c>
      <c r="FP105">
        <v>3.4</v>
      </c>
      <c r="FQ105">
        <v>-0.1</v>
      </c>
      <c r="FR105">
        <v>1.3</v>
      </c>
      <c r="FS105">
        <v>0.9</v>
      </c>
      <c r="FT105">
        <v>0.8</v>
      </c>
      <c r="FU105">
        <v>1.4</v>
      </c>
      <c r="FV105">
        <v>2.2000000000000002</v>
      </c>
      <c r="FW105">
        <v>0.1</v>
      </c>
      <c r="FX105">
        <v>-1.1000000000000001</v>
      </c>
      <c r="FY105">
        <v>0.3</v>
      </c>
      <c r="FZ105">
        <v>3</v>
      </c>
      <c r="GA105">
        <v>-1.6</v>
      </c>
      <c r="GB105">
        <v>-2.2000000000000002</v>
      </c>
      <c r="GC105">
        <v>-0.5</v>
      </c>
      <c r="GD105">
        <v>-1.3</v>
      </c>
      <c r="GE105">
        <v>0.6</v>
      </c>
      <c r="GF105">
        <v>1.6</v>
      </c>
      <c r="GG105">
        <v>-0.7</v>
      </c>
      <c r="GH105">
        <v>0.8</v>
      </c>
      <c r="GI105">
        <v>0.5</v>
      </c>
      <c r="GJ105">
        <v>-0.5</v>
      </c>
      <c r="GK105">
        <v>2.5</v>
      </c>
      <c r="GL105">
        <v>1.2</v>
      </c>
      <c r="GM105">
        <v>4.4000000000000004</v>
      </c>
      <c r="GN105">
        <v>-1.2</v>
      </c>
      <c r="GO105">
        <v>-3.3</v>
      </c>
      <c r="GP105">
        <v>2.7</v>
      </c>
      <c r="GQ105">
        <v>-3.1</v>
      </c>
      <c r="GR105">
        <v>2.1</v>
      </c>
      <c r="GS105">
        <v>2.8</v>
      </c>
      <c r="GT105">
        <v>-1.5</v>
      </c>
      <c r="GU105">
        <v>-1.8</v>
      </c>
      <c r="GV105">
        <v>-1.4</v>
      </c>
      <c r="GW105">
        <v>4</v>
      </c>
      <c r="GX105">
        <v>0.2</v>
      </c>
      <c r="GY105">
        <v>0.2</v>
      </c>
      <c r="GZ105">
        <v>1.3</v>
      </c>
      <c r="HA105">
        <v>-1.2</v>
      </c>
      <c r="HB105">
        <v>0</v>
      </c>
      <c r="HC105">
        <v>-0.9</v>
      </c>
      <c r="HD105">
        <v>-0.7</v>
      </c>
      <c r="HE105">
        <v>1</v>
      </c>
      <c r="HF105">
        <v>-1.7</v>
      </c>
      <c r="HG105">
        <v>-2.5</v>
      </c>
      <c r="HH105">
        <v>-0.7</v>
      </c>
      <c r="HI105">
        <v>1.3</v>
      </c>
      <c r="HJ105">
        <v>-0.7</v>
      </c>
      <c r="HK105">
        <v>0.4</v>
      </c>
      <c r="HL105">
        <v>0.1</v>
      </c>
      <c r="HM105">
        <v>-3.7</v>
      </c>
      <c r="HN105">
        <v>-2.6</v>
      </c>
      <c r="HO105">
        <v>-3</v>
      </c>
      <c r="HP105">
        <v>0.6</v>
      </c>
      <c r="HQ105">
        <v>0.3</v>
      </c>
      <c r="HR105">
        <v>-0.8</v>
      </c>
      <c r="HS105">
        <v>2.2000000000000002</v>
      </c>
      <c r="HT105">
        <v>0.8</v>
      </c>
      <c r="HU105">
        <v>0.7</v>
      </c>
      <c r="HV105">
        <v>-4</v>
      </c>
      <c r="HW105">
        <v>1</v>
      </c>
      <c r="HX105">
        <v>1.4</v>
      </c>
      <c r="HY105">
        <v>0.8</v>
      </c>
      <c r="HZ105">
        <v>0.4</v>
      </c>
      <c r="IA105">
        <v>1.6</v>
      </c>
      <c r="IB105">
        <v>-2</v>
      </c>
      <c r="IC105">
        <v>-0.6</v>
      </c>
      <c r="ID105">
        <v>0.2</v>
      </c>
      <c r="IE105">
        <v>-0.7</v>
      </c>
      <c r="IF105">
        <v>0.7</v>
      </c>
      <c r="IG105">
        <v>-1.1000000000000001</v>
      </c>
      <c r="IH105">
        <v>0.6</v>
      </c>
      <c r="II105">
        <v>-0.3</v>
      </c>
      <c r="IJ105">
        <v>0.4</v>
      </c>
      <c r="IK105">
        <v>1.4</v>
      </c>
      <c r="IL105">
        <v>1.5</v>
      </c>
      <c r="IM105">
        <v>-2.2999999999999998</v>
      </c>
      <c r="IN105">
        <v>0.1</v>
      </c>
      <c r="IO105">
        <v>-0.4</v>
      </c>
      <c r="IP105">
        <v>-1</v>
      </c>
      <c r="IQ105">
        <v>-1.5</v>
      </c>
      <c r="IR105">
        <v>-3</v>
      </c>
      <c r="IS105">
        <v>-2.2999999999999998</v>
      </c>
      <c r="IT105">
        <v>3.2</v>
      </c>
      <c r="IU105">
        <v>0.3</v>
      </c>
      <c r="IV105">
        <v>-1</v>
      </c>
      <c r="IW105">
        <v>-1.1000000000000001</v>
      </c>
      <c r="IY105" s="15">
        <v>-4000</v>
      </c>
      <c r="IZ105" s="15">
        <v>0</v>
      </c>
    </row>
    <row r="106" spans="1:260">
      <c r="A106" t="s">
        <v>1012</v>
      </c>
      <c r="B106" t="s">
        <v>1224</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0.1</v>
      </c>
      <c r="BG106">
        <v>0</v>
      </c>
      <c r="BH106">
        <v>0</v>
      </c>
      <c r="BI106">
        <v>0</v>
      </c>
      <c r="BJ106">
        <v>0.1</v>
      </c>
      <c r="BK106">
        <v>0</v>
      </c>
      <c r="BL106">
        <v>0</v>
      </c>
      <c r="BM106">
        <v>-0.1</v>
      </c>
      <c r="BN106">
        <v>0</v>
      </c>
      <c r="BO106">
        <v>0</v>
      </c>
      <c r="BP106">
        <v>0</v>
      </c>
      <c r="BQ106">
        <v>0</v>
      </c>
      <c r="BR106">
        <v>0</v>
      </c>
      <c r="BS106">
        <v>0</v>
      </c>
      <c r="BT106">
        <v>0</v>
      </c>
      <c r="BU106">
        <v>0</v>
      </c>
      <c r="BV106">
        <v>0.2</v>
      </c>
      <c r="BW106">
        <v>0.1</v>
      </c>
      <c r="BX106">
        <v>0</v>
      </c>
      <c r="BY106">
        <v>0.1</v>
      </c>
      <c r="BZ106">
        <v>0.1</v>
      </c>
      <c r="CA106">
        <v>0</v>
      </c>
      <c r="CB106">
        <v>0</v>
      </c>
      <c r="CC106">
        <v>0</v>
      </c>
      <c r="CD106">
        <v>0</v>
      </c>
      <c r="CE106">
        <v>-0.1</v>
      </c>
      <c r="CF106">
        <v>0.1</v>
      </c>
      <c r="CG106">
        <v>0</v>
      </c>
      <c r="CH106">
        <v>-0.1</v>
      </c>
      <c r="CI106">
        <v>-0.1</v>
      </c>
      <c r="CJ106">
        <v>-0.2</v>
      </c>
      <c r="CK106">
        <v>0</v>
      </c>
      <c r="CL106">
        <v>0.1</v>
      </c>
      <c r="CM106">
        <v>-0.2</v>
      </c>
      <c r="CN106">
        <v>-0.1</v>
      </c>
      <c r="CO106">
        <v>-0.1</v>
      </c>
      <c r="CP106">
        <v>0.2</v>
      </c>
      <c r="CQ106">
        <v>-0.2</v>
      </c>
      <c r="CR106">
        <v>-0.1</v>
      </c>
      <c r="CS106">
        <v>-0.1</v>
      </c>
      <c r="CT106">
        <v>-0.1</v>
      </c>
      <c r="CU106">
        <v>0.2</v>
      </c>
      <c r="CV106">
        <v>-0.4</v>
      </c>
      <c r="CW106">
        <v>-0.4</v>
      </c>
      <c r="CX106">
        <v>-0.2</v>
      </c>
      <c r="CY106">
        <v>0.1</v>
      </c>
      <c r="CZ106">
        <v>0.1</v>
      </c>
      <c r="DA106">
        <v>0.7</v>
      </c>
      <c r="DB106">
        <v>0.4</v>
      </c>
      <c r="DC106">
        <v>0.4</v>
      </c>
      <c r="DD106">
        <v>0.5</v>
      </c>
      <c r="DE106">
        <v>0.3</v>
      </c>
      <c r="DF106">
        <v>0.1</v>
      </c>
      <c r="DG106">
        <v>0.6</v>
      </c>
      <c r="DH106">
        <v>-0.1</v>
      </c>
      <c r="DI106">
        <v>0</v>
      </c>
      <c r="DJ106">
        <v>1.2</v>
      </c>
      <c r="DK106">
        <v>-0.3</v>
      </c>
      <c r="DL106">
        <v>-0.6</v>
      </c>
      <c r="DM106">
        <v>-0.2</v>
      </c>
      <c r="DN106">
        <v>0.4</v>
      </c>
      <c r="DO106">
        <v>-0.4</v>
      </c>
      <c r="DP106">
        <v>-0.3</v>
      </c>
      <c r="DQ106">
        <v>0.2</v>
      </c>
      <c r="DR106">
        <v>0.2</v>
      </c>
      <c r="DS106">
        <v>-0.1</v>
      </c>
      <c r="DT106">
        <v>0.2</v>
      </c>
      <c r="DU106">
        <v>0.4</v>
      </c>
      <c r="DV106">
        <v>0.2</v>
      </c>
      <c r="DW106">
        <v>-0.5</v>
      </c>
      <c r="DX106">
        <v>-0.2</v>
      </c>
      <c r="DY106">
        <v>0.4</v>
      </c>
      <c r="DZ106">
        <v>0.4</v>
      </c>
      <c r="EA106">
        <v>-0.4</v>
      </c>
      <c r="EB106">
        <v>0.4</v>
      </c>
      <c r="EC106">
        <v>0.3</v>
      </c>
      <c r="ED106">
        <v>-0.7</v>
      </c>
      <c r="EE106">
        <v>0.2</v>
      </c>
      <c r="EF106">
        <v>0.1</v>
      </c>
      <c r="EG106">
        <v>0.1</v>
      </c>
      <c r="EH106">
        <v>-0.4</v>
      </c>
      <c r="EI106">
        <v>0.3</v>
      </c>
      <c r="EJ106">
        <v>0.3</v>
      </c>
      <c r="EK106">
        <v>0.2</v>
      </c>
      <c r="EL106">
        <v>-0.1</v>
      </c>
      <c r="EM106">
        <v>0.9</v>
      </c>
      <c r="EN106">
        <v>0.1</v>
      </c>
      <c r="EO106">
        <v>-0.6</v>
      </c>
      <c r="EP106">
        <v>-0.2</v>
      </c>
      <c r="EQ106">
        <v>-0.2</v>
      </c>
      <c r="ER106">
        <v>-0.2</v>
      </c>
      <c r="ES106">
        <v>0</v>
      </c>
      <c r="ET106">
        <v>0</v>
      </c>
      <c r="EU106">
        <v>-0.5</v>
      </c>
      <c r="EV106">
        <v>0</v>
      </c>
      <c r="EW106">
        <v>-0.2</v>
      </c>
      <c r="EX106">
        <v>-0.2</v>
      </c>
      <c r="EY106">
        <v>-0.2</v>
      </c>
      <c r="EZ106">
        <v>-0.1</v>
      </c>
      <c r="FA106">
        <v>0.6</v>
      </c>
      <c r="FB106">
        <v>0.5</v>
      </c>
      <c r="FC106">
        <v>-0.9</v>
      </c>
      <c r="FD106">
        <v>-0.4</v>
      </c>
      <c r="FE106">
        <v>0.8</v>
      </c>
      <c r="FF106">
        <v>-0.2</v>
      </c>
      <c r="FG106">
        <v>-0.3</v>
      </c>
      <c r="FH106">
        <v>-0.1</v>
      </c>
      <c r="FI106">
        <v>-0.4</v>
      </c>
      <c r="FJ106">
        <v>0.1</v>
      </c>
      <c r="FK106">
        <v>-0.5</v>
      </c>
      <c r="FL106">
        <v>-0.2</v>
      </c>
      <c r="FM106">
        <v>0.5</v>
      </c>
      <c r="FN106">
        <v>-0.5</v>
      </c>
      <c r="FO106">
        <v>-0.1</v>
      </c>
      <c r="FP106">
        <v>1.2</v>
      </c>
      <c r="FQ106">
        <v>-0.1</v>
      </c>
      <c r="FR106">
        <v>0.6</v>
      </c>
      <c r="FS106">
        <v>0.2</v>
      </c>
      <c r="FT106">
        <v>0.4</v>
      </c>
      <c r="FU106">
        <v>0.5</v>
      </c>
      <c r="FV106">
        <v>0.9</v>
      </c>
      <c r="FW106">
        <v>-0.1</v>
      </c>
      <c r="FX106">
        <v>-0.2</v>
      </c>
      <c r="FY106">
        <v>0</v>
      </c>
      <c r="FZ106">
        <v>1</v>
      </c>
      <c r="GA106">
        <v>-0.4</v>
      </c>
      <c r="GB106">
        <v>-0.6</v>
      </c>
      <c r="GC106">
        <v>-0.1</v>
      </c>
      <c r="GD106">
        <v>-0.2</v>
      </c>
      <c r="GE106">
        <v>0.1</v>
      </c>
      <c r="GF106">
        <v>0.2</v>
      </c>
      <c r="GG106">
        <v>0</v>
      </c>
      <c r="GH106">
        <v>0.1</v>
      </c>
      <c r="GI106">
        <v>0</v>
      </c>
      <c r="GJ106">
        <v>0</v>
      </c>
      <c r="GK106">
        <v>0.1</v>
      </c>
      <c r="GL106">
        <v>0.1</v>
      </c>
      <c r="GM106">
        <v>0.2</v>
      </c>
      <c r="GN106">
        <v>0</v>
      </c>
      <c r="GO106">
        <v>-0.2</v>
      </c>
      <c r="GP106">
        <v>0</v>
      </c>
      <c r="GQ106">
        <v>-0.2</v>
      </c>
      <c r="GR106">
        <v>0.4</v>
      </c>
      <c r="GS106">
        <v>0.3</v>
      </c>
      <c r="GT106">
        <v>-0.1</v>
      </c>
      <c r="GU106">
        <v>-0.4</v>
      </c>
      <c r="GV106">
        <v>-0.3</v>
      </c>
      <c r="GW106">
        <v>0.6</v>
      </c>
      <c r="GX106">
        <v>-0.1</v>
      </c>
      <c r="GY106">
        <v>0.4</v>
      </c>
      <c r="GZ106">
        <v>0.2</v>
      </c>
      <c r="HA106">
        <v>-0.6</v>
      </c>
      <c r="HB106">
        <v>-0.5</v>
      </c>
      <c r="HC106">
        <v>0.3</v>
      </c>
      <c r="HD106">
        <v>-0.7</v>
      </c>
      <c r="HE106">
        <v>0.6</v>
      </c>
      <c r="HF106">
        <v>-0.1</v>
      </c>
      <c r="HG106">
        <v>-0.9</v>
      </c>
      <c r="HH106">
        <v>0.1</v>
      </c>
      <c r="HI106">
        <v>0.7</v>
      </c>
      <c r="HJ106">
        <v>0.1</v>
      </c>
      <c r="HK106">
        <v>0.1</v>
      </c>
      <c r="HL106">
        <v>0</v>
      </c>
      <c r="HM106">
        <v>-1.2</v>
      </c>
      <c r="HN106">
        <v>-0.6</v>
      </c>
      <c r="HO106">
        <v>-1.2</v>
      </c>
      <c r="HP106">
        <v>0.4</v>
      </c>
      <c r="HQ106">
        <v>0</v>
      </c>
      <c r="HR106">
        <v>-0.2</v>
      </c>
      <c r="HS106">
        <v>0.3</v>
      </c>
      <c r="HT106">
        <v>-0.1</v>
      </c>
      <c r="HU106">
        <v>0</v>
      </c>
      <c r="HV106">
        <v>-0.7</v>
      </c>
      <c r="HW106">
        <v>0.2</v>
      </c>
      <c r="HX106">
        <v>0.5</v>
      </c>
      <c r="HY106">
        <v>0.3</v>
      </c>
      <c r="HZ106">
        <v>0.1</v>
      </c>
      <c r="IA106">
        <v>0.4</v>
      </c>
      <c r="IB106">
        <v>-0.6</v>
      </c>
      <c r="IC106">
        <v>-0.2</v>
      </c>
      <c r="ID106">
        <v>-0.1</v>
      </c>
      <c r="IE106">
        <v>0</v>
      </c>
      <c r="IF106">
        <v>0</v>
      </c>
      <c r="IG106">
        <v>-0.5</v>
      </c>
      <c r="IH106">
        <v>0.4</v>
      </c>
      <c r="II106">
        <v>-0.3</v>
      </c>
      <c r="IJ106">
        <v>0.2</v>
      </c>
      <c r="IK106">
        <v>0.7</v>
      </c>
      <c r="IL106">
        <v>0.8</v>
      </c>
      <c r="IM106">
        <v>-0.6</v>
      </c>
      <c r="IN106">
        <v>0.2</v>
      </c>
      <c r="IO106">
        <v>-0.4</v>
      </c>
      <c r="IP106">
        <v>-0.2</v>
      </c>
      <c r="IQ106">
        <v>-0.4</v>
      </c>
      <c r="IR106">
        <v>-1.4</v>
      </c>
      <c r="IS106">
        <v>-1.2</v>
      </c>
      <c r="IT106">
        <v>1.3</v>
      </c>
      <c r="IU106">
        <v>0.4</v>
      </c>
      <c r="IV106">
        <v>-0.4</v>
      </c>
      <c r="IW106">
        <v>-0.4</v>
      </c>
      <c r="IY106" s="15">
        <v>0</v>
      </c>
      <c r="IZ106" s="15">
        <v>0</v>
      </c>
    </row>
    <row r="107" spans="1:260">
      <c r="A107" t="s">
        <v>1014</v>
      </c>
      <c r="B107" t="s">
        <v>1225</v>
      </c>
      <c r="C107">
        <v>0</v>
      </c>
      <c r="D107">
        <v>0</v>
      </c>
      <c r="E107">
        <v>0</v>
      </c>
      <c r="F107">
        <v>0</v>
      </c>
      <c r="G107">
        <v>0</v>
      </c>
      <c r="H107">
        <v>0</v>
      </c>
      <c r="I107">
        <v>0</v>
      </c>
      <c r="J107">
        <v>0</v>
      </c>
      <c r="K107">
        <v>0</v>
      </c>
      <c r="L107">
        <v>0</v>
      </c>
      <c r="M107">
        <v>0.5</v>
      </c>
      <c r="N107">
        <v>0.1</v>
      </c>
      <c r="O107">
        <v>0</v>
      </c>
      <c r="P107">
        <v>0.1</v>
      </c>
      <c r="Q107">
        <v>0</v>
      </c>
      <c r="R107">
        <v>0</v>
      </c>
      <c r="S107">
        <v>0</v>
      </c>
      <c r="T107">
        <v>0</v>
      </c>
      <c r="U107">
        <v>0.2</v>
      </c>
      <c r="V107">
        <v>0</v>
      </c>
      <c r="W107">
        <v>0</v>
      </c>
      <c r="X107">
        <v>0</v>
      </c>
      <c r="Y107">
        <v>0</v>
      </c>
      <c r="Z107">
        <v>0</v>
      </c>
      <c r="AA107">
        <v>0</v>
      </c>
      <c r="AB107">
        <v>0</v>
      </c>
      <c r="AC107">
        <v>0</v>
      </c>
      <c r="AD107">
        <v>0</v>
      </c>
      <c r="AE107">
        <v>0</v>
      </c>
      <c r="AF107">
        <v>0</v>
      </c>
      <c r="AG107">
        <v>0</v>
      </c>
      <c r="AH107">
        <v>0.1</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1.8</v>
      </c>
      <c r="BK107">
        <v>0</v>
      </c>
      <c r="BL107">
        <v>0</v>
      </c>
      <c r="BM107">
        <v>0</v>
      </c>
      <c r="BN107">
        <v>0</v>
      </c>
      <c r="BO107">
        <v>0</v>
      </c>
      <c r="BP107">
        <v>0</v>
      </c>
      <c r="BQ107">
        <v>0</v>
      </c>
      <c r="BR107">
        <v>0</v>
      </c>
      <c r="BS107">
        <v>0</v>
      </c>
      <c r="BT107">
        <v>0</v>
      </c>
      <c r="BU107">
        <v>0</v>
      </c>
      <c r="BV107">
        <v>0</v>
      </c>
      <c r="BW107">
        <v>0</v>
      </c>
      <c r="BX107">
        <v>0</v>
      </c>
      <c r="BY107">
        <v>0</v>
      </c>
      <c r="BZ107">
        <v>5.9</v>
      </c>
      <c r="CA107">
        <v>0</v>
      </c>
      <c r="CB107">
        <v>0</v>
      </c>
      <c r="CC107">
        <v>0</v>
      </c>
      <c r="CD107">
        <v>0</v>
      </c>
      <c r="CE107">
        <v>0</v>
      </c>
      <c r="CF107">
        <v>0</v>
      </c>
      <c r="CG107">
        <v>0</v>
      </c>
      <c r="CH107">
        <v>0</v>
      </c>
      <c r="CI107">
        <v>0</v>
      </c>
      <c r="CJ107">
        <v>0</v>
      </c>
      <c r="CK107">
        <v>0</v>
      </c>
      <c r="CL107">
        <v>0</v>
      </c>
      <c r="CM107">
        <v>0</v>
      </c>
      <c r="CN107">
        <v>0</v>
      </c>
      <c r="CO107">
        <v>0</v>
      </c>
      <c r="CP107">
        <v>5.7</v>
      </c>
      <c r="CQ107">
        <v>0</v>
      </c>
      <c r="CR107">
        <v>0</v>
      </c>
      <c r="CS107">
        <v>0</v>
      </c>
      <c r="CT107">
        <v>85.6</v>
      </c>
      <c r="CU107">
        <v>0</v>
      </c>
      <c r="CV107">
        <v>0</v>
      </c>
      <c r="CW107">
        <v>0</v>
      </c>
      <c r="CX107">
        <v>-0.7</v>
      </c>
      <c r="CY107">
        <v>0</v>
      </c>
      <c r="CZ107">
        <v>0</v>
      </c>
      <c r="DA107">
        <v>0</v>
      </c>
      <c r="DB107">
        <v>1.4</v>
      </c>
      <c r="DC107">
        <v>0</v>
      </c>
      <c r="DD107">
        <v>0</v>
      </c>
      <c r="DE107">
        <v>0</v>
      </c>
      <c r="DF107">
        <v>3.8</v>
      </c>
      <c r="DG107">
        <v>0</v>
      </c>
      <c r="DH107">
        <v>0</v>
      </c>
      <c r="DI107">
        <v>0</v>
      </c>
      <c r="DJ107">
        <v>24.8</v>
      </c>
      <c r="DK107">
        <v>0</v>
      </c>
      <c r="DL107">
        <v>0</v>
      </c>
      <c r="DM107">
        <v>0</v>
      </c>
      <c r="DN107">
        <v>0.8</v>
      </c>
      <c r="DO107">
        <v>0</v>
      </c>
      <c r="DP107">
        <v>0</v>
      </c>
      <c r="DQ107">
        <v>0</v>
      </c>
      <c r="DR107">
        <v>9</v>
      </c>
      <c r="DS107">
        <v>0</v>
      </c>
      <c r="DT107">
        <v>0</v>
      </c>
      <c r="DU107">
        <v>0</v>
      </c>
      <c r="DV107">
        <v>3.2</v>
      </c>
      <c r="DW107">
        <v>0</v>
      </c>
      <c r="DX107">
        <v>0</v>
      </c>
      <c r="DY107">
        <v>0</v>
      </c>
      <c r="DZ107">
        <v>2.1</v>
      </c>
      <c r="EA107">
        <v>0</v>
      </c>
      <c r="EB107">
        <v>0</v>
      </c>
      <c r="EC107">
        <v>0</v>
      </c>
      <c r="ED107">
        <v>-2.4</v>
      </c>
      <c r="EE107">
        <v>0</v>
      </c>
      <c r="EF107">
        <v>0</v>
      </c>
      <c r="EG107">
        <v>0</v>
      </c>
      <c r="EH107">
        <v>22.6</v>
      </c>
      <c r="EI107">
        <v>0</v>
      </c>
      <c r="EJ107">
        <v>0</v>
      </c>
      <c r="EK107">
        <v>0</v>
      </c>
      <c r="EL107">
        <v>49.2</v>
      </c>
      <c r="EM107">
        <v>0</v>
      </c>
      <c r="EN107">
        <v>0</v>
      </c>
      <c r="EO107">
        <v>0</v>
      </c>
      <c r="EP107">
        <v>9.6</v>
      </c>
      <c r="EQ107">
        <v>0</v>
      </c>
      <c r="ER107">
        <v>0</v>
      </c>
      <c r="ES107">
        <v>0</v>
      </c>
      <c r="ET107">
        <v>16.899999999999999</v>
      </c>
      <c r="EU107">
        <v>0</v>
      </c>
      <c r="EV107">
        <v>0</v>
      </c>
      <c r="EW107">
        <v>0</v>
      </c>
      <c r="EX107">
        <v>-10.9</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1.3</v>
      </c>
      <c r="FW107">
        <v>0</v>
      </c>
      <c r="FX107">
        <v>0</v>
      </c>
      <c r="FY107">
        <v>0</v>
      </c>
      <c r="FZ107">
        <v>1.7</v>
      </c>
      <c r="GA107">
        <v>0</v>
      </c>
      <c r="GB107">
        <v>0</v>
      </c>
      <c r="GC107">
        <v>0</v>
      </c>
      <c r="GD107">
        <v>-3.6</v>
      </c>
      <c r="GE107">
        <v>1.3</v>
      </c>
      <c r="GF107">
        <v>0.1</v>
      </c>
      <c r="GG107">
        <v>0.7</v>
      </c>
      <c r="GH107">
        <v>0.7</v>
      </c>
      <c r="GI107">
        <v>0.4</v>
      </c>
      <c r="GJ107">
        <v>0.7</v>
      </c>
      <c r="GK107">
        <v>0.2</v>
      </c>
      <c r="GL107">
        <v>3.1</v>
      </c>
      <c r="GM107">
        <v>-2.5</v>
      </c>
      <c r="GN107">
        <v>-1.8</v>
      </c>
      <c r="GO107">
        <v>-0.3</v>
      </c>
      <c r="GP107">
        <v>-0.2</v>
      </c>
      <c r="GQ107">
        <v>-1.1000000000000001</v>
      </c>
      <c r="GR107">
        <v>-0.3</v>
      </c>
      <c r="GS107">
        <v>0.5</v>
      </c>
      <c r="GT107">
        <v>-0.4</v>
      </c>
      <c r="GU107">
        <v>-2.6</v>
      </c>
      <c r="GV107">
        <v>2</v>
      </c>
      <c r="GW107">
        <v>-2.4</v>
      </c>
      <c r="GX107">
        <v>-2.2999999999999998</v>
      </c>
      <c r="GY107">
        <v>-1.9</v>
      </c>
      <c r="GZ107">
        <v>4.0999999999999996</v>
      </c>
      <c r="HA107">
        <v>0</v>
      </c>
      <c r="HB107">
        <v>3.5</v>
      </c>
      <c r="HC107">
        <v>2.4</v>
      </c>
      <c r="HD107">
        <v>1.9</v>
      </c>
      <c r="HE107">
        <v>1.7</v>
      </c>
      <c r="HF107">
        <v>1.8</v>
      </c>
      <c r="HG107">
        <v>0</v>
      </c>
      <c r="HH107">
        <v>0.1</v>
      </c>
      <c r="HI107">
        <v>0.1</v>
      </c>
      <c r="HJ107">
        <v>0</v>
      </c>
      <c r="HK107">
        <v>-0.6</v>
      </c>
      <c r="HL107">
        <v>-0.6</v>
      </c>
      <c r="HM107">
        <v>-0.2</v>
      </c>
      <c r="HN107">
        <v>-0.2</v>
      </c>
      <c r="HO107">
        <v>-0.2</v>
      </c>
      <c r="HP107">
        <v>0.4</v>
      </c>
      <c r="HQ107">
        <v>0.2</v>
      </c>
      <c r="HR107">
        <v>0.5</v>
      </c>
      <c r="HS107">
        <v>0.2</v>
      </c>
      <c r="HT107">
        <v>0.4</v>
      </c>
      <c r="HU107">
        <v>0.3</v>
      </c>
      <c r="HV107">
        <v>0</v>
      </c>
      <c r="HW107">
        <v>-1.3</v>
      </c>
      <c r="HX107">
        <v>-1.7</v>
      </c>
      <c r="HY107">
        <v>-2</v>
      </c>
      <c r="HZ107">
        <v>-2.2999999999999998</v>
      </c>
      <c r="IA107">
        <v>-0.2</v>
      </c>
      <c r="IB107">
        <v>-0.5</v>
      </c>
      <c r="IC107">
        <v>-0.4</v>
      </c>
      <c r="ID107">
        <v>-0.4</v>
      </c>
      <c r="IE107">
        <v>-0.1</v>
      </c>
      <c r="IF107">
        <v>0.6</v>
      </c>
      <c r="IG107">
        <v>0.5</v>
      </c>
      <c r="IH107">
        <v>0.5</v>
      </c>
      <c r="II107">
        <v>-0.7</v>
      </c>
      <c r="IJ107">
        <v>-0.7</v>
      </c>
      <c r="IK107">
        <v>-0.5</v>
      </c>
      <c r="IL107">
        <v>-0.5</v>
      </c>
      <c r="IM107">
        <v>0.8</v>
      </c>
      <c r="IN107">
        <v>0.7</v>
      </c>
      <c r="IO107">
        <v>0.9</v>
      </c>
      <c r="IP107">
        <v>-2.2999999999999998</v>
      </c>
      <c r="IQ107">
        <v>16.899999999999999</v>
      </c>
      <c r="IR107">
        <v>-0.2</v>
      </c>
      <c r="IS107">
        <v>-0.2</v>
      </c>
      <c r="IT107">
        <v>0.3</v>
      </c>
      <c r="IU107">
        <v>-27.4</v>
      </c>
      <c r="IV107">
        <v>0</v>
      </c>
      <c r="IW107">
        <v>0</v>
      </c>
      <c r="IY107" s="15">
        <v>-4000</v>
      </c>
      <c r="IZ107" s="15">
        <v>0</v>
      </c>
    </row>
    <row r="108" spans="1:260">
      <c r="A108" t="s">
        <v>1016</v>
      </c>
      <c r="B108" t="s">
        <v>1226</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-0.1</v>
      </c>
      <c r="CM108">
        <v>0</v>
      </c>
      <c r="CN108">
        <v>0</v>
      </c>
      <c r="CO108">
        <v>0</v>
      </c>
      <c r="CP108">
        <v>-0.1</v>
      </c>
      <c r="CQ108">
        <v>0</v>
      </c>
      <c r="CR108">
        <v>0</v>
      </c>
      <c r="CS108">
        <v>0</v>
      </c>
      <c r="CT108">
        <v>0</v>
      </c>
      <c r="CU108">
        <v>0</v>
      </c>
      <c r="CV108">
        <v>0</v>
      </c>
      <c r="CW108">
        <v>0</v>
      </c>
      <c r="CX108">
        <v>-0.1</v>
      </c>
      <c r="CY108">
        <v>0</v>
      </c>
      <c r="CZ108">
        <v>0</v>
      </c>
      <c r="DA108">
        <v>0</v>
      </c>
      <c r="DB108">
        <v>0</v>
      </c>
      <c r="DC108">
        <v>0</v>
      </c>
      <c r="DD108">
        <v>0</v>
      </c>
      <c r="DE108">
        <v>0</v>
      </c>
      <c r="DF108">
        <v>0</v>
      </c>
      <c r="DG108">
        <v>0</v>
      </c>
      <c r="DH108">
        <v>0</v>
      </c>
      <c r="DI108">
        <v>0</v>
      </c>
      <c r="DJ108">
        <v>-0.3</v>
      </c>
      <c r="DK108">
        <v>0</v>
      </c>
      <c r="DL108">
        <v>0</v>
      </c>
      <c r="DM108">
        <v>0</v>
      </c>
      <c r="DN108">
        <v>0.2</v>
      </c>
      <c r="DO108">
        <v>0</v>
      </c>
      <c r="DP108">
        <v>0</v>
      </c>
      <c r="DQ108">
        <v>0</v>
      </c>
      <c r="DR108">
        <v>0</v>
      </c>
      <c r="DS108">
        <v>0</v>
      </c>
      <c r="DT108">
        <v>0</v>
      </c>
      <c r="DU108">
        <v>0</v>
      </c>
      <c r="DV108">
        <v>-0.1</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c r="IW108">
        <v>0</v>
      </c>
      <c r="IY108" s="15">
        <v>-911180</v>
      </c>
      <c r="IZ108" s="15">
        <v>1834649</v>
      </c>
    </row>
    <row r="109" spans="1:260">
      <c r="A109" t="s">
        <v>1018</v>
      </c>
      <c r="B109" s="12" t="s">
        <v>1227</v>
      </c>
      <c r="C109" s="12">
        <v>0</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-0.4</v>
      </c>
      <c r="BS109" s="12">
        <v>0</v>
      </c>
      <c r="BT109" s="12">
        <v>0</v>
      </c>
      <c r="BU109" s="12">
        <v>0</v>
      </c>
      <c r="BV109" s="12">
        <v>-0.4</v>
      </c>
      <c r="BW109" s="12">
        <v>0</v>
      </c>
      <c r="BX109" s="12">
        <v>0</v>
      </c>
      <c r="BY109" s="12">
        <v>0</v>
      </c>
      <c r="BZ109" s="12">
        <v>-1.1000000000000001</v>
      </c>
      <c r="CA109" s="12">
        <v>0</v>
      </c>
      <c r="CB109" s="12">
        <v>0</v>
      </c>
      <c r="CC109" s="12">
        <v>0</v>
      </c>
      <c r="CD109" s="12">
        <v>-1.1000000000000001</v>
      </c>
      <c r="CE109" s="12">
        <v>0</v>
      </c>
      <c r="CF109" s="12">
        <v>0</v>
      </c>
      <c r="CG109" s="12">
        <v>0</v>
      </c>
      <c r="CH109" s="12">
        <v>0.4</v>
      </c>
      <c r="CI109" s="12">
        <v>0</v>
      </c>
      <c r="CJ109" s="12">
        <v>0</v>
      </c>
      <c r="CK109" s="12">
        <v>0</v>
      </c>
      <c r="CL109" s="12">
        <v>-0.8</v>
      </c>
      <c r="CM109" s="12">
        <v>0</v>
      </c>
      <c r="CN109" s="12">
        <v>0</v>
      </c>
      <c r="CO109" s="12">
        <v>0</v>
      </c>
      <c r="CP109" s="12">
        <v>2.2000000000000002</v>
      </c>
      <c r="CQ109" s="12">
        <v>0</v>
      </c>
      <c r="CR109" s="12">
        <v>0</v>
      </c>
      <c r="CS109" s="12">
        <v>0</v>
      </c>
      <c r="CT109" s="12">
        <v>-2</v>
      </c>
      <c r="CU109" s="12">
        <v>0</v>
      </c>
      <c r="CV109" s="12">
        <v>0</v>
      </c>
      <c r="CW109" s="12">
        <v>0</v>
      </c>
      <c r="CX109" s="12">
        <v>-0.4</v>
      </c>
      <c r="CY109" s="12">
        <v>0</v>
      </c>
      <c r="CZ109" s="12">
        <v>0</v>
      </c>
      <c r="DA109" s="12">
        <v>0</v>
      </c>
      <c r="DB109" s="12">
        <v>1.2</v>
      </c>
      <c r="DC109" s="12">
        <v>0</v>
      </c>
      <c r="DD109" s="12">
        <v>0</v>
      </c>
      <c r="DE109" s="12">
        <v>0</v>
      </c>
      <c r="DF109" s="12">
        <v>1.7</v>
      </c>
      <c r="DG109" s="12">
        <v>0</v>
      </c>
      <c r="DH109" s="12">
        <v>0</v>
      </c>
      <c r="DI109" s="12">
        <v>0</v>
      </c>
      <c r="DJ109" s="12">
        <v>0.1</v>
      </c>
      <c r="DK109" s="12">
        <v>0</v>
      </c>
      <c r="DL109" s="12">
        <v>0</v>
      </c>
      <c r="DM109" s="12">
        <v>0</v>
      </c>
      <c r="DN109" s="12">
        <v>3.6</v>
      </c>
      <c r="DO109" s="12">
        <v>0</v>
      </c>
      <c r="DP109" s="12">
        <v>0</v>
      </c>
      <c r="DQ109" s="12">
        <v>0</v>
      </c>
      <c r="DR109" s="12">
        <v>1</v>
      </c>
      <c r="DS109" s="12">
        <v>0</v>
      </c>
      <c r="DT109" s="12">
        <v>0</v>
      </c>
      <c r="DU109" s="12">
        <v>0</v>
      </c>
      <c r="DV109" s="12">
        <v>1.1000000000000001</v>
      </c>
      <c r="DW109" s="12">
        <v>0</v>
      </c>
      <c r="DX109" s="12">
        <v>0</v>
      </c>
      <c r="DY109" s="12">
        <v>0</v>
      </c>
      <c r="DZ109" s="12">
        <v>1.8</v>
      </c>
      <c r="EA109" s="12">
        <v>0</v>
      </c>
      <c r="EB109" s="12">
        <v>0</v>
      </c>
      <c r="EC109" s="12">
        <v>0</v>
      </c>
      <c r="ED109" s="12">
        <v>3.2</v>
      </c>
      <c r="EE109" s="12">
        <v>0</v>
      </c>
      <c r="EF109" s="12">
        <v>0</v>
      </c>
      <c r="EG109" s="12">
        <v>0</v>
      </c>
      <c r="EH109" s="12">
        <v>7.3</v>
      </c>
      <c r="EI109" s="12">
        <v>0</v>
      </c>
      <c r="EJ109" s="12">
        <v>0</v>
      </c>
      <c r="EK109" s="12">
        <v>0</v>
      </c>
      <c r="EL109" s="12">
        <v>-7.4</v>
      </c>
      <c r="EM109" s="12">
        <v>0</v>
      </c>
      <c r="EN109" s="12">
        <v>0</v>
      </c>
      <c r="EO109" s="12">
        <v>0</v>
      </c>
      <c r="EP109" s="12">
        <v>10.9</v>
      </c>
      <c r="EQ109" s="12">
        <v>0</v>
      </c>
      <c r="ER109" s="12">
        <v>0</v>
      </c>
      <c r="ES109" s="12">
        <v>0</v>
      </c>
      <c r="ET109" s="12">
        <v>1</v>
      </c>
      <c r="EU109" s="12">
        <v>0</v>
      </c>
      <c r="EV109" s="12">
        <v>0</v>
      </c>
      <c r="EW109" s="12">
        <v>0</v>
      </c>
      <c r="EX109" s="12">
        <v>2.9</v>
      </c>
      <c r="EY109" s="12">
        <v>0</v>
      </c>
      <c r="EZ109" s="12">
        <v>0</v>
      </c>
      <c r="FA109" s="12">
        <v>0</v>
      </c>
      <c r="FB109" s="12">
        <v>21.6</v>
      </c>
      <c r="FC109" s="12">
        <v>0</v>
      </c>
      <c r="FD109" s="12">
        <v>0</v>
      </c>
      <c r="FE109" s="12">
        <v>0</v>
      </c>
      <c r="FF109" s="12">
        <v>-18.100000000000001</v>
      </c>
      <c r="FG109" s="12">
        <v>0</v>
      </c>
      <c r="FH109" s="12">
        <v>0</v>
      </c>
      <c r="FI109" s="12">
        <v>0</v>
      </c>
      <c r="FJ109" s="12">
        <v>3.3</v>
      </c>
      <c r="FK109" s="12">
        <v>0</v>
      </c>
      <c r="FL109" s="12">
        <v>0</v>
      </c>
      <c r="FM109" s="12">
        <v>0</v>
      </c>
      <c r="FN109" s="12">
        <v>2.8</v>
      </c>
      <c r="FO109" s="12">
        <v>0</v>
      </c>
      <c r="FP109" s="12">
        <v>0</v>
      </c>
      <c r="FQ109" s="12">
        <v>0</v>
      </c>
      <c r="FR109" s="12">
        <v>19.5</v>
      </c>
      <c r="FS109" s="12">
        <v>0</v>
      </c>
      <c r="FT109" s="12">
        <v>0</v>
      </c>
      <c r="FU109" s="12">
        <v>0</v>
      </c>
      <c r="FV109" s="12">
        <v>42</v>
      </c>
      <c r="FW109" s="12">
        <v>0</v>
      </c>
      <c r="FX109" s="12">
        <v>0</v>
      </c>
      <c r="FY109" s="12">
        <v>0</v>
      </c>
      <c r="FZ109" s="12">
        <v>24.4</v>
      </c>
      <c r="GA109" s="12">
        <v>0</v>
      </c>
      <c r="GB109" s="12">
        <v>0</v>
      </c>
      <c r="GC109" s="12">
        <v>0</v>
      </c>
      <c r="GD109" s="12">
        <v>-47.9</v>
      </c>
      <c r="GE109" s="12">
        <v>-31.2</v>
      </c>
      <c r="GF109" s="12">
        <v>-22.2</v>
      </c>
      <c r="GG109" s="12">
        <v>37.4</v>
      </c>
      <c r="GH109" s="12">
        <v>21.7</v>
      </c>
      <c r="GI109" s="12">
        <v>1.6</v>
      </c>
      <c r="GJ109" s="12">
        <v>-33.200000000000003</v>
      </c>
      <c r="GK109" s="12">
        <v>8.3000000000000007</v>
      </c>
      <c r="GL109" s="12">
        <v>64.8</v>
      </c>
      <c r="GM109" s="12">
        <v>-25.1</v>
      </c>
      <c r="GN109" s="12">
        <v>-35.299999999999997</v>
      </c>
      <c r="GO109" s="12">
        <v>-128.6</v>
      </c>
      <c r="GP109" s="12">
        <v>13.5</v>
      </c>
      <c r="GQ109" s="12">
        <v>-18.399999999999999</v>
      </c>
      <c r="GR109" s="12">
        <v>139.69999999999999</v>
      </c>
      <c r="GS109" s="12">
        <v>102.7</v>
      </c>
      <c r="GT109" s="12">
        <v>-44.5</v>
      </c>
      <c r="GU109" s="12">
        <v>20.5</v>
      </c>
      <c r="GV109" s="12">
        <v>30.7</v>
      </c>
      <c r="GW109" s="12">
        <v>54.1</v>
      </c>
      <c r="GX109" s="12">
        <v>-57.3</v>
      </c>
      <c r="GY109" s="12">
        <v>-13.3</v>
      </c>
      <c r="GZ109" s="12">
        <v>14.5</v>
      </c>
      <c r="HA109" s="12">
        <v>17.3</v>
      </c>
      <c r="HB109" s="12">
        <v>-2</v>
      </c>
      <c r="HC109" s="12">
        <v>21.4</v>
      </c>
      <c r="HD109" s="12">
        <v>26.1</v>
      </c>
      <c r="HE109" s="12">
        <v>75.400000000000006</v>
      </c>
      <c r="HF109" s="12">
        <v>16.5</v>
      </c>
      <c r="HG109" s="12">
        <v>-37</v>
      </c>
      <c r="HH109" s="12">
        <v>-93.2</v>
      </c>
      <c r="HI109" s="12">
        <v>16.600000000000001</v>
      </c>
      <c r="HJ109" s="12">
        <v>-1.2</v>
      </c>
      <c r="HK109" s="12">
        <v>43</v>
      </c>
      <c r="HL109" s="12">
        <v>10.9</v>
      </c>
      <c r="HM109" s="12">
        <v>-45.7</v>
      </c>
      <c r="HN109" s="12">
        <v>8.6999999999999993</v>
      </c>
      <c r="HO109" s="12">
        <v>-18.7</v>
      </c>
      <c r="HP109" s="12">
        <v>-47.6</v>
      </c>
      <c r="HQ109" s="12">
        <v>-26.6</v>
      </c>
      <c r="HR109" s="12">
        <v>-9.6</v>
      </c>
      <c r="HS109" s="12">
        <v>93.7</v>
      </c>
      <c r="HT109" s="12">
        <v>57.2</v>
      </c>
      <c r="HU109" s="12">
        <v>17.7</v>
      </c>
      <c r="HV109" s="12">
        <v>-119.5</v>
      </c>
      <c r="HW109" s="12">
        <v>34.700000000000003</v>
      </c>
      <c r="HX109" s="12">
        <v>54.8</v>
      </c>
      <c r="HY109" s="12">
        <v>30</v>
      </c>
      <c r="HZ109" s="12">
        <v>15.7</v>
      </c>
      <c r="IA109" s="12">
        <v>-22.3</v>
      </c>
      <c r="IB109" s="12">
        <v>-66.599999999999994</v>
      </c>
      <c r="IC109" s="12">
        <v>-7.7</v>
      </c>
      <c r="ID109" s="12">
        <v>-2</v>
      </c>
      <c r="IE109" s="12">
        <v>93.9</v>
      </c>
      <c r="IF109" s="12">
        <v>90.8</v>
      </c>
      <c r="IG109" s="12">
        <v>42.3</v>
      </c>
      <c r="IH109" s="12">
        <v>13.1</v>
      </c>
      <c r="II109" s="12">
        <v>-118.4</v>
      </c>
      <c r="IJ109" s="12">
        <v>174.7</v>
      </c>
      <c r="IK109" s="12">
        <v>61.4</v>
      </c>
      <c r="IL109" s="12">
        <v>78.7</v>
      </c>
      <c r="IM109" s="12">
        <v>-128.5</v>
      </c>
      <c r="IN109" s="12">
        <v>70.5</v>
      </c>
      <c r="IO109" s="12">
        <v>-34.6</v>
      </c>
      <c r="IP109" s="12">
        <v>-17</v>
      </c>
      <c r="IQ109" s="12">
        <v>-323.89999999999998</v>
      </c>
      <c r="IR109" s="12">
        <v>-266.60000000000002</v>
      </c>
      <c r="IS109" s="12">
        <v>-221.1</v>
      </c>
      <c r="IT109" s="12">
        <v>102</v>
      </c>
      <c r="IU109" s="12">
        <v>45.8</v>
      </c>
      <c r="IV109" s="12">
        <v>-50.7</v>
      </c>
      <c r="IW109" s="12">
        <v>-100.7</v>
      </c>
      <c r="IY109" s="15">
        <v>-341820</v>
      </c>
      <c r="IZ109" s="15">
        <v>972279</v>
      </c>
    </row>
    <row r="110" spans="1:260">
      <c r="A110" t="s">
        <v>1020</v>
      </c>
      <c r="B110" s="12" t="s">
        <v>1059</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0.2</v>
      </c>
      <c r="AA110" s="12">
        <v>0</v>
      </c>
      <c r="AB110" s="12">
        <v>0</v>
      </c>
      <c r="AC110" s="12">
        <v>0</v>
      </c>
      <c r="AD110" s="12">
        <v>-0.1</v>
      </c>
      <c r="AE110" s="12">
        <v>0</v>
      </c>
      <c r="AF110" s="12">
        <v>0</v>
      </c>
      <c r="AG110" s="12">
        <v>0</v>
      </c>
      <c r="AH110" s="12">
        <v>0.1</v>
      </c>
      <c r="AI110" s="12">
        <v>0</v>
      </c>
      <c r="AJ110" s="12">
        <v>0</v>
      </c>
      <c r="AK110" s="12">
        <v>0</v>
      </c>
      <c r="AL110" s="12">
        <v>0.1</v>
      </c>
      <c r="AM110" s="12">
        <v>0</v>
      </c>
      <c r="AN110" s="12">
        <v>0</v>
      </c>
      <c r="AO110" s="12">
        <v>0</v>
      </c>
      <c r="AP110" s="12">
        <v>0.1</v>
      </c>
      <c r="AQ110" s="12">
        <v>0</v>
      </c>
      <c r="AR110" s="12">
        <v>0</v>
      </c>
      <c r="AS110" s="12">
        <v>0</v>
      </c>
      <c r="AT110" s="12">
        <v>0.1</v>
      </c>
      <c r="AU110" s="12">
        <v>0</v>
      </c>
      <c r="AV110" s="12">
        <v>0</v>
      </c>
      <c r="AW110" s="12">
        <v>0</v>
      </c>
      <c r="AX110" s="12">
        <v>0.2</v>
      </c>
      <c r="AY110" s="12">
        <v>0</v>
      </c>
      <c r="AZ110" s="12">
        <v>0</v>
      </c>
      <c r="BA110" s="12">
        <v>0</v>
      </c>
      <c r="BB110" s="12">
        <v>0.8</v>
      </c>
      <c r="BC110" s="12">
        <v>0</v>
      </c>
      <c r="BD110" s="12">
        <v>0</v>
      </c>
      <c r="BE110" s="12">
        <v>0</v>
      </c>
      <c r="BF110" s="12">
        <v>0.3</v>
      </c>
      <c r="BG110" s="12">
        <v>0</v>
      </c>
      <c r="BH110" s="12">
        <v>0</v>
      </c>
      <c r="BI110" s="12">
        <v>0</v>
      </c>
      <c r="BJ110" s="12">
        <v>0</v>
      </c>
      <c r="BK110" s="12">
        <v>0</v>
      </c>
      <c r="BL110" s="12">
        <v>0</v>
      </c>
      <c r="BM110" s="12">
        <v>0</v>
      </c>
      <c r="BN110" s="12">
        <v>0</v>
      </c>
      <c r="BO110" s="12">
        <v>0</v>
      </c>
      <c r="BP110" s="12">
        <v>0</v>
      </c>
      <c r="BQ110" s="12">
        <v>0</v>
      </c>
      <c r="BR110" s="12">
        <v>2.6</v>
      </c>
      <c r="BS110" s="12">
        <v>0</v>
      </c>
      <c r="BT110" s="12">
        <v>0</v>
      </c>
      <c r="BU110" s="12">
        <v>0</v>
      </c>
      <c r="BV110" s="12">
        <v>0.4</v>
      </c>
      <c r="BW110" s="12">
        <v>0</v>
      </c>
      <c r="BX110" s="12">
        <v>0</v>
      </c>
      <c r="BY110" s="12">
        <v>0</v>
      </c>
      <c r="BZ110" s="12">
        <v>0.9</v>
      </c>
      <c r="CA110" s="12">
        <v>0</v>
      </c>
      <c r="CB110" s="12">
        <v>0</v>
      </c>
      <c r="CC110" s="12">
        <v>0</v>
      </c>
      <c r="CD110" s="12">
        <v>1</v>
      </c>
      <c r="CE110" s="12">
        <v>0</v>
      </c>
      <c r="CF110" s="12">
        <v>0</v>
      </c>
      <c r="CG110" s="12">
        <v>0</v>
      </c>
      <c r="CH110" s="12">
        <v>1.7</v>
      </c>
      <c r="CI110" s="12">
        <v>0</v>
      </c>
      <c r="CJ110" s="12">
        <v>0</v>
      </c>
      <c r="CK110" s="12">
        <v>0</v>
      </c>
      <c r="CL110" s="12">
        <v>0.8</v>
      </c>
      <c r="CM110" s="12">
        <v>0</v>
      </c>
      <c r="CN110" s="12">
        <v>0</v>
      </c>
      <c r="CO110" s="12">
        <v>0</v>
      </c>
      <c r="CP110" s="12">
        <v>1.9</v>
      </c>
      <c r="CQ110" s="12">
        <v>0</v>
      </c>
      <c r="CR110" s="12">
        <v>0</v>
      </c>
      <c r="CS110" s="12">
        <v>0</v>
      </c>
      <c r="CT110" s="12">
        <v>0</v>
      </c>
      <c r="CU110" s="12">
        <v>0</v>
      </c>
      <c r="CV110" s="12">
        <v>0</v>
      </c>
      <c r="CW110" s="12">
        <v>0</v>
      </c>
      <c r="CX110" s="12">
        <v>-0.3</v>
      </c>
      <c r="CY110" s="12">
        <v>0</v>
      </c>
      <c r="CZ110" s="12">
        <v>0</v>
      </c>
      <c r="DA110" s="12">
        <v>0</v>
      </c>
      <c r="DB110" s="12">
        <v>-0.3</v>
      </c>
      <c r="DC110" s="12">
        <v>0</v>
      </c>
      <c r="DD110" s="12">
        <v>0</v>
      </c>
      <c r="DE110" s="12">
        <v>0</v>
      </c>
      <c r="DF110" s="12">
        <v>1.1000000000000001</v>
      </c>
      <c r="DG110" s="12">
        <v>0</v>
      </c>
      <c r="DH110" s="12">
        <v>0</v>
      </c>
      <c r="DI110" s="12">
        <v>0</v>
      </c>
      <c r="DJ110" s="12">
        <v>-0.2</v>
      </c>
      <c r="DK110" s="12">
        <v>0</v>
      </c>
      <c r="DL110" s="12">
        <v>0</v>
      </c>
      <c r="DM110" s="12">
        <v>0</v>
      </c>
      <c r="DN110" s="12">
        <v>-0.1</v>
      </c>
      <c r="DO110" s="12">
        <v>0</v>
      </c>
      <c r="DP110" s="12">
        <v>0</v>
      </c>
      <c r="DQ110" s="12">
        <v>0</v>
      </c>
      <c r="DR110" s="12">
        <v>0.1</v>
      </c>
      <c r="DS110" s="12">
        <v>0</v>
      </c>
      <c r="DT110" s="12">
        <v>0</v>
      </c>
      <c r="DU110" s="12">
        <v>0</v>
      </c>
      <c r="DV110" s="12">
        <v>-1.2</v>
      </c>
      <c r="DW110" s="12">
        <v>0</v>
      </c>
      <c r="DX110" s="12">
        <v>0</v>
      </c>
      <c r="DY110" s="12">
        <v>0</v>
      </c>
      <c r="DZ110" s="12">
        <v>-0.3</v>
      </c>
      <c r="EA110" s="12">
        <v>0</v>
      </c>
      <c r="EB110" s="12">
        <v>0</v>
      </c>
      <c r="EC110" s="12">
        <v>0</v>
      </c>
      <c r="ED110" s="12">
        <v>0.6</v>
      </c>
      <c r="EE110" s="12">
        <v>0</v>
      </c>
      <c r="EF110" s="12">
        <v>0</v>
      </c>
      <c r="EG110" s="12">
        <v>0</v>
      </c>
      <c r="EH110" s="12">
        <v>0</v>
      </c>
      <c r="EI110" s="12">
        <v>0</v>
      </c>
      <c r="EJ110" s="12">
        <v>0</v>
      </c>
      <c r="EK110" s="12">
        <v>0</v>
      </c>
      <c r="EL110" s="12">
        <v>-13.8</v>
      </c>
      <c r="EM110" s="12">
        <v>0</v>
      </c>
      <c r="EN110" s="12">
        <v>0</v>
      </c>
      <c r="EO110" s="12">
        <v>0</v>
      </c>
      <c r="EP110" s="12">
        <v>-6.6</v>
      </c>
      <c r="EQ110" s="12">
        <v>0</v>
      </c>
      <c r="ER110" s="12">
        <v>0</v>
      </c>
      <c r="ES110" s="12">
        <v>0</v>
      </c>
      <c r="ET110" s="12">
        <v>0.1</v>
      </c>
      <c r="EU110" s="12">
        <v>0</v>
      </c>
      <c r="EV110" s="12">
        <v>0</v>
      </c>
      <c r="EW110" s="12">
        <v>0</v>
      </c>
      <c r="EX110" s="12">
        <v>0.1</v>
      </c>
      <c r="EY110" s="12">
        <v>0</v>
      </c>
      <c r="EZ110" s="12">
        <v>0</v>
      </c>
      <c r="FA110" s="12">
        <v>0</v>
      </c>
      <c r="FB110" s="12">
        <v>0.1</v>
      </c>
      <c r="FC110" s="12">
        <v>0</v>
      </c>
      <c r="FD110" s="12">
        <v>0</v>
      </c>
      <c r="FE110" s="12">
        <v>0</v>
      </c>
      <c r="FF110" s="12">
        <v>-0.5</v>
      </c>
      <c r="FG110" s="12">
        <v>0</v>
      </c>
      <c r="FH110" s="12">
        <v>0</v>
      </c>
      <c r="FI110" s="12">
        <v>0</v>
      </c>
      <c r="FJ110" s="12">
        <v>0</v>
      </c>
      <c r="FK110" s="12">
        <v>0</v>
      </c>
      <c r="FL110" s="12">
        <v>0</v>
      </c>
      <c r="FM110" s="12">
        <v>0</v>
      </c>
      <c r="FN110" s="12">
        <v>-4</v>
      </c>
      <c r="FO110" s="12">
        <v>0</v>
      </c>
      <c r="FP110" s="12">
        <v>0</v>
      </c>
      <c r="FQ110" s="12">
        <v>0</v>
      </c>
      <c r="FR110" s="12">
        <v>0</v>
      </c>
      <c r="FS110" s="12">
        <v>0</v>
      </c>
      <c r="FT110" s="12">
        <v>0</v>
      </c>
      <c r="FU110" s="12">
        <v>0</v>
      </c>
      <c r="FV110" s="12">
        <v>4.8</v>
      </c>
      <c r="FW110" s="12">
        <v>0</v>
      </c>
      <c r="FX110" s="12">
        <v>0</v>
      </c>
      <c r="FY110" s="12">
        <v>0</v>
      </c>
      <c r="FZ110" s="12">
        <v>-8.5</v>
      </c>
      <c r="GA110" s="12">
        <v>0</v>
      </c>
      <c r="GB110" s="12">
        <v>0</v>
      </c>
      <c r="GC110" s="12">
        <v>0</v>
      </c>
      <c r="GD110" s="12">
        <v>11.8</v>
      </c>
      <c r="GE110" s="12">
        <v>15.2</v>
      </c>
      <c r="GF110" s="12">
        <v>0</v>
      </c>
      <c r="GG110" s="12">
        <v>0</v>
      </c>
      <c r="GH110" s="12">
        <v>-6.4</v>
      </c>
      <c r="GI110" s="12">
        <v>15.3</v>
      </c>
      <c r="GJ110" s="12">
        <v>0</v>
      </c>
      <c r="GK110" s="12">
        <v>-0.1</v>
      </c>
      <c r="GL110" s="12">
        <v>10.1</v>
      </c>
      <c r="GM110" s="12">
        <v>5.7</v>
      </c>
      <c r="GN110" s="12">
        <v>6.9</v>
      </c>
      <c r="GO110" s="12">
        <v>6.2</v>
      </c>
      <c r="GP110" s="12">
        <v>2.5</v>
      </c>
      <c r="GQ110" s="12">
        <v>3.2</v>
      </c>
      <c r="GR110" s="12">
        <v>1.2</v>
      </c>
      <c r="GS110" s="12">
        <v>0</v>
      </c>
      <c r="GT110" s="12">
        <v>-2.1</v>
      </c>
      <c r="GU110" s="12">
        <v>-8.6</v>
      </c>
      <c r="GV110" s="12">
        <v>0.5</v>
      </c>
      <c r="GW110" s="12">
        <v>0</v>
      </c>
      <c r="GX110" s="12">
        <v>13.9</v>
      </c>
      <c r="GY110" s="12">
        <v>-12</v>
      </c>
      <c r="GZ110" s="12">
        <v>1.8</v>
      </c>
      <c r="HA110" s="12">
        <v>-3.1</v>
      </c>
      <c r="HB110" s="12">
        <v>1.3</v>
      </c>
      <c r="HC110" s="12">
        <v>12</v>
      </c>
      <c r="HD110" s="12">
        <v>15.9</v>
      </c>
      <c r="HE110" s="12">
        <v>-0.1</v>
      </c>
      <c r="HF110" s="12">
        <v>-0.2</v>
      </c>
      <c r="HG110" s="12">
        <v>-2.4</v>
      </c>
      <c r="HH110" s="12">
        <v>0.8</v>
      </c>
      <c r="HI110" s="12">
        <v>0.8</v>
      </c>
      <c r="HJ110" s="12">
        <v>-0.4</v>
      </c>
      <c r="HK110" s="12">
        <v>2.6</v>
      </c>
      <c r="HL110" s="12">
        <v>5.3</v>
      </c>
      <c r="HM110" s="12">
        <v>0</v>
      </c>
      <c r="HN110" s="12">
        <v>0</v>
      </c>
      <c r="HO110" s="12">
        <v>-5</v>
      </c>
      <c r="HP110" s="12">
        <v>3.9</v>
      </c>
      <c r="HQ110" s="12">
        <v>4.3</v>
      </c>
      <c r="HR110" s="12">
        <v>1.2</v>
      </c>
      <c r="HS110" s="12">
        <v>-12.3</v>
      </c>
      <c r="HT110" s="12">
        <v>0</v>
      </c>
      <c r="HU110" s="12">
        <v>-4.7</v>
      </c>
      <c r="HV110" s="12">
        <v>0</v>
      </c>
      <c r="HW110" s="12">
        <v>10.8</v>
      </c>
      <c r="HX110" s="12">
        <v>-0.2</v>
      </c>
      <c r="HY110" s="12">
        <v>0</v>
      </c>
      <c r="HZ110" s="12">
        <v>-0.2</v>
      </c>
      <c r="IA110" s="12">
        <v>-0.7</v>
      </c>
      <c r="IB110" s="12">
        <v>-0.1</v>
      </c>
      <c r="IC110" s="12">
        <v>0</v>
      </c>
      <c r="ID110" s="12">
        <v>-0.1</v>
      </c>
      <c r="IE110" s="12">
        <v>-21.5</v>
      </c>
      <c r="IF110" s="12">
        <v>-2.5</v>
      </c>
      <c r="IG110" s="12">
        <v>-2.4</v>
      </c>
      <c r="IH110" s="12">
        <v>-2.2000000000000002</v>
      </c>
      <c r="II110" s="12">
        <v>-7.4</v>
      </c>
      <c r="IJ110" s="12">
        <v>0</v>
      </c>
      <c r="IK110" s="12">
        <v>0</v>
      </c>
      <c r="IL110" s="12">
        <v>0</v>
      </c>
      <c r="IM110" s="12">
        <v>0</v>
      </c>
      <c r="IN110" s="12">
        <v>0</v>
      </c>
      <c r="IO110" s="12">
        <v>-11.1</v>
      </c>
      <c r="IP110" s="12">
        <v>-1.9</v>
      </c>
      <c r="IQ110" s="12">
        <v>-5.0999999999999996</v>
      </c>
      <c r="IR110" s="12">
        <v>18</v>
      </c>
      <c r="IS110" s="12">
        <v>36.9</v>
      </c>
      <c r="IT110" s="12">
        <v>1</v>
      </c>
      <c r="IU110" s="12">
        <v>9.4</v>
      </c>
      <c r="IV110" s="12">
        <v>-26.4</v>
      </c>
      <c r="IW110" s="12">
        <v>0</v>
      </c>
      <c r="IY110" s="15">
        <v>-569360</v>
      </c>
      <c r="IZ110" s="15">
        <v>862370</v>
      </c>
    </row>
    <row r="111" spans="1:260">
      <c r="A111" t="s">
        <v>1022</v>
      </c>
      <c r="B111" t="s">
        <v>1228</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0.2</v>
      </c>
      <c r="BS111">
        <v>0</v>
      </c>
      <c r="BT111">
        <v>0</v>
      </c>
      <c r="BU111">
        <v>0</v>
      </c>
      <c r="BV111">
        <v>-0.1</v>
      </c>
      <c r="BW111">
        <v>0</v>
      </c>
      <c r="BX111">
        <v>0</v>
      </c>
      <c r="BY111">
        <v>0</v>
      </c>
      <c r="BZ111">
        <v>0</v>
      </c>
      <c r="CA111">
        <v>0</v>
      </c>
      <c r="CB111">
        <v>0</v>
      </c>
      <c r="CC111">
        <v>0</v>
      </c>
      <c r="CD111">
        <v>0</v>
      </c>
      <c r="CE111">
        <v>0</v>
      </c>
      <c r="CF111">
        <v>0</v>
      </c>
      <c r="CG111">
        <v>0</v>
      </c>
      <c r="CH111">
        <v>0.4</v>
      </c>
      <c r="CI111">
        <v>0</v>
      </c>
      <c r="CJ111">
        <v>0</v>
      </c>
      <c r="CK111">
        <v>0</v>
      </c>
      <c r="CL111">
        <v>0.3</v>
      </c>
      <c r="CM111">
        <v>0</v>
      </c>
      <c r="CN111">
        <v>0</v>
      </c>
      <c r="CO111">
        <v>0</v>
      </c>
      <c r="CP111">
        <v>0</v>
      </c>
      <c r="CQ111">
        <v>0</v>
      </c>
      <c r="CR111">
        <v>0</v>
      </c>
      <c r="CS111">
        <v>0</v>
      </c>
      <c r="CT111">
        <v>-0.2</v>
      </c>
      <c r="CU111">
        <v>0</v>
      </c>
      <c r="CV111">
        <v>0</v>
      </c>
      <c r="CW111">
        <v>0</v>
      </c>
      <c r="CX111">
        <v>-0.1</v>
      </c>
      <c r="CY111">
        <v>0</v>
      </c>
      <c r="CZ111">
        <v>0</v>
      </c>
      <c r="DA111">
        <v>0</v>
      </c>
      <c r="DB111">
        <v>0.1</v>
      </c>
      <c r="DC111">
        <v>0</v>
      </c>
      <c r="DD111">
        <v>0</v>
      </c>
      <c r="DE111">
        <v>0</v>
      </c>
      <c r="DF111">
        <v>0.1</v>
      </c>
      <c r="DG111">
        <v>0</v>
      </c>
      <c r="DH111">
        <v>0</v>
      </c>
      <c r="DI111">
        <v>0</v>
      </c>
      <c r="DJ111">
        <v>0.1</v>
      </c>
      <c r="DK111">
        <v>0</v>
      </c>
      <c r="DL111">
        <v>0</v>
      </c>
      <c r="DM111">
        <v>0</v>
      </c>
      <c r="DN111">
        <v>0</v>
      </c>
      <c r="DO111">
        <v>0</v>
      </c>
      <c r="DP111">
        <v>0</v>
      </c>
      <c r="DQ111">
        <v>0</v>
      </c>
      <c r="DR111">
        <v>0</v>
      </c>
      <c r="DS111">
        <v>0</v>
      </c>
      <c r="DT111">
        <v>0</v>
      </c>
      <c r="DU111">
        <v>0</v>
      </c>
      <c r="DV111">
        <v>0.1</v>
      </c>
      <c r="DW111">
        <v>0</v>
      </c>
      <c r="DX111">
        <v>0</v>
      </c>
      <c r="DY111">
        <v>0</v>
      </c>
      <c r="DZ111">
        <v>0</v>
      </c>
      <c r="EA111">
        <v>0</v>
      </c>
      <c r="EB111">
        <v>0</v>
      </c>
      <c r="EC111">
        <v>0</v>
      </c>
      <c r="ED111">
        <v>0</v>
      </c>
      <c r="EE111">
        <v>0</v>
      </c>
      <c r="EF111">
        <v>0</v>
      </c>
      <c r="EG111">
        <v>0</v>
      </c>
      <c r="EH111">
        <v>0</v>
      </c>
      <c r="EI111">
        <v>0</v>
      </c>
      <c r="EJ111">
        <v>0</v>
      </c>
      <c r="EK111">
        <v>0</v>
      </c>
      <c r="EL111">
        <v>0.2</v>
      </c>
      <c r="EM111">
        <v>0</v>
      </c>
      <c r="EN111">
        <v>0</v>
      </c>
      <c r="EO111">
        <v>0</v>
      </c>
      <c r="EP111">
        <v>0.2</v>
      </c>
      <c r="EQ111">
        <v>0</v>
      </c>
      <c r="ER111">
        <v>0</v>
      </c>
      <c r="ES111">
        <v>0</v>
      </c>
      <c r="ET111">
        <v>0.1</v>
      </c>
      <c r="EU111">
        <v>0</v>
      </c>
      <c r="EV111">
        <v>0</v>
      </c>
      <c r="EW111">
        <v>0</v>
      </c>
      <c r="EX111">
        <v>0.2</v>
      </c>
      <c r="EY111">
        <v>0</v>
      </c>
      <c r="EZ111">
        <v>0</v>
      </c>
      <c r="FA111">
        <v>0</v>
      </c>
      <c r="FB111">
        <v>0.2</v>
      </c>
      <c r="FC111">
        <v>0</v>
      </c>
      <c r="FD111">
        <v>0</v>
      </c>
      <c r="FE111">
        <v>0</v>
      </c>
      <c r="FF111">
        <v>0.2</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c r="IY111" s="15">
        <v>-2</v>
      </c>
      <c r="IZ111" s="15">
        <v>2</v>
      </c>
    </row>
    <row r="112" spans="1:260">
      <c r="A112" t="s">
        <v>1024</v>
      </c>
      <c r="B112" t="s">
        <v>1229</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0.2</v>
      </c>
      <c r="AA112">
        <v>0</v>
      </c>
      <c r="AB112">
        <v>0</v>
      </c>
      <c r="AC112">
        <v>0</v>
      </c>
      <c r="AD112">
        <v>-0.1</v>
      </c>
      <c r="AE112">
        <v>0</v>
      </c>
      <c r="AF112">
        <v>0</v>
      </c>
      <c r="AG112">
        <v>0</v>
      </c>
      <c r="AH112">
        <v>0.1</v>
      </c>
      <c r="AI112">
        <v>0</v>
      </c>
      <c r="AJ112">
        <v>0</v>
      </c>
      <c r="AK112">
        <v>0</v>
      </c>
      <c r="AL112">
        <v>0.1</v>
      </c>
      <c r="AM112">
        <v>0</v>
      </c>
      <c r="AN112">
        <v>0</v>
      </c>
      <c r="AO112">
        <v>0</v>
      </c>
      <c r="AP112">
        <v>0.1</v>
      </c>
      <c r="AQ112">
        <v>0</v>
      </c>
      <c r="AR112">
        <v>0</v>
      </c>
      <c r="AS112">
        <v>0</v>
      </c>
      <c r="AT112">
        <v>0.1</v>
      </c>
      <c r="AU112">
        <v>0</v>
      </c>
      <c r="AV112">
        <v>0</v>
      </c>
      <c r="AW112">
        <v>0</v>
      </c>
      <c r="AX112">
        <v>0.2</v>
      </c>
      <c r="AY112">
        <v>0</v>
      </c>
      <c r="AZ112">
        <v>0</v>
      </c>
      <c r="BA112">
        <v>0</v>
      </c>
      <c r="BB112">
        <v>0.8</v>
      </c>
      <c r="BC112">
        <v>0</v>
      </c>
      <c r="BD112">
        <v>0</v>
      </c>
      <c r="BE112">
        <v>0</v>
      </c>
      <c r="BF112">
        <v>0.3</v>
      </c>
      <c r="BG112">
        <v>0</v>
      </c>
      <c r="BH112">
        <v>0</v>
      </c>
      <c r="BI112">
        <v>0</v>
      </c>
      <c r="BJ112">
        <v>0</v>
      </c>
      <c r="BK112">
        <v>0</v>
      </c>
      <c r="BL112">
        <v>0</v>
      </c>
      <c r="BM112">
        <v>0</v>
      </c>
      <c r="BN112">
        <v>0</v>
      </c>
      <c r="BO112">
        <v>0</v>
      </c>
      <c r="BP112">
        <v>0</v>
      </c>
      <c r="BQ112">
        <v>0</v>
      </c>
      <c r="BR112">
        <v>2.4</v>
      </c>
      <c r="BS112">
        <v>0</v>
      </c>
      <c r="BT112">
        <v>0</v>
      </c>
      <c r="BU112">
        <v>0</v>
      </c>
      <c r="BV112">
        <v>0.5</v>
      </c>
      <c r="BW112">
        <v>0</v>
      </c>
      <c r="BX112">
        <v>0</v>
      </c>
      <c r="BY112">
        <v>0</v>
      </c>
      <c r="BZ112">
        <v>1</v>
      </c>
      <c r="CA112">
        <v>0</v>
      </c>
      <c r="CB112">
        <v>0</v>
      </c>
      <c r="CC112">
        <v>0</v>
      </c>
      <c r="CD112">
        <v>1</v>
      </c>
      <c r="CE112">
        <v>0</v>
      </c>
      <c r="CF112">
        <v>0</v>
      </c>
      <c r="CG112">
        <v>0</v>
      </c>
      <c r="CH112">
        <v>1.3</v>
      </c>
      <c r="CI112">
        <v>0</v>
      </c>
      <c r="CJ112">
        <v>0</v>
      </c>
      <c r="CK112">
        <v>0</v>
      </c>
      <c r="CL112">
        <v>0.5</v>
      </c>
      <c r="CM112">
        <v>0</v>
      </c>
      <c r="CN112">
        <v>0</v>
      </c>
      <c r="CO112">
        <v>0</v>
      </c>
      <c r="CP112">
        <v>1.8</v>
      </c>
      <c r="CQ112">
        <v>0</v>
      </c>
      <c r="CR112">
        <v>0</v>
      </c>
      <c r="CS112">
        <v>0</v>
      </c>
      <c r="CT112">
        <v>0.2</v>
      </c>
      <c r="CU112">
        <v>0</v>
      </c>
      <c r="CV112">
        <v>0</v>
      </c>
      <c r="CW112">
        <v>0</v>
      </c>
      <c r="CX112">
        <v>-0.2</v>
      </c>
      <c r="CY112">
        <v>0</v>
      </c>
      <c r="CZ112">
        <v>0</v>
      </c>
      <c r="DA112">
        <v>0</v>
      </c>
      <c r="DB112">
        <v>-0.3</v>
      </c>
      <c r="DC112">
        <v>0</v>
      </c>
      <c r="DD112">
        <v>0</v>
      </c>
      <c r="DE112">
        <v>0</v>
      </c>
      <c r="DF112">
        <v>1.1000000000000001</v>
      </c>
      <c r="DG112">
        <v>0</v>
      </c>
      <c r="DH112">
        <v>0</v>
      </c>
      <c r="DI112">
        <v>0</v>
      </c>
      <c r="DJ112">
        <v>-0.3</v>
      </c>
      <c r="DK112">
        <v>0</v>
      </c>
      <c r="DL112">
        <v>0</v>
      </c>
      <c r="DM112">
        <v>0</v>
      </c>
      <c r="DN112">
        <v>0</v>
      </c>
      <c r="DO112">
        <v>0</v>
      </c>
      <c r="DP112">
        <v>0</v>
      </c>
      <c r="DQ112">
        <v>0</v>
      </c>
      <c r="DR112">
        <v>0.1</v>
      </c>
      <c r="DS112">
        <v>0</v>
      </c>
      <c r="DT112">
        <v>0</v>
      </c>
      <c r="DU112">
        <v>0</v>
      </c>
      <c r="DV112">
        <v>-1.3</v>
      </c>
      <c r="DW112">
        <v>0</v>
      </c>
      <c r="DX112">
        <v>0</v>
      </c>
      <c r="DY112">
        <v>0</v>
      </c>
      <c r="DZ112">
        <v>-0.3</v>
      </c>
      <c r="EA112">
        <v>0</v>
      </c>
      <c r="EB112">
        <v>0</v>
      </c>
      <c r="EC112">
        <v>0</v>
      </c>
      <c r="ED112">
        <v>0.6</v>
      </c>
      <c r="EE112">
        <v>0</v>
      </c>
      <c r="EF112">
        <v>0</v>
      </c>
      <c r="EG112">
        <v>0</v>
      </c>
      <c r="EH112">
        <v>-0.1</v>
      </c>
      <c r="EI112">
        <v>0</v>
      </c>
      <c r="EJ112">
        <v>0</v>
      </c>
      <c r="EK112">
        <v>0</v>
      </c>
      <c r="EL112">
        <v>-14</v>
      </c>
      <c r="EM112">
        <v>0</v>
      </c>
      <c r="EN112">
        <v>0</v>
      </c>
      <c r="EO112">
        <v>0</v>
      </c>
      <c r="EP112">
        <v>-6.7</v>
      </c>
      <c r="EQ112">
        <v>0</v>
      </c>
      <c r="ER112">
        <v>0</v>
      </c>
      <c r="ES112">
        <v>0</v>
      </c>
      <c r="ET112">
        <v>0</v>
      </c>
      <c r="EU112">
        <v>0</v>
      </c>
      <c r="EV112">
        <v>0</v>
      </c>
      <c r="EW112">
        <v>0</v>
      </c>
      <c r="EX112">
        <v>0</v>
      </c>
      <c r="EY112">
        <v>0</v>
      </c>
      <c r="EZ112">
        <v>0</v>
      </c>
      <c r="FA112">
        <v>0</v>
      </c>
      <c r="FB112">
        <v>0</v>
      </c>
      <c r="FC112">
        <v>0</v>
      </c>
      <c r="FD112">
        <v>0</v>
      </c>
      <c r="FE112">
        <v>0</v>
      </c>
      <c r="FF112">
        <v>-0.7</v>
      </c>
      <c r="FG112">
        <v>0</v>
      </c>
      <c r="FH112">
        <v>0</v>
      </c>
      <c r="FI112">
        <v>0</v>
      </c>
      <c r="FJ112">
        <v>0</v>
      </c>
      <c r="FK112">
        <v>0</v>
      </c>
      <c r="FL112">
        <v>0</v>
      </c>
      <c r="FM112">
        <v>0</v>
      </c>
      <c r="FN112">
        <v>-4</v>
      </c>
      <c r="FO112">
        <v>0</v>
      </c>
      <c r="FP112">
        <v>0</v>
      </c>
      <c r="FQ112">
        <v>0</v>
      </c>
      <c r="FR112">
        <v>0</v>
      </c>
      <c r="FS112">
        <v>0</v>
      </c>
      <c r="FT112">
        <v>0</v>
      </c>
      <c r="FU112">
        <v>0</v>
      </c>
      <c r="FV112">
        <v>4.8</v>
      </c>
      <c r="FW112">
        <v>0</v>
      </c>
      <c r="FX112">
        <v>0</v>
      </c>
      <c r="FY112">
        <v>0</v>
      </c>
      <c r="FZ112">
        <v>-8.5</v>
      </c>
      <c r="GA112">
        <v>0</v>
      </c>
      <c r="GB112">
        <v>0</v>
      </c>
      <c r="GC112">
        <v>0</v>
      </c>
      <c r="GD112">
        <v>11.8</v>
      </c>
      <c r="GE112">
        <v>15.2</v>
      </c>
      <c r="GF112">
        <v>0</v>
      </c>
      <c r="GG112">
        <v>0</v>
      </c>
      <c r="GH112">
        <v>-6.4</v>
      </c>
      <c r="GI112">
        <v>15.3</v>
      </c>
      <c r="GJ112">
        <v>0</v>
      </c>
      <c r="GK112">
        <v>-0.1</v>
      </c>
      <c r="GL112">
        <v>10.1</v>
      </c>
      <c r="GM112">
        <v>5.7</v>
      </c>
      <c r="GN112">
        <v>6.9</v>
      </c>
      <c r="GO112">
        <v>6.2</v>
      </c>
      <c r="GP112">
        <v>2.5</v>
      </c>
      <c r="GQ112">
        <v>3.2</v>
      </c>
      <c r="GR112">
        <v>1.2</v>
      </c>
      <c r="GS112">
        <v>0</v>
      </c>
      <c r="GT112">
        <v>-2.1</v>
      </c>
      <c r="GU112">
        <v>-8.6</v>
      </c>
      <c r="GV112">
        <v>0.5</v>
      </c>
      <c r="GW112">
        <v>0</v>
      </c>
      <c r="GX112">
        <v>13.9</v>
      </c>
      <c r="GY112">
        <v>-12</v>
      </c>
      <c r="GZ112">
        <v>1.8</v>
      </c>
      <c r="HA112">
        <v>-3.1</v>
      </c>
      <c r="HB112">
        <v>1.3</v>
      </c>
      <c r="HC112">
        <v>12</v>
      </c>
      <c r="HD112">
        <v>15.9</v>
      </c>
      <c r="HE112">
        <v>-0.1</v>
      </c>
      <c r="HF112">
        <v>-0.2</v>
      </c>
      <c r="HG112">
        <v>-2.4</v>
      </c>
      <c r="HH112">
        <v>0.8</v>
      </c>
      <c r="HI112">
        <v>0.8</v>
      </c>
      <c r="HJ112">
        <v>-0.4</v>
      </c>
      <c r="HK112">
        <v>2.6</v>
      </c>
      <c r="HL112">
        <v>5.3</v>
      </c>
      <c r="HM112">
        <v>0</v>
      </c>
      <c r="HN112">
        <v>0</v>
      </c>
      <c r="HO112">
        <v>-5</v>
      </c>
      <c r="HP112">
        <v>3.9</v>
      </c>
      <c r="HQ112">
        <v>4.3</v>
      </c>
      <c r="HR112">
        <v>1.2</v>
      </c>
      <c r="HS112">
        <v>-12.3</v>
      </c>
      <c r="HT112">
        <v>0</v>
      </c>
      <c r="HU112">
        <v>-4.7</v>
      </c>
      <c r="HV112">
        <v>0</v>
      </c>
      <c r="HW112">
        <v>10.8</v>
      </c>
      <c r="HX112">
        <v>-0.2</v>
      </c>
      <c r="HY112">
        <v>0</v>
      </c>
      <c r="HZ112">
        <v>-0.2</v>
      </c>
      <c r="IA112">
        <v>-0.7</v>
      </c>
      <c r="IB112">
        <v>-0.1</v>
      </c>
      <c r="IC112">
        <v>0</v>
      </c>
      <c r="ID112">
        <v>-0.1</v>
      </c>
      <c r="IE112">
        <v>-21.5</v>
      </c>
      <c r="IF112">
        <v>-2.5</v>
      </c>
      <c r="IG112">
        <v>-2.4</v>
      </c>
      <c r="IH112">
        <v>-2.2000000000000002</v>
      </c>
      <c r="II112">
        <v>-7.4</v>
      </c>
      <c r="IJ112">
        <v>0</v>
      </c>
      <c r="IK112">
        <v>0</v>
      </c>
      <c r="IL112">
        <v>0</v>
      </c>
      <c r="IM112">
        <v>0</v>
      </c>
      <c r="IN112">
        <v>0</v>
      </c>
      <c r="IO112">
        <v>-11.1</v>
      </c>
      <c r="IP112">
        <v>-1.9</v>
      </c>
      <c r="IQ112">
        <v>-5.0999999999999996</v>
      </c>
      <c r="IR112">
        <v>18</v>
      </c>
      <c r="IS112">
        <v>36.9</v>
      </c>
      <c r="IT112">
        <v>1</v>
      </c>
      <c r="IU112">
        <v>9.4</v>
      </c>
      <c r="IV112">
        <v>-26.4</v>
      </c>
      <c r="IW112">
        <v>0</v>
      </c>
      <c r="IY112" s="15">
        <v>-71</v>
      </c>
      <c r="IZ112" s="15">
        <v>0</v>
      </c>
    </row>
    <row r="113" spans="1:260">
      <c r="A113" t="s">
        <v>1027</v>
      </c>
      <c r="B113" s="12" t="s">
        <v>1073</v>
      </c>
      <c r="C113" s="12">
        <v>-0.1</v>
      </c>
      <c r="D113" s="12">
        <v>0.2</v>
      </c>
      <c r="E113" s="12">
        <v>-0.2</v>
      </c>
      <c r="F113" s="12">
        <v>-0.5</v>
      </c>
      <c r="G113" s="12">
        <v>0.4</v>
      </c>
      <c r="H113" s="12">
        <v>-0.1</v>
      </c>
      <c r="I113" s="12">
        <v>0</v>
      </c>
      <c r="J113" s="12">
        <v>0.4</v>
      </c>
      <c r="K113" s="12">
        <v>0</v>
      </c>
      <c r="L113" s="12">
        <v>-1</v>
      </c>
      <c r="M113" s="12">
        <v>0.3</v>
      </c>
      <c r="N113" s="12">
        <v>0.3</v>
      </c>
      <c r="O113" s="12">
        <v>0.2</v>
      </c>
      <c r="P113" s="12">
        <v>0.1</v>
      </c>
      <c r="Q113" s="12">
        <v>0</v>
      </c>
      <c r="R113" s="12">
        <v>0</v>
      </c>
      <c r="S113" s="12">
        <v>0.1</v>
      </c>
      <c r="T113" s="12">
        <v>0</v>
      </c>
      <c r="U113" s="12">
        <v>0</v>
      </c>
      <c r="V113" s="12">
        <v>-0.1</v>
      </c>
      <c r="W113" s="12">
        <v>-0.2</v>
      </c>
      <c r="X113" s="12">
        <v>-0.4</v>
      </c>
      <c r="Y113" s="12">
        <v>0.2</v>
      </c>
      <c r="Z113" s="12">
        <v>5.6</v>
      </c>
      <c r="AA113" s="12">
        <v>-0.3</v>
      </c>
      <c r="AB113" s="12">
        <v>-0.2</v>
      </c>
      <c r="AC113" s="12">
        <v>-0.5</v>
      </c>
      <c r="AD113" s="12">
        <v>-1.4</v>
      </c>
      <c r="AE113" s="12">
        <v>0.6</v>
      </c>
      <c r="AF113" s="12">
        <v>0</v>
      </c>
      <c r="AG113" s="12">
        <v>0.3</v>
      </c>
      <c r="AH113" s="12">
        <v>1.6</v>
      </c>
      <c r="AI113" s="12">
        <v>-0.4</v>
      </c>
      <c r="AJ113" s="12">
        <v>0.6</v>
      </c>
      <c r="AK113" s="12">
        <v>0.3</v>
      </c>
      <c r="AL113" s="12">
        <v>3</v>
      </c>
      <c r="AM113" s="12">
        <v>0</v>
      </c>
      <c r="AN113" s="12">
        <v>-0.1</v>
      </c>
      <c r="AO113" s="12">
        <v>-0.1</v>
      </c>
      <c r="AP113" s="12">
        <v>3.5</v>
      </c>
      <c r="AQ113" s="12">
        <v>-0.2</v>
      </c>
      <c r="AR113" s="12">
        <v>-1</v>
      </c>
      <c r="AS113" s="12">
        <v>0.6</v>
      </c>
      <c r="AT113" s="12">
        <v>3.6</v>
      </c>
      <c r="AU113" s="12">
        <v>0.6</v>
      </c>
      <c r="AV113" s="12">
        <v>0.1</v>
      </c>
      <c r="AW113" s="12">
        <v>-0.3</v>
      </c>
      <c r="AX113" s="12">
        <v>5.9</v>
      </c>
      <c r="AY113" s="12">
        <v>1.1000000000000001</v>
      </c>
      <c r="AZ113" s="12">
        <v>0.7</v>
      </c>
      <c r="BA113" s="12">
        <v>0.3</v>
      </c>
      <c r="BB113" s="12">
        <v>19.899999999999999</v>
      </c>
      <c r="BC113" s="12">
        <v>1.9</v>
      </c>
      <c r="BD113" s="12">
        <v>-0.3</v>
      </c>
      <c r="BE113" s="12">
        <v>-0.2</v>
      </c>
      <c r="BF113" s="12">
        <v>6.8</v>
      </c>
      <c r="BG113" s="12">
        <v>0.7</v>
      </c>
      <c r="BH113" s="12">
        <v>-0.7</v>
      </c>
      <c r="BI113" s="12">
        <v>-1.2</v>
      </c>
      <c r="BJ113" s="12">
        <v>0.7</v>
      </c>
      <c r="BK113" s="12">
        <v>2.5</v>
      </c>
      <c r="BL113" s="12">
        <v>-0.3</v>
      </c>
      <c r="BM113" s="12">
        <v>-1.4</v>
      </c>
      <c r="BN113" s="12">
        <v>0.7</v>
      </c>
      <c r="BO113" s="12">
        <v>0.2</v>
      </c>
      <c r="BP113" s="12">
        <v>-0.3</v>
      </c>
      <c r="BQ113" s="12">
        <v>-0.5</v>
      </c>
      <c r="BR113" s="12">
        <v>58.6</v>
      </c>
      <c r="BS113" s="12">
        <v>-0.1</v>
      </c>
      <c r="BT113" s="12">
        <v>0.1</v>
      </c>
      <c r="BU113" s="12">
        <v>0.1</v>
      </c>
      <c r="BV113" s="12">
        <v>11.5</v>
      </c>
      <c r="BW113" s="12">
        <v>0.7</v>
      </c>
      <c r="BX113" s="12">
        <v>0.3</v>
      </c>
      <c r="BY113" s="12">
        <v>1.1000000000000001</v>
      </c>
      <c r="BZ113" s="12">
        <v>21.5</v>
      </c>
      <c r="CA113" s="12">
        <v>0.5</v>
      </c>
      <c r="CB113" s="12">
        <v>0.3</v>
      </c>
      <c r="CC113" s="12">
        <v>1.5</v>
      </c>
      <c r="CD113" s="12">
        <v>25.3</v>
      </c>
      <c r="CE113" s="12">
        <v>-1.1000000000000001</v>
      </c>
      <c r="CF113" s="12">
        <v>2.7</v>
      </c>
      <c r="CG113" s="12">
        <v>0.7</v>
      </c>
      <c r="CH113" s="12">
        <v>30.8</v>
      </c>
      <c r="CI113" s="12">
        <v>-0.2</v>
      </c>
      <c r="CJ113" s="12">
        <v>-0.7</v>
      </c>
      <c r="CK113" s="12">
        <v>-2.8</v>
      </c>
      <c r="CL113" s="12">
        <v>10.7</v>
      </c>
      <c r="CM113" s="12">
        <v>-2.2000000000000002</v>
      </c>
      <c r="CN113" s="12">
        <v>-0.6</v>
      </c>
      <c r="CO113" s="12">
        <v>0</v>
      </c>
      <c r="CP113" s="12">
        <v>4.9000000000000004</v>
      </c>
      <c r="CQ113" s="12">
        <v>1</v>
      </c>
      <c r="CR113" s="12">
        <v>1.7</v>
      </c>
      <c r="CS113" s="12">
        <v>0.6</v>
      </c>
      <c r="CT113" s="12">
        <v>36.200000000000003</v>
      </c>
      <c r="CU113" s="12">
        <v>3.1</v>
      </c>
      <c r="CV113" s="12">
        <v>-3.7</v>
      </c>
      <c r="CW113" s="12">
        <v>-0.3</v>
      </c>
      <c r="CX113" s="12">
        <v>-20.399999999999999</v>
      </c>
      <c r="CY113" s="12">
        <v>2.5</v>
      </c>
      <c r="CZ113" s="12">
        <v>1.9</v>
      </c>
      <c r="DA113" s="12">
        <v>4.4000000000000004</v>
      </c>
      <c r="DB113" s="12">
        <v>102.8</v>
      </c>
      <c r="DC113" s="12">
        <v>12.1</v>
      </c>
      <c r="DD113" s="12">
        <v>4.0999999999999996</v>
      </c>
      <c r="DE113" s="12">
        <v>8.8000000000000007</v>
      </c>
      <c r="DF113" s="12">
        <v>121.4</v>
      </c>
      <c r="DG113" s="12">
        <v>17.8</v>
      </c>
      <c r="DH113" s="12">
        <v>7.4</v>
      </c>
      <c r="DI113" s="12">
        <v>7.9</v>
      </c>
      <c r="DJ113" s="12">
        <v>16.5</v>
      </c>
      <c r="DK113" s="12">
        <v>14.6</v>
      </c>
      <c r="DL113" s="12">
        <v>-3.1</v>
      </c>
      <c r="DM113" s="12">
        <v>2.6</v>
      </c>
      <c r="DN113" s="12">
        <v>98.5</v>
      </c>
      <c r="DO113" s="12">
        <v>4</v>
      </c>
      <c r="DP113" s="12">
        <v>-0.3</v>
      </c>
      <c r="DQ113" s="12">
        <v>26.3</v>
      </c>
      <c r="DR113" s="12">
        <v>117.9</v>
      </c>
      <c r="DS113" s="12">
        <v>-34.5</v>
      </c>
      <c r="DT113" s="12">
        <v>21.9</v>
      </c>
      <c r="DU113" s="12">
        <v>-24.8</v>
      </c>
      <c r="DV113" s="12">
        <v>-106.3</v>
      </c>
      <c r="DW113" s="12">
        <v>16.5</v>
      </c>
      <c r="DX113" s="12">
        <v>-6</v>
      </c>
      <c r="DY113" s="12">
        <v>25.4</v>
      </c>
      <c r="DZ113" s="12">
        <v>73</v>
      </c>
      <c r="EA113" s="12">
        <v>-29.2</v>
      </c>
      <c r="EB113" s="12">
        <v>12.2</v>
      </c>
      <c r="EC113" s="12">
        <v>14.1</v>
      </c>
      <c r="ED113" s="12">
        <v>-72.099999999999994</v>
      </c>
      <c r="EE113" s="12">
        <v>42.5</v>
      </c>
      <c r="EF113" s="12">
        <v>47.8</v>
      </c>
      <c r="EG113" s="12">
        <v>44.1</v>
      </c>
      <c r="EH113" s="12">
        <v>210.7</v>
      </c>
      <c r="EI113" s="12">
        <v>15.6</v>
      </c>
      <c r="EJ113" s="12">
        <v>25.5</v>
      </c>
      <c r="EK113" s="12">
        <v>2.2999999999999998</v>
      </c>
      <c r="EL113" s="12">
        <v>-21.6</v>
      </c>
      <c r="EM113" s="12">
        <v>12.9</v>
      </c>
      <c r="EN113" s="12">
        <v>10.8</v>
      </c>
      <c r="EO113" s="12">
        <v>34.700000000000003</v>
      </c>
      <c r="EP113" s="12">
        <v>197.2</v>
      </c>
      <c r="EQ113" s="12">
        <v>29.7</v>
      </c>
      <c r="ER113" s="12">
        <v>28.5</v>
      </c>
      <c r="ES113" s="12">
        <v>24.3</v>
      </c>
      <c r="ET113" s="12">
        <v>202.9</v>
      </c>
      <c r="EU113" s="12">
        <v>-5.6</v>
      </c>
      <c r="EV113" s="12">
        <v>154.1</v>
      </c>
      <c r="EW113" s="12">
        <v>33.5</v>
      </c>
      <c r="EX113" s="12">
        <v>128.19999999999999</v>
      </c>
      <c r="EY113" s="12">
        <v>171.2</v>
      </c>
      <c r="EZ113" s="12">
        <v>-29</v>
      </c>
      <c r="FA113" s="12">
        <v>-201.3</v>
      </c>
      <c r="FB113" s="12">
        <v>482.7</v>
      </c>
      <c r="FC113" s="12">
        <v>57.7</v>
      </c>
      <c r="FD113" s="12">
        <v>58.2</v>
      </c>
      <c r="FE113" s="12">
        <v>14.2</v>
      </c>
      <c r="FF113" s="12">
        <v>621</v>
      </c>
      <c r="FG113" s="12">
        <v>66.599999999999994</v>
      </c>
      <c r="FH113" s="12">
        <v>-82.3</v>
      </c>
      <c r="FI113" s="12">
        <v>-127.9</v>
      </c>
      <c r="FJ113" s="12">
        <v>-417.3</v>
      </c>
      <c r="FK113" s="12">
        <v>-219.8</v>
      </c>
      <c r="FL113" s="12">
        <v>7.8</v>
      </c>
      <c r="FM113" s="12">
        <v>-295.10000000000002</v>
      </c>
      <c r="FN113" s="12">
        <v>-358.8</v>
      </c>
      <c r="FO113" s="12">
        <v>-3.7</v>
      </c>
      <c r="FP113" s="12">
        <v>-104.2</v>
      </c>
      <c r="FQ113" s="12">
        <v>-273.60000000000002</v>
      </c>
      <c r="FR113" s="12">
        <v>-320.5</v>
      </c>
      <c r="FS113" s="12">
        <v>-114</v>
      </c>
      <c r="FT113" s="12">
        <v>269.3</v>
      </c>
      <c r="FU113" s="12">
        <v>135.19999999999999</v>
      </c>
      <c r="FV113" s="12">
        <v>851.2</v>
      </c>
      <c r="FW113" s="12">
        <v>42.2</v>
      </c>
      <c r="FX113" s="12">
        <v>-17.2</v>
      </c>
      <c r="FY113" s="12">
        <v>32.9</v>
      </c>
      <c r="FZ113" s="12">
        <v>668.4</v>
      </c>
      <c r="GA113" s="12">
        <v>-1.6</v>
      </c>
      <c r="GB113" s="12">
        <v>-22.7</v>
      </c>
      <c r="GC113" s="12">
        <v>322.8</v>
      </c>
      <c r="GD113" s="12">
        <v>406.4</v>
      </c>
      <c r="GE113" s="12">
        <v>538</v>
      </c>
      <c r="GF113" s="12">
        <v>-56.3</v>
      </c>
      <c r="GG113" s="12">
        <v>257.10000000000002</v>
      </c>
      <c r="GH113" s="12">
        <v>726.1</v>
      </c>
      <c r="GI113" s="12">
        <v>255.6</v>
      </c>
      <c r="GJ113" s="12">
        <v>647.70000000000005</v>
      </c>
      <c r="GK113" s="12">
        <v>355.7</v>
      </c>
      <c r="GL113" s="12">
        <v>-113.4</v>
      </c>
      <c r="GM113" s="12">
        <v>-1012.2</v>
      </c>
      <c r="GN113" s="12">
        <v>-304.89999999999998</v>
      </c>
      <c r="GO113" s="12">
        <v>-1948.8</v>
      </c>
      <c r="GP113" s="12">
        <v>-1709.9</v>
      </c>
      <c r="GQ113" s="12">
        <v>-604.1</v>
      </c>
      <c r="GR113" s="12">
        <v>1189.0999999999999</v>
      </c>
      <c r="GS113" s="12">
        <v>1227.7</v>
      </c>
      <c r="GT113" s="12">
        <v>278.60000000000002</v>
      </c>
      <c r="GU113" s="12">
        <v>144.1</v>
      </c>
      <c r="GV113" s="12">
        <v>-1175.8</v>
      </c>
      <c r="GW113" s="12">
        <v>1131.2</v>
      </c>
      <c r="GX113" s="12">
        <v>655.8</v>
      </c>
      <c r="GY113" s="12">
        <v>432.4</v>
      </c>
      <c r="GZ113" s="12">
        <v>-72</v>
      </c>
      <c r="HA113" s="12">
        <v>-1900.1</v>
      </c>
      <c r="HB113" s="12">
        <v>193.9</v>
      </c>
      <c r="HC113" s="12">
        <v>813.2</v>
      </c>
      <c r="HD113" s="12">
        <v>-777.9</v>
      </c>
      <c r="HE113" s="12">
        <v>610.20000000000005</v>
      </c>
      <c r="HF113" s="12">
        <v>372.9</v>
      </c>
      <c r="HG113" s="12">
        <v>335.4</v>
      </c>
      <c r="HH113" s="12">
        <v>-352</v>
      </c>
      <c r="HI113" s="12">
        <v>1005.6</v>
      </c>
      <c r="HJ113" s="12">
        <v>629.9</v>
      </c>
      <c r="HK113" s="12">
        <v>136</v>
      </c>
      <c r="HL113" s="12">
        <v>487.5</v>
      </c>
      <c r="HM113" s="12">
        <v>-733.5</v>
      </c>
      <c r="HN113" s="12">
        <v>-408.8</v>
      </c>
      <c r="HO113" s="12">
        <v>282.60000000000002</v>
      </c>
      <c r="HP113" s="12">
        <v>-17.8</v>
      </c>
      <c r="HQ113" s="12">
        <v>-1375.8</v>
      </c>
      <c r="HR113" s="12">
        <v>342</v>
      </c>
      <c r="HS113" s="12">
        <v>-95</v>
      </c>
      <c r="HT113" s="12">
        <v>-247.6</v>
      </c>
      <c r="HU113" s="12">
        <v>715.9</v>
      </c>
      <c r="HV113" s="12">
        <v>-98.7</v>
      </c>
      <c r="HW113" s="12">
        <v>854.1</v>
      </c>
      <c r="HX113" s="12">
        <v>555.29999999999995</v>
      </c>
      <c r="HY113" s="12">
        <v>809.6</v>
      </c>
      <c r="HZ113" s="12">
        <v>657.3</v>
      </c>
      <c r="IA113" s="12">
        <v>-474.5</v>
      </c>
      <c r="IB113" s="12">
        <v>-286.89999999999998</v>
      </c>
      <c r="IC113" s="12">
        <v>95.8</v>
      </c>
      <c r="ID113" s="12">
        <v>-2102.1999999999998</v>
      </c>
      <c r="IE113" s="12">
        <v>1456.2</v>
      </c>
      <c r="IF113" s="12">
        <v>412</v>
      </c>
      <c r="IG113" s="12">
        <v>-298.2</v>
      </c>
      <c r="IH113" s="12">
        <v>1227.2</v>
      </c>
      <c r="II113" s="12">
        <v>-4178.3</v>
      </c>
      <c r="IJ113" s="12">
        <v>2041.9</v>
      </c>
      <c r="IK113" s="12">
        <v>737.1</v>
      </c>
      <c r="IL113" s="12">
        <v>2431.1999999999998</v>
      </c>
      <c r="IM113" s="12">
        <v>775.7</v>
      </c>
      <c r="IN113" s="12">
        <v>1089.7</v>
      </c>
      <c r="IO113" s="12">
        <v>-266.60000000000002</v>
      </c>
      <c r="IP113" s="12">
        <v>761</v>
      </c>
      <c r="IQ113" s="12">
        <v>-1403.6</v>
      </c>
      <c r="IR113" s="12">
        <v>-3232.6</v>
      </c>
      <c r="IS113" s="12">
        <v>-1754.5</v>
      </c>
      <c r="IT113" s="12">
        <v>2304.8000000000002</v>
      </c>
      <c r="IU113" s="12">
        <v>1137.5999999999999</v>
      </c>
      <c r="IV113" s="12">
        <v>403.9</v>
      </c>
      <c r="IW113" s="12">
        <v>-871.5</v>
      </c>
      <c r="IY113" s="15">
        <v>-92598</v>
      </c>
      <c r="IZ113" s="15">
        <v>1512093</v>
      </c>
    </row>
    <row r="114" spans="1:260">
      <c r="A114" t="s">
        <v>1030</v>
      </c>
      <c r="B114" t="s">
        <v>1077</v>
      </c>
      <c r="C114">
        <v>-0.1</v>
      </c>
      <c r="D114">
        <v>0.2</v>
      </c>
      <c r="E114">
        <v>-0.2</v>
      </c>
      <c r="F114">
        <v>0.4</v>
      </c>
      <c r="G114">
        <v>0.4</v>
      </c>
      <c r="H114">
        <v>-0.1</v>
      </c>
      <c r="I114">
        <v>0</v>
      </c>
      <c r="J114">
        <v>0.2</v>
      </c>
      <c r="K114">
        <v>0</v>
      </c>
      <c r="L114">
        <v>-1</v>
      </c>
      <c r="M114">
        <v>0.3</v>
      </c>
      <c r="N114">
        <v>0.5</v>
      </c>
      <c r="O114">
        <v>0.2</v>
      </c>
      <c r="P114">
        <v>0.1</v>
      </c>
      <c r="Q114">
        <v>0</v>
      </c>
      <c r="R114">
        <v>0</v>
      </c>
      <c r="S114">
        <v>0.1</v>
      </c>
      <c r="T114">
        <v>0</v>
      </c>
      <c r="U114">
        <v>0</v>
      </c>
      <c r="V114">
        <v>-0.1</v>
      </c>
      <c r="W114">
        <v>-0.2</v>
      </c>
      <c r="X114">
        <v>-0.4</v>
      </c>
      <c r="Y114">
        <v>0.2</v>
      </c>
      <c r="Z114">
        <v>0</v>
      </c>
      <c r="AA114">
        <v>-0.3</v>
      </c>
      <c r="AB114">
        <v>-0.2</v>
      </c>
      <c r="AC114">
        <v>-0.5</v>
      </c>
      <c r="AD114">
        <v>0.3</v>
      </c>
      <c r="AE114">
        <v>0.6</v>
      </c>
      <c r="AF114">
        <v>0</v>
      </c>
      <c r="AG114">
        <v>0.3</v>
      </c>
      <c r="AH114">
        <v>-0.1</v>
      </c>
      <c r="AI114">
        <v>-0.4</v>
      </c>
      <c r="AJ114">
        <v>0.6</v>
      </c>
      <c r="AK114">
        <v>0.3</v>
      </c>
      <c r="AL114">
        <v>0.3</v>
      </c>
      <c r="AM114">
        <v>0</v>
      </c>
      <c r="AN114">
        <v>-0.1</v>
      </c>
      <c r="AO114">
        <v>-0.1</v>
      </c>
      <c r="AP114">
        <v>0.1</v>
      </c>
      <c r="AQ114">
        <v>-0.2</v>
      </c>
      <c r="AR114">
        <v>-1</v>
      </c>
      <c r="AS114">
        <v>0.6</v>
      </c>
      <c r="AT114">
        <v>0</v>
      </c>
      <c r="AU114">
        <v>0.6</v>
      </c>
      <c r="AV114">
        <v>0.1</v>
      </c>
      <c r="AW114">
        <v>-0.3</v>
      </c>
      <c r="AX114">
        <v>0.5</v>
      </c>
      <c r="AY114">
        <v>1.1000000000000001</v>
      </c>
      <c r="AZ114">
        <v>0.7</v>
      </c>
      <c r="BA114">
        <v>0.3</v>
      </c>
      <c r="BB114">
        <v>1.1000000000000001</v>
      </c>
      <c r="BC114">
        <v>1.9</v>
      </c>
      <c r="BD114">
        <v>-0.3</v>
      </c>
      <c r="BE114">
        <v>-0.2</v>
      </c>
      <c r="BF114">
        <v>-1.7</v>
      </c>
      <c r="BG114">
        <v>0.7</v>
      </c>
      <c r="BH114">
        <v>-0.7</v>
      </c>
      <c r="BI114">
        <v>-1.2</v>
      </c>
      <c r="BJ114">
        <v>0.7</v>
      </c>
      <c r="BK114">
        <v>2.5</v>
      </c>
      <c r="BL114">
        <v>-0.3</v>
      </c>
      <c r="BM114">
        <v>-1.4</v>
      </c>
      <c r="BN114">
        <v>0.7</v>
      </c>
      <c r="BO114">
        <v>0.2</v>
      </c>
      <c r="BP114">
        <v>-0.3</v>
      </c>
      <c r="BQ114">
        <v>-0.5</v>
      </c>
      <c r="BR114">
        <v>0.2</v>
      </c>
      <c r="BS114">
        <v>-0.1</v>
      </c>
      <c r="BT114">
        <v>0.1</v>
      </c>
      <c r="BU114">
        <v>0.1</v>
      </c>
      <c r="BV114">
        <v>0.1</v>
      </c>
      <c r="BW114">
        <v>0.7</v>
      </c>
      <c r="BX114">
        <v>0.3</v>
      </c>
      <c r="BY114">
        <v>1.1000000000000001</v>
      </c>
      <c r="BZ114">
        <v>-0.5</v>
      </c>
      <c r="CA114">
        <v>0.5</v>
      </c>
      <c r="CB114">
        <v>0.3</v>
      </c>
      <c r="CC114">
        <v>1.5</v>
      </c>
      <c r="CD114">
        <v>0.3</v>
      </c>
      <c r="CE114">
        <v>-1.1000000000000001</v>
      </c>
      <c r="CF114">
        <v>2.7</v>
      </c>
      <c r="CG114">
        <v>0.7</v>
      </c>
      <c r="CH114">
        <v>-0.5</v>
      </c>
      <c r="CI114">
        <v>-0.2</v>
      </c>
      <c r="CJ114">
        <v>-0.7</v>
      </c>
      <c r="CK114">
        <v>-2.8</v>
      </c>
      <c r="CL114">
        <v>1</v>
      </c>
      <c r="CM114">
        <v>-2.2000000000000002</v>
      </c>
      <c r="CN114">
        <v>-0.6</v>
      </c>
      <c r="CO114">
        <v>0</v>
      </c>
      <c r="CP114">
        <v>2.4</v>
      </c>
      <c r="CQ114">
        <v>1</v>
      </c>
      <c r="CR114">
        <v>1.7</v>
      </c>
      <c r="CS114">
        <v>0.6</v>
      </c>
      <c r="CT114">
        <v>1.7</v>
      </c>
      <c r="CU114">
        <v>3.1</v>
      </c>
      <c r="CV114">
        <v>-3.7</v>
      </c>
      <c r="CW114">
        <v>-0.3</v>
      </c>
      <c r="CX114">
        <v>-0.2</v>
      </c>
      <c r="CY114">
        <v>2.5</v>
      </c>
      <c r="CZ114">
        <v>1.9</v>
      </c>
      <c r="DA114">
        <v>4.4000000000000004</v>
      </c>
      <c r="DB114">
        <v>6</v>
      </c>
      <c r="DC114">
        <v>12.1</v>
      </c>
      <c r="DD114">
        <v>4.0999999999999996</v>
      </c>
      <c r="DE114">
        <v>8.8000000000000007</v>
      </c>
      <c r="DF114">
        <v>1.9</v>
      </c>
      <c r="DG114">
        <v>17.8</v>
      </c>
      <c r="DH114">
        <v>7.4</v>
      </c>
      <c r="DI114">
        <v>7.9</v>
      </c>
      <c r="DJ114">
        <v>-8.6999999999999993</v>
      </c>
      <c r="DK114">
        <v>14.6</v>
      </c>
      <c r="DL114">
        <v>-3.1</v>
      </c>
      <c r="DM114">
        <v>2.6</v>
      </c>
      <c r="DN114">
        <v>18.8</v>
      </c>
      <c r="DO114">
        <v>4</v>
      </c>
      <c r="DP114">
        <v>-0.3</v>
      </c>
      <c r="DQ114">
        <v>26.3</v>
      </c>
      <c r="DR114">
        <v>21.4</v>
      </c>
      <c r="DS114">
        <v>-34.5</v>
      </c>
      <c r="DT114">
        <v>21.9</v>
      </c>
      <c r="DU114">
        <v>-24.8</v>
      </c>
      <c r="DV114">
        <v>30.3</v>
      </c>
      <c r="DW114">
        <v>16.5</v>
      </c>
      <c r="DX114">
        <v>-6</v>
      </c>
      <c r="DY114">
        <v>25.4</v>
      </c>
      <c r="DZ114">
        <v>14.8</v>
      </c>
      <c r="EA114">
        <v>-29.2</v>
      </c>
      <c r="EB114">
        <v>12.2</v>
      </c>
      <c r="EC114">
        <v>14.1</v>
      </c>
      <c r="ED114">
        <v>5.7</v>
      </c>
      <c r="EE114">
        <v>42.5</v>
      </c>
      <c r="EF114">
        <v>47.8</v>
      </c>
      <c r="EG114">
        <v>44.1</v>
      </c>
      <c r="EH114">
        <v>31.9</v>
      </c>
      <c r="EI114">
        <v>15.6</v>
      </c>
      <c r="EJ114">
        <v>25.5</v>
      </c>
      <c r="EK114">
        <v>2.2999999999999998</v>
      </c>
      <c r="EL114">
        <v>-8.6</v>
      </c>
      <c r="EM114">
        <v>12.9</v>
      </c>
      <c r="EN114">
        <v>10.8</v>
      </c>
      <c r="EO114">
        <v>34.700000000000003</v>
      </c>
      <c r="EP114">
        <v>40</v>
      </c>
      <c r="EQ114">
        <v>29.7</v>
      </c>
      <c r="ER114">
        <v>28.5</v>
      </c>
      <c r="ES114">
        <v>24.3</v>
      </c>
      <c r="ET114">
        <v>50.2</v>
      </c>
      <c r="EU114">
        <v>-5.5</v>
      </c>
      <c r="EV114">
        <v>154.1</v>
      </c>
      <c r="EW114">
        <v>33.5</v>
      </c>
      <c r="EX114">
        <v>-37.9</v>
      </c>
      <c r="EY114">
        <v>171.2</v>
      </c>
      <c r="EZ114">
        <v>-29</v>
      </c>
      <c r="FA114">
        <v>-201.3</v>
      </c>
      <c r="FB114">
        <v>225</v>
      </c>
      <c r="FC114">
        <v>57.7</v>
      </c>
      <c r="FD114">
        <v>58.2</v>
      </c>
      <c r="FE114">
        <v>14.2</v>
      </c>
      <c r="FF114">
        <v>284.3</v>
      </c>
      <c r="FG114">
        <v>66.599999999999994</v>
      </c>
      <c r="FH114">
        <v>-82.3</v>
      </c>
      <c r="FI114">
        <v>-127.9</v>
      </c>
      <c r="FJ114">
        <v>-114.1</v>
      </c>
      <c r="FK114">
        <v>-219.8</v>
      </c>
      <c r="FL114">
        <v>7.8</v>
      </c>
      <c r="FM114">
        <v>-295.10000000000002</v>
      </c>
      <c r="FN114">
        <v>157.80000000000001</v>
      </c>
      <c r="FO114">
        <v>-3.6</v>
      </c>
      <c r="FP114">
        <v>-104.2</v>
      </c>
      <c r="FQ114">
        <v>-273.60000000000002</v>
      </c>
      <c r="FR114">
        <v>125.7</v>
      </c>
      <c r="FS114">
        <v>-114</v>
      </c>
      <c r="FT114">
        <v>269.3</v>
      </c>
      <c r="FU114">
        <v>135.19999999999999</v>
      </c>
      <c r="FV114">
        <v>297.10000000000002</v>
      </c>
      <c r="FW114">
        <v>42.2</v>
      </c>
      <c r="FX114">
        <v>-17.2</v>
      </c>
      <c r="FY114">
        <v>32.9</v>
      </c>
      <c r="FZ114">
        <v>338.4</v>
      </c>
      <c r="GA114">
        <v>-1.6</v>
      </c>
      <c r="GB114">
        <v>-22.7</v>
      </c>
      <c r="GC114">
        <v>322.8</v>
      </c>
      <c r="GD114">
        <v>169.9</v>
      </c>
      <c r="GE114">
        <v>322.3</v>
      </c>
      <c r="GF114">
        <v>-30.7</v>
      </c>
      <c r="GG114">
        <v>146</v>
      </c>
      <c r="GH114">
        <v>436.4</v>
      </c>
      <c r="GI114">
        <v>156.19999999999999</v>
      </c>
      <c r="GJ114">
        <v>387.8</v>
      </c>
      <c r="GK114">
        <v>239.9</v>
      </c>
      <c r="GL114">
        <v>-12.6</v>
      </c>
      <c r="GM114">
        <v>-479.1</v>
      </c>
      <c r="GN114">
        <v>-97.7</v>
      </c>
      <c r="GO114">
        <v>-1042</v>
      </c>
      <c r="GP114">
        <v>-842.2</v>
      </c>
      <c r="GQ114">
        <v>-290.8</v>
      </c>
      <c r="GR114">
        <v>670</v>
      </c>
      <c r="GS114">
        <v>647.70000000000005</v>
      </c>
      <c r="GT114">
        <v>156.30000000000001</v>
      </c>
      <c r="GU114">
        <v>128.4</v>
      </c>
      <c r="GV114">
        <v>-578.5</v>
      </c>
      <c r="GW114">
        <v>624.29999999999995</v>
      </c>
      <c r="GX114">
        <v>395.7</v>
      </c>
      <c r="GY114">
        <v>231.9</v>
      </c>
      <c r="GZ114">
        <v>38.5</v>
      </c>
      <c r="HA114">
        <v>-919.7</v>
      </c>
      <c r="HB114">
        <v>2.1</v>
      </c>
      <c r="HC114">
        <v>481.4</v>
      </c>
      <c r="HD114">
        <v>-395.4</v>
      </c>
      <c r="HE114">
        <v>340.2</v>
      </c>
      <c r="HF114">
        <v>249.5</v>
      </c>
      <c r="HG114">
        <v>192</v>
      </c>
      <c r="HH114">
        <v>-183.7</v>
      </c>
      <c r="HI114">
        <v>574.79999999999995</v>
      </c>
      <c r="HJ114">
        <v>325.10000000000002</v>
      </c>
      <c r="HK114">
        <v>73.7</v>
      </c>
      <c r="HL114">
        <v>279.10000000000002</v>
      </c>
      <c r="HM114">
        <v>-368.3</v>
      </c>
      <c r="HN114">
        <v>-213.8</v>
      </c>
      <c r="HO114">
        <v>213.2</v>
      </c>
      <c r="HP114">
        <v>46.6</v>
      </c>
      <c r="HQ114">
        <v>-716.5</v>
      </c>
      <c r="HR114">
        <v>227.3</v>
      </c>
      <c r="HS114">
        <v>-37.1</v>
      </c>
      <c r="HT114">
        <v>-107.9</v>
      </c>
      <c r="HU114">
        <v>441.8</v>
      </c>
      <c r="HV114">
        <v>-69.900000000000006</v>
      </c>
      <c r="HW114">
        <v>523.70000000000005</v>
      </c>
      <c r="HX114">
        <v>351.8</v>
      </c>
      <c r="HY114">
        <v>453</v>
      </c>
      <c r="HZ114">
        <v>442.4</v>
      </c>
      <c r="IA114">
        <v>-176.9</v>
      </c>
      <c r="IB114">
        <v>-226.7</v>
      </c>
      <c r="IC114">
        <v>101.5</v>
      </c>
      <c r="ID114">
        <v>-1101.2</v>
      </c>
      <c r="IE114">
        <v>813.5</v>
      </c>
      <c r="IF114">
        <v>235.2</v>
      </c>
      <c r="IG114">
        <v>-184.2</v>
      </c>
      <c r="IH114">
        <v>757.9</v>
      </c>
      <c r="II114">
        <v>-2384.8000000000002</v>
      </c>
      <c r="IJ114">
        <v>1136.0999999999999</v>
      </c>
      <c r="IK114">
        <v>439.8</v>
      </c>
      <c r="IL114">
        <v>1433.2</v>
      </c>
      <c r="IM114">
        <v>382.7</v>
      </c>
      <c r="IN114">
        <v>570.20000000000005</v>
      </c>
      <c r="IO114">
        <v>-126.9</v>
      </c>
      <c r="IP114">
        <v>376.5</v>
      </c>
      <c r="IQ114">
        <v>-683.7</v>
      </c>
      <c r="IR114">
        <v>-1690.1</v>
      </c>
      <c r="IS114">
        <v>-980.5</v>
      </c>
      <c r="IT114">
        <v>1407.1</v>
      </c>
      <c r="IU114">
        <v>531.5</v>
      </c>
      <c r="IV114">
        <v>207.7</v>
      </c>
      <c r="IW114">
        <v>-525.70000000000005</v>
      </c>
      <c r="IY114" s="15">
        <v>103283</v>
      </c>
      <c r="IZ114" s="15">
        <v>1902560</v>
      </c>
    </row>
    <row r="115" spans="1:260">
      <c r="A115" t="s">
        <v>1032</v>
      </c>
      <c r="B115" t="s">
        <v>1081</v>
      </c>
      <c r="C115">
        <v>0</v>
      </c>
      <c r="D115">
        <v>0</v>
      </c>
      <c r="E115">
        <v>0</v>
      </c>
      <c r="F115">
        <v>-0.9</v>
      </c>
      <c r="G115">
        <v>0</v>
      </c>
      <c r="H115">
        <v>0</v>
      </c>
      <c r="I115">
        <v>0</v>
      </c>
      <c r="J115">
        <v>0.2</v>
      </c>
      <c r="K115">
        <v>0</v>
      </c>
      <c r="L115">
        <v>0</v>
      </c>
      <c r="M115">
        <v>0</v>
      </c>
      <c r="N115">
        <v>-0.3</v>
      </c>
      <c r="O115">
        <v>0</v>
      </c>
      <c r="P115">
        <v>0</v>
      </c>
      <c r="Q115">
        <v>0</v>
      </c>
      <c r="R115">
        <v>0</v>
      </c>
      <c r="S115">
        <v>0</v>
      </c>
      <c r="T115">
        <v>0</v>
      </c>
      <c r="U115">
        <v>0</v>
      </c>
      <c r="V115">
        <v>0</v>
      </c>
      <c r="W115">
        <v>0</v>
      </c>
      <c r="X115">
        <v>0</v>
      </c>
      <c r="Y115">
        <v>0</v>
      </c>
      <c r="Z115">
        <v>5.7</v>
      </c>
      <c r="AA115">
        <v>0</v>
      </c>
      <c r="AB115">
        <v>0</v>
      </c>
      <c r="AC115">
        <v>0</v>
      </c>
      <c r="AD115">
        <v>-1.7</v>
      </c>
      <c r="AE115">
        <v>0</v>
      </c>
      <c r="AF115">
        <v>0</v>
      </c>
      <c r="AG115">
        <v>0</v>
      </c>
      <c r="AH115">
        <v>1.7</v>
      </c>
      <c r="AI115">
        <v>0</v>
      </c>
      <c r="AJ115">
        <v>0</v>
      </c>
      <c r="AK115">
        <v>0</v>
      </c>
      <c r="AL115">
        <v>2.7</v>
      </c>
      <c r="AM115">
        <v>0</v>
      </c>
      <c r="AN115">
        <v>0</v>
      </c>
      <c r="AO115">
        <v>0</v>
      </c>
      <c r="AP115">
        <v>3.3</v>
      </c>
      <c r="AQ115">
        <v>0</v>
      </c>
      <c r="AR115">
        <v>0</v>
      </c>
      <c r="AS115">
        <v>0</v>
      </c>
      <c r="AT115">
        <v>3.5</v>
      </c>
      <c r="AU115">
        <v>0</v>
      </c>
      <c r="AV115">
        <v>0</v>
      </c>
      <c r="AW115">
        <v>0</v>
      </c>
      <c r="AX115">
        <v>5.4</v>
      </c>
      <c r="AY115">
        <v>0</v>
      </c>
      <c r="AZ115">
        <v>0</v>
      </c>
      <c r="BA115">
        <v>0</v>
      </c>
      <c r="BB115">
        <v>18.7</v>
      </c>
      <c r="BC115">
        <v>0</v>
      </c>
      <c r="BD115">
        <v>0</v>
      </c>
      <c r="BE115">
        <v>0</v>
      </c>
      <c r="BF115">
        <v>8.5</v>
      </c>
      <c r="BG115">
        <v>0</v>
      </c>
      <c r="BH115">
        <v>0</v>
      </c>
      <c r="BI115">
        <v>0</v>
      </c>
      <c r="BJ115">
        <v>0</v>
      </c>
      <c r="BK115">
        <v>0</v>
      </c>
      <c r="BL115">
        <v>0</v>
      </c>
      <c r="BM115">
        <v>0</v>
      </c>
      <c r="BN115">
        <v>0</v>
      </c>
      <c r="BO115">
        <v>0</v>
      </c>
      <c r="BP115">
        <v>0</v>
      </c>
      <c r="BQ115">
        <v>0</v>
      </c>
      <c r="BR115">
        <v>58.4</v>
      </c>
      <c r="BS115">
        <v>0</v>
      </c>
      <c r="BT115">
        <v>0</v>
      </c>
      <c r="BU115">
        <v>0</v>
      </c>
      <c r="BV115">
        <v>11.4</v>
      </c>
      <c r="BW115">
        <v>0</v>
      </c>
      <c r="BX115">
        <v>0</v>
      </c>
      <c r="BY115">
        <v>0</v>
      </c>
      <c r="BZ115">
        <v>22</v>
      </c>
      <c r="CA115">
        <v>0</v>
      </c>
      <c r="CB115">
        <v>0</v>
      </c>
      <c r="CC115">
        <v>0</v>
      </c>
      <c r="CD115">
        <v>25.1</v>
      </c>
      <c r="CE115">
        <v>0</v>
      </c>
      <c r="CF115">
        <v>0</v>
      </c>
      <c r="CG115">
        <v>0</v>
      </c>
      <c r="CH115">
        <v>31.3</v>
      </c>
      <c r="CI115">
        <v>0</v>
      </c>
      <c r="CJ115">
        <v>0</v>
      </c>
      <c r="CK115">
        <v>0</v>
      </c>
      <c r="CL115">
        <v>9.6999999999999993</v>
      </c>
      <c r="CM115">
        <v>0</v>
      </c>
      <c r="CN115">
        <v>0</v>
      </c>
      <c r="CO115">
        <v>0</v>
      </c>
      <c r="CP115">
        <v>2.4</v>
      </c>
      <c r="CQ115">
        <v>0</v>
      </c>
      <c r="CR115">
        <v>0</v>
      </c>
      <c r="CS115">
        <v>0</v>
      </c>
      <c r="CT115">
        <v>34.5</v>
      </c>
      <c r="CU115">
        <v>0</v>
      </c>
      <c r="CV115">
        <v>0</v>
      </c>
      <c r="CW115">
        <v>0</v>
      </c>
      <c r="CX115">
        <v>-20.2</v>
      </c>
      <c r="CY115">
        <v>0</v>
      </c>
      <c r="CZ115">
        <v>0</v>
      </c>
      <c r="DA115">
        <v>0</v>
      </c>
      <c r="DB115">
        <v>96.9</v>
      </c>
      <c r="DC115">
        <v>0</v>
      </c>
      <c r="DD115">
        <v>0</v>
      </c>
      <c r="DE115">
        <v>0</v>
      </c>
      <c r="DF115">
        <v>119.4</v>
      </c>
      <c r="DG115">
        <v>0</v>
      </c>
      <c r="DH115">
        <v>0</v>
      </c>
      <c r="DI115">
        <v>0</v>
      </c>
      <c r="DJ115">
        <v>25.1</v>
      </c>
      <c r="DK115">
        <v>0</v>
      </c>
      <c r="DL115">
        <v>0</v>
      </c>
      <c r="DM115">
        <v>0</v>
      </c>
      <c r="DN115">
        <v>79.7</v>
      </c>
      <c r="DO115">
        <v>0</v>
      </c>
      <c r="DP115">
        <v>0</v>
      </c>
      <c r="DQ115">
        <v>0</v>
      </c>
      <c r="DR115">
        <v>96.5</v>
      </c>
      <c r="DS115">
        <v>0</v>
      </c>
      <c r="DT115">
        <v>0</v>
      </c>
      <c r="DU115">
        <v>0</v>
      </c>
      <c r="DV115">
        <v>-136.5</v>
      </c>
      <c r="DW115">
        <v>0</v>
      </c>
      <c r="DX115">
        <v>0</v>
      </c>
      <c r="DY115">
        <v>0</v>
      </c>
      <c r="DZ115">
        <v>58.1</v>
      </c>
      <c r="EA115">
        <v>0</v>
      </c>
      <c r="EB115">
        <v>0</v>
      </c>
      <c r="EC115">
        <v>0</v>
      </c>
      <c r="ED115">
        <v>-77.8</v>
      </c>
      <c r="EE115">
        <v>0</v>
      </c>
      <c r="EF115">
        <v>0</v>
      </c>
      <c r="EG115">
        <v>0</v>
      </c>
      <c r="EH115">
        <v>178.8</v>
      </c>
      <c r="EI115">
        <v>0</v>
      </c>
      <c r="EJ115">
        <v>0</v>
      </c>
      <c r="EK115">
        <v>0</v>
      </c>
      <c r="EL115">
        <v>-12.9</v>
      </c>
      <c r="EM115">
        <v>0</v>
      </c>
      <c r="EN115">
        <v>0</v>
      </c>
      <c r="EO115">
        <v>0</v>
      </c>
      <c r="EP115">
        <v>157.19999999999999</v>
      </c>
      <c r="EQ115">
        <v>0</v>
      </c>
      <c r="ER115">
        <v>0</v>
      </c>
      <c r="ES115">
        <v>0</v>
      </c>
      <c r="ET115">
        <v>152.69999999999999</v>
      </c>
      <c r="EU115">
        <v>0</v>
      </c>
      <c r="EV115">
        <v>0</v>
      </c>
      <c r="EW115">
        <v>0</v>
      </c>
      <c r="EX115">
        <v>166.2</v>
      </c>
      <c r="EY115">
        <v>0</v>
      </c>
      <c r="EZ115">
        <v>0</v>
      </c>
      <c r="FA115">
        <v>0</v>
      </c>
      <c r="FB115">
        <v>257.7</v>
      </c>
      <c r="FC115">
        <v>0</v>
      </c>
      <c r="FD115">
        <v>0</v>
      </c>
      <c r="FE115">
        <v>0</v>
      </c>
      <c r="FF115">
        <v>336.6</v>
      </c>
      <c r="FG115">
        <v>0</v>
      </c>
      <c r="FH115">
        <v>0</v>
      </c>
      <c r="FI115">
        <v>0</v>
      </c>
      <c r="FJ115">
        <v>-303.2</v>
      </c>
      <c r="FK115">
        <v>0</v>
      </c>
      <c r="FL115">
        <v>0</v>
      </c>
      <c r="FM115">
        <v>0</v>
      </c>
      <c r="FN115">
        <v>-516.70000000000005</v>
      </c>
      <c r="FO115">
        <v>0</v>
      </c>
      <c r="FP115">
        <v>0</v>
      </c>
      <c r="FQ115">
        <v>0</v>
      </c>
      <c r="FR115">
        <v>-446.2</v>
      </c>
      <c r="FS115">
        <v>0</v>
      </c>
      <c r="FT115">
        <v>0</v>
      </c>
      <c r="FU115">
        <v>0</v>
      </c>
      <c r="FV115">
        <v>554.1</v>
      </c>
      <c r="FW115">
        <v>0</v>
      </c>
      <c r="FX115">
        <v>0</v>
      </c>
      <c r="FY115">
        <v>0</v>
      </c>
      <c r="FZ115">
        <v>330.1</v>
      </c>
      <c r="GA115">
        <v>0</v>
      </c>
      <c r="GB115">
        <v>0</v>
      </c>
      <c r="GC115">
        <v>0</v>
      </c>
      <c r="GD115">
        <v>236.5</v>
      </c>
      <c r="GE115">
        <v>215.7</v>
      </c>
      <c r="GF115">
        <v>-25.6</v>
      </c>
      <c r="GG115">
        <v>111.1</v>
      </c>
      <c r="GH115">
        <v>289.7</v>
      </c>
      <c r="GI115">
        <v>99.4</v>
      </c>
      <c r="GJ115">
        <v>259.89999999999998</v>
      </c>
      <c r="GK115">
        <v>115.8</v>
      </c>
      <c r="GL115">
        <v>-100.8</v>
      </c>
      <c r="GM115">
        <v>-533.1</v>
      </c>
      <c r="GN115">
        <v>-207.2</v>
      </c>
      <c r="GO115">
        <v>-906.8</v>
      </c>
      <c r="GP115">
        <v>-867.7</v>
      </c>
      <c r="GQ115">
        <v>-313.3</v>
      </c>
      <c r="GR115">
        <v>519.1</v>
      </c>
      <c r="GS115">
        <v>580</v>
      </c>
      <c r="GT115">
        <v>122.4</v>
      </c>
      <c r="GU115">
        <v>15.7</v>
      </c>
      <c r="GV115">
        <v>-597.29999999999995</v>
      </c>
      <c r="GW115">
        <v>506.9</v>
      </c>
      <c r="GX115">
        <v>260</v>
      </c>
      <c r="GY115">
        <v>200.5</v>
      </c>
      <c r="GZ115">
        <v>-110.5</v>
      </c>
      <c r="HA115">
        <v>-980.4</v>
      </c>
      <c r="HB115">
        <v>191.8</v>
      </c>
      <c r="HC115">
        <v>331.8</v>
      </c>
      <c r="HD115">
        <v>-382.5</v>
      </c>
      <c r="HE115">
        <v>270</v>
      </c>
      <c r="HF115">
        <v>123.3</v>
      </c>
      <c r="HG115">
        <v>143.4</v>
      </c>
      <c r="HH115">
        <v>-168.3</v>
      </c>
      <c r="HI115">
        <v>430.8</v>
      </c>
      <c r="HJ115">
        <v>304.8</v>
      </c>
      <c r="HK115">
        <v>62.4</v>
      </c>
      <c r="HL115">
        <v>208.3</v>
      </c>
      <c r="HM115">
        <v>-365.2</v>
      </c>
      <c r="HN115">
        <v>-195</v>
      </c>
      <c r="HO115">
        <v>69.400000000000006</v>
      </c>
      <c r="HP115">
        <v>-64.400000000000006</v>
      </c>
      <c r="HQ115">
        <v>-659.3</v>
      </c>
      <c r="HR115">
        <v>114.6</v>
      </c>
      <c r="HS115">
        <v>-57.9</v>
      </c>
      <c r="HT115">
        <v>-139.69999999999999</v>
      </c>
      <c r="HU115">
        <v>274.10000000000002</v>
      </c>
      <c r="HV115">
        <v>-28.8</v>
      </c>
      <c r="HW115">
        <v>330.4</v>
      </c>
      <c r="HX115">
        <v>203.6</v>
      </c>
      <c r="HY115">
        <v>356.7</v>
      </c>
      <c r="HZ115">
        <v>214.9</v>
      </c>
      <c r="IA115">
        <v>-297.60000000000002</v>
      </c>
      <c r="IB115">
        <v>-60.2</v>
      </c>
      <c r="IC115">
        <v>-5.7</v>
      </c>
      <c r="ID115">
        <v>-1000.9</v>
      </c>
      <c r="IE115">
        <v>642.70000000000005</v>
      </c>
      <c r="IF115">
        <v>176.9</v>
      </c>
      <c r="IG115">
        <v>-113.9</v>
      </c>
      <c r="IH115">
        <v>469.3</v>
      </c>
      <c r="II115">
        <v>-1793.5</v>
      </c>
      <c r="IJ115">
        <v>905.9</v>
      </c>
      <c r="IK115">
        <v>297.3</v>
      </c>
      <c r="IL115">
        <v>997.9</v>
      </c>
      <c r="IM115">
        <v>393</v>
      </c>
      <c r="IN115">
        <v>519.5</v>
      </c>
      <c r="IO115">
        <v>-139.69999999999999</v>
      </c>
      <c r="IP115">
        <v>384.5</v>
      </c>
      <c r="IQ115">
        <v>-719.9</v>
      </c>
      <c r="IR115">
        <v>-1542.6</v>
      </c>
      <c r="IS115">
        <v>-774</v>
      </c>
      <c r="IT115">
        <v>897.7</v>
      </c>
      <c r="IU115">
        <v>606.1</v>
      </c>
      <c r="IV115">
        <v>196.2</v>
      </c>
      <c r="IW115">
        <v>-345.8</v>
      </c>
      <c r="IY115" s="15">
        <v>44884135</v>
      </c>
      <c r="IZ115" s="15">
        <v>48973470</v>
      </c>
    </row>
    <row r="116" spans="1:260">
      <c r="A116" t="s">
        <v>1034</v>
      </c>
      <c r="B116" s="12" t="s">
        <v>1021</v>
      </c>
      <c r="C116" s="12">
        <v>0</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0</v>
      </c>
      <c r="CN116" s="12">
        <v>0</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0</v>
      </c>
      <c r="EU116" s="12">
        <v>0</v>
      </c>
      <c r="EV116" s="12">
        <v>0</v>
      </c>
      <c r="EW116" s="12">
        <v>0</v>
      </c>
      <c r="EX116" s="12">
        <v>0</v>
      </c>
      <c r="EY116" s="12">
        <v>0</v>
      </c>
      <c r="EZ116" s="12">
        <v>0</v>
      </c>
      <c r="FA116" s="12">
        <v>0</v>
      </c>
      <c r="FB116" s="12">
        <v>0</v>
      </c>
      <c r="FC116" s="12">
        <v>0</v>
      </c>
      <c r="FD116" s="12">
        <v>0</v>
      </c>
      <c r="FE116" s="12">
        <v>0</v>
      </c>
      <c r="FF116" s="12">
        <v>0</v>
      </c>
      <c r="FG116" s="12">
        <v>0</v>
      </c>
      <c r="FH116" s="12">
        <v>0</v>
      </c>
      <c r="FI116" s="12">
        <v>0</v>
      </c>
      <c r="FJ116" s="12">
        <v>0</v>
      </c>
      <c r="FK116" s="12">
        <v>0</v>
      </c>
      <c r="FL116" s="12">
        <v>0</v>
      </c>
      <c r="FM116" s="12">
        <v>0</v>
      </c>
      <c r="FN116" s="12">
        <v>0</v>
      </c>
      <c r="FO116" s="12">
        <v>0</v>
      </c>
      <c r="FP116" s="12">
        <v>0</v>
      </c>
      <c r="FQ116" s="12">
        <v>0</v>
      </c>
      <c r="FR116" s="12">
        <v>0</v>
      </c>
      <c r="FS116" s="12">
        <v>0</v>
      </c>
      <c r="FT116" s="12">
        <v>0</v>
      </c>
      <c r="FU116" s="12">
        <v>0</v>
      </c>
      <c r="FV116" s="12">
        <v>0</v>
      </c>
      <c r="FW116" s="12">
        <v>0</v>
      </c>
      <c r="FX116" s="12">
        <v>0</v>
      </c>
      <c r="FY116" s="12">
        <v>0</v>
      </c>
      <c r="FZ116" s="12">
        <v>0</v>
      </c>
      <c r="GA116" s="12">
        <v>0</v>
      </c>
      <c r="GB116" s="12">
        <v>0</v>
      </c>
      <c r="GC116" s="12">
        <v>0</v>
      </c>
      <c r="GD116" s="12">
        <v>0</v>
      </c>
      <c r="GE116" s="12">
        <v>0</v>
      </c>
      <c r="GF116" s="12">
        <v>0</v>
      </c>
      <c r="GG116" s="12">
        <v>0</v>
      </c>
      <c r="GH116" s="12">
        <v>0.1</v>
      </c>
      <c r="GI116" s="12">
        <v>0</v>
      </c>
      <c r="GJ116" s="12">
        <v>0.1</v>
      </c>
      <c r="GK116" s="12">
        <v>0.1</v>
      </c>
      <c r="GL116" s="12">
        <v>-0.1</v>
      </c>
      <c r="GM116" s="12">
        <v>-0.3</v>
      </c>
      <c r="GN116" s="12">
        <v>-0.1</v>
      </c>
      <c r="GO116" s="12">
        <v>-0.4</v>
      </c>
      <c r="GP116" s="12">
        <v>-0.6</v>
      </c>
      <c r="GQ116" s="12">
        <v>-0.2</v>
      </c>
      <c r="GR116" s="12">
        <v>0.3</v>
      </c>
      <c r="GS116" s="12">
        <v>0.4</v>
      </c>
      <c r="GT116" s="12">
        <v>0.1</v>
      </c>
      <c r="GU116" s="12">
        <v>0.1</v>
      </c>
      <c r="GV116" s="12">
        <v>-0.2</v>
      </c>
      <c r="GW116" s="12">
        <v>0.2</v>
      </c>
      <c r="GX116" s="12">
        <v>0.2</v>
      </c>
      <c r="GY116" s="12">
        <v>0.1</v>
      </c>
      <c r="GZ116" s="12">
        <v>0</v>
      </c>
      <c r="HA116" s="12">
        <v>-0.2</v>
      </c>
      <c r="HB116" s="12">
        <v>0</v>
      </c>
      <c r="HC116" s="12">
        <v>0</v>
      </c>
      <c r="HD116" s="12">
        <v>0</v>
      </c>
      <c r="HE116" s="12">
        <v>0</v>
      </c>
      <c r="HF116" s="12">
        <v>0</v>
      </c>
      <c r="HG116" s="12">
        <v>0</v>
      </c>
      <c r="HH116" s="12">
        <v>0</v>
      </c>
      <c r="HI116" s="12">
        <v>0</v>
      </c>
      <c r="HJ116" s="12">
        <v>0</v>
      </c>
      <c r="HK116" s="12">
        <v>0</v>
      </c>
      <c r="HL116" s="12">
        <v>0</v>
      </c>
      <c r="HM116" s="12">
        <v>0</v>
      </c>
      <c r="HN116" s="12">
        <v>0</v>
      </c>
      <c r="HO116" s="12">
        <v>0</v>
      </c>
      <c r="HP116" s="12">
        <v>0</v>
      </c>
      <c r="HQ116" s="12">
        <v>0</v>
      </c>
      <c r="HR116" s="12">
        <v>0</v>
      </c>
      <c r="HS116" s="12">
        <v>0</v>
      </c>
      <c r="HT116" s="12">
        <v>0</v>
      </c>
      <c r="HU116" s="12">
        <v>0</v>
      </c>
      <c r="HV116" s="12">
        <v>0</v>
      </c>
      <c r="HW116" s="12">
        <v>0</v>
      </c>
      <c r="HX116" s="12">
        <v>0</v>
      </c>
      <c r="HY116" s="12">
        <v>0</v>
      </c>
      <c r="HZ116" s="12">
        <v>0</v>
      </c>
      <c r="IA116" s="12">
        <v>0</v>
      </c>
      <c r="IB116" s="12">
        <v>0</v>
      </c>
      <c r="IC116" s="12">
        <v>0</v>
      </c>
      <c r="ID116" s="12">
        <v>-0.1</v>
      </c>
      <c r="IE116" s="12">
        <v>0.1</v>
      </c>
      <c r="IF116" s="12">
        <v>0</v>
      </c>
      <c r="IG116" s="12">
        <v>0</v>
      </c>
      <c r="IH116" s="12">
        <v>0.1</v>
      </c>
      <c r="II116" s="12">
        <v>-0.1</v>
      </c>
      <c r="IJ116" s="12">
        <v>0.1</v>
      </c>
      <c r="IK116" s="12">
        <v>0</v>
      </c>
      <c r="IL116" s="12">
        <v>0</v>
      </c>
      <c r="IM116" s="12">
        <v>0</v>
      </c>
      <c r="IN116" s="12">
        <v>0</v>
      </c>
      <c r="IO116" s="12">
        <v>0</v>
      </c>
      <c r="IP116" s="12">
        <v>0</v>
      </c>
      <c r="IQ116" s="12">
        <v>0</v>
      </c>
      <c r="IR116" s="12">
        <v>0</v>
      </c>
      <c r="IS116" s="12">
        <v>0</v>
      </c>
      <c r="IT116" s="12">
        <v>0</v>
      </c>
      <c r="IU116" s="12">
        <v>0</v>
      </c>
      <c r="IV116" s="12">
        <v>0</v>
      </c>
      <c r="IW116" s="12">
        <v>0</v>
      </c>
      <c r="IY116" s="15">
        <v>151041</v>
      </c>
      <c r="IZ116" s="15">
        <v>154107</v>
      </c>
    </row>
    <row r="117" spans="1:260">
      <c r="A117" t="s">
        <v>1035</v>
      </c>
      <c r="B117" s="12" t="s">
        <v>1124</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0</v>
      </c>
      <c r="FM117" s="12">
        <v>0</v>
      </c>
      <c r="FN117" s="12">
        <v>-0.1</v>
      </c>
      <c r="FO117" s="12">
        <v>0</v>
      </c>
      <c r="FP117" s="12">
        <v>0</v>
      </c>
      <c r="FQ117" s="12">
        <v>0</v>
      </c>
      <c r="FR117" s="12">
        <v>-0.8</v>
      </c>
      <c r="FS117" s="12">
        <v>0</v>
      </c>
      <c r="FT117" s="12">
        <v>0</v>
      </c>
      <c r="FU117" s="12">
        <v>0</v>
      </c>
      <c r="FV117" s="12">
        <v>0.9</v>
      </c>
      <c r="FW117" s="12">
        <v>0</v>
      </c>
      <c r="FX117" s="12">
        <v>0</v>
      </c>
      <c r="FY117" s="12">
        <v>0</v>
      </c>
      <c r="FZ117" s="12">
        <v>0.2</v>
      </c>
      <c r="GA117" s="12">
        <v>0</v>
      </c>
      <c r="GB117" s="12">
        <v>0</v>
      </c>
      <c r="GC117" s="12">
        <v>0</v>
      </c>
      <c r="GD117" s="12">
        <v>-0.4</v>
      </c>
      <c r="GE117" s="12">
        <v>0.1</v>
      </c>
      <c r="GF117" s="12">
        <v>0.2</v>
      </c>
      <c r="GG117" s="12">
        <v>0</v>
      </c>
      <c r="GH117" s="12">
        <v>0.1</v>
      </c>
      <c r="GI117" s="12">
        <v>0</v>
      </c>
      <c r="GJ117" s="12">
        <v>0.1</v>
      </c>
      <c r="GK117" s="12">
        <v>0.1</v>
      </c>
      <c r="GL117" s="12">
        <v>0.1</v>
      </c>
      <c r="GM117" s="12">
        <v>0.1</v>
      </c>
      <c r="GN117" s="12">
        <v>0</v>
      </c>
      <c r="GO117" s="12">
        <v>-0.2</v>
      </c>
      <c r="GP117" s="12">
        <v>-0.2</v>
      </c>
      <c r="GQ117" s="12">
        <v>-0.2</v>
      </c>
      <c r="GR117" s="12">
        <v>0.2</v>
      </c>
      <c r="GS117" s="12">
        <v>0.1</v>
      </c>
      <c r="GT117" s="12">
        <v>0</v>
      </c>
      <c r="GU117" s="12">
        <v>-0.1</v>
      </c>
      <c r="GV117" s="12">
        <v>-0.1</v>
      </c>
      <c r="GW117" s="12">
        <v>0.2</v>
      </c>
      <c r="GX117" s="12">
        <v>0</v>
      </c>
      <c r="GY117" s="12">
        <v>0.1</v>
      </c>
      <c r="GZ117" s="12">
        <v>0.1</v>
      </c>
      <c r="HA117" s="12">
        <v>-0.2</v>
      </c>
      <c r="HB117" s="12">
        <v>0</v>
      </c>
      <c r="HC117" s="12">
        <v>0</v>
      </c>
      <c r="HD117" s="12">
        <v>-0.1</v>
      </c>
      <c r="HE117" s="12">
        <v>0.1</v>
      </c>
      <c r="HF117" s="12">
        <v>-0.1</v>
      </c>
      <c r="HG117" s="12">
        <v>-0.2</v>
      </c>
      <c r="HH117" s="12">
        <v>0</v>
      </c>
      <c r="HI117" s="12">
        <v>0.1</v>
      </c>
      <c r="HJ117" s="12">
        <v>0</v>
      </c>
      <c r="HK117" s="12">
        <v>0</v>
      </c>
      <c r="HL117" s="12">
        <v>0.1</v>
      </c>
      <c r="HM117" s="12">
        <v>-0.3</v>
      </c>
      <c r="HN117" s="12">
        <v>-0.2</v>
      </c>
      <c r="HO117" s="12">
        <v>-0.5</v>
      </c>
      <c r="HP117" s="12">
        <v>0.2</v>
      </c>
      <c r="HQ117" s="12">
        <v>-0.1</v>
      </c>
      <c r="HR117" s="12">
        <v>-0.2</v>
      </c>
      <c r="HS117" s="12">
        <v>0.2</v>
      </c>
      <c r="HT117" s="12">
        <v>-0.1</v>
      </c>
      <c r="HU117" s="12">
        <v>0</v>
      </c>
      <c r="HV117" s="12">
        <v>-0.4</v>
      </c>
      <c r="HW117" s="12">
        <v>0.1</v>
      </c>
      <c r="HX117" s="12">
        <v>0.3</v>
      </c>
      <c r="HY117" s="12">
        <v>0.2</v>
      </c>
      <c r="HZ117" s="12">
        <v>0.1</v>
      </c>
      <c r="IA117" s="12">
        <v>0.2</v>
      </c>
      <c r="IB117" s="12">
        <v>-0.3</v>
      </c>
      <c r="IC117" s="12">
        <v>0</v>
      </c>
      <c r="ID117" s="12">
        <v>-0.1</v>
      </c>
      <c r="IE117" s="12">
        <v>0</v>
      </c>
      <c r="IF117" s="12">
        <v>0</v>
      </c>
      <c r="IG117" s="12">
        <v>-0.2</v>
      </c>
      <c r="IH117" s="12">
        <v>0.2</v>
      </c>
      <c r="II117" s="12">
        <v>-0.2</v>
      </c>
      <c r="IJ117" s="12">
        <v>0.1</v>
      </c>
      <c r="IK117" s="12">
        <v>0.2</v>
      </c>
      <c r="IL117" s="12">
        <v>0.2</v>
      </c>
      <c r="IM117" s="12">
        <v>-0.1</v>
      </c>
      <c r="IN117" s="12">
        <v>0.1</v>
      </c>
      <c r="IO117" s="12">
        <v>-0.1</v>
      </c>
      <c r="IP117" s="12">
        <v>-0.1</v>
      </c>
      <c r="IQ117" s="12">
        <v>-0.1</v>
      </c>
      <c r="IR117" s="12">
        <v>-0.2</v>
      </c>
      <c r="IS117" s="12">
        <v>-0.1</v>
      </c>
      <c r="IT117" s="12">
        <v>0.1</v>
      </c>
      <c r="IU117" s="12">
        <v>0</v>
      </c>
      <c r="IV117" s="12">
        <v>0</v>
      </c>
      <c r="IW117" s="12">
        <v>0</v>
      </c>
      <c r="IY117" s="15">
        <v>2371219</v>
      </c>
      <c r="IZ117" s="15">
        <v>2511837</v>
      </c>
    </row>
    <row r="118" spans="1:260">
      <c r="A118" t="s">
        <v>1036</v>
      </c>
      <c r="B118" s="12" t="s">
        <v>1025</v>
      </c>
      <c r="C118" s="12">
        <v>-0.6</v>
      </c>
      <c r="D118" s="12">
        <v>-0.1</v>
      </c>
      <c r="E118" s="12">
        <v>-1</v>
      </c>
      <c r="F118" s="12">
        <v>0.4</v>
      </c>
      <c r="G118" s="12">
        <v>0.3</v>
      </c>
      <c r="H118" s="12">
        <v>0.2</v>
      </c>
      <c r="I118" s="12">
        <v>0.2</v>
      </c>
      <c r="J118" s="12">
        <v>-0.1</v>
      </c>
      <c r="K118" s="12">
        <v>-0.6</v>
      </c>
      <c r="L118" s="12">
        <v>-1.9</v>
      </c>
      <c r="M118" s="12">
        <v>-0.9</v>
      </c>
      <c r="N118" s="12">
        <v>0.6</v>
      </c>
      <c r="O118" s="12">
        <v>0.2</v>
      </c>
      <c r="P118" s="12">
        <v>0.2</v>
      </c>
      <c r="Q118" s="12">
        <v>0.2</v>
      </c>
      <c r="R118" s="12">
        <v>0.4</v>
      </c>
      <c r="S118" s="12">
        <v>0.6</v>
      </c>
      <c r="T118" s="12">
        <v>0.4</v>
      </c>
      <c r="U118" s="12">
        <v>0.2</v>
      </c>
      <c r="V118" s="12">
        <v>0.1</v>
      </c>
      <c r="W118" s="12">
        <v>-0.6</v>
      </c>
      <c r="X118" s="12">
        <v>-0.6</v>
      </c>
      <c r="Y118" s="12">
        <v>0.9</v>
      </c>
      <c r="Z118" s="12">
        <v>-5.6</v>
      </c>
      <c r="AA118" s="12">
        <v>-0.3</v>
      </c>
      <c r="AB118" s="12">
        <v>-1</v>
      </c>
      <c r="AC118" s="12">
        <v>-1.1000000000000001</v>
      </c>
      <c r="AD118" s="12">
        <v>2.7</v>
      </c>
      <c r="AE118" s="12">
        <v>2.8</v>
      </c>
      <c r="AF118" s="12">
        <v>3.1</v>
      </c>
      <c r="AG118" s="12">
        <v>3.8</v>
      </c>
      <c r="AH118" s="12">
        <v>-1.2</v>
      </c>
      <c r="AI118" s="12">
        <v>-2.1</v>
      </c>
      <c r="AJ118" s="12">
        <v>2.4</v>
      </c>
      <c r="AK118" s="12">
        <v>0</v>
      </c>
      <c r="AL118" s="12">
        <v>-3.2</v>
      </c>
      <c r="AM118" s="12">
        <v>-1.7</v>
      </c>
      <c r="AN118" s="12">
        <v>-0.5</v>
      </c>
      <c r="AO118" s="12">
        <v>-1.3</v>
      </c>
      <c r="AP118" s="12">
        <v>-3.4</v>
      </c>
      <c r="AQ118" s="12">
        <v>-0.4</v>
      </c>
      <c r="AR118" s="12">
        <v>-3.4</v>
      </c>
      <c r="AS118" s="12">
        <v>1.6</v>
      </c>
      <c r="AT118" s="12">
        <v>-1.8</v>
      </c>
      <c r="AU118" s="12">
        <v>2.6</v>
      </c>
      <c r="AV118" s="12">
        <v>-1.4</v>
      </c>
      <c r="AW118" s="12">
        <v>-0.1</v>
      </c>
      <c r="AX118" s="12">
        <v>-5.8</v>
      </c>
      <c r="AY118" s="12">
        <v>0.2</v>
      </c>
      <c r="AZ118" s="12">
        <v>-0.6</v>
      </c>
      <c r="BA118" s="12">
        <v>0.5</v>
      </c>
      <c r="BB118" s="12">
        <v>-17.600000000000001</v>
      </c>
      <c r="BC118" s="12">
        <v>-4.9000000000000004</v>
      </c>
      <c r="BD118" s="12">
        <v>-2.8</v>
      </c>
      <c r="BE118" s="12">
        <v>2.6</v>
      </c>
      <c r="BF118" s="12">
        <v>-11.8</v>
      </c>
      <c r="BG118" s="12">
        <v>-0.3</v>
      </c>
      <c r="BH118" s="12">
        <v>-3</v>
      </c>
      <c r="BI118" s="12">
        <v>-5.3</v>
      </c>
      <c r="BJ118" s="12">
        <v>-2.6</v>
      </c>
      <c r="BK118" s="12">
        <v>3.2</v>
      </c>
      <c r="BL118" s="12">
        <v>4.5</v>
      </c>
      <c r="BM118" s="12">
        <v>-2.4</v>
      </c>
      <c r="BN118" s="12">
        <v>0.1</v>
      </c>
      <c r="BO118" s="12">
        <v>5</v>
      </c>
      <c r="BP118" s="12">
        <v>0.3</v>
      </c>
      <c r="BQ118" s="12">
        <v>1</v>
      </c>
      <c r="BR118" s="12">
        <v>-52.1</v>
      </c>
      <c r="BS118" s="12">
        <v>-3.3</v>
      </c>
      <c r="BT118" s="12">
        <v>1.3</v>
      </c>
      <c r="BU118" s="12">
        <v>-1.8</v>
      </c>
      <c r="BV118" s="12">
        <v>-8.9</v>
      </c>
      <c r="BW118" s="12">
        <v>-2.9</v>
      </c>
      <c r="BX118" s="12">
        <v>3.2</v>
      </c>
      <c r="BY118" s="12">
        <v>2.7</v>
      </c>
      <c r="BZ118" s="12">
        <v>-28.9</v>
      </c>
      <c r="CA118" s="12">
        <v>2.9</v>
      </c>
      <c r="CB118" s="12">
        <v>0.5</v>
      </c>
      <c r="CC118" s="12">
        <v>1.7</v>
      </c>
      <c r="CD118" s="12">
        <v>-19.100000000000001</v>
      </c>
      <c r="CE118" s="12">
        <v>-2.2000000000000002</v>
      </c>
      <c r="CF118" s="12">
        <v>3.7</v>
      </c>
      <c r="CG118" s="12">
        <v>5.9</v>
      </c>
      <c r="CH118" s="12">
        <v>-9.6999999999999993</v>
      </c>
      <c r="CI118" s="12">
        <v>1.3</v>
      </c>
      <c r="CJ118" s="12">
        <v>0.4</v>
      </c>
      <c r="CK118" s="12">
        <v>-6</v>
      </c>
      <c r="CL118" s="12">
        <v>3.4</v>
      </c>
      <c r="CM118" s="12">
        <v>-3.8</v>
      </c>
      <c r="CN118" s="12">
        <v>-0.9</v>
      </c>
      <c r="CO118" s="12">
        <v>6.7</v>
      </c>
      <c r="CP118" s="12">
        <v>12.4</v>
      </c>
      <c r="CQ118" s="12">
        <v>7.1</v>
      </c>
      <c r="CR118" s="12">
        <v>9.1999999999999993</v>
      </c>
      <c r="CS118" s="12">
        <v>-1.5</v>
      </c>
      <c r="CT118" s="12">
        <v>-112.1</v>
      </c>
      <c r="CU118" s="12">
        <v>-7.8</v>
      </c>
      <c r="CV118" s="12">
        <v>0.3</v>
      </c>
      <c r="CW118" s="12">
        <v>9.5</v>
      </c>
      <c r="CX118" s="12">
        <v>19</v>
      </c>
      <c r="CY118" s="12">
        <v>6.7</v>
      </c>
      <c r="CZ118" s="12">
        <v>4.8</v>
      </c>
      <c r="DA118" s="12">
        <v>-12.8</v>
      </c>
      <c r="DB118" s="12">
        <v>-51.1</v>
      </c>
      <c r="DC118" s="12">
        <v>5.6</v>
      </c>
      <c r="DD118" s="12">
        <v>3.6</v>
      </c>
      <c r="DE118" s="12">
        <v>-20.3</v>
      </c>
      <c r="DF118" s="12">
        <v>-90.1</v>
      </c>
      <c r="DG118" s="12">
        <v>15.9</v>
      </c>
      <c r="DH118" s="12">
        <v>-0.9</v>
      </c>
      <c r="DI118" s="12">
        <v>3.9</v>
      </c>
      <c r="DJ118" s="12">
        <v>-132.9</v>
      </c>
      <c r="DK118" s="12">
        <v>-1.9</v>
      </c>
      <c r="DL118" s="12">
        <v>16.2</v>
      </c>
      <c r="DM118" s="12">
        <v>-2.4</v>
      </c>
      <c r="DN118" s="12">
        <v>-88.5</v>
      </c>
      <c r="DO118" s="12">
        <v>10.1</v>
      </c>
      <c r="DP118" s="12">
        <v>18.3</v>
      </c>
      <c r="DQ118" s="12">
        <v>-5.7</v>
      </c>
      <c r="DR118" s="12">
        <v>-40.9</v>
      </c>
      <c r="DS118" s="12">
        <v>24.7</v>
      </c>
      <c r="DT118" s="12">
        <v>-10.3</v>
      </c>
      <c r="DU118" s="12">
        <v>-16.2</v>
      </c>
      <c r="DV118" s="12">
        <v>59.5</v>
      </c>
      <c r="DW118" s="12">
        <v>20.100000000000001</v>
      </c>
      <c r="DX118" s="12">
        <v>0.8</v>
      </c>
      <c r="DY118" s="12">
        <v>-21.8</v>
      </c>
      <c r="DZ118" s="12">
        <v>51.8</v>
      </c>
      <c r="EA118" s="12">
        <v>27.2</v>
      </c>
      <c r="EB118" s="12">
        <v>-10</v>
      </c>
      <c r="EC118" s="12">
        <v>-4.0999999999999996</v>
      </c>
      <c r="ED118" s="12">
        <v>86.1</v>
      </c>
      <c r="EE118" s="12">
        <v>-32.1</v>
      </c>
      <c r="EF118" s="12">
        <v>-49.1</v>
      </c>
      <c r="EG118" s="12">
        <v>-37.5</v>
      </c>
      <c r="EH118" s="12">
        <v>-219.3</v>
      </c>
      <c r="EI118" s="12">
        <v>-32.5</v>
      </c>
      <c r="EJ118" s="12">
        <v>-23.6</v>
      </c>
      <c r="EK118" s="12">
        <v>22.7</v>
      </c>
      <c r="EL118" s="12">
        <v>-126.6</v>
      </c>
      <c r="EM118" s="12">
        <v>13.4</v>
      </c>
      <c r="EN118" s="12">
        <v>23.5</v>
      </c>
      <c r="EO118" s="12">
        <v>7</v>
      </c>
      <c r="EP118" s="12">
        <v>65.2</v>
      </c>
      <c r="EQ118" s="12">
        <v>1.4</v>
      </c>
      <c r="ER118" s="12">
        <v>-5.4</v>
      </c>
      <c r="ES118" s="12">
        <v>-8.1999999999999993</v>
      </c>
      <c r="ET118" s="12">
        <v>-71.7</v>
      </c>
      <c r="EU118" s="12">
        <v>19.8</v>
      </c>
      <c r="EV118" s="12">
        <v>-42.7</v>
      </c>
      <c r="EW118" s="12">
        <v>31.1</v>
      </c>
      <c r="EX118" s="12">
        <v>219</v>
      </c>
      <c r="EY118" s="12">
        <v>-20.399999999999999</v>
      </c>
      <c r="EZ118" s="12">
        <v>62.2</v>
      </c>
      <c r="FA118" s="12">
        <v>87.7</v>
      </c>
      <c r="FB118" s="12">
        <v>37</v>
      </c>
      <c r="FC118" s="12">
        <v>48.4</v>
      </c>
      <c r="FD118" s="12">
        <v>30.8</v>
      </c>
      <c r="FE118" s="12">
        <v>-124.8</v>
      </c>
      <c r="FF118" s="12">
        <v>-258.8</v>
      </c>
      <c r="FG118" s="12">
        <v>-34.299999999999997</v>
      </c>
      <c r="FH118" s="12">
        <v>41.7</v>
      </c>
      <c r="FI118" s="12">
        <v>105.1</v>
      </c>
      <c r="FJ118" s="12">
        <v>-35.6</v>
      </c>
      <c r="FK118" s="12">
        <v>30.3</v>
      </c>
      <c r="FL118" s="12">
        <v>86.6</v>
      </c>
      <c r="FM118" s="12">
        <v>62.5</v>
      </c>
      <c r="FN118" s="12">
        <v>148.9</v>
      </c>
      <c r="FO118" s="12">
        <v>16.600000000000001</v>
      </c>
      <c r="FP118" s="12">
        <v>-124.6</v>
      </c>
      <c r="FQ118" s="12">
        <v>62.4</v>
      </c>
      <c r="FR118" s="12">
        <v>-119.8</v>
      </c>
      <c r="FS118" s="12">
        <v>67.7</v>
      </c>
      <c r="FT118" s="12">
        <v>-63.8</v>
      </c>
      <c r="FU118" s="12">
        <v>-87.4</v>
      </c>
      <c r="FV118" s="12">
        <v>-309.89999999999998</v>
      </c>
      <c r="FW118" s="12">
        <v>-6.3</v>
      </c>
      <c r="FX118" s="12">
        <v>25.4</v>
      </c>
      <c r="FY118" s="12">
        <v>-71.099999999999994</v>
      </c>
      <c r="FZ118" s="12">
        <v>-395.1</v>
      </c>
      <c r="GA118" s="12">
        <v>-64.099999999999994</v>
      </c>
      <c r="GB118" s="12">
        <v>57.9</v>
      </c>
      <c r="GC118" s="12">
        <v>-255.4</v>
      </c>
      <c r="GD118" s="12">
        <v>-488.1</v>
      </c>
      <c r="GE118" s="12">
        <v>-463.3</v>
      </c>
      <c r="GF118" s="12">
        <v>-109.7</v>
      </c>
      <c r="GG118" s="12">
        <v>57.5</v>
      </c>
      <c r="GH118" s="12">
        <v>-412.1</v>
      </c>
      <c r="GI118" s="12">
        <v>-253.2</v>
      </c>
      <c r="GJ118" s="12">
        <v>-392.4</v>
      </c>
      <c r="GK118" s="12">
        <v>-213</v>
      </c>
      <c r="GL118" s="12">
        <v>-56.6</v>
      </c>
      <c r="GM118" s="12">
        <v>465</v>
      </c>
      <c r="GN118" s="12">
        <v>-4.5999999999999996</v>
      </c>
      <c r="GO118" s="12">
        <v>1351.9</v>
      </c>
      <c r="GP118" s="12">
        <v>558.5</v>
      </c>
      <c r="GQ118" s="12">
        <v>-34.799999999999997</v>
      </c>
      <c r="GR118" s="12">
        <v>-698.4</v>
      </c>
      <c r="GS118" s="12">
        <v>-512.20000000000005</v>
      </c>
      <c r="GT118" s="12">
        <v>-37.200000000000003</v>
      </c>
      <c r="GU118" s="12">
        <v>131.6</v>
      </c>
      <c r="GV118" s="12">
        <v>609.79999999999995</v>
      </c>
      <c r="GW118" s="12">
        <v>-507.6</v>
      </c>
      <c r="GX118" s="12">
        <v>-225.6</v>
      </c>
      <c r="GY118" s="12">
        <v>-145.1</v>
      </c>
      <c r="GZ118" s="12">
        <v>95.2</v>
      </c>
      <c r="HA118" s="12">
        <v>1191.3</v>
      </c>
      <c r="HB118" s="12">
        <v>188</v>
      </c>
      <c r="HC118" s="12">
        <v>-137.69999999999999</v>
      </c>
      <c r="HD118" s="12">
        <v>477.6</v>
      </c>
      <c r="HE118" s="12">
        <v>-276.60000000000002</v>
      </c>
      <c r="HF118" s="12">
        <v>-578.70000000000005</v>
      </c>
      <c r="HG118" s="12">
        <v>364.6</v>
      </c>
      <c r="HH118" s="12">
        <v>314</v>
      </c>
      <c r="HI118" s="12">
        <v>-629.79999999999995</v>
      </c>
      <c r="HJ118" s="12">
        <v>195.7</v>
      </c>
      <c r="HK118" s="12">
        <v>-30.3</v>
      </c>
      <c r="HL118" s="12">
        <v>38.4</v>
      </c>
      <c r="HM118" s="12">
        <v>674.8</v>
      </c>
      <c r="HN118" s="12">
        <v>830.6</v>
      </c>
      <c r="HO118" s="12">
        <v>-169.6</v>
      </c>
      <c r="HP118" s="12">
        <v>-229.8</v>
      </c>
      <c r="HQ118" s="12">
        <v>508.2</v>
      </c>
      <c r="HR118" s="12">
        <v>94.9</v>
      </c>
      <c r="HS118" s="12">
        <v>211.1</v>
      </c>
      <c r="HT118" s="12">
        <v>492.9</v>
      </c>
      <c r="HU118" s="12">
        <v>-435.6</v>
      </c>
      <c r="HV118" s="12">
        <v>118.3</v>
      </c>
      <c r="HW118" s="12">
        <v>-245.3</v>
      </c>
      <c r="HX118" s="12">
        <v>-257.5</v>
      </c>
      <c r="HY118" s="12">
        <v>-334.2</v>
      </c>
      <c r="HZ118" s="12">
        <v>46.7</v>
      </c>
      <c r="IA118" s="12">
        <v>52.1</v>
      </c>
      <c r="IB118" s="12">
        <v>589.29999999999995</v>
      </c>
      <c r="IC118" s="12">
        <v>759</v>
      </c>
      <c r="ID118" s="12">
        <v>-132.6</v>
      </c>
      <c r="IE118" s="12">
        <v>422</v>
      </c>
      <c r="IF118" s="12">
        <v>285.3</v>
      </c>
      <c r="IG118" s="12">
        <v>529.6</v>
      </c>
      <c r="IH118" s="12">
        <v>97</v>
      </c>
      <c r="II118" s="12">
        <v>908.6</v>
      </c>
      <c r="IJ118" s="12">
        <v>881</v>
      </c>
      <c r="IK118" s="12">
        <v>740.5</v>
      </c>
      <c r="IL118" s="12">
        <v>-79.099999999999994</v>
      </c>
      <c r="IM118" s="12">
        <v>20.3</v>
      </c>
      <c r="IN118" s="12">
        <v>771.9</v>
      </c>
      <c r="IO118" s="12">
        <v>95.9</v>
      </c>
      <c r="IP118" s="12">
        <v>1822.9</v>
      </c>
      <c r="IQ118" s="12">
        <v>-641.6</v>
      </c>
      <c r="IR118" s="12">
        <v>-1797</v>
      </c>
      <c r="IS118" s="12">
        <v>-1.2</v>
      </c>
      <c r="IT118" s="12">
        <v>-824</v>
      </c>
      <c r="IU118" s="12">
        <v>254.2</v>
      </c>
      <c r="IV118" s="12">
        <v>1124.2</v>
      </c>
      <c r="IW118" s="12">
        <v>-345.4</v>
      </c>
      <c r="IY118" s="15">
        <v>1038921</v>
      </c>
      <c r="IZ118" s="15">
        <v>1046530</v>
      </c>
    </row>
    <row r="119" spans="1:260">
      <c r="A119" t="s">
        <v>7</v>
      </c>
      <c r="B119" s="12" t="s">
        <v>1026</v>
      </c>
      <c r="C119" s="12" t="s">
        <v>7</v>
      </c>
      <c r="D119" s="12" t="s">
        <v>7</v>
      </c>
      <c r="E119" s="12" t="s">
        <v>7</v>
      </c>
      <c r="F119" s="12" t="s">
        <v>7</v>
      </c>
      <c r="G119" s="12" t="s">
        <v>7</v>
      </c>
      <c r="H119" s="12" t="s">
        <v>7</v>
      </c>
      <c r="I119" s="12" t="s">
        <v>7</v>
      </c>
      <c r="J119" s="12" t="s">
        <v>7</v>
      </c>
      <c r="K119" s="12" t="s">
        <v>7</v>
      </c>
      <c r="L119" s="12" t="s">
        <v>7</v>
      </c>
      <c r="M119" s="12" t="s">
        <v>7</v>
      </c>
      <c r="N119" s="12" t="s">
        <v>7</v>
      </c>
      <c r="O119" s="12" t="s">
        <v>7</v>
      </c>
      <c r="P119" s="12" t="s">
        <v>7</v>
      </c>
      <c r="Q119" s="12" t="s">
        <v>7</v>
      </c>
      <c r="R119" s="12" t="s">
        <v>7</v>
      </c>
      <c r="S119" s="12" t="s">
        <v>7</v>
      </c>
      <c r="T119" s="12" t="s">
        <v>7</v>
      </c>
      <c r="U119" s="12" t="s">
        <v>7</v>
      </c>
      <c r="V119" s="12" t="s">
        <v>7</v>
      </c>
      <c r="W119" s="12" t="s">
        <v>7</v>
      </c>
      <c r="X119" s="12" t="s">
        <v>7</v>
      </c>
      <c r="Y119" s="12" t="s">
        <v>7</v>
      </c>
      <c r="Z119" s="12" t="s">
        <v>7</v>
      </c>
      <c r="AA119" s="12" t="s">
        <v>7</v>
      </c>
      <c r="AB119" s="12" t="s">
        <v>7</v>
      </c>
      <c r="AC119" s="12" t="s">
        <v>7</v>
      </c>
      <c r="AD119" s="12" t="s">
        <v>7</v>
      </c>
      <c r="AE119" s="12" t="s">
        <v>7</v>
      </c>
      <c r="AF119" s="12" t="s">
        <v>7</v>
      </c>
      <c r="AG119" s="12" t="s">
        <v>7</v>
      </c>
      <c r="AH119" s="12" t="s">
        <v>7</v>
      </c>
      <c r="AI119" s="12" t="s">
        <v>7</v>
      </c>
      <c r="AJ119" s="12" t="s">
        <v>7</v>
      </c>
      <c r="AK119" s="12" t="s">
        <v>7</v>
      </c>
      <c r="AL119" s="12" t="s">
        <v>7</v>
      </c>
      <c r="AM119" s="12" t="s">
        <v>7</v>
      </c>
      <c r="AN119" s="12" t="s">
        <v>7</v>
      </c>
      <c r="AO119" s="12" t="s">
        <v>7</v>
      </c>
      <c r="AP119" s="12" t="s">
        <v>7</v>
      </c>
      <c r="AQ119" s="12" t="s">
        <v>7</v>
      </c>
      <c r="AR119" s="12" t="s">
        <v>7</v>
      </c>
      <c r="AS119" s="12" t="s">
        <v>7</v>
      </c>
      <c r="AT119" s="12" t="s">
        <v>7</v>
      </c>
      <c r="AU119" s="12" t="s">
        <v>7</v>
      </c>
      <c r="AV119" s="12" t="s">
        <v>7</v>
      </c>
      <c r="AW119" s="12" t="s">
        <v>7</v>
      </c>
      <c r="AX119" s="12" t="s">
        <v>7</v>
      </c>
      <c r="AY119" s="12" t="s">
        <v>7</v>
      </c>
      <c r="AZ119" s="12" t="s">
        <v>7</v>
      </c>
      <c r="BA119" s="12" t="s">
        <v>7</v>
      </c>
      <c r="BB119" s="12" t="s">
        <v>7</v>
      </c>
      <c r="BC119" s="12" t="s">
        <v>7</v>
      </c>
      <c r="BD119" s="12" t="s">
        <v>7</v>
      </c>
      <c r="BE119" s="12" t="s">
        <v>7</v>
      </c>
      <c r="BF119" s="12" t="s">
        <v>7</v>
      </c>
      <c r="BG119" s="12" t="s">
        <v>7</v>
      </c>
      <c r="BH119" s="12" t="s">
        <v>7</v>
      </c>
      <c r="BI119" s="12" t="s">
        <v>7</v>
      </c>
      <c r="BJ119" s="12" t="s">
        <v>7</v>
      </c>
      <c r="BK119" s="12" t="s">
        <v>7</v>
      </c>
      <c r="BL119" s="12" t="s">
        <v>7</v>
      </c>
      <c r="BM119" s="12" t="s">
        <v>7</v>
      </c>
      <c r="BN119" s="12" t="s">
        <v>7</v>
      </c>
      <c r="BO119" s="12" t="s">
        <v>7</v>
      </c>
      <c r="BP119" s="12" t="s">
        <v>7</v>
      </c>
      <c r="BQ119" s="12" t="s">
        <v>7</v>
      </c>
      <c r="BR119" s="12" t="s">
        <v>7</v>
      </c>
      <c r="BS119" s="12" t="s">
        <v>7</v>
      </c>
      <c r="BT119" s="12" t="s">
        <v>7</v>
      </c>
      <c r="BU119" s="12" t="s">
        <v>7</v>
      </c>
      <c r="BV119" s="12" t="s">
        <v>7</v>
      </c>
      <c r="BW119" s="12" t="s">
        <v>7</v>
      </c>
      <c r="BX119" s="12" t="s">
        <v>7</v>
      </c>
      <c r="BY119" s="12" t="s">
        <v>7</v>
      </c>
      <c r="BZ119" s="12" t="s">
        <v>7</v>
      </c>
      <c r="CA119" s="12" t="s">
        <v>7</v>
      </c>
      <c r="CB119" s="12" t="s">
        <v>7</v>
      </c>
      <c r="CC119" s="12" t="s">
        <v>7</v>
      </c>
      <c r="CD119" s="12" t="s">
        <v>7</v>
      </c>
      <c r="CE119" s="12" t="s">
        <v>7</v>
      </c>
      <c r="CF119" s="12" t="s">
        <v>7</v>
      </c>
      <c r="CG119" s="12" t="s">
        <v>7</v>
      </c>
      <c r="CH119" s="12" t="s">
        <v>7</v>
      </c>
      <c r="CI119" s="12" t="s">
        <v>7</v>
      </c>
      <c r="CJ119" s="12" t="s">
        <v>7</v>
      </c>
      <c r="CK119" s="12" t="s">
        <v>7</v>
      </c>
      <c r="CL119" s="12" t="s">
        <v>7</v>
      </c>
      <c r="CM119" s="12" t="s">
        <v>7</v>
      </c>
      <c r="CN119" s="12" t="s">
        <v>7</v>
      </c>
      <c r="CO119" s="12" t="s">
        <v>7</v>
      </c>
      <c r="CP119" s="12" t="s">
        <v>7</v>
      </c>
      <c r="CQ119" s="12" t="s">
        <v>7</v>
      </c>
      <c r="CR119" s="12" t="s">
        <v>7</v>
      </c>
      <c r="CS119" s="12" t="s">
        <v>7</v>
      </c>
      <c r="CT119" s="12" t="s">
        <v>7</v>
      </c>
      <c r="CU119" s="12" t="s">
        <v>7</v>
      </c>
      <c r="CV119" s="12" t="s">
        <v>7</v>
      </c>
      <c r="CW119" s="12" t="s">
        <v>7</v>
      </c>
      <c r="CX119" s="12" t="s">
        <v>7</v>
      </c>
      <c r="CY119" s="12" t="s">
        <v>7</v>
      </c>
      <c r="CZ119" s="12" t="s">
        <v>7</v>
      </c>
      <c r="DA119" s="12" t="s">
        <v>7</v>
      </c>
      <c r="DB119" s="12" t="s">
        <v>7</v>
      </c>
      <c r="DC119" s="12" t="s">
        <v>7</v>
      </c>
      <c r="DD119" s="12" t="s">
        <v>7</v>
      </c>
      <c r="DE119" s="12" t="s">
        <v>7</v>
      </c>
      <c r="DF119" s="12" t="s">
        <v>7</v>
      </c>
      <c r="DG119" s="12" t="s">
        <v>7</v>
      </c>
      <c r="DH119" s="12" t="s">
        <v>7</v>
      </c>
      <c r="DI119" s="12" t="s">
        <v>7</v>
      </c>
      <c r="DJ119" s="12" t="s">
        <v>7</v>
      </c>
      <c r="DK119" s="12" t="s">
        <v>7</v>
      </c>
      <c r="DL119" s="12" t="s">
        <v>7</v>
      </c>
      <c r="DM119" s="12" t="s">
        <v>7</v>
      </c>
      <c r="DN119" s="12" t="s">
        <v>7</v>
      </c>
      <c r="DO119" s="12" t="s">
        <v>7</v>
      </c>
      <c r="DP119" s="12" t="s">
        <v>7</v>
      </c>
      <c r="DQ119" s="12" t="s">
        <v>7</v>
      </c>
      <c r="DR119" s="12" t="s">
        <v>7</v>
      </c>
      <c r="DS119" s="12" t="s">
        <v>7</v>
      </c>
      <c r="DT119" s="12" t="s">
        <v>7</v>
      </c>
      <c r="DU119" s="12" t="s">
        <v>7</v>
      </c>
      <c r="DV119" s="12" t="s">
        <v>7</v>
      </c>
      <c r="DW119" s="12" t="s">
        <v>7</v>
      </c>
      <c r="DX119" s="12" t="s">
        <v>7</v>
      </c>
      <c r="DY119" s="12" t="s">
        <v>7</v>
      </c>
      <c r="DZ119" s="12" t="s">
        <v>7</v>
      </c>
      <c r="EA119" s="12" t="s">
        <v>7</v>
      </c>
      <c r="EB119" s="12" t="s">
        <v>7</v>
      </c>
      <c r="EC119" s="12" t="s">
        <v>7</v>
      </c>
      <c r="ED119" s="12" t="s">
        <v>7</v>
      </c>
      <c r="EE119" s="12" t="s">
        <v>7</v>
      </c>
      <c r="EF119" s="12" t="s">
        <v>7</v>
      </c>
      <c r="EG119" s="12" t="s">
        <v>7</v>
      </c>
      <c r="EH119" s="12" t="s">
        <v>7</v>
      </c>
      <c r="EI119" s="12" t="s">
        <v>7</v>
      </c>
      <c r="EJ119" s="12" t="s">
        <v>7</v>
      </c>
      <c r="EK119" s="12" t="s">
        <v>7</v>
      </c>
      <c r="EL119" s="12" t="s">
        <v>7</v>
      </c>
      <c r="EM119" s="12" t="s">
        <v>7</v>
      </c>
      <c r="EN119" s="12" t="s">
        <v>7</v>
      </c>
      <c r="EO119" s="12" t="s">
        <v>7</v>
      </c>
      <c r="EP119" s="12" t="s">
        <v>7</v>
      </c>
      <c r="EQ119" s="12" t="s">
        <v>7</v>
      </c>
      <c r="ER119" s="12" t="s">
        <v>7</v>
      </c>
      <c r="ES119" s="12" t="s">
        <v>7</v>
      </c>
      <c r="ET119" s="12" t="s">
        <v>7</v>
      </c>
      <c r="EU119" s="12" t="s">
        <v>7</v>
      </c>
      <c r="EV119" s="12" t="s">
        <v>7</v>
      </c>
      <c r="EW119" s="12" t="s">
        <v>7</v>
      </c>
      <c r="EX119" s="12" t="s">
        <v>7</v>
      </c>
      <c r="EY119" s="12" t="s">
        <v>7</v>
      </c>
      <c r="EZ119" s="12" t="s">
        <v>7</v>
      </c>
      <c r="FA119" s="12" t="s">
        <v>7</v>
      </c>
      <c r="FB119" s="12" t="s">
        <v>7</v>
      </c>
      <c r="FC119" s="12" t="s">
        <v>7</v>
      </c>
      <c r="FD119" s="12" t="s">
        <v>7</v>
      </c>
      <c r="FE119" s="12" t="s">
        <v>7</v>
      </c>
      <c r="FF119" s="12" t="s">
        <v>7</v>
      </c>
      <c r="FG119" s="12" t="s">
        <v>7</v>
      </c>
      <c r="FH119" s="12" t="s">
        <v>7</v>
      </c>
      <c r="FI119" s="12" t="s">
        <v>7</v>
      </c>
      <c r="FJ119" s="12" t="s">
        <v>7</v>
      </c>
      <c r="FK119" s="12" t="s">
        <v>7</v>
      </c>
      <c r="FL119" s="12" t="s">
        <v>7</v>
      </c>
      <c r="FM119" s="12" t="s">
        <v>7</v>
      </c>
      <c r="FN119" s="12" t="s">
        <v>7</v>
      </c>
      <c r="FO119" s="12" t="s">
        <v>7</v>
      </c>
      <c r="FP119" s="12" t="s">
        <v>7</v>
      </c>
      <c r="FQ119" s="12" t="s">
        <v>7</v>
      </c>
      <c r="FR119" s="12" t="s">
        <v>7</v>
      </c>
      <c r="FS119" s="12" t="s">
        <v>7</v>
      </c>
      <c r="FT119" s="12" t="s">
        <v>7</v>
      </c>
      <c r="FU119" s="12" t="s">
        <v>7</v>
      </c>
      <c r="FV119" s="12" t="s">
        <v>7</v>
      </c>
      <c r="FW119" s="12" t="s">
        <v>7</v>
      </c>
      <c r="FX119" s="12" t="s">
        <v>7</v>
      </c>
      <c r="FY119" s="12" t="s">
        <v>7</v>
      </c>
      <c r="FZ119" s="12" t="s">
        <v>7</v>
      </c>
      <c r="GA119" s="12" t="s">
        <v>7</v>
      </c>
      <c r="GB119" s="12" t="s">
        <v>7</v>
      </c>
      <c r="GC119" s="12" t="s">
        <v>7</v>
      </c>
      <c r="GD119" s="12" t="s">
        <v>7</v>
      </c>
      <c r="GE119" s="12" t="s">
        <v>7</v>
      </c>
      <c r="GF119" s="12" t="s">
        <v>7</v>
      </c>
      <c r="GG119" s="12" t="s">
        <v>7</v>
      </c>
      <c r="GH119" s="12" t="s">
        <v>7</v>
      </c>
      <c r="GI119" s="12" t="s">
        <v>7</v>
      </c>
      <c r="GJ119" s="12" t="s">
        <v>7</v>
      </c>
      <c r="GK119" s="12" t="s">
        <v>7</v>
      </c>
      <c r="GL119" s="12" t="s">
        <v>7</v>
      </c>
      <c r="GM119" s="12" t="s">
        <v>7</v>
      </c>
      <c r="GN119" s="12" t="s">
        <v>7</v>
      </c>
      <c r="GO119" s="12" t="s">
        <v>7</v>
      </c>
      <c r="GP119" s="12" t="s">
        <v>7</v>
      </c>
      <c r="GQ119" s="12" t="s">
        <v>7</v>
      </c>
      <c r="GR119" s="12" t="s">
        <v>7</v>
      </c>
      <c r="GS119" s="12" t="s">
        <v>7</v>
      </c>
      <c r="GT119" s="12" t="s">
        <v>7</v>
      </c>
      <c r="GU119" s="12" t="s">
        <v>7</v>
      </c>
      <c r="GV119" s="12" t="s">
        <v>7</v>
      </c>
      <c r="GW119" s="12" t="s">
        <v>7</v>
      </c>
      <c r="GX119" s="12" t="s">
        <v>7</v>
      </c>
      <c r="GY119" s="12" t="s">
        <v>7</v>
      </c>
      <c r="GZ119" s="12" t="s">
        <v>7</v>
      </c>
      <c r="HA119" s="12" t="s">
        <v>7</v>
      </c>
      <c r="HB119" s="12" t="s">
        <v>7</v>
      </c>
      <c r="HC119" s="12" t="s">
        <v>7</v>
      </c>
      <c r="HD119" s="12" t="s">
        <v>7</v>
      </c>
      <c r="HE119" s="12" t="s">
        <v>7</v>
      </c>
      <c r="HF119" s="12" t="s">
        <v>7</v>
      </c>
      <c r="HG119" s="12" t="s">
        <v>7</v>
      </c>
      <c r="HH119" s="12" t="s">
        <v>7</v>
      </c>
      <c r="HI119" s="12" t="s">
        <v>7</v>
      </c>
      <c r="HJ119" s="12" t="s">
        <v>7</v>
      </c>
      <c r="HK119" s="12" t="s">
        <v>7</v>
      </c>
      <c r="HL119" s="12" t="s">
        <v>7</v>
      </c>
      <c r="HM119" s="12" t="s">
        <v>7</v>
      </c>
      <c r="HN119" s="12" t="s">
        <v>7</v>
      </c>
      <c r="HO119" s="12" t="s">
        <v>7</v>
      </c>
      <c r="HP119" s="12" t="s">
        <v>7</v>
      </c>
      <c r="HQ119" s="12" t="s">
        <v>7</v>
      </c>
      <c r="HR119" s="12" t="s">
        <v>7</v>
      </c>
      <c r="HS119" s="12" t="s">
        <v>7</v>
      </c>
      <c r="HT119" s="12" t="s">
        <v>7</v>
      </c>
      <c r="HU119" s="12" t="s">
        <v>7</v>
      </c>
      <c r="HV119" s="12" t="s">
        <v>7</v>
      </c>
      <c r="HW119" s="12" t="s">
        <v>7</v>
      </c>
      <c r="HX119" s="12" t="s">
        <v>7</v>
      </c>
      <c r="HY119" s="12" t="s">
        <v>7</v>
      </c>
      <c r="HZ119" s="12" t="s">
        <v>7</v>
      </c>
      <c r="IA119" s="12" t="s">
        <v>7</v>
      </c>
      <c r="IB119" s="12" t="s">
        <v>7</v>
      </c>
      <c r="IC119" s="12" t="s">
        <v>7</v>
      </c>
      <c r="ID119" s="12" t="s">
        <v>7</v>
      </c>
      <c r="IE119" s="12" t="s">
        <v>7</v>
      </c>
      <c r="IF119" s="12" t="s">
        <v>7</v>
      </c>
      <c r="IG119" s="12" t="s">
        <v>7</v>
      </c>
      <c r="IH119" s="12" t="s">
        <v>7</v>
      </c>
      <c r="II119" s="12" t="s">
        <v>7</v>
      </c>
      <c r="IJ119" s="12" t="s">
        <v>7</v>
      </c>
      <c r="IK119" s="12" t="s">
        <v>7</v>
      </c>
      <c r="IL119" s="12" t="s">
        <v>7</v>
      </c>
      <c r="IM119" s="12" t="s">
        <v>7</v>
      </c>
      <c r="IN119" s="12" t="s">
        <v>7</v>
      </c>
      <c r="IO119" s="12" t="s">
        <v>7</v>
      </c>
      <c r="IP119" s="12" t="s">
        <v>7</v>
      </c>
      <c r="IQ119" s="12" t="s">
        <v>7</v>
      </c>
      <c r="IR119" s="12" t="s">
        <v>7</v>
      </c>
      <c r="IS119" s="12" t="s">
        <v>7</v>
      </c>
      <c r="IT119" s="12" t="s">
        <v>7</v>
      </c>
      <c r="IU119" s="12" t="s">
        <v>7</v>
      </c>
      <c r="IV119" s="12" t="s">
        <v>7</v>
      </c>
      <c r="IW119" s="12" t="s">
        <v>7</v>
      </c>
      <c r="IY119" s="15">
        <v>192261</v>
      </c>
      <c r="IZ119" s="15">
        <v>197014</v>
      </c>
    </row>
    <row r="120" spans="1:260">
      <c r="A120" t="s">
        <v>1037</v>
      </c>
      <c r="B120" s="12" t="s">
        <v>1163</v>
      </c>
      <c r="C120" s="12">
        <v>-1.1000000000000001</v>
      </c>
      <c r="D120" s="12">
        <v>-0.4</v>
      </c>
      <c r="E120" s="12">
        <v>-0.4</v>
      </c>
      <c r="F120" s="12">
        <v>-0.9</v>
      </c>
      <c r="G120" s="12">
        <v>0</v>
      </c>
      <c r="H120" s="12">
        <v>-0.9</v>
      </c>
      <c r="I120" s="12">
        <v>-0.5</v>
      </c>
      <c r="J120" s="12">
        <v>-0.8</v>
      </c>
      <c r="K120" s="12">
        <v>-1</v>
      </c>
      <c r="L120" s="12">
        <v>-2.9</v>
      </c>
      <c r="M120" s="12">
        <v>-0.4</v>
      </c>
      <c r="N120" s="12">
        <v>0.1</v>
      </c>
      <c r="O120" s="12">
        <v>-0.5</v>
      </c>
      <c r="P120" s="12">
        <v>-0.6</v>
      </c>
      <c r="Q120" s="12">
        <v>0.3</v>
      </c>
      <c r="R120" s="12">
        <v>-1.2</v>
      </c>
      <c r="S120" s="12">
        <v>-0.9</v>
      </c>
      <c r="T120" s="12">
        <v>-0.6</v>
      </c>
      <c r="U120" s="12">
        <v>-0.2</v>
      </c>
      <c r="V120" s="12">
        <v>2.1</v>
      </c>
      <c r="W120" s="12">
        <v>-2.1</v>
      </c>
      <c r="X120" s="12">
        <v>-2.2000000000000002</v>
      </c>
      <c r="Y120" s="12">
        <v>0.2</v>
      </c>
      <c r="Z120" s="12">
        <v>-6.4</v>
      </c>
      <c r="AA120" s="12">
        <v>-1.7</v>
      </c>
      <c r="AB120" s="12">
        <v>-2.4</v>
      </c>
      <c r="AC120" s="12">
        <v>-0.7</v>
      </c>
      <c r="AD120" s="12">
        <v>2</v>
      </c>
      <c r="AE120" s="12">
        <v>2</v>
      </c>
      <c r="AF120" s="12">
        <v>1.8</v>
      </c>
      <c r="AG120" s="12">
        <v>4.2</v>
      </c>
      <c r="AH120" s="12">
        <v>-1.5</v>
      </c>
      <c r="AI120" s="12">
        <v>-2.2999999999999998</v>
      </c>
      <c r="AJ120" s="12">
        <v>1.3</v>
      </c>
      <c r="AK120" s="12">
        <v>0.6</v>
      </c>
      <c r="AL120" s="12">
        <v>-3</v>
      </c>
      <c r="AM120" s="12">
        <v>-0.4</v>
      </c>
      <c r="AN120" s="12">
        <v>0.3</v>
      </c>
      <c r="AO120" s="12">
        <v>-4.2</v>
      </c>
      <c r="AP120" s="12">
        <v>0.2</v>
      </c>
      <c r="AQ120" s="12">
        <v>-1.2</v>
      </c>
      <c r="AR120" s="12">
        <v>-3.1</v>
      </c>
      <c r="AS120" s="12">
        <v>1.9</v>
      </c>
      <c r="AT120" s="12">
        <v>-1.4</v>
      </c>
      <c r="AU120" s="12">
        <v>5.8</v>
      </c>
      <c r="AV120" s="12">
        <v>1.6</v>
      </c>
      <c r="AW120" s="12">
        <v>7.8</v>
      </c>
      <c r="AX120" s="12">
        <v>-1.7</v>
      </c>
      <c r="AY120" s="12">
        <v>5.9</v>
      </c>
      <c r="AZ120" s="12">
        <v>0.6</v>
      </c>
      <c r="BA120" s="12">
        <v>4.5999999999999996</v>
      </c>
      <c r="BB120" s="12">
        <v>-14.5</v>
      </c>
      <c r="BC120" s="12">
        <v>18.399999999999999</v>
      </c>
      <c r="BD120" s="12">
        <v>-5.5</v>
      </c>
      <c r="BE120" s="12">
        <v>1.9</v>
      </c>
      <c r="BF120" s="12">
        <v>-19.8</v>
      </c>
      <c r="BG120" s="12">
        <v>4.3</v>
      </c>
      <c r="BH120" s="12">
        <v>-8.5</v>
      </c>
      <c r="BI120" s="12">
        <v>-6.5</v>
      </c>
      <c r="BJ120" s="12">
        <v>-3.7</v>
      </c>
      <c r="BK120" s="12">
        <v>-1.8</v>
      </c>
      <c r="BL120" s="12">
        <v>-3</v>
      </c>
      <c r="BM120" s="12">
        <v>-3.9</v>
      </c>
      <c r="BN120" s="12">
        <v>-7.4</v>
      </c>
      <c r="BO120" s="12">
        <v>-0.6</v>
      </c>
      <c r="BP120" s="12">
        <v>-8.5</v>
      </c>
      <c r="BQ120" s="12">
        <v>4.0999999999999996</v>
      </c>
      <c r="BR120" s="12">
        <v>-34.9</v>
      </c>
      <c r="BS120" s="12">
        <v>-0.4</v>
      </c>
      <c r="BT120" s="12">
        <v>1.7</v>
      </c>
      <c r="BU120" s="12">
        <v>8.1</v>
      </c>
      <c r="BV120" s="12">
        <v>-2.7</v>
      </c>
      <c r="BW120" s="12">
        <v>0</v>
      </c>
      <c r="BX120" s="12">
        <v>1.8</v>
      </c>
      <c r="BY120" s="12">
        <v>14.2</v>
      </c>
      <c r="BZ120" s="12">
        <v>-37.6</v>
      </c>
      <c r="CA120" s="12">
        <v>2.6</v>
      </c>
      <c r="CB120" s="12">
        <v>-9.6999999999999993</v>
      </c>
      <c r="CC120" s="12">
        <v>0.5</v>
      </c>
      <c r="CD120" s="12">
        <v>-34.6</v>
      </c>
      <c r="CE120" s="12">
        <v>-2.2999999999999998</v>
      </c>
      <c r="CF120" s="12">
        <v>-6.9</v>
      </c>
      <c r="CG120" s="12">
        <v>-4</v>
      </c>
      <c r="CH120" s="12">
        <v>-18.899999999999999</v>
      </c>
      <c r="CI120" s="12">
        <v>-6.6</v>
      </c>
      <c r="CJ120" s="12">
        <v>-0.6</v>
      </c>
      <c r="CK120" s="12">
        <v>-3.4</v>
      </c>
      <c r="CL120" s="12">
        <v>-32.4</v>
      </c>
      <c r="CM120" s="12">
        <v>97.5</v>
      </c>
      <c r="CN120" s="12">
        <v>-25.3</v>
      </c>
      <c r="CO120" s="12">
        <v>-1.7</v>
      </c>
      <c r="CP120" s="12">
        <v>-1.5</v>
      </c>
      <c r="CQ120" s="12">
        <v>-15</v>
      </c>
      <c r="CR120" s="12">
        <v>7.6</v>
      </c>
      <c r="CS120" s="12">
        <v>-7.9</v>
      </c>
      <c r="CT120" s="12">
        <v>-47.6</v>
      </c>
      <c r="CU120" s="12">
        <v>-28.3</v>
      </c>
      <c r="CV120" s="12">
        <v>12.6</v>
      </c>
      <c r="CW120" s="12">
        <v>24.5</v>
      </c>
      <c r="CX120" s="12">
        <v>49.7</v>
      </c>
      <c r="CY120" s="12">
        <v>11.7</v>
      </c>
      <c r="CZ120" s="12">
        <v>34</v>
      </c>
      <c r="DA120" s="12">
        <v>8.6999999999999993</v>
      </c>
      <c r="DB120" s="12">
        <v>-1.1000000000000001</v>
      </c>
      <c r="DC120" s="12">
        <v>22.8</v>
      </c>
      <c r="DD120" s="12">
        <v>41.2</v>
      </c>
      <c r="DE120" s="12">
        <v>1.8</v>
      </c>
      <c r="DF120" s="12">
        <v>-56.6</v>
      </c>
      <c r="DG120" s="12">
        <v>53.5</v>
      </c>
      <c r="DH120" s="12">
        <v>25.4</v>
      </c>
      <c r="DI120" s="12">
        <v>49.4</v>
      </c>
      <c r="DJ120" s="12">
        <v>-110.6</v>
      </c>
      <c r="DK120" s="12">
        <v>40.6</v>
      </c>
      <c r="DL120" s="12">
        <v>54</v>
      </c>
      <c r="DM120" s="12">
        <v>2</v>
      </c>
      <c r="DN120" s="12">
        <v>-76.599999999999994</v>
      </c>
      <c r="DO120" s="12">
        <v>16</v>
      </c>
      <c r="DP120" s="12">
        <v>30.8</v>
      </c>
      <c r="DQ120" s="12">
        <v>1.1000000000000001</v>
      </c>
      <c r="DR120" s="12">
        <v>1.3</v>
      </c>
      <c r="DS120" s="12">
        <v>59.7</v>
      </c>
      <c r="DT120" s="12">
        <v>-12</v>
      </c>
      <c r="DU120" s="12">
        <v>8.3000000000000007</v>
      </c>
      <c r="DV120" s="12">
        <v>65.7</v>
      </c>
      <c r="DW120" s="12">
        <v>-9</v>
      </c>
      <c r="DX120" s="12">
        <v>41.2</v>
      </c>
      <c r="DY120" s="12">
        <v>-23.7</v>
      </c>
      <c r="DZ120" s="12">
        <v>55.5</v>
      </c>
      <c r="EA120" s="12">
        <v>173.6</v>
      </c>
      <c r="EB120" s="12">
        <v>-5</v>
      </c>
      <c r="EC120" s="12">
        <v>8.6</v>
      </c>
      <c r="ED120" s="12">
        <v>112.7</v>
      </c>
      <c r="EE120" s="12">
        <v>-6.5</v>
      </c>
      <c r="EF120" s="12">
        <v>-54.3</v>
      </c>
      <c r="EG120" s="12">
        <v>-7.6</v>
      </c>
      <c r="EH120" s="12">
        <v>-193.6</v>
      </c>
      <c r="EI120" s="12">
        <v>44.7</v>
      </c>
      <c r="EJ120" s="12">
        <v>-28.5</v>
      </c>
      <c r="EK120" s="12">
        <v>45.2</v>
      </c>
      <c r="EL120" s="12">
        <v>-113.5</v>
      </c>
      <c r="EM120" s="12">
        <v>29.5</v>
      </c>
      <c r="EN120" s="12">
        <v>37.200000000000003</v>
      </c>
      <c r="EO120" s="12">
        <v>50.8</v>
      </c>
      <c r="EP120" s="12">
        <v>18.3</v>
      </c>
      <c r="EQ120" s="12">
        <v>7.2</v>
      </c>
      <c r="ER120" s="12">
        <v>13.9</v>
      </c>
      <c r="ES120" s="12">
        <v>20</v>
      </c>
      <c r="ET120" s="12">
        <v>-19.7</v>
      </c>
      <c r="EU120" s="12">
        <v>38</v>
      </c>
      <c r="EV120" s="12">
        <v>-2</v>
      </c>
      <c r="EW120" s="12">
        <v>78.2</v>
      </c>
      <c r="EX120" s="12">
        <v>239.6</v>
      </c>
      <c r="EY120" s="12">
        <v>10.199999999999999</v>
      </c>
      <c r="EZ120" s="12">
        <v>56.2</v>
      </c>
      <c r="FA120" s="12">
        <v>70.400000000000006</v>
      </c>
      <c r="FB120" s="12">
        <v>174.5</v>
      </c>
      <c r="FC120" s="12">
        <v>30.1</v>
      </c>
      <c r="FD120" s="12">
        <v>81.099999999999994</v>
      </c>
      <c r="FE120" s="12">
        <v>-83.9</v>
      </c>
      <c r="FF120" s="12">
        <v>-170.8</v>
      </c>
      <c r="FG120" s="12">
        <v>-75</v>
      </c>
      <c r="FH120" s="12">
        <v>185</v>
      </c>
      <c r="FI120" s="12">
        <v>252.6</v>
      </c>
      <c r="FJ120" s="12">
        <v>34</v>
      </c>
      <c r="FK120" s="12">
        <v>-52.8</v>
      </c>
      <c r="FL120" s="12">
        <v>240.7</v>
      </c>
      <c r="FM120" s="12">
        <v>162.80000000000001</v>
      </c>
      <c r="FN120" s="12">
        <v>292.7</v>
      </c>
      <c r="FO120" s="12">
        <v>61.4</v>
      </c>
      <c r="FP120" s="12">
        <v>-62.6</v>
      </c>
      <c r="FQ120" s="12">
        <v>247.6</v>
      </c>
      <c r="FR120" s="12">
        <v>-149.4</v>
      </c>
      <c r="FS120" s="12">
        <v>166.8</v>
      </c>
      <c r="FT120" s="12">
        <v>-25.6</v>
      </c>
      <c r="FU120" s="12">
        <v>32.200000000000003</v>
      </c>
      <c r="FV120" s="12">
        <v>-358.8</v>
      </c>
      <c r="FW120" s="12">
        <v>17.899999999999999</v>
      </c>
      <c r="FX120" s="12">
        <v>210</v>
      </c>
      <c r="FY120" s="12">
        <v>5.5</v>
      </c>
      <c r="FZ120" s="12">
        <v>-290.7</v>
      </c>
      <c r="GA120" s="12">
        <v>-39.299999999999997</v>
      </c>
      <c r="GB120" s="12">
        <v>111</v>
      </c>
      <c r="GC120" s="12">
        <v>-35.200000000000003</v>
      </c>
      <c r="GD120" s="12">
        <v>-218.1</v>
      </c>
      <c r="GE120" s="12">
        <v>-235.6</v>
      </c>
      <c r="GF120" s="12">
        <v>37</v>
      </c>
      <c r="GG120" s="12">
        <v>261</v>
      </c>
      <c r="GH120" s="12">
        <v>-218.4</v>
      </c>
      <c r="GI120" s="12">
        <v>-77.599999999999994</v>
      </c>
      <c r="GJ120" s="12">
        <v>-265.5</v>
      </c>
      <c r="GK120" s="12">
        <v>-363.8</v>
      </c>
      <c r="GL120" s="12">
        <v>9.5</v>
      </c>
      <c r="GM120" s="12">
        <v>473</v>
      </c>
      <c r="GN120" s="12">
        <v>243.9</v>
      </c>
      <c r="GO120" s="12">
        <v>1497.8</v>
      </c>
      <c r="GP120" s="12">
        <v>955.9</v>
      </c>
      <c r="GQ120" s="12">
        <v>-94.1</v>
      </c>
      <c r="GR120" s="12">
        <v>-628</v>
      </c>
      <c r="GS120" s="12">
        <v>-549.9</v>
      </c>
      <c r="GT120" s="12">
        <v>114.6</v>
      </c>
      <c r="GU120" s="12">
        <v>193.8</v>
      </c>
      <c r="GV120" s="12">
        <v>382.2</v>
      </c>
      <c r="GW120" s="12">
        <v>-471.6</v>
      </c>
      <c r="GX120" s="12">
        <v>-173.7</v>
      </c>
      <c r="GY120" s="12">
        <v>169.8</v>
      </c>
      <c r="GZ120" s="12">
        <v>26.7</v>
      </c>
      <c r="HA120" s="12">
        <v>1375.7</v>
      </c>
      <c r="HB120" s="12">
        <v>283.39999999999998</v>
      </c>
      <c r="HC120" s="12">
        <v>57.1</v>
      </c>
      <c r="HD120" s="12">
        <v>580.70000000000005</v>
      </c>
      <c r="HE120" s="12">
        <v>-204.9</v>
      </c>
      <c r="HF120" s="12">
        <v>-500.4</v>
      </c>
      <c r="HG120" s="12">
        <v>536</v>
      </c>
      <c r="HH120" s="12">
        <v>364.2</v>
      </c>
      <c r="HI120" s="12">
        <v>-548.70000000000005</v>
      </c>
      <c r="HJ120" s="12">
        <v>373.3</v>
      </c>
      <c r="HK120" s="12">
        <v>80.3</v>
      </c>
      <c r="HL120" s="12">
        <v>-35.5</v>
      </c>
      <c r="HM120" s="12">
        <v>712.3</v>
      </c>
      <c r="HN120" s="12">
        <v>857.3</v>
      </c>
      <c r="HO120" s="12">
        <v>-115.4</v>
      </c>
      <c r="HP120" s="12">
        <v>-60</v>
      </c>
      <c r="HQ120" s="12">
        <v>535.9</v>
      </c>
      <c r="HR120" s="12">
        <v>196.3</v>
      </c>
      <c r="HS120" s="12">
        <v>319.60000000000002</v>
      </c>
      <c r="HT120" s="12">
        <v>472.5</v>
      </c>
      <c r="HU120" s="12">
        <v>-133</v>
      </c>
      <c r="HV120" s="12">
        <v>91.2</v>
      </c>
      <c r="HW120" s="12">
        <v>-187.1</v>
      </c>
      <c r="HX120" s="12">
        <v>-141.1</v>
      </c>
      <c r="HY120" s="12">
        <v>-230.5</v>
      </c>
      <c r="HZ120" s="12">
        <v>103.8</v>
      </c>
      <c r="IA120" s="12">
        <v>119.6</v>
      </c>
      <c r="IB120" s="12">
        <v>942</v>
      </c>
      <c r="IC120" s="12">
        <v>715.3</v>
      </c>
      <c r="ID120" s="12">
        <v>105.3</v>
      </c>
      <c r="IE120" s="12">
        <v>533.70000000000005</v>
      </c>
      <c r="IF120" s="12">
        <v>334</v>
      </c>
      <c r="IG120" s="12">
        <v>760.5</v>
      </c>
      <c r="IH120" s="12">
        <v>161.80000000000001</v>
      </c>
      <c r="II120" s="12">
        <v>803.5</v>
      </c>
      <c r="IJ120" s="12">
        <v>1139.2</v>
      </c>
      <c r="IK120" s="12">
        <v>822.1</v>
      </c>
      <c r="IL120" s="12">
        <v>162.6</v>
      </c>
      <c r="IM120" s="12">
        <v>231.4</v>
      </c>
      <c r="IN120" s="12">
        <v>1116.7</v>
      </c>
      <c r="IO120" s="12">
        <v>352</v>
      </c>
      <c r="IP120" s="12">
        <v>2295.5</v>
      </c>
      <c r="IQ120" s="12">
        <v>-493.4</v>
      </c>
      <c r="IR120" s="12">
        <v>-1803.6</v>
      </c>
      <c r="IS120" s="12">
        <v>69.099999999999994</v>
      </c>
      <c r="IT120" s="12">
        <v>-625.1</v>
      </c>
      <c r="IU120" s="12">
        <v>659</v>
      </c>
      <c r="IV120" s="12">
        <v>1197.8</v>
      </c>
      <c r="IW120" s="12">
        <v>-191.6</v>
      </c>
      <c r="IY120" s="15">
        <v>674834</v>
      </c>
      <c r="IZ120" s="15">
        <v>697555</v>
      </c>
    </row>
    <row r="121" spans="1:260">
      <c r="A121" t="s">
        <v>7</v>
      </c>
      <c r="B121" s="12" t="s">
        <v>1230</v>
      </c>
      <c r="C121" s="12" t="s">
        <v>7</v>
      </c>
      <c r="D121" s="12" t="s">
        <v>7</v>
      </c>
      <c r="E121" s="12" t="s">
        <v>7</v>
      </c>
      <c r="F121" s="12" t="s">
        <v>7</v>
      </c>
      <c r="G121" s="12" t="s">
        <v>7</v>
      </c>
      <c r="H121" s="12" t="s">
        <v>7</v>
      </c>
      <c r="I121" s="12" t="s">
        <v>7</v>
      </c>
      <c r="J121" s="12" t="s">
        <v>7</v>
      </c>
      <c r="K121" s="12" t="s">
        <v>7</v>
      </c>
      <c r="L121" s="12" t="s">
        <v>7</v>
      </c>
      <c r="M121" s="12" t="s">
        <v>7</v>
      </c>
      <c r="N121" s="12" t="s">
        <v>7</v>
      </c>
      <c r="O121" s="12" t="s">
        <v>7</v>
      </c>
      <c r="P121" s="12" t="s">
        <v>7</v>
      </c>
      <c r="Q121" s="12" t="s">
        <v>7</v>
      </c>
      <c r="R121" s="12" t="s">
        <v>7</v>
      </c>
      <c r="S121" s="12" t="s">
        <v>7</v>
      </c>
      <c r="T121" s="12" t="s">
        <v>7</v>
      </c>
      <c r="U121" s="12" t="s">
        <v>7</v>
      </c>
      <c r="V121" s="12" t="s">
        <v>7</v>
      </c>
      <c r="W121" s="12" t="s">
        <v>7</v>
      </c>
      <c r="X121" s="12" t="s">
        <v>7</v>
      </c>
      <c r="Y121" s="12" t="s">
        <v>7</v>
      </c>
      <c r="Z121" s="12" t="s">
        <v>7</v>
      </c>
      <c r="AA121" s="12" t="s">
        <v>7</v>
      </c>
      <c r="AB121" s="12" t="s">
        <v>7</v>
      </c>
      <c r="AC121" s="12" t="s">
        <v>7</v>
      </c>
      <c r="AD121" s="12" t="s">
        <v>7</v>
      </c>
      <c r="AE121" s="12" t="s">
        <v>7</v>
      </c>
      <c r="AF121" s="12" t="s">
        <v>7</v>
      </c>
      <c r="AG121" s="12" t="s">
        <v>7</v>
      </c>
      <c r="AH121" s="12" t="s">
        <v>7</v>
      </c>
      <c r="AI121" s="12" t="s">
        <v>7</v>
      </c>
      <c r="AJ121" s="12" t="s">
        <v>7</v>
      </c>
      <c r="AK121" s="12" t="s">
        <v>7</v>
      </c>
      <c r="AL121" s="12" t="s">
        <v>7</v>
      </c>
      <c r="AM121" s="12" t="s">
        <v>7</v>
      </c>
      <c r="AN121" s="12" t="s">
        <v>7</v>
      </c>
      <c r="AO121" s="12" t="s">
        <v>7</v>
      </c>
      <c r="AP121" s="12" t="s">
        <v>7</v>
      </c>
      <c r="AQ121" s="12" t="s">
        <v>7</v>
      </c>
      <c r="AR121" s="12" t="s">
        <v>7</v>
      </c>
      <c r="AS121" s="12" t="s">
        <v>7</v>
      </c>
      <c r="AT121" s="12" t="s">
        <v>7</v>
      </c>
      <c r="AU121" s="12" t="s">
        <v>7</v>
      </c>
      <c r="AV121" s="12" t="s">
        <v>7</v>
      </c>
      <c r="AW121" s="12" t="s">
        <v>7</v>
      </c>
      <c r="AX121" s="12" t="s">
        <v>7</v>
      </c>
      <c r="AY121" s="12" t="s">
        <v>7</v>
      </c>
      <c r="AZ121" s="12" t="s">
        <v>7</v>
      </c>
      <c r="BA121" s="12" t="s">
        <v>7</v>
      </c>
      <c r="BB121" s="12" t="s">
        <v>7</v>
      </c>
      <c r="BC121" s="12" t="s">
        <v>7</v>
      </c>
      <c r="BD121" s="12" t="s">
        <v>7</v>
      </c>
      <c r="BE121" s="12" t="s">
        <v>7</v>
      </c>
      <c r="BF121" s="12" t="s">
        <v>7</v>
      </c>
      <c r="BG121" s="12" t="s">
        <v>7</v>
      </c>
      <c r="BH121" s="12" t="s">
        <v>7</v>
      </c>
      <c r="BI121" s="12" t="s">
        <v>7</v>
      </c>
      <c r="BJ121" s="12" t="s">
        <v>7</v>
      </c>
      <c r="BK121" s="12" t="s">
        <v>7</v>
      </c>
      <c r="BL121" s="12" t="s">
        <v>7</v>
      </c>
      <c r="BM121" s="12" t="s">
        <v>7</v>
      </c>
      <c r="BN121" s="12" t="s">
        <v>7</v>
      </c>
      <c r="BO121" s="12" t="s">
        <v>7</v>
      </c>
      <c r="BP121" s="12" t="s">
        <v>7</v>
      </c>
      <c r="BQ121" s="12" t="s">
        <v>7</v>
      </c>
      <c r="BR121" s="12" t="s">
        <v>7</v>
      </c>
      <c r="BS121" s="12" t="s">
        <v>7</v>
      </c>
      <c r="BT121" s="12" t="s">
        <v>7</v>
      </c>
      <c r="BU121" s="12" t="s">
        <v>7</v>
      </c>
      <c r="BV121" s="12" t="s">
        <v>7</v>
      </c>
      <c r="BW121" s="12" t="s">
        <v>7</v>
      </c>
      <c r="BX121" s="12" t="s">
        <v>7</v>
      </c>
      <c r="BY121" s="12" t="s">
        <v>7</v>
      </c>
      <c r="BZ121" s="12" t="s">
        <v>7</v>
      </c>
      <c r="CA121" s="12" t="s">
        <v>7</v>
      </c>
      <c r="CB121" s="12" t="s">
        <v>7</v>
      </c>
      <c r="CC121" s="12" t="s">
        <v>7</v>
      </c>
      <c r="CD121" s="12" t="s">
        <v>7</v>
      </c>
      <c r="CE121" s="12" t="s">
        <v>7</v>
      </c>
      <c r="CF121" s="12" t="s">
        <v>7</v>
      </c>
      <c r="CG121" s="12" t="s">
        <v>7</v>
      </c>
      <c r="CH121" s="12" t="s">
        <v>7</v>
      </c>
      <c r="CI121" s="12" t="s">
        <v>7</v>
      </c>
      <c r="CJ121" s="12" t="s">
        <v>7</v>
      </c>
      <c r="CK121" s="12" t="s">
        <v>7</v>
      </c>
      <c r="CL121" s="12" t="s">
        <v>7</v>
      </c>
      <c r="CM121" s="12" t="s">
        <v>7</v>
      </c>
      <c r="CN121" s="12" t="s">
        <v>7</v>
      </c>
      <c r="CO121" s="12" t="s">
        <v>7</v>
      </c>
      <c r="CP121" s="12" t="s">
        <v>7</v>
      </c>
      <c r="CQ121" s="12" t="s">
        <v>7</v>
      </c>
      <c r="CR121" s="12" t="s">
        <v>7</v>
      </c>
      <c r="CS121" s="12" t="s">
        <v>7</v>
      </c>
      <c r="CT121" s="12" t="s">
        <v>7</v>
      </c>
      <c r="CU121" s="12" t="s">
        <v>7</v>
      </c>
      <c r="CV121" s="12" t="s">
        <v>7</v>
      </c>
      <c r="CW121" s="12" t="s">
        <v>7</v>
      </c>
      <c r="CX121" s="12" t="s">
        <v>7</v>
      </c>
      <c r="CY121" s="12" t="s">
        <v>7</v>
      </c>
      <c r="CZ121" s="12" t="s">
        <v>7</v>
      </c>
      <c r="DA121" s="12" t="s">
        <v>7</v>
      </c>
      <c r="DB121" s="12" t="s">
        <v>7</v>
      </c>
      <c r="DC121" s="12" t="s">
        <v>7</v>
      </c>
      <c r="DD121" s="12" t="s">
        <v>7</v>
      </c>
      <c r="DE121" s="12" t="s">
        <v>7</v>
      </c>
      <c r="DF121" s="12" t="s">
        <v>7</v>
      </c>
      <c r="DG121" s="12" t="s">
        <v>7</v>
      </c>
      <c r="DH121" s="12" t="s">
        <v>7</v>
      </c>
      <c r="DI121" s="12" t="s">
        <v>7</v>
      </c>
      <c r="DJ121" s="12" t="s">
        <v>7</v>
      </c>
      <c r="DK121" s="12" t="s">
        <v>7</v>
      </c>
      <c r="DL121" s="12" t="s">
        <v>7</v>
      </c>
      <c r="DM121" s="12" t="s">
        <v>7</v>
      </c>
      <c r="DN121" s="12" t="s">
        <v>7</v>
      </c>
      <c r="DO121" s="12" t="s">
        <v>7</v>
      </c>
      <c r="DP121" s="12" t="s">
        <v>7</v>
      </c>
      <c r="DQ121" s="12" t="s">
        <v>7</v>
      </c>
      <c r="DR121" s="12" t="s">
        <v>7</v>
      </c>
      <c r="DS121" s="12" t="s">
        <v>7</v>
      </c>
      <c r="DT121" s="12" t="s">
        <v>7</v>
      </c>
      <c r="DU121" s="12" t="s">
        <v>7</v>
      </c>
      <c r="DV121" s="12" t="s">
        <v>7</v>
      </c>
      <c r="DW121" s="12" t="s">
        <v>7</v>
      </c>
      <c r="DX121" s="12" t="s">
        <v>7</v>
      </c>
      <c r="DY121" s="12" t="s">
        <v>7</v>
      </c>
      <c r="DZ121" s="12" t="s">
        <v>7</v>
      </c>
      <c r="EA121" s="12" t="s">
        <v>7</v>
      </c>
      <c r="EB121" s="12" t="s">
        <v>7</v>
      </c>
      <c r="EC121" s="12" t="s">
        <v>7</v>
      </c>
      <c r="ED121" s="12" t="s">
        <v>7</v>
      </c>
      <c r="EE121" s="12" t="s">
        <v>7</v>
      </c>
      <c r="EF121" s="12" t="s">
        <v>7</v>
      </c>
      <c r="EG121" s="12" t="s">
        <v>7</v>
      </c>
      <c r="EH121" s="12" t="s">
        <v>7</v>
      </c>
      <c r="EI121" s="12" t="s">
        <v>7</v>
      </c>
      <c r="EJ121" s="12" t="s">
        <v>7</v>
      </c>
      <c r="EK121" s="12" t="s">
        <v>7</v>
      </c>
      <c r="EL121" s="12" t="s">
        <v>7</v>
      </c>
      <c r="EM121" s="12" t="s">
        <v>7</v>
      </c>
      <c r="EN121" s="12" t="s">
        <v>7</v>
      </c>
      <c r="EO121" s="12" t="s">
        <v>7</v>
      </c>
      <c r="EP121" s="12" t="s">
        <v>7</v>
      </c>
      <c r="EQ121" s="12" t="s">
        <v>7</v>
      </c>
      <c r="ER121" s="12" t="s">
        <v>7</v>
      </c>
      <c r="ES121" s="12" t="s">
        <v>7</v>
      </c>
      <c r="ET121" s="12" t="s">
        <v>7</v>
      </c>
      <c r="EU121" s="12" t="s">
        <v>7</v>
      </c>
      <c r="EV121" s="12" t="s">
        <v>7</v>
      </c>
      <c r="EW121" s="12" t="s">
        <v>7</v>
      </c>
      <c r="EX121" s="12" t="s">
        <v>7</v>
      </c>
      <c r="EY121" s="12" t="s">
        <v>7</v>
      </c>
      <c r="EZ121" s="12" t="s">
        <v>7</v>
      </c>
      <c r="FA121" s="12" t="s">
        <v>7</v>
      </c>
      <c r="FB121" s="12" t="s">
        <v>7</v>
      </c>
      <c r="FC121" s="12" t="s">
        <v>7</v>
      </c>
      <c r="FD121" s="12" t="s">
        <v>7</v>
      </c>
      <c r="FE121" s="12" t="s">
        <v>7</v>
      </c>
      <c r="FF121" s="12" t="s">
        <v>7</v>
      </c>
      <c r="FG121" s="12" t="s">
        <v>7</v>
      </c>
      <c r="FH121" s="12" t="s">
        <v>7</v>
      </c>
      <c r="FI121" s="12" t="s">
        <v>7</v>
      </c>
      <c r="FJ121" s="12" t="s">
        <v>7</v>
      </c>
      <c r="FK121" s="12" t="s">
        <v>7</v>
      </c>
      <c r="FL121" s="12" t="s">
        <v>7</v>
      </c>
      <c r="FM121" s="12" t="s">
        <v>7</v>
      </c>
      <c r="FN121" s="12" t="s">
        <v>7</v>
      </c>
      <c r="FO121" s="12" t="s">
        <v>7</v>
      </c>
      <c r="FP121" s="12" t="s">
        <v>7</v>
      </c>
      <c r="FQ121" s="12" t="s">
        <v>7</v>
      </c>
      <c r="FR121" s="12" t="s">
        <v>7</v>
      </c>
      <c r="FS121" s="12" t="s">
        <v>7</v>
      </c>
      <c r="FT121" s="12" t="s">
        <v>7</v>
      </c>
      <c r="FU121" s="12" t="s">
        <v>7</v>
      </c>
      <c r="FV121" s="12" t="s">
        <v>7</v>
      </c>
      <c r="FW121" s="12" t="s">
        <v>7</v>
      </c>
      <c r="FX121" s="12" t="s">
        <v>7</v>
      </c>
      <c r="FY121" s="12" t="s">
        <v>7</v>
      </c>
      <c r="FZ121" s="12" t="s">
        <v>7</v>
      </c>
      <c r="GA121" s="12" t="s">
        <v>7</v>
      </c>
      <c r="GB121" s="12" t="s">
        <v>7</v>
      </c>
      <c r="GC121" s="12" t="s">
        <v>7</v>
      </c>
      <c r="GD121" s="12" t="s">
        <v>7</v>
      </c>
      <c r="GE121" s="12" t="s">
        <v>7</v>
      </c>
      <c r="GF121" s="12" t="s">
        <v>7</v>
      </c>
      <c r="GG121" s="12" t="s">
        <v>7</v>
      </c>
      <c r="GH121" s="12" t="s">
        <v>7</v>
      </c>
      <c r="GI121" s="12" t="s">
        <v>7</v>
      </c>
      <c r="GJ121" s="12" t="s">
        <v>7</v>
      </c>
      <c r="GK121" s="12" t="s">
        <v>7</v>
      </c>
      <c r="GL121" s="12" t="s">
        <v>7</v>
      </c>
      <c r="GM121" s="12" t="s">
        <v>7</v>
      </c>
      <c r="GN121" s="12" t="s">
        <v>7</v>
      </c>
      <c r="GO121" s="12" t="s">
        <v>7</v>
      </c>
      <c r="GP121" s="12" t="s">
        <v>7</v>
      </c>
      <c r="GQ121" s="12" t="s">
        <v>7</v>
      </c>
      <c r="GR121" s="12" t="s">
        <v>7</v>
      </c>
      <c r="GS121" s="12" t="s">
        <v>7</v>
      </c>
      <c r="GT121" s="12" t="s">
        <v>7</v>
      </c>
      <c r="GU121" s="12" t="s">
        <v>7</v>
      </c>
      <c r="GV121" s="12" t="s">
        <v>7</v>
      </c>
      <c r="GW121" s="12" t="s">
        <v>7</v>
      </c>
      <c r="GX121" s="12" t="s">
        <v>7</v>
      </c>
      <c r="GY121" s="12" t="s">
        <v>7</v>
      </c>
      <c r="GZ121" s="12" t="s">
        <v>7</v>
      </c>
      <c r="HA121" s="12" t="s">
        <v>7</v>
      </c>
      <c r="HB121" s="12" t="s">
        <v>7</v>
      </c>
      <c r="HC121" s="12" t="s">
        <v>7</v>
      </c>
      <c r="HD121" s="12" t="s">
        <v>7</v>
      </c>
      <c r="HE121" s="12" t="s">
        <v>7</v>
      </c>
      <c r="HF121" s="12" t="s">
        <v>7</v>
      </c>
      <c r="HG121" s="12" t="s">
        <v>7</v>
      </c>
      <c r="HH121" s="12" t="s">
        <v>7</v>
      </c>
      <c r="HI121" s="12" t="s">
        <v>7</v>
      </c>
      <c r="HJ121" s="12" t="s">
        <v>7</v>
      </c>
      <c r="HK121" s="12" t="s">
        <v>7</v>
      </c>
      <c r="HL121" s="12" t="s">
        <v>7</v>
      </c>
      <c r="HM121" s="12" t="s">
        <v>7</v>
      </c>
      <c r="HN121" s="12" t="s">
        <v>7</v>
      </c>
      <c r="HO121" s="12" t="s">
        <v>7</v>
      </c>
      <c r="HP121" s="12" t="s">
        <v>7</v>
      </c>
      <c r="HQ121" s="12" t="s">
        <v>7</v>
      </c>
      <c r="HR121" s="12" t="s">
        <v>7</v>
      </c>
      <c r="HS121" s="12" t="s">
        <v>7</v>
      </c>
      <c r="HT121" s="12" t="s">
        <v>7</v>
      </c>
      <c r="HU121" s="12" t="s">
        <v>7</v>
      </c>
      <c r="HV121" s="12" t="s">
        <v>7</v>
      </c>
      <c r="HW121" s="12" t="s">
        <v>7</v>
      </c>
      <c r="HX121" s="12" t="s">
        <v>7</v>
      </c>
      <c r="HY121" s="12" t="s">
        <v>7</v>
      </c>
      <c r="HZ121" s="12" t="s">
        <v>7</v>
      </c>
      <c r="IA121" s="12" t="s">
        <v>7</v>
      </c>
      <c r="IB121" s="12" t="s">
        <v>7</v>
      </c>
      <c r="IC121" s="12" t="s">
        <v>7</v>
      </c>
      <c r="ID121" s="12" t="s">
        <v>7</v>
      </c>
      <c r="IE121" s="12" t="s">
        <v>7</v>
      </c>
      <c r="IF121" s="12" t="s">
        <v>7</v>
      </c>
      <c r="IG121" s="12" t="s">
        <v>7</v>
      </c>
      <c r="IH121" s="12" t="s">
        <v>7</v>
      </c>
      <c r="II121" s="12" t="s">
        <v>7</v>
      </c>
      <c r="IJ121" s="12" t="s">
        <v>7</v>
      </c>
      <c r="IK121" s="12" t="s">
        <v>7</v>
      </c>
      <c r="IL121" s="12" t="s">
        <v>7</v>
      </c>
      <c r="IM121" s="12" t="s">
        <v>7</v>
      </c>
      <c r="IN121" s="12" t="s">
        <v>7</v>
      </c>
      <c r="IO121" s="12" t="s">
        <v>7</v>
      </c>
      <c r="IP121" s="12" t="s">
        <v>7</v>
      </c>
      <c r="IQ121" s="12" t="s">
        <v>7</v>
      </c>
      <c r="IR121" s="12" t="s">
        <v>7</v>
      </c>
      <c r="IS121" s="12" t="s">
        <v>7</v>
      </c>
      <c r="IT121" s="12" t="s">
        <v>7</v>
      </c>
      <c r="IU121" s="12" t="s">
        <v>7</v>
      </c>
      <c r="IV121" s="12" t="s">
        <v>7</v>
      </c>
      <c r="IW121" s="12" t="s">
        <v>7</v>
      </c>
      <c r="IY121" s="15">
        <v>465203</v>
      </c>
      <c r="IZ121" s="15">
        <v>570738</v>
      </c>
    </row>
    <row r="122" spans="1:260">
      <c r="A122" t="s">
        <v>1038</v>
      </c>
      <c r="B122" s="12" t="s">
        <v>1231</v>
      </c>
      <c r="C122" s="12">
        <v>34.299999999999997</v>
      </c>
      <c r="D122" s="12">
        <v>35.200000000000003</v>
      </c>
      <c r="E122" s="12">
        <v>35.5</v>
      </c>
      <c r="F122" s="12">
        <v>36.9</v>
      </c>
      <c r="G122" s="12">
        <v>38.6</v>
      </c>
      <c r="H122" s="12">
        <v>38.799999999999997</v>
      </c>
      <c r="I122" s="12">
        <v>40.4</v>
      </c>
      <c r="J122" s="12">
        <v>41.4</v>
      </c>
      <c r="K122" s="12">
        <v>41.9</v>
      </c>
      <c r="L122" s="12">
        <v>39.6</v>
      </c>
      <c r="M122" s="12">
        <v>40.4</v>
      </c>
      <c r="N122" s="12">
        <v>42.3</v>
      </c>
      <c r="O122" s="12">
        <v>43.8</v>
      </c>
      <c r="P122" s="12">
        <v>45.7</v>
      </c>
      <c r="Q122" s="12">
        <v>46.9</v>
      </c>
      <c r="R122" s="12">
        <v>47.4</v>
      </c>
      <c r="S122" s="12">
        <v>48.3</v>
      </c>
      <c r="T122" s="12">
        <v>49.2</v>
      </c>
      <c r="U122" s="12">
        <v>50.9</v>
      </c>
      <c r="V122" s="12">
        <v>56.4</v>
      </c>
      <c r="W122" s="12">
        <v>56.6</v>
      </c>
      <c r="X122" s="12">
        <v>56.3</v>
      </c>
      <c r="Y122" s="12">
        <v>58.1</v>
      </c>
      <c r="Z122" s="12">
        <v>59.1</v>
      </c>
      <c r="AA122" s="12">
        <v>58.7</v>
      </c>
      <c r="AB122" s="12">
        <v>58.5</v>
      </c>
      <c r="AC122" s="12">
        <v>58.8</v>
      </c>
      <c r="AD122" s="12">
        <v>61.8</v>
      </c>
      <c r="AE122" s="12">
        <v>66</v>
      </c>
      <c r="AF122" s="12">
        <v>70.2</v>
      </c>
      <c r="AG122" s="12">
        <v>77.400000000000006</v>
      </c>
      <c r="AH122" s="12">
        <v>81.8</v>
      </c>
      <c r="AI122" s="12">
        <v>81.900000000000006</v>
      </c>
      <c r="AJ122" s="12">
        <v>86.6</v>
      </c>
      <c r="AK122" s="12">
        <v>90.5</v>
      </c>
      <c r="AL122" s="12">
        <v>93.6</v>
      </c>
      <c r="AM122" s="12">
        <v>95.8</v>
      </c>
      <c r="AN122" s="12">
        <v>99.4</v>
      </c>
      <c r="AO122" s="12">
        <v>98.1</v>
      </c>
      <c r="AP122" s="12">
        <v>102.9</v>
      </c>
      <c r="AQ122" s="12">
        <v>105.1</v>
      </c>
      <c r="AR122" s="12">
        <v>103.4</v>
      </c>
      <c r="AS122" s="12">
        <v>107.8</v>
      </c>
      <c r="AT122" s="12">
        <v>112</v>
      </c>
      <c r="AU122" s="12">
        <v>118.8</v>
      </c>
      <c r="AV122" s="12">
        <v>123.8</v>
      </c>
      <c r="AW122" s="12">
        <v>133.9</v>
      </c>
      <c r="AX122" s="12">
        <v>140.1</v>
      </c>
      <c r="AY122" s="12">
        <v>146.4</v>
      </c>
      <c r="AZ122" s="12">
        <v>149.9</v>
      </c>
      <c r="BA122" s="12">
        <v>157.4</v>
      </c>
      <c r="BB122" s="12">
        <v>166.8</v>
      </c>
      <c r="BC122" s="12">
        <v>173.2</v>
      </c>
      <c r="BD122" s="12">
        <v>172.4</v>
      </c>
      <c r="BE122" s="12">
        <v>176.5</v>
      </c>
      <c r="BF122" s="12">
        <v>170.7</v>
      </c>
      <c r="BG122" s="12">
        <v>177.5</v>
      </c>
      <c r="BH122" s="12">
        <v>175</v>
      </c>
      <c r="BI122" s="12">
        <v>175.2</v>
      </c>
      <c r="BJ122" s="12">
        <v>181.3</v>
      </c>
      <c r="BK122" s="12">
        <v>189.8</v>
      </c>
      <c r="BL122" s="12">
        <v>192.9</v>
      </c>
      <c r="BM122" s="12">
        <v>192.2</v>
      </c>
      <c r="BN122" s="12">
        <v>195.8</v>
      </c>
      <c r="BO122" s="12">
        <v>204.4</v>
      </c>
      <c r="BP122" s="12">
        <v>203.7</v>
      </c>
      <c r="BQ122" s="12">
        <v>214.5</v>
      </c>
      <c r="BR122" s="12">
        <v>247.2</v>
      </c>
      <c r="BS122" s="12">
        <v>251.9</v>
      </c>
      <c r="BT122" s="12">
        <v>262.10000000000002</v>
      </c>
      <c r="BU122" s="12">
        <v>275.89999999999998</v>
      </c>
      <c r="BV122" s="12">
        <v>292.5</v>
      </c>
      <c r="BW122" s="12">
        <v>303.5</v>
      </c>
      <c r="BX122" s="12">
        <v>312.5</v>
      </c>
      <c r="BY122" s="12">
        <v>331.8</v>
      </c>
      <c r="BZ122" s="12">
        <v>339.4</v>
      </c>
      <c r="CA122" s="12">
        <v>359.7</v>
      </c>
      <c r="CB122" s="12">
        <v>361.6</v>
      </c>
      <c r="CC122" s="12">
        <v>385.9</v>
      </c>
      <c r="CD122" s="12">
        <v>390.9</v>
      </c>
      <c r="CE122" s="12">
        <v>404.2</v>
      </c>
      <c r="CF122" s="12">
        <v>413.7</v>
      </c>
      <c r="CG122" s="12">
        <v>421.6</v>
      </c>
      <c r="CH122" s="12">
        <v>454.4</v>
      </c>
      <c r="CI122" s="12">
        <v>469.8</v>
      </c>
      <c r="CJ122" s="12">
        <v>481.8</v>
      </c>
      <c r="CK122" s="12">
        <v>482.6</v>
      </c>
      <c r="CL122" s="12">
        <v>496.3</v>
      </c>
      <c r="CM122" s="12">
        <v>425.7</v>
      </c>
      <c r="CN122" s="12">
        <v>419.1</v>
      </c>
      <c r="CO122" s="12">
        <v>421.5</v>
      </c>
      <c r="CP122" s="12">
        <v>457.3</v>
      </c>
      <c r="CQ122" s="12">
        <v>454.9</v>
      </c>
      <c r="CR122" s="12">
        <v>474.6</v>
      </c>
      <c r="CS122" s="12">
        <v>487.9</v>
      </c>
      <c r="CT122" s="12">
        <v>546.9</v>
      </c>
      <c r="CU122" s="12">
        <v>543.70000000000005</v>
      </c>
      <c r="CV122" s="12">
        <v>575.9</v>
      </c>
      <c r="CW122" s="12">
        <v>598</v>
      </c>
      <c r="CX122" s="12">
        <v>628.20000000000005</v>
      </c>
      <c r="CY122" s="12">
        <v>648.9</v>
      </c>
      <c r="CZ122" s="12">
        <v>685.7</v>
      </c>
      <c r="DA122" s="12">
        <v>709.1</v>
      </c>
      <c r="DB122" s="12">
        <v>831.3</v>
      </c>
      <c r="DC122" s="12">
        <v>889.4</v>
      </c>
      <c r="DD122" s="12">
        <v>950.7</v>
      </c>
      <c r="DE122" s="12">
        <v>982.2</v>
      </c>
      <c r="DF122" s="12">
        <v>1055.5</v>
      </c>
      <c r="DG122" s="12">
        <v>1141.4000000000001</v>
      </c>
      <c r="DH122" s="12">
        <v>1175.5</v>
      </c>
      <c r="DI122" s="12">
        <v>1243.8</v>
      </c>
      <c r="DJ122" s="12">
        <v>1194.0999999999999</v>
      </c>
      <c r="DK122" s="12">
        <v>1252.8</v>
      </c>
      <c r="DL122" s="12">
        <v>1312.7</v>
      </c>
      <c r="DM122" s="12">
        <v>1337.1</v>
      </c>
      <c r="DN122" s="12">
        <v>1405.6</v>
      </c>
      <c r="DO122" s="12">
        <v>1460.7</v>
      </c>
      <c r="DP122" s="12">
        <v>1511.9</v>
      </c>
      <c r="DQ122" s="12">
        <v>1574.2</v>
      </c>
      <c r="DR122" s="12">
        <v>1729.6</v>
      </c>
      <c r="DS122" s="12">
        <v>1756.5</v>
      </c>
      <c r="DT122" s="12">
        <v>1801.9</v>
      </c>
      <c r="DU122" s="12">
        <v>1827</v>
      </c>
      <c r="DV122" s="12">
        <v>1803</v>
      </c>
      <c r="DW122" s="12">
        <v>1842</v>
      </c>
      <c r="DX122" s="12">
        <v>1859.3</v>
      </c>
      <c r="DY122" s="12">
        <v>1882.3</v>
      </c>
      <c r="DZ122" s="12">
        <v>2026.5</v>
      </c>
      <c r="EA122" s="12">
        <v>2186.4</v>
      </c>
      <c r="EB122" s="12">
        <v>2226.3000000000002</v>
      </c>
      <c r="EC122" s="12">
        <v>2275.5</v>
      </c>
      <c r="ED122" s="12">
        <v>2329.4</v>
      </c>
      <c r="EE122" s="12">
        <v>2390.1999999999998</v>
      </c>
      <c r="EF122" s="12">
        <v>2434.1999999999998</v>
      </c>
      <c r="EG122" s="12">
        <v>2523.5</v>
      </c>
      <c r="EH122" s="12">
        <v>2648.9</v>
      </c>
      <c r="EI122" s="12">
        <v>2735.1</v>
      </c>
      <c r="EJ122" s="12">
        <v>2780.1</v>
      </c>
      <c r="EK122" s="12">
        <v>2866.8</v>
      </c>
      <c r="EL122" s="12">
        <v>2828.7</v>
      </c>
      <c r="EM122" s="12">
        <v>2932.8</v>
      </c>
      <c r="EN122" s="12">
        <v>3060.2</v>
      </c>
      <c r="EO122" s="12">
        <v>3208.1</v>
      </c>
      <c r="EP122" s="12">
        <v>3566</v>
      </c>
      <c r="EQ122" s="12">
        <v>3692.2</v>
      </c>
      <c r="ER122" s="12">
        <v>3786.4</v>
      </c>
      <c r="ES122" s="12">
        <v>3922.8</v>
      </c>
      <c r="ET122" s="12">
        <v>4231.1000000000004</v>
      </c>
      <c r="EU122" s="12">
        <v>4363.2</v>
      </c>
      <c r="EV122" s="12">
        <v>4587.6000000000004</v>
      </c>
      <c r="EW122" s="12">
        <v>4799.2</v>
      </c>
      <c r="EX122" s="12">
        <v>5228</v>
      </c>
      <c r="EY122" s="12">
        <v>5479.7</v>
      </c>
      <c r="EZ122" s="12">
        <v>5606.7</v>
      </c>
      <c r="FA122" s="12">
        <v>5527.2</v>
      </c>
      <c r="FB122" s="12">
        <v>6271.6</v>
      </c>
      <c r="FC122" s="12">
        <v>6450.3</v>
      </c>
      <c r="FD122" s="12">
        <v>6727.7</v>
      </c>
      <c r="FE122" s="12">
        <v>6788.6</v>
      </c>
      <c r="FF122" s="12">
        <v>7318.5</v>
      </c>
      <c r="FG122" s="12">
        <v>7465.9</v>
      </c>
      <c r="FH122" s="12">
        <v>7666.8</v>
      </c>
      <c r="FI122" s="12">
        <v>7862.5</v>
      </c>
      <c r="FJ122" s="12">
        <v>7621.5</v>
      </c>
      <c r="FK122" s="12">
        <v>7596.7</v>
      </c>
      <c r="FL122" s="12">
        <v>7886.4</v>
      </c>
      <c r="FM122" s="12">
        <v>7784.4</v>
      </c>
      <c r="FN122" s="12">
        <v>7811.3</v>
      </c>
      <c r="FO122" s="12">
        <v>7908.8</v>
      </c>
      <c r="FP122" s="12">
        <v>7878.6</v>
      </c>
      <c r="FQ122" s="12">
        <v>7917.5</v>
      </c>
      <c r="FR122" s="12">
        <v>7649.5</v>
      </c>
      <c r="FS122" s="12">
        <v>7801.1</v>
      </c>
      <c r="FT122" s="12">
        <v>8207.7999999999993</v>
      </c>
      <c r="FU122" s="12">
        <v>8421.1</v>
      </c>
      <c r="FV122" s="12">
        <v>9232</v>
      </c>
      <c r="FW122" s="12">
        <v>9490.9</v>
      </c>
      <c r="FX122" s="12">
        <v>9862.5</v>
      </c>
      <c r="FY122" s="12">
        <v>10076.9</v>
      </c>
      <c r="FZ122" s="12">
        <v>10753.7</v>
      </c>
      <c r="GA122" s="12">
        <v>10982.1</v>
      </c>
      <c r="GB122" s="12">
        <v>11232.2</v>
      </c>
      <c r="GC122" s="12">
        <v>11608.1</v>
      </c>
      <c r="GD122" s="12">
        <v>11710</v>
      </c>
      <c r="GE122" s="12">
        <v>12390.6</v>
      </c>
      <c r="GF122" s="12">
        <v>12602.4</v>
      </c>
      <c r="GG122" s="12">
        <v>13380.9</v>
      </c>
      <c r="GH122" s="12">
        <v>14084.4</v>
      </c>
      <c r="GI122" s="12">
        <v>14626</v>
      </c>
      <c r="GJ122" s="12">
        <v>15460.6</v>
      </c>
      <c r="GK122" s="12">
        <v>15835.1</v>
      </c>
      <c r="GL122" s="12">
        <v>15932.3</v>
      </c>
      <c r="GM122" s="12">
        <v>15689.2</v>
      </c>
      <c r="GN122" s="12">
        <v>15502.5</v>
      </c>
      <c r="GO122" s="12">
        <v>14932.9</v>
      </c>
      <c r="GP122" s="12">
        <v>14008.3</v>
      </c>
      <c r="GQ122" s="12">
        <v>13240.9</v>
      </c>
      <c r="GR122" s="12">
        <v>13875.6</v>
      </c>
      <c r="GS122" s="12">
        <v>14950.7</v>
      </c>
      <c r="GT122" s="12">
        <v>15242.2</v>
      </c>
      <c r="GU122" s="12">
        <v>15784.2</v>
      </c>
      <c r="GV122" s="12">
        <v>15320.6</v>
      </c>
      <c r="GW122" s="12">
        <v>16466.7</v>
      </c>
      <c r="GX122" s="12">
        <v>17072.400000000001</v>
      </c>
      <c r="GY122" s="12">
        <v>17945.099999999999</v>
      </c>
      <c r="GZ122" s="12">
        <v>18201.7</v>
      </c>
      <c r="HA122" s="12">
        <v>17721.099999999999</v>
      </c>
      <c r="HB122" s="12">
        <v>18459.400000000001</v>
      </c>
      <c r="HC122" s="12">
        <v>19377.8</v>
      </c>
      <c r="HD122" s="12">
        <v>19297.5</v>
      </c>
      <c r="HE122" s="12">
        <v>20009.400000000001</v>
      </c>
      <c r="HF122" s="12">
        <v>20023.599999999999</v>
      </c>
      <c r="HG122" s="12">
        <v>21110</v>
      </c>
      <c r="HH122" s="12">
        <v>21355.599999999999</v>
      </c>
      <c r="HI122" s="12">
        <v>21978.400000000001</v>
      </c>
      <c r="HJ122" s="12">
        <v>23022</v>
      </c>
      <c r="HK122" s="12">
        <v>23542</v>
      </c>
      <c r="HL122" s="12">
        <v>24385.3</v>
      </c>
      <c r="HM122" s="12">
        <v>24610.1</v>
      </c>
      <c r="HN122" s="12">
        <v>25147.9</v>
      </c>
      <c r="HO122" s="12">
        <v>25671.7</v>
      </c>
      <c r="HP122" s="12">
        <v>25626.1</v>
      </c>
      <c r="HQ122" s="12">
        <v>24742.9</v>
      </c>
      <c r="HR122" s="12">
        <v>25137.599999999999</v>
      </c>
      <c r="HS122" s="12">
        <v>25553.3</v>
      </c>
      <c r="HT122" s="12">
        <v>26184.6</v>
      </c>
      <c r="HU122" s="12">
        <v>26851.4</v>
      </c>
      <c r="HV122" s="12">
        <v>26775.200000000001</v>
      </c>
      <c r="HW122" s="12">
        <v>27884.9</v>
      </c>
      <c r="HX122" s="12">
        <v>28707.7</v>
      </c>
      <c r="HY122" s="12">
        <v>29660.9</v>
      </c>
      <c r="HZ122" s="12">
        <v>30608.7</v>
      </c>
      <c r="IA122" s="12">
        <v>30548.799999999999</v>
      </c>
      <c r="IB122" s="12">
        <v>31108.9</v>
      </c>
      <c r="IC122" s="12">
        <v>32038.7</v>
      </c>
      <c r="ID122" s="12">
        <v>30186.6</v>
      </c>
      <c r="IE122" s="12">
        <v>32276.2</v>
      </c>
      <c r="IF122" s="12">
        <v>33186.1</v>
      </c>
      <c r="IG122" s="12">
        <v>33891.300000000003</v>
      </c>
      <c r="IH122" s="12">
        <v>35302.5</v>
      </c>
      <c r="II122" s="12">
        <v>32751.9</v>
      </c>
      <c r="IJ122" s="12">
        <v>35963.5</v>
      </c>
      <c r="IK122" s="12">
        <v>37636.1</v>
      </c>
      <c r="IL122" s="12">
        <v>40507.300000000003</v>
      </c>
      <c r="IM122" s="12">
        <v>41784.5</v>
      </c>
      <c r="IN122" s="12">
        <v>44281.1</v>
      </c>
      <c r="IO122" s="12">
        <v>44854.3</v>
      </c>
      <c r="IP122" s="12">
        <v>47994.8</v>
      </c>
      <c r="IQ122" s="12">
        <v>46153.5</v>
      </c>
      <c r="IR122" s="12">
        <v>41330.9</v>
      </c>
      <c r="IS122" s="12">
        <v>39894.800000000003</v>
      </c>
      <c r="IT122" s="12">
        <v>41472.6</v>
      </c>
      <c r="IU122" s="12">
        <v>43578.400000000001</v>
      </c>
      <c r="IV122" s="12">
        <v>45369.9</v>
      </c>
      <c r="IW122" s="12">
        <v>44531.199999999997</v>
      </c>
      <c r="IY122" s="15">
        <v>13047697</v>
      </c>
      <c r="IZ122" s="15">
        <v>13910239</v>
      </c>
    </row>
    <row r="123" spans="1:260">
      <c r="A123" t="s">
        <v>1039</v>
      </c>
      <c r="B123" s="12" t="s">
        <v>1232</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c r="AH123" s="12">
        <v>0</v>
      </c>
      <c r="AI123" s="12">
        <v>0</v>
      </c>
      <c r="AJ123" s="12">
        <v>0</v>
      </c>
      <c r="AK123" s="12">
        <v>0</v>
      </c>
      <c r="AL123" s="12">
        <v>0</v>
      </c>
      <c r="AM123" s="12">
        <v>0</v>
      </c>
      <c r="AN123" s="12">
        <v>0</v>
      </c>
      <c r="AO123" s="12">
        <v>0</v>
      </c>
      <c r="AP123" s="12">
        <v>0</v>
      </c>
      <c r="AQ123" s="12">
        <v>0.9</v>
      </c>
      <c r="AR123" s="12">
        <v>0.9</v>
      </c>
      <c r="AS123" s="12">
        <v>0.9</v>
      </c>
      <c r="AT123" s="12">
        <v>0.9</v>
      </c>
      <c r="AU123" s="12">
        <v>1.6</v>
      </c>
      <c r="AV123" s="12">
        <v>1.6</v>
      </c>
      <c r="AW123" s="12">
        <v>1.6</v>
      </c>
      <c r="AX123" s="12">
        <v>1.7</v>
      </c>
      <c r="AY123" s="12">
        <v>2.5</v>
      </c>
      <c r="AZ123" s="12">
        <v>2.5</v>
      </c>
      <c r="BA123" s="12">
        <v>2.5</v>
      </c>
      <c r="BB123" s="12">
        <v>2.5</v>
      </c>
      <c r="BC123" s="12">
        <v>2.8</v>
      </c>
      <c r="BD123" s="12">
        <v>2.8</v>
      </c>
      <c r="BE123" s="12">
        <v>2.8</v>
      </c>
      <c r="BF123" s="12">
        <v>2.8</v>
      </c>
      <c r="BG123" s="12">
        <v>2.8</v>
      </c>
      <c r="BH123" s="12">
        <v>2.8</v>
      </c>
      <c r="BI123" s="12">
        <v>2.7</v>
      </c>
      <c r="BJ123" s="12">
        <v>2.8</v>
      </c>
      <c r="BK123" s="12">
        <v>2.9</v>
      </c>
      <c r="BL123" s="12">
        <v>2.8</v>
      </c>
      <c r="BM123" s="12">
        <v>2.7</v>
      </c>
      <c r="BN123" s="12">
        <v>2.7</v>
      </c>
      <c r="BO123" s="12">
        <v>2.7</v>
      </c>
      <c r="BP123" s="12">
        <v>2.6</v>
      </c>
      <c r="BQ123" s="12">
        <v>2.7</v>
      </c>
      <c r="BR123" s="12">
        <v>2.7</v>
      </c>
      <c r="BS123" s="12">
        <v>2.7</v>
      </c>
      <c r="BT123" s="12">
        <v>2.7</v>
      </c>
      <c r="BU123" s="12">
        <v>2.7</v>
      </c>
      <c r="BV123" s="12">
        <v>2.8</v>
      </c>
      <c r="BW123" s="12">
        <v>2.8</v>
      </c>
      <c r="BX123" s="12">
        <v>2.8</v>
      </c>
      <c r="BY123" s="12">
        <v>2.9</v>
      </c>
      <c r="BZ123" s="12">
        <v>3</v>
      </c>
      <c r="CA123" s="12">
        <v>4.0999999999999996</v>
      </c>
      <c r="CB123" s="12">
        <v>4.0999999999999996</v>
      </c>
      <c r="CC123" s="12">
        <v>4.2</v>
      </c>
      <c r="CD123" s="12">
        <v>4.2</v>
      </c>
      <c r="CE123" s="12">
        <v>5.0999999999999996</v>
      </c>
      <c r="CF123" s="12">
        <v>5.4</v>
      </c>
      <c r="CG123" s="12">
        <v>5.3</v>
      </c>
      <c r="CH123" s="12">
        <v>5.2</v>
      </c>
      <c r="CI123" s="12">
        <v>6</v>
      </c>
      <c r="CJ123" s="12">
        <v>5.6</v>
      </c>
      <c r="CK123" s="12">
        <v>5.6</v>
      </c>
      <c r="CL123" s="12">
        <v>5.7</v>
      </c>
      <c r="CM123" s="12">
        <v>5.5</v>
      </c>
      <c r="CN123" s="12">
        <v>5.4</v>
      </c>
      <c r="CO123" s="12">
        <v>5.3</v>
      </c>
      <c r="CP123" s="12">
        <v>5.4</v>
      </c>
      <c r="CQ123" s="12">
        <v>5.3</v>
      </c>
      <c r="CR123" s="12">
        <v>5.2</v>
      </c>
      <c r="CS123" s="12">
        <v>5.2</v>
      </c>
      <c r="CT123" s="12">
        <v>5.0999999999999996</v>
      </c>
      <c r="CU123" s="12">
        <v>5.2</v>
      </c>
      <c r="CV123" s="12">
        <v>5.0999999999999996</v>
      </c>
      <c r="CW123" s="12">
        <v>4.9000000000000004</v>
      </c>
      <c r="CX123" s="12">
        <v>4.8</v>
      </c>
      <c r="CY123" s="12">
        <v>4.9000000000000004</v>
      </c>
      <c r="CZ123" s="12">
        <v>4.9000000000000004</v>
      </c>
      <c r="DA123" s="12">
        <v>5.2</v>
      </c>
      <c r="DB123" s="12">
        <v>5.4</v>
      </c>
      <c r="DC123" s="12">
        <v>5.6</v>
      </c>
      <c r="DD123" s="12">
        <v>5.8</v>
      </c>
      <c r="DE123" s="12">
        <v>5.9</v>
      </c>
      <c r="DF123" s="12">
        <v>6</v>
      </c>
      <c r="DG123" s="12">
        <v>6.3</v>
      </c>
      <c r="DH123" s="12">
        <v>6.3</v>
      </c>
      <c r="DI123" s="12">
        <v>6.3</v>
      </c>
      <c r="DJ123" s="12">
        <v>7</v>
      </c>
      <c r="DK123" s="12">
        <v>6.8</v>
      </c>
      <c r="DL123" s="12">
        <v>6.4</v>
      </c>
      <c r="DM123" s="12">
        <v>6.3</v>
      </c>
      <c r="DN123" s="12">
        <v>6.6</v>
      </c>
      <c r="DO123" s="12">
        <v>6.3</v>
      </c>
      <c r="DP123" s="12">
        <v>6.1</v>
      </c>
      <c r="DQ123" s="12">
        <v>6.3</v>
      </c>
      <c r="DR123" s="12">
        <v>6.4</v>
      </c>
      <c r="DS123" s="12">
        <v>6.4</v>
      </c>
      <c r="DT123" s="12">
        <v>6.5</v>
      </c>
      <c r="DU123" s="12">
        <v>6.8</v>
      </c>
      <c r="DV123" s="12">
        <v>7</v>
      </c>
      <c r="DW123" s="12">
        <v>6.6</v>
      </c>
      <c r="DX123" s="12">
        <v>6.4</v>
      </c>
      <c r="DY123" s="12">
        <v>6.7</v>
      </c>
      <c r="DZ123" s="12">
        <v>7</v>
      </c>
      <c r="EA123" s="12">
        <v>6.7</v>
      </c>
      <c r="EB123" s="12">
        <v>7</v>
      </c>
      <c r="EC123" s="12">
        <v>7.2</v>
      </c>
      <c r="ED123" s="12">
        <v>6.7</v>
      </c>
      <c r="EE123" s="12">
        <v>6.8</v>
      </c>
      <c r="EF123" s="12">
        <v>6.9</v>
      </c>
      <c r="EG123" s="12">
        <v>6.9</v>
      </c>
      <c r="EH123" s="12">
        <v>6.7</v>
      </c>
      <c r="EI123" s="12">
        <v>6.9</v>
      </c>
      <c r="EJ123" s="12">
        <v>7.1</v>
      </c>
      <c r="EK123" s="12">
        <v>7.2</v>
      </c>
      <c r="EL123" s="12">
        <v>7.2</v>
      </c>
      <c r="EM123" s="12">
        <v>7.6</v>
      </c>
      <c r="EN123" s="12">
        <v>7.7</v>
      </c>
      <c r="EO123" s="12">
        <v>7.4</v>
      </c>
      <c r="EP123" s="12">
        <v>7.3</v>
      </c>
      <c r="EQ123" s="12">
        <v>7.2</v>
      </c>
      <c r="ER123" s="12">
        <v>7.1</v>
      </c>
      <c r="ES123" s="12">
        <v>7.1</v>
      </c>
      <c r="ET123" s="12">
        <v>7</v>
      </c>
      <c r="EU123" s="12">
        <v>6.8</v>
      </c>
      <c r="EV123" s="12">
        <v>6.8</v>
      </c>
      <c r="EW123" s="12">
        <v>6.7</v>
      </c>
      <c r="EX123" s="12">
        <v>6.6</v>
      </c>
      <c r="EY123" s="12">
        <v>6.5</v>
      </c>
      <c r="EZ123" s="12">
        <v>6.5</v>
      </c>
      <c r="FA123" s="12">
        <v>6.7</v>
      </c>
      <c r="FB123" s="12">
        <v>6.9</v>
      </c>
      <c r="FC123" s="12">
        <v>6.7</v>
      </c>
      <c r="FD123" s="12">
        <v>6.5</v>
      </c>
      <c r="FE123" s="12">
        <v>6.8</v>
      </c>
      <c r="FF123" s="12">
        <v>6.7</v>
      </c>
      <c r="FG123" s="12">
        <v>6.6</v>
      </c>
      <c r="FH123" s="12">
        <v>6.6</v>
      </c>
      <c r="FI123" s="12">
        <v>6.4</v>
      </c>
      <c r="FJ123" s="12">
        <v>6.4</v>
      </c>
      <c r="FK123" s="12">
        <v>6.2</v>
      </c>
      <c r="FL123" s="12">
        <v>6.1</v>
      </c>
      <c r="FM123" s="12">
        <v>6.3</v>
      </c>
      <c r="FN123" s="12">
        <v>6.2</v>
      </c>
      <c r="FO123" s="12">
        <v>6.1</v>
      </c>
      <c r="FP123" s="12">
        <v>6.5</v>
      </c>
      <c r="FQ123" s="12">
        <v>6.5</v>
      </c>
      <c r="FR123" s="12">
        <v>6.7</v>
      </c>
      <c r="FS123" s="12">
        <v>6.7</v>
      </c>
      <c r="FT123" s="12">
        <v>6.9</v>
      </c>
      <c r="FU123" s="12">
        <v>7</v>
      </c>
      <c r="FV123" s="12">
        <v>7.3</v>
      </c>
      <c r="FW123" s="12">
        <v>7.3</v>
      </c>
      <c r="FX123" s="12">
        <v>7.2</v>
      </c>
      <c r="FY123" s="12">
        <v>7.2</v>
      </c>
      <c r="FZ123" s="12">
        <v>7.6</v>
      </c>
      <c r="GA123" s="12">
        <v>7.4</v>
      </c>
      <c r="GB123" s="12">
        <v>7.1</v>
      </c>
      <c r="GC123" s="12">
        <v>7.1</v>
      </c>
      <c r="GD123" s="12">
        <v>7</v>
      </c>
      <c r="GE123" s="12">
        <v>7.1</v>
      </c>
      <c r="GF123" s="12">
        <v>7.2</v>
      </c>
      <c r="GG123" s="12">
        <v>7.2</v>
      </c>
      <c r="GH123" s="12">
        <v>7.4</v>
      </c>
      <c r="GI123" s="12">
        <v>7.4</v>
      </c>
      <c r="GJ123" s="12">
        <v>7.4</v>
      </c>
      <c r="GK123" s="12">
        <v>7.6</v>
      </c>
      <c r="GL123" s="12">
        <v>7.7</v>
      </c>
      <c r="GM123" s="12">
        <v>8.1</v>
      </c>
      <c r="GN123" s="12">
        <v>8</v>
      </c>
      <c r="GO123" s="12">
        <v>7.6</v>
      </c>
      <c r="GP123" s="12">
        <v>7.5</v>
      </c>
      <c r="GQ123" s="12">
        <v>7.3</v>
      </c>
      <c r="GR123" s="12">
        <v>7.6</v>
      </c>
      <c r="GS123" s="12">
        <v>56</v>
      </c>
      <c r="GT123" s="12">
        <v>55.4</v>
      </c>
      <c r="GU123" s="12">
        <v>53.6</v>
      </c>
      <c r="GV123" s="12">
        <v>52.2</v>
      </c>
      <c r="GW123" s="12">
        <v>55</v>
      </c>
      <c r="GX123" s="12">
        <v>54.4</v>
      </c>
      <c r="GY123" s="12">
        <v>56</v>
      </c>
      <c r="GZ123" s="12">
        <v>56.5</v>
      </c>
      <c r="HA123" s="12">
        <v>55.2</v>
      </c>
      <c r="HB123" s="12">
        <v>54.2</v>
      </c>
      <c r="HC123" s="12">
        <v>54.7</v>
      </c>
      <c r="HD123" s="12">
        <v>53.6</v>
      </c>
      <c r="HE123" s="12">
        <v>54.5</v>
      </c>
      <c r="HF123" s="12">
        <v>54.3</v>
      </c>
      <c r="HG123" s="12">
        <v>52.9</v>
      </c>
      <c r="HH123" s="12">
        <v>53.1</v>
      </c>
      <c r="HI123" s="12">
        <v>54.2</v>
      </c>
      <c r="HJ123" s="12">
        <v>54.4</v>
      </c>
      <c r="HK123" s="12">
        <v>54.6</v>
      </c>
      <c r="HL123" s="12">
        <v>54.6</v>
      </c>
      <c r="HM123" s="12">
        <v>52.4</v>
      </c>
      <c r="HN123" s="12">
        <v>51.2</v>
      </c>
      <c r="HO123" s="12">
        <v>48.7</v>
      </c>
      <c r="HP123" s="12">
        <v>49.7</v>
      </c>
      <c r="HQ123" s="12">
        <v>49.6</v>
      </c>
      <c r="HR123" s="12">
        <v>48.9</v>
      </c>
      <c r="HS123" s="12">
        <v>49.8</v>
      </c>
      <c r="HT123" s="12">
        <v>49.4</v>
      </c>
      <c r="HU123" s="12">
        <v>49.3</v>
      </c>
      <c r="HV123" s="12">
        <v>47.5</v>
      </c>
      <c r="HW123" s="12">
        <v>47.9</v>
      </c>
      <c r="HX123" s="12">
        <v>49.1</v>
      </c>
      <c r="HY123" s="12">
        <v>49.9</v>
      </c>
      <c r="HZ123" s="12">
        <v>50.3</v>
      </c>
      <c r="IA123" s="12">
        <v>51.3</v>
      </c>
      <c r="IB123" s="12">
        <v>49.7</v>
      </c>
      <c r="IC123" s="12">
        <v>49.3</v>
      </c>
      <c r="ID123" s="12">
        <v>49.1</v>
      </c>
      <c r="IE123" s="12">
        <v>49</v>
      </c>
      <c r="IF123" s="12">
        <v>49.1</v>
      </c>
      <c r="IG123" s="12">
        <v>48.1</v>
      </c>
      <c r="IH123" s="12">
        <v>48.8</v>
      </c>
      <c r="II123" s="12">
        <v>48.2</v>
      </c>
      <c r="IJ123" s="12">
        <v>48.6</v>
      </c>
      <c r="IK123" s="12">
        <v>49.7</v>
      </c>
      <c r="IL123" s="12">
        <v>50.9</v>
      </c>
      <c r="IM123" s="12">
        <v>50.1</v>
      </c>
      <c r="IN123" s="12">
        <v>50.4</v>
      </c>
      <c r="IO123" s="12">
        <v>161.80000000000001</v>
      </c>
      <c r="IP123" s="12">
        <v>160.80000000000001</v>
      </c>
      <c r="IQ123" s="12">
        <v>158.80000000000001</v>
      </c>
      <c r="IR123" s="12">
        <v>152.5</v>
      </c>
      <c r="IS123" s="12">
        <v>147</v>
      </c>
      <c r="IT123" s="12">
        <v>152.9</v>
      </c>
      <c r="IU123" s="12">
        <v>154.5</v>
      </c>
      <c r="IV123" s="12">
        <v>152.80000000000001</v>
      </c>
      <c r="IW123" s="12">
        <v>151</v>
      </c>
      <c r="IY123" s="15">
        <v>183089</v>
      </c>
      <c r="IZ123" s="15">
        <v>179545</v>
      </c>
    </row>
    <row r="124" spans="1:260">
      <c r="A124" t="s">
        <v>1041</v>
      </c>
      <c r="B124" s="12" t="s">
        <v>889</v>
      </c>
      <c r="C124" s="12">
        <v>5.8</v>
      </c>
      <c r="D124" s="12">
        <v>6.5</v>
      </c>
      <c r="E124" s="12">
        <v>7</v>
      </c>
      <c r="F124" s="12">
        <v>7.2</v>
      </c>
      <c r="G124" s="12">
        <v>7.5</v>
      </c>
      <c r="H124" s="12">
        <v>7.8</v>
      </c>
      <c r="I124" s="12">
        <v>8.3000000000000007</v>
      </c>
      <c r="J124" s="12">
        <v>8.1</v>
      </c>
      <c r="K124" s="12">
        <v>8.5</v>
      </c>
      <c r="L124" s="12">
        <v>8.6</v>
      </c>
      <c r="M124" s="12">
        <v>8.1999999999999993</v>
      </c>
      <c r="N124" s="12">
        <v>8.4</v>
      </c>
      <c r="O124" s="12">
        <v>9.1</v>
      </c>
      <c r="P124" s="12">
        <v>9.4</v>
      </c>
      <c r="Q124" s="12">
        <v>9.6</v>
      </c>
      <c r="R124" s="12">
        <v>9.6</v>
      </c>
      <c r="S124" s="12">
        <v>10</v>
      </c>
      <c r="T124" s="12">
        <v>10.4</v>
      </c>
      <c r="U124" s="12">
        <v>11.1</v>
      </c>
      <c r="V124" s="12">
        <v>15.5</v>
      </c>
      <c r="W124" s="12">
        <v>15.8</v>
      </c>
      <c r="X124" s="12">
        <v>16.3</v>
      </c>
      <c r="Y124" s="12">
        <v>16.600000000000001</v>
      </c>
      <c r="Z124" s="12">
        <v>16.3</v>
      </c>
      <c r="AA124" s="12">
        <v>16.899999999999999</v>
      </c>
      <c r="AB124" s="12">
        <v>17.399999999999999</v>
      </c>
      <c r="AC124" s="12">
        <v>18.8</v>
      </c>
      <c r="AD124" s="12">
        <v>20.100000000000001</v>
      </c>
      <c r="AE124" s="12">
        <v>19.8</v>
      </c>
      <c r="AF124" s="12">
        <v>20</v>
      </c>
      <c r="AG124" s="12">
        <v>21.7</v>
      </c>
      <c r="AH124" s="12">
        <v>22.9</v>
      </c>
      <c r="AI124" s="12">
        <v>23.5</v>
      </c>
      <c r="AJ124" s="12">
        <v>24.4</v>
      </c>
      <c r="AK124" s="12">
        <v>25.9</v>
      </c>
      <c r="AL124" s="12">
        <v>25.5</v>
      </c>
      <c r="AM124" s="12">
        <v>29</v>
      </c>
      <c r="AN124" s="12">
        <v>32.700000000000003</v>
      </c>
      <c r="AO124" s="12">
        <v>29.6</v>
      </c>
      <c r="AP124" s="12">
        <v>35</v>
      </c>
      <c r="AQ124" s="12">
        <v>34.1</v>
      </c>
      <c r="AR124" s="12">
        <v>33.799999999999997</v>
      </c>
      <c r="AS124" s="12">
        <v>31.4</v>
      </c>
      <c r="AT124" s="12">
        <v>28</v>
      </c>
      <c r="AU124" s="12">
        <v>25</v>
      </c>
      <c r="AV124" s="12">
        <v>23.7</v>
      </c>
      <c r="AW124" s="12">
        <v>23.8</v>
      </c>
      <c r="AX124" s="12">
        <v>23.7</v>
      </c>
      <c r="AY124" s="12">
        <v>23.6</v>
      </c>
      <c r="AZ124" s="12">
        <v>25.3</v>
      </c>
      <c r="BA124" s="12">
        <v>26.4</v>
      </c>
      <c r="BB124" s="12">
        <v>28.9</v>
      </c>
      <c r="BC124" s="12">
        <v>27</v>
      </c>
      <c r="BD124" s="12">
        <v>29.8</v>
      </c>
      <c r="BE124" s="12">
        <v>29.8</v>
      </c>
      <c r="BF124" s="12">
        <v>31.3</v>
      </c>
      <c r="BG124" s="12">
        <v>35.5</v>
      </c>
      <c r="BH124" s="12">
        <v>32.299999999999997</v>
      </c>
      <c r="BI124" s="12">
        <v>37</v>
      </c>
      <c r="BJ124" s="12">
        <v>39.5</v>
      </c>
      <c r="BK124" s="12">
        <v>33.9</v>
      </c>
      <c r="BL124" s="12">
        <v>30.6</v>
      </c>
      <c r="BM124" s="12">
        <v>33.9</v>
      </c>
      <c r="BN124" s="12">
        <v>30.9</v>
      </c>
      <c r="BO124" s="12">
        <v>27.5</v>
      </c>
      <c r="BP124" s="12">
        <v>23.2</v>
      </c>
      <c r="BQ124" s="12">
        <v>26</v>
      </c>
      <c r="BR124" s="12">
        <v>30.6</v>
      </c>
      <c r="BS124" s="12">
        <v>30</v>
      </c>
      <c r="BT124" s="12">
        <v>31.3</v>
      </c>
      <c r="BU124" s="12">
        <v>34.700000000000003</v>
      </c>
      <c r="BV124" s="12">
        <v>32</v>
      </c>
      <c r="BW124" s="12">
        <v>27.3</v>
      </c>
      <c r="BX124" s="12">
        <v>33</v>
      </c>
      <c r="BY124" s="12">
        <v>40.6</v>
      </c>
      <c r="BZ124" s="12">
        <v>34.200000000000003</v>
      </c>
      <c r="CA124" s="12">
        <v>53.8</v>
      </c>
      <c r="CB124" s="12">
        <v>59.8</v>
      </c>
      <c r="CC124" s="12">
        <v>67.400000000000006</v>
      </c>
      <c r="CD124" s="12">
        <v>65.400000000000006</v>
      </c>
      <c r="CE124" s="12">
        <v>74.5</v>
      </c>
      <c r="CF124" s="12">
        <v>54.7</v>
      </c>
      <c r="CG124" s="12">
        <v>43.9</v>
      </c>
      <c r="CH124" s="12">
        <v>40</v>
      </c>
      <c r="CI124" s="12">
        <v>35.200000000000003</v>
      </c>
      <c r="CJ124" s="12">
        <v>40</v>
      </c>
      <c r="CK124" s="12">
        <v>43.5</v>
      </c>
      <c r="CL124" s="12">
        <v>17.600000000000001</v>
      </c>
      <c r="CM124" s="12">
        <v>-2.1</v>
      </c>
      <c r="CN124" s="12">
        <v>-18.100000000000001</v>
      </c>
      <c r="CO124" s="12">
        <v>-37</v>
      </c>
      <c r="CP124" s="12">
        <v>-46</v>
      </c>
      <c r="CQ124" s="12">
        <v>-65.599999999999994</v>
      </c>
      <c r="CR124" s="12">
        <v>-68.900000000000006</v>
      </c>
      <c r="CS124" s="12">
        <v>-64.599999999999994</v>
      </c>
      <c r="CT124" s="12">
        <v>-24</v>
      </c>
      <c r="CU124" s="12">
        <v>-39.700000000000003</v>
      </c>
      <c r="CV124" s="12">
        <v>-28.5</v>
      </c>
      <c r="CW124" s="12">
        <v>-31.1</v>
      </c>
      <c r="CX124" s="12">
        <v>-37.6</v>
      </c>
      <c r="CY124" s="12">
        <v>-35</v>
      </c>
      <c r="CZ124" s="12">
        <v>-28.2</v>
      </c>
      <c r="DA124" s="12">
        <v>-24.2</v>
      </c>
      <c r="DB124" s="12">
        <v>8.1999999999999993</v>
      </c>
      <c r="DC124" s="12">
        <v>14.4</v>
      </c>
      <c r="DD124" s="12">
        <v>13.2</v>
      </c>
      <c r="DE124" s="12">
        <v>8.1999999999999993</v>
      </c>
      <c r="DF124" s="12">
        <v>10</v>
      </c>
      <c r="DG124" s="12">
        <v>22</v>
      </c>
      <c r="DH124" s="12">
        <v>13.7</v>
      </c>
      <c r="DI124" s="12">
        <v>32.5</v>
      </c>
      <c r="DJ124" s="12">
        <v>45.2</v>
      </c>
      <c r="DK124" s="12">
        <v>37.1</v>
      </c>
      <c r="DL124" s="12">
        <v>50.7</v>
      </c>
      <c r="DM124" s="12">
        <v>39.200000000000003</v>
      </c>
      <c r="DN124" s="12">
        <v>48</v>
      </c>
      <c r="DO124" s="12">
        <v>30.4</v>
      </c>
      <c r="DP124" s="12">
        <v>37.4</v>
      </c>
      <c r="DQ124" s="12">
        <v>34.6</v>
      </c>
      <c r="DR124" s="12">
        <v>29</v>
      </c>
      <c r="DS124" s="12">
        <v>38.5</v>
      </c>
      <c r="DT124" s="12">
        <v>42.2</v>
      </c>
      <c r="DU124" s="12">
        <v>65.900000000000006</v>
      </c>
      <c r="DV124" s="12">
        <v>60.1</v>
      </c>
      <c r="DW124" s="12">
        <v>65.5</v>
      </c>
      <c r="DX124" s="12">
        <v>59.7</v>
      </c>
      <c r="DY124" s="12">
        <v>71.3</v>
      </c>
      <c r="DZ124" s="12">
        <v>72.3</v>
      </c>
      <c r="EA124" s="12">
        <v>199.5</v>
      </c>
      <c r="EB124" s="12">
        <v>194.3</v>
      </c>
      <c r="EC124" s="12">
        <v>215.4</v>
      </c>
      <c r="ED124" s="12">
        <v>221.4</v>
      </c>
      <c r="EE124" s="12">
        <v>241.6</v>
      </c>
      <c r="EF124" s="12">
        <v>247.8</v>
      </c>
      <c r="EG124" s="12">
        <v>273.10000000000002</v>
      </c>
      <c r="EH124" s="12">
        <v>296.60000000000002</v>
      </c>
      <c r="EI124" s="12">
        <v>338.3</v>
      </c>
      <c r="EJ124" s="12">
        <v>365</v>
      </c>
      <c r="EK124" s="12">
        <v>359.2</v>
      </c>
      <c r="EL124" s="12">
        <v>407.5</v>
      </c>
      <c r="EM124" s="12">
        <v>399.9</v>
      </c>
      <c r="EN124" s="12">
        <v>398.3</v>
      </c>
      <c r="EO124" s="12">
        <v>397.6</v>
      </c>
      <c r="EP124" s="12">
        <v>422.3</v>
      </c>
      <c r="EQ124" s="12">
        <v>401.9</v>
      </c>
      <c r="ER124" s="12">
        <v>392.1</v>
      </c>
      <c r="ES124" s="12">
        <v>384.9</v>
      </c>
      <c r="ET124" s="12">
        <v>402.1</v>
      </c>
      <c r="EU124" s="12">
        <v>387.7</v>
      </c>
      <c r="EV124" s="12">
        <v>391.9</v>
      </c>
      <c r="EW124" s="12">
        <v>401.5</v>
      </c>
      <c r="EX124" s="12">
        <v>449.4</v>
      </c>
      <c r="EY124" s="12">
        <v>433.8</v>
      </c>
      <c r="EZ124" s="12">
        <v>448.1</v>
      </c>
      <c r="FA124" s="12">
        <v>478.8</v>
      </c>
      <c r="FB124" s="12">
        <v>512.70000000000005</v>
      </c>
      <c r="FC124" s="12">
        <v>485.2</v>
      </c>
      <c r="FD124" s="12">
        <v>504</v>
      </c>
      <c r="FE124" s="12">
        <v>517</v>
      </c>
      <c r="FF124" s="12">
        <v>548.9</v>
      </c>
      <c r="FG124" s="12">
        <v>455.2</v>
      </c>
      <c r="FH124" s="12">
        <v>514.5</v>
      </c>
      <c r="FI124" s="12">
        <v>509.1</v>
      </c>
      <c r="FJ124" s="12">
        <v>511.9</v>
      </c>
      <c r="FK124" s="12">
        <v>426</v>
      </c>
      <c r="FL124" s="12">
        <v>443.2</v>
      </c>
      <c r="FM124" s="12">
        <v>469.8</v>
      </c>
      <c r="FN124" s="12">
        <v>488.2</v>
      </c>
      <c r="FO124" s="12">
        <v>448.9</v>
      </c>
      <c r="FP124" s="12">
        <v>438.9</v>
      </c>
      <c r="FQ124" s="12">
        <v>482.1</v>
      </c>
      <c r="FR124" s="12">
        <v>544.6</v>
      </c>
      <c r="FS124" s="12">
        <v>438.9</v>
      </c>
      <c r="FT124" s="12">
        <v>411.9</v>
      </c>
      <c r="FU124" s="12">
        <v>432.4</v>
      </c>
      <c r="FV124" s="12">
        <v>457.5</v>
      </c>
      <c r="FW124" s="12">
        <v>374.8</v>
      </c>
      <c r="FX124" s="12">
        <v>409.3</v>
      </c>
      <c r="FY124" s="12">
        <v>390.5</v>
      </c>
      <c r="FZ124" s="12">
        <v>458.8</v>
      </c>
      <c r="GA124" s="12">
        <v>485.4</v>
      </c>
      <c r="GB124" s="12">
        <v>493.2</v>
      </c>
      <c r="GC124" s="12">
        <v>486</v>
      </c>
      <c r="GD124" s="12">
        <v>481.2</v>
      </c>
      <c r="GE124" s="12">
        <v>479.2</v>
      </c>
      <c r="GF124" s="12">
        <v>492.8</v>
      </c>
      <c r="GG124" s="12">
        <v>504.9</v>
      </c>
      <c r="GH124" s="12">
        <v>546.29999999999995</v>
      </c>
      <c r="GI124" s="12">
        <v>424.8</v>
      </c>
      <c r="GJ124" s="12">
        <v>462.6</v>
      </c>
      <c r="GK124" s="12">
        <v>511</v>
      </c>
      <c r="GL124" s="12">
        <v>454.2</v>
      </c>
      <c r="GM124" s="12">
        <v>303.39999999999998</v>
      </c>
      <c r="GN124" s="12">
        <v>273.8</v>
      </c>
      <c r="GO124" s="12">
        <v>484.1</v>
      </c>
      <c r="GP124" s="12">
        <v>836.1</v>
      </c>
      <c r="GQ124" s="12">
        <v>710.7</v>
      </c>
      <c r="GR124" s="12">
        <v>607.5</v>
      </c>
      <c r="GS124" s="12">
        <v>670.9</v>
      </c>
      <c r="GT124" s="12">
        <v>636.9</v>
      </c>
      <c r="GU124" s="12">
        <v>642.5</v>
      </c>
      <c r="GV124" s="12">
        <v>639.20000000000005</v>
      </c>
      <c r="GW124" s="12">
        <v>607.1</v>
      </c>
      <c r="GX124" s="12">
        <v>643.6</v>
      </c>
      <c r="GY124" s="12">
        <v>923.8</v>
      </c>
      <c r="GZ124" s="12">
        <v>931.1</v>
      </c>
      <c r="HA124" s="12">
        <v>1028.3</v>
      </c>
      <c r="HB124" s="12">
        <v>987.9</v>
      </c>
      <c r="HC124" s="12">
        <v>1024</v>
      </c>
      <c r="HD124" s="12">
        <v>1056.0999999999999</v>
      </c>
      <c r="HE124" s="12">
        <v>1040.2</v>
      </c>
      <c r="HF124" s="12">
        <v>957.6</v>
      </c>
      <c r="HG124" s="12">
        <v>1047.4000000000001</v>
      </c>
      <c r="HH124" s="12">
        <v>1345.2</v>
      </c>
      <c r="HI124" s="12">
        <v>1341.3</v>
      </c>
      <c r="HJ124" s="12">
        <v>1328.7</v>
      </c>
      <c r="HK124" s="12">
        <v>1421</v>
      </c>
      <c r="HL124" s="12">
        <v>1500.4</v>
      </c>
      <c r="HM124" s="12">
        <v>1511.8</v>
      </c>
      <c r="HN124" s="12">
        <v>1430.9</v>
      </c>
      <c r="HO124" s="12">
        <v>1458.8</v>
      </c>
      <c r="HP124" s="12">
        <v>1424.5</v>
      </c>
      <c r="HQ124" s="12">
        <v>1408.7</v>
      </c>
      <c r="HR124" s="12">
        <v>1385</v>
      </c>
      <c r="HS124" s="12">
        <v>1395.8</v>
      </c>
      <c r="HT124" s="12">
        <v>1482.4</v>
      </c>
      <c r="HU124" s="12">
        <v>1434.4</v>
      </c>
      <c r="HV124" s="12">
        <v>1371.6</v>
      </c>
      <c r="HW124" s="12">
        <v>1473.5</v>
      </c>
      <c r="HX124" s="12">
        <v>1495.2</v>
      </c>
      <c r="HY124" s="12">
        <v>1550.4</v>
      </c>
      <c r="HZ124" s="12">
        <v>1571</v>
      </c>
      <c r="IA124" s="12">
        <v>1597.2</v>
      </c>
      <c r="IB124" s="12">
        <v>1689.5</v>
      </c>
      <c r="IC124" s="12">
        <v>1680.4</v>
      </c>
      <c r="ID124" s="12">
        <v>1736.7</v>
      </c>
      <c r="IE124" s="12">
        <v>1651.5</v>
      </c>
      <c r="IF124" s="12">
        <v>1656.2</v>
      </c>
      <c r="IG124" s="12">
        <v>1683.8</v>
      </c>
      <c r="IH124" s="12">
        <v>1710.4</v>
      </c>
      <c r="II124" s="12">
        <v>2246</v>
      </c>
      <c r="IJ124" s="12">
        <v>2047.1</v>
      </c>
      <c r="IK124" s="12">
        <v>2014.3</v>
      </c>
      <c r="IL124" s="12">
        <v>1961.1</v>
      </c>
      <c r="IM124" s="12">
        <v>1895.6</v>
      </c>
      <c r="IN124" s="12">
        <v>1913.2</v>
      </c>
      <c r="IO124" s="12">
        <v>2048.9</v>
      </c>
      <c r="IP124" s="12">
        <v>2126.6</v>
      </c>
      <c r="IQ124" s="12">
        <v>2283.5</v>
      </c>
      <c r="IR124" s="12">
        <v>2234.3000000000002</v>
      </c>
      <c r="IS124" s="12">
        <v>2329.5</v>
      </c>
      <c r="IT124" s="12">
        <v>2320.4</v>
      </c>
      <c r="IU124" s="12">
        <v>2448.8000000000002</v>
      </c>
      <c r="IV124" s="12">
        <v>2396.1</v>
      </c>
      <c r="IW124" s="12">
        <v>2358</v>
      </c>
      <c r="IY124" s="15">
        <v>7605376</v>
      </c>
      <c r="IZ124" s="15">
        <v>8017943</v>
      </c>
    </row>
    <row r="125" spans="1:260">
      <c r="A125" t="s">
        <v>1043</v>
      </c>
      <c r="B125" t="s">
        <v>1199</v>
      </c>
      <c r="C125">
        <v>0</v>
      </c>
      <c r="D125">
        <v>0</v>
      </c>
      <c r="E125">
        <v>0</v>
      </c>
      <c r="F125">
        <v>0</v>
      </c>
      <c r="G125">
        <v>0</v>
      </c>
      <c r="H125">
        <v>0</v>
      </c>
      <c r="I125">
        <v>0</v>
      </c>
      <c r="J125">
        <v>0</v>
      </c>
      <c r="K125">
        <v>0</v>
      </c>
      <c r="L125">
        <v>0</v>
      </c>
      <c r="M125">
        <v>0</v>
      </c>
      <c r="N125">
        <v>0</v>
      </c>
      <c r="O125">
        <v>0</v>
      </c>
      <c r="P125">
        <v>0</v>
      </c>
      <c r="Q125">
        <v>0</v>
      </c>
      <c r="R125">
        <v>0</v>
      </c>
      <c r="S125">
        <v>0</v>
      </c>
      <c r="T125">
        <v>0</v>
      </c>
      <c r="U125">
        <v>0</v>
      </c>
      <c r="V125">
        <v>3.8</v>
      </c>
      <c r="W125">
        <v>3.7</v>
      </c>
      <c r="X125">
        <v>3.7</v>
      </c>
      <c r="Y125">
        <v>3.8</v>
      </c>
      <c r="Z125">
        <v>3.9</v>
      </c>
      <c r="AA125">
        <v>4</v>
      </c>
      <c r="AB125">
        <v>4.0999999999999996</v>
      </c>
      <c r="AC125">
        <v>4.0999999999999996</v>
      </c>
      <c r="AD125">
        <v>4.3</v>
      </c>
      <c r="AE125">
        <v>4.3</v>
      </c>
      <c r="AF125">
        <v>4.3</v>
      </c>
      <c r="AG125">
        <v>4.4000000000000004</v>
      </c>
      <c r="AH125">
        <v>4.5</v>
      </c>
      <c r="AI125">
        <v>4.5</v>
      </c>
      <c r="AJ125">
        <v>4.5999999999999996</v>
      </c>
      <c r="AK125">
        <v>4.5999999999999996</v>
      </c>
      <c r="AL125">
        <v>4.8</v>
      </c>
      <c r="AM125">
        <v>4.8</v>
      </c>
      <c r="AN125">
        <v>4.9000000000000004</v>
      </c>
      <c r="AO125">
        <v>5</v>
      </c>
      <c r="AP125">
        <v>5.3</v>
      </c>
      <c r="AQ125">
        <v>5.3</v>
      </c>
      <c r="AR125">
        <v>5.4</v>
      </c>
      <c r="AS125">
        <v>5.6</v>
      </c>
      <c r="AT125">
        <v>5.7</v>
      </c>
      <c r="AU125">
        <v>5.8</v>
      </c>
      <c r="AV125">
        <v>6</v>
      </c>
      <c r="AW125">
        <v>6.1</v>
      </c>
      <c r="AX125">
        <v>6.2</v>
      </c>
      <c r="AY125">
        <v>6.3</v>
      </c>
      <c r="AZ125">
        <v>6.4</v>
      </c>
      <c r="BA125">
        <v>6.5</v>
      </c>
      <c r="BB125">
        <v>6.8</v>
      </c>
      <c r="BC125">
        <v>6.9</v>
      </c>
      <c r="BD125">
        <v>7.1</v>
      </c>
      <c r="BE125">
        <v>7.2</v>
      </c>
      <c r="BF125">
        <v>7.7</v>
      </c>
      <c r="BG125">
        <v>7.9</v>
      </c>
      <c r="BH125">
        <v>8.1</v>
      </c>
      <c r="BI125">
        <v>8.3000000000000007</v>
      </c>
      <c r="BJ125">
        <v>8.6999999999999993</v>
      </c>
      <c r="BK125">
        <v>8.8000000000000007</v>
      </c>
      <c r="BL125">
        <v>9.1999999999999993</v>
      </c>
      <c r="BM125">
        <v>9.4</v>
      </c>
      <c r="BN125">
        <v>9.9</v>
      </c>
      <c r="BO125">
        <v>10.199999999999999</v>
      </c>
      <c r="BP125">
        <v>10.6</v>
      </c>
      <c r="BQ125">
        <v>10.9</v>
      </c>
      <c r="BR125">
        <v>11.3</v>
      </c>
      <c r="BS125">
        <v>11.4</v>
      </c>
      <c r="BT125">
        <v>11.8</v>
      </c>
      <c r="BU125">
        <v>12.2</v>
      </c>
      <c r="BV125">
        <v>12.7</v>
      </c>
      <c r="BW125">
        <v>13</v>
      </c>
      <c r="BX125">
        <v>13.5</v>
      </c>
      <c r="BY125">
        <v>14</v>
      </c>
      <c r="BZ125">
        <v>14.9</v>
      </c>
      <c r="CA125">
        <v>15</v>
      </c>
      <c r="CB125">
        <v>15.5</v>
      </c>
      <c r="CC125">
        <v>16.100000000000001</v>
      </c>
      <c r="CD125">
        <v>16.600000000000001</v>
      </c>
      <c r="CE125">
        <v>17.100000000000001</v>
      </c>
      <c r="CF125">
        <v>18.2</v>
      </c>
      <c r="CG125">
        <v>18.399999999999999</v>
      </c>
      <c r="CH125">
        <v>19.399999999999999</v>
      </c>
      <c r="CI125">
        <v>19.899999999999999</v>
      </c>
      <c r="CJ125">
        <v>20.3</v>
      </c>
      <c r="CK125">
        <v>20.2</v>
      </c>
      <c r="CL125">
        <v>21</v>
      </c>
      <c r="CM125">
        <v>20.5</v>
      </c>
      <c r="CN125">
        <v>22.4</v>
      </c>
      <c r="CO125">
        <v>22.7</v>
      </c>
      <c r="CP125">
        <v>23.4</v>
      </c>
      <c r="CQ125">
        <v>23.8</v>
      </c>
      <c r="CR125">
        <v>25.1</v>
      </c>
      <c r="CS125">
        <v>26.1</v>
      </c>
      <c r="CT125">
        <v>27.5</v>
      </c>
      <c r="CU125">
        <v>27.5</v>
      </c>
      <c r="CV125">
        <v>29</v>
      </c>
      <c r="CW125">
        <v>29.3</v>
      </c>
      <c r="CX125">
        <v>29.9</v>
      </c>
      <c r="CY125">
        <v>30.2</v>
      </c>
      <c r="CZ125">
        <v>31.5</v>
      </c>
      <c r="DA125">
        <v>32.4</v>
      </c>
      <c r="DB125">
        <v>33.299999999999997</v>
      </c>
      <c r="DC125">
        <v>33.299999999999997</v>
      </c>
      <c r="DD125">
        <v>33.6</v>
      </c>
      <c r="DE125">
        <v>34.200000000000003</v>
      </c>
      <c r="DF125">
        <v>35.700000000000003</v>
      </c>
      <c r="DG125">
        <v>35.6</v>
      </c>
      <c r="DH125">
        <v>37</v>
      </c>
      <c r="DI125">
        <v>37.6</v>
      </c>
      <c r="DJ125">
        <v>39.5</v>
      </c>
      <c r="DK125">
        <v>39.6</v>
      </c>
      <c r="DL125">
        <v>41.5</v>
      </c>
      <c r="DM125">
        <v>42.3</v>
      </c>
      <c r="DN125">
        <v>43.7</v>
      </c>
      <c r="DO125">
        <v>44.4</v>
      </c>
      <c r="DP125">
        <v>46.3</v>
      </c>
      <c r="DQ125">
        <v>46</v>
      </c>
      <c r="DR125">
        <v>47.4</v>
      </c>
      <c r="DS125">
        <v>50.4</v>
      </c>
      <c r="DT125">
        <v>54.4</v>
      </c>
      <c r="DU125">
        <v>59.3</v>
      </c>
      <c r="DV125">
        <v>64</v>
      </c>
      <c r="DW125">
        <v>68</v>
      </c>
      <c r="DX125">
        <v>69.599999999999994</v>
      </c>
      <c r="DY125">
        <v>73.099999999999994</v>
      </c>
      <c r="DZ125">
        <v>76.8</v>
      </c>
      <c r="EA125">
        <v>77.2</v>
      </c>
      <c r="EB125">
        <v>77.8</v>
      </c>
      <c r="EC125">
        <v>83.3</v>
      </c>
      <c r="ED125">
        <v>87.9</v>
      </c>
      <c r="EE125">
        <v>90.3</v>
      </c>
      <c r="EF125">
        <v>95.8</v>
      </c>
      <c r="EG125">
        <v>101.5</v>
      </c>
      <c r="EH125">
        <v>104.5</v>
      </c>
      <c r="EI125">
        <v>109.2</v>
      </c>
      <c r="EJ125">
        <v>115</v>
      </c>
      <c r="EK125">
        <v>119</v>
      </c>
      <c r="EL125">
        <v>125.1</v>
      </c>
      <c r="EM125">
        <v>130.4</v>
      </c>
      <c r="EN125">
        <v>131.6</v>
      </c>
      <c r="EO125">
        <v>132.6</v>
      </c>
      <c r="EP125">
        <v>133.9</v>
      </c>
      <c r="EQ125">
        <v>130.6</v>
      </c>
      <c r="ER125">
        <v>134.4</v>
      </c>
      <c r="ES125">
        <v>140.9</v>
      </c>
      <c r="ET125">
        <v>148.1</v>
      </c>
      <c r="EU125">
        <v>150.80000000000001</v>
      </c>
      <c r="EV125">
        <v>155.1</v>
      </c>
      <c r="EW125">
        <v>161.1</v>
      </c>
      <c r="EX125">
        <v>170.5</v>
      </c>
      <c r="EY125">
        <v>170.5</v>
      </c>
      <c r="EZ125">
        <v>172.3</v>
      </c>
      <c r="FA125">
        <v>178.8</v>
      </c>
      <c r="FB125">
        <v>184.4</v>
      </c>
      <c r="FC125">
        <v>185.8</v>
      </c>
      <c r="FD125">
        <v>188.2</v>
      </c>
      <c r="FE125">
        <v>192.1</v>
      </c>
      <c r="FF125">
        <v>208.8</v>
      </c>
      <c r="FG125">
        <v>200.2</v>
      </c>
      <c r="FH125">
        <v>200.2</v>
      </c>
      <c r="FI125">
        <v>199.8</v>
      </c>
      <c r="FJ125">
        <v>205.4</v>
      </c>
      <c r="FK125">
        <v>206.3</v>
      </c>
      <c r="FL125">
        <v>208.1</v>
      </c>
      <c r="FM125">
        <v>217.6</v>
      </c>
      <c r="FN125">
        <v>229.2</v>
      </c>
      <c r="FO125">
        <v>232.8</v>
      </c>
      <c r="FP125">
        <v>240</v>
      </c>
      <c r="FQ125">
        <v>241.2</v>
      </c>
      <c r="FR125">
        <v>248.1</v>
      </c>
      <c r="FS125">
        <v>251.9</v>
      </c>
      <c r="FT125">
        <v>250.3</v>
      </c>
      <c r="FU125">
        <v>251.9</v>
      </c>
      <c r="FV125">
        <v>258.7</v>
      </c>
      <c r="FW125">
        <v>255.7</v>
      </c>
      <c r="FX125">
        <v>264.2</v>
      </c>
      <c r="FY125">
        <v>267.89999999999998</v>
      </c>
      <c r="FZ125">
        <v>272</v>
      </c>
      <c r="GA125">
        <v>270.2</v>
      </c>
      <c r="GB125">
        <v>270</v>
      </c>
      <c r="GC125">
        <v>272.3</v>
      </c>
      <c r="GD125">
        <v>280.39999999999998</v>
      </c>
      <c r="GE125">
        <v>280.39999999999998</v>
      </c>
      <c r="GF125">
        <v>278.10000000000002</v>
      </c>
      <c r="GG125">
        <v>275.8</v>
      </c>
      <c r="GH125">
        <v>282.60000000000002</v>
      </c>
      <c r="GI125">
        <v>276.5</v>
      </c>
      <c r="GJ125">
        <v>274.8</v>
      </c>
      <c r="GK125">
        <v>275.5</v>
      </c>
      <c r="GL125">
        <v>272</v>
      </c>
      <c r="GM125">
        <v>265.2</v>
      </c>
      <c r="GN125">
        <v>265.39999999999998</v>
      </c>
      <c r="GO125">
        <v>271.3</v>
      </c>
      <c r="GP125">
        <v>301.10000000000002</v>
      </c>
      <c r="GQ125">
        <v>313</v>
      </c>
      <c r="GR125">
        <v>311</v>
      </c>
      <c r="GS125">
        <v>315.2</v>
      </c>
      <c r="GT125">
        <v>313.8</v>
      </c>
      <c r="GU125">
        <v>316</v>
      </c>
      <c r="GV125">
        <v>318.10000000000002</v>
      </c>
      <c r="GW125">
        <v>328.7</v>
      </c>
      <c r="GX125">
        <v>342.1</v>
      </c>
      <c r="GY125">
        <v>354.7</v>
      </c>
      <c r="GZ125">
        <v>368.7</v>
      </c>
      <c r="HA125">
        <v>378.3</v>
      </c>
      <c r="HB125">
        <v>397.1</v>
      </c>
      <c r="HC125">
        <v>415.1</v>
      </c>
      <c r="HD125">
        <v>422.3</v>
      </c>
      <c r="HE125">
        <v>438.4</v>
      </c>
      <c r="HF125">
        <v>454.2</v>
      </c>
      <c r="HG125">
        <v>459.2</v>
      </c>
      <c r="HH125">
        <v>468.7</v>
      </c>
      <c r="HI125">
        <v>481.3</v>
      </c>
      <c r="HJ125">
        <v>491.9</v>
      </c>
      <c r="HK125">
        <v>517.1</v>
      </c>
      <c r="HL125">
        <v>523.6</v>
      </c>
      <c r="HM125">
        <v>529.70000000000005</v>
      </c>
      <c r="HN125">
        <v>558.20000000000005</v>
      </c>
      <c r="HO125">
        <v>569.70000000000005</v>
      </c>
      <c r="HP125">
        <v>569.1</v>
      </c>
      <c r="HQ125">
        <v>582.5</v>
      </c>
      <c r="HR125">
        <v>596.6</v>
      </c>
      <c r="HS125">
        <v>609.20000000000005</v>
      </c>
      <c r="HT125">
        <v>616.29999999999995</v>
      </c>
      <c r="HU125">
        <v>624.29999999999995</v>
      </c>
      <c r="HV125">
        <v>638.9</v>
      </c>
      <c r="HW125">
        <v>659.7</v>
      </c>
      <c r="HX125">
        <v>675.5</v>
      </c>
      <c r="HY125">
        <v>691.3</v>
      </c>
      <c r="HZ125">
        <v>708.6</v>
      </c>
      <c r="IA125">
        <v>725.6</v>
      </c>
      <c r="IB125">
        <v>745</v>
      </c>
      <c r="IC125">
        <v>764.6</v>
      </c>
      <c r="ID125">
        <v>773.9</v>
      </c>
      <c r="IE125">
        <v>779.2</v>
      </c>
      <c r="IF125">
        <v>788.5</v>
      </c>
      <c r="IG125">
        <v>807.6</v>
      </c>
      <c r="IH125">
        <v>825.2</v>
      </c>
      <c r="II125">
        <v>851.2</v>
      </c>
      <c r="IJ125">
        <v>880.6</v>
      </c>
      <c r="IK125">
        <v>917.5</v>
      </c>
      <c r="IL125">
        <v>946.5</v>
      </c>
      <c r="IM125">
        <v>956.6</v>
      </c>
      <c r="IN125">
        <v>969.3</v>
      </c>
      <c r="IO125">
        <v>976.6</v>
      </c>
      <c r="IP125">
        <v>994.9</v>
      </c>
      <c r="IQ125">
        <v>1012.3</v>
      </c>
      <c r="IR125">
        <v>1015.2</v>
      </c>
      <c r="IS125">
        <v>1018.7</v>
      </c>
      <c r="IT125">
        <v>1029.9000000000001</v>
      </c>
      <c r="IU125">
        <v>1036.7</v>
      </c>
      <c r="IV125">
        <v>1048.5999999999999</v>
      </c>
      <c r="IW125">
        <v>1038.9000000000001</v>
      </c>
      <c r="IY125" s="15">
        <v>1324635</v>
      </c>
      <c r="IZ125" s="15">
        <v>1428523</v>
      </c>
    </row>
    <row r="126" spans="1:260">
      <c r="A126" t="s">
        <v>1045</v>
      </c>
      <c r="B126" t="s">
        <v>1200</v>
      </c>
      <c r="C126">
        <v>1.6</v>
      </c>
      <c r="D126">
        <v>1.9</v>
      </c>
      <c r="E126">
        <v>1.8</v>
      </c>
      <c r="F126">
        <v>2.1</v>
      </c>
      <c r="G126">
        <v>2.6</v>
      </c>
      <c r="H126">
        <v>2.5</v>
      </c>
      <c r="I126">
        <v>2.7</v>
      </c>
      <c r="J126">
        <v>3.1</v>
      </c>
      <c r="K126">
        <v>3.4</v>
      </c>
      <c r="L126">
        <v>3.4</v>
      </c>
      <c r="M126">
        <v>2.9</v>
      </c>
      <c r="N126">
        <v>3.2</v>
      </c>
      <c r="O126">
        <v>2.9</v>
      </c>
      <c r="P126">
        <v>3.3</v>
      </c>
      <c r="Q126">
        <v>3.2</v>
      </c>
      <c r="R126">
        <v>3.5</v>
      </c>
      <c r="S126">
        <v>3.6</v>
      </c>
      <c r="T126">
        <v>3.9</v>
      </c>
      <c r="U126">
        <v>4.2</v>
      </c>
      <c r="V126">
        <v>4.5</v>
      </c>
      <c r="W126">
        <v>4.3</v>
      </c>
      <c r="X126">
        <v>4.2</v>
      </c>
      <c r="Y126">
        <v>4.5</v>
      </c>
      <c r="Z126">
        <v>4.5999999999999996</v>
      </c>
      <c r="AA126">
        <v>4.5999999999999996</v>
      </c>
      <c r="AB126">
        <v>4.7</v>
      </c>
      <c r="AC126">
        <v>4.8</v>
      </c>
      <c r="AD126">
        <v>5</v>
      </c>
      <c r="AE126">
        <v>4.8</v>
      </c>
      <c r="AF126">
        <v>4.8</v>
      </c>
      <c r="AG126">
        <v>5.0999999999999996</v>
      </c>
      <c r="AH126">
        <v>5.3</v>
      </c>
      <c r="AI126">
        <v>5.3</v>
      </c>
      <c r="AJ126">
        <v>5.3</v>
      </c>
      <c r="AK126">
        <v>5.5</v>
      </c>
      <c r="AL126">
        <v>5.9</v>
      </c>
      <c r="AM126">
        <v>5.8</v>
      </c>
      <c r="AN126">
        <v>5.8</v>
      </c>
      <c r="AO126">
        <v>6</v>
      </c>
      <c r="AP126">
        <v>6.2</v>
      </c>
      <c r="AQ126">
        <v>6.3</v>
      </c>
      <c r="AR126">
        <v>6.2</v>
      </c>
      <c r="AS126">
        <v>6.5</v>
      </c>
      <c r="AT126">
        <v>6.7</v>
      </c>
      <c r="AU126">
        <v>6.4</v>
      </c>
      <c r="AV126">
        <v>6.2</v>
      </c>
      <c r="AW126">
        <v>6.2</v>
      </c>
      <c r="AX126">
        <v>6.5</v>
      </c>
      <c r="AY126">
        <v>6.7</v>
      </c>
      <c r="AZ126">
        <v>7.2</v>
      </c>
      <c r="BA126">
        <v>7.8</v>
      </c>
      <c r="BB126">
        <v>8.3000000000000007</v>
      </c>
      <c r="BC126">
        <v>7.9</v>
      </c>
      <c r="BD126">
        <v>8.8000000000000007</v>
      </c>
      <c r="BE126">
        <v>9</v>
      </c>
      <c r="BF126">
        <v>11.2</v>
      </c>
      <c r="BG126">
        <v>11.5</v>
      </c>
      <c r="BH126">
        <v>12.7</v>
      </c>
      <c r="BI126">
        <v>12.5</v>
      </c>
      <c r="BJ126">
        <v>14</v>
      </c>
      <c r="BK126">
        <v>12.2</v>
      </c>
      <c r="BL126">
        <v>13.1</v>
      </c>
      <c r="BM126">
        <v>12.8</v>
      </c>
      <c r="BN126">
        <v>13.7</v>
      </c>
      <c r="BO126">
        <v>12.9</v>
      </c>
      <c r="BP126">
        <v>13.6</v>
      </c>
      <c r="BQ126">
        <v>14.3</v>
      </c>
      <c r="BR126">
        <v>16.899999999999999</v>
      </c>
      <c r="BS126">
        <v>15.2</v>
      </c>
      <c r="BT126">
        <v>15.8</v>
      </c>
      <c r="BU126">
        <v>15.8</v>
      </c>
      <c r="BV126">
        <v>19.3</v>
      </c>
      <c r="BW126">
        <v>17.7</v>
      </c>
      <c r="BX126">
        <v>17.7</v>
      </c>
      <c r="BY126">
        <v>16.899999999999999</v>
      </c>
      <c r="BZ126">
        <v>19</v>
      </c>
      <c r="CA126">
        <v>16.7</v>
      </c>
      <c r="CB126">
        <v>19.3</v>
      </c>
      <c r="CC126">
        <v>20</v>
      </c>
      <c r="CD126">
        <v>23.4</v>
      </c>
      <c r="CE126">
        <v>22.8</v>
      </c>
      <c r="CF126">
        <v>26.1</v>
      </c>
      <c r="CG126">
        <v>22.6</v>
      </c>
      <c r="CH126">
        <v>23.5</v>
      </c>
      <c r="CI126">
        <v>21.2</v>
      </c>
      <c r="CJ126">
        <v>23.2</v>
      </c>
      <c r="CK126">
        <v>23.6</v>
      </c>
      <c r="CL126">
        <v>19.7</v>
      </c>
      <c r="CM126">
        <v>16.2</v>
      </c>
      <c r="CN126">
        <v>17.3</v>
      </c>
      <c r="CO126">
        <v>15.4</v>
      </c>
      <c r="CP126">
        <v>16</v>
      </c>
      <c r="CQ126">
        <v>16.5</v>
      </c>
      <c r="CR126">
        <v>17.3</v>
      </c>
      <c r="CS126">
        <v>16.5</v>
      </c>
      <c r="CT126">
        <v>17.600000000000001</v>
      </c>
      <c r="CU126">
        <v>17.5</v>
      </c>
      <c r="CV126">
        <v>17.8</v>
      </c>
      <c r="CW126">
        <v>17.3</v>
      </c>
      <c r="CX126">
        <v>19.7</v>
      </c>
      <c r="CY126">
        <v>18.2</v>
      </c>
      <c r="CZ126">
        <v>19.5</v>
      </c>
      <c r="DA126">
        <v>21</v>
      </c>
      <c r="DB126">
        <v>21.2</v>
      </c>
      <c r="DC126">
        <v>20.3</v>
      </c>
      <c r="DD126">
        <v>21.7</v>
      </c>
      <c r="DE126">
        <v>21.4</v>
      </c>
      <c r="DF126">
        <v>23.9</v>
      </c>
      <c r="DG126">
        <v>22</v>
      </c>
      <c r="DH126">
        <v>22.6</v>
      </c>
      <c r="DI126">
        <v>21</v>
      </c>
      <c r="DJ126">
        <v>22.5</v>
      </c>
      <c r="DK126">
        <v>21.9</v>
      </c>
      <c r="DL126">
        <v>23</v>
      </c>
      <c r="DM126">
        <v>21.5</v>
      </c>
      <c r="DN126">
        <v>21.9</v>
      </c>
      <c r="DO126">
        <v>22.2</v>
      </c>
      <c r="DP126">
        <v>20.9</v>
      </c>
      <c r="DQ126">
        <v>21.5</v>
      </c>
      <c r="DR126">
        <v>22.1</v>
      </c>
      <c r="DS126">
        <v>20.5</v>
      </c>
      <c r="DT126">
        <v>20.399999999999999</v>
      </c>
      <c r="DU126">
        <v>22.2</v>
      </c>
      <c r="DV126">
        <v>21.8</v>
      </c>
      <c r="DW126">
        <v>20.399999999999999</v>
      </c>
      <c r="DX126">
        <v>18.899999999999999</v>
      </c>
      <c r="DY126">
        <v>20</v>
      </c>
      <c r="DZ126">
        <v>20.399999999999999</v>
      </c>
      <c r="EA126">
        <v>19.399999999999999</v>
      </c>
      <c r="EB126">
        <v>21</v>
      </c>
      <c r="EC126">
        <v>22.5</v>
      </c>
      <c r="ED126">
        <v>21.9</v>
      </c>
      <c r="EE126">
        <v>21.5</v>
      </c>
      <c r="EF126">
        <v>21.4</v>
      </c>
      <c r="EG126">
        <v>25.5</v>
      </c>
      <c r="EH126">
        <v>21.6</v>
      </c>
      <c r="EI126">
        <v>22.7</v>
      </c>
      <c r="EJ126">
        <v>23.2</v>
      </c>
      <c r="EK126">
        <v>23.5</v>
      </c>
      <c r="EL126">
        <v>23.5</v>
      </c>
      <c r="EM126">
        <v>23</v>
      </c>
      <c r="EN126">
        <v>22.3</v>
      </c>
      <c r="EO126">
        <v>23.8</v>
      </c>
      <c r="EP126">
        <v>24.5</v>
      </c>
      <c r="EQ126">
        <v>23.4</v>
      </c>
      <c r="ER126">
        <v>27.4</v>
      </c>
      <c r="ES126">
        <v>25.6</v>
      </c>
      <c r="ET126">
        <v>27.1</v>
      </c>
      <c r="EU126">
        <v>27.7</v>
      </c>
      <c r="EV126">
        <v>29.6</v>
      </c>
      <c r="EW126">
        <v>28.4</v>
      </c>
      <c r="EX126">
        <v>32.200000000000003</v>
      </c>
      <c r="EY126">
        <v>31.7</v>
      </c>
      <c r="EZ126">
        <v>30.6</v>
      </c>
      <c r="FA126">
        <v>28.5</v>
      </c>
      <c r="FB126">
        <v>28.8</v>
      </c>
      <c r="FC126">
        <v>27.1</v>
      </c>
      <c r="FD126">
        <v>27.9</v>
      </c>
      <c r="FE126">
        <v>27.6</v>
      </c>
      <c r="FF126">
        <v>28.7</v>
      </c>
      <c r="FG126">
        <v>28.9</v>
      </c>
      <c r="FH126">
        <v>30</v>
      </c>
      <c r="FI126">
        <v>31.7</v>
      </c>
      <c r="FJ126">
        <v>30.9</v>
      </c>
      <c r="FK126">
        <v>28.6</v>
      </c>
      <c r="FL126">
        <v>29.7</v>
      </c>
      <c r="FM126">
        <v>29.6</v>
      </c>
      <c r="FN126">
        <v>25.9</v>
      </c>
      <c r="FO126">
        <v>24.4</v>
      </c>
      <c r="FP126">
        <v>24.2</v>
      </c>
      <c r="FQ126">
        <v>23.9</v>
      </c>
      <c r="FR126">
        <v>25.3</v>
      </c>
      <c r="FS126">
        <v>2.1</v>
      </c>
      <c r="FT126">
        <v>3.7</v>
      </c>
      <c r="FU126">
        <v>2.4</v>
      </c>
      <c r="FV126">
        <v>4.2</v>
      </c>
      <c r="FW126">
        <v>7.2</v>
      </c>
      <c r="FX126">
        <v>8.6</v>
      </c>
      <c r="FY126">
        <v>8.5</v>
      </c>
      <c r="FZ126">
        <v>13.3</v>
      </c>
      <c r="GA126">
        <v>15</v>
      </c>
      <c r="GB126">
        <v>18.7</v>
      </c>
      <c r="GC126">
        <v>20.5</v>
      </c>
      <c r="GD126">
        <v>19.7</v>
      </c>
      <c r="GE126">
        <v>18.7</v>
      </c>
      <c r="GF126">
        <v>24</v>
      </c>
      <c r="GG126">
        <v>25.1</v>
      </c>
      <c r="GH126">
        <v>28.9</v>
      </c>
      <c r="GI126">
        <v>30.3</v>
      </c>
      <c r="GJ126">
        <v>34.4</v>
      </c>
      <c r="GK126">
        <v>31.5</v>
      </c>
      <c r="GL126">
        <v>34.200000000000003</v>
      </c>
      <c r="GM126">
        <v>37.299999999999997</v>
      </c>
      <c r="GN126">
        <v>33.700000000000003</v>
      </c>
      <c r="GO126">
        <v>42.8</v>
      </c>
      <c r="GP126">
        <v>69</v>
      </c>
      <c r="GQ126">
        <v>50.9</v>
      </c>
      <c r="GR126">
        <v>49.3</v>
      </c>
      <c r="GS126">
        <v>45.5</v>
      </c>
      <c r="GT126">
        <v>47.2</v>
      </c>
      <c r="GU126">
        <v>47.8</v>
      </c>
      <c r="GV126">
        <v>48.8</v>
      </c>
      <c r="GW126">
        <v>46.6</v>
      </c>
      <c r="GX126">
        <v>48.4</v>
      </c>
      <c r="GY126">
        <v>56.6</v>
      </c>
      <c r="GZ126">
        <v>62.2</v>
      </c>
      <c r="HA126">
        <v>71.8</v>
      </c>
      <c r="HB126">
        <v>75.2</v>
      </c>
      <c r="HC126">
        <v>71.8</v>
      </c>
      <c r="HD126">
        <v>73.900000000000006</v>
      </c>
      <c r="HE126">
        <v>81.099999999999994</v>
      </c>
      <c r="HF126">
        <v>86.3</v>
      </c>
      <c r="HG126">
        <v>84</v>
      </c>
      <c r="HH126">
        <v>82.8</v>
      </c>
      <c r="HI126">
        <v>92.7</v>
      </c>
      <c r="HJ126">
        <v>99.4</v>
      </c>
      <c r="HK126">
        <v>104.2</v>
      </c>
      <c r="HL126">
        <v>114.4</v>
      </c>
      <c r="HM126">
        <v>111.9</v>
      </c>
      <c r="HN126">
        <v>116</v>
      </c>
      <c r="HO126">
        <v>121.2</v>
      </c>
      <c r="HP126">
        <v>118.8</v>
      </c>
      <c r="HQ126">
        <v>110.6</v>
      </c>
      <c r="HR126">
        <v>110.2</v>
      </c>
      <c r="HS126">
        <v>118.1</v>
      </c>
      <c r="HT126">
        <v>124.7</v>
      </c>
      <c r="HU126">
        <v>125</v>
      </c>
      <c r="HV126">
        <v>128</v>
      </c>
      <c r="HW126">
        <v>135.1</v>
      </c>
      <c r="HX126">
        <v>137.4</v>
      </c>
      <c r="HY126">
        <v>142.9</v>
      </c>
      <c r="HZ126">
        <v>139.9</v>
      </c>
      <c r="IA126">
        <v>150.80000000000001</v>
      </c>
      <c r="IB126">
        <v>153.4</v>
      </c>
      <c r="IC126">
        <v>155.9</v>
      </c>
      <c r="ID126">
        <v>154.1</v>
      </c>
      <c r="IE126">
        <v>151.1</v>
      </c>
      <c r="IF126">
        <v>162.19999999999999</v>
      </c>
      <c r="IG126">
        <v>161.80000000000001</v>
      </c>
      <c r="IH126">
        <v>161.80000000000001</v>
      </c>
      <c r="II126">
        <v>208.6</v>
      </c>
      <c r="IJ126">
        <v>192.8</v>
      </c>
      <c r="IK126">
        <v>189.2</v>
      </c>
      <c r="IL126">
        <v>196.5</v>
      </c>
      <c r="IM126">
        <v>211.5</v>
      </c>
      <c r="IN126">
        <v>212.5</v>
      </c>
      <c r="IO126">
        <v>210.3</v>
      </c>
      <c r="IP126">
        <v>214.6</v>
      </c>
      <c r="IQ126">
        <v>226.6</v>
      </c>
      <c r="IR126">
        <v>206.6</v>
      </c>
      <c r="IS126">
        <v>206.6</v>
      </c>
      <c r="IT126">
        <v>193.2</v>
      </c>
      <c r="IU126">
        <v>193.6</v>
      </c>
      <c r="IV126">
        <v>194.4</v>
      </c>
      <c r="IW126">
        <v>192.3</v>
      </c>
      <c r="IY126" s="15">
        <v>108214</v>
      </c>
      <c r="IZ126" s="15">
        <v>119674</v>
      </c>
    </row>
    <row r="127" spans="1:260">
      <c r="A127" t="s">
        <v>1047</v>
      </c>
      <c r="B127" t="s">
        <v>1201</v>
      </c>
      <c r="C127">
        <v>2.5</v>
      </c>
      <c r="D127">
        <v>2.6</v>
      </c>
      <c r="E127">
        <v>2.8</v>
      </c>
      <c r="F127">
        <v>2.9</v>
      </c>
      <c r="G127">
        <v>2.5</v>
      </c>
      <c r="H127">
        <v>2.6</v>
      </c>
      <c r="I127">
        <v>2.9</v>
      </c>
      <c r="J127">
        <v>2.9</v>
      </c>
      <c r="K127">
        <v>2.9</v>
      </c>
      <c r="L127">
        <v>3</v>
      </c>
      <c r="M127">
        <v>3.1</v>
      </c>
      <c r="N127">
        <v>3.4</v>
      </c>
      <c r="O127">
        <v>3.8</v>
      </c>
      <c r="P127">
        <v>3.9</v>
      </c>
      <c r="Q127">
        <v>4.0999999999999996</v>
      </c>
      <c r="R127">
        <v>4.3</v>
      </c>
      <c r="S127">
        <v>4.5</v>
      </c>
      <c r="T127">
        <v>4.9000000000000004</v>
      </c>
      <c r="U127">
        <v>5.2</v>
      </c>
      <c r="V127">
        <v>5.5</v>
      </c>
      <c r="W127">
        <v>5.7</v>
      </c>
      <c r="X127">
        <v>5.9</v>
      </c>
      <c r="Y127">
        <v>6</v>
      </c>
      <c r="Z127">
        <v>6.1</v>
      </c>
      <c r="AA127">
        <v>6.3</v>
      </c>
      <c r="AB127">
        <v>6.5</v>
      </c>
      <c r="AC127">
        <v>6.5</v>
      </c>
      <c r="AD127">
        <v>6.4</v>
      </c>
      <c r="AE127">
        <v>6.9</v>
      </c>
      <c r="AF127">
        <v>7.2</v>
      </c>
      <c r="AG127">
        <v>7.4</v>
      </c>
      <c r="AH127">
        <v>7.7</v>
      </c>
      <c r="AI127">
        <v>7.4</v>
      </c>
      <c r="AJ127">
        <v>7.1</v>
      </c>
      <c r="AK127">
        <v>7.2</v>
      </c>
      <c r="AL127">
        <v>7.4</v>
      </c>
      <c r="AM127">
        <v>7.2</v>
      </c>
      <c r="AN127">
        <v>6.9</v>
      </c>
      <c r="AO127">
        <v>7</v>
      </c>
      <c r="AP127">
        <v>8.8000000000000007</v>
      </c>
      <c r="AQ127">
        <v>9</v>
      </c>
      <c r="AR127">
        <v>9.1</v>
      </c>
      <c r="AS127">
        <v>8</v>
      </c>
      <c r="AT127">
        <v>7.1</v>
      </c>
      <c r="AU127">
        <v>7.2</v>
      </c>
      <c r="AV127">
        <v>7.3</v>
      </c>
      <c r="AW127">
        <v>7.4</v>
      </c>
      <c r="AX127">
        <v>7.5</v>
      </c>
      <c r="AY127">
        <v>8</v>
      </c>
      <c r="AZ127">
        <v>8.1999999999999993</v>
      </c>
      <c r="BA127">
        <v>9.4</v>
      </c>
      <c r="BB127">
        <v>10.6</v>
      </c>
      <c r="BC127">
        <v>11.5</v>
      </c>
      <c r="BD127">
        <v>12.5</v>
      </c>
      <c r="BE127">
        <v>12.6</v>
      </c>
      <c r="BF127">
        <v>13.4</v>
      </c>
      <c r="BG127">
        <v>12.9</v>
      </c>
      <c r="BH127">
        <v>15</v>
      </c>
      <c r="BI127">
        <v>18.899999999999999</v>
      </c>
      <c r="BJ127">
        <v>21.1</v>
      </c>
      <c r="BK127">
        <v>21.2</v>
      </c>
      <c r="BL127">
        <v>22</v>
      </c>
      <c r="BM127">
        <v>22.3</v>
      </c>
      <c r="BN127">
        <v>22.6</v>
      </c>
      <c r="BO127">
        <v>21.2</v>
      </c>
      <c r="BP127">
        <v>20.8</v>
      </c>
      <c r="BQ127">
        <v>20</v>
      </c>
      <c r="BR127">
        <v>27.9</v>
      </c>
      <c r="BS127">
        <v>28</v>
      </c>
      <c r="BT127">
        <v>29.5</v>
      </c>
      <c r="BU127">
        <v>28.1</v>
      </c>
      <c r="BV127">
        <v>28.9</v>
      </c>
      <c r="BW127">
        <v>30.6</v>
      </c>
      <c r="BX127">
        <v>31.4</v>
      </c>
      <c r="BY127">
        <v>31.6</v>
      </c>
      <c r="BZ127">
        <v>33.200000000000003</v>
      </c>
      <c r="CA127">
        <v>34.9</v>
      </c>
      <c r="CB127">
        <v>33.9</v>
      </c>
      <c r="CC127">
        <v>35.4</v>
      </c>
      <c r="CD127">
        <v>35.6</v>
      </c>
      <c r="CE127">
        <v>35.299999999999997</v>
      </c>
      <c r="CF127">
        <v>36.299999999999997</v>
      </c>
      <c r="CG127">
        <v>35.6</v>
      </c>
      <c r="CH127">
        <v>36.6</v>
      </c>
      <c r="CI127">
        <v>35.700000000000003</v>
      </c>
      <c r="CJ127">
        <v>36.700000000000003</v>
      </c>
      <c r="CK127">
        <v>36.200000000000003</v>
      </c>
      <c r="CL127">
        <v>38.799999999999997</v>
      </c>
      <c r="CM127">
        <v>40.6</v>
      </c>
      <c r="CN127">
        <v>44.9</v>
      </c>
      <c r="CO127">
        <v>46</v>
      </c>
      <c r="CP127">
        <v>49.2</v>
      </c>
      <c r="CQ127">
        <v>33.299999999999997</v>
      </c>
      <c r="CR127">
        <v>34</v>
      </c>
      <c r="CS127">
        <v>33.700000000000003</v>
      </c>
      <c r="CT127">
        <v>35.5</v>
      </c>
      <c r="CU127">
        <v>35.200000000000003</v>
      </c>
      <c r="CV127">
        <v>39.1</v>
      </c>
      <c r="CW127">
        <v>39.9</v>
      </c>
      <c r="CX127">
        <v>40.1</v>
      </c>
      <c r="CY127">
        <v>40.700000000000003</v>
      </c>
      <c r="CZ127">
        <v>40.5</v>
      </c>
      <c r="DA127">
        <v>41.8</v>
      </c>
      <c r="DB127">
        <v>43.3</v>
      </c>
      <c r="DC127">
        <v>38.9</v>
      </c>
      <c r="DD127">
        <v>39.6</v>
      </c>
      <c r="DE127">
        <v>40.1</v>
      </c>
      <c r="DF127">
        <v>40.799999999999997</v>
      </c>
      <c r="DG127">
        <v>40.799999999999997</v>
      </c>
      <c r="DH127">
        <v>40.1</v>
      </c>
      <c r="DI127">
        <v>40.5</v>
      </c>
      <c r="DJ127">
        <v>42.3</v>
      </c>
      <c r="DK127">
        <v>42.1</v>
      </c>
      <c r="DL127">
        <v>43.8</v>
      </c>
      <c r="DM127">
        <v>43.8</v>
      </c>
      <c r="DN127">
        <v>43.4</v>
      </c>
      <c r="DO127">
        <v>44.8</v>
      </c>
      <c r="DP127">
        <v>46.9</v>
      </c>
      <c r="DQ127">
        <v>47.8</v>
      </c>
      <c r="DR127">
        <v>49.5</v>
      </c>
      <c r="DS127">
        <v>51.1</v>
      </c>
      <c r="DT127">
        <v>50.1</v>
      </c>
      <c r="DU127">
        <v>49.2</v>
      </c>
      <c r="DV127">
        <v>49</v>
      </c>
      <c r="DW127">
        <v>50.3</v>
      </c>
      <c r="DX127">
        <v>51.2</v>
      </c>
      <c r="DY127">
        <v>48.4</v>
      </c>
      <c r="DZ127">
        <v>48.9</v>
      </c>
      <c r="EA127">
        <v>155.19999999999999</v>
      </c>
      <c r="EB127">
        <v>158.5</v>
      </c>
      <c r="EC127">
        <v>150.5</v>
      </c>
      <c r="ED127">
        <v>169.5</v>
      </c>
      <c r="EE127">
        <v>154.5</v>
      </c>
      <c r="EF127">
        <v>163.6</v>
      </c>
      <c r="EG127">
        <v>165.7</v>
      </c>
      <c r="EH127">
        <v>192.6</v>
      </c>
      <c r="EI127">
        <v>195.3</v>
      </c>
      <c r="EJ127">
        <v>210.4</v>
      </c>
      <c r="EK127">
        <v>197</v>
      </c>
      <c r="EL127">
        <v>204.2</v>
      </c>
      <c r="EM127">
        <v>201.5</v>
      </c>
      <c r="EN127">
        <v>206.6</v>
      </c>
      <c r="EO127">
        <v>197.5</v>
      </c>
      <c r="EP127">
        <v>201.3</v>
      </c>
      <c r="EQ127">
        <v>202.3</v>
      </c>
      <c r="ER127">
        <v>198.1</v>
      </c>
      <c r="ES127">
        <v>202</v>
      </c>
      <c r="ET127">
        <v>201.1</v>
      </c>
      <c r="EU127">
        <v>202.4</v>
      </c>
      <c r="EV127">
        <v>202.9</v>
      </c>
      <c r="EW127">
        <v>203.3</v>
      </c>
      <c r="EX127">
        <v>214.4</v>
      </c>
      <c r="EY127">
        <v>219.6</v>
      </c>
      <c r="EZ127">
        <v>216</v>
      </c>
      <c r="FA127">
        <v>217.2</v>
      </c>
      <c r="FB127">
        <v>221</v>
      </c>
      <c r="FC127">
        <v>206.4</v>
      </c>
      <c r="FD127">
        <v>207.7</v>
      </c>
      <c r="FE127">
        <v>208.7</v>
      </c>
      <c r="FF127">
        <v>217.4</v>
      </c>
      <c r="FG127">
        <v>215.4</v>
      </c>
      <c r="FH127">
        <v>216.6</v>
      </c>
      <c r="FI127">
        <v>220.3</v>
      </c>
      <c r="FJ127">
        <v>226.4</v>
      </c>
      <c r="FK127">
        <v>211.1</v>
      </c>
      <c r="FL127">
        <v>214.1</v>
      </c>
      <c r="FM127">
        <v>212.3</v>
      </c>
      <c r="FN127">
        <v>200.9</v>
      </c>
      <c r="FO127">
        <v>200.3</v>
      </c>
      <c r="FP127">
        <v>209.7</v>
      </c>
      <c r="FQ127">
        <v>208.9</v>
      </c>
      <c r="FR127">
        <v>220.3</v>
      </c>
      <c r="FS127">
        <v>167.6</v>
      </c>
      <c r="FT127">
        <v>175</v>
      </c>
      <c r="FU127">
        <v>165.7</v>
      </c>
      <c r="FV127">
        <v>167.8</v>
      </c>
      <c r="FW127">
        <v>169.5</v>
      </c>
      <c r="FX127">
        <v>178.9</v>
      </c>
      <c r="FY127">
        <v>182.8</v>
      </c>
      <c r="FZ127">
        <v>202.9</v>
      </c>
      <c r="GA127">
        <v>216.6</v>
      </c>
      <c r="GB127">
        <v>219</v>
      </c>
      <c r="GC127">
        <v>224.7</v>
      </c>
      <c r="GD127">
        <v>223.2</v>
      </c>
      <c r="GE127">
        <v>220.4</v>
      </c>
      <c r="GF127">
        <v>237.1</v>
      </c>
      <c r="GG127">
        <v>243.1</v>
      </c>
      <c r="GH127">
        <v>257.2</v>
      </c>
      <c r="GI127">
        <v>269.10000000000002</v>
      </c>
      <c r="GJ127">
        <v>287.2</v>
      </c>
      <c r="GK127">
        <v>285</v>
      </c>
      <c r="GL127">
        <v>298.89999999999998</v>
      </c>
      <c r="GM127">
        <v>314.10000000000002</v>
      </c>
      <c r="GN127">
        <v>309.2</v>
      </c>
      <c r="GO127">
        <v>324.3</v>
      </c>
      <c r="GP127">
        <v>372.4</v>
      </c>
      <c r="GQ127">
        <v>320.8</v>
      </c>
      <c r="GR127">
        <v>305.89999999999998</v>
      </c>
      <c r="GS127">
        <v>295.7</v>
      </c>
      <c r="GT127">
        <v>299.2</v>
      </c>
      <c r="GU127">
        <v>294.7</v>
      </c>
      <c r="GV127">
        <v>299.5</v>
      </c>
      <c r="GW127">
        <v>294.39999999999998</v>
      </c>
      <c r="GX127">
        <v>308.2</v>
      </c>
      <c r="GY127">
        <v>329.6</v>
      </c>
      <c r="GZ127">
        <v>347.1</v>
      </c>
      <c r="HA127">
        <v>352.8</v>
      </c>
      <c r="HB127">
        <v>355.6</v>
      </c>
      <c r="HC127">
        <v>344.9</v>
      </c>
      <c r="HD127">
        <v>353.9</v>
      </c>
      <c r="HE127">
        <v>371.3</v>
      </c>
      <c r="HF127">
        <v>393.7</v>
      </c>
      <c r="HG127">
        <v>392.5</v>
      </c>
      <c r="HH127">
        <v>399.3</v>
      </c>
      <c r="HI127">
        <v>419.8</v>
      </c>
      <c r="HJ127">
        <v>445.1</v>
      </c>
      <c r="HK127">
        <v>461.5</v>
      </c>
      <c r="HL127">
        <v>495.8</v>
      </c>
      <c r="HM127">
        <v>492.1</v>
      </c>
      <c r="HN127">
        <v>499.2</v>
      </c>
      <c r="HO127">
        <v>506.3</v>
      </c>
      <c r="HP127">
        <v>491.4</v>
      </c>
      <c r="HQ127">
        <v>474</v>
      </c>
      <c r="HR127">
        <v>480.2</v>
      </c>
      <c r="HS127">
        <v>499.4</v>
      </c>
      <c r="HT127">
        <v>523.79999999999995</v>
      </c>
      <c r="HU127">
        <v>530.9</v>
      </c>
      <c r="HV127">
        <v>550.79999999999995</v>
      </c>
      <c r="HW127">
        <v>571.79999999999995</v>
      </c>
      <c r="HX127">
        <v>590.9</v>
      </c>
      <c r="HY127">
        <v>589.29999999999995</v>
      </c>
      <c r="HZ127">
        <v>564.6</v>
      </c>
      <c r="IA127">
        <v>591.20000000000005</v>
      </c>
      <c r="IB127">
        <v>609.6</v>
      </c>
      <c r="IC127">
        <v>607.5</v>
      </c>
      <c r="ID127">
        <v>601.9</v>
      </c>
      <c r="IE127">
        <v>598.9</v>
      </c>
      <c r="IF127">
        <v>609.5</v>
      </c>
      <c r="IG127">
        <v>604.70000000000005</v>
      </c>
      <c r="IH127">
        <v>599.79999999999995</v>
      </c>
      <c r="II127">
        <v>712.8</v>
      </c>
      <c r="IJ127">
        <v>686</v>
      </c>
      <c r="IK127">
        <v>685.8</v>
      </c>
      <c r="IL127">
        <v>665.1</v>
      </c>
      <c r="IM127">
        <v>688.8</v>
      </c>
      <c r="IN127">
        <v>698.8</v>
      </c>
      <c r="IO127">
        <v>681.3</v>
      </c>
      <c r="IP127">
        <v>693.7</v>
      </c>
      <c r="IQ127">
        <v>745.7</v>
      </c>
      <c r="IR127">
        <v>713.8</v>
      </c>
      <c r="IS127">
        <v>717.8</v>
      </c>
      <c r="IT127">
        <v>681</v>
      </c>
      <c r="IU127">
        <v>671.6</v>
      </c>
      <c r="IV127">
        <v>674.4</v>
      </c>
      <c r="IW127">
        <v>661.7</v>
      </c>
      <c r="IY127" s="15">
        <v>3826383</v>
      </c>
      <c r="IZ127" s="15">
        <v>4164554</v>
      </c>
    </row>
    <row r="128" spans="1:260">
      <c r="A128" t="s">
        <v>1048</v>
      </c>
      <c r="B128" t="s">
        <v>1202</v>
      </c>
      <c r="C128">
        <v>1.7</v>
      </c>
      <c r="D128">
        <v>2.1</v>
      </c>
      <c r="E128">
        <v>2.2999999999999998</v>
      </c>
      <c r="F128">
        <v>2.2000000000000002</v>
      </c>
      <c r="G128">
        <v>2.4</v>
      </c>
      <c r="H128">
        <v>2.7</v>
      </c>
      <c r="I128">
        <v>2.7</v>
      </c>
      <c r="J128">
        <v>2.1</v>
      </c>
      <c r="K128">
        <v>2.2999999999999998</v>
      </c>
      <c r="L128">
        <v>2.2000000000000002</v>
      </c>
      <c r="M128">
        <v>2.2000000000000002</v>
      </c>
      <c r="N128">
        <v>1.7</v>
      </c>
      <c r="O128">
        <v>2.4</v>
      </c>
      <c r="P128">
        <v>2.2999999999999998</v>
      </c>
      <c r="Q128">
        <v>2.2999999999999998</v>
      </c>
      <c r="R128">
        <v>1.9</v>
      </c>
      <c r="S128">
        <v>1.9</v>
      </c>
      <c r="T128">
        <v>1.6</v>
      </c>
      <c r="U128">
        <v>1.7</v>
      </c>
      <c r="V128">
        <v>1.8</v>
      </c>
      <c r="W128">
        <v>2.1</v>
      </c>
      <c r="X128">
        <v>2.5</v>
      </c>
      <c r="Y128">
        <v>2.4</v>
      </c>
      <c r="Z128">
        <v>1.8</v>
      </c>
      <c r="AA128">
        <v>2</v>
      </c>
      <c r="AB128">
        <v>2.2000000000000002</v>
      </c>
      <c r="AC128">
        <v>3.4</v>
      </c>
      <c r="AD128">
        <v>4.4000000000000004</v>
      </c>
      <c r="AE128">
        <v>3.8</v>
      </c>
      <c r="AF128">
        <v>3.6</v>
      </c>
      <c r="AG128">
        <v>4.8</v>
      </c>
      <c r="AH128">
        <v>5.4</v>
      </c>
      <c r="AI128">
        <v>6.3</v>
      </c>
      <c r="AJ128">
        <v>7.6</v>
      </c>
      <c r="AK128">
        <v>8.5</v>
      </c>
      <c r="AL128">
        <v>7.5</v>
      </c>
      <c r="AM128">
        <v>11.3</v>
      </c>
      <c r="AN128">
        <v>15</v>
      </c>
      <c r="AO128">
        <v>11.5</v>
      </c>
      <c r="AP128">
        <v>14.7</v>
      </c>
      <c r="AQ128">
        <v>13.5</v>
      </c>
      <c r="AR128">
        <v>13</v>
      </c>
      <c r="AS128">
        <v>11.4</v>
      </c>
      <c r="AT128">
        <v>8.4</v>
      </c>
      <c r="AU128">
        <v>5.6</v>
      </c>
      <c r="AV128">
        <v>4.3</v>
      </c>
      <c r="AW128">
        <v>4.2</v>
      </c>
      <c r="AX128">
        <v>3.5</v>
      </c>
      <c r="AY128">
        <v>2.7</v>
      </c>
      <c r="AZ128">
        <v>3.4</v>
      </c>
      <c r="BA128">
        <v>2.7</v>
      </c>
      <c r="BB128">
        <v>3.3</v>
      </c>
      <c r="BC128">
        <v>0.6</v>
      </c>
      <c r="BD128">
        <v>1.3</v>
      </c>
      <c r="BE128">
        <v>1</v>
      </c>
      <c r="BF128">
        <v>-1</v>
      </c>
      <c r="BG128">
        <v>3.1</v>
      </c>
      <c r="BH128">
        <v>-3.4</v>
      </c>
      <c r="BI128">
        <v>-2.7</v>
      </c>
      <c r="BJ128">
        <v>-4.4000000000000004</v>
      </c>
      <c r="BK128">
        <v>-8.3000000000000007</v>
      </c>
      <c r="BL128">
        <v>-13.7</v>
      </c>
      <c r="BM128">
        <v>-10.6</v>
      </c>
      <c r="BN128">
        <v>-15.3</v>
      </c>
      <c r="BO128">
        <v>-16.7</v>
      </c>
      <c r="BP128">
        <v>-21.7</v>
      </c>
      <c r="BQ128">
        <v>-19.2</v>
      </c>
      <c r="BR128">
        <v>-25.4</v>
      </c>
      <c r="BS128">
        <v>-24.6</v>
      </c>
      <c r="BT128">
        <v>-25.9</v>
      </c>
      <c r="BU128">
        <v>-21.4</v>
      </c>
      <c r="BV128">
        <v>-28.9</v>
      </c>
      <c r="BW128">
        <v>-33.9</v>
      </c>
      <c r="BX128">
        <v>-29.6</v>
      </c>
      <c r="BY128">
        <v>-21.9</v>
      </c>
      <c r="BZ128">
        <v>-33</v>
      </c>
      <c r="CA128">
        <v>-12.8</v>
      </c>
      <c r="CB128">
        <v>-8.9</v>
      </c>
      <c r="CC128">
        <v>-4.0999999999999996</v>
      </c>
      <c r="CD128">
        <v>-10.3</v>
      </c>
      <c r="CE128">
        <v>-0.7</v>
      </c>
      <c r="CF128">
        <v>-25.9</v>
      </c>
      <c r="CG128">
        <v>-32.6</v>
      </c>
      <c r="CH128">
        <v>-39.4</v>
      </c>
      <c r="CI128">
        <v>-41.6</v>
      </c>
      <c r="CJ128">
        <v>-40.299999999999997</v>
      </c>
      <c r="CK128">
        <v>-36.5</v>
      </c>
      <c r="CL128">
        <v>-61.9</v>
      </c>
      <c r="CM128">
        <v>-79.400000000000006</v>
      </c>
      <c r="CN128">
        <v>-102.7</v>
      </c>
      <c r="CO128">
        <v>-121</v>
      </c>
      <c r="CP128">
        <v>-134.69999999999999</v>
      </c>
      <c r="CQ128">
        <v>-139.19999999999999</v>
      </c>
      <c r="CR128">
        <v>-145.19999999999999</v>
      </c>
      <c r="CS128">
        <v>-140.69999999999999</v>
      </c>
      <c r="CT128">
        <v>-104.6</v>
      </c>
      <c r="CU128">
        <v>-120</v>
      </c>
      <c r="CV128">
        <v>-114.4</v>
      </c>
      <c r="CW128">
        <v>-117.6</v>
      </c>
      <c r="CX128">
        <v>-127.4</v>
      </c>
      <c r="CY128">
        <v>-124.1</v>
      </c>
      <c r="CZ128">
        <v>-119.7</v>
      </c>
      <c r="DA128">
        <v>-119.4</v>
      </c>
      <c r="DB128">
        <v>-89.6</v>
      </c>
      <c r="DC128">
        <v>-78</v>
      </c>
      <c r="DD128">
        <v>-81.8</v>
      </c>
      <c r="DE128">
        <v>-87.5</v>
      </c>
      <c r="DF128">
        <v>-90.4</v>
      </c>
      <c r="DG128">
        <v>-76.400000000000006</v>
      </c>
      <c r="DH128">
        <v>-86.1</v>
      </c>
      <c r="DI128">
        <v>-66.5</v>
      </c>
      <c r="DJ128">
        <v>-59.1</v>
      </c>
      <c r="DK128">
        <v>-66.599999999999994</v>
      </c>
      <c r="DL128">
        <v>-57.6</v>
      </c>
      <c r="DM128">
        <v>-68.400000000000006</v>
      </c>
      <c r="DN128">
        <v>-60.9</v>
      </c>
      <c r="DO128">
        <v>-80.900000000000006</v>
      </c>
      <c r="DP128">
        <v>-76.8</v>
      </c>
      <c r="DQ128">
        <v>-80.7</v>
      </c>
      <c r="DR128">
        <v>-90</v>
      </c>
      <c r="DS128">
        <v>-83.4</v>
      </c>
      <c r="DT128">
        <v>-82.7</v>
      </c>
      <c r="DU128">
        <v>-64.7</v>
      </c>
      <c r="DV128">
        <v>-74.7</v>
      </c>
      <c r="DW128">
        <v>-73.099999999999994</v>
      </c>
      <c r="DX128">
        <v>-80</v>
      </c>
      <c r="DY128">
        <v>-70.2</v>
      </c>
      <c r="DZ128">
        <v>-73.8</v>
      </c>
      <c r="EA128">
        <v>-52.4</v>
      </c>
      <c r="EB128">
        <v>-62.9</v>
      </c>
      <c r="EC128">
        <v>-41</v>
      </c>
      <c r="ED128">
        <v>-57.9</v>
      </c>
      <c r="EE128">
        <v>-24.7</v>
      </c>
      <c r="EF128">
        <v>-33</v>
      </c>
      <c r="EG128">
        <v>-19.5</v>
      </c>
      <c r="EH128">
        <v>-22.2</v>
      </c>
      <c r="EI128">
        <v>11.2</v>
      </c>
      <c r="EJ128">
        <v>16.5</v>
      </c>
      <c r="EK128">
        <v>19.8</v>
      </c>
      <c r="EL128">
        <v>54.7</v>
      </c>
      <c r="EM128">
        <v>44.9</v>
      </c>
      <c r="EN128">
        <v>37.799999999999997</v>
      </c>
      <c r="EO128">
        <v>43.7</v>
      </c>
      <c r="EP128">
        <v>62.5</v>
      </c>
      <c r="EQ128">
        <v>45.5</v>
      </c>
      <c r="ER128">
        <v>32.200000000000003</v>
      </c>
      <c r="ES128">
        <v>16.399999999999999</v>
      </c>
      <c r="ET128">
        <v>25.8</v>
      </c>
      <c r="EU128">
        <v>6.7</v>
      </c>
      <c r="EV128">
        <v>4.2</v>
      </c>
      <c r="EW128">
        <v>8.6999999999999993</v>
      </c>
      <c r="EX128">
        <v>32.299999999999997</v>
      </c>
      <c r="EY128">
        <v>12.1</v>
      </c>
      <c r="EZ128">
        <v>29.2</v>
      </c>
      <c r="FA128">
        <v>54.3</v>
      </c>
      <c r="FB128">
        <v>78.5</v>
      </c>
      <c r="FC128">
        <v>65.900000000000006</v>
      </c>
      <c r="FD128">
        <v>80.2</v>
      </c>
      <c r="FE128">
        <v>88.6</v>
      </c>
      <c r="FF128">
        <v>93.9</v>
      </c>
      <c r="FG128">
        <v>10.8</v>
      </c>
      <c r="FH128">
        <v>67.7</v>
      </c>
      <c r="FI128">
        <v>57.3</v>
      </c>
      <c r="FJ128">
        <v>49.2</v>
      </c>
      <c r="FK128">
        <v>-20</v>
      </c>
      <c r="FL128">
        <v>-8.6999999999999993</v>
      </c>
      <c r="FM128">
        <v>10.199999999999999</v>
      </c>
      <c r="FN128">
        <v>32.200000000000003</v>
      </c>
      <c r="FO128">
        <v>-8.6</v>
      </c>
      <c r="FP128">
        <v>-35.1</v>
      </c>
      <c r="FQ128">
        <v>8.1</v>
      </c>
      <c r="FR128">
        <v>50.9</v>
      </c>
      <c r="FS128">
        <v>17.3</v>
      </c>
      <c r="FT128">
        <v>-17.2</v>
      </c>
      <c r="FU128">
        <v>12.4</v>
      </c>
      <c r="FV128">
        <v>26.8</v>
      </c>
      <c r="FW128">
        <v>-57.6</v>
      </c>
      <c r="FX128">
        <v>-42.5</v>
      </c>
      <c r="FY128">
        <v>-68.7</v>
      </c>
      <c r="FZ128">
        <v>-29.4</v>
      </c>
      <c r="GA128">
        <v>-16.5</v>
      </c>
      <c r="GB128">
        <v>-14.6</v>
      </c>
      <c r="GC128">
        <v>-31.5</v>
      </c>
      <c r="GD128">
        <v>-42.2</v>
      </c>
      <c r="GE128">
        <v>-40.4</v>
      </c>
      <c r="GF128">
        <v>-46.4</v>
      </c>
      <c r="GG128">
        <v>-39.1</v>
      </c>
      <c r="GH128">
        <v>-22.4</v>
      </c>
      <c r="GI128">
        <v>-151.1</v>
      </c>
      <c r="GJ128">
        <v>-133.80000000000001</v>
      </c>
      <c r="GK128">
        <v>-81.099999999999994</v>
      </c>
      <c r="GL128">
        <v>-150.80000000000001</v>
      </c>
      <c r="GM128">
        <v>-313.2</v>
      </c>
      <c r="GN128">
        <v>-334.6</v>
      </c>
      <c r="GO128">
        <v>-154.4</v>
      </c>
      <c r="GP128">
        <v>93.6</v>
      </c>
      <c r="GQ128">
        <v>26.1</v>
      </c>
      <c r="GR128">
        <v>-58.8</v>
      </c>
      <c r="GS128">
        <v>14.5</v>
      </c>
      <c r="GT128">
        <v>-23.2</v>
      </c>
      <c r="GU128">
        <v>-16.100000000000001</v>
      </c>
      <c r="GV128">
        <v>-27.2</v>
      </c>
      <c r="GW128">
        <v>-62.5</v>
      </c>
      <c r="GX128">
        <v>-55</v>
      </c>
      <c r="GY128">
        <v>182.9</v>
      </c>
      <c r="GZ128">
        <v>153.1</v>
      </c>
      <c r="HA128">
        <v>225.5</v>
      </c>
      <c r="HB128">
        <v>160</v>
      </c>
      <c r="HC128">
        <v>192.2</v>
      </c>
      <c r="HD128">
        <v>206</v>
      </c>
      <c r="HE128">
        <v>149.4</v>
      </c>
      <c r="HF128">
        <v>23.4</v>
      </c>
      <c r="HG128">
        <v>111.7</v>
      </c>
      <c r="HH128">
        <v>394.4</v>
      </c>
      <c r="HI128">
        <v>347.4</v>
      </c>
      <c r="HJ128">
        <v>292.2</v>
      </c>
      <c r="HK128">
        <v>338.2</v>
      </c>
      <c r="HL128">
        <v>366.5</v>
      </c>
      <c r="HM128">
        <v>378.1</v>
      </c>
      <c r="HN128">
        <v>257.60000000000002</v>
      </c>
      <c r="HO128">
        <v>261.60000000000002</v>
      </c>
      <c r="HP128">
        <v>245.2</v>
      </c>
      <c r="HQ128">
        <v>241.7</v>
      </c>
      <c r="HR128">
        <v>198</v>
      </c>
      <c r="HS128">
        <v>169.2</v>
      </c>
      <c r="HT128">
        <v>217.5</v>
      </c>
      <c r="HU128">
        <v>154.19999999999999</v>
      </c>
      <c r="HV128">
        <v>54</v>
      </c>
      <c r="HW128">
        <v>107</v>
      </c>
      <c r="HX128">
        <v>91.5</v>
      </c>
      <c r="HY128">
        <v>126.8</v>
      </c>
      <c r="HZ128">
        <v>158</v>
      </c>
      <c r="IA128">
        <v>129.6</v>
      </c>
      <c r="IB128">
        <v>181.5</v>
      </c>
      <c r="IC128">
        <v>152.4</v>
      </c>
      <c r="ID128">
        <v>206.8</v>
      </c>
      <c r="IE128">
        <v>122.3</v>
      </c>
      <c r="IF128">
        <v>95.9</v>
      </c>
      <c r="IG128">
        <v>109.7</v>
      </c>
      <c r="IH128">
        <v>123.6</v>
      </c>
      <c r="II128">
        <v>473.4</v>
      </c>
      <c r="IJ128">
        <v>287.7</v>
      </c>
      <c r="IK128">
        <v>221.8</v>
      </c>
      <c r="IL128">
        <v>152.9</v>
      </c>
      <c r="IM128">
        <v>38.700000000000003</v>
      </c>
      <c r="IN128">
        <v>32.6</v>
      </c>
      <c r="IO128">
        <v>180.7</v>
      </c>
      <c r="IP128">
        <v>223.4</v>
      </c>
      <c r="IQ128">
        <v>298.89999999999998</v>
      </c>
      <c r="IR128">
        <v>298.7</v>
      </c>
      <c r="IS128">
        <v>386.4</v>
      </c>
      <c r="IT128">
        <v>416.4</v>
      </c>
      <c r="IU128">
        <v>546.79999999999995</v>
      </c>
      <c r="IV128">
        <v>478.6</v>
      </c>
      <c r="IW128">
        <v>465.2</v>
      </c>
      <c r="IY128" s="15">
        <v>3315892</v>
      </c>
      <c r="IZ128" s="15">
        <v>3368464</v>
      </c>
    </row>
    <row r="129" spans="1:260">
      <c r="A129" t="s">
        <v>1050</v>
      </c>
      <c r="B129" s="12" t="s">
        <v>897</v>
      </c>
      <c r="C129" s="12">
        <v>12.1</v>
      </c>
      <c r="D129" s="12">
        <v>12</v>
      </c>
      <c r="E129" s="12">
        <v>12.3</v>
      </c>
      <c r="F129" s="12">
        <v>12.6</v>
      </c>
      <c r="G129" s="12">
        <v>12.7</v>
      </c>
      <c r="H129" s="12">
        <v>12.3</v>
      </c>
      <c r="I129" s="12">
        <v>13</v>
      </c>
      <c r="J129" s="12">
        <v>13.1</v>
      </c>
      <c r="K129" s="12">
        <v>13.3</v>
      </c>
      <c r="L129" s="12">
        <v>13.7</v>
      </c>
      <c r="M129" s="12">
        <v>14.4</v>
      </c>
      <c r="N129" s="12">
        <v>14.8</v>
      </c>
      <c r="O129" s="12">
        <v>14.9</v>
      </c>
      <c r="P129" s="12">
        <v>15.7</v>
      </c>
      <c r="Q129" s="12">
        <v>16</v>
      </c>
      <c r="R129" s="12">
        <v>15.9</v>
      </c>
      <c r="S129" s="12">
        <v>15.5</v>
      </c>
      <c r="T129" s="12">
        <v>15.6</v>
      </c>
      <c r="U129" s="12">
        <v>16.3</v>
      </c>
      <c r="V129" s="12">
        <v>16.899999999999999</v>
      </c>
      <c r="W129" s="12">
        <v>16.5</v>
      </c>
      <c r="X129" s="12">
        <v>16.2</v>
      </c>
      <c r="Y129" s="12">
        <v>16.600000000000001</v>
      </c>
      <c r="Z129" s="12">
        <v>17.399999999999999</v>
      </c>
      <c r="AA129" s="12">
        <v>16.8</v>
      </c>
      <c r="AB129" s="12">
        <v>17.100000000000001</v>
      </c>
      <c r="AC129" s="12">
        <v>17.2</v>
      </c>
      <c r="AD129" s="12">
        <v>17.3</v>
      </c>
      <c r="AE129" s="12">
        <v>17.899999999999999</v>
      </c>
      <c r="AF129" s="12">
        <v>18.3</v>
      </c>
      <c r="AG129" s="12">
        <v>19</v>
      </c>
      <c r="AH129" s="12">
        <v>20</v>
      </c>
      <c r="AI129" s="12">
        <v>19.899999999999999</v>
      </c>
      <c r="AJ129" s="12">
        <v>19.3</v>
      </c>
      <c r="AK129" s="12">
        <v>20.7</v>
      </c>
      <c r="AL129" s="12">
        <v>22.6</v>
      </c>
      <c r="AM129" s="12">
        <v>22</v>
      </c>
      <c r="AN129" s="12">
        <v>22.3</v>
      </c>
      <c r="AO129" s="12">
        <v>24.9</v>
      </c>
      <c r="AP129" s="12">
        <v>23.2</v>
      </c>
      <c r="AQ129" s="12">
        <v>25.5</v>
      </c>
      <c r="AR129" s="12">
        <v>28.2</v>
      </c>
      <c r="AS129" s="12">
        <v>31.2</v>
      </c>
      <c r="AT129" s="12">
        <v>35</v>
      </c>
      <c r="AU129" s="12">
        <v>40.4</v>
      </c>
      <c r="AV129" s="12">
        <v>47.7</v>
      </c>
      <c r="AW129" s="12">
        <v>58.2</v>
      </c>
      <c r="AX129" s="12">
        <v>62.8</v>
      </c>
      <c r="AY129" s="12">
        <v>66.099999999999994</v>
      </c>
      <c r="AZ129" s="12">
        <v>67.099999999999994</v>
      </c>
      <c r="BA129" s="12">
        <v>71.599999999999994</v>
      </c>
      <c r="BB129" s="12">
        <v>73.2</v>
      </c>
      <c r="BC129" s="12">
        <v>81.3</v>
      </c>
      <c r="BD129" s="12">
        <v>79</v>
      </c>
      <c r="BE129" s="12">
        <v>78.599999999999994</v>
      </c>
      <c r="BF129" s="12">
        <v>74.7</v>
      </c>
      <c r="BG129" s="12">
        <v>74.3</v>
      </c>
      <c r="BH129" s="12">
        <v>77.7</v>
      </c>
      <c r="BI129" s="12">
        <v>77.599999999999994</v>
      </c>
      <c r="BJ129" s="12">
        <v>79.5</v>
      </c>
      <c r="BK129" s="12">
        <v>86.1</v>
      </c>
      <c r="BL129" s="12">
        <v>86.5</v>
      </c>
      <c r="BM129" s="12">
        <v>85.4</v>
      </c>
      <c r="BN129" s="12">
        <v>88</v>
      </c>
      <c r="BO129" s="12">
        <v>90.8</v>
      </c>
      <c r="BP129" s="12">
        <v>93.2</v>
      </c>
      <c r="BQ129" s="12">
        <v>97.9</v>
      </c>
      <c r="BR129" s="12">
        <v>98.4</v>
      </c>
      <c r="BS129" s="12">
        <v>105.5</v>
      </c>
      <c r="BT129" s="12">
        <v>111.5</v>
      </c>
      <c r="BU129" s="12">
        <v>121.5</v>
      </c>
      <c r="BV129" s="12">
        <v>134.5</v>
      </c>
      <c r="BW129" s="12">
        <v>148.80000000000001</v>
      </c>
      <c r="BX129" s="12">
        <v>145.1</v>
      </c>
      <c r="BY129" s="12">
        <v>148.6</v>
      </c>
      <c r="BZ129" s="12">
        <v>160.6</v>
      </c>
      <c r="CA129" s="12">
        <v>155</v>
      </c>
      <c r="CB129" s="12">
        <v>143.4</v>
      </c>
      <c r="CC129" s="12">
        <v>151.80000000000001</v>
      </c>
      <c r="CD129" s="12">
        <v>146.6</v>
      </c>
      <c r="CE129" s="12">
        <v>148.1</v>
      </c>
      <c r="CF129" s="12">
        <v>153.69999999999999</v>
      </c>
      <c r="CG129" s="12">
        <v>160.6</v>
      </c>
      <c r="CH129" s="12">
        <v>165.3</v>
      </c>
      <c r="CI129" s="12">
        <v>177.1</v>
      </c>
      <c r="CJ129" s="12">
        <v>178.3</v>
      </c>
      <c r="CK129" s="12">
        <v>177</v>
      </c>
      <c r="CL129" s="12">
        <v>181.6</v>
      </c>
      <c r="CM129" s="12">
        <v>184.5</v>
      </c>
      <c r="CN129" s="12">
        <v>190.6</v>
      </c>
      <c r="CO129" s="12">
        <v>199</v>
      </c>
      <c r="CP129" s="12">
        <v>219.8</v>
      </c>
      <c r="CQ129" s="12">
        <v>227.5</v>
      </c>
      <c r="CR129" s="12">
        <v>234.1</v>
      </c>
      <c r="CS129" s="12">
        <v>235.3</v>
      </c>
      <c r="CT129" s="12">
        <v>237.4</v>
      </c>
      <c r="CU129" s="12">
        <v>243</v>
      </c>
      <c r="CV129" s="12">
        <v>251.9</v>
      </c>
      <c r="CW129" s="12">
        <v>261.39999999999998</v>
      </c>
      <c r="CX129" s="12">
        <v>293.89999999999998</v>
      </c>
      <c r="CY129" s="12">
        <v>299.8</v>
      </c>
      <c r="CZ129" s="12">
        <v>318.10000000000002</v>
      </c>
      <c r="DA129" s="12">
        <v>334.1</v>
      </c>
      <c r="DB129" s="12">
        <v>363.9</v>
      </c>
      <c r="DC129" s="12">
        <v>385</v>
      </c>
      <c r="DD129" s="12">
        <v>416.1</v>
      </c>
      <c r="DE129" s="12">
        <v>435.5</v>
      </c>
      <c r="DF129" s="12">
        <v>458.7</v>
      </c>
      <c r="DG129" s="12">
        <v>475.8</v>
      </c>
      <c r="DH129" s="12">
        <v>492.7</v>
      </c>
      <c r="DI129" s="12">
        <v>498.6</v>
      </c>
      <c r="DJ129" s="12">
        <v>508.5</v>
      </c>
      <c r="DK129" s="12">
        <v>544.4</v>
      </c>
      <c r="DL129" s="12">
        <v>560.70000000000005</v>
      </c>
      <c r="DM129" s="12">
        <v>569.9</v>
      </c>
      <c r="DN129" s="12">
        <v>588.70000000000005</v>
      </c>
      <c r="DO129" s="12">
        <v>614.9</v>
      </c>
      <c r="DP129" s="12">
        <v>612</v>
      </c>
      <c r="DQ129" s="12">
        <v>641.4</v>
      </c>
      <c r="DR129" s="12">
        <v>693.4</v>
      </c>
      <c r="DS129" s="12">
        <v>687.4</v>
      </c>
      <c r="DT129" s="12">
        <v>698.8</v>
      </c>
      <c r="DU129" s="12">
        <v>710.6</v>
      </c>
      <c r="DV129" s="12">
        <v>709.3</v>
      </c>
      <c r="DW129" s="12">
        <v>719.6</v>
      </c>
      <c r="DX129" s="12">
        <v>736.1</v>
      </c>
      <c r="DY129" s="12">
        <v>748.3</v>
      </c>
      <c r="DZ129" s="12">
        <v>784.5</v>
      </c>
      <c r="EA129" s="12">
        <v>806.5</v>
      </c>
      <c r="EB129" s="12">
        <v>841.2</v>
      </c>
      <c r="EC129" s="12">
        <v>853.6</v>
      </c>
      <c r="ED129" s="12">
        <v>853.2</v>
      </c>
      <c r="EE129" s="12">
        <v>863.5</v>
      </c>
      <c r="EF129" s="12">
        <v>892.1</v>
      </c>
      <c r="EG129" s="12">
        <v>931.5</v>
      </c>
      <c r="EH129" s="12">
        <v>980.8</v>
      </c>
      <c r="EI129" s="12">
        <v>1009.6</v>
      </c>
      <c r="EJ129" s="12">
        <v>1025.2</v>
      </c>
      <c r="EK129" s="12">
        <v>1059.0999999999999</v>
      </c>
      <c r="EL129" s="12">
        <v>1040.7</v>
      </c>
      <c r="EM129" s="12">
        <v>1100.3</v>
      </c>
      <c r="EN129" s="12">
        <v>1172.8</v>
      </c>
      <c r="EO129" s="12">
        <v>1254.9000000000001</v>
      </c>
      <c r="EP129" s="12">
        <v>1342.7</v>
      </c>
      <c r="EQ129" s="12">
        <v>1418.6</v>
      </c>
      <c r="ER129" s="12">
        <v>1472.6</v>
      </c>
      <c r="ES129" s="12">
        <v>1571.1</v>
      </c>
      <c r="ET129" s="12">
        <v>1669.6</v>
      </c>
      <c r="EU129" s="12">
        <v>1742.9</v>
      </c>
      <c r="EV129" s="12">
        <v>1804.3</v>
      </c>
      <c r="EW129" s="12">
        <v>1886.4</v>
      </c>
      <c r="EX129" s="12">
        <v>1892.4</v>
      </c>
      <c r="EY129" s="12">
        <v>1934.3</v>
      </c>
      <c r="EZ129" s="12">
        <v>1991.2</v>
      </c>
      <c r="FA129" s="12">
        <v>1988.6</v>
      </c>
      <c r="FB129" s="12">
        <v>2059.6999999999998</v>
      </c>
      <c r="FC129" s="12">
        <v>2094</v>
      </c>
      <c r="FD129" s="12">
        <v>2110.3000000000002</v>
      </c>
      <c r="FE129" s="12">
        <v>2196.9</v>
      </c>
      <c r="FF129" s="12">
        <v>2077.3000000000002</v>
      </c>
      <c r="FG129" s="12">
        <v>2147.5</v>
      </c>
      <c r="FH129" s="12">
        <v>2185.6999999999998</v>
      </c>
      <c r="FI129" s="12">
        <v>2241.1</v>
      </c>
      <c r="FJ129" s="12">
        <v>2334.5</v>
      </c>
      <c r="FK129" s="12">
        <v>2425.6</v>
      </c>
      <c r="FL129" s="12">
        <v>2488.3000000000002</v>
      </c>
      <c r="FM129" s="12">
        <v>2545.3000000000002</v>
      </c>
      <c r="FN129" s="12">
        <v>2735</v>
      </c>
      <c r="FO129" s="12">
        <v>2814.5</v>
      </c>
      <c r="FP129" s="12">
        <v>2953.1</v>
      </c>
      <c r="FQ129" s="12">
        <v>3064.4</v>
      </c>
      <c r="FR129" s="12">
        <v>3197.8</v>
      </c>
      <c r="FS129" s="12">
        <v>3297.9</v>
      </c>
      <c r="FT129" s="12">
        <v>3466.7</v>
      </c>
      <c r="FU129" s="12">
        <v>3560.2</v>
      </c>
      <c r="FV129" s="12">
        <v>3672.4</v>
      </c>
      <c r="FW129" s="12">
        <v>3893</v>
      </c>
      <c r="FX129" s="12">
        <v>4101.8999999999996</v>
      </c>
      <c r="FY129" s="12">
        <v>4259.7</v>
      </c>
      <c r="FZ129" s="12">
        <v>4449.6000000000004</v>
      </c>
      <c r="GA129" s="12">
        <v>4605.7</v>
      </c>
      <c r="GB129" s="12">
        <v>4760.3</v>
      </c>
      <c r="GC129" s="12">
        <v>4941.8999999999996</v>
      </c>
      <c r="GD129" s="12">
        <v>4980.2</v>
      </c>
      <c r="GE129" s="12">
        <v>5094.3</v>
      </c>
      <c r="GF129" s="12">
        <v>5302.6</v>
      </c>
      <c r="GG129" s="12">
        <v>5681.3</v>
      </c>
      <c r="GH129" s="12">
        <v>5985.4</v>
      </c>
      <c r="GI129" s="12">
        <v>6347.9</v>
      </c>
      <c r="GJ129" s="12">
        <v>6567.6</v>
      </c>
      <c r="GK129" s="12">
        <v>6722.9</v>
      </c>
      <c r="GL129" s="12">
        <v>6999.6</v>
      </c>
      <c r="GM129" s="12">
        <v>7254</v>
      </c>
      <c r="GN129" s="12">
        <v>7251.1</v>
      </c>
      <c r="GO129" s="12">
        <v>7046.1</v>
      </c>
      <c r="GP129" s="12">
        <v>7255.5</v>
      </c>
      <c r="GQ129" s="12">
        <v>7184.9</v>
      </c>
      <c r="GR129" s="12">
        <v>7313.6</v>
      </c>
      <c r="GS129" s="12">
        <v>7497.1</v>
      </c>
      <c r="GT129" s="12">
        <v>7479.9</v>
      </c>
      <c r="GU129" s="12">
        <v>7613.5</v>
      </c>
      <c r="GV129" s="12">
        <v>7808</v>
      </c>
      <c r="GW129" s="12">
        <v>8295.7000000000007</v>
      </c>
      <c r="GX129" s="12">
        <v>8251.6</v>
      </c>
      <c r="GY129" s="12">
        <v>8348.2000000000007</v>
      </c>
      <c r="GZ129" s="12">
        <v>8524.2999999999993</v>
      </c>
      <c r="HA129" s="12">
        <v>8784.4</v>
      </c>
      <c r="HB129" s="12">
        <v>8748.7000000000007</v>
      </c>
      <c r="HC129" s="12">
        <v>8914.2000000000007</v>
      </c>
      <c r="HD129" s="12">
        <v>8977.7999999999993</v>
      </c>
      <c r="HE129" s="12">
        <v>9246.7000000000007</v>
      </c>
      <c r="HF129" s="12">
        <v>9364.7999999999993</v>
      </c>
      <c r="HG129" s="12">
        <v>9496.2999999999993</v>
      </c>
      <c r="HH129" s="12">
        <v>9273.7000000000007</v>
      </c>
      <c r="HI129" s="12">
        <v>9407.2999999999993</v>
      </c>
      <c r="HJ129" s="12">
        <v>9586.9</v>
      </c>
      <c r="HK129" s="12">
        <v>9790.4</v>
      </c>
      <c r="HL129" s="12">
        <v>9963.9</v>
      </c>
      <c r="HM129" s="12">
        <v>10024.299999999999</v>
      </c>
      <c r="HN129" s="12">
        <v>10174.200000000001</v>
      </c>
      <c r="HO129" s="12">
        <v>10306.5</v>
      </c>
      <c r="HP129" s="12">
        <v>10413.4</v>
      </c>
      <c r="HQ129" s="12">
        <v>10326</v>
      </c>
      <c r="HR129" s="12">
        <v>10337.299999999999</v>
      </c>
      <c r="HS129" s="12">
        <v>10639.7</v>
      </c>
      <c r="HT129" s="12">
        <v>10855.6</v>
      </c>
      <c r="HU129" s="12">
        <v>10906.5</v>
      </c>
      <c r="HV129" s="12">
        <v>10661.1</v>
      </c>
      <c r="HW129" s="12">
        <v>10765.4</v>
      </c>
      <c r="HX129" s="12">
        <v>11106.3</v>
      </c>
      <c r="HY129" s="12">
        <v>11356.3</v>
      </c>
      <c r="HZ129" s="12">
        <v>11341.9</v>
      </c>
      <c r="IA129" s="12">
        <v>11294.6</v>
      </c>
      <c r="IB129" s="12">
        <v>11188.7</v>
      </c>
      <c r="IC129" s="12">
        <v>11208.1</v>
      </c>
      <c r="ID129" s="12">
        <v>11186</v>
      </c>
      <c r="IE129" s="12">
        <v>11573</v>
      </c>
      <c r="IF129" s="12">
        <v>11821.4</v>
      </c>
      <c r="IG129" s="12">
        <v>12328.4</v>
      </c>
      <c r="IH129" s="12">
        <v>12368.5</v>
      </c>
      <c r="II129" s="12">
        <v>12360.6</v>
      </c>
      <c r="IJ129" s="12">
        <v>12955.1</v>
      </c>
      <c r="IK129" s="12">
        <v>13028.2</v>
      </c>
      <c r="IL129" s="12">
        <v>13254.2</v>
      </c>
      <c r="IM129" s="12">
        <v>13107.3</v>
      </c>
      <c r="IN129" s="12">
        <v>13462.6</v>
      </c>
      <c r="IO129" s="12">
        <v>13480.1</v>
      </c>
      <c r="IP129" s="12">
        <v>13651.6</v>
      </c>
      <c r="IQ129" s="12">
        <v>13230.9</v>
      </c>
      <c r="IR129" s="12">
        <v>12664.1</v>
      </c>
      <c r="IS129" s="12">
        <v>12293.5</v>
      </c>
      <c r="IT129" s="12">
        <v>12603.1</v>
      </c>
      <c r="IU129" s="12">
        <v>12951.3</v>
      </c>
      <c r="IV129" s="12">
        <v>13037</v>
      </c>
      <c r="IW129" s="12">
        <v>12823.3</v>
      </c>
      <c r="IY129" s="15">
        <v>2807022</v>
      </c>
      <c r="IZ129" s="15">
        <v>2851331</v>
      </c>
    </row>
    <row r="130" spans="1:260">
      <c r="A130" t="s">
        <v>1052</v>
      </c>
      <c r="B130" t="s">
        <v>899</v>
      </c>
      <c r="C130">
        <v>1.1000000000000001</v>
      </c>
      <c r="D130">
        <v>1</v>
      </c>
      <c r="E130">
        <v>1.2</v>
      </c>
      <c r="F130">
        <v>1.3</v>
      </c>
      <c r="G130">
        <v>1.3</v>
      </c>
      <c r="H130">
        <v>1.3</v>
      </c>
      <c r="I130">
        <v>1.4</v>
      </c>
      <c r="J130">
        <v>1.4</v>
      </c>
      <c r="K130">
        <v>1.4</v>
      </c>
      <c r="L130">
        <v>1.3</v>
      </c>
      <c r="M130">
        <v>1.3</v>
      </c>
      <c r="N130">
        <v>1.4</v>
      </c>
      <c r="O130">
        <v>1.4</v>
      </c>
      <c r="P130">
        <v>1.4</v>
      </c>
      <c r="Q130">
        <v>1.6</v>
      </c>
      <c r="R130">
        <v>1.4</v>
      </c>
      <c r="S130">
        <v>1.6</v>
      </c>
      <c r="T130">
        <v>1.7</v>
      </c>
      <c r="U130">
        <v>1.7</v>
      </c>
      <c r="V130">
        <v>1.6</v>
      </c>
      <c r="W130">
        <v>1.9</v>
      </c>
      <c r="X130">
        <v>1.9</v>
      </c>
      <c r="Y130">
        <v>1.9</v>
      </c>
      <c r="Z130">
        <v>2</v>
      </c>
      <c r="AA130">
        <v>2</v>
      </c>
      <c r="AB130">
        <v>2.1</v>
      </c>
      <c r="AC130">
        <v>2.4</v>
      </c>
      <c r="AD130">
        <v>2.2000000000000002</v>
      </c>
      <c r="AE130">
        <v>2.2000000000000002</v>
      </c>
      <c r="AF130">
        <v>2.2000000000000002</v>
      </c>
      <c r="AG130">
        <v>2.2000000000000002</v>
      </c>
      <c r="AH130">
        <v>2.2000000000000002</v>
      </c>
      <c r="AI130">
        <v>2.4</v>
      </c>
      <c r="AJ130">
        <v>2.5</v>
      </c>
      <c r="AK130">
        <v>2.5</v>
      </c>
      <c r="AL130">
        <v>2.8</v>
      </c>
      <c r="AM130">
        <v>2.9</v>
      </c>
      <c r="AN130">
        <v>3.4</v>
      </c>
      <c r="AO130">
        <v>3.8</v>
      </c>
      <c r="AP130">
        <v>3.8</v>
      </c>
      <c r="AQ130">
        <v>3.9</v>
      </c>
      <c r="AR130">
        <v>4.4000000000000004</v>
      </c>
      <c r="AS130">
        <v>4.2</v>
      </c>
      <c r="AT130">
        <v>4.3</v>
      </c>
      <c r="AU130">
        <v>4.2</v>
      </c>
      <c r="AV130">
        <v>4.0999999999999996</v>
      </c>
      <c r="AW130">
        <v>4.3</v>
      </c>
      <c r="AX130">
        <v>4.0999999999999996</v>
      </c>
      <c r="AY130">
        <v>4.2</v>
      </c>
      <c r="AZ130">
        <v>4.2</v>
      </c>
      <c r="BA130">
        <v>3.1</v>
      </c>
      <c r="BB130">
        <v>4.0999999999999996</v>
      </c>
      <c r="BC130">
        <v>4.0999999999999996</v>
      </c>
      <c r="BD130">
        <v>4.3</v>
      </c>
      <c r="BE130">
        <v>5.3</v>
      </c>
      <c r="BF130">
        <v>4.4000000000000004</v>
      </c>
      <c r="BG130">
        <v>4.5</v>
      </c>
      <c r="BH130">
        <v>4.5999999999999996</v>
      </c>
      <c r="BI130">
        <v>4.7</v>
      </c>
      <c r="BJ130">
        <v>4.8</v>
      </c>
      <c r="BK130">
        <v>5</v>
      </c>
      <c r="BL130">
        <v>5.0999999999999996</v>
      </c>
      <c r="BM130">
        <v>5.2</v>
      </c>
      <c r="BN130">
        <v>5.3</v>
      </c>
      <c r="BO130">
        <v>5.4</v>
      </c>
      <c r="BP130">
        <v>5.5</v>
      </c>
      <c r="BQ130">
        <v>5.5</v>
      </c>
      <c r="BR130">
        <v>5.6</v>
      </c>
      <c r="BS130">
        <v>5.7</v>
      </c>
      <c r="BT130">
        <v>5.8</v>
      </c>
      <c r="BU130">
        <v>5.9</v>
      </c>
      <c r="BV130">
        <v>6</v>
      </c>
      <c r="BW130">
        <v>6.1</v>
      </c>
      <c r="BX130">
        <v>6.2</v>
      </c>
      <c r="BY130">
        <v>6.3</v>
      </c>
      <c r="BZ130">
        <v>6.5</v>
      </c>
      <c r="CA130">
        <v>7</v>
      </c>
      <c r="CB130">
        <v>7.5</v>
      </c>
      <c r="CC130">
        <v>8</v>
      </c>
      <c r="CD130">
        <v>8.4</v>
      </c>
      <c r="CE130">
        <v>8.6999999999999993</v>
      </c>
      <c r="CF130">
        <v>8.9</v>
      </c>
      <c r="CG130">
        <v>9.1999999999999993</v>
      </c>
      <c r="CH130">
        <v>9.3000000000000007</v>
      </c>
      <c r="CI130">
        <v>9</v>
      </c>
      <c r="CJ130">
        <v>8.6999999999999993</v>
      </c>
      <c r="CK130">
        <v>8.4</v>
      </c>
      <c r="CL130">
        <v>8</v>
      </c>
      <c r="CM130">
        <v>7.6</v>
      </c>
      <c r="CN130">
        <v>7.2</v>
      </c>
      <c r="CO130">
        <v>6.8</v>
      </c>
      <c r="CP130">
        <v>6.3</v>
      </c>
      <c r="CQ130">
        <v>7.4</v>
      </c>
      <c r="CR130">
        <v>7.1</v>
      </c>
      <c r="CS130">
        <v>7</v>
      </c>
      <c r="CT130">
        <v>7.1</v>
      </c>
      <c r="CU130">
        <v>8.3000000000000007</v>
      </c>
      <c r="CV130">
        <v>8.5</v>
      </c>
      <c r="CW130">
        <v>9.6999999999999993</v>
      </c>
      <c r="CX130">
        <v>8.3000000000000007</v>
      </c>
      <c r="CY130">
        <v>8.8000000000000007</v>
      </c>
      <c r="CZ130">
        <v>7.7</v>
      </c>
      <c r="DA130">
        <v>8</v>
      </c>
      <c r="DB130">
        <v>8.1999999999999993</v>
      </c>
      <c r="DC130">
        <v>9</v>
      </c>
      <c r="DD130">
        <v>9.5</v>
      </c>
      <c r="DE130">
        <v>8.1</v>
      </c>
      <c r="DF130">
        <v>8</v>
      </c>
      <c r="DG130">
        <v>7.2</v>
      </c>
      <c r="DH130">
        <v>9.6</v>
      </c>
      <c r="DI130">
        <v>10.6</v>
      </c>
      <c r="DJ130">
        <v>9</v>
      </c>
      <c r="DK130">
        <v>10.4</v>
      </c>
      <c r="DL130">
        <v>8.1</v>
      </c>
      <c r="DM130">
        <v>11</v>
      </c>
      <c r="DN130">
        <v>11.8</v>
      </c>
      <c r="DO130">
        <v>13.7</v>
      </c>
      <c r="DP130">
        <v>14.4</v>
      </c>
      <c r="DQ130">
        <v>14.4</v>
      </c>
      <c r="DR130">
        <v>12.7</v>
      </c>
      <c r="DS130">
        <v>11.4</v>
      </c>
      <c r="DT130">
        <v>11.9</v>
      </c>
      <c r="DU130">
        <v>11.2</v>
      </c>
      <c r="DV130">
        <v>10.7</v>
      </c>
      <c r="DW130">
        <v>10.4</v>
      </c>
      <c r="DX130">
        <v>10</v>
      </c>
      <c r="DY130">
        <v>9.6999999999999993</v>
      </c>
      <c r="DZ130">
        <v>11.3</v>
      </c>
      <c r="EA130">
        <v>10.4</v>
      </c>
      <c r="EB130">
        <v>10.9</v>
      </c>
      <c r="EC130">
        <v>12.1</v>
      </c>
      <c r="ED130">
        <v>12.9</v>
      </c>
      <c r="EE130">
        <v>12.9</v>
      </c>
      <c r="EF130">
        <v>19.8</v>
      </c>
      <c r="EG130">
        <v>20.100000000000001</v>
      </c>
      <c r="EH130">
        <v>18.8</v>
      </c>
      <c r="EI130">
        <v>22.9</v>
      </c>
      <c r="EJ130">
        <v>23</v>
      </c>
      <c r="EK130">
        <v>20</v>
      </c>
      <c r="EL130">
        <v>24.9</v>
      </c>
      <c r="EM130">
        <v>28.8</v>
      </c>
      <c r="EN130">
        <v>33.1</v>
      </c>
      <c r="EO130">
        <v>37.6</v>
      </c>
      <c r="EP130">
        <v>43.4</v>
      </c>
      <c r="EQ130">
        <v>31</v>
      </c>
      <c r="ER130">
        <v>42.3</v>
      </c>
      <c r="ES130">
        <v>47.5</v>
      </c>
      <c r="ET130">
        <v>57.9</v>
      </c>
      <c r="EU130">
        <v>52.1</v>
      </c>
      <c r="EV130">
        <v>66.400000000000006</v>
      </c>
      <c r="EW130">
        <v>75.3</v>
      </c>
      <c r="EX130">
        <v>77.8</v>
      </c>
      <c r="EY130">
        <v>79.7</v>
      </c>
      <c r="EZ130">
        <v>91</v>
      </c>
      <c r="FA130">
        <v>111.7</v>
      </c>
      <c r="FB130">
        <v>111.4</v>
      </c>
      <c r="FC130">
        <v>105.5</v>
      </c>
      <c r="FD130">
        <v>99.7</v>
      </c>
      <c r="FE130">
        <v>104.4</v>
      </c>
      <c r="FF130">
        <v>105</v>
      </c>
      <c r="FG130">
        <v>101.6</v>
      </c>
      <c r="FH130">
        <v>100</v>
      </c>
      <c r="FI130">
        <v>97.3</v>
      </c>
      <c r="FJ130">
        <v>114.3</v>
      </c>
      <c r="FK130">
        <v>106.6</v>
      </c>
      <c r="FL130">
        <v>113.3</v>
      </c>
      <c r="FM130">
        <v>113.2</v>
      </c>
      <c r="FN130">
        <v>108.4</v>
      </c>
      <c r="FO130">
        <v>116</v>
      </c>
      <c r="FP130">
        <v>125.7</v>
      </c>
      <c r="FQ130">
        <v>125.5</v>
      </c>
      <c r="FR130">
        <v>128.5</v>
      </c>
      <c r="FS130">
        <v>122.4</v>
      </c>
      <c r="FT130">
        <v>124.6</v>
      </c>
      <c r="FU130">
        <v>119.1</v>
      </c>
      <c r="FV130">
        <v>133.1</v>
      </c>
      <c r="FW130">
        <v>144.5</v>
      </c>
      <c r="FX130">
        <v>150</v>
      </c>
      <c r="FY130">
        <v>139.6</v>
      </c>
      <c r="FZ130">
        <v>137.69999999999999</v>
      </c>
      <c r="GA130">
        <v>137.9</v>
      </c>
      <c r="GB130">
        <v>145.69999999999999</v>
      </c>
      <c r="GC130">
        <v>151.4</v>
      </c>
      <c r="GD130">
        <v>156.80000000000001</v>
      </c>
      <c r="GE130">
        <v>158.6</v>
      </c>
      <c r="GF130">
        <v>194.3</v>
      </c>
      <c r="GG130">
        <v>217.2</v>
      </c>
      <c r="GH130">
        <v>213.3</v>
      </c>
      <c r="GI130">
        <v>228.3</v>
      </c>
      <c r="GJ130">
        <v>243.3</v>
      </c>
      <c r="GK130">
        <v>223.7</v>
      </c>
      <c r="GL130">
        <v>226.3</v>
      </c>
      <c r="GM130">
        <v>236.8</v>
      </c>
      <c r="GN130">
        <v>226.2</v>
      </c>
      <c r="GO130">
        <v>192</v>
      </c>
      <c r="GP130">
        <v>165.5</v>
      </c>
      <c r="GQ130">
        <v>152</v>
      </c>
      <c r="GR130">
        <v>137.1</v>
      </c>
      <c r="GS130">
        <v>125.5</v>
      </c>
      <c r="GT130">
        <v>117.2</v>
      </c>
      <c r="GU130">
        <v>112.9</v>
      </c>
      <c r="GV130">
        <v>104.2</v>
      </c>
      <c r="GW130">
        <v>108.4</v>
      </c>
      <c r="GX130">
        <v>102.1</v>
      </c>
      <c r="GY130">
        <v>118.3</v>
      </c>
      <c r="GZ130">
        <v>117.9</v>
      </c>
      <c r="HA130">
        <v>112.4</v>
      </c>
      <c r="HB130">
        <v>102.7</v>
      </c>
      <c r="HC130">
        <v>110.7</v>
      </c>
      <c r="HD130">
        <v>95.7</v>
      </c>
      <c r="HE130">
        <v>100.9</v>
      </c>
      <c r="HF130">
        <v>102.8</v>
      </c>
      <c r="HG130">
        <v>109.8</v>
      </c>
      <c r="HH130">
        <v>111.4</v>
      </c>
      <c r="HI130">
        <v>89.8</v>
      </c>
      <c r="HJ130">
        <v>101.3</v>
      </c>
      <c r="HK130">
        <v>106.5</v>
      </c>
      <c r="HL130">
        <v>117.1</v>
      </c>
      <c r="HM130">
        <v>119.6</v>
      </c>
      <c r="HN130">
        <v>108</v>
      </c>
      <c r="HO130">
        <v>118.4</v>
      </c>
      <c r="HP130">
        <v>113.1</v>
      </c>
      <c r="HQ130">
        <v>100.8</v>
      </c>
      <c r="HR130">
        <v>104.3</v>
      </c>
      <c r="HS130">
        <v>102.5</v>
      </c>
      <c r="HT130">
        <v>109.5</v>
      </c>
      <c r="HU130">
        <v>130</v>
      </c>
      <c r="HV130">
        <v>140.80000000000001</v>
      </c>
      <c r="HW130">
        <v>134.5</v>
      </c>
      <c r="HX130">
        <v>139.69999999999999</v>
      </c>
      <c r="HY130">
        <v>125.2</v>
      </c>
      <c r="HZ130">
        <v>135.4</v>
      </c>
      <c r="IA130">
        <v>150</v>
      </c>
      <c r="IB130">
        <v>142.69999999999999</v>
      </c>
      <c r="IC130">
        <v>137.5</v>
      </c>
      <c r="ID130">
        <v>124.7</v>
      </c>
      <c r="IE130">
        <v>116.4</v>
      </c>
      <c r="IF130">
        <v>115.7</v>
      </c>
      <c r="IG130">
        <v>137.1</v>
      </c>
      <c r="IH130">
        <v>130.19999999999999</v>
      </c>
      <c r="II130">
        <v>99.9</v>
      </c>
      <c r="IJ130">
        <v>107.9</v>
      </c>
      <c r="IK130">
        <v>89.7</v>
      </c>
      <c r="IL130">
        <v>86.3</v>
      </c>
      <c r="IM130">
        <v>101.4</v>
      </c>
      <c r="IN130">
        <v>97.5</v>
      </c>
      <c r="IO130">
        <v>150.69999999999999</v>
      </c>
      <c r="IP130">
        <v>138.30000000000001</v>
      </c>
      <c r="IQ130">
        <v>173.9</v>
      </c>
      <c r="IR130">
        <v>133.6</v>
      </c>
      <c r="IS130">
        <v>176.2</v>
      </c>
      <c r="IT130">
        <v>191.3</v>
      </c>
      <c r="IU130">
        <v>176.5</v>
      </c>
      <c r="IV130">
        <v>200</v>
      </c>
      <c r="IW130">
        <v>169.6</v>
      </c>
      <c r="IY130" s="15">
        <v>1681355</v>
      </c>
      <c r="IZ130" s="15">
        <v>1758793</v>
      </c>
    </row>
    <row r="131" spans="1:260">
      <c r="A131" t="s">
        <v>1054</v>
      </c>
      <c r="B131" t="s">
        <v>901</v>
      </c>
      <c r="C131">
        <v>10.4</v>
      </c>
      <c r="D131">
        <v>10.3</v>
      </c>
      <c r="E131">
        <v>10.4</v>
      </c>
      <c r="F131">
        <v>10.7</v>
      </c>
      <c r="G131">
        <v>10.6</v>
      </c>
      <c r="H131">
        <v>10.3</v>
      </c>
      <c r="I131">
        <v>10.9</v>
      </c>
      <c r="J131">
        <v>11</v>
      </c>
      <c r="K131">
        <v>11</v>
      </c>
      <c r="L131">
        <v>11.5</v>
      </c>
      <c r="M131">
        <v>12.1</v>
      </c>
      <c r="N131">
        <v>12.4</v>
      </c>
      <c r="O131">
        <v>12.5</v>
      </c>
      <c r="P131">
        <v>13.1</v>
      </c>
      <c r="Q131">
        <v>13.2</v>
      </c>
      <c r="R131">
        <v>13</v>
      </c>
      <c r="S131">
        <v>12.4</v>
      </c>
      <c r="T131">
        <v>12.3</v>
      </c>
      <c r="U131">
        <v>12.8</v>
      </c>
      <c r="V131">
        <v>13.3</v>
      </c>
      <c r="W131">
        <v>12.5</v>
      </c>
      <c r="X131">
        <v>12.3</v>
      </c>
      <c r="Y131">
        <v>12.5</v>
      </c>
      <c r="Z131">
        <v>13.1</v>
      </c>
      <c r="AA131">
        <v>12.2</v>
      </c>
      <c r="AB131">
        <v>11.6</v>
      </c>
      <c r="AC131">
        <v>11.2</v>
      </c>
      <c r="AD131">
        <v>11.2</v>
      </c>
      <c r="AE131">
        <v>11.5</v>
      </c>
      <c r="AF131">
        <v>11.5</v>
      </c>
      <c r="AG131">
        <v>12</v>
      </c>
      <c r="AH131">
        <v>13.2</v>
      </c>
      <c r="AI131">
        <v>12.3</v>
      </c>
      <c r="AJ131">
        <v>11</v>
      </c>
      <c r="AK131">
        <v>11.6</v>
      </c>
      <c r="AL131">
        <v>12.6</v>
      </c>
      <c r="AM131">
        <v>11.2</v>
      </c>
      <c r="AN131">
        <v>10.6</v>
      </c>
      <c r="AO131">
        <v>12.6</v>
      </c>
      <c r="AP131">
        <v>10.199999999999999</v>
      </c>
      <c r="AQ131">
        <v>12</v>
      </c>
      <c r="AR131">
        <v>13.7</v>
      </c>
      <c r="AS131">
        <v>16.399999999999999</v>
      </c>
      <c r="AT131">
        <v>19.7</v>
      </c>
      <c r="AU131">
        <v>24.7</v>
      </c>
      <c r="AV131">
        <v>31.9</v>
      </c>
      <c r="AW131">
        <v>41.8</v>
      </c>
      <c r="AX131">
        <v>46.3</v>
      </c>
      <c r="AY131">
        <v>49.1</v>
      </c>
      <c r="AZ131">
        <v>49.2</v>
      </c>
      <c r="BA131">
        <v>54.5</v>
      </c>
      <c r="BB131">
        <v>54.5</v>
      </c>
      <c r="BC131">
        <v>62.2</v>
      </c>
      <c r="BD131">
        <v>59.2</v>
      </c>
      <c r="BE131">
        <v>57.4</v>
      </c>
      <c r="BF131">
        <v>54.3</v>
      </c>
      <c r="BG131">
        <v>53.5</v>
      </c>
      <c r="BH131">
        <v>56.2</v>
      </c>
      <c r="BI131">
        <v>55.5</v>
      </c>
      <c r="BJ131">
        <v>58.3</v>
      </c>
      <c r="BK131">
        <v>64.3</v>
      </c>
      <c r="BL131">
        <v>64.7</v>
      </c>
      <c r="BM131">
        <v>64</v>
      </c>
      <c r="BN131">
        <v>65.5</v>
      </c>
      <c r="BO131">
        <v>68</v>
      </c>
      <c r="BP131">
        <v>69.5</v>
      </c>
      <c r="BQ131">
        <v>73.8</v>
      </c>
      <c r="BR131">
        <v>77.599999999999994</v>
      </c>
      <c r="BS131">
        <v>83.9</v>
      </c>
      <c r="BT131">
        <v>87.6</v>
      </c>
      <c r="BU131">
        <v>95.8</v>
      </c>
      <c r="BV131">
        <v>108.7</v>
      </c>
      <c r="BW131">
        <v>122.4</v>
      </c>
      <c r="BX131">
        <v>117.4</v>
      </c>
      <c r="BY131">
        <v>119.4</v>
      </c>
      <c r="BZ131">
        <v>132.9</v>
      </c>
      <c r="CA131">
        <v>126.6</v>
      </c>
      <c r="CB131">
        <v>113.7</v>
      </c>
      <c r="CC131">
        <v>120.2</v>
      </c>
      <c r="CD131">
        <v>116</v>
      </c>
      <c r="CE131">
        <v>113.9</v>
      </c>
      <c r="CF131">
        <v>117</v>
      </c>
      <c r="CG131">
        <v>120.5</v>
      </c>
      <c r="CH131">
        <v>127.4</v>
      </c>
      <c r="CI131">
        <v>136.1</v>
      </c>
      <c r="CJ131">
        <v>134.69999999999999</v>
      </c>
      <c r="CK131">
        <v>129.69999999999999</v>
      </c>
      <c r="CL131">
        <v>135.5</v>
      </c>
      <c r="CM131">
        <v>135.5</v>
      </c>
      <c r="CN131">
        <v>135.5</v>
      </c>
      <c r="CO131">
        <v>141.69999999999999</v>
      </c>
      <c r="CP131">
        <v>150.69999999999999</v>
      </c>
      <c r="CQ131">
        <v>156.6</v>
      </c>
      <c r="CR131">
        <v>161.69999999999999</v>
      </c>
      <c r="CS131">
        <v>162.1</v>
      </c>
      <c r="CT131">
        <v>163.6</v>
      </c>
      <c r="CU131">
        <v>165.2</v>
      </c>
      <c r="CV131">
        <v>171.3</v>
      </c>
      <c r="CW131">
        <v>176</v>
      </c>
      <c r="CX131">
        <v>200.3</v>
      </c>
      <c r="CY131">
        <v>195.7</v>
      </c>
      <c r="CZ131">
        <v>209.6</v>
      </c>
      <c r="DA131">
        <v>217</v>
      </c>
      <c r="DB131">
        <v>226.4</v>
      </c>
      <c r="DC131">
        <v>235.5</v>
      </c>
      <c r="DD131">
        <v>253.8</v>
      </c>
      <c r="DE131">
        <v>264.2</v>
      </c>
      <c r="DF131">
        <v>269.39999999999998</v>
      </c>
      <c r="DG131">
        <v>278.8</v>
      </c>
      <c r="DH131">
        <v>287.39999999999998</v>
      </c>
      <c r="DI131">
        <v>285.39999999999998</v>
      </c>
      <c r="DJ131">
        <v>296.3</v>
      </c>
      <c r="DK131">
        <v>329.9</v>
      </c>
      <c r="DL131">
        <v>341.3</v>
      </c>
      <c r="DM131">
        <v>340.9</v>
      </c>
      <c r="DN131">
        <v>353.8</v>
      </c>
      <c r="DO131">
        <v>368</v>
      </c>
      <c r="DP131">
        <v>360.8</v>
      </c>
      <c r="DQ131">
        <v>386.1</v>
      </c>
      <c r="DR131">
        <v>423.7</v>
      </c>
      <c r="DS131">
        <v>415.7</v>
      </c>
      <c r="DT131">
        <v>421.3</v>
      </c>
      <c r="DU131">
        <v>434.1</v>
      </c>
      <c r="DV131">
        <v>438.4</v>
      </c>
      <c r="DW131">
        <v>443.3</v>
      </c>
      <c r="DX131">
        <v>453.2</v>
      </c>
      <c r="DY131">
        <v>457.6</v>
      </c>
      <c r="DZ131">
        <v>476.3</v>
      </c>
      <c r="EA131">
        <v>491.9</v>
      </c>
      <c r="EB131">
        <v>513.4</v>
      </c>
      <c r="EC131">
        <v>518</v>
      </c>
      <c r="ED131">
        <v>520.29999999999995</v>
      </c>
      <c r="EE131">
        <v>534.79999999999995</v>
      </c>
      <c r="EF131">
        <v>540.20000000000005</v>
      </c>
      <c r="EG131">
        <v>562.5</v>
      </c>
      <c r="EH131">
        <v>594.6</v>
      </c>
      <c r="EI131">
        <v>605.4</v>
      </c>
      <c r="EJ131">
        <v>604.20000000000005</v>
      </c>
      <c r="EK131">
        <v>626.29999999999995</v>
      </c>
      <c r="EL131">
        <v>632.6</v>
      </c>
      <c r="EM131">
        <v>670.7</v>
      </c>
      <c r="EN131">
        <v>724.4</v>
      </c>
      <c r="EO131">
        <v>780.3</v>
      </c>
      <c r="EP131">
        <v>816.9</v>
      </c>
      <c r="EQ131">
        <v>888.7</v>
      </c>
      <c r="ER131">
        <v>910.3</v>
      </c>
      <c r="ES131">
        <v>971.9</v>
      </c>
      <c r="ET131">
        <v>1040.3</v>
      </c>
      <c r="EU131">
        <v>1091.7</v>
      </c>
      <c r="EV131">
        <v>1113.3</v>
      </c>
      <c r="EW131">
        <v>1157</v>
      </c>
      <c r="EX131">
        <v>1153.2</v>
      </c>
      <c r="EY131">
        <v>1158</v>
      </c>
      <c r="EZ131">
        <v>1159.5</v>
      </c>
      <c r="FA131">
        <v>1121.5999999999999</v>
      </c>
      <c r="FB131">
        <v>1166.2</v>
      </c>
      <c r="FC131">
        <v>1153.7</v>
      </c>
      <c r="FD131">
        <v>1135.5999999999999</v>
      </c>
      <c r="FE131">
        <v>1152.2</v>
      </c>
      <c r="FF131">
        <v>1058.4000000000001</v>
      </c>
      <c r="FG131">
        <v>1059.4000000000001</v>
      </c>
      <c r="FH131">
        <v>1032.9000000000001</v>
      </c>
      <c r="FI131">
        <v>1008.9</v>
      </c>
      <c r="FJ131">
        <v>1021.4</v>
      </c>
      <c r="FK131">
        <v>1019.8</v>
      </c>
      <c r="FL131">
        <v>988.3</v>
      </c>
      <c r="FM131">
        <v>995.1</v>
      </c>
      <c r="FN131">
        <v>1095.2</v>
      </c>
      <c r="FO131">
        <v>1110</v>
      </c>
      <c r="FP131">
        <v>1148.2</v>
      </c>
      <c r="FQ131">
        <v>1211.3</v>
      </c>
      <c r="FR131">
        <v>1285.5</v>
      </c>
      <c r="FS131">
        <v>1322.9</v>
      </c>
      <c r="FT131">
        <v>1415.3</v>
      </c>
      <c r="FU131">
        <v>1484.3</v>
      </c>
      <c r="FV131">
        <v>1513.5</v>
      </c>
      <c r="FW131">
        <v>1658.1</v>
      </c>
      <c r="FX131">
        <v>1785.8</v>
      </c>
      <c r="FY131">
        <v>1835</v>
      </c>
      <c r="FZ131">
        <v>1813.6</v>
      </c>
      <c r="GA131">
        <v>1908.1</v>
      </c>
      <c r="GB131">
        <v>1918.8</v>
      </c>
      <c r="GC131">
        <v>1962.6</v>
      </c>
      <c r="GD131">
        <v>1984.4</v>
      </c>
      <c r="GE131">
        <v>1994.2</v>
      </c>
      <c r="GF131">
        <v>1980.2</v>
      </c>
      <c r="GG131">
        <v>2056.5</v>
      </c>
      <c r="GH131">
        <v>2126.1999999999998</v>
      </c>
      <c r="GI131">
        <v>2222</v>
      </c>
      <c r="GJ131">
        <v>2193.6</v>
      </c>
      <c r="GK131">
        <v>2248.4</v>
      </c>
      <c r="GL131">
        <v>2376.4</v>
      </c>
      <c r="GM131">
        <v>2556.5</v>
      </c>
      <c r="GN131">
        <v>2587.5</v>
      </c>
      <c r="GO131">
        <v>2833.9</v>
      </c>
      <c r="GP131">
        <v>3253</v>
      </c>
      <c r="GQ131">
        <v>3417.8</v>
      </c>
      <c r="GR131">
        <v>3462</v>
      </c>
      <c r="GS131">
        <v>3585.9</v>
      </c>
      <c r="GT131">
        <v>3670.6</v>
      </c>
      <c r="GU131">
        <v>3861.7</v>
      </c>
      <c r="GV131">
        <v>4069.7</v>
      </c>
      <c r="GW131">
        <v>4409.2</v>
      </c>
      <c r="GX131">
        <v>4458.8</v>
      </c>
      <c r="GY131">
        <v>4540.8999999999996</v>
      </c>
      <c r="GZ131">
        <v>4690.6000000000004</v>
      </c>
      <c r="HA131">
        <v>4974.3999999999996</v>
      </c>
      <c r="HB131">
        <v>5004.3999999999996</v>
      </c>
      <c r="HC131">
        <v>5145.1000000000004</v>
      </c>
      <c r="HD131">
        <v>5310.9</v>
      </c>
      <c r="HE131">
        <v>5472.7</v>
      </c>
      <c r="HF131">
        <v>5571.5</v>
      </c>
      <c r="HG131">
        <v>5721.3</v>
      </c>
      <c r="HH131">
        <v>5595</v>
      </c>
      <c r="HI131">
        <v>5652.8</v>
      </c>
      <c r="HJ131">
        <v>5792.6</v>
      </c>
      <c r="HK131">
        <v>5948.3</v>
      </c>
      <c r="HL131">
        <v>6018.7</v>
      </c>
      <c r="HM131">
        <v>6069.2</v>
      </c>
      <c r="HN131">
        <v>6158</v>
      </c>
      <c r="HO131">
        <v>6172.6</v>
      </c>
      <c r="HP131">
        <v>6163.1</v>
      </c>
      <c r="HQ131">
        <v>6105.9</v>
      </c>
      <c r="HR131">
        <v>6146.2</v>
      </c>
      <c r="HS131">
        <v>6284.4</v>
      </c>
      <c r="HT131">
        <v>6279.1</v>
      </c>
      <c r="HU131">
        <v>6155.9</v>
      </c>
      <c r="HV131">
        <v>6002.8</v>
      </c>
      <c r="HW131">
        <v>6075.3</v>
      </c>
      <c r="HX131">
        <v>6151.9</v>
      </c>
      <c r="HY131">
        <v>6301.9</v>
      </c>
      <c r="HZ131">
        <v>6211.3</v>
      </c>
      <c r="IA131">
        <v>6223.4</v>
      </c>
      <c r="IB131">
        <v>6225</v>
      </c>
      <c r="IC131">
        <v>6225.9</v>
      </c>
      <c r="ID131">
        <v>6270.1</v>
      </c>
      <c r="IE131">
        <v>6474</v>
      </c>
      <c r="IF131">
        <v>6625.9</v>
      </c>
      <c r="IG131">
        <v>6960.3</v>
      </c>
      <c r="IH131">
        <v>6917.8</v>
      </c>
      <c r="II131">
        <v>7059.9</v>
      </c>
      <c r="IJ131">
        <v>7199.3</v>
      </c>
      <c r="IK131">
        <v>7253.2</v>
      </c>
      <c r="IL131">
        <v>7291.6</v>
      </c>
      <c r="IM131">
        <v>7295.9</v>
      </c>
      <c r="IN131">
        <v>7518.9</v>
      </c>
      <c r="IO131">
        <v>7570.9</v>
      </c>
      <c r="IP131">
        <v>7740.4</v>
      </c>
      <c r="IQ131">
        <v>7604.4</v>
      </c>
      <c r="IR131">
        <v>7416.9</v>
      </c>
      <c r="IS131">
        <v>7251.5</v>
      </c>
      <c r="IT131">
        <v>7318.5</v>
      </c>
      <c r="IU131">
        <v>7558.1</v>
      </c>
      <c r="IV131">
        <v>7562.9</v>
      </c>
      <c r="IW131">
        <v>7516</v>
      </c>
      <c r="IY131" s="15">
        <v>1125667</v>
      </c>
      <c r="IZ131" s="15">
        <v>1092538</v>
      </c>
    </row>
    <row r="132" spans="1:260">
      <c r="A132" t="s">
        <v>1056</v>
      </c>
      <c r="B132" t="s">
        <v>903</v>
      </c>
      <c r="C132">
        <v>0</v>
      </c>
      <c r="D132">
        <v>0</v>
      </c>
      <c r="E132">
        <v>0</v>
      </c>
      <c r="F132">
        <v>0</v>
      </c>
      <c r="G132">
        <v>0</v>
      </c>
      <c r="H132">
        <v>0</v>
      </c>
      <c r="I132">
        <v>0</v>
      </c>
      <c r="J132">
        <v>0</v>
      </c>
      <c r="K132">
        <v>0.1</v>
      </c>
      <c r="L132">
        <v>0.2</v>
      </c>
      <c r="M132">
        <v>0.3</v>
      </c>
      <c r="N132">
        <v>0.3</v>
      </c>
      <c r="O132">
        <v>0.4</v>
      </c>
      <c r="P132">
        <v>0.5</v>
      </c>
      <c r="Q132">
        <v>0.6</v>
      </c>
      <c r="R132">
        <v>0.7</v>
      </c>
      <c r="S132">
        <v>0.8</v>
      </c>
      <c r="T132">
        <v>0.8</v>
      </c>
      <c r="U132">
        <v>0.9</v>
      </c>
      <c r="V132">
        <v>1</v>
      </c>
      <c r="W132">
        <v>1.1000000000000001</v>
      </c>
      <c r="X132">
        <v>1.2</v>
      </c>
      <c r="Y132">
        <v>1.3</v>
      </c>
      <c r="Z132">
        <v>1.3</v>
      </c>
      <c r="AA132">
        <v>1.4</v>
      </c>
      <c r="AB132">
        <v>1.5</v>
      </c>
      <c r="AC132">
        <v>1.6</v>
      </c>
      <c r="AD132">
        <v>1.7</v>
      </c>
      <c r="AE132">
        <v>1.8</v>
      </c>
      <c r="AF132">
        <v>1.8</v>
      </c>
      <c r="AG132">
        <v>1.9</v>
      </c>
      <c r="AH132">
        <v>2</v>
      </c>
      <c r="AI132">
        <v>2.1</v>
      </c>
      <c r="AJ132">
        <v>2.2000000000000002</v>
      </c>
      <c r="AK132">
        <v>2.2999999999999998</v>
      </c>
      <c r="AL132">
        <v>2.4</v>
      </c>
      <c r="AM132">
        <v>2.4</v>
      </c>
      <c r="AN132">
        <v>2.5</v>
      </c>
      <c r="AO132">
        <v>2.6</v>
      </c>
      <c r="AP132">
        <v>2.7</v>
      </c>
      <c r="AQ132">
        <v>2.8</v>
      </c>
      <c r="AR132">
        <v>2.9</v>
      </c>
      <c r="AS132">
        <v>3</v>
      </c>
      <c r="AT132">
        <v>3</v>
      </c>
      <c r="AU132">
        <v>3.1</v>
      </c>
      <c r="AV132">
        <v>3.1</v>
      </c>
      <c r="AW132">
        <v>3.1</v>
      </c>
      <c r="AX132">
        <v>3.1</v>
      </c>
      <c r="AY132">
        <v>3.1</v>
      </c>
      <c r="AZ132">
        <v>3.2</v>
      </c>
      <c r="BA132">
        <v>3.2</v>
      </c>
      <c r="BB132">
        <v>3.2</v>
      </c>
      <c r="BC132">
        <v>3.2</v>
      </c>
      <c r="BD132">
        <v>3.3</v>
      </c>
      <c r="BE132">
        <v>3.4</v>
      </c>
      <c r="BF132">
        <v>3.2</v>
      </c>
      <c r="BG132">
        <v>3.4</v>
      </c>
      <c r="BH132">
        <v>3.6</v>
      </c>
      <c r="BI132">
        <v>3.5</v>
      </c>
      <c r="BJ132">
        <v>2.8</v>
      </c>
      <c r="BK132">
        <v>2.9</v>
      </c>
      <c r="BL132">
        <v>2.8</v>
      </c>
      <c r="BM132">
        <v>2.4</v>
      </c>
      <c r="BN132">
        <v>2.7</v>
      </c>
      <c r="BO132">
        <v>2.8</v>
      </c>
      <c r="BP132">
        <v>3.1</v>
      </c>
      <c r="BQ132">
        <v>3.2</v>
      </c>
      <c r="BR132">
        <v>2</v>
      </c>
      <c r="BS132">
        <v>2.1</v>
      </c>
      <c r="BT132">
        <v>2.8</v>
      </c>
      <c r="BU132">
        <v>3.6</v>
      </c>
      <c r="BV132">
        <v>4.7</v>
      </c>
      <c r="BW132">
        <v>4.9000000000000004</v>
      </c>
      <c r="BX132">
        <v>5.3</v>
      </c>
      <c r="BY132">
        <v>6.2</v>
      </c>
      <c r="BZ132">
        <v>5.2</v>
      </c>
      <c r="CA132">
        <v>5.2</v>
      </c>
      <c r="CB132">
        <v>5.3</v>
      </c>
      <c r="CC132">
        <v>5.7</v>
      </c>
      <c r="CD132">
        <v>5.9</v>
      </c>
      <c r="CE132">
        <v>7</v>
      </c>
      <c r="CF132">
        <v>7.1</v>
      </c>
      <c r="CG132">
        <v>7.7</v>
      </c>
      <c r="CH132">
        <v>8.5</v>
      </c>
      <c r="CI132">
        <v>9.1</v>
      </c>
      <c r="CJ132">
        <v>9.6999999999999993</v>
      </c>
      <c r="CK132">
        <v>10.3</v>
      </c>
      <c r="CL132">
        <v>10.3</v>
      </c>
      <c r="CM132">
        <v>10.3</v>
      </c>
      <c r="CN132">
        <v>10.8</v>
      </c>
      <c r="CO132">
        <v>10.4</v>
      </c>
      <c r="CP132">
        <v>10.9</v>
      </c>
      <c r="CQ132">
        <v>10.5</v>
      </c>
      <c r="CR132">
        <v>10.5</v>
      </c>
      <c r="CS132">
        <v>10.3</v>
      </c>
      <c r="CT132">
        <v>11.2</v>
      </c>
      <c r="CU132">
        <v>11.1</v>
      </c>
      <c r="CV132">
        <v>11.3</v>
      </c>
      <c r="CW132">
        <v>11.8</v>
      </c>
      <c r="CX132">
        <v>12</v>
      </c>
      <c r="CY132">
        <v>12.3</v>
      </c>
      <c r="CZ132">
        <v>13.1</v>
      </c>
      <c r="DA132">
        <v>14.3</v>
      </c>
      <c r="DB132">
        <v>17.5</v>
      </c>
      <c r="DC132">
        <v>18.8</v>
      </c>
      <c r="DD132">
        <v>20.8</v>
      </c>
      <c r="DE132">
        <v>22.3</v>
      </c>
      <c r="DF132">
        <v>25</v>
      </c>
      <c r="DG132">
        <v>25.7</v>
      </c>
      <c r="DH132">
        <v>26.7</v>
      </c>
      <c r="DI132">
        <v>28.2</v>
      </c>
      <c r="DJ132">
        <v>28.3</v>
      </c>
      <c r="DK132">
        <v>28.5</v>
      </c>
      <c r="DL132">
        <v>31.1</v>
      </c>
      <c r="DM132">
        <v>32.6</v>
      </c>
      <c r="DN132">
        <v>34.200000000000003</v>
      </c>
      <c r="DO132">
        <v>38.200000000000003</v>
      </c>
      <c r="DP132">
        <v>40</v>
      </c>
      <c r="DQ132">
        <v>43</v>
      </c>
      <c r="DR132">
        <v>47.2</v>
      </c>
      <c r="DS132">
        <v>49.4</v>
      </c>
      <c r="DT132">
        <v>50.9</v>
      </c>
      <c r="DU132">
        <v>50.3</v>
      </c>
      <c r="DV132">
        <v>49.4</v>
      </c>
      <c r="DW132">
        <v>50.2</v>
      </c>
      <c r="DX132">
        <v>51.6</v>
      </c>
      <c r="DY132">
        <v>55.9</v>
      </c>
      <c r="DZ132">
        <v>58.5</v>
      </c>
      <c r="EA132">
        <v>61.7</v>
      </c>
      <c r="EB132">
        <v>68.400000000000006</v>
      </c>
      <c r="EC132">
        <v>69.8</v>
      </c>
      <c r="ED132">
        <v>71.400000000000006</v>
      </c>
      <c r="EE132">
        <v>73.2</v>
      </c>
      <c r="EF132">
        <v>82.1</v>
      </c>
      <c r="EG132">
        <v>91.9</v>
      </c>
      <c r="EH132">
        <v>103.2</v>
      </c>
      <c r="EI132">
        <v>109.2</v>
      </c>
      <c r="EJ132">
        <v>115.1</v>
      </c>
      <c r="EK132">
        <v>119.1</v>
      </c>
      <c r="EL132">
        <v>106.8</v>
      </c>
      <c r="EM132">
        <v>112</v>
      </c>
      <c r="EN132">
        <v>115.6</v>
      </c>
      <c r="EO132">
        <v>123.9</v>
      </c>
      <c r="EP132">
        <v>123.1</v>
      </c>
      <c r="EQ132">
        <v>123.6</v>
      </c>
      <c r="ER132">
        <v>128.69999999999999</v>
      </c>
      <c r="ES132">
        <v>139.30000000000001</v>
      </c>
      <c r="ET132">
        <v>134.4</v>
      </c>
      <c r="EU132">
        <v>144.9</v>
      </c>
      <c r="EV132">
        <v>151.69999999999999</v>
      </c>
      <c r="EW132">
        <v>160.6</v>
      </c>
      <c r="EX132">
        <v>157.30000000000001</v>
      </c>
      <c r="EY132">
        <v>169.5</v>
      </c>
      <c r="EZ132">
        <v>176.6</v>
      </c>
      <c r="FA132">
        <v>171.8</v>
      </c>
      <c r="FB132">
        <v>185.6</v>
      </c>
      <c r="FC132">
        <v>199.5</v>
      </c>
      <c r="FD132">
        <v>212.7</v>
      </c>
      <c r="FE132">
        <v>230.5</v>
      </c>
      <c r="FF132">
        <v>232.3</v>
      </c>
      <c r="FG132">
        <v>263.7</v>
      </c>
      <c r="FH132">
        <v>291</v>
      </c>
      <c r="FI132">
        <v>331.8</v>
      </c>
      <c r="FJ132">
        <v>348.2</v>
      </c>
      <c r="FK132">
        <v>378.7</v>
      </c>
      <c r="FL132">
        <v>390.3</v>
      </c>
      <c r="FM132">
        <v>409.6</v>
      </c>
      <c r="FN132">
        <v>504.1</v>
      </c>
      <c r="FO132">
        <v>523.9</v>
      </c>
      <c r="FP132">
        <v>575.79999999999995</v>
      </c>
      <c r="FQ132">
        <v>604</v>
      </c>
      <c r="FR132">
        <v>637.5</v>
      </c>
      <c r="FS132">
        <v>651.4</v>
      </c>
      <c r="FT132">
        <v>665</v>
      </c>
      <c r="FU132">
        <v>641.5</v>
      </c>
      <c r="FV132">
        <v>661.1</v>
      </c>
      <c r="FW132">
        <v>679.5</v>
      </c>
      <c r="FX132">
        <v>698.6</v>
      </c>
      <c r="FY132">
        <v>729.8</v>
      </c>
      <c r="FZ132">
        <v>861.7</v>
      </c>
      <c r="GA132">
        <v>865.2</v>
      </c>
      <c r="GB132">
        <v>920.5</v>
      </c>
      <c r="GC132">
        <v>959.2</v>
      </c>
      <c r="GD132">
        <v>1006.1</v>
      </c>
      <c r="GE132">
        <v>1043.2</v>
      </c>
      <c r="GF132">
        <v>1129.0999999999999</v>
      </c>
      <c r="GG132">
        <v>1200.5</v>
      </c>
      <c r="GH132">
        <v>1258.2</v>
      </c>
      <c r="GI132">
        <v>1323.9</v>
      </c>
      <c r="GJ132">
        <v>1423.8</v>
      </c>
      <c r="GK132">
        <v>1506.8</v>
      </c>
      <c r="GL132">
        <v>1576.8</v>
      </c>
      <c r="GM132">
        <v>1633.4</v>
      </c>
      <c r="GN132">
        <v>1634</v>
      </c>
      <c r="GO132">
        <v>1525.5</v>
      </c>
      <c r="GP132">
        <v>1402.2</v>
      </c>
      <c r="GQ132">
        <v>1319.3</v>
      </c>
      <c r="GR132">
        <v>1284</v>
      </c>
      <c r="GS132">
        <v>1214.0999999999999</v>
      </c>
      <c r="GT132">
        <v>1150</v>
      </c>
      <c r="GU132">
        <v>1117.2</v>
      </c>
      <c r="GV132">
        <v>1148.3</v>
      </c>
      <c r="GW132">
        <v>1133.0999999999999</v>
      </c>
      <c r="GX132">
        <v>1095.8</v>
      </c>
      <c r="GY132">
        <v>1079.4000000000001</v>
      </c>
      <c r="GZ132">
        <v>1074.0999999999999</v>
      </c>
      <c r="HA132">
        <v>1089</v>
      </c>
      <c r="HB132">
        <v>1078.2</v>
      </c>
      <c r="HC132">
        <v>1073</v>
      </c>
      <c r="HD132">
        <v>1031.5</v>
      </c>
      <c r="HE132">
        <v>1039.3</v>
      </c>
      <c r="HF132">
        <v>1001.2</v>
      </c>
      <c r="HG132">
        <v>957.3</v>
      </c>
      <c r="HH132">
        <v>904.1</v>
      </c>
      <c r="HI132">
        <v>926</v>
      </c>
      <c r="HJ132">
        <v>883.8</v>
      </c>
      <c r="HK132">
        <v>861.8</v>
      </c>
      <c r="HL132">
        <v>870.1</v>
      </c>
      <c r="HM132">
        <v>888.3</v>
      </c>
      <c r="HN132">
        <v>899.6</v>
      </c>
      <c r="HO132">
        <v>890.4</v>
      </c>
      <c r="HP132">
        <v>935.2</v>
      </c>
      <c r="HQ132">
        <v>923.8</v>
      </c>
      <c r="HR132">
        <v>916.5</v>
      </c>
      <c r="HS132">
        <v>947.4</v>
      </c>
      <c r="HT132">
        <v>982.2</v>
      </c>
      <c r="HU132">
        <v>1010.8</v>
      </c>
      <c r="HV132">
        <v>991.6</v>
      </c>
      <c r="HW132">
        <v>972.5</v>
      </c>
      <c r="HX132">
        <v>991.8</v>
      </c>
      <c r="HY132">
        <v>1006.1</v>
      </c>
      <c r="HZ132">
        <v>1012.2</v>
      </c>
      <c r="IA132">
        <v>1031.9000000000001</v>
      </c>
      <c r="IB132">
        <v>1048.5</v>
      </c>
      <c r="IC132">
        <v>1052</v>
      </c>
      <c r="ID132">
        <v>1087</v>
      </c>
      <c r="IE132">
        <v>1117.5999999999999</v>
      </c>
      <c r="IF132">
        <v>1152.0999999999999</v>
      </c>
      <c r="IG132">
        <v>1205.5</v>
      </c>
      <c r="IH132">
        <v>1230.7</v>
      </c>
      <c r="II132">
        <v>1324</v>
      </c>
      <c r="IJ132">
        <v>1292.9000000000001</v>
      </c>
      <c r="IK132">
        <v>1249.7</v>
      </c>
      <c r="IL132">
        <v>1276.4000000000001</v>
      </c>
      <c r="IM132">
        <v>1253.5</v>
      </c>
      <c r="IN132">
        <v>1268.0999999999999</v>
      </c>
      <c r="IO132">
        <v>1242.2</v>
      </c>
      <c r="IP132">
        <v>1252.5999999999999</v>
      </c>
      <c r="IQ132">
        <v>1172.9000000000001</v>
      </c>
      <c r="IR132">
        <v>1204.7</v>
      </c>
      <c r="IS132">
        <v>1178.4000000000001</v>
      </c>
      <c r="IT132">
        <v>1260.5999999999999</v>
      </c>
      <c r="IU132">
        <v>1294.8</v>
      </c>
      <c r="IV132">
        <v>1281.4000000000001</v>
      </c>
      <c r="IW132">
        <v>1256.4000000000001</v>
      </c>
      <c r="IY132" s="15">
        <v>508870</v>
      </c>
      <c r="IZ132" s="15">
        <v>517133</v>
      </c>
    </row>
    <row r="133" spans="1:260">
      <c r="A133" t="s">
        <v>1058</v>
      </c>
      <c r="B133" t="s">
        <v>905</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0.1</v>
      </c>
      <c r="BV133">
        <v>0.1</v>
      </c>
      <c r="BW133">
        <v>0.1</v>
      </c>
      <c r="BX133">
        <v>0.1</v>
      </c>
      <c r="BY133">
        <v>0.2</v>
      </c>
      <c r="BZ133">
        <v>0.2</v>
      </c>
      <c r="CA133">
        <v>0.2</v>
      </c>
      <c r="CB133">
        <v>0.3</v>
      </c>
      <c r="CC133">
        <v>0.3</v>
      </c>
      <c r="CD133">
        <v>0.3</v>
      </c>
      <c r="CE133">
        <v>0.4</v>
      </c>
      <c r="CF133">
        <v>0.4</v>
      </c>
      <c r="CG133">
        <v>0.4</v>
      </c>
      <c r="CH133">
        <v>0.5</v>
      </c>
      <c r="CI133">
        <v>0.5</v>
      </c>
      <c r="CJ133">
        <v>0.5</v>
      </c>
      <c r="CK133">
        <v>0.6</v>
      </c>
      <c r="CL133">
        <v>0.6</v>
      </c>
      <c r="CM133">
        <v>0.6</v>
      </c>
      <c r="CN133">
        <v>0.7</v>
      </c>
      <c r="CO133">
        <v>0.7</v>
      </c>
      <c r="CP133">
        <v>0.7</v>
      </c>
      <c r="CQ133">
        <v>0.8</v>
      </c>
      <c r="CR133">
        <v>0.8</v>
      </c>
      <c r="CS133">
        <v>0.8</v>
      </c>
      <c r="CT133">
        <v>0.9</v>
      </c>
      <c r="CU133">
        <v>0.9</v>
      </c>
      <c r="CV133">
        <v>0.9</v>
      </c>
      <c r="CW133">
        <v>1</v>
      </c>
      <c r="CX133">
        <v>1</v>
      </c>
      <c r="CY133">
        <v>1.1000000000000001</v>
      </c>
      <c r="CZ133">
        <v>1.1000000000000001</v>
      </c>
      <c r="DA133">
        <v>1.2</v>
      </c>
      <c r="DB133">
        <v>1.2</v>
      </c>
      <c r="DC133">
        <v>1.3</v>
      </c>
      <c r="DD133">
        <v>1.3</v>
      </c>
      <c r="DE133">
        <v>1.4</v>
      </c>
      <c r="DF133">
        <v>1.4</v>
      </c>
      <c r="DG133">
        <v>1.5</v>
      </c>
      <c r="DH133">
        <v>1.5</v>
      </c>
      <c r="DI133">
        <v>1.6</v>
      </c>
      <c r="DJ133">
        <v>1.6</v>
      </c>
      <c r="DK133">
        <v>1.7</v>
      </c>
      <c r="DL133">
        <v>1.7</v>
      </c>
      <c r="DM133">
        <v>1.8</v>
      </c>
      <c r="DN133">
        <v>1.8</v>
      </c>
      <c r="DO133">
        <v>1.9</v>
      </c>
      <c r="DP133">
        <v>1.9</v>
      </c>
      <c r="DQ133">
        <v>2</v>
      </c>
      <c r="DR133">
        <v>2</v>
      </c>
      <c r="DS133">
        <v>2.1</v>
      </c>
      <c r="DT133">
        <v>2.1</v>
      </c>
      <c r="DU133">
        <v>2.2000000000000002</v>
      </c>
      <c r="DV133">
        <v>2.2000000000000002</v>
      </c>
      <c r="DW133">
        <v>2.2999999999999998</v>
      </c>
      <c r="DX133">
        <v>2.2999999999999998</v>
      </c>
      <c r="DY133">
        <v>2.4</v>
      </c>
      <c r="DZ133">
        <v>2.4</v>
      </c>
      <c r="EA133">
        <v>2.5</v>
      </c>
      <c r="EB133">
        <v>2.5</v>
      </c>
      <c r="EC133">
        <v>2.6</v>
      </c>
      <c r="ED133">
        <v>2.6</v>
      </c>
      <c r="EE133">
        <v>2.7</v>
      </c>
      <c r="EF133">
        <v>2.7</v>
      </c>
      <c r="EG133">
        <v>2.8</v>
      </c>
      <c r="EH133">
        <v>2.8</v>
      </c>
      <c r="EI133">
        <v>2.9</v>
      </c>
      <c r="EJ133">
        <v>2.9</v>
      </c>
      <c r="EK133">
        <v>3</v>
      </c>
      <c r="EL133">
        <v>3</v>
      </c>
      <c r="EM133">
        <v>3.2</v>
      </c>
      <c r="EN133">
        <v>3.5</v>
      </c>
      <c r="EO133">
        <v>3.7</v>
      </c>
      <c r="EP133">
        <v>4</v>
      </c>
      <c r="EQ133">
        <v>4.2</v>
      </c>
      <c r="ER133">
        <v>4.4000000000000004</v>
      </c>
      <c r="ES133">
        <v>4.7</v>
      </c>
      <c r="ET133">
        <v>4.9000000000000004</v>
      </c>
      <c r="EU133">
        <v>5.0999999999999996</v>
      </c>
      <c r="EV133">
        <v>5.4</v>
      </c>
      <c r="EW133">
        <v>5.6</v>
      </c>
      <c r="EX133">
        <v>5.9</v>
      </c>
      <c r="EY133">
        <v>6.1</v>
      </c>
      <c r="EZ133">
        <v>6.3</v>
      </c>
      <c r="FA133">
        <v>6.6</v>
      </c>
      <c r="FB133">
        <v>6.8</v>
      </c>
      <c r="FC133">
        <v>7</v>
      </c>
      <c r="FD133">
        <v>7.3</v>
      </c>
      <c r="FE133">
        <v>7.5</v>
      </c>
      <c r="FF133">
        <v>7.8</v>
      </c>
      <c r="FG133">
        <v>8</v>
      </c>
      <c r="FH133">
        <v>8</v>
      </c>
      <c r="FI133">
        <v>8</v>
      </c>
      <c r="FJ133">
        <v>8</v>
      </c>
      <c r="FK133">
        <v>8</v>
      </c>
      <c r="FL133">
        <v>8</v>
      </c>
      <c r="FM133">
        <v>8</v>
      </c>
      <c r="FN133">
        <v>8</v>
      </c>
      <c r="FO133">
        <v>8</v>
      </c>
      <c r="FP133">
        <v>8</v>
      </c>
      <c r="FQ133">
        <v>9.8000000000000007</v>
      </c>
      <c r="FR133">
        <v>11.5</v>
      </c>
      <c r="FS133">
        <v>13.3</v>
      </c>
      <c r="FT133">
        <v>15</v>
      </c>
      <c r="FU133">
        <v>17.3</v>
      </c>
      <c r="FV133">
        <v>19.5</v>
      </c>
      <c r="FW133">
        <v>21.8</v>
      </c>
      <c r="FX133">
        <v>24</v>
      </c>
      <c r="FY133">
        <v>25</v>
      </c>
      <c r="FZ133">
        <v>26</v>
      </c>
      <c r="GA133">
        <v>27</v>
      </c>
      <c r="GB133">
        <v>28</v>
      </c>
      <c r="GC133">
        <v>28.5</v>
      </c>
      <c r="GD133">
        <v>29</v>
      </c>
      <c r="GE133">
        <v>29.5</v>
      </c>
      <c r="GF133">
        <v>30</v>
      </c>
      <c r="GG133">
        <v>32.200000000000003</v>
      </c>
      <c r="GH133">
        <v>34.4</v>
      </c>
      <c r="GI133">
        <v>36.5</v>
      </c>
      <c r="GJ133">
        <v>38.700000000000003</v>
      </c>
      <c r="GK133">
        <v>41.9</v>
      </c>
      <c r="GL133">
        <v>45.1</v>
      </c>
      <c r="GM133">
        <v>48.2</v>
      </c>
      <c r="GN133">
        <v>51.4</v>
      </c>
      <c r="GO133">
        <v>51.2</v>
      </c>
      <c r="GP133">
        <v>51</v>
      </c>
      <c r="GQ133">
        <v>50.7</v>
      </c>
      <c r="GR133">
        <v>50.5</v>
      </c>
      <c r="GS133">
        <v>54.6</v>
      </c>
      <c r="GT133">
        <v>58.7</v>
      </c>
      <c r="GU133">
        <v>62.7</v>
      </c>
      <c r="GV133">
        <v>66.8</v>
      </c>
      <c r="GW133">
        <v>69.3</v>
      </c>
      <c r="GX133">
        <v>71.7</v>
      </c>
      <c r="GY133">
        <v>74.2</v>
      </c>
      <c r="GZ133">
        <v>76.7</v>
      </c>
      <c r="HA133">
        <v>73.5</v>
      </c>
      <c r="HB133">
        <v>72.400000000000006</v>
      </c>
      <c r="HC133">
        <v>72.2</v>
      </c>
      <c r="HD133">
        <v>71.7</v>
      </c>
      <c r="HE133">
        <v>73.400000000000006</v>
      </c>
      <c r="HF133">
        <v>74.3</v>
      </c>
      <c r="HG133">
        <v>74.900000000000006</v>
      </c>
      <c r="HH133">
        <v>72.8</v>
      </c>
      <c r="HI133">
        <v>73</v>
      </c>
      <c r="HJ133">
        <v>73.8</v>
      </c>
      <c r="HK133">
        <v>76.7</v>
      </c>
      <c r="HL133">
        <v>78.8</v>
      </c>
      <c r="HM133">
        <v>82</v>
      </c>
      <c r="HN133">
        <v>84.1</v>
      </c>
      <c r="HO133">
        <v>86.8</v>
      </c>
      <c r="HP133">
        <v>88</v>
      </c>
      <c r="HQ133">
        <v>89.1</v>
      </c>
      <c r="HR133">
        <v>90.8</v>
      </c>
      <c r="HS133">
        <v>92.1</v>
      </c>
      <c r="HT133">
        <v>96.2</v>
      </c>
      <c r="HU133">
        <v>97.9</v>
      </c>
      <c r="HV133">
        <v>96.2</v>
      </c>
      <c r="HW133">
        <v>97.8</v>
      </c>
      <c r="HX133">
        <v>102.3</v>
      </c>
      <c r="HY133">
        <v>104.4</v>
      </c>
      <c r="HZ133">
        <v>105.7</v>
      </c>
      <c r="IA133">
        <v>103.6</v>
      </c>
      <c r="IB133">
        <v>103.3</v>
      </c>
      <c r="IC133">
        <v>103.2</v>
      </c>
      <c r="ID133">
        <v>101.6</v>
      </c>
      <c r="IE133">
        <v>104.9</v>
      </c>
      <c r="IF133">
        <v>107</v>
      </c>
      <c r="IG133">
        <v>109.3</v>
      </c>
      <c r="IH133">
        <v>110.3</v>
      </c>
      <c r="II133">
        <v>107.9</v>
      </c>
      <c r="IJ133">
        <v>114.1</v>
      </c>
      <c r="IK133">
        <v>115.5</v>
      </c>
      <c r="IL133">
        <v>118.3</v>
      </c>
      <c r="IM133">
        <v>118.8</v>
      </c>
      <c r="IN133">
        <v>119.7</v>
      </c>
      <c r="IO133">
        <v>118.3</v>
      </c>
      <c r="IP133">
        <v>118.7</v>
      </c>
      <c r="IQ133">
        <v>113.3</v>
      </c>
      <c r="IR133">
        <v>108.5</v>
      </c>
      <c r="IS133">
        <v>104.8</v>
      </c>
      <c r="IT133">
        <v>108.4</v>
      </c>
      <c r="IU133">
        <v>111.5</v>
      </c>
      <c r="IV133">
        <v>112.3</v>
      </c>
      <c r="IW133">
        <v>101.1</v>
      </c>
      <c r="IY133" s="15">
        <v>25100773</v>
      </c>
      <c r="IZ133" s="15">
        <v>28115619</v>
      </c>
    </row>
    <row r="134" spans="1:260">
      <c r="A134" t="s">
        <v>1060</v>
      </c>
      <c r="B134" t="s">
        <v>945</v>
      </c>
      <c r="C134">
        <v>0.6</v>
      </c>
      <c r="D134">
        <v>0.7</v>
      </c>
      <c r="E134">
        <v>0.7</v>
      </c>
      <c r="F134">
        <v>0.7</v>
      </c>
      <c r="G134">
        <v>0.7</v>
      </c>
      <c r="H134">
        <v>0.7</v>
      </c>
      <c r="I134">
        <v>0.7</v>
      </c>
      <c r="J134">
        <v>0.7</v>
      </c>
      <c r="K134">
        <v>0.8</v>
      </c>
      <c r="L134">
        <v>0.8</v>
      </c>
      <c r="M134">
        <v>0.7</v>
      </c>
      <c r="N134">
        <v>0.7</v>
      </c>
      <c r="O134">
        <v>0.7</v>
      </c>
      <c r="P134">
        <v>0.7</v>
      </c>
      <c r="Q134">
        <v>0.7</v>
      </c>
      <c r="R134">
        <v>0.8</v>
      </c>
      <c r="S134">
        <v>0.8</v>
      </c>
      <c r="T134">
        <v>0.8</v>
      </c>
      <c r="U134">
        <v>0.9</v>
      </c>
      <c r="V134">
        <v>1</v>
      </c>
      <c r="W134">
        <v>1</v>
      </c>
      <c r="X134">
        <v>0.9</v>
      </c>
      <c r="Y134">
        <v>0.9</v>
      </c>
      <c r="Z134">
        <v>1</v>
      </c>
      <c r="AA134">
        <v>1.2</v>
      </c>
      <c r="AB134">
        <v>1.8</v>
      </c>
      <c r="AC134">
        <v>1.9</v>
      </c>
      <c r="AD134">
        <v>2.2000000000000002</v>
      </c>
      <c r="AE134">
        <v>2.4</v>
      </c>
      <c r="AF134">
        <v>2.6</v>
      </c>
      <c r="AG134">
        <v>2.9</v>
      </c>
      <c r="AH134">
        <v>2.5</v>
      </c>
      <c r="AI134">
        <v>3.1</v>
      </c>
      <c r="AJ134">
        <v>3.7</v>
      </c>
      <c r="AK134">
        <v>4.3</v>
      </c>
      <c r="AL134">
        <v>4.9000000000000004</v>
      </c>
      <c r="AM134">
        <v>5.5</v>
      </c>
      <c r="AN134">
        <v>5.7</v>
      </c>
      <c r="AO134">
        <v>5.9</v>
      </c>
      <c r="AP134">
        <v>6.4</v>
      </c>
      <c r="AQ134">
        <v>6.8</v>
      </c>
      <c r="AR134">
        <v>7.3</v>
      </c>
      <c r="AS134">
        <v>7.6</v>
      </c>
      <c r="AT134">
        <v>7.9</v>
      </c>
      <c r="AU134">
        <v>8.4</v>
      </c>
      <c r="AV134">
        <v>8.6</v>
      </c>
      <c r="AW134">
        <v>9</v>
      </c>
      <c r="AX134">
        <v>9.4</v>
      </c>
      <c r="AY134">
        <v>9.6999999999999993</v>
      </c>
      <c r="AZ134">
        <v>10.5</v>
      </c>
      <c r="BA134">
        <v>10.8</v>
      </c>
      <c r="BB134">
        <v>11.4</v>
      </c>
      <c r="BC134">
        <v>11.9</v>
      </c>
      <c r="BD134">
        <v>12.2</v>
      </c>
      <c r="BE134">
        <v>12.5</v>
      </c>
      <c r="BF134">
        <v>12.7</v>
      </c>
      <c r="BG134">
        <v>12.8</v>
      </c>
      <c r="BH134">
        <v>13.3</v>
      </c>
      <c r="BI134">
        <v>13.8</v>
      </c>
      <c r="BJ134">
        <v>13.7</v>
      </c>
      <c r="BK134">
        <v>13.9</v>
      </c>
      <c r="BL134">
        <v>13.9</v>
      </c>
      <c r="BM134">
        <v>13.8</v>
      </c>
      <c r="BN134">
        <v>14.5</v>
      </c>
      <c r="BO134">
        <v>14.7</v>
      </c>
      <c r="BP134">
        <v>15.1</v>
      </c>
      <c r="BQ134">
        <v>15.4</v>
      </c>
      <c r="BR134">
        <v>13.2</v>
      </c>
      <c r="BS134">
        <v>13.8</v>
      </c>
      <c r="BT134">
        <v>15.2</v>
      </c>
      <c r="BU134">
        <v>16.100000000000001</v>
      </c>
      <c r="BV134">
        <v>15.1</v>
      </c>
      <c r="BW134">
        <v>15.3</v>
      </c>
      <c r="BX134">
        <v>16</v>
      </c>
      <c r="BY134">
        <v>16.5</v>
      </c>
      <c r="BZ134">
        <v>15.8</v>
      </c>
      <c r="CA134">
        <v>16</v>
      </c>
      <c r="CB134">
        <v>16.7</v>
      </c>
      <c r="CC134">
        <v>17.600000000000001</v>
      </c>
      <c r="CD134">
        <v>16</v>
      </c>
      <c r="CE134">
        <v>18.2</v>
      </c>
      <c r="CF134">
        <v>20.3</v>
      </c>
      <c r="CG134">
        <v>22.8</v>
      </c>
      <c r="CH134">
        <v>19.600000000000001</v>
      </c>
      <c r="CI134">
        <v>22.5</v>
      </c>
      <c r="CJ134">
        <v>24.6</v>
      </c>
      <c r="CK134">
        <v>28</v>
      </c>
      <c r="CL134">
        <v>27.1</v>
      </c>
      <c r="CM134">
        <v>30.5</v>
      </c>
      <c r="CN134">
        <v>36.5</v>
      </c>
      <c r="CO134">
        <v>39.299999999999997</v>
      </c>
      <c r="CP134">
        <v>51.1</v>
      </c>
      <c r="CQ134">
        <v>52.2</v>
      </c>
      <c r="CR134">
        <v>53.9</v>
      </c>
      <c r="CS134">
        <v>55.1</v>
      </c>
      <c r="CT134">
        <v>54.7</v>
      </c>
      <c r="CU134">
        <v>57.4</v>
      </c>
      <c r="CV134">
        <v>59.8</v>
      </c>
      <c r="CW134">
        <v>62.9</v>
      </c>
      <c r="CX134">
        <v>72.3</v>
      </c>
      <c r="CY134">
        <v>82</v>
      </c>
      <c r="CZ134">
        <v>86.6</v>
      </c>
      <c r="DA134">
        <v>93.6</v>
      </c>
      <c r="DB134">
        <v>110.7</v>
      </c>
      <c r="DC134">
        <v>120.5</v>
      </c>
      <c r="DD134">
        <v>130.6</v>
      </c>
      <c r="DE134">
        <v>139.5</v>
      </c>
      <c r="DF134">
        <v>154.9</v>
      </c>
      <c r="DG134">
        <v>162.69999999999999</v>
      </c>
      <c r="DH134">
        <v>167.4</v>
      </c>
      <c r="DI134">
        <v>172.8</v>
      </c>
      <c r="DJ134">
        <v>173.2</v>
      </c>
      <c r="DK134">
        <v>174</v>
      </c>
      <c r="DL134">
        <v>178.5</v>
      </c>
      <c r="DM134">
        <v>183.6</v>
      </c>
      <c r="DN134">
        <v>187</v>
      </c>
      <c r="DO134">
        <v>193.1</v>
      </c>
      <c r="DP134">
        <v>194.9</v>
      </c>
      <c r="DQ134">
        <v>195.9</v>
      </c>
      <c r="DR134">
        <v>207.8</v>
      </c>
      <c r="DS134">
        <v>208.9</v>
      </c>
      <c r="DT134">
        <v>212.7</v>
      </c>
      <c r="DU134">
        <v>212.8</v>
      </c>
      <c r="DV134">
        <v>208.7</v>
      </c>
      <c r="DW134">
        <v>213.5</v>
      </c>
      <c r="DX134">
        <v>219.1</v>
      </c>
      <c r="DY134">
        <v>222.9</v>
      </c>
      <c r="DZ134">
        <v>236</v>
      </c>
      <c r="EA134">
        <v>240.1</v>
      </c>
      <c r="EB134">
        <v>246</v>
      </c>
      <c r="EC134">
        <v>251.2</v>
      </c>
      <c r="ED134">
        <v>246</v>
      </c>
      <c r="EE134">
        <v>240.1</v>
      </c>
      <c r="EF134">
        <v>247.3</v>
      </c>
      <c r="EG134">
        <v>254.3</v>
      </c>
      <c r="EH134">
        <v>261.39999999999998</v>
      </c>
      <c r="EI134">
        <v>269.3</v>
      </c>
      <c r="EJ134">
        <v>280</v>
      </c>
      <c r="EK134">
        <v>290.8</v>
      </c>
      <c r="EL134">
        <v>273.5</v>
      </c>
      <c r="EM134">
        <v>285.5</v>
      </c>
      <c r="EN134">
        <v>296.3</v>
      </c>
      <c r="EO134">
        <v>309.3</v>
      </c>
      <c r="EP134">
        <v>355.3</v>
      </c>
      <c r="EQ134">
        <v>371.1</v>
      </c>
      <c r="ER134">
        <v>386.9</v>
      </c>
      <c r="ES134">
        <v>407.7</v>
      </c>
      <c r="ET134">
        <v>432.1</v>
      </c>
      <c r="EU134">
        <v>449.1</v>
      </c>
      <c r="EV134">
        <v>467.5</v>
      </c>
      <c r="EW134">
        <v>487.9</v>
      </c>
      <c r="EX134">
        <v>498.2</v>
      </c>
      <c r="EY134">
        <v>521</v>
      </c>
      <c r="EZ134">
        <v>557.79999999999995</v>
      </c>
      <c r="FA134">
        <v>576.79999999999995</v>
      </c>
      <c r="FB134">
        <v>589.70000000000005</v>
      </c>
      <c r="FC134">
        <v>628.20000000000005</v>
      </c>
      <c r="FD134">
        <v>655</v>
      </c>
      <c r="FE134">
        <v>702.2</v>
      </c>
      <c r="FF134">
        <v>673.8</v>
      </c>
      <c r="FG134">
        <v>714.8</v>
      </c>
      <c r="FH134">
        <v>753.8</v>
      </c>
      <c r="FI134">
        <v>795.1</v>
      </c>
      <c r="FJ134">
        <v>842.6</v>
      </c>
      <c r="FK134">
        <v>912.6</v>
      </c>
      <c r="FL134">
        <v>988.3</v>
      </c>
      <c r="FM134">
        <v>1019.4</v>
      </c>
      <c r="FN134">
        <v>1019.2</v>
      </c>
      <c r="FO134">
        <v>1056.7</v>
      </c>
      <c r="FP134">
        <v>1095.5</v>
      </c>
      <c r="FQ134">
        <v>1113.9000000000001</v>
      </c>
      <c r="FR134">
        <v>1134.8</v>
      </c>
      <c r="FS134">
        <v>1188</v>
      </c>
      <c r="FT134">
        <v>1246.8</v>
      </c>
      <c r="FU134">
        <v>1298</v>
      </c>
      <c r="FV134">
        <v>1345.2</v>
      </c>
      <c r="FW134">
        <v>1389.2</v>
      </c>
      <c r="FX134">
        <v>1443.5</v>
      </c>
      <c r="FY134">
        <v>1530.4</v>
      </c>
      <c r="FZ134">
        <v>1610.6</v>
      </c>
      <c r="GA134">
        <v>1667.5</v>
      </c>
      <c r="GB134">
        <v>1747.3</v>
      </c>
      <c r="GC134">
        <v>1840.2</v>
      </c>
      <c r="GD134">
        <v>1803.8</v>
      </c>
      <c r="GE134">
        <v>1868.8</v>
      </c>
      <c r="GF134">
        <v>1969.1</v>
      </c>
      <c r="GG134">
        <v>2174.9</v>
      </c>
      <c r="GH134">
        <v>2353.3000000000002</v>
      </c>
      <c r="GI134">
        <v>2537.1</v>
      </c>
      <c r="GJ134">
        <v>2668.1</v>
      </c>
      <c r="GK134">
        <v>2702.1</v>
      </c>
      <c r="GL134">
        <v>2775</v>
      </c>
      <c r="GM134">
        <v>2779</v>
      </c>
      <c r="GN134">
        <v>2752</v>
      </c>
      <c r="GO134">
        <v>2443.6</v>
      </c>
      <c r="GP134">
        <v>2383.9</v>
      </c>
      <c r="GQ134">
        <v>2245.1</v>
      </c>
      <c r="GR134">
        <v>2380</v>
      </c>
      <c r="GS134">
        <v>2517.1</v>
      </c>
      <c r="GT134">
        <v>2483.5</v>
      </c>
      <c r="GU134">
        <v>2459</v>
      </c>
      <c r="GV134">
        <v>2419</v>
      </c>
      <c r="GW134">
        <v>2575.9</v>
      </c>
      <c r="GX134">
        <v>2523.1</v>
      </c>
      <c r="GY134">
        <v>2535.5</v>
      </c>
      <c r="GZ134">
        <v>2565.1</v>
      </c>
      <c r="HA134">
        <v>2535.1</v>
      </c>
      <c r="HB134">
        <v>2491</v>
      </c>
      <c r="HC134">
        <v>2513.1999999999998</v>
      </c>
      <c r="HD134">
        <v>2468.1</v>
      </c>
      <c r="HE134">
        <v>2560.4</v>
      </c>
      <c r="HF134">
        <v>2615</v>
      </c>
      <c r="HG134">
        <v>2633</v>
      </c>
      <c r="HH134">
        <v>2590.5</v>
      </c>
      <c r="HI134">
        <v>2665.7</v>
      </c>
      <c r="HJ134">
        <v>2735.4</v>
      </c>
      <c r="HK134">
        <v>2797</v>
      </c>
      <c r="HL134">
        <v>2879.2</v>
      </c>
      <c r="HM134">
        <v>2865.2</v>
      </c>
      <c r="HN134">
        <v>2924.4</v>
      </c>
      <c r="HO134">
        <v>3038.2</v>
      </c>
      <c r="HP134">
        <v>3114</v>
      </c>
      <c r="HQ134">
        <v>3106.4</v>
      </c>
      <c r="HR134">
        <v>3079.6</v>
      </c>
      <c r="HS134">
        <v>3213.2</v>
      </c>
      <c r="HT134">
        <v>3388.7</v>
      </c>
      <c r="HU134">
        <v>3511.9</v>
      </c>
      <c r="HV134">
        <v>3429.8</v>
      </c>
      <c r="HW134">
        <v>3485.3</v>
      </c>
      <c r="HX134">
        <v>3720.8</v>
      </c>
      <c r="HY134">
        <v>3818.6</v>
      </c>
      <c r="HZ134">
        <v>3877.3</v>
      </c>
      <c r="IA134">
        <v>3785.6</v>
      </c>
      <c r="IB134">
        <v>3669.2</v>
      </c>
      <c r="IC134">
        <v>3689.5</v>
      </c>
      <c r="ID134">
        <v>3602.6</v>
      </c>
      <c r="IE134">
        <v>3760.1</v>
      </c>
      <c r="IF134">
        <v>3820.9</v>
      </c>
      <c r="IG134">
        <v>3916.2</v>
      </c>
      <c r="IH134">
        <v>3979.5</v>
      </c>
      <c r="II134">
        <v>3768.9</v>
      </c>
      <c r="IJ134">
        <v>4240.8</v>
      </c>
      <c r="IK134">
        <v>4320.1000000000004</v>
      </c>
      <c r="IL134">
        <v>4481.7</v>
      </c>
      <c r="IM134">
        <v>4337.7</v>
      </c>
      <c r="IN134">
        <v>4458.3999999999996</v>
      </c>
      <c r="IO134">
        <v>4398</v>
      </c>
      <c r="IP134">
        <v>4401.6000000000004</v>
      </c>
      <c r="IQ134">
        <v>4166.3999999999996</v>
      </c>
      <c r="IR134">
        <v>3800.3</v>
      </c>
      <c r="IS134">
        <v>3582.6</v>
      </c>
      <c r="IT134">
        <v>3724.3</v>
      </c>
      <c r="IU134">
        <v>3810.4</v>
      </c>
      <c r="IV134">
        <v>3880.2</v>
      </c>
      <c r="IW134">
        <v>3780.2</v>
      </c>
      <c r="IY134" s="15">
        <v>176847</v>
      </c>
      <c r="IZ134" s="15">
        <v>183025</v>
      </c>
    </row>
    <row r="135" spans="1:260">
      <c r="A135" t="s">
        <v>1062</v>
      </c>
      <c r="B135" s="12" t="s">
        <v>909</v>
      </c>
      <c r="C135" s="12">
        <v>1.4</v>
      </c>
      <c r="D135" s="12">
        <v>1.4</v>
      </c>
      <c r="E135" s="12">
        <v>1.4</v>
      </c>
      <c r="F135" s="12">
        <v>1.4</v>
      </c>
      <c r="G135" s="12">
        <v>1.4</v>
      </c>
      <c r="H135" s="12">
        <v>1.5</v>
      </c>
      <c r="I135" s="12">
        <v>1.5</v>
      </c>
      <c r="J135" s="12">
        <v>1.5</v>
      </c>
      <c r="K135" s="12">
        <v>1.5</v>
      </c>
      <c r="L135" s="12">
        <v>1.5</v>
      </c>
      <c r="M135" s="12">
        <v>1.5</v>
      </c>
      <c r="N135" s="12">
        <v>1.6</v>
      </c>
      <c r="O135" s="12">
        <v>1.6</v>
      </c>
      <c r="P135" s="12">
        <v>1.6</v>
      </c>
      <c r="Q135" s="12">
        <v>1.6</v>
      </c>
      <c r="R135" s="12">
        <v>1.6</v>
      </c>
      <c r="S135" s="12">
        <v>1.6</v>
      </c>
      <c r="T135" s="12">
        <v>1.7</v>
      </c>
      <c r="U135" s="12">
        <v>1.7</v>
      </c>
      <c r="V135" s="12">
        <v>1.7</v>
      </c>
      <c r="W135" s="12">
        <v>1.7</v>
      </c>
      <c r="X135" s="12">
        <v>1.7</v>
      </c>
      <c r="Y135" s="12">
        <v>1.7</v>
      </c>
      <c r="Z135" s="12">
        <v>1.8</v>
      </c>
      <c r="AA135" s="12">
        <v>1.8</v>
      </c>
      <c r="AB135" s="12">
        <v>1.8</v>
      </c>
      <c r="AC135" s="12">
        <v>1.8</v>
      </c>
      <c r="AD135" s="12">
        <v>1.8</v>
      </c>
      <c r="AE135" s="12">
        <v>1.9</v>
      </c>
      <c r="AF135" s="12">
        <v>1.9</v>
      </c>
      <c r="AG135" s="12">
        <v>2</v>
      </c>
      <c r="AH135" s="12">
        <v>2</v>
      </c>
      <c r="AI135" s="12">
        <v>2.1</v>
      </c>
      <c r="AJ135" s="12">
        <v>2.1</v>
      </c>
      <c r="AK135" s="12">
        <v>2.1</v>
      </c>
      <c r="AL135" s="12">
        <v>2.2000000000000002</v>
      </c>
      <c r="AM135" s="12">
        <v>2.2000000000000002</v>
      </c>
      <c r="AN135" s="12">
        <v>2.2999999999999998</v>
      </c>
      <c r="AO135" s="12">
        <v>2.2999999999999998</v>
      </c>
      <c r="AP135" s="12">
        <v>2.4</v>
      </c>
      <c r="AQ135" s="12">
        <v>2.5</v>
      </c>
      <c r="AR135" s="12">
        <v>2.6</v>
      </c>
      <c r="AS135" s="12">
        <v>2.7</v>
      </c>
      <c r="AT135" s="12">
        <v>2.7</v>
      </c>
      <c r="AU135" s="12">
        <v>2.8</v>
      </c>
      <c r="AV135" s="12">
        <v>2.8</v>
      </c>
      <c r="AW135" s="12">
        <v>2.8</v>
      </c>
      <c r="AX135" s="12">
        <v>2.8</v>
      </c>
      <c r="AY135" s="12">
        <v>2.8</v>
      </c>
      <c r="AZ135" s="12">
        <v>2.8</v>
      </c>
      <c r="BA135" s="12">
        <v>2.9</v>
      </c>
      <c r="BB135" s="12">
        <v>3</v>
      </c>
      <c r="BC135" s="12">
        <v>3.6</v>
      </c>
      <c r="BD135" s="12">
        <v>4</v>
      </c>
      <c r="BE135" s="12">
        <v>4</v>
      </c>
      <c r="BF135" s="12">
        <v>4.2</v>
      </c>
      <c r="BG135" s="12">
        <v>4.7</v>
      </c>
      <c r="BH135" s="12">
        <v>4.9000000000000004</v>
      </c>
      <c r="BI135" s="12">
        <v>5.2</v>
      </c>
      <c r="BJ135" s="12">
        <v>5.4</v>
      </c>
      <c r="BK135" s="12">
        <v>5.5</v>
      </c>
      <c r="BL135" s="12">
        <v>5.6</v>
      </c>
      <c r="BM135" s="12">
        <v>5.6</v>
      </c>
      <c r="BN135" s="12">
        <v>6</v>
      </c>
      <c r="BO135" s="12">
        <v>6.2</v>
      </c>
      <c r="BP135" s="12">
        <v>6.5</v>
      </c>
      <c r="BQ135" s="12">
        <v>6.8</v>
      </c>
      <c r="BR135" s="12">
        <v>10.7</v>
      </c>
      <c r="BS135" s="12">
        <v>11</v>
      </c>
      <c r="BT135" s="12">
        <v>11.1</v>
      </c>
      <c r="BU135" s="12">
        <v>11.3</v>
      </c>
      <c r="BV135" s="12">
        <v>12.4</v>
      </c>
      <c r="BW135" s="12">
        <v>13.5</v>
      </c>
      <c r="BX135" s="12">
        <v>14.9</v>
      </c>
      <c r="BY135" s="12">
        <v>15.8</v>
      </c>
      <c r="BZ135" s="12">
        <v>17.600000000000001</v>
      </c>
      <c r="CA135" s="12">
        <v>18.100000000000001</v>
      </c>
      <c r="CB135" s="12">
        <v>20.3</v>
      </c>
      <c r="CC135" s="12">
        <v>21.7</v>
      </c>
      <c r="CD135" s="12">
        <v>25.3</v>
      </c>
      <c r="CE135" s="12">
        <v>26.2</v>
      </c>
      <c r="CF135" s="12">
        <v>30</v>
      </c>
      <c r="CG135" s="12">
        <v>30.9</v>
      </c>
      <c r="CH135" s="12">
        <v>35.1</v>
      </c>
      <c r="CI135" s="12">
        <v>38.700000000000003</v>
      </c>
      <c r="CJ135" s="12">
        <v>39.6</v>
      </c>
      <c r="CK135" s="12">
        <v>43.3</v>
      </c>
      <c r="CL135" s="12">
        <v>53.8</v>
      </c>
      <c r="CM135" s="12">
        <v>57.1</v>
      </c>
      <c r="CN135" s="12">
        <v>60.1</v>
      </c>
      <c r="CO135" s="12">
        <v>63.9</v>
      </c>
      <c r="CP135" s="12">
        <v>57.4</v>
      </c>
      <c r="CQ135" s="12">
        <v>58.4</v>
      </c>
      <c r="CR135" s="12">
        <v>62.4</v>
      </c>
      <c r="CS135" s="12">
        <v>65.5</v>
      </c>
      <c r="CT135" s="12">
        <v>66.900000000000006</v>
      </c>
      <c r="CU135" s="12">
        <v>73.099999999999994</v>
      </c>
      <c r="CV135" s="12">
        <v>85</v>
      </c>
      <c r="CW135" s="12">
        <v>89.7</v>
      </c>
      <c r="CX135" s="12">
        <v>97.2</v>
      </c>
      <c r="CY135" s="12">
        <v>97.9</v>
      </c>
      <c r="CZ135" s="12">
        <v>100.8</v>
      </c>
      <c r="DA135" s="12">
        <v>105.6</v>
      </c>
      <c r="DB135" s="12">
        <v>110.5</v>
      </c>
      <c r="DC135" s="12">
        <v>114.3</v>
      </c>
      <c r="DD135" s="12">
        <v>124.3</v>
      </c>
      <c r="DE135" s="12">
        <v>138.80000000000001</v>
      </c>
      <c r="DF135" s="12">
        <v>146.80000000000001</v>
      </c>
      <c r="DG135" s="12">
        <v>152.30000000000001</v>
      </c>
      <c r="DH135" s="12">
        <v>158</v>
      </c>
      <c r="DI135" s="12">
        <v>174.8</v>
      </c>
      <c r="DJ135" s="12">
        <v>166.9</v>
      </c>
      <c r="DK135" s="12">
        <v>176.9</v>
      </c>
      <c r="DL135" s="12">
        <v>181.5</v>
      </c>
      <c r="DM135" s="12">
        <v>195.8</v>
      </c>
      <c r="DN135" s="12">
        <v>200.3</v>
      </c>
      <c r="DO135" s="12">
        <v>230.6</v>
      </c>
      <c r="DP135" s="12">
        <v>245.8</v>
      </c>
      <c r="DQ135" s="12">
        <v>242.3</v>
      </c>
      <c r="DR135" s="12">
        <v>257.3</v>
      </c>
      <c r="DS135" s="12">
        <v>281.7</v>
      </c>
      <c r="DT135" s="12">
        <v>291.10000000000002</v>
      </c>
      <c r="DU135" s="12">
        <v>307.2</v>
      </c>
      <c r="DV135" s="12">
        <v>310.3</v>
      </c>
      <c r="DW135" s="12">
        <v>290.89999999999998</v>
      </c>
      <c r="DX135" s="12">
        <v>292.89999999999998</v>
      </c>
      <c r="DY135" s="12">
        <v>279.10000000000002</v>
      </c>
      <c r="DZ135" s="12">
        <v>259.8</v>
      </c>
      <c r="EA135" s="12">
        <v>276.10000000000002</v>
      </c>
      <c r="EB135" s="12">
        <v>276.8</v>
      </c>
      <c r="EC135" s="12">
        <v>278.7</v>
      </c>
      <c r="ED135" s="12">
        <v>286.8</v>
      </c>
      <c r="EE135" s="12">
        <v>296</v>
      </c>
      <c r="EF135" s="12">
        <v>302.60000000000002</v>
      </c>
      <c r="EG135" s="12">
        <v>309.89999999999998</v>
      </c>
      <c r="EH135" s="12">
        <v>316.7</v>
      </c>
      <c r="EI135" s="12">
        <v>331.6</v>
      </c>
      <c r="EJ135" s="12">
        <v>327.60000000000002</v>
      </c>
      <c r="EK135" s="12">
        <v>350.1</v>
      </c>
      <c r="EL135" s="12">
        <v>302.7</v>
      </c>
      <c r="EM135" s="12">
        <v>314.10000000000002</v>
      </c>
      <c r="EN135" s="12">
        <v>321.3</v>
      </c>
      <c r="EO135" s="12">
        <v>328.8</v>
      </c>
      <c r="EP135" s="12">
        <v>325.2</v>
      </c>
      <c r="EQ135" s="12">
        <v>343.4</v>
      </c>
      <c r="ER135" s="12">
        <v>350.7</v>
      </c>
      <c r="ES135" s="12">
        <v>364.7</v>
      </c>
      <c r="ET135" s="12">
        <v>346.6</v>
      </c>
      <c r="EU135" s="12">
        <v>383.6</v>
      </c>
      <c r="EV135" s="12">
        <v>394.3</v>
      </c>
      <c r="EW135" s="12">
        <v>404.3</v>
      </c>
      <c r="EX135" s="12">
        <v>413.6</v>
      </c>
      <c r="EY135" s="12">
        <v>444.8</v>
      </c>
      <c r="EZ135" s="12">
        <v>441.2</v>
      </c>
      <c r="FA135" s="12">
        <v>433.7</v>
      </c>
      <c r="FB135" s="12">
        <v>422.8</v>
      </c>
      <c r="FC135" s="12">
        <v>476.3</v>
      </c>
      <c r="FD135" s="12">
        <v>461.9</v>
      </c>
      <c r="FE135" s="12">
        <v>472.8</v>
      </c>
      <c r="FF135" s="12">
        <v>471.8</v>
      </c>
      <c r="FG135" s="12">
        <v>502.4</v>
      </c>
      <c r="FH135" s="12">
        <v>526</v>
      </c>
      <c r="FI135" s="12">
        <v>568.29999999999995</v>
      </c>
      <c r="FJ135" s="12">
        <v>560.4</v>
      </c>
      <c r="FK135" s="12">
        <v>644.70000000000005</v>
      </c>
      <c r="FL135" s="12">
        <v>664.4</v>
      </c>
      <c r="FM135" s="12">
        <v>673.2</v>
      </c>
      <c r="FN135" s="12">
        <v>704.7</v>
      </c>
      <c r="FO135" s="12">
        <v>685.2</v>
      </c>
      <c r="FP135" s="12">
        <v>701.1</v>
      </c>
      <c r="FQ135" s="12">
        <v>750.8</v>
      </c>
      <c r="FR135" s="12">
        <v>748.5</v>
      </c>
      <c r="FS135" s="12">
        <v>919.2</v>
      </c>
      <c r="FT135" s="12">
        <v>928.9</v>
      </c>
      <c r="FU135" s="12">
        <v>962.8</v>
      </c>
      <c r="FV135" s="12">
        <v>990.6</v>
      </c>
      <c r="FW135" s="12">
        <v>1045.3</v>
      </c>
      <c r="FX135" s="12">
        <v>1066.8</v>
      </c>
      <c r="FY135" s="12">
        <v>1135.0999999999999</v>
      </c>
      <c r="FZ135" s="12">
        <v>1164.0999999999999</v>
      </c>
      <c r="GA135" s="12">
        <v>1181</v>
      </c>
      <c r="GB135" s="12">
        <v>1194.4000000000001</v>
      </c>
      <c r="GC135" s="12">
        <v>1272.5</v>
      </c>
      <c r="GD135" s="12">
        <v>1270.2</v>
      </c>
      <c r="GE135" s="12">
        <v>1571.1</v>
      </c>
      <c r="GF135" s="12">
        <v>1617.1</v>
      </c>
      <c r="GG135" s="12">
        <v>1691.4</v>
      </c>
      <c r="GH135" s="12">
        <v>1687.2</v>
      </c>
      <c r="GI135" s="12">
        <v>1873.2</v>
      </c>
      <c r="GJ135" s="12">
        <v>1939.2</v>
      </c>
      <c r="GK135" s="12">
        <v>1907.2</v>
      </c>
      <c r="GL135" s="12">
        <v>1908.1</v>
      </c>
      <c r="GM135" s="12">
        <v>2016.3</v>
      </c>
      <c r="GN135" s="12">
        <v>1904.7</v>
      </c>
      <c r="GO135" s="12">
        <v>1782.1</v>
      </c>
      <c r="GP135" s="12">
        <v>1425.7</v>
      </c>
      <c r="GQ135" s="12">
        <v>1366.4</v>
      </c>
      <c r="GR135" s="12">
        <v>1350.2</v>
      </c>
      <c r="GS135" s="12">
        <v>1330.7</v>
      </c>
      <c r="GT135" s="12">
        <v>1295.4000000000001</v>
      </c>
      <c r="GU135" s="12">
        <v>1349.3</v>
      </c>
      <c r="GV135" s="12">
        <v>1310.5</v>
      </c>
      <c r="GW135" s="12">
        <v>1353.5</v>
      </c>
      <c r="GX135" s="12">
        <v>1297.3</v>
      </c>
      <c r="GY135" s="12">
        <v>1355.6</v>
      </c>
      <c r="GZ135" s="12">
        <v>1420.2</v>
      </c>
      <c r="HA135" s="12">
        <v>1455.5</v>
      </c>
      <c r="HB135" s="12">
        <v>1529</v>
      </c>
      <c r="HC135" s="12">
        <v>1424.5</v>
      </c>
      <c r="HD135" s="12">
        <v>1410.7</v>
      </c>
      <c r="HE135" s="12">
        <v>1424.3</v>
      </c>
      <c r="HF135" s="12">
        <v>1378.5</v>
      </c>
      <c r="HG135" s="12">
        <v>1450.2</v>
      </c>
      <c r="HH135" s="12">
        <v>1452.3</v>
      </c>
      <c r="HI135" s="12">
        <v>1422.3</v>
      </c>
      <c r="HJ135" s="12">
        <v>1411.8</v>
      </c>
      <c r="HK135" s="12">
        <v>1483.7</v>
      </c>
      <c r="HL135" s="12">
        <v>1534.7</v>
      </c>
      <c r="HM135" s="12">
        <v>1575.7</v>
      </c>
      <c r="HN135" s="12">
        <v>1597.1</v>
      </c>
      <c r="HO135" s="12">
        <v>1697.7</v>
      </c>
      <c r="HP135" s="12">
        <v>1632.8</v>
      </c>
      <c r="HQ135" s="12">
        <v>1759.6</v>
      </c>
      <c r="HR135" s="12">
        <v>1714.6</v>
      </c>
      <c r="HS135" s="12">
        <v>1780.7</v>
      </c>
      <c r="HT135" s="12">
        <v>1861.9</v>
      </c>
      <c r="HU135" s="12">
        <v>1871.1</v>
      </c>
      <c r="HV135" s="12">
        <v>1851.7</v>
      </c>
      <c r="HW135" s="12">
        <v>1912.9</v>
      </c>
      <c r="HX135" s="12">
        <v>1980.8</v>
      </c>
      <c r="HY135" s="12">
        <v>1958.3</v>
      </c>
      <c r="HZ135" s="12">
        <v>2068.4</v>
      </c>
      <c r="IA135" s="12">
        <v>2044.4</v>
      </c>
      <c r="IB135" s="12">
        <v>2254.1999999999998</v>
      </c>
      <c r="IC135" s="12">
        <v>2195</v>
      </c>
      <c r="ID135" s="12">
        <v>2351.8000000000002</v>
      </c>
      <c r="IE135" s="12">
        <v>2482.5</v>
      </c>
      <c r="IF135" s="12">
        <v>2474.8000000000002</v>
      </c>
      <c r="IG135" s="12">
        <v>2516.4</v>
      </c>
      <c r="IH135" s="12">
        <v>2491</v>
      </c>
      <c r="II135" s="12">
        <v>2662.6</v>
      </c>
      <c r="IJ135" s="12">
        <v>2513.6</v>
      </c>
      <c r="IK135" s="12">
        <v>2484.9</v>
      </c>
      <c r="IL135" s="12">
        <v>2472.4</v>
      </c>
      <c r="IM135" s="12">
        <v>2559.6999999999998</v>
      </c>
      <c r="IN135" s="12">
        <v>2639.4</v>
      </c>
      <c r="IO135" s="12">
        <v>2793.7</v>
      </c>
      <c r="IP135" s="12">
        <v>2889.2</v>
      </c>
      <c r="IQ135" s="12">
        <v>2897.8</v>
      </c>
      <c r="IR135" s="12">
        <v>2935.3</v>
      </c>
      <c r="IS135" s="12">
        <v>2992.8</v>
      </c>
      <c r="IT135" s="12">
        <v>3059.9</v>
      </c>
      <c r="IU135" s="12">
        <v>3161.7</v>
      </c>
      <c r="IV135" s="12">
        <v>3071.2</v>
      </c>
      <c r="IW135" s="12">
        <v>3258.2</v>
      </c>
      <c r="IY135" s="15">
        <v>12072266</v>
      </c>
      <c r="IZ135" s="15">
        <v>13524701</v>
      </c>
    </row>
    <row r="136" spans="1:260">
      <c r="A136" t="s">
        <v>1064</v>
      </c>
      <c r="B136" t="s">
        <v>911</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0.4</v>
      </c>
      <c r="BD136">
        <v>0.5</v>
      </c>
      <c r="BE136">
        <v>0.4</v>
      </c>
      <c r="BF136">
        <v>0.5</v>
      </c>
      <c r="BG136">
        <v>0.7</v>
      </c>
      <c r="BH136">
        <v>0.7</v>
      </c>
      <c r="BI136">
        <v>0.7</v>
      </c>
      <c r="BJ136">
        <v>0.8</v>
      </c>
      <c r="BK136">
        <v>0.8</v>
      </c>
      <c r="BL136">
        <v>0.7</v>
      </c>
      <c r="BM136">
        <v>0.7</v>
      </c>
      <c r="BN136">
        <v>0.8</v>
      </c>
      <c r="BO136">
        <v>0.7</v>
      </c>
      <c r="BP136">
        <v>0.8</v>
      </c>
      <c r="BQ136">
        <v>0.9</v>
      </c>
      <c r="BR136">
        <v>0.9</v>
      </c>
      <c r="BS136">
        <v>1</v>
      </c>
      <c r="BT136">
        <v>0.9</v>
      </c>
      <c r="BU136">
        <v>0.9</v>
      </c>
      <c r="BV136">
        <v>0.9</v>
      </c>
      <c r="BW136">
        <v>1.8</v>
      </c>
      <c r="BX136">
        <v>2.7</v>
      </c>
      <c r="BY136">
        <v>3.1</v>
      </c>
      <c r="BZ136">
        <v>3.3</v>
      </c>
      <c r="CA136">
        <v>3.5</v>
      </c>
      <c r="CB136">
        <v>5.0999999999999996</v>
      </c>
      <c r="CC136">
        <v>5.7</v>
      </c>
      <c r="CD136">
        <v>7</v>
      </c>
      <c r="CE136">
        <v>7.2</v>
      </c>
      <c r="CF136">
        <v>9.8000000000000007</v>
      </c>
      <c r="CG136">
        <v>9.8000000000000007</v>
      </c>
      <c r="CH136">
        <v>8.9</v>
      </c>
      <c r="CI136">
        <v>11.8</v>
      </c>
      <c r="CJ136">
        <v>11.6</v>
      </c>
      <c r="CK136">
        <v>14.2</v>
      </c>
      <c r="CL136">
        <v>19.8</v>
      </c>
      <c r="CM136">
        <v>21.5</v>
      </c>
      <c r="CN136">
        <v>22.9</v>
      </c>
      <c r="CO136">
        <v>26</v>
      </c>
      <c r="CP136">
        <v>26.1</v>
      </c>
      <c r="CQ136">
        <v>27.5</v>
      </c>
      <c r="CR136">
        <v>29.5</v>
      </c>
      <c r="CS136">
        <v>30.2</v>
      </c>
      <c r="CT136">
        <v>32.5</v>
      </c>
      <c r="CU136">
        <v>38</v>
      </c>
      <c r="CV136">
        <v>45.4</v>
      </c>
      <c r="CW136">
        <v>48.9</v>
      </c>
      <c r="CX136">
        <v>55.4</v>
      </c>
      <c r="CY136">
        <v>54.8</v>
      </c>
      <c r="CZ136">
        <v>55.8</v>
      </c>
      <c r="DA136">
        <v>59.2</v>
      </c>
      <c r="DB136">
        <v>63.5</v>
      </c>
      <c r="DC136">
        <v>65.5</v>
      </c>
      <c r="DD136">
        <v>73.599999999999994</v>
      </c>
      <c r="DE136">
        <v>86.3</v>
      </c>
      <c r="DF136">
        <v>88.5</v>
      </c>
      <c r="DG136">
        <v>87.3</v>
      </c>
      <c r="DH136">
        <v>90.5</v>
      </c>
      <c r="DI136">
        <v>95.2</v>
      </c>
      <c r="DJ136">
        <v>91.2</v>
      </c>
      <c r="DK136">
        <v>104.1</v>
      </c>
      <c r="DL136">
        <v>106.1</v>
      </c>
      <c r="DM136">
        <v>115.6</v>
      </c>
      <c r="DN136">
        <v>113</v>
      </c>
      <c r="DO136">
        <v>128.19999999999999</v>
      </c>
      <c r="DP136">
        <v>138.4</v>
      </c>
      <c r="DQ136">
        <v>135.69999999999999</v>
      </c>
      <c r="DR136">
        <v>145.5</v>
      </c>
      <c r="DS136">
        <v>167.1</v>
      </c>
      <c r="DT136">
        <v>173.4</v>
      </c>
      <c r="DU136">
        <v>189.1</v>
      </c>
      <c r="DV136">
        <v>192.1</v>
      </c>
      <c r="DW136">
        <v>178.3</v>
      </c>
      <c r="DX136">
        <v>171.3</v>
      </c>
      <c r="DY136">
        <v>163.1</v>
      </c>
      <c r="DZ136">
        <v>145.9</v>
      </c>
      <c r="EA136">
        <v>164</v>
      </c>
      <c r="EB136">
        <v>162</v>
      </c>
      <c r="EC136">
        <v>165.5</v>
      </c>
      <c r="ED136">
        <v>171.7</v>
      </c>
      <c r="EE136">
        <v>176.5</v>
      </c>
      <c r="EF136">
        <v>175.5</v>
      </c>
      <c r="EG136">
        <v>176.5</v>
      </c>
      <c r="EH136">
        <v>172.8</v>
      </c>
      <c r="EI136">
        <v>188.6</v>
      </c>
      <c r="EJ136">
        <v>183.7</v>
      </c>
      <c r="EK136">
        <v>203.4</v>
      </c>
      <c r="EL136">
        <v>168.7</v>
      </c>
      <c r="EM136">
        <v>183.3</v>
      </c>
      <c r="EN136">
        <v>188.2</v>
      </c>
      <c r="EO136">
        <v>193.5</v>
      </c>
      <c r="EP136">
        <v>189.7</v>
      </c>
      <c r="EQ136">
        <v>199.1</v>
      </c>
      <c r="ER136">
        <v>203</v>
      </c>
      <c r="ES136">
        <v>216.4</v>
      </c>
      <c r="ET136">
        <v>196.9</v>
      </c>
      <c r="EU136">
        <v>222.4</v>
      </c>
      <c r="EV136">
        <v>224.7</v>
      </c>
      <c r="EW136">
        <v>234.1</v>
      </c>
      <c r="EX136">
        <v>234.1</v>
      </c>
      <c r="EY136">
        <v>261</v>
      </c>
      <c r="EZ136">
        <v>251.4</v>
      </c>
      <c r="FA136">
        <v>237.5</v>
      </c>
      <c r="FB136">
        <v>214.3</v>
      </c>
      <c r="FC136">
        <v>249.6</v>
      </c>
      <c r="FD136">
        <v>223.9</v>
      </c>
      <c r="FE136">
        <v>217.3</v>
      </c>
      <c r="FF136">
        <v>199.5</v>
      </c>
      <c r="FG136">
        <v>223.4</v>
      </c>
      <c r="FH136">
        <v>236.2</v>
      </c>
      <c r="FI136">
        <v>234.7</v>
      </c>
      <c r="FJ136">
        <v>226.1</v>
      </c>
      <c r="FK136">
        <v>280.89999999999998</v>
      </c>
      <c r="FL136">
        <v>289.8</v>
      </c>
      <c r="FM136">
        <v>288.5</v>
      </c>
      <c r="FN136">
        <v>310.5</v>
      </c>
      <c r="FO136">
        <v>285.2</v>
      </c>
      <c r="FP136">
        <v>324.5</v>
      </c>
      <c r="FQ136">
        <v>389.1</v>
      </c>
      <c r="FR136">
        <v>385.3</v>
      </c>
      <c r="FS136">
        <v>565.5</v>
      </c>
      <c r="FT136">
        <v>579.70000000000005</v>
      </c>
      <c r="FU136">
        <v>631.6</v>
      </c>
      <c r="FV136">
        <v>672.2</v>
      </c>
      <c r="FW136">
        <v>718.4</v>
      </c>
      <c r="FX136">
        <v>748.4</v>
      </c>
      <c r="FY136">
        <v>817.2</v>
      </c>
      <c r="FZ136">
        <v>845.5</v>
      </c>
      <c r="GA136">
        <v>860</v>
      </c>
      <c r="GB136">
        <v>899.5</v>
      </c>
      <c r="GC136">
        <v>958.2</v>
      </c>
      <c r="GD136">
        <v>936</v>
      </c>
      <c r="GE136">
        <v>1226.9000000000001</v>
      </c>
      <c r="GF136">
        <v>1253.8</v>
      </c>
      <c r="GG136">
        <v>1311.1</v>
      </c>
      <c r="GH136">
        <v>1289.7</v>
      </c>
      <c r="GI136">
        <v>1483.7</v>
      </c>
      <c r="GJ136">
        <v>1537.5</v>
      </c>
      <c r="GK136">
        <v>1488</v>
      </c>
      <c r="GL136">
        <v>1454.3</v>
      </c>
      <c r="GM136">
        <v>1539</v>
      </c>
      <c r="GN136">
        <v>1393.5</v>
      </c>
      <c r="GO136">
        <v>1281.7</v>
      </c>
      <c r="GP136">
        <v>939.8</v>
      </c>
      <c r="GQ136">
        <v>898.4</v>
      </c>
      <c r="GR136">
        <v>877.8</v>
      </c>
      <c r="GS136">
        <v>844.7</v>
      </c>
      <c r="GT136">
        <v>813.9</v>
      </c>
      <c r="GU136">
        <v>851.7</v>
      </c>
      <c r="GV136">
        <v>813.5</v>
      </c>
      <c r="GW136">
        <v>849.7</v>
      </c>
      <c r="GX136">
        <v>802.8</v>
      </c>
      <c r="GY136">
        <v>868.9</v>
      </c>
      <c r="GZ136">
        <v>929.6</v>
      </c>
      <c r="HA136">
        <v>946.1</v>
      </c>
      <c r="HB136">
        <v>998.7</v>
      </c>
      <c r="HC136">
        <v>915.8</v>
      </c>
      <c r="HD136">
        <v>893.5</v>
      </c>
      <c r="HE136">
        <v>898.4</v>
      </c>
      <c r="HF136">
        <v>878.5</v>
      </c>
      <c r="HG136">
        <v>948.1</v>
      </c>
      <c r="HH136">
        <v>949.8</v>
      </c>
      <c r="HI136">
        <v>917.9</v>
      </c>
      <c r="HJ136">
        <v>906.6</v>
      </c>
      <c r="HK136">
        <v>982.3</v>
      </c>
      <c r="HL136">
        <v>1019</v>
      </c>
      <c r="HM136">
        <v>1013.7</v>
      </c>
      <c r="HN136">
        <v>1035.9000000000001</v>
      </c>
      <c r="HO136">
        <v>1103.7</v>
      </c>
      <c r="HP136">
        <v>1021.2</v>
      </c>
      <c r="HQ136">
        <v>1147.8</v>
      </c>
      <c r="HR136">
        <v>1093.5999999999999</v>
      </c>
      <c r="HS136">
        <v>1172.8</v>
      </c>
      <c r="HT136">
        <v>1224.9000000000001</v>
      </c>
      <c r="HU136">
        <v>1200.5999999999999</v>
      </c>
      <c r="HV136">
        <v>1172.4000000000001</v>
      </c>
      <c r="HW136">
        <v>1219.4000000000001</v>
      </c>
      <c r="HX136">
        <v>1287.8</v>
      </c>
      <c r="HY136">
        <v>1267.8</v>
      </c>
      <c r="HZ136">
        <v>1377.9</v>
      </c>
      <c r="IA136">
        <v>1378.5</v>
      </c>
      <c r="IB136">
        <v>1634.1</v>
      </c>
      <c r="IC136">
        <v>1576</v>
      </c>
      <c r="ID136">
        <v>1750.4</v>
      </c>
      <c r="IE136">
        <v>1900.5</v>
      </c>
      <c r="IF136">
        <v>1894.2</v>
      </c>
      <c r="IG136">
        <v>1941.3</v>
      </c>
      <c r="IH136">
        <v>1922.8</v>
      </c>
      <c r="II136">
        <v>2111</v>
      </c>
      <c r="IJ136">
        <v>1978</v>
      </c>
      <c r="IK136">
        <v>1951</v>
      </c>
      <c r="IL136">
        <v>1974.6</v>
      </c>
      <c r="IM136">
        <v>2058.6</v>
      </c>
      <c r="IN136">
        <v>2171.1999999999998</v>
      </c>
      <c r="IO136">
        <v>2314.1</v>
      </c>
      <c r="IP136">
        <v>2404.6</v>
      </c>
      <c r="IQ136">
        <v>2410.8000000000002</v>
      </c>
      <c r="IR136">
        <v>2451.3000000000002</v>
      </c>
      <c r="IS136">
        <v>2485.6</v>
      </c>
      <c r="IT136">
        <v>2546.6999999999998</v>
      </c>
      <c r="IU136">
        <v>2657.5</v>
      </c>
      <c r="IV136">
        <v>2577.1999999999998</v>
      </c>
      <c r="IW136">
        <v>2771</v>
      </c>
      <c r="IY136" s="15">
        <v>1124641</v>
      </c>
      <c r="IZ136" s="15">
        <v>1200737</v>
      </c>
    </row>
    <row r="137" spans="1:260">
      <c r="A137" t="s">
        <v>1066</v>
      </c>
      <c r="B137" t="s">
        <v>1203</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0.2</v>
      </c>
      <c r="BD137">
        <v>0.3</v>
      </c>
      <c r="BE137">
        <v>0.4</v>
      </c>
      <c r="BF137">
        <v>0.5</v>
      </c>
      <c r="BG137">
        <v>0.6</v>
      </c>
      <c r="BH137">
        <v>0.6</v>
      </c>
      <c r="BI137">
        <v>0.6</v>
      </c>
      <c r="BJ137">
        <v>0.5</v>
      </c>
      <c r="BK137">
        <v>0.5</v>
      </c>
      <c r="BL137">
        <v>0.5</v>
      </c>
      <c r="BM137">
        <v>0.5</v>
      </c>
      <c r="BN137">
        <v>0.5</v>
      </c>
      <c r="BO137">
        <v>0.4</v>
      </c>
      <c r="BP137">
        <v>0.4</v>
      </c>
      <c r="BQ137">
        <v>0.4</v>
      </c>
      <c r="BR137">
        <v>0.4</v>
      </c>
      <c r="BS137">
        <v>0.4</v>
      </c>
      <c r="BT137">
        <v>0.3</v>
      </c>
      <c r="BU137">
        <v>0.3</v>
      </c>
      <c r="BV137">
        <v>0.3</v>
      </c>
      <c r="BW137">
        <v>1</v>
      </c>
      <c r="BX137">
        <v>1.6</v>
      </c>
      <c r="BY137">
        <v>1.7</v>
      </c>
      <c r="BZ137">
        <v>2.4</v>
      </c>
      <c r="CA137">
        <v>2.2000000000000002</v>
      </c>
      <c r="CB137">
        <v>3.2</v>
      </c>
      <c r="CC137">
        <v>3.3</v>
      </c>
      <c r="CD137">
        <v>4.0999999999999996</v>
      </c>
      <c r="CE137">
        <v>3.7</v>
      </c>
      <c r="CF137">
        <v>4.2</v>
      </c>
      <c r="CG137">
        <v>4.5</v>
      </c>
      <c r="CH137">
        <v>4.4000000000000004</v>
      </c>
      <c r="CI137">
        <v>4.0999999999999996</v>
      </c>
      <c r="CJ137">
        <v>3.5</v>
      </c>
      <c r="CK137">
        <v>3.4</v>
      </c>
      <c r="CL137">
        <v>4.4000000000000004</v>
      </c>
      <c r="CM137">
        <v>4.9000000000000004</v>
      </c>
      <c r="CN137">
        <v>5.6</v>
      </c>
      <c r="CO137">
        <v>5.9</v>
      </c>
      <c r="CP137">
        <v>6</v>
      </c>
      <c r="CQ137">
        <v>6</v>
      </c>
      <c r="CR137">
        <v>6</v>
      </c>
      <c r="CS137">
        <v>6.2</v>
      </c>
      <c r="CT137">
        <v>6.7</v>
      </c>
      <c r="CU137">
        <v>6.2</v>
      </c>
      <c r="CV137">
        <v>6</v>
      </c>
      <c r="CW137">
        <v>5.8</v>
      </c>
      <c r="CX137">
        <v>6.8</v>
      </c>
      <c r="CY137">
        <v>6.5</v>
      </c>
      <c r="CZ137">
        <v>6.7</v>
      </c>
      <c r="DA137">
        <v>7.6</v>
      </c>
      <c r="DB137">
        <v>7.5</v>
      </c>
      <c r="DC137">
        <v>8.5</v>
      </c>
      <c r="DD137">
        <v>8.5</v>
      </c>
      <c r="DE137">
        <v>9.8000000000000007</v>
      </c>
      <c r="DF137">
        <v>10.9</v>
      </c>
      <c r="DG137">
        <v>11.7</v>
      </c>
      <c r="DH137">
        <v>10.8</v>
      </c>
      <c r="DI137">
        <v>12.8</v>
      </c>
      <c r="DJ137">
        <v>13.1</v>
      </c>
      <c r="DK137">
        <v>12</v>
      </c>
      <c r="DL137">
        <v>11.9</v>
      </c>
      <c r="DM137">
        <v>13.7</v>
      </c>
      <c r="DN137">
        <v>13</v>
      </c>
      <c r="DO137">
        <v>14.4</v>
      </c>
      <c r="DP137">
        <v>17.2</v>
      </c>
      <c r="DQ137">
        <v>17.100000000000001</v>
      </c>
      <c r="DR137">
        <v>23.1</v>
      </c>
      <c r="DS137">
        <v>22.3</v>
      </c>
      <c r="DT137">
        <v>21.4</v>
      </c>
      <c r="DU137">
        <v>20.5</v>
      </c>
      <c r="DV137">
        <v>19.7</v>
      </c>
      <c r="DW137">
        <v>20</v>
      </c>
      <c r="DX137">
        <v>20.3</v>
      </c>
      <c r="DY137">
        <v>20.6</v>
      </c>
      <c r="DZ137">
        <v>20.9</v>
      </c>
      <c r="EA137">
        <v>32.200000000000003</v>
      </c>
      <c r="EB137">
        <v>34.700000000000003</v>
      </c>
      <c r="EC137">
        <v>33.299999999999997</v>
      </c>
      <c r="ED137">
        <v>41.7</v>
      </c>
      <c r="EE137">
        <v>46.6</v>
      </c>
      <c r="EF137">
        <v>50.4</v>
      </c>
      <c r="EG137">
        <v>55.1</v>
      </c>
      <c r="EH137">
        <v>58.6</v>
      </c>
      <c r="EI137">
        <v>58.1</v>
      </c>
      <c r="EJ137">
        <v>55.6</v>
      </c>
      <c r="EK137">
        <v>75.099999999999994</v>
      </c>
      <c r="EL137">
        <v>46.6</v>
      </c>
      <c r="EM137">
        <v>56.6</v>
      </c>
      <c r="EN137">
        <v>62.5</v>
      </c>
      <c r="EO137">
        <v>66.2</v>
      </c>
      <c r="EP137">
        <v>67.599999999999994</v>
      </c>
      <c r="EQ137">
        <v>72.5</v>
      </c>
      <c r="ER137">
        <v>76.400000000000006</v>
      </c>
      <c r="ES137">
        <v>76.5</v>
      </c>
      <c r="ET137">
        <v>70.900000000000006</v>
      </c>
      <c r="EU137">
        <v>91.7</v>
      </c>
      <c r="EV137">
        <v>92.3</v>
      </c>
      <c r="EW137">
        <v>98.3</v>
      </c>
      <c r="EX137">
        <v>90.8</v>
      </c>
      <c r="EY137">
        <v>112.2</v>
      </c>
      <c r="EZ137">
        <v>105.2</v>
      </c>
      <c r="FA137">
        <v>91</v>
      </c>
      <c r="FB137">
        <v>72</v>
      </c>
      <c r="FC137">
        <v>86.3</v>
      </c>
      <c r="FD137">
        <v>83.3</v>
      </c>
      <c r="FE137">
        <v>82.4</v>
      </c>
      <c r="FF137">
        <v>79.900000000000006</v>
      </c>
      <c r="FG137">
        <v>75.900000000000006</v>
      </c>
      <c r="FH137">
        <v>87.5</v>
      </c>
      <c r="FI137">
        <v>92.4</v>
      </c>
      <c r="FJ137">
        <v>91.3</v>
      </c>
      <c r="FK137">
        <v>129.5</v>
      </c>
      <c r="FL137">
        <v>126.3</v>
      </c>
      <c r="FM137">
        <v>111.8</v>
      </c>
      <c r="FN137">
        <v>151.1</v>
      </c>
      <c r="FO137">
        <v>132.6</v>
      </c>
      <c r="FP137">
        <v>166</v>
      </c>
      <c r="FQ137">
        <v>213.2</v>
      </c>
      <c r="FR137">
        <v>211.2</v>
      </c>
      <c r="FS137">
        <v>398.6</v>
      </c>
      <c r="FT137">
        <v>401.3</v>
      </c>
      <c r="FU137">
        <v>454.6</v>
      </c>
      <c r="FV137">
        <v>498.8</v>
      </c>
      <c r="FW137">
        <v>567.70000000000005</v>
      </c>
      <c r="FX137">
        <v>598.20000000000005</v>
      </c>
      <c r="FY137">
        <v>665.5</v>
      </c>
      <c r="FZ137">
        <v>694.4</v>
      </c>
      <c r="GA137">
        <v>693.8</v>
      </c>
      <c r="GB137">
        <v>713</v>
      </c>
      <c r="GC137">
        <v>761.6</v>
      </c>
      <c r="GD137">
        <v>735.5</v>
      </c>
      <c r="GE137">
        <v>1019</v>
      </c>
      <c r="GF137">
        <v>1007.6</v>
      </c>
      <c r="GG137">
        <v>1074.4000000000001</v>
      </c>
      <c r="GH137">
        <v>1055.4000000000001</v>
      </c>
      <c r="GI137">
        <v>1213.7</v>
      </c>
      <c r="GJ137">
        <v>1247.8</v>
      </c>
      <c r="GK137">
        <v>1180.3</v>
      </c>
      <c r="GL137">
        <v>1142.4000000000001</v>
      </c>
      <c r="GM137">
        <v>1228</v>
      </c>
      <c r="GN137">
        <v>1090.3</v>
      </c>
      <c r="GO137">
        <v>995.2</v>
      </c>
      <c r="GP137">
        <v>651.6</v>
      </c>
      <c r="GQ137">
        <v>643.9</v>
      </c>
      <c r="GR137">
        <v>617.29999999999995</v>
      </c>
      <c r="GS137">
        <v>594.6</v>
      </c>
      <c r="GT137">
        <v>567.20000000000005</v>
      </c>
      <c r="GU137">
        <v>602.20000000000005</v>
      </c>
      <c r="GV137">
        <v>585.9</v>
      </c>
      <c r="GW137">
        <v>646.70000000000005</v>
      </c>
      <c r="GX137">
        <v>641.5</v>
      </c>
      <c r="GY137">
        <v>703.2</v>
      </c>
      <c r="GZ137">
        <v>745</v>
      </c>
      <c r="HA137">
        <v>703.5</v>
      </c>
      <c r="HB137">
        <v>778.4</v>
      </c>
      <c r="HC137">
        <v>743.5</v>
      </c>
      <c r="HD137">
        <v>712.6</v>
      </c>
      <c r="HE137">
        <v>743.7</v>
      </c>
      <c r="HF137">
        <v>778.5</v>
      </c>
      <c r="HG137">
        <v>839.4</v>
      </c>
      <c r="HH137">
        <v>812.6</v>
      </c>
      <c r="HI137">
        <v>815.2</v>
      </c>
      <c r="HJ137">
        <v>823.6</v>
      </c>
      <c r="HK137">
        <v>864.7</v>
      </c>
      <c r="HL137">
        <v>915.5</v>
      </c>
      <c r="HM137">
        <v>894.4</v>
      </c>
      <c r="HN137">
        <v>924</v>
      </c>
      <c r="HO137">
        <v>971</v>
      </c>
      <c r="HP137">
        <v>891.5</v>
      </c>
      <c r="HQ137">
        <v>940.2</v>
      </c>
      <c r="HR137">
        <v>902.8</v>
      </c>
      <c r="HS137">
        <v>950.1</v>
      </c>
      <c r="HT137">
        <v>1013.9</v>
      </c>
      <c r="HU137">
        <v>995.2</v>
      </c>
      <c r="HV137">
        <v>971.5</v>
      </c>
      <c r="HW137">
        <v>990</v>
      </c>
      <c r="HX137">
        <v>1003.3</v>
      </c>
      <c r="HY137">
        <v>977.5</v>
      </c>
      <c r="HZ137">
        <v>1002.9</v>
      </c>
      <c r="IA137">
        <v>971.1</v>
      </c>
      <c r="IB137">
        <v>938.1</v>
      </c>
      <c r="IC137">
        <v>841.2</v>
      </c>
      <c r="ID137">
        <v>971.5</v>
      </c>
      <c r="IE137">
        <v>1082.5</v>
      </c>
      <c r="IF137">
        <v>1074</v>
      </c>
      <c r="IG137">
        <v>1108.8</v>
      </c>
      <c r="IH137">
        <v>1066</v>
      </c>
      <c r="II137">
        <v>1187.7</v>
      </c>
      <c r="IJ137">
        <v>1065.4000000000001</v>
      </c>
      <c r="IK137">
        <v>1043.3</v>
      </c>
      <c r="IL137">
        <v>1084</v>
      </c>
      <c r="IM137">
        <v>1161.8</v>
      </c>
      <c r="IN137">
        <v>1256.3</v>
      </c>
      <c r="IO137">
        <v>1321.1</v>
      </c>
      <c r="IP137">
        <v>1367.4</v>
      </c>
      <c r="IQ137">
        <v>1327.7</v>
      </c>
      <c r="IR137">
        <v>1361.6</v>
      </c>
      <c r="IS137">
        <v>1403</v>
      </c>
      <c r="IT137">
        <v>1416.2</v>
      </c>
      <c r="IU137">
        <v>1529.6</v>
      </c>
      <c r="IV137">
        <v>1450.6</v>
      </c>
      <c r="IW137">
        <v>1645.4</v>
      </c>
      <c r="IY137" s="15">
        <v>11727019</v>
      </c>
      <c r="IZ137" s="15">
        <v>13207156</v>
      </c>
    </row>
    <row r="138" spans="1:260">
      <c r="A138" t="s">
        <v>1068</v>
      </c>
      <c r="B138" t="s">
        <v>1204</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0.2</v>
      </c>
      <c r="BD138">
        <v>0.2</v>
      </c>
      <c r="BE138">
        <v>0</v>
      </c>
      <c r="BF138">
        <v>0</v>
      </c>
      <c r="BG138">
        <v>0.1</v>
      </c>
      <c r="BH138">
        <v>0.1</v>
      </c>
      <c r="BI138">
        <v>0.1</v>
      </c>
      <c r="BJ138">
        <v>0.3</v>
      </c>
      <c r="BK138">
        <v>0.3</v>
      </c>
      <c r="BL138">
        <v>0.2</v>
      </c>
      <c r="BM138">
        <v>0.2</v>
      </c>
      <c r="BN138">
        <v>0.3</v>
      </c>
      <c r="BO138">
        <v>0.3</v>
      </c>
      <c r="BP138">
        <v>0.4</v>
      </c>
      <c r="BQ138">
        <v>0.5</v>
      </c>
      <c r="BR138">
        <v>0.5</v>
      </c>
      <c r="BS138">
        <v>0.6</v>
      </c>
      <c r="BT138">
        <v>0.6</v>
      </c>
      <c r="BU138">
        <v>0.5</v>
      </c>
      <c r="BV138">
        <v>0.6</v>
      </c>
      <c r="BW138">
        <v>0.8</v>
      </c>
      <c r="BX138">
        <v>1</v>
      </c>
      <c r="BY138">
        <v>1.4</v>
      </c>
      <c r="BZ138">
        <v>0.9</v>
      </c>
      <c r="CA138">
        <v>1.3</v>
      </c>
      <c r="CB138">
        <v>1.9</v>
      </c>
      <c r="CC138">
        <v>2.5</v>
      </c>
      <c r="CD138">
        <v>2.9</v>
      </c>
      <c r="CE138">
        <v>3.5</v>
      </c>
      <c r="CF138">
        <v>5.6</v>
      </c>
      <c r="CG138">
        <v>5.3</v>
      </c>
      <c r="CH138">
        <v>4.5</v>
      </c>
      <c r="CI138">
        <v>7.7</v>
      </c>
      <c r="CJ138">
        <v>8.1</v>
      </c>
      <c r="CK138">
        <v>10.8</v>
      </c>
      <c r="CL138">
        <v>15.4</v>
      </c>
      <c r="CM138">
        <v>16.7</v>
      </c>
      <c r="CN138">
        <v>17.3</v>
      </c>
      <c r="CO138">
        <v>20.100000000000001</v>
      </c>
      <c r="CP138">
        <v>20.100000000000001</v>
      </c>
      <c r="CQ138">
        <v>21.5</v>
      </c>
      <c r="CR138">
        <v>23.4</v>
      </c>
      <c r="CS138">
        <v>24</v>
      </c>
      <c r="CT138">
        <v>25.9</v>
      </c>
      <c r="CU138">
        <v>31.8</v>
      </c>
      <c r="CV138">
        <v>39.299999999999997</v>
      </c>
      <c r="CW138">
        <v>43.1</v>
      </c>
      <c r="CX138">
        <v>48.7</v>
      </c>
      <c r="CY138">
        <v>48.3</v>
      </c>
      <c r="CZ138">
        <v>49.1</v>
      </c>
      <c r="DA138">
        <v>51.6</v>
      </c>
      <c r="DB138">
        <v>56</v>
      </c>
      <c r="DC138">
        <v>57</v>
      </c>
      <c r="DD138">
        <v>65.099999999999994</v>
      </c>
      <c r="DE138">
        <v>76.5</v>
      </c>
      <c r="DF138">
        <v>77.599999999999994</v>
      </c>
      <c r="DG138">
        <v>75.599999999999994</v>
      </c>
      <c r="DH138">
        <v>79.7</v>
      </c>
      <c r="DI138">
        <v>82.4</v>
      </c>
      <c r="DJ138">
        <v>78.099999999999994</v>
      </c>
      <c r="DK138">
        <v>92.1</v>
      </c>
      <c r="DL138">
        <v>94.2</v>
      </c>
      <c r="DM138">
        <v>102</v>
      </c>
      <c r="DN138">
        <v>100</v>
      </c>
      <c r="DO138">
        <v>113.8</v>
      </c>
      <c r="DP138">
        <v>121.2</v>
      </c>
      <c r="DQ138">
        <v>118.6</v>
      </c>
      <c r="DR138">
        <v>122.3</v>
      </c>
      <c r="DS138">
        <v>144.9</v>
      </c>
      <c r="DT138">
        <v>152</v>
      </c>
      <c r="DU138">
        <v>168.5</v>
      </c>
      <c r="DV138">
        <v>172.4</v>
      </c>
      <c r="DW138">
        <v>158.30000000000001</v>
      </c>
      <c r="DX138">
        <v>151</v>
      </c>
      <c r="DY138">
        <v>142.5</v>
      </c>
      <c r="DZ138">
        <v>125.1</v>
      </c>
      <c r="EA138">
        <v>131.9</v>
      </c>
      <c r="EB138">
        <v>127.3</v>
      </c>
      <c r="EC138">
        <v>132.1</v>
      </c>
      <c r="ED138">
        <v>129.9</v>
      </c>
      <c r="EE138">
        <v>129.9</v>
      </c>
      <c r="EF138">
        <v>125.2</v>
      </c>
      <c r="EG138">
        <v>121.5</v>
      </c>
      <c r="EH138">
        <v>114.2</v>
      </c>
      <c r="EI138">
        <v>130.4</v>
      </c>
      <c r="EJ138">
        <v>128</v>
      </c>
      <c r="EK138">
        <v>128.30000000000001</v>
      </c>
      <c r="EL138">
        <v>122.1</v>
      </c>
      <c r="EM138">
        <v>126.7</v>
      </c>
      <c r="EN138">
        <v>125.7</v>
      </c>
      <c r="EO138">
        <v>127.3</v>
      </c>
      <c r="EP138">
        <v>122.1</v>
      </c>
      <c r="EQ138">
        <v>126.6</v>
      </c>
      <c r="ER138">
        <v>126.6</v>
      </c>
      <c r="ES138">
        <v>139.9</v>
      </c>
      <c r="ET138">
        <v>126</v>
      </c>
      <c r="EU138">
        <v>130.69999999999999</v>
      </c>
      <c r="EV138">
        <v>132.30000000000001</v>
      </c>
      <c r="EW138">
        <v>135.80000000000001</v>
      </c>
      <c r="EX138">
        <v>143.30000000000001</v>
      </c>
      <c r="EY138">
        <v>148.80000000000001</v>
      </c>
      <c r="EZ138">
        <v>146.19999999999999</v>
      </c>
      <c r="FA138">
        <v>146.5</v>
      </c>
      <c r="FB138">
        <v>142.30000000000001</v>
      </c>
      <c r="FC138">
        <v>163.19999999999999</v>
      </c>
      <c r="FD138">
        <v>140.6</v>
      </c>
      <c r="FE138">
        <v>134.9</v>
      </c>
      <c r="FF138">
        <v>119.5</v>
      </c>
      <c r="FG138">
        <v>147.5</v>
      </c>
      <c r="FH138">
        <v>148.69999999999999</v>
      </c>
      <c r="FI138">
        <v>142.30000000000001</v>
      </c>
      <c r="FJ138">
        <v>134.80000000000001</v>
      </c>
      <c r="FK138">
        <v>151.4</v>
      </c>
      <c r="FL138">
        <v>163.5</v>
      </c>
      <c r="FM138">
        <v>176.7</v>
      </c>
      <c r="FN138">
        <v>159.4</v>
      </c>
      <c r="FO138">
        <v>152.6</v>
      </c>
      <c r="FP138">
        <v>158.5</v>
      </c>
      <c r="FQ138">
        <v>175.9</v>
      </c>
      <c r="FR138">
        <v>174.1</v>
      </c>
      <c r="FS138">
        <v>166.9</v>
      </c>
      <c r="FT138">
        <v>178.4</v>
      </c>
      <c r="FU138">
        <v>176.9</v>
      </c>
      <c r="FV138">
        <v>173.4</v>
      </c>
      <c r="FW138">
        <v>150.69999999999999</v>
      </c>
      <c r="FX138">
        <v>150.19999999999999</v>
      </c>
      <c r="FY138">
        <v>151.69999999999999</v>
      </c>
      <c r="FZ138">
        <v>151</v>
      </c>
      <c r="GA138">
        <v>166.2</v>
      </c>
      <c r="GB138">
        <v>186.5</v>
      </c>
      <c r="GC138">
        <v>196.6</v>
      </c>
      <c r="GD138">
        <v>200.4</v>
      </c>
      <c r="GE138">
        <v>207.9</v>
      </c>
      <c r="GF138">
        <v>246.2</v>
      </c>
      <c r="GG138">
        <v>236.8</v>
      </c>
      <c r="GH138">
        <v>234.3</v>
      </c>
      <c r="GI138">
        <v>270</v>
      </c>
      <c r="GJ138">
        <v>289.7</v>
      </c>
      <c r="GK138">
        <v>307.7</v>
      </c>
      <c r="GL138">
        <v>311.89999999999998</v>
      </c>
      <c r="GM138">
        <v>310.89999999999998</v>
      </c>
      <c r="GN138">
        <v>303.2</v>
      </c>
      <c r="GO138">
        <v>286.5</v>
      </c>
      <c r="GP138">
        <v>288.2</v>
      </c>
      <c r="GQ138">
        <v>254.4</v>
      </c>
      <c r="GR138">
        <v>260.5</v>
      </c>
      <c r="GS138">
        <v>250</v>
      </c>
      <c r="GT138">
        <v>246.7</v>
      </c>
      <c r="GU138">
        <v>249.5</v>
      </c>
      <c r="GV138">
        <v>227.6</v>
      </c>
      <c r="GW138">
        <v>203</v>
      </c>
      <c r="GX138">
        <v>161.30000000000001</v>
      </c>
      <c r="GY138">
        <v>165.7</v>
      </c>
      <c r="GZ138">
        <v>184.6</v>
      </c>
      <c r="HA138">
        <v>242.6</v>
      </c>
      <c r="HB138">
        <v>220.3</v>
      </c>
      <c r="HC138">
        <v>172.3</v>
      </c>
      <c r="HD138">
        <v>180.9</v>
      </c>
      <c r="HE138">
        <v>154.69999999999999</v>
      </c>
      <c r="HF138">
        <v>100.1</v>
      </c>
      <c r="HG138">
        <v>108.7</v>
      </c>
      <c r="HH138">
        <v>137.19999999999999</v>
      </c>
      <c r="HI138">
        <v>102.8</v>
      </c>
      <c r="HJ138">
        <v>83</v>
      </c>
      <c r="HK138">
        <v>117.6</v>
      </c>
      <c r="HL138">
        <v>103.5</v>
      </c>
      <c r="HM138">
        <v>119.3</v>
      </c>
      <c r="HN138">
        <v>111.9</v>
      </c>
      <c r="HO138">
        <v>132.69999999999999</v>
      </c>
      <c r="HP138">
        <v>129.69999999999999</v>
      </c>
      <c r="HQ138">
        <v>207.6</v>
      </c>
      <c r="HR138">
        <v>190.8</v>
      </c>
      <c r="HS138">
        <v>222.8</v>
      </c>
      <c r="HT138">
        <v>211.1</v>
      </c>
      <c r="HU138">
        <v>205.3</v>
      </c>
      <c r="HV138">
        <v>200.8</v>
      </c>
      <c r="HW138">
        <v>229.4</v>
      </c>
      <c r="HX138">
        <v>284.5</v>
      </c>
      <c r="HY138">
        <v>290.3</v>
      </c>
      <c r="HZ138">
        <v>375</v>
      </c>
      <c r="IA138">
        <v>407.4</v>
      </c>
      <c r="IB138">
        <v>696</v>
      </c>
      <c r="IC138">
        <v>734.8</v>
      </c>
      <c r="ID138">
        <v>778.9</v>
      </c>
      <c r="IE138">
        <v>818</v>
      </c>
      <c r="IF138">
        <v>820.2</v>
      </c>
      <c r="IG138">
        <v>832.5</v>
      </c>
      <c r="IH138">
        <v>856.8</v>
      </c>
      <c r="II138">
        <v>923.3</v>
      </c>
      <c r="IJ138">
        <v>912.6</v>
      </c>
      <c r="IK138">
        <v>907.7</v>
      </c>
      <c r="IL138">
        <v>890.7</v>
      </c>
      <c r="IM138">
        <v>896.8</v>
      </c>
      <c r="IN138">
        <v>914.8</v>
      </c>
      <c r="IO138">
        <v>993.1</v>
      </c>
      <c r="IP138">
        <v>1037.2</v>
      </c>
      <c r="IQ138">
        <v>1083.0999999999999</v>
      </c>
      <c r="IR138">
        <v>1089.7</v>
      </c>
      <c r="IS138">
        <v>1082.5999999999999</v>
      </c>
      <c r="IT138">
        <v>1130.5</v>
      </c>
      <c r="IU138">
        <v>1127.9000000000001</v>
      </c>
      <c r="IV138">
        <v>1126.5999999999999</v>
      </c>
      <c r="IW138">
        <v>1125.5999999999999</v>
      </c>
      <c r="IY138" s="15">
        <v>72904</v>
      </c>
      <c r="IZ138" s="15">
        <v>74692</v>
      </c>
    </row>
    <row r="139" spans="1:260">
      <c r="A139" t="s">
        <v>1070</v>
      </c>
      <c r="B139" t="s">
        <v>1205</v>
      </c>
      <c r="C139">
        <v>1.4</v>
      </c>
      <c r="D139">
        <v>1.4</v>
      </c>
      <c r="E139">
        <v>1.4</v>
      </c>
      <c r="F139">
        <v>1.4</v>
      </c>
      <c r="G139">
        <v>1.4</v>
      </c>
      <c r="H139">
        <v>1.5</v>
      </c>
      <c r="I139">
        <v>1.5</v>
      </c>
      <c r="J139">
        <v>1.5</v>
      </c>
      <c r="K139">
        <v>1.5</v>
      </c>
      <c r="L139">
        <v>1.5</v>
      </c>
      <c r="M139">
        <v>1.5</v>
      </c>
      <c r="N139">
        <v>1.6</v>
      </c>
      <c r="O139">
        <v>1.6</v>
      </c>
      <c r="P139">
        <v>1.6</v>
      </c>
      <c r="Q139">
        <v>1.6</v>
      </c>
      <c r="R139">
        <v>1.6</v>
      </c>
      <c r="S139">
        <v>1.6</v>
      </c>
      <c r="T139">
        <v>1.7</v>
      </c>
      <c r="U139">
        <v>1.7</v>
      </c>
      <c r="V139">
        <v>1.7</v>
      </c>
      <c r="W139">
        <v>1.7</v>
      </c>
      <c r="X139">
        <v>1.7</v>
      </c>
      <c r="Y139">
        <v>1.7</v>
      </c>
      <c r="Z139">
        <v>1.8</v>
      </c>
      <c r="AA139">
        <v>1.8</v>
      </c>
      <c r="AB139">
        <v>1.8</v>
      </c>
      <c r="AC139">
        <v>1.8</v>
      </c>
      <c r="AD139">
        <v>1.8</v>
      </c>
      <c r="AE139">
        <v>1.9</v>
      </c>
      <c r="AF139">
        <v>1.9</v>
      </c>
      <c r="AG139">
        <v>2</v>
      </c>
      <c r="AH139">
        <v>2</v>
      </c>
      <c r="AI139">
        <v>2.1</v>
      </c>
      <c r="AJ139">
        <v>2.1</v>
      </c>
      <c r="AK139">
        <v>2.1</v>
      </c>
      <c r="AL139">
        <v>2.2000000000000002</v>
      </c>
      <c r="AM139">
        <v>2.2000000000000002</v>
      </c>
      <c r="AN139">
        <v>2.2999999999999998</v>
      </c>
      <c r="AO139">
        <v>2.2999999999999998</v>
      </c>
      <c r="AP139">
        <v>2.4</v>
      </c>
      <c r="AQ139">
        <v>2.5</v>
      </c>
      <c r="AR139">
        <v>2.6</v>
      </c>
      <c r="AS139">
        <v>2.7</v>
      </c>
      <c r="AT139">
        <v>2.7</v>
      </c>
      <c r="AU139">
        <v>2.8</v>
      </c>
      <c r="AV139">
        <v>2.8</v>
      </c>
      <c r="AW139">
        <v>2.8</v>
      </c>
      <c r="AX139">
        <v>2.8</v>
      </c>
      <c r="AY139">
        <v>2.8</v>
      </c>
      <c r="AZ139">
        <v>2.8</v>
      </c>
      <c r="BA139">
        <v>2.9</v>
      </c>
      <c r="BB139">
        <v>3</v>
      </c>
      <c r="BC139">
        <v>3.2</v>
      </c>
      <c r="BD139">
        <v>3.5</v>
      </c>
      <c r="BE139">
        <v>3.6</v>
      </c>
      <c r="BF139">
        <v>3.7</v>
      </c>
      <c r="BG139">
        <v>4.0999999999999996</v>
      </c>
      <c r="BH139">
        <v>4.2</v>
      </c>
      <c r="BI139">
        <v>4.5</v>
      </c>
      <c r="BJ139">
        <v>4.7</v>
      </c>
      <c r="BK139">
        <v>4.7</v>
      </c>
      <c r="BL139">
        <v>4.9000000000000004</v>
      </c>
      <c r="BM139">
        <v>4.9000000000000004</v>
      </c>
      <c r="BN139">
        <v>5.2</v>
      </c>
      <c r="BO139">
        <v>5.5</v>
      </c>
      <c r="BP139">
        <v>5.7</v>
      </c>
      <c r="BQ139">
        <v>5.9</v>
      </c>
      <c r="BR139">
        <v>9.8000000000000007</v>
      </c>
      <c r="BS139">
        <v>10</v>
      </c>
      <c r="BT139">
        <v>10.199999999999999</v>
      </c>
      <c r="BU139">
        <v>10.4</v>
      </c>
      <c r="BV139">
        <v>11.4</v>
      </c>
      <c r="BW139">
        <v>11.7</v>
      </c>
      <c r="BX139">
        <v>12.2</v>
      </c>
      <c r="BY139">
        <v>12.7</v>
      </c>
      <c r="BZ139">
        <v>14.2</v>
      </c>
      <c r="CA139">
        <v>14.6</v>
      </c>
      <c r="CB139">
        <v>15.2</v>
      </c>
      <c r="CC139">
        <v>15.9</v>
      </c>
      <c r="CD139">
        <v>18.3</v>
      </c>
      <c r="CE139">
        <v>19</v>
      </c>
      <c r="CF139">
        <v>20.2</v>
      </c>
      <c r="CG139">
        <v>21.1</v>
      </c>
      <c r="CH139">
        <v>26.2</v>
      </c>
      <c r="CI139">
        <v>26.9</v>
      </c>
      <c r="CJ139">
        <v>28</v>
      </c>
      <c r="CK139">
        <v>29.1</v>
      </c>
      <c r="CL139">
        <v>34</v>
      </c>
      <c r="CM139">
        <v>35.6</v>
      </c>
      <c r="CN139">
        <v>37.200000000000003</v>
      </c>
      <c r="CO139">
        <v>37.9</v>
      </c>
      <c r="CP139">
        <v>31.2</v>
      </c>
      <c r="CQ139">
        <v>30.9</v>
      </c>
      <c r="CR139">
        <v>33</v>
      </c>
      <c r="CS139">
        <v>35.299999999999997</v>
      </c>
      <c r="CT139">
        <v>34.4</v>
      </c>
      <c r="CU139">
        <v>35.1</v>
      </c>
      <c r="CV139">
        <v>39.6</v>
      </c>
      <c r="CW139">
        <v>40.799999999999997</v>
      </c>
      <c r="CX139">
        <v>41.8</v>
      </c>
      <c r="CY139">
        <v>43.2</v>
      </c>
      <c r="CZ139">
        <v>45.1</v>
      </c>
      <c r="DA139">
        <v>46.3</v>
      </c>
      <c r="DB139">
        <v>47</v>
      </c>
      <c r="DC139">
        <v>48.9</v>
      </c>
      <c r="DD139">
        <v>50.7</v>
      </c>
      <c r="DE139">
        <v>52.4</v>
      </c>
      <c r="DF139">
        <v>58.3</v>
      </c>
      <c r="DG139">
        <v>65</v>
      </c>
      <c r="DH139">
        <v>67.5</v>
      </c>
      <c r="DI139">
        <v>79.599999999999994</v>
      </c>
      <c r="DJ139">
        <v>75.7</v>
      </c>
      <c r="DK139">
        <v>72.8</v>
      </c>
      <c r="DL139">
        <v>75.400000000000006</v>
      </c>
      <c r="DM139">
        <v>80.2</v>
      </c>
      <c r="DN139">
        <v>87.2</v>
      </c>
      <c r="DO139">
        <v>102.4</v>
      </c>
      <c r="DP139">
        <v>107.4</v>
      </c>
      <c r="DQ139">
        <v>106.6</v>
      </c>
      <c r="DR139">
        <v>111.9</v>
      </c>
      <c r="DS139">
        <v>114.6</v>
      </c>
      <c r="DT139">
        <v>117.8</v>
      </c>
      <c r="DU139">
        <v>118.1</v>
      </c>
      <c r="DV139">
        <v>118.2</v>
      </c>
      <c r="DW139">
        <v>112.6</v>
      </c>
      <c r="DX139">
        <v>121.7</v>
      </c>
      <c r="DY139">
        <v>116</v>
      </c>
      <c r="DZ139">
        <v>113.9</v>
      </c>
      <c r="EA139">
        <v>112</v>
      </c>
      <c r="EB139">
        <v>114.8</v>
      </c>
      <c r="EC139">
        <v>113.2</v>
      </c>
      <c r="ED139">
        <v>115.2</v>
      </c>
      <c r="EE139">
        <v>119.5</v>
      </c>
      <c r="EF139">
        <v>127.1</v>
      </c>
      <c r="EG139">
        <v>133.4</v>
      </c>
      <c r="EH139">
        <v>143.9</v>
      </c>
      <c r="EI139">
        <v>143.1</v>
      </c>
      <c r="EJ139">
        <v>143.9</v>
      </c>
      <c r="EK139">
        <v>146.6</v>
      </c>
      <c r="EL139">
        <v>134</v>
      </c>
      <c r="EM139">
        <v>130.80000000000001</v>
      </c>
      <c r="EN139">
        <v>133.19999999999999</v>
      </c>
      <c r="EO139">
        <v>135.30000000000001</v>
      </c>
      <c r="EP139">
        <v>135.4</v>
      </c>
      <c r="EQ139">
        <v>144.30000000000001</v>
      </c>
      <c r="ER139">
        <v>147.69999999999999</v>
      </c>
      <c r="ES139">
        <v>148.4</v>
      </c>
      <c r="ET139">
        <v>149.69999999999999</v>
      </c>
      <c r="EU139">
        <v>161.30000000000001</v>
      </c>
      <c r="EV139">
        <v>169.6</v>
      </c>
      <c r="EW139">
        <v>170.2</v>
      </c>
      <c r="EX139">
        <v>179.5</v>
      </c>
      <c r="EY139">
        <v>183.8</v>
      </c>
      <c r="EZ139">
        <v>189.8</v>
      </c>
      <c r="FA139">
        <v>196.2</v>
      </c>
      <c r="FB139">
        <v>208.6</v>
      </c>
      <c r="FC139">
        <v>226.7</v>
      </c>
      <c r="FD139">
        <v>238.1</v>
      </c>
      <c r="FE139">
        <v>255.5</v>
      </c>
      <c r="FF139">
        <v>272.3</v>
      </c>
      <c r="FG139">
        <v>279</v>
      </c>
      <c r="FH139">
        <v>289.8</v>
      </c>
      <c r="FI139">
        <v>333.6</v>
      </c>
      <c r="FJ139">
        <v>334.2</v>
      </c>
      <c r="FK139">
        <v>363.7</v>
      </c>
      <c r="FL139">
        <v>374.6</v>
      </c>
      <c r="FM139">
        <v>384.7</v>
      </c>
      <c r="FN139">
        <v>394.2</v>
      </c>
      <c r="FO139">
        <v>400.1</v>
      </c>
      <c r="FP139">
        <v>376.6</v>
      </c>
      <c r="FQ139">
        <v>361.7</v>
      </c>
      <c r="FR139">
        <v>363.3</v>
      </c>
      <c r="FS139">
        <v>353.7</v>
      </c>
      <c r="FT139">
        <v>349.3</v>
      </c>
      <c r="FU139">
        <v>331.2</v>
      </c>
      <c r="FV139">
        <v>318.3</v>
      </c>
      <c r="FW139">
        <v>326.89999999999998</v>
      </c>
      <c r="FX139">
        <v>318.39999999999998</v>
      </c>
      <c r="FY139">
        <v>318</v>
      </c>
      <c r="FZ139">
        <v>318.7</v>
      </c>
      <c r="GA139">
        <v>321.10000000000002</v>
      </c>
      <c r="GB139">
        <v>294.89999999999998</v>
      </c>
      <c r="GC139">
        <v>314.39999999999998</v>
      </c>
      <c r="GD139">
        <v>334.3</v>
      </c>
      <c r="GE139">
        <v>344.1</v>
      </c>
      <c r="GF139">
        <v>363.3</v>
      </c>
      <c r="GG139">
        <v>380.2</v>
      </c>
      <c r="GH139">
        <v>397.5</v>
      </c>
      <c r="GI139">
        <v>389.5</v>
      </c>
      <c r="GJ139">
        <v>401.7</v>
      </c>
      <c r="GK139">
        <v>419.2</v>
      </c>
      <c r="GL139">
        <v>453.8</v>
      </c>
      <c r="GM139">
        <v>477.4</v>
      </c>
      <c r="GN139">
        <v>511.2</v>
      </c>
      <c r="GO139">
        <v>500.4</v>
      </c>
      <c r="GP139">
        <v>485.9</v>
      </c>
      <c r="GQ139">
        <v>468</v>
      </c>
      <c r="GR139">
        <v>472.4</v>
      </c>
      <c r="GS139">
        <v>486</v>
      </c>
      <c r="GT139">
        <v>481.6</v>
      </c>
      <c r="GU139">
        <v>497.5</v>
      </c>
      <c r="GV139">
        <v>497</v>
      </c>
      <c r="GW139">
        <v>503.8</v>
      </c>
      <c r="GX139">
        <v>494.5</v>
      </c>
      <c r="GY139">
        <v>486.7</v>
      </c>
      <c r="GZ139">
        <v>490.6</v>
      </c>
      <c r="HA139">
        <v>509.4</v>
      </c>
      <c r="HB139">
        <v>530.4</v>
      </c>
      <c r="HC139">
        <v>508.7</v>
      </c>
      <c r="HD139">
        <v>517.20000000000005</v>
      </c>
      <c r="HE139">
        <v>525.9</v>
      </c>
      <c r="HF139">
        <v>500</v>
      </c>
      <c r="HG139">
        <v>502.1</v>
      </c>
      <c r="HH139">
        <v>502.5</v>
      </c>
      <c r="HI139">
        <v>504.4</v>
      </c>
      <c r="HJ139">
        <v>505.2</v>
      </c>
      <c r="HK139">
        <v>501.5</v>
      </c>
      <c r="HL139">
        <v>515.70000000000005</v>
      </c>
      <c r="HM139">
        <v>562.1</v>
      </c>
      <c r="HN139">
        <v>561.1</v>
      </c>
      <c r="HO139">
        <v>594</v>
      </c>
      <c r="HP139">
        <v>611.5</v>
      </c>
      <c r="HQ139">
        <v>611.79999999999995</v>
      </c>
      <c r="HR139">
        <v>621</v>
      </c>
      <c r="HS139">
        <v>607.9</v>
      </c>
      <c r="HT139">
        <v>637</v>
      </c>
      <c r="HU139">
        <v>670.6</v>
      </c>
      <c r="HV139">
        <v>679.4</v>
      </c>
      <c r="HW139">
        <v>693.6</v>
      </c>
      <c r="HX139">
        <v>693</v>
      </c>
      <c r="HY139">
        <v>690.5</v>
      </c>
      <c r="HZ139">
        <v>690.5</v>
      </c>
      <c r="IA139">
        <v>666</v>
      </c>
      <c r="IB139">
        <v>620.1</v>
      </c>
      <c r="IC139">
        <v>619</v>
      </c>
      <c r="ID139">
        <v>601.29999999999995</v>
      </c>
      <c r="IE139">
        <v>582.1</v>
      </c>
      <c r="IF139">
        <v>580.5</v>
      </c>
      <c r="IG139">
        <v>575.1</v>
      </c>
      <c r="IH139">
        <v>568.20000000000005</v>
      </c>
      <c r="II139">
        <v>551.6</v>
      </c>
      <c r="IJ139">
        <v>535.6</v>
      </c>
      <c r="IK139">
        <v>533.9</v>
      </c>
      <c r="IL139">
        <v>497.8</v>
      </c>
      <c r="IM139">
        <v>501.1</v>
      </c>
      <c r="IN139">
        <v>468.2</v>
      </c>
      <c r="IO139">
        <v>479.6</v>
      </c>
      <c r="IP139">
        <v>484.6</v>
      </c>
      <c r="IQ139">
        <v>487</v>
      </c>
      <c r="IR139">
        <v>483.9</v>
      </c>
      <c r="IS139">
        <v>507.2</v>
      </c>
      <c r="IT139">
        <v>513.20000000000005</v>
      </c>
      <c r="IU139">
        <v>504.2</v>
      </c>
      <c r="IV139">
        <v>494</v>
      </c>
      <c r="IW139">
        <v>487.2</v>
      </c>
      <c r="IY139" s="15">
        <v>71310</v>
      </c>
      <c r="IZ139" s="15">
        <v>73129</v>
      </c>
    </row>
    <row r="140" spans="1:260">
      <c r="A140" t="s">
        <v>1072</v>
      </c>
      <c r="B140" s="12" t="s">
        <v>915</v>
      </c>
      <c r="C140" s="12">
        <v>14.1</v>
      </c>
      <c r="D140" s="12">
        <v>14.5</v>
      </c>
      <c r="E140" s="12">
        <v>13.9</v>
      </c>
      <c r="F140" s="12">
        <v>14.8</v>
      </c>
      <c r="G140" s="12">
        <v>16</v>
      </c>
      <c r="H140" s="12">
        <v>16.2</v>
      </c>
      <c r="I140" s="12">
        <v>16.600000000000001</v>
      </c>
      <c r="J140" s="12">
        <v>17.600000000000001</v>
      </c>
      <c r="K140" s="12">
        <v>17.3</v>
      </c>
      <c r="L140" s="12">
        <v>14.7</v>
      </c>
      <c r="M140" s="12">
        <v>15.2</v>
      </c>
      <c r="N140" s="12">
        <v>16.3</v>
      </c>
      <c r="O140" s="12">
        <v>17</v>
      </c>
      <c r="P140" s="12">
        <v>17.7</v>
      </c>
      <c r="Q140" s="12">
        <v>18.3</v>
      </c>
      <c r="R140" s="12">
        <v>18.7</v>
      </c>
      <c r="S140" s="12">
        <v>19.399999999999999</v>
      </c>
      <c r="T140" s="12">
        <v>19.8</v>
      </c>
      <c r="U140" s="12">
        <v>20.2</v>
      </c>
      <c r="V140" s="12">
        <v>20.3</v>
      </c>
      <c r="W140" s="12">
        <v>20.5</v>
      </c>
      <c r="X140" s="12">
        <v>19.899999999999999</v>
      </c>
      <c r="Y140" s="12">
        <v>21</v>
      </c>
      <c r="Z140" s="12">
        <v>21.4</v>
      </c>
      <c r="AA140" s="12">
        <v>20.9</v>
      </c>
      <c r="AB140" s="12">
        <v>19.899999999999999</v>
      </c>
      <c r="AC140" s="12">
        <v>18.399999999999999</v>
      </c>
      <c r="AD140" s="12">
        <v>19.7</v>
      </c>
      <c r="AE140" s="12">
        <v>23.3</v>
      </c>
      <c r="AF140" s="12">
        <v>26.6</v>
      </c>
      <c r="AG140" s="12">
        <v>31.1</v>
      </c>
      <c r="AH140" s="12">
        <v>33.200000000000003</v>
      </c>
      <c r="AI140" s="12">
        <v>32.6</v>
      </c>
      <c r="AJ140" s="12">
        <v>36.299999999999997</v>
      </c>
      <c r="AK140" s="12">
        <v>37.1</v>
      </c>
      <c r="AL140" s="12">
        <v>37.799999999999997</v>
      </c>
      <c r="AM140" s="12">
        <v>37.200000000000003</v>
      </c>
      <c r="AN140" s="12">
        <v>36.6</v>
      </c>
      <c r="AO140" s="12">
        <v>35.6</v>
      </c>
      <c r="AP140" s="12">
        <v>36</v>
      </c>
      <c r="AQ140" s="12">
        <v>35.799999999999997</v>
      </c>
      <c r="AR140" s="12">
        <v>31.4</v>
      </c>
      <c r="AS140" s="12">
        <v>34.700000000000003</v>
      </c>
      <c r="AT140" s="12">
        <v>37.700000000000003</v>
      </c>
      <c r="AU140" s="12">
        <v>41.2</v>
      </c>
      <c r="AV140" s="12">
        <v>40.5</v>
      </c>
      <c r="AW140" s="12">
        <v>40.4</v>
      </c>
      <c r="AX140" s="12">
        <v>41.6</v>
      </c>
      <c r="AY140" s="12">
        <v>44.2</v>
      </c>
      <c r="AZ140" s="12">
        <v>44.7</v>
      </c>
      <c r="BA140" s="12">
        <v>46.3</v>
      </c>
      <c r="BB140" s="12">
        <v>50.8</v>
      </c>
      <c r="BC140" s="12">
        <v>50.1</v>
      </c>
      <c r="BD140" s="12">
        <v>48</v>
      </c>
      <c r="BE140" s="12">
        <v>51.7</v>
      </c>
      <c r="BF140" s="12">
        <v>47.7</v>
      </c>
      <c r="BG140" s="12">
        <v>49.8</v>
      </c>
      <c r="BH140" s="12">
        <v>46.5</v>
      </c>
      <c r="BI140" s="12">
        <v>41.3</v>
      </c>
      <c r="BJ140" s="12">
        <v>41.9</v>
      </c>
      <c r="BK140" s="12">
        <v>48.5</v>
      </c>
      <c r="BL140" s="12">
        <v>53.9</v>
      </c>
      <c r="BM140" s="12">
        <v>51</v>
      </c>
      <c r="BN140" s="12">
        <v>53.4</v>
      </c>
      <c r="BO140" s="12">
        <v>60.7</v>
      </c>
      <c r="BP140" s="12">
        <v>61.6</v>
      </c>
      <c r="BQ140" s="12">
        <v>63</v>
      </c>
      <c r="BR140" s="12">
        <v>85.2</v>
      </c>
      <c r="BS140" s="12">
        <v>82.8</v>
      </c>
      <c r="BT140" s="12">
        <v>85.3</v>
      </c>
      <c r="BU140" s="12">
        <v>84.6</v>
      </c>
      <c r="BV140" s="12">
        <v>89.1</v>
      </c>
      <c r="BW140" s="12">
        <v>88.3</v>
      </c>
      <c r="BX140" s="12">
        <v>94.5</v>
      </c>
      <c r="BY140" s="12">
        <v>100.3</v>
      </c>
      <c r="BZ140" s="12">
        <v>102.6</v>
      </c>
      <c r="CA140" s="12">
        <v>107.3</v>
      </c>
      <c r="CB140" s="12">
        <v>111.2</v>
      </c>
      <c r="CC140" s="12">
        <v>117.2</v>
      </c>
      <c r="CD140" s="12">
        <v>125.7</v>
      </c>
      <c r="CE140" s="12">
        <v>126.5</v>
      </c>
      <c r="CF140" s="12">
        <v>138.5</v>
      </c>
      <c r="CG140" s="12">
        <v>148.80000000000001</v>
      </c>
      <c r="CH140" s="12">
        <v>175.5</v>
      </c>
      <c r="CI140" s="12">
        <v>180.2</v>
      </c>
      <c r="CJ140" s="12">
        <v>185.7</v>
      </c>
      <c r="CK140" s="12">
        <v>181.4</v>
      </c>
      <c r="CL140" s="12">
        <v>205.3</v>
      </c>
      <c r="CM140" s="12">
        <v>149.69999999999999</v>
      </c>
      <c r="CN140" s="12">
        <v>150.5</v>
      </c>
      <c r="CO140" s="12">
        <v>159.5</v>
      </c>
      <c r="CP140" s="12">
        <v>187.5</v>
      </c>
      <c r="CQ140" s="12">
        <v>199.4</v>
      </c>
      <c r="CR140" s="12">
        <v>212.6</v>
      </c>
      <c r="CS140" s="12">
        <v>214.1</v>
      </c>
      <c r="CT140" s="12">
        <v>228.5</v>
      </c>
      <c r="CU140" s="12">
        <v>228.6</v>
      </c>
      <c r="CV140" s="12">
        <v>228.1</v>
      </c>
      <c r="CW140" s="12">
        <v>238.1</v>
      </c>
      <c r="CX140" s="12">
        <v>235.4</v>
      </c>
      <c r="CY140" s="12">
        <v>247.1</v>
      </c>
      <c r="CZ140" s="12">
        <v>257.3</v>
      </c>
      <c r="DA140" s="12">
        <v>255.6</v>
      </c>
      <c r="DB140" s="12">
        <v>309.8</v>
      </c>
      <c r="DC140" s="12">
        <v>336.6</v>
      </c>
      <c r="DD140" s="12">
        <v>356.8</v>
      </c>
      <c r="DE140" s="12">
        <v>358.4</v>
      </c>
      <c r="DF140" s="12">
        <v>397.8</v>
      </c>
      <c r="DG140" s="12">
        <v>449.1</v>
      </c>
      <c r="DH140" s="12">
        <v>470.2</v>
      </c>
      <c r="DI140" s="12">
        <v>495.6</v>
      </c>
      <c r="DJ140" s="12">
        <v>429.5</v>
      </c>
      <c r="DK140" s="12">
        <v>451.3</v>
      </c>
      <c r="DL140" s="12">
        <v>474.6</v>
      </c>
      <c r="DM140" s="12">
        <v>484.3</v>
      </c>
      <c r="DN140" s="12">
        <v>518.1</v>
      </c>
      <c r="DO140" s="12">
        <v>534.20000000000005</v>
      </c>
      <c r="DP140" s="12">
        <v>566.1</v>
      </c>
      <c r="DQ140" s="12">
        <v>606.6</v>
      </c>
      <c r="DR140" s="12">
        <v>699</v>
      </c>
      <c r="DS140" s="12">
        <v>697.3</v>
      </c>
      <c r="DT140" s="12">
        <v>717.8</v>
      </c>
      <c r="DU140" s="12">
        <v>687.1</v>
      </c>
      <c r="DV140" s="12">
        <v>665.2</v>
      </c>
      <c r="DW140" s="12">
        <v>708.3</v>
      </c>
      <c r="DX140" s="12">
        <v>713.7</v>
      </c>
      <c r="DY140" s="12">
        <v>727.5</v>
      </c>
      <c r="DZ140" s="12">
        <v>854.2</v>
      </c>
      <c r="EA140" s="12">
        <v>848.9</v>
      </c>
      <c r="EB140" s="12">
        <v>856.8</v>
      </c>
      <c r="EC140" s="12">
        <v>870.1</v>
      </c>
      <c r="ED140" s="12">
        <v>910</v>
      </c>
      <c r="EE140" s="12">
        <v>931.1</v>
      </c>
      <c r="EF140" s="12">
        <v>935.5</v>
      </c>
      <c r="EG140" s="12">
        <v>951.7</v>
      </c>
      <c r="EH140" s="12">
        <v>998</v>
      </c>
      <c r="EI140" s="12">
        <v>997.1</v>
      </c>
      <c r="EJ140" s="12">
        <v>1003.5</v>
      </c>
      <c r="EK140" s="12">
        <v>1041.2</v>
      </c>
      <c r="EL140" s="12">
        <v>1021.6</v>
      </c>
      <c r="EM140" s="12">
        <v>1063.5</v>
      </c>
      <c r="EN140" s="12">
        <v>1113.5999999999999</v>
      </c>
      <c r="EO140" s="12">
        <v>1171.5</v>
      </c>
      <c r="EP140" s="12">
        <v>1419.8</v>
      </c>
      <c r="EQ140" s="12">
        <v>1472.4</v>
      </c>
      <c r="ER140" s="12">
        <v>1513.8</v>
      </c>
      <c r="ES140" s="12">
        <v>1543.2</v>
      </c>
      <c r="ET140" s="12">
        <v>1751.8</v>
      </c>
      <c r="EU140" s="12">
        <v>1788.3</v>
      </c>
      <c r="EV140" s="12">
        <v>1937.6</v>
      </c>
      <c r="EW140" s="12">
        <v>2046</v>
      </c>
      <c r="EX140" s="12">
        <v>2410.8000000000002</v>
      </c>
      <c r="EY140" s="12">
        <v>2606</v>
      </c>
      <c r="EZ140" s="12">
        <v>2667.2</v>
      </c>
      <c r="FA140" s="12">
        <v>2566.1</v>
      </c>
      <c r="FB140" s="12">
        <v>3220.8</v>
      </c>
      <c r="FC140" s="12">
        <v>3344</v>
      </c>
      <c r="FD140" s="12">
        <v>3597.4</v>
      </c>
      <c r="FE140" s="12">
        <v>3547.9</v>
      </c>
      <c r="FF140" s="12">
        <v>4137.3999999999996</v>
      </c>
      <c r="FG140" s="12">
        <v>4279.6000000000004</v>
      </c>
      <c r="FH140" s="12">
        <v>4356</v>
      </c>
      <c r="FI140" s="12">
        <v>4423.1000000000004</v>
      </c>
      <c r="FJ140" s="12">
        <v>4092.2</v>
      </c>
      <c r="FK140" s="12">
        <v>3968.8</v>
      </c>
      <c r="FL140" s="12">
        <v>4147.7</v>
      </c>
      <c r="FM140" s="12">
        <v>3937.9</v>
      </c>
      <c r="FN140" s="12">
        <v>3738.8</v>
      </c>
      <c r="FO140" s="12">
        <v>3794.1</v>
      </c>
      <c r="FP140" s="12">
        <v>3613.6</v>
      </c>
      <c r="FQ140" s="12">
        <v>3440.1</v>
      </c>
      <c r="FR140" s="12">
        <v>2994.3</v>
      </c>
      <c r="FS140" s="12">
        <v>3019.9</v>
      </c>
      <c r="FT140" s="12">
        <v>3274</v>
      </c>
      <c r="FU140" s="12">
        <v>3339.1</v>
      </c>
      <c r="FV140" s="12">
        <v>3976.1</v>
      </c>
      <c r="FW140" s="12">
        <v>4036.7</v>
      </c>
      <c r="FX140" s="12">
        <v>4130.8999999999996</v>
      </c>
      <c r="FY140" s="12">
        <v>4136.5</v>
      </c>
      <c r="FZ140" s="12">
        <v>4522</v>
      </c>
      <c r="GA140" s="12">
        <v>4538.8</v>
      </c>
      <c r="GB140" s="12">
        <v>4602.1000000000004</v>
      </c>
      <c r="GC140" s="12">
        <v>4721.7</v>
      </c>
      <c r="GD140" s="12">
        <v>4787.7</v>
      </c>
      <c r="GE140" s="12">
        <v>5050.1000000000004</v>
      </c>
      <c r="GF140" s="12">
        <v>5001.8999999999996</v>
      </c>
      <c r="GG140" s="12">
        <v>5318.8</v>
      </c>
      <c r="GH140" s="12">
        <v>5687.4</v>
      </c>
      <c r="GI140" s="12">
        <v>5794.4</v>
      </c>
      <c r="GJ140" s="12">
        <v>6288.9</v>
      </c>
      <c r="GK140" s="12">
        <v>6476.9</v>
      </c>
      <c r="GL140" s="12">
        <v>6329.2</v>
      </c>
      <c r="GM140" s="12">
        <v>5854.7</v>
      </c>
      <c r="GN140" s="12">
        <v>5757.5</v>
      </c>
      <c r="GO140" s="12">
        <v>5314.3</v>
      </c>
      <c r="GP140" s="12">
        <v>4132.8999999999996</v>
      </c>
      <c r="GQ140" s="12">
        <v>3653.8</v>
      </c>
      <c r="GR140" s="12">
        <v>4276.6000000000004</v>
      </c>
      <c r="GS140" s="12">
        <v>5049.3999999999996</v>
      </c>
      <c r="GT140" s="12">
        <v>5431.6</v>
      </c>
      <c r="GU140" s="12">
        <v>5783</v>
      </c>
      <c r="GV140" s="12">
        <v>5144.3999999999996</v>
      </c>
      <c r="GW140" s="12">
        <v>5805.6</v>
      </c>
      <c r="GX140" s="12">
        <v>6473.5</v>
      </c>
      <c r="GY140" s="12">
        <v>6888</v>
      </c>
      <c r="GZ140" s="12">
        <v>6939.4</v>
      </c>
      <c r="HA140" s="12">
        <v>6053.5</v>
      </c>
      <c r="HB140" s="12">
        <v>6810.3</v>
      </c>
      <c r="HC140" s="12">
        <v>7672.8</v>
      </c>
      <c r="HD140" s="12">
        <v>7505.5</v>
      </c>
      <c r="HE140" s="12">
        <v>7940</v>
      </c>
      <c r="HF140" s="12">
        <v>7961.2</v>
      </c>
      <c r="HG140" s="12">
        <v>8754</v>
      </c>
      <c r="HH140" s="12">
        <v>8926</v>
      </c>
      <c r="HI140" s="12">
        <v>9450.6</v>
      </c>
      <c r="HJ140" s="12">
        <v>10307.799999999999</v>
      </c>
      <c r="HK140" s="12">
        <v>10440.9</v>
      </c>
      <c r="HL140" s="12">
        <v>10973.2</v>
      </c>
      <c r="HM140" s="12">
        <v>11092.4</v>
      </c>
      <c r="HN140" s="12">
        <v>11538.3</v>
      </c>
      <c r="HO140" s="12">
        <v>11805.8</v>
      </c>
      <c r="HP140" s="12">
        <v>11757.9</v>
      </c>
      <c r="HQ140" s="12">
        <v>10867.5</v>
      </c>
      <c r="HR140" s="12">
        <v>11319.5</v>
      </c>
      <c r="HS140" s="12">
        <v>11346.8</v>
      </c>
      <c r="HT140" s="12">
        <v>11594.7</v>
      </c>
      <c r="HU140" s="12">
        <v>12140.2</v>
      </c>
      <c r="HV140" s="12">
        <v>12393.6</v>
      </c>
      <c r="HW140" s="12">
        <v>13210.6</v>
      </c>
      <c r="HX140" s="12">
        <v>13591.4</v>
      </c>
      <c r="HY140" s="12">
        <v>14240.6</v>
      </c>
      <c r="HZ140" s="12">
        <v>15057.4</v>
      </c>
      <c r="IA140" s="12">
        <v>15023.2</v>
      </c>
      <c r="IB140" s="12">
        <v>15382.3</v>
      </c>
      <c r="IC140" s="12">
        <v>16336.1</v>
      </c>
      <c r="ID140" s="12">
        <v>14284.8</v>
      </c>
      <c r="IE140" s="12">
        <v>15925</v>
      </c>
      <c r="IF140" s="12">
        <v>16585.099999999999</v>
      </c>
      <c r="IG140" s="12">
        <v>16721.7</v>
      </c>
      <c r="IH140" s="12">
        <v>18086.8</v>
      </c>
      <c r="II140" s="12">
        <v>14790.2</v>
      </c>
      <c r="IJ140" s="12">
        <v>17749</v>
      </c>
      <c r="IK140" s="12">
        <v>19398.400000000001</v>
      </c>
      <c r="IL140" s="12">
        <v>22097.5</v>
      </c>
      <c r="IM140" s="12">
        <v>23486.1</v>
      </c>
      <c r="IN140" s="12">
        <v>25516.1</v>
      </c>
      <c r="IO140" s="12">
        <v>25647.1</v>
      </c>
      <c r="IP140" s="12">
        <v>28413.7</v>
      </c>
      <c r="IQ140" s="12">
        <v>26801.7</v>
      </c>
      <c r="IR140" s="12">
        <v>22553.9</v>
      </c>
      <c r="IS140" s="12">
        <v>21313</v>
      </c>
      <c r="IT140" s="12">
        <v>22531.5</v>
      </c>
      <c r="IU140" s="12">
        <v>24031.5</v>
      </c>
      <c r="IV140" s="12">
        <v>25873.1</v>
      </c>
      <c r="IW140" s="12">
        <v>25047.9</v>
      </c>
      <c r="IY140" s="15">
        <v>286</v>
      </c>
      <c r="IZ140" s="15">
        <v>278</v>
      </c>
    </row>
    <row r="141" spans="1:260">
      <c r="A141" t="s">
        <v>1074</v>
      </c>
      <c r="B141" t="s">
        <v>917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0.2</v>
      </c>
      <c r="DR141">
        <v>0.4</v>
      </c>
      <c r="DS141">
        <v>0.6</v>
      </c>
      <c r="DT141">
        <v>0.8</v>
      </c>
      <c r="DU141">
        <v>1</v>
      </c>
      <c r="DV141">
        <v>1.2</v>
      </c>
      <c r="DW141">
        <v>1.4</v>
      </c>
      <c r="DX141">
        <v>1.6</v>
      </c>
      <c r="DY141">
        <v>1.8</v>
      </c>
      <c r="DZ141">
        <v>2</v>
      </c>
      <c r="EA141">
        <v>2.2000000000000002</v>
      </c>
      <c r="EB141">
        <v>2.2999999999999998</v>
      </c>
      <c r="EC141">
        <v>2.5</v>
      </c>
      <c r="ED141">
        <v>2.7</v>
      </c>
      <c r="EE141">
        <v>2.9</v>
      </c>
      <c r="EF141">
        <v>3.1</v>
      </c>
      <c r="EG141">
        <v>3.3</v>
      </c>
      <c r="EH141">
        <v>3.5</v>
      </c>
      <c r="EI141">
        <v>3.7</v>
      </c>
      <c r="EJ141">
        <v>3.9</v>
      </c>
      <c r="EK141">
        <v>4.0999999999999996</v>
      </c>
      <c r="EL141">
        <v>4.3</v>
      </c>
      <c r="EM141">
        <v>4.5</v>
      </c>
      <c r="EN141">
        <v>4.7</v>
      </c>
      <c r="EO141">
        <v>4.9000000000000004</v>
      </c>
      <c r="EP141">
        <v>5.0999999999999996</v>
      </c>
      <c r="EQ141">
        <v>5.2</v>
      </c>
      <c r="ER141">
        <v>5.4</v>
      </c>
      <c r="ES141">
        <v>5.6</v>
      </c>
      <c r="ET141">
        <v>5.8</v>
      </c>
      <c r="EU141">
        <v>6</v>
      </c>
      <c r="EV141">
        <v>6.2</v>
      </c>
      <c r="EW141">
        <v>6.4</v>
      </c>
      <c r="EX141">
        <v>6.6</v>
      </c>
      <c r="EY141">
        <v>6.7</v>
      </c>
      <c r="EZ141">
        <v>6.9</v>
      </c>
      <c r="FA141">
        <v>7.1</v>
      </c>
      <c r="FB141">
        <v>7.3</v>
      </c>
      <c r="FC141">
        <v>7.5</v>
      </c>
      <c r="FD141">
        <v>7.7</v>
      </c>
      <c r="FE141">
        <v>7.9</v>
      </c>
      <c r="FF141">
        <v>8.1</v>
      </c>
      <c r="FG141">
        <v>8.3000000000000007</v>
      </c>
      <c r="FH141">
        <v>9.1999999999999993</v>
      </c>
      <c r="FI141">
        <v>10.199999999999999</v>
      </c>
      <c r="FJ141">
        <v>11.2</v>
      </c>
      <c r="FK141">
        <v>12.2</v>
      </c>
      <c r="FL141">
        <v>13.2</v>
      </c>
      <c r="FM141">
        <v>14.2</v>
      </c>
      <c r="FN141">
        <v>15.1</v>
      </c>
      <c r="FO141">
        <v>16.100000000000001</v>
      </c>
      <c r="FP141">
        <v>17.100000000000001</v>
      </c>
      <c r="FQ141">
        <v>16.7</v>
      </c>
      <c r="FR141">
        <v>16.3</v>
      </c>
      <c r="FS141">
        <v>15.8</v>
      </c>
      <c r="FT141">
        <v>15.4</v>
      </c>
      <c r="FU141">
        <v>17.100000000000001</v>
      </c>
      <c r="FV141">
        <v>18.8</v>
      </c>
      <c r="FW141">
        <v>20.5</v>
      </c>
      <c r="FX141">
        <v>22.2</v>
      </c>
      <c r="FY141">
        <v>22.6</v>
      </c>
      <c r="FZ141">
        <v>22.9</v>
      </c>
      <c r="GA141">
        <v>23.2</v>
      </c>
      <c r="GB141">
        <v>23.5</v>
      </c>
      <c r="GC141">
        <v>23.2</v>
      </c>
      <c r="GD141">
        <v>23</v>
      </c>
      <c r="GE141">
        <v>22.7</v>
      </c>
      <c r="GF141">
        <v>22.4</v>
      </c>
      <c r="GG141">
        <v>24.7</v>
      </c>
      <c r="GH141">
        <v>27</v>
      </c>
      <c r="GI141">
        <v>29.3</v>
      </c>
      <c r="GJ141">
        <v>31.6</v>
      </c>
      <c r="GK141">
        <v>38.799999999999997</v>
      </c>
      <c r="GL141">
        <v>46</v>
      </c>
      <c r="GM141">
        <v>53.1</v>
      </c>
      <c r="GN141">
        <v>60.3</v>
      </c>
      <c r="GO141">
        <v>65</v>
      </c>
      <c r="GP141">
        <v>69.7</v>
      </c>
      <c r="GQ141">
        <v>74.400000000000006</v>
      </c>
      <c r="GR141">
        <v>79.099999999999994</v>
      </c>
      <c r="GS141">
        <v>78</v>
      </c>
      <c r="GT141">
        <v>76.900000000000006</v>
      </c>
      <c r="GU141">
        <v>75.8</v>
      </c>
      <c r="GV141">
        <v>74.7</v>
      </c>
      <c r="GW141">
        <v>72.2</v>
      </c>
      <c r="GX141">
        <v>69.8</v>
      </c>
      <c r="GY141">
        <v>67.3</v>
      </c>
      <c r="GZ141">
        <v>64.8</v>
      </c>
      <c r="HA141">
        <v>69.599999999999994</v>
      </c>
      <c r="HB141">
        <v>74.400000000000006</v>
      </c>
      <c r="HC141">
        <v>79.099999999999994</v>
      </c>
      <c r="HD141">
        <v>83.9</v>
      </c>
      <c r="HE141">
        <v>90.4</v>
      </c>
      <c r="HF141">
        <v>96.9</v>
      </c>
      <c r="HG141">
        <v>103.4</v>
      </c>
      <c r="HH141">
        <v>110</v>
      </c>
      <c r="HI141">
        <v>108.1</v>
      </c>
      <c r="HJ141">
        <v>106.2</v>
      </c>
      <c r="HK141">
        <v>104.3</v>
      </c>
      <c r="HL141">
        <v>102.4</v>
      </c>
      <c r="HM141">
        <v>103.8</v>
      </c>
      <c r="HN141">
        <v>105.3</v>
      </c>
      <c r="HO141">
        <v>106.8</v>
      </c>
      <c r="HP141">
        <v>108.3</v>
      </c>
      <c r="HQ141">
        <v>107.9</v>
      </c>
      <c r="HR141">
        <v>107.6</v>
      </c>
      <c r="HS141">
        <v>107.3</v>
      </c>
      <c r="HT141">
        <v>106.9</v>
      </c>
      <c r="HU141">
        <v>100.1</v>
      </c>
      <c r="HV141">
        <v>93.3</v>
      </c>
      <c r="HW141">
        <v>86.5</v>
      </c>
      <c r="HX141">
        <v>79.7</v>
      </c>
      <c r="HY141">
        <v>86.5</v>
      </c>
      <c r="HZ141">
        <v>93.4</v>
      </c>
      <c r="IA141">
        <v>100.2</v>
      </c>
      <c r="IB141">
        <v>107.1</v>
      </c>
      <c r="IC141">
        <v>108.9</v>
      </c>
      <c r="ID141">
        <v>110.7</v>
      </c>
      <c r="IE141">
        <v>112.5</v>
      </c>
      <c r="IF141">
        <v>114.3</v>
      </c>
      <c r="IG141">
        <v>116.2</v>
      </c>
      <c r="IH141">
        <v>118.1</v>
      </c>
      <c r="II141">
        <v>120</v>
      </c>
      <c r="IJ141">
        <v>122</v>
      </c>
      <c r="IK141">
        <v>129.5</v>
      </c>
      <c r="IL141">
        <v>137</v>
      </c>
      <c r="IM141">
        <v>144.5</v>
      </c>
      <c r="IN141">
        <v>152</v>
      </c>
      <c r="IO141">
        <v>158.19999999999999</v>
      </c>
      <c r="IP141">
        <v>164.5</v>
      </c>
      <c r="IQ141">
        <v>170.8</v>
      </c>
      <c r="IR141">
        <v>177</v>
      </c>
      <c r="IS141">
        <v>178.9</v>
      </c>
      <c r="IT141">
        <v>183.8</v>
      </c>
      <c r="IU141">
        <v>200.3</v>
      </c>
      <c r="IV141">
        <v>208.2</v>
      </c>
      <c r="IW141">
        <v>216.1</v>
      </c>
      <c r="IY141" s="15">
        <v>1308</v>
      </c>
      <c r="IZ141" s="15">
        <v>1285</v>
      </c>
    </row>
    <row r="142" spans="1:260">
      <c r="A142" t="s">
        <v>1076</v>
      </c>
      <c r="B142" t="s">
        <v>919</v>
      </c>
      <c r="C142">
        <v>8.8000000000000007</v>
      </c>
      <c r="D142">
        <v>9.1</v>
      </c>
      <c r="E142">
        <v>8.5</v>
      </c>
      <c r="F142">
        <v>9.3000000000000007</v>
      </c>
      <c r="G142">
        <v>10.5</v>
      </c>
      <c r="H142">
        <v>10.5</v>
      </c>
      <c r="I142">
        <v>10.9</v>
      </c>
      <c r="J142">
        <v>11.8</v>
      </c>
      <c r="K142">
        <v>11.5</v>
      </c>
      <c r="L142">
        <v>8.8000000000000007</v>
      </c>
      <c r="M142">
        <v>9.3000000000000007</v>
      </c>
      <c r="N142">
        <v>10.3</v>
      </c>
      <c r="O142">
        <v>11</v>
      </c>
      <c r="P142">
        <v>11.5</v>
      </c>
      <c r="Q142">
        <v>12</v>
      </c>
      <c r="R142">
        <v>12.5</v>
      </c>
      <c r="S142">
        <v>13.1</v>
      </c>
      <c r="T142">
        <v>13.5</v>
      </c>
      <c r="U142">
        <v>13.8</v>
      </c>
      <c r="V142">
        <v>13.8</v>
      </c>
      <c r="W142">
        <v>13.9</v>
      </c>
      <c r="X142">
        <v>13.3</v>
      </c>
      <c r="Y142">
        <v>14.3</v>
      </c>
      <c r="Z142">
        <v>14.6</v>
      </c>
      <c r="AA142">
        <v>14</v>
      </c>
      <c r="AB142">
        <v>12.9</v>
      </c>
      <c r="AC142">
        <v>11.5</v>
      </c>
      <c r="AD142">
        <v>12.6</v>
      </c>
      <c r="AE142">
        <v>16</v>
      </c>
      <c r="AF142">
        <v>19.2</v>
      </c>
      <c r="AG142">
        <v>23.6</v>
      </c>
      <c r="AH142">
        <v>25.5</v>
      </c>
      <c r="AI142">
        <v>24.6</v>
      </c>
      <c r="AJ142">
        <v>28.2</v>
      </c>
      <c r="AK142">
        <v>28.9</v>
      </c>
      <c r="AL142">
        <v>29.5</v>
      </c>
      <c r="AM142">
        <v>28.6</v>
      </c>
      <c r="AN142">
        <v>27.9</v>
      </c>
      <c r="AO142">
        <v>26.6</v>
      </c>
      <c r="AP142">
        <v>26.8</v>
      </c>
      <c r="AQ142">
        <v>26</v>
      </c>
      <c r="AR142">
        <v>21.5</v>
      </c>
      <c r="AS142">
        <v>24.5</v>
      </c>
      <c r="AT142">
        <v>27.2</v>
      </c>
      <c r="AU142">
        <v>30.5</v>
      </c>
      <c r="AV142">
        <v>29.7</v>
      </c>
      <c r="AW142">
        <v>29.9</v>
      </c>
      <c r="AX142">
        <v>30.8</v>
      </c>
      <c r="AY142">
        <v>33.5</v>
      </c>
      <c r="AZ142">
        <v>33.799999999999997</v>
      </c>
      <c r="BA142">
        <v>35.1</v>
      </c>
      <c r="BB142">
        <v>39.1</v>
      </c>
      <c r="BC142">
        <v>37.6</v>
      </c>
      <c r="BD142">
        <v>34.6</v>
      </c>
      <c r="BE142">
        <v>37.9</v>
      </c>
      <c r="BF142">
        <v>33.5</v>
      </c>
      <c r="BG142">
        <v>34.200000000000003</v>
      </c>
      <c r="BH142">
        <v>30.5</v>
      </c>
      <c r="BI142">
        <v>24</v>
      </c>
      <c r="BJ142">
        <v>23.9</v>
      </c>
      <c r="BK142">
        <v>30.3</v>
      </c>
      <c r="BL142">
        <v>35.1</v>
      </c>
      <c r="BM142">
        <v>32</v>
      </c>
      <c r="BN142">
        <v>33.4</v>
      </c>
      <c r="BO142">
        <v>39.5</v>
      </c>
      <c r="BP142">
        <v>39.6</v>
      </c>
      <c r="BQ142">
        <v>40.1</v>
      </c>
      <c r="BR142">
        <v>47.5</v>
      </c>
      <c r="BS142">
        <v>44.3</v>
      </c>
      <c r="BT142">
        <v>46</v>
      </c>
      <c r="BU142">
        <v>44.5</v>
      </c>
      <c r="BV142">
        <v>45.1</v>
      </c>
      <c r="BW142">
        <v>43.2</v>
      </c>
      <c r="BX142">
        <v>47.6</v>
      </c>
      <c r="BY142">
        <v>51.3</v>
      </c>
      <c r="BZ142">
        <v>47.9</v>
      </c>
      <c r="CA142">
        <v>51.3</v>
      </c>
      <c r="CB142">
        <v>52.5</v>
      </c>
      <c r="CC142">
        <v>55.9</v>
      </c>
      <c r="CD142">
        <v>55.4</v>
      </c>
      <c r="CE142">
        <v>53.6</v>
      </c>
      <c r="CF142">
        <v>61</v>
      </c>
      <c r="CG142">
        <v>67.599999999999994</v>
      </c>
      <c r="CH142">
        <v>74.599999999999994</v>
      </c>
      <c r="CI142">
        <v>76.8</v>
      </c>
      <c r="CJ142">
        <v>78.099999999999994</v>
      </c>
      <c r="CK142">
        <v>69.5</v>
      </c>
      <c r="CL142">
        <v>74.7</v>
      </c>
      <c r="CM142">
        <v>68.599999999999994</v>
      </c>
      <c r="CN142">
        <v>67.7</v>
      </c>
      <c r="CO142">
        <v>74.400000000000006</v>
      </c>
      <c r="CP142">
        <v>88.3</v>
      </c>
      <c r="CQ142">
        <v>98.6</v>
      </c>
      <c r="CR142">
        <v>110.4</v>
      </c>
      <c r="CS142">
        <v>110.1</v>
      </c>
      <c r="CT142">
        <v>109.6</v>
      </c>
      <c r="CU142">
        <v>105.6</v>
      </c>
      <c r="CV142">
        <v>100.7</v>
      </c>
      <c r="CW142">
        <v>107.4</v>
      </c>
      <c r="CX142">
        <v>104.9</v>
      </c>
      <c r="CY142">
        <v>113</v>
      </c>
      <c r="CZ142">
        <v>120.4</v>
      </c>
      <c r="DA142">
        <v>115.1</v>
      </c>
      <c r="DB142">
        <v>136.80000000000001</v>
      </c>
      <c r="DC142">
        <v>162.1</v>
      </c>
      <c r="DD142">
        <v>178.3</v>
      </c>
      <c r="DE142">
        <v>172.8</v>
      </c>
      <c r="DF142">
        <v>183.2</v>
      </c>
      <c r="DG142">
        <v>228.3</v>
      </c>
      <c r="DH142">
        <v>242.9</v>
      </c>
      <c r="DI142">
        <v>259.39999999999998</v>
      </c>
      <c r="DJ142">
        <v>189</v>
      </c>
      <c r="DK142">
        <v>199.7</v>
      </c>
      <c r="DL142">
        <v>211.5</v>
      </c>
      <c r="DM142">
        <v>211.8</v>
      </c>
      <c r="DN142">
        <v>213.8</v>
      </c>
      <c r="DO142">
        <v>226.8</v>
      </c>
      <c r="DP142">
        <v>248</v>
      </c>
      <c r="DQ142">
        <v>275.7</v>
      </c>
      <c r="DR142">
        <v>275.7</v>
      </c>
      <c r="DS142">
        <v>260.89999999999998</v>
      </c>
      <c r="DT142">
        <v>269.7</v>
      </c>
      <c r="DU142">
        <v>230</v>
      </c>
      <c r="DV142">
        <v>242.6</v>
      </c>
      <c r="DW142">
        <v>276.10000000000002</v>
      </c>
      <c r="DX142">
        <v>276.3</v>
      </c>
      <c r="DY142">
        <v>282.2</v>
      </c>
      <c r="DZ142">
        <v>291.2</v>
      </c>
      <c r="EA142">
        <v>279.2</v>
      </c>
      <c r="EB142">
        <v>280.39999999999998</v>
      </c>
      <c r="EC142">
        <v>285.39999999999998</v>
      </c>
      <c r="ED142">
        <v>308.8</v>
      </c>
      <c r="EE142">
        <v>323.3</v>
      </c>
      <c r="EF142">
        <v>320.39999999999998</v>
      </c>
      <c r="EG142">
        <v>327.7</v>
      </c>
      <c r="EH142">
        <v>341</v>
      </c>
      <c r="EI142">
        <v>330.7</v>
      </c>
      <c r="EJ142">
        <v>328.8</v>
      </c>
      <c r="EK142">
        <v>351.4</v>
      </c>
      <c r="EL142">
        <v>352.8</v>
      </c>
      <c r="EM142">
        <v>377.6</v>
      </c>
      <c r="EN142">
        <v>412.2</v>
      </c>
      <c r="EO142">
        <v>448.5</v>
      </c>
      <c r="EP142">
        <v>484.2</v>
      </c>
      <c r="EQ142">
        <v>512</v>
      </c>
      <c r="ER142">
        <v>534.5</v>
      </c>
      <c r="ES142">
        <v>543.29999999999995</v>
      </c>
      <c r="ET142">
        <v>585.29999999999995</v>
      </c>
      <c r="EU142">
        <v>601.29999999999995</v>
      </c>
      <c r="EV142">
        <v>723.8</v>
      </c>
      <c r="EW142">
        <v>803.7</v>
      </c>
      <c r="EX142">
        <v>838.2</v>
      </c>
      <c r="EY142">
        <v>1004.5</v>
      </c>
      <c r="EZ142">
        <v>1045.4000000000001</v>
      </c>
      <c r="FA142">
        <v>933.2</v>
      </c>
      <c r="FB142">
        <v>1108.7</v>
      </c>
      <c r="FC142">
        <v>1216.5999999999999</v>
      </c>
      <c r="FD142">
        <v>1327.1</v>
      </c>
      <c r="FE142">
        <v>1245.5</v>
      </c>
      <c r="FF142">
        <v>1435.1</v>
      </c>
      <c r="FG142">
        <v>1521.3</v>
      </c>
      <c r="FH142">
        <v>1522.2</v>
      </c>
      <c r="FI142">
        <v>1552.7</v>
      </c>
      <c r="FJ142">
        <v>1482.5</v>
      </c>
      <c r="FK142">
        <v>1350.8</v>
      </c>
      <c r="FL142">
        <v>1473.6</v>
      </c>
      <c r="FM142">
        <v>1281.4000000000001</v>
      </c>
      <c r="FN142">
        <v>1441.5</v>
      </c>
      <c r="FO142">
        <v>1477.3</v>
      </c>
      <c r="FP142">
        <v>1280.2</v>
      </c>
      <c r="FQ142">
        <v>1088.8</v>
      </c>
      <c r="FR142">
        <v>1229.4000000000001</v>
      </c>
      <c r="FS142">
        <v>1208.8</v>
      </c>
      <c r="FT142">
        <v>1448.1</v>
      </c>
      <c r="FU142">
        <v>1483.1</v>
      </c>
      <c r="FV142">
        <v>1696.2</v>
      </c>
      <c r="FW142">
        <v>1726</v>
      </c>
      <c r="FX142">
        <v>1769.7</v>
      </c>
      <c r="FY142">
        <v>1738.9</v>
      </c>
      <c r="FZ142">
        <v>1952.2</v>
      </c>
      <c r="GA142">
        <v>1933.4</v>
      </c>
      <c r="GB142">
        <v>1972.3</v>
      </c>
      <c r="GC142">
        <v>2062.1</v>
      </c>
      <c r="GD142">
        <v>2117.8000000000002</v>
      </c>
      <c r="GE142">
        <v>2256.9</v>
      </c>
      <c r="GF142">
        <v>2233.6999999999998</v>
      </c>
      <c r="GG142">
        <v>2387.4</v>
      </c>
      <c r="GH142">
        <v>2558.4</v>
      </c>
      <c r="GI142">
        <v>2600.6999999999998</v>
      </c>
      <c r="GJ142">
        <v>2861.1</v>
      </c>
      <c r="GK142">
        <v>2943.9</v>
      </c>
      <c r="GL142">
        <v>2954</v>
      </c>
      <c r="GM142">
        <v>2747</v>
      </c>
      <c r="GN142">
        <v>2701.2</v>
      </c>
      <c r="GO142">
        <v>2490.1</v>
      </c>
      <c r="GP142">
        <v>1929.9</v>
      </c>
      <c r="GQ142">
        <v>1712.4</v>
      </c>
      <c r="GR142">
        <v>2037.9</v>
      </c>
      <c r="GS142">
        <v>2444</v>
      </c>
      <c r="GT142">
        <v>2657.4</v>
      </c>
      <c r="GU142">
        <v>2860.6</v>
      </c>
      <c r="GV142">
        <v>2540.5</v>
      </c>
      <c r="GW142">
        <v>2863.6</v>
      </c>
      <c r="GX142">
        <v>3213.5</v>
      </c>
      <c r="GY142">
        <v>3437.9</v>
      </c>
      <c r="GZ142">
        <v>3459.8</v>
      </c>
      <c r="HA142">
        <v>3027.7</v>
      </c>
      <c r="HB142">
        <v>3397.2</v>
      </c>
      <c r="HC142">
        <v>3845.9</v>
      </c>
      <c r="HD142">
        <v>3716.4</v>
      </c>
      <c r="HE142">
        <v>3940</v>
      </c>
      <c r="HF142">
        <v>3953</v>
      </c>
      <c r="HG142">
        <v>4393.3</v>
      </c>
      <c r="HH142">
        <v>4463.3999999999996</v>
      </c>
      <c r="HI142">
        <v>4776.2</v>
      </c>
      <c r="HJ142">
        <v>5205.3999999999996</v>
      </c>
      <c r="HK142">
        <v>5379.7</v>
      </c>
      <c r="HL142">
        <v>5636.1</v>
      </c>
      <c r="HM142">
        <v>5710.2</v>
      </c>
      <c r="HN142">
        <v>5920.6</v>
      </c>
      <c r="HO142">
        <v>5974.1</v>
      </c>
      <c r="HP142">
        <v>5888.6</v>
      </c>
      <c r="HQ142">
        <v>5374.5</v>
      </c>
      <c r="HR142">
        <v>5500.9</v>
      </c>
      <c r="HS142">
        <v>5413.3</v>
      </c>
      <c r="HT142">
        <v>5450.2</v>
      </c>
      <c r="HU142">
        <v>5711.2</v>
      </c>
      <c r="HV142">
        <v>5782.7</v>
      </c>
      <c r="HW142">
        <v>6193.5</v>
      </c>
      <c r="HX142">
        <v>6315.9</v>
      </c>
      <c r="HY142">
        <v>6670</v>
      </c>
      <c r="HZ142">
        <v>7019.4</v>
      </c>
      <c r="IA142">
        <v>7055.8</v>
      </c>
      <c r="IB142">
        <v>7184.9</v>
      </c>
      <c r="IC142">
        <v>7575.7</v>
      </c>
      <c r="ID142">
        <v>6629.5</v>
      </c>
      <c r="IE142">
        <v>7243.4</v>
      </c>
      <c r="IF142">
        <v>7621.2</v>
      </c>
      <c r="IG142">
        <v>7659.5</v>
      </c>
      <c r="IH142">
        <v>8278.5</v>
      </c>
      <c r="II142">
        <v>6852.3</v>
      </c>
      <c r="IJ142">
        <v>8290.2000000000007</v>
      </c>
      <c r="IK142">
        <v>9154.9</v>
      </c>
      <c r="IL142">
        <v>10673.4</v>
      </c>
      <c r="IM142">
        <v>11409</v>
      </c>
      <c r="IN142">
        <v>12336</v>
      </c>
      <c r="IO142">
        <v>12375.1</v>
      </c>
      <c r="IP142">
        <v>13898.3</v>
      </c>
      <c r="IQ142">
        <v>12993.3</v>
      </c>
      <c r="IR142">
        <v>10908.1</v>
      </c>
      <c r="IS142">
        <v>10311.299999999999</v>
      </c>
      <c r="IT142">
        <v>10831.5</v>
      </c>
      <c r="IU142">
        <v>11500.4</v>
      </c>
      <c r="IV142">
        <v>12394.3</v>
      </c>
      <c r="IW142">
        <v>11926.6</v>
      </c>
      <c r="IY142" s="15">
        <v>824609</v>
      </c>
      <c r="IZ142" s="15">
        <v>838513</v>
      </c>
    </row>
    <row r="143" spans="1:260">
      <c r="A143" t="s">
        <v>1078</v>
      </c>
      <c r="B143" t="s">
        <v>921</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2.9</v>
      </c>
      <c r="DZ143">
        <v>5.8</v>
      </c>
      <c r="EA143">
        <v>8.6999999999999993</v>
      </c>
      <c r="EB143">
        <v>11.6</v>
      </c>
      <c r="EC143">
        <v>14.5</v>
      </c>
      <c r="ED143">
        <v>17.399999999999999</v>
      </c>
      <c r="EE143">
        <v>20.3</v>
      </c>
      <c r="EF143">
        <v>23.2</v>
      </c>
      <c r="EG143">
        <v>26.1</v>
      </c>
      <c r="EH143">
        <v>29</v>
      </c>
      <c r="EI143">
        <v>31.9</v>
      </c>
      <c r="EJ143">
        <v>34.799999999999997</v>
      </c>
      <c r="EK143">
        <v>37.700000000000003</v>
      </c>
      <c r="EL143">
        <v>40.6</v>
      </c>
      <c r="EM143">
        <v>44.9</v>
      </c>
      <c r="EN143">
        <v>50.4</v>
      </c>
      <c r="EO143">
        <v>56</v>
      </c>
      <c r="EP143">
        <v>60.3</v>
      </c>
      <c r="EQ143">
        <v>65.599999999999994</v>
      </c>
      <c r="ER143">
        <v>71.099999999999994</v>
      </c>
      <c r="ES143">
        <v>75.5</v>
      </c>
      <c r="ET143">
        <v>81.3</v>
      </c>
      <c r="EU143">
        <v>84.5</v>
      </c>
      <c r="EV143">
        <v>95.6</v>
      </c>
      <c r="EW143">
        <v>105.5</v>
      </c>
      <c r="EX143">
        <v>108.1</v>
      </c>
      <c r="EY143">
        <v>121</v>
      </c>
      <c r="EZ143">
        <v>126.1</v>
      </c>
      <c r="FA143">
        <v>118.4</v>
      </c>
      <c r="FB143">
        <v>134.4</v>
      </c>
      <c r="FC143">
        <v>140</v>
      </c>
      <c r="FD143">
        <v>150</v>
      </c>
      <c r="FE143">
        <v>147.5</v>
      </c>
      <c r="FF143">
        <v>168.4</v>
      </c>
      <c r="FG143">
        <v>179.6</v>
      </c>
      <c r="FH143">
        <v>170.3</v>
      </c>
      <c r="FI143">
        <v>167.9</v>
      </c>
      <c r="FJ143">
        <v>149.5</v>
      </c>
      <c r="FK143">
        <v>127.6</v>
      </c>
      <c r="FL143">
        <v>132.19999999999999</v>
      </c>
      <c r="FM143">
        <v>107</v>
      </c>
      <c r="FN143">
        <v>116.1</v>
      </c>
      <c r="FO143">
        <v>115.1</v>
      </c>
      <c r="FP143">
        <v>98.1</v>
      </c>
      <c r="FQ143">
        <v>85.8</v>
      </c>
      <c r="FR143">
        <v>90.1</v>
      </c>
      <c r="FS143">
        <v>88.3</v>
      </c>
      <c r="FT143">
        <v>100.9</v>
      </c>
      <c r="FU143">
        <v>109.2</v>
      </c>
      <c r="FV143">
        <v>124.5</v>
      </c>
      <c r="FW143">
        <v>134.1</v>
      </c>
      <c r="FX143">
        <v>138.6</v>
      </c>
      <c r="FY143">
        <v>137.19999999999999</v>
      </c>
      <c r="FZ143">
        <v>148.19999999999999</v>
      </c>
      <c r="GA143">
        <v>145.6</v>
      </c>
      <c r="GB143">
        <v>148.1</v>
      </c>
      <c r="GC143">
        <v>157.30000000000001</v>
      </c>
      <c r="GD143">
        <v>163.30000000000001</v>
      </c>
      <c r="GE143">
        <v>175.4</v>
      </c>
      <c r="GF143">
        <v>175</v>
      </c>
      <c r="GG143">
        <v>187.7</v>
      </c>
      <c r="GH143">
        <v>206.5</v>
      </c>
      <c r="GI143">
        <v>218.8</v>
      </c>
      <c r="GJ143">
        <v>236.8</v>
      </c>
      <c r="GK143">
        <v>239.5</v>
      </c>
      <c r="GL143">
        <v>231.7</v>
      </c>
      <c r="GM143">
        <v>210.9</v>
      </c>
      <c r="GN143">
        <v>207.8</v>
      </c>
      <c r="GO143">
        <v>176.4</v>
      </c>
      <c r="GP143">
        <v>132.9</v>
      </c>
      <c r="GQ143">
        <v>118</v>
      </c>
      <c r="GR143">
        <v>135.19999999999999</v>
      </c>
      <c r="GS143">
        <v>166</v>
      </c>
      <c r="GT143">
        <v>183.4</v>
      </c>
      <c r="GU143">
        <v>201.2</v>
      </c>
      <c r="GV143">
        <v>199.1</v>
      </c>
      <c r="GW143">
        <v>233.9</v>
      </c>
      <c r="GX143">
        <v>262.5</v>
      </c>
      <c r="GY143">
        <v>288.5</v>
      </c>
      <c r="GZ143">
        <v>305.2</v>
      </c>
      <c r="HA143">
        <v>269.2</v>
      </c>
      <c r="HB143">
        <v>370.4</v>
      </c>
      <c r="HC143">
        <v>430.2</v>
      </c>
      <c r="HD143">
        <v>461.5</v>
      </c>
      <c r="HE143">
        <v>478.1</v>
      </c>
      <c r="HF143">
        <v>495.4</v>
      </c>
      <c r="HG143">
        <v>503.7</v>
      </c>
      <c r="HH143">
        <v>503.5</v>
      </c>
      <c r="HI143">
        <v>522.1</v>
      </c>
      <c r="HJ143">
        <v>553.1</v>
      </c>
      <c r="HK143">
        <v>567.1</v>
      </c>
      <c r="HL143">
        <v>613.6</v>
      </c>
      <c r="HM143">
        <v>622.6</v>
      </c>
      <c r="HN143">
        <v>616.6</v>
      </c>
      <c r="HO143">
        <v>647.6</v>
      </c>
      <c r="HP143">
        <v>662.9</v>
      </c>
      <c r="HQ143">
        <v>612</v>
      </c>
      <c r="HR143">
        <v>600.6</v>
      </c>
      <c r="HS143">
        <v>617.6</v>
      </c>
      <c r="HT143">
        <v>628.5</v>
      </c>
      <c r="HU143">
        <v>677.8</v>
      </c>
      <c r="HV143">
        <v>694.2</v>
      </c>
      <c r="HW143">
        <v>728.7</v>
      </c>
      <c r="HX143">
        <v>795.4</v>
      </c>
      <c r="HY143">
        <v>794.3</v>
      </c>
      <c r="HZ143">
        <v>828.7</v>
      </c>
      <c r="IA143">
        <v>824.9</v>
      </c>
      <c r="IB143">
        <v>852.3</v>
      </c>
      <c r="IC143">
        <v>844.6</v>
      </c>
      <c r="ID143">
        <v>799</v>
      </c>
      <c r="IE143">
        <v>909</v>
      </c>
      <c r="IF143">
        <v>874.9</v>
      </c>
      <c r="IG143">
        <v>870.7</v>
      </c>
      <c r="IH143">
        <v>899.6</v>
      </c>
      <c r="II143">
        <v>799.8</v>
      </c>
      <c r="IJ143">
        <v>908.6</v>
      </c>
      <c r="IK143">
        <v>951.2</v>
      </c>
      <c r="IL143">
        <v>1024.3</v>
      </c>
      <c r="IM143">
        <v>1068.4000000000001</v>
      </c>
      <c r="IN143">
        <v>1223.8</v>
      </c>
      <c r="IO143">
        <v>1242.3</v>
      </c>
      <c r="IP143">
        <v>1187.9000000000001</v>
      </c>
      <c r="IQ143">
        <v>1183.2</v>
      </c>
      <c r="IR143">
        <v>1100.8</v>
      </c>
      <c r="IS143">
        <v>1042.7</v>
      </c>
      <c r="IT143">
        <v>1038.9000000000001</v>
      </c>
      <c r="IU143">
        <v>1072.0999999999999</v>
      </c>
      <c r="IV143">
        <v>1077.9000000000001</v>
      </c>
      <c r="IW143">
        <v>1072.8</v>
      </c>
      <c r="IY143" s="15">
        <v>44884135</v>
      </c>
      <c r="IZ143" s="15">
        <v>48973470</v>
      </c>
    </row>
    <row r="144" spans="1:260">
      <c r="A144" t="s">
        <v>1080</v>
      </c>
      <c r="B144" t="s">
        <v>960</v>
      </c>
      <c r="C144">
        <v>5.3</v>
      </c>
      <c r="D144">
        <v>5.4</v>
      </c>
      <c r="E144">
        <v>5.5</v>
      </c>
      <c r="F144">
        <v>5.5</v>
      </c>
      <c r="G144">
        <v>5.6</v>
      </c>
      <c r="H144">
        <v>5.7</v>
      </c>
      <c r="I144">
        <v>5.7</v>
      </c>
      <c r="J144">
        <v>5.8</v>
      </c>
      <c r="K144">
        <v>5.8</v>
      </c>
      <c r="L144">
        <v>5.9</v>
      </c>
      <c r="M144">
        <v>5.9</v>
      </c>
      <c r="N144">
        <v>6</v>
      </c>
      <c r="O144">
        <v>6.1</v>
      </c>
      <c r="P144">
        <v>6.2</v>
      </c>
      <c r="Q144">
        <v>6.3</v>
      </c>
      <c r="R144">
        <v>6.2</v>
      </c>
      <c r="S144">
        <v>6.3</v>
      </c>
      <c r="T144">
        <v>6.4</v>
      </c>
      <c r="U144">
        <v>6.4</v>
      </c>
      <c r="V144">
        <v>6.5</v>
      </c>
      <c r="W144">
        <v>6.6</v>
      </c>
      <c r="X144">
        <v>6.6</v>
      </c>
      <c r="Y144">
        <v>6.7</v>
      </c>
      <c r="Z144">
        <v>6.8</v>
      </c>
      <c r="AA144">
        <v>6.9</v>
      </c>
      <c r="AB144">
        <v>7</v>
      </c>
      <c r="AC144">
        <v>6.9</v>
      </c>
      <c r="AD144">
        <v>7.1</v>
      </c>
      <c r="AE144">
        <v>7.3</v>
      </c>
      <c r="AF144">
        <v>7.4</v>
      </c>
      <c r="AG144">
        <v>7.6</v>
      </c>
      <c r="AH144">
        <v>7.7</v>
      </c>
      <c r="AI144">
        <v>8</v>
      </c>
      <c r="AJ144">
        <v>8.1</v>
      </c>
      <c r="AK144">
        <v>8.1999999999999993</v>
      </c>
      <c r="AL144">
        <v>8.3000000000000007</v>
      </c>
      <c r="AM144">
        <v>8.6</v>
      </c>
      <c r="AN144">
        <v>8.8000000000000007</v>
      </c>
      <c r="AO144">
        <v>9</v>
      </c>
      <c r="AP144">
        <v>9.3000000000000007</v>
      </c>
      <c r="AQ144">
        <v>9.8000000000000007</v>
      </c>
      <c r="AR144">
        <v>9.9</v>
      </c>
      <c r="AS144">
        <v>10.199999999999999</v>
      </c>
      <c r="AT144">
        <v>10.5</v>
      </c>
      <c r="AU144">
        <v>10.7</v>
      </c>
      <c r="AV144">
        <v>10.8</v>
      </c>
      <c r="AW144">
        <v>10.6</v>
      </c>
      <c r="AX144">
        <v>10.8</v>
      </c>
      <c r="AY144">
        <v>10.6</v>
      </c>
      <c r="AZ144">
        <v>10.8</v>
      </c>
      <c r="BA144">
        <v>11.2</v>
      </c>
      <c r="BB144">
        <v>11.7</v>
      </c>
      <c r="BC144">
        <v>12.5</v>
      </c>
      <c r="BD144">
        <v>13.4</v>
      </c>
      <c r="BE144">
        <v>13.8</v>
      </c>
      <c r="BF144">
        <v>14.2</v>
      </c>
      <c r="BG144">
        <v>15.6</v>
      </c>
      <c r="BH144">
        <v>16</v>
      </c>
      <c r="BI144">
        <v>17.3</v>
      </c>
      <c r="BJ144">
        <v>17.899999999999999</v>
      </c>
      <c r="BK144">
        <v>18.2</v>
      </c>
      <c r="BL144">
        <v>18.899999999999999</v>
      </c>
      <c r="BM144">
        <v>18.899999999999999</v>
      </c>
      <c r="BN144">
        <v>20</v>
      </c>
      <c r="BO144">
        <v>21.2</v>
      </c>
      <c r="BP144">
        <v>22</v>
      </c>
      <c r="BQ144">
        <v>22.8</v>
      </c>
      <c r="BR144">
        <v>37.700000000000003</v>
      </c>
      <c r="BS144">
        <v>38.5</v>
      </c>
      <c r="BT144">
        <v>39.299999999999997</v>
      </c>
      <c r="BU144">
        <v>40.1</v>
      </c>
      <c r="BV144">
        <v>44</v>
      </c>
      <c r="BW144">
        <v>45.1</v>
      </c>
      <c r="BX144">
        <v>46.9</v>
      </c>
      <c r="BY144">
        <v>49</v>
      </c>
      <c r="BZ144">
        <v>54.7</v>
      </c>
      <c r="CA144">
        <v>56</v>
      </c>
      <c r="CB144">
        <v>58.6</v>
      </c>
      <c r="CC144">
        <v>61.3</v>
      </c>
      <c r="CD144">
        <v>70.3</v>
      </c>
      <c r="CE144">
        <v>72.900000000000006</v>
      </c>
      <c r="CF144">
        <v>77.5</v>
      </c>
      <c r="CG144">
        <v>81.2</v>
      </c>
      <c r="CH144">
        <v>100.9</v>
      </c>
      <c r="CI144">
        <v>103.4</v>
      </c>
      <c r="CJ144">
        <v>107.6</v>
      </c>
      <c r="CK144">
        <v>111.9</v>
      </c>
      <c r="CL144">
        <v>130.69999999999999</v>
      </c>
      <c r="CM144">
        <v>81.2</v>
      </c>
      <c r="CN144">
        <v>82.8</v>
      </c>
      <c r="CO144">
        <v>85</v>
      </c>
      <c r="CP144">
        <v>99.2</v>
      </c>
      <c r="CQ144">
        <v>100.7</v>
      </c>
      <c r="CR144">
        <v>102.3</v>
      </c>
      <c r="CS144">
        <v>104</v>
      </c>
      <c r="CT144">
        <v>118.9</v>
      </c>
      <c r="CU144">
        <v>123</v>
      </c>
      <c r="CV144">
        <v>127.4</v>
      </c>
      <c r="CW144">
        <v>130.80000000000001</v>
      </c>
      <c r="CX144">
        <v>130.6</v>
      </c>
      <c r="CY144">
        <v>134.1</v>
      </c>
      <c r="CZ144">
        <v>136.9</v>
      </c>
      <c r="DA144">
        <v>140.5</v>
      </c>
      <c r="DB144">
        <v>173</v>
      </c>
      <c r="DC144">
        <v>174.5</v>
      </c>
      <c r="DD144">
        <v>178.5</v>
      </c>
      <c r="DE144">
        <v>185.6</v>
      </c>
      <c r="DF144">
        <v>214.7</v>
      </c>
      <c r="DG144">
        <v>220.7</v>
      </c>
      <c r="DH144">
        <v>227.3</v>
      </c>
      <c r="DI144">
        <v>236.2</v>
      </c>
      <c r="DJ144">
        <v>240.5</v>
      </c>
      <c r="DK144">
        <v>251.6</v>
      </c>
      <c r="DL144">
        <v>263.10000000000002</v>
      </c>
      <c r="DM144">
        <v>272.39999999999998</v>
      </c>
      <c r="DN144">
        <v>304.3</v>
      </c>
      <c r="DO144">
        <v>307.39999999999998</v>
      </c>
      <c r="DP144">
        <v>318.10000000000002</v>
      </c>
      <c r="DQ144">
        <v>330.7</v>
      </c>
      <c r="DR144">
        <v>422.9</v>
      </c>
      <c r="DS144">
        <v>435.8</v>
      </c>
      <c r="DT144">
        <v>447.2</v>
      </c>
      <c r="DU144">
        <v>456.1</v>
      </c>
      <c r="DV144">
        <v>421.4</v>
      </c>
      <c r="DW144">
        <v>430.9</v>
      </c>
      <c r="DX144">
        <v>435.8</v>
      </c>
      <c r="DY144">
        <v>440.6</v>
      </c>
      <c r="DZ144">
        <v>555.29999999999995</v>
      </c>
      <c r="EA144">
        <v>558.9</v>
      </c>
      <c r="EB144">
        <v>562.5</v>
      </c>
      <c r="EC144">
        <v>567.70000000000005</v>
      </c>
      <c r="ED144">
        <v>581</v>
      </c>
      <c r="EE144">
        <v>584.5</v>
      </c>
      <c r="EF144">
        <v>588.70000000000005</v>
      </c>
      <c r="EG144">
        <v>594.6</v>
      </c>
      <c r="EH144">
        <v>624.5</v>
      </c>
      <c r="EI144">
        <v>630.79999999999995</v>
      </c>
      <c r="EJ144">
        <v>636</v>
      </c>
      <c r="EK144">
        <v>647.9</v>
      </c>
      <c r="EL144">
        <v>623.9</v>
      </c>
      <c r="EM144">
        <v>636.5</v>
      </c>
      <c r="EN144">
        <v>646.29999999999995</v>
      </c>
      <c r="EO144">
        <v>662.1</v>
      </c>
      <c r="EP144">
        <v>870.3</v>
      </c>
      <c r="EQ144">
        <v>889.6</v>
      </c>
      <c r="ER144">
        <v>902.8</v>
      </c>
      <c r="ES144">
        <v>918.8</v>
      </c>
      <c r="ET144">
        <v>1079.4000000000001</v>
      </c>
      <c r="EU144">
        <v>1096.5</v>
      </c>
      <c r="EV144">
        <v>1112</v>
      </c>
      <c r="EW144">
        <v>1130.5</v>
      </c>
      <c r="EX144">
        <v>1457.9</v>
      </c>
      <c r="EY144">
        <v>1473.7</v>
      </c>
      <c r="EZ144">
        <v>1488.7</v>
      </c>
      <c r="FA144">
        <v>1507.4</v>
      </c>
      <c r="FB144">
        <v>1970.5</v>
      </c>
      <c r="FC144">
        <v>1980</v>
      </c>
      <c r="FD144">
        <v>2112.6</v>
      </c>
      <c r="FE144">
        <v>2147</v>
      </c>
      <c r="FF144">
        <v>2525.9</v>
      </c>
      <c r="FG144">
        <v>2570.4</v>
      </c>
      <c r="FH144">
        <v>2654.3</v>
      </c>
      <c r="FI144">
        <v>2692.3</v>
      </c>
      <c r="FJ144">
        <v>2449</v>
      </c>
      <c r="FK144">
        <v>2478.3000000000002</v>
      </c>
      <c r="FL144">
        <v>2528.6</v>
      </c>
      <c r="FM144">
        <v>2535.4</v>
      </c>
      <c r="FN144">
        <v>2166.1</v>
      </c>
      <c r="FO144">
        <v>2185.6</v>
      </c>
      <c r="FP144">
        <v>2218.1999999999998</v>
      </c>
      <c r="FQ144">
        <v>2248.9</v>
      </c>
      <c r="FR144">
        <v>1658.6</v>
      </c>
      <c r="FS144">
        <v>1706.9</v>
      </c>
      <c r="FT144">
        <v>1709.6</v>
      </c>
      <c r="FU144">
        <v>1729.7</v>
      </c>
      <c r="FV144">
        <v>2136.5</v>
      </c>
      <c r="FW144">
        <v>2156</v>
      </c>
      <c r="FX144">
        <v>2200.4</v>
      </c>
      <c r="FY144">
        <v>2237.9</v>
      </c>
      <c r="FZ144">
        <v>2398.6999999999998</v>
      </c>
      <c r="GA144">
        <v>2436.6</v>
      </c>
      <c r="GB144">
        <v>2458.1999999999998</v>
      </c>
      <c r="GC144">
        <v>2479.1999999999998</v>
      </c>
      <c r="GD144">
        <v>2483.6999999999998</v>
      </c>
      <c r="GE144">
        <v>2595.1</v>
      </c>
      <c r="GF144">
        <v>2570.8000000000002</v>
      </c>
      <c r="GG144">
        <v>2719</v>
      </c>
      <c r="GH144">
        <v>2895.5</v>
      </c>
      <c r="GI144">
        <v>2945.6</v>
      </c>
      <c r="GJ144">
        <v>3159.4</v>
      </c>
      <c r="GK144">
        <v>3254.7</v>
      </c>
      <c r="GL144">
        <v>3097.5</v>
      </c>
      <c r="GM144">
        <v>2843.7</v>
      </c>
      <c r="GN144">
        <v>2788.2</v>
      </c>
      <c r="GO144">
        <v>2582.8000000000002</v>
      </c>
      <c r="GP144">
        <v>2000.5</v>
      </c>
      <c r="GQ144">
        <v>1749</v>
      </c>
      <c r="GR144">
        <v>2024.5</v>
      </c>
      <c r="GS144">
        <v>2361.4</v>
      </c>
      <c r="GT144">
        <v>2513.9</v>
      </c>
      <c r="GU144">
        <v>2645.4</v>
      </c>
      <c r="GV144">
        <v>2330.1</v>
      </c>
      <c r="GW144">
        <v>2636</v>
      </c>
      <c r="GX144">
        <v>2927.8</v>
      </c>
      <c r="GY144">
        <v>3094.3</v>
      </c>
      <c r="GZ144">
        <v>3109.5</v>
      </c>
      <c r="HA144">
        <v>2687</v>
      </c>
      <c r="HB144">
        <v>2968.4</v>
      </c>
      <c r="HC144">
        <v>3317.7</v>
      </c>
      <c r="HD144">
        <v>3243.6</v>
      </c>
      <c r="HE144">
        <v>3431.4</v>
      </c>
      <c r="HF144">
        <v>3415.8</v>
      </c>
      <c r="HG144">
        <v>3753.6</v>
      </c>
      <c r="HH144">
        <v>3849.1</v>
      </c>
      <c r="HI144">
        <v>4044.3</v>
      </c>
      <c r="HJ144">
        <v>4443.2</v>
      </c>
      <c r="HK144">
        <v>4389.8</v>
      </c>
      <c r="HL144">
        <v>4621.1000000000004</v>
      </c>
      <c r="HM144">
        <v>4655.7</v>
      </c>
      <c r="HN144">
        <v>4895.8</v>
      </c>
      <c r="HO144">
        <v>5077.3999999999996</v>
      </c>
      <c r="HP144">
        <v>5098.2</v>
      </c>
      <c r="HQ144">
        <v>4773</v>
      </c>
      <c r="HR144">
        <v>5110.3999999999996</v>
      </c>
      <c r="HS144">
        <v>5208.7</v>
      </c>
      <c r="HT144">
        <v>5409</v>
      </c>
      <c r="HU144">
        <v>5651.1</v>
      </c>
      <c r="HV144">
        <v>5823.4</v>
      </c>
      <c r="HW144">
        <v>6201.9</v>
      </c>
      <c r="HX144">
        <v>6400.4</v>
      </c>
      <c r="HY144">
        <v>6689.8</v>
      </c>
      <c r="HZ144">
        <v>7115.9</v>
      </c>
      <c r="IA144">
        <v>7042.2</v>
      </c>
      <c r="IB144">
        <v>7237.9</v>
      </c>
      <c r="IC144">
        <v>7807</v>
      </c>
      <c r="ID144">
        <v>6745.5</v>
      </c>
      <c r="IE144">
        <v>7660.2</v>
      </c>
      <c r="IF144">
        <v>7974.8</v>
      </c>
      <c r="IG144">
        <v>8075.3</v>
      </c>
      <c r="IH144">
        <v>8790.5</v>
      </c>
      <c r="II144">
        <v>7018.1</v>
      </c>
      <c r="IJ144">
        <v>8428.2999999999993</v>
      </c>
      <c r="IK144">
        <v>9162.7999999999993</v>
      </c>
      <c r="IL144">
        <v>10262.9</v>
      </c>
      <c r="IM144">
        <v>10864.2</v>
      </c>
      <c r="IN144">
        <v>11804.3</v>
      </c>
      <c r="IO144">
        <v>11871.4</v>
      </c>
      <c r="IP144">
        <v>13163.1</v>
      </c>
      <c r="IQ144">
        <v>12454.3</v>
      </c>
      <c r="IR144">
        <v>10367.9</v>
      </c>
      <c r="IS144">
        <v>9780.2000000000007</v>
      </c>
      <c r="IT144">
        <v>10477.299999999999</v>
      </c>
      <c r="IU144">
        <v>11258.7</v>
      </c>
      <c r="IV144">
        <v>12192.8</v>
      </c>
      <c r="IW144">
        <v>11832.4</v>
      </c>
      <c r="IY144" s="15">
        <v>27420445</v>
      </c>
      <c r="IZ144" s="15">
        <v>29607220</v>
      </c>
    </row>
    <row r="145" spans="1:260">
      <c r="A145" t="s">
        <v>1082</v>
      </c>
      <c r="B145" s="12" t="s">
        <v>962</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0</v>
      </c>
      <c r="EN145" s="12">
        <v>0</v>
      </c>
      <c r="EO145" s="12">
        <v>0</v>
      </c>
      <c r="EP145" s="12">
        <v>0</v>
      </c>
      <c r="EQ145" s="12">
        <v>0</v>
      </c>
      <c r="ER145" s="12">
        <v>0</v>
      </c>
      <c r="ES145" s="12">
        <v>0</v>
      </c>
      <c r="ET145" s="12">
        <v>0</v>
      </c>
      <c r="EU145" s="12">
        <v>0</v>
      </c>
      <c r="EV145" s="12">
        <v>0</v>
      </c>
      <c r="EW145" s="12">
        <v>0</v>
      </c>
      <c r="EX145" s="12">
        <v>0</v>
      </c>
      <c r="EY145" s="12">
        <v>0</v>
      </c>
      <c r="EZ145" s="12">
        <v>0</v>
      </c>
      <c r="FA145" s="12">
        <v>0</v>
      </c>
      <c r="FB145" s="12">
        <v>0</v>
      </c>
      <c r="FC145" s="12">
        <v>0</v>
      </c>
      <c r="FD145" s="12">
        <v>0</v>
      </c>
      <c r="FE145" s="12">
        <v>0</v>
      </c>
      <c r="FF145" s="12">
        <v>5.3</v>
      </c>
      <c r="FG145" s="12">
        <v>5.8</v>
      </c>
      <c r="FH145" s="12">
        <v>6.3</v>
      </c>
      <c r="FI145" s="12">
        <v>6.7</v>
      </c>
      <c r="FJ145" s="12">
        <v>7.2</v>
      </c>
      <c r="FK145" s="12">
        <v>7.8</v>
      </c>
      <c r="FL145" s="12">
        <v>8.3000000000000007</v>
      </c>
      <c r="FM145" s="12">
        <v>8.9</v>
      </c>
      <c r="FN145" s="12">
        <v>9.5</v>
      </c>
      <c r="FO145" s="12">
        <v>10</v>
      </c>
      <c r="FP145" s="12">
        <v>10.5</v>
      </c>
      <c r="FQ145" s="12">
        <v>11</v>
      </c>
      <c r="FR145" s="12">
        <v>11.5</v>
      </c>
      <c r="FS145" s="12">
        <v>12.1</v>
      </c>
      <c r="FT145" s="12">
        <v>12.7</v>
      </c>
      <c r="FU145" s="12">
        <v>13.3</v>
      </c>
      <c r="FV145" s="12">
        <v>13.9</v>
      </c>
      <c r="FW145" s="12">
        <v>13.9</v>
      </c>
      <c r="FX145" s="12">
        <v>13.9</v>
      </c>
      <c r="FY145" s="12">
        <v>13.9</v>
      </c>
      <c r="FZ145" s="12">
        <v>13.9</v>
      </c>
      <c r="GA145" s="12">
        <v>15.3</v>
      </c>
      <c r="GB145" s="12">
        <v>16.7</v>
      </c>
      <c r="GC145" s="12">
        <v>18.2</v>
      </c>
      <c r="GD145" s="12">
        <v>19.600000000000001</v>
      </c>
      <c r="GE145" s="12">
        <v>19.100000000000001</v>
      </c>
      <c r="GF145" s="12">
        <v>18.600000000000001</v>
      </c>
      <c r="GG145" s="12">
        <v>18.100000000000001</v>
      </c>
      <c r="GH145" s="12">
        <v>17.600000000000001</v>
      </c>
      <c r="GI145" s="12">
        <v>17.7</v>
      </c>
      <c r="GJ145" s="12">
        <v>17.8</v>
      </c>
      <c r="GK145" s="12">
        <v>17.8</v>
      </c>
      <c r="GL145" s="12">
        <v>17.899999999999999</v>
      </c>
      <c r="GM145" s="12">
        <v>18.5</v>
      </c>
      <c r="GN145" s="12">
        <v>19</v>
      </c>
      <c r="GO145" s="12">
        <v>19.5</v>
      </c>
      <c r="GP145" s="12">
        <v>20.100000000000001</v>
      </c>
      <c r="GQ145" s="12">
        <v>20.9</v>
      </c>
      <c r="GR145" s="12">
        <v>21.8</v>
      </c>
      <c r="GS145" s="12">
        <v>22.6</v>
      </c>
      <c r="GT145" s="12">
        <v>23.5</v>
      </c>
      <c r="GU145" s="12">
        <v>24.7</v>
      </c>
      <c r="GV145" s="12">
        <v>26</v>
      </c>
      <c r="GW145" s="12">
        <v>27.2</v>
      </c>
      <c r="GX145" s="12">
        <v>28.5</v>
      </c>
      <c r="GY145" s="12">
        <v>31.1</v>
      </c>
      <c r="GZ145" s="12">
        <v>33.799999999999997</v>
      </c>
      <c r="HA145" s="12">
        <v>36.4</v>
      </c>
      <c r="HB145" s="12">
        <v>39.1</v>
      </c>
      <c r="HC145" s="12">
        <v>40.1</v>
      </c>
      <c r="HD145" s="12">
        <v>41.1</v>
      </c>
      <c r="HE145" s="12">
        <v>42.1</v>
      </c>
      <c r="HF145" s="12">
        <v>43.1</v>
      </c>
      <c r="HG145" s="12">
        <v>42.8</v>
      </c>
      <c r="HH145" s="12">
        <v>42.5</v>
      </c>
      <c r="HI145" s="12">
        <v>42.2</v>
      </c>
      <c r="HJ145" s="12">
        <v>41.9</v>
      </c>
      <c r="HK145" s="12">
        <v>44.2</v>
      </c>
      <c r="HL145" s="12">
        <v>46.4</v>
      </c>
      <c r="HM145" s="12">
        <v>48.7</v>
      </c>
      <c r="HN145" s="12">
        <v>51</v>
      </c>
      <c r="HO145" s="12">
        <v>50</v>
      </c>
      <c r="HP145" s="12">
        <v>49.1</v>
      </c>
      <c r="HQ145" s="12">
        <v>48.1</v>
      </c>
      <c r="HR145" s="12">
        <v>47.2</v>
      </c>
      <c r="HS145" s="12">
        <v>50.6</v>
      </c>
      <c r="HT145" s="12">
        <v>53.9</v>
      </c>
      <c r="HU145" s="12">
        <v>57.3</v>
      </c>
      <c r="HV145" s="12">
        <v>60.6</v>
      </c>
      <c r="HW145" s="12">
        <v>64</v>
      </c>
      <c r="HX145" s="12">
        <v>67.400000000000006</v>
      </c>
      <c r="HY145" s="12">
        <v>70.8</v>
      </c>
      <c r="HZ145" s="12">
        <v>74.2</v>
      </c>
      <c r="IA145" s="12">
        <v>76.900000000000006</v>
      </c>
      <c r="IB145" s="12">
        <v>79.599999999999994</v>
      </c>
      <c r="IC145" s="12">
        <v>82.3</v>
      </c>
      <c r="ID145" s="12">
        <v>85</v>
      </c>
      <c r="IE145" s="12">
        <v>85.8</v>
      </c>
      <c r="IF145" s="12">
        <v>86.5</v>
      </c>
      <c r="IG145" s="12">
        <v>87.2</v>
      </c>
      <c r="IH145" s="12">
        <v>88</v>
      </c>
      <c r="II145" s="12">
        <v>81.8</v>
      </c>
      <c r="IJ145" s="12">
        <v>75.5</v>
      </c>
      <c r="IK145" s="12">
        <v>69.3</v>
      </c>
      <c r="IL145" s="12">
        <v>63.1</v>
      </c>
      <c r="IM145" s="12">
        <v>63.8</v>
      </c>
      <c r="IN145" s="12">
        <v>64.599999999999994</v>
      </c>
      <c r="IO145" s="12">
        <v>65.3</v>
      </c>
      <c r="IP145" s="12">
        <v>66</v>
      </c>
      <c r="IQ145" s="12">
        <v>66.599999999999994</v>
      </c>
      <c r="IR145" s="12">
        <v>67.099999999999994</v>
      </c>
      <c r="IS145" s="12">
        <v>67.599999999999994</v>
      </c>
      <c r="IT145" s="12">
        <v>68.2</v>
      </c>
      <c r="IU145" s="12">
        <v>69.900000000000006</v>
      </c>
      <c r="IV145" s="12">
        <v>71.400000000000006</v>
      </c>
      <c r="IW145" s="12">
        <v>72.900000000000006</v>
      </c>
      <c r="IY145" s="15">
        <v>162057</v>
      </c>
      <c r="IZ145" s="15">
        <v>166498</v>
      </c>
    </row>
    <row r="146" spans="1:260">
      <c r="A146" t="s">
        <v>1084</v>
      </c>
      <c r="B146" t="s">
        <v>1206</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v>0</v>
      </c>
      <c r="EV146">
        <v>0</v>
      </c>
      <c r="EW146">
        <v>0</v>
      </c>
      <c r="EX146">
        <v>0</v>
      </c>
      <c r="EY146">
        <v>0</v>
      </c>
      <c r="EZ146">
        <v>0</v>
      </c>
      <c r="FA146">
        <v>0</v>
      </c>
      <c r="FB146">
        <v>0</v>
      </c>
      <c r="FC146">
        <v>0</v>
      </c>
      <c r="FD146">
        <v>0</v>
      </c>
      <c r="FE146">
        <v>0</v>
      </c>
      <c r="FF146">
        <v>5.0999999999999996</v>
      </c>
      <c r="FG146">
        <v>5.6</v>
      </c>
      <c r="FH146">
        <v>6.1</v>
      </c>
      <c r="FI146">
        <v>6.5</v>
      </c>
      <c r="FJ146">
        <v>7</v>
      </c>
      <c r="FK146">
        <v>7.6</v>
      </c>
      <c r="FL146">
        <v>8.1</v>
      </c>
      <c r="FM146">
        <v>8.6999999999999993</v>
      </c>
      <c r="FN146">
        <v>9.1999999999999993</v>
      </c>
      <c r="FO146">
        <v>9.6999999999999993</v>
      </c>
      <c r="FP146">
        <v>10.199999999999999</v>
      </c>
      <c r="FQ146">
        <v>10.7</v>
      </c>
      <c r="FR146">
        <v>11.2</v>
      </c>
      <c r="FS146">
        <v>11.8</v>
      </c>
      <c r="FT146">
        <v>12.4</v>
      </c>
      <c r="FU146">
        <v>12.9</v>
      </c>
      <c r="FV146">
        <v>13.5</v>
      </c>
      <c r="FW146">
        <v>13.5</v>
      </c>
      <c r="FX146">
        <v>13.5</v>
      </c>
      <c r="FY146">
        <v>13.5</v>
      </c>
      <c r="FZ146">
        <v>13.5</v>
      </c>
      <c r="GA146">
        <v>14.8</v>
      </c>
      <c r="GB146">
        <v>16.100000000000001</v>
      </c>
      <c r="GC146">
        <v>17.5</v>
      </c>
      <c r="GD146">
        <v>18.8</v>
      </c>
      <c r="GE146">
        <v>18.2</v>
      </c>
      <c r="GF146">
        <v>17.600000000000001</v>
      </c>
      <c r="GG146">
        <v>16.899999999999999</v>
      </c>
      <c r="GH146">
        <v>16.3</v>
      </c>
      <c r="GI146">
        <v>16.3</v>
      </c>
      <c r="GJ146">
        <v>16.2</v>
      </c>
      <c r="GK146">
        <v>16.2</v>
      </c>
      <c r="GL146">
        <v>16.100000000000001</v>
      </c>
      <c r="GM146">
        <v>16.2</v>
      </c>
      <c r="GN146">
        <v>16.3</v>
      </c>
      <c r="GO146">
        <v>16.5</v>
      </c>
      <c r="GP146">
        <v>16.600000000000001</v>
      </c>
      <c r="GQ146">
        <v>17</v>
      </c>
      <c r="GR146">
        <v>17.5</v>
      </c>
      <c r="GS146">
        <v>17.899999999999999</v>
      </c>
      <c r="GT146">
        <v>18.3</v>
      </c>
      <c r="GU146">
        <v>19.100000000000001</v>
      </c>
      <c r="GV146">
        <v>20</v>
      </c>
      <c r="GW146">
        <v>20.8</v>
      </c>
      <c r="GX146">
        <v>21.6</v>
      </c>
      <c r="GY146">
        <v>23.9</v>
      </c>
      <c r="GZ146">
        <v>26.2</v>
      </c>
      <c r="HA146">
        <v>28.5</v>
      </c>
      <c r="HB146">
        <v>30.8</v>
      </c>
      <c r="HC146">
        <v>31.2</v>
      </c>
      <c r="HD146">
        <v>31.6</v>
      </c>
      <c r="HE146">
        <v>32</v>
      </c>
      <c r="HF146">
        <v>32.299999999999997</v>
      </c>
      <c r="HG146">
        <v>33.299999999999997</v>
      </c>
      <c r="HH146">
        <v>34.200000000000003</v>
      </c>
      <c r="HI146">
        <v>35.1</v>
      </c>
      <c r="HJ146">
        <v>36.1</v>
      </c>
      <c r="HK146">
        <v>36</v>
      </c>
      <c r="HL146">
        <v>35.9</v>
      </c>
      <c r="HM146">
        <v>35.799999999999997</v>
      </c>
      <c r="HN146">
        <v>35.700000000000003</v>
      </c>
      <c r="HO146">
        <v>36.4</v>
      </c>
      <c r="HP146">
        <v>37.1</v>
      </c>
      <c r="HQ146">
        <v>37.799999999999997</v>
      </c>
      <c r="HR146">
        <v>38.6</v>
      </c>
      <c r="HS146">
        <v>38.9</v>
      </c>
      <c r="HT146">
        <v>39.200000000000003</v>
      </c>
      <c r="HU146">
        <v>39.5</v>
      </c>
      <c r="HV146">
        <v>39.799999999999997</v>
      </c>
      <c r="HW146">
        <v>42.3</v>
      </c>
      <c r="HX146">
        <v>44.9</v>
      </c>
      <c r="HY146">
        <v>47.5</v>
      </c>
      <c r="HZ146">
        <v>50.1</v>
      </c>
      <c r="IA146">
        <v>52.4</v>
      </c>
      <c r="IB146">
        <v>54.7</v>
      </c>
      <c r="IC146">
        <v>57</v>
      </c>
      <c r="ID146">
        <v>59.2</v>
      </c>
      <c r="IE146">
        <v>59.7</v>
      </c>
      <c r="IF146">
        <v>60.2</v>
      </c>
      <c r="IG146">
        <v>60.8</v>
      </c>
      <c r="IH146">
        <v>61.3</v>
      </c>
      <c r="II146">
        <v>60.7</v>
      </c>
      <c r="IJ146">
        <v>60.2</v>
      </c>
      <c r="IK146">
        <v>59.7</v>
      </c>
      <c r="IL146">
        <v>59.1</v>
      </c>
      <c r="IM146">
        <v>60.6</v>
      </c>
      <c r="IN146">
        <v>62.1</v>
      </c>
      <c r="IO146">
        <v>63.6</v>
      </c>
      <c r="IP146">
        <v>65.099999999999994</v>
      </c>
      <c r="IQ146">
        <v>65.5</v>
      </c>
      <c r="IR146">
        <v>65.900000000000006</v>
      </c>
      <c r="IS146">
        <v>66.3</v>
      </c>
      <c r="IT146">
        <v>66.599999999999994</v>
      </c>
      <c r="IU146">
        <v>68.400000000000006</v>
      </c>
      <c r="IV146">
        <v>69.8</v>
      </c>
      <c r="IW146">
        <v>71.3</v>
      </c>
      <c r="IY146" s="15">
        <v>929889</v>
      </c>
      <c r="IZ146" s="15">
        <v>886995</v>
      </c>
    </row>
    <row r="147" spans="1:260">
      <c r="A147" t="s">
        <v>1086</v>
      </c>
      <c r="B147" t="s">
        <v>1207</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0</v>
      </c>
      <c r="FF147">
        <v>0.1</v>
      </c>
      <c r="FG147">
        <v>0.2</v>
      </c>
      <c r="FH147">
        <v>0.2</v>
      </c>
      <c r="FI147">
        <v>0.2</v>
      </c>
      <c r="FJ147">
        <v>0.2</v>
      </c>
      <c r="FK147">
        <v>0.2</v>
      </c>
      <c r="FL147">
        <v>0.2</v>
      </c>
      <c r="FM147">
        <v>0.2</v>
      </c>
      <c r="FN147">
        <v>0.2</v>
      </c>
      <c r="FO147">
        <v>0.2</v>
      </c>
      <c r="FP147">
        <v>0.2</v>
      </c>
      <c r="FQ147">
        <v>0.2</v>
      </c>
      <c r="FR147">
        <v>0.2</v>
      </c>
      <c r="FS147">
        <v>0.2</v>
      </c>
      <c r="FT147">
        <v>0.2</v>
      </c>
      <c r="FU147">
        <v>0.2</v>
      </c>
      <c r="FV147">
        <v>0.3</v>
      </c>
      <c r="FW147">
        <v>0.3</v>
      </c>
      <c r="FX147">
        <v>0.3</v>
      </c>
      <c r="FY147">
        <v>0.3</v>
      </c>
      <c r="FZ147">
        <v>0.3</v>
      </c>
      <c r="GA147">
        <v>0.4</v>
      </c>
      <c r="GB147">
        <v>0.5</v>
      </c>
      <c r="GC147">
        <v>0.5</v>
      </c>
      <c r="GD147">
        <v>0.6</v>
      </c>
      <c r="GE147">
        <v>0.7</v>
      </c>
      <c r="GF147">
        <v>0.8</v>
      </c>
      <c r="GG147">
        <v>0.9</v>
      </c>
      <c r="GH147">
        <v>1</v>
      </c>
      <c r="GI147">
        <v>1.1000000000000001</v>
      </c>
      <c r="GJ147">
        <v>1.2</v>
      </c>
      <c r="GK147">
        <v>1.3</v>
      </c>
      <c r="GL147">
        <v>1.4</v>
      </c>
      <c r="GM147">
        <v>1.7</v>
      </c>
      <c r="GN147">
        <v>2.1</v>
      </c>
      <c r="GO147">
        <v>2.4</v>
      </c>
      <c r="GP147">
        <v>2.7</v>
      </c>
      <c r="GQ147">
        <v>3</v>
      </c>
      <c r="GR147">
        <v>3.4</v>
      </c>
      <c r="GS147">
        <v>3.8</v>
      </c>
      <c r="GT147">
        <v>4.2</v>
      </c>
      <c r="GU147">
        <v>4.5</v>
      </c>
      <c r="GV147">
        <v>4.9000000000000004</v>
      </c>
      <c r="GW147">
        <v>5.3</v>
      </c>
      <c r="GX147">
        <v>5.7</v>
      </c>
      <c r="GY147">
        <v>5.9</v>
      </c>
      <c r="GZ147">
        <v>6.1</v>
      </c>
      <c r="HA147">
        <v>6.3</v>
      </c>
      <c r="HB147">
        <v>6.5</v>
      </c>
      <c r="HC147">
        <v>6.9</v>
      </c>
      <c r="HD147">
        <v>7.2</v>
      </c>
      <c r="HE147">
        <v>7.6</v>
      </c>
      <c r="HF147">
        <v>8</v>
      </c>
      <c r="HG147">
        <v>7</v>
      </c>
      <c r="HH147">
        <v>6</v>
      </c>
      <c r="HI147">
        <v>4.9000000000000004</v>
      </c>
      <c r="HJ147">
        <v>3.9</v>
      </c>
      <c r="HK147">
        <v>5.6</v>
      </c>
      <c r="HL147">
        <v>7.2</v>
      </c>
      <c r="HM147">
        <v>8.9</v>
      </c>
      <c r="HN147">
        <v>10.6</v>
      </c>
      <c r="HO147">
        <v>9.4</v>
      </c>
      <c r="HP147">
        <v>8.3000000000000007</v>
      </c>
      <c r="HQ147">
        <v>7.1</v>
      </c>
      <c r="HR147">
        <v>5.9</v>
      </c>
      <c r="HS147">
        <v>8.6999999999999993</v>
      </c>
      <c r="HT147">
        <v>11.4</v>
      </c>
      <c r="HU147">
        <v>14.2</v>
      </c>
      <c r="HV147">
        <v>17</v>
      </c>
      <c r="HW147">
        <v>17.600000000000001</v>
      </c>
      <c r="HX147">
        <v>18.3</v>
      </c>
      <c r="HY147">
        <v>19</v>
      </c>
      <c r="HZ147">
        <v>19.7</v>
      </c>
      <c r="IA147">
        <v>17.399999999999999</v>
      </c>
      <c r="IB147">
        <v>15.1</v>
      </c>
      <c r="IC147">
        <v>12.8</v>
      </c>
      <c r="ID147">
        <v>10.4</v>
      </c>
      <c r="IE147">
        <v>10.5</v>
      </c>
      <c r="IF147">
        <v>10.6</v>
      </c>
      <c r="IG147">
        <v>10.7</v>
      </c>
      <c r="IH147">
        <v>10.7</v>
      </c>
      <c r="II147">
        <v>8.4</v>
      </c>
      <c r="IJ147">
        <v>6.2</v>
      </c>
      <c r="IK147">
        <v>3.9</v>
      </c>
      <c r="IL147">
        <v>1.6</v>
      </c>
      <c r="IM147">
        <v>1.2</v>
      </c>
      <c r="IN147">
        <v>0.9</v>
      </c>
      <c r="IO147">
        <v>0.5</v>
      </c>
      <c r="IP147">
        <v>0.2</v>
      </c>
      <c r="IQ147">
        <v>0.2</v>
      </c>
      <c r="IR147">
        <v>0.2</v>
      </c>
      <c r="IS147">
        <v>0.3</v>
      </c>
      <c r="IT147">
        <v>0.3</v>
      </c>
      <c r="IU147">
        <v>0.3</v>
      </c>
      <c r="IV147">
        <v>0.3</v>
      </c>
      <c r="IW147">
        <v>0.3</v>
      </c>
      <c r="IY147" s="15">
        <v>35547</v>
      </c>
      <c r="IZ147" s="15">
        <v>37221</v>
      </c>
    </row>
    <row r="148" spans="1:260">
      <c r="A148" t="s">
        <v>1088</v>
      </c>
      <c r="B148" t="s">
        <v>1208</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0</v>
      </c>
      <c r="FF148">
        <v>0.1</v>
      </c>
      <c r="FG148">
        <v>0.1</v>
      </c>
      <c r="FH148">
        <v>0.1</v>
      </c>
      <c r="FI148">
        <v>0.1</v>
      </c>
      <c r="FJ148">
        <v>0.1</v>
      </c>
      <c r="FK148">
        <v>0.1</v>
      </c>
      <c r="FL148">
        <v>0.1</v>
      </c>
      <c r="FM148">
        <v>0.1</v>
      </c>
      <c r="FN148">
        <v>0.1</v>
      </c>
      <c r="FO148">
        <v>0.1</v>
      </c>
      <c r="FP148">
        <v>0.1</v>
      </c>
      <c r="FQ148">
        <v>0.1</v>
      </c>
      <c r="FR148">
        <v>0.1</v>
      </c>
      <c r="FS148">
        <v>0.1</v>
      </c>
      <c r="FT148">
        <v>0.1</v>
      </c>
      <c r="FU148">
        <v>0.1</v>
      </c>
      <c r="FV148">
        <v>0.1</v>
      </c>
      <c r="FW148">
        <v>0.1</v>
      </c>
      <c r="FX148">
        <v>0.1</v>
      </c>
      <c r="FY148">
        <v>0.1</v>
      </c>
      <c r="FZ148">
        <v>0.1</v>
      </c>
      <c r="GA148">
        <v>0.1</v>
      </c>
      <c r="GB148">
        <v>0.2</v>
      </c>
      <c r="GC148">
        <v>0.2</v>
      </c>
      <c r="GD148">
        <v>0.2</v>
      </c>
      <c r="GE148">
        <v>0.2</v>
      </c>
      <c r="GF148">
        <v>0.3</v>
      </c>
      <c r="GG148">
        <v>0.3</v>
      </c>
      <c r="GH148">
        <v>0.3</v>
      </c>
      <c r="GI148">
        <v>0.3</v>
      </c>
      <c r="GJ148">
        <v>0.3</v>
      </c>
      <c r="GK148">
        <v>0.4</v>
      </c>
      <c r="GL148">
        <v>0.4</v>
      </c>
      <c r="GM148">
        <v>0.5</v>
      </c>
      <c r="GN148">
        <v>0.6</v>
      </c>
      <c r="GO148">
        <v>0.7</v>
      </c>
      <c r="GP148">
        <v>0.8</v>
      </c>
      <c r="GQ148">
        <v>0.9</v>
      </c>
      <c r="GR148">
        <v>0.9</v>
      </c>
      <c r="GS148">
        <v>0.9</v>
      </c>
      <c r="GT148">
        <v>1</v>
      </c>
      <c r="GU148">
        <v>1</v>
      </c>
      <c r="GV148">
        <v>1.1000000000000001</v>
      </c>
      <c r="GW148">
        <v>1.2</v>
      </c>
      <c r="GX148">
        <v>1.3</v>
      </c>
      <c r="GY148">
        <v>1.4</v>
      </c>
      <c r="GZ148">
        <v>1.5</v>
      </c>
      <c r="HA148">
        <v>1.7</v>
      </c>
      <c r="HB148">
        <v>1.8</v>
      </c>
      <c r="HC148">
        <v>2.1</v>
      </c>
      <c r="HD148">
        <v>2.2999999999999998</v>
      </c>
      <c r="HE148">
        <v>2.5</v>
      </c>
      <c r="HF148">
        <v>2.8</v>
      </c>
      <c r="HG148">
        <v>2.6</v>
      </c>
      <c r="HH148">
        <v>2.4</v>
      </c>
      <c r="HI148">
        <v>2.2000000000000002</v>
      </c>
      <c r="HJ148">
        <v>2</v>
      </c>
      <c r="HK148">
        <v>2.6</v>
      </c>
      <c r="HL148">
        <v>3.3</v>
      </c>
      <c r="HM148">
        <v>4</v>
      </c>
      <c r="HN148">
        <v>4.7</v>
      </c>
      <c r="HO148">
        <v>4.2</v>
      </c>
      <c r="HP148">
        <v>3.7</v>
      </c>
      <c r="HQ148">
        <v>3.2</v>
      </c>
      <c r="HR148">
        <v>2.7</v>
      </c>
      <c r="HS148">
        <v>3</v>
      </c>
      <c r="HT148">
        <v>3.3</v>
      </c>
      <c r="HU148">
        <v>3.6</v>
      </c>
      <c r="HV148">
        <v>3.9</v>
      </c>
      <c r="HW148">
        <v>4</v>
      </c>
      <c r="HX148">
        <v>4.0999999999999996</v>
      </c>
      <c r="HY148">
        <v>4.2</v>
      </c>
      <c r="HZ148">
        <v>4.3</v>
      </c>
      <c r="IA148">
        <v>7.1</v>
      </c>
      <c r="IB148">
        <v>9.9</v>
      </c>
      <c r="IC148">
        <v>12.6</v>
      </c>
      <c r="ID148">
        <v>15.4</v>
      </c>
      <c r="IE148">
        <v>15.5</v>
      </c>
      <c r="IF148">
        <v>15.7</v>
      </c>
      <c r="IG148">
        <v>15.8</v>
      </c>
      <c r="IH148">
        <v>16</v>
      </c>
      <c r="II148">
        <v>12.6</v>
      </c>
      <c r="IJ148">
        <v>9.1999999999999993</v>
      </c>
      <c r="IK148">
        <v>5.8</v>
      </c>
      <c r="IL148">
        <v>2.4</v>
      </c>
      <c r="IM148">
        <v>2</v>
      </c>
      <c r="IN148">
        <v>1.6</v>
      </c>
      <c r="IO148">
        <v>1.1000000000000001</v>
      </c>
      <c r="IP148">
        <v>0.7</v>
      </c>
      <c r="IQ148">
        <v>0.9</v>
      </c>
      <c r="IR148">
        <v>1</v>
      </c>
      <c r="IS148">
        <v>1.1000000000000001</v>
      </c>
      <c r="IT148">
        <v>1.3</v>
      </c>
      <c r="IU148">
        <v>1.3</v>
      </c>
      <c r="IV148">
        <v>1.3</v>
      </c>
      <c r="IW148">
        <v>1.3</v>
      </c>
      <c r="IY148" s="15">
        <v>32278</v>
      </c>
      <c r="IZ148" s="15">
        <v>30220</v>
      </c>
    </row>
    <row r="149" spans="1:260">
      <c r="A149" t="s">
        <v>1090</v>
      </c>
      <c r="B149" s="12" t="s">
        <v>929</v>
      </c>
      <c r="C149" s="12">
        <v>0.9</v>
      </c>
      <c r="D149" s="12">
        <v>0.8</v>
      </c>
      <c r="E149" s="12">
        <v>0.8</v>
      </c>
      <c r="F149" s="12">
        <v>0.9</v>
      </c>
      <c r="G149" s="12">
        <v>1</v>
      </c>
      <c r="H149" s="12">
        <v>1</v>
      </c>
      <c r="I149" s="12">
        <v>1</v>
      </c>
      <c r="J149" s="12">
        <v>1.2</v>
      </c>
      <c r="K149" s="12">
        <v>1.2</v>
      </c>
      <c r="L149" s="12">
        <v>1</v>
      </c>
      <c r="M149" s="12">
        <v>1.1000000000000001</v>
      </c>
      <c r="N149" s="12">
        <v>1.2</v>
      </c>
      <c r="O149" s="12">
        <v>1.2</v>
      </c>
      <c r="P149" s="12">
        <v>1.2</v>
      </c>
      <c r="Q149" s="12">
        <v>1.4</v>
      </c>
      <c r="R149" s="12">
        <v>1.6</v>
      </c>
      <c r="S149" s="12">
        <v>1.7</v>
      </c>
      <c r="T149" s="12">
        <v>1.7</v>
      </c>
      <c r="U149" s="12">
        <v>1.7</v>
      </c>
      <c r="V149" s="12">
        <v>2</v>
      </c>
      <c r="W149" s="12">
        <v>2</v>
      </c>
      <c r="X149" s="12">
        <v>2.2000000000000002</v>
      </c>
      <c r="Y149" s="12">
        <v>2.2000000000000002</v>
      </c>
      <c r="Z149" s="12">
        <v>2.2000000000000002</v>
      </c>
      <c r="AA149" s="12">
        <v>2.2999999999999998</v>
      </c>
      <c r="AB149" s="12">
        <v>2.4</v>
      </c>
      <c r="AC149" s="12">
        <v>2.6</v>
      </c>
      <c r="AD149" s="12">
        <v>2.8</v>
      </c>
      <c r="AE149" s="12">
        <v>3.2</v>
      </c>
      <c r="AF149" s="12">
        <v>3.5</v>
      </c>
      <c r="AG149" s="12">
        <v>3.6</v>
      </c>
      <c r="AH149" s="12">
        <v>3.6</v>
      </c>
      <c r="AI149" s="12">
        <v>3.9</v>
      </c>
      <c r="AJ149" s="12">
        <v>4.4000000000000004</v>
      </c>
      <c r="AK149" s="12">
        <v>4.5999999999999996</v>
      </c>
      <c r="AL149" s="12">
        <v>5.4</v>
      </c>
      <c r="AM149" s="12">
        <v>5.3</v>
      </c>
      <c r="AN149" s="12">
        <v>5.5</v>
      </c>
      <c r="AO149" s="12">
        <v>5.6</v>
      </c>
      <c r="AP149" s="12">
        <v>6.3</v>
      </c>
      <c r="AQ149" s="12">
        <v>6.3</v>
      </c>
      <c r="AR149" s="12">
        <v>6.5</v>
      </c>
      <c r="AS149" s="12">
        <v>6.9</v>
      </c>
      <c r="AT149" s="12">
        <v>7.7</v>
      </c>
      <c r="AU149" s="12">
        <v>7.7</v>
      </c>
      <c r="AV149" s="12">
        <v>7.5</v>
      </c>
      <c r="AW149" s="12">
        <v>7.2</v>
      </c>
      <c r="AX149" s="12">
        <v>7.4</v>
      </c>
      <c r="AY149" s="12">
        <v>7.3</v>
      </c>
      <c r="AZ149" s="12">
        <v>7.5</v>
      </c>
      <c r="BA149" s="12">
        <v>7.7</v>
      </c>
      <c r="BB149" s="12">
        <v>8.4</v>
      </c>
      <c r="BC149" s="12">
        <v>8.5</v>
      </c>
      <c r="BD149" s="12">
        <v>8.9</v>
      </c>
      <c r="BE149" s="12">
        <v>9.5</v>
      </c>
      <c r="BF149" s="12">
        <v>10.1</v>
      </c>
      <c r="BG149" s="12">
        <v>10.5</v>
      </c>
      <c r="BH149" s="12">
        <v>10.8</v>
      </c>
      <c r="BI149" s="12">
        <v>11.4</v>
      </c>
      <c r="BJ149" s="12">
        <v>12.1</v>
      </c>
      <c r="BK149" s="12">
        <v>12.9</v>
      </c>
      <c r="BL149" s="12">
        <v>13.4</v>
      </c>
      <c r="BM149" s="12">
        <v>13.6</v>
      </c>
      <c r="BN149" s="12">
        <v>14.9</v>
      </c>
      <c r="BO149" s="12">
        <v>16.5</v>
      </c>
      <c r="BP149" s="12">
        <v>16.5</v>
      </c>
      <c r="BQ149" s="12">
        <v>18.100000000000001</v>
      </c>
      <c r="BR149" s="12">
        <v>19.7</v>
      </c>
      <c r="BS149" s="12">
        <v>19.899999999999999</v>
      </c>
      <c r="BT149" s="12">
        <v>20.2</v>
      </c>
      <c r="BU149" s="12">
        <v>21.2</v>
      </c>
      <c r="BV149" s="12">
        <v>21.7</v>
      </c>
      <c r="BW149" s="12">
        <v>22.7</v>
      </c>
      <c r="BX149" s="12">
        <v>22.3</v>
      </c>
      <c r="BY149" s="12">
        <v>23.6</v>
      </c>
      <c r="BZ149" s="12">
        <v>21.6</v>
      </c>
      <c r="CA149" s="12">
        <v>21.4</v>
      </c>
      <c r="CB149" s="12">
        <v>22.8</v>
      </c>
      <c r="CC149" s="12">
        <v>23.7</v>
      </c>
      <c r="CD149" s="12">
        <v>23.7</v>
      </c>
      <c r="CE149" s="12">
        <v>23.9</v>
      </c>
      <c r="CF149" s="12">
        <v>31.4</v>
      </c>
      <c r="CG149" s="12">
        <v>32</v>
      </c>
      <c r="CH149" s="12">
        <v>33.299999999999997</v>
      </c>
      <c r="CI149" s="12">
        <v>32.700000000000003</v>
      </c>
      <c r="CJ149" s="12">
        <v>32.6</v>
      </c>
      <c r="CK149" s="12">
        <v>31.8</v>
      </c>
      <c r="CL149" s="12">
        <v>32.4</v>
      </c>
      <c r="CM149" s="12">
        <v>31</v>
      </c>
      <c r="CN149" s="12">
        <v>30.7</v>
      </c>
      <c r="CO149" s="12">
        <v>30.9</v>
      </c>
      <c r="CP149" s="12">
        <v>33.200000000000003</v>
      </c>
      <c r="CQ149" s="12">
        <v>29.9</v>
      </c>
      <c r="CR149" s="12">
        <v>29.1</v>
      </c>
      <c r="CS149" s="12">
        <v>32.4</v>
      </c>
      <c r="CT149" s="12">
        <v>32.9</v>
      </c>
      <c r="CU149" s="12">
        <v>33.5</v>
      </c>
      <c r="CV149" s="12">
        <v>34.299999999999997</v>
      </c>
      <c r="CW149" s="12">
        <v>35.1</v>
      </c>
      <c r="CX149" s="12">
        <v>34.4</v>
      </c>
      <c r="CY149" s="12">
        <v>34.200000000000003</v>
      </c>
      <c r="CZ149" s="12">
        <v>32.9</v>
      </c>
      <c r="DA149" s="12">
        <v>32.799999999999997</v>
      </c>
      <c r="DB149" s="12">
        <v>33.5</v>
      </c>
      <c r="DC149" s="12">
        <v>33.5</v>
      </c>
      <c r="DD149" s="12">
        <v>34.6</v>
      </c>
      <c r="DE149" s="12">
        <v>35.4</v>
      </c>
      <c r="DF149" s="12">
        <v>36.200000000000003</v>
      </c>
      <c r="DG149" s="12">
        <v>35.799999999999997</v>
      </c>
      <c r="DH149" s="12">
        <v>34.6</v>
      </c>
      <c r="DI149" s="12">
        <v>35.9</v>
      </c>
      <c r="DJ149" s="12">
        <v>37.1</v>
      </c>
      <c r="DK149" s="12">
        <v>36.299999999999997</v>
      </c>
      <c r="DL149" s="12">
        <v>38.799999999999997</v>
      </c>
      <c r="DM149" s="12">
        <v>41.7</v>
      </c>
      <c r="DN149" s="12">
        <v>44</v>
      </c>
      <c r="DO149" s="12">
        <v>44.2</v>
      </c>
      <c r="DP149" s="12">
        <v>44.4</v>
      </c>
      <c r="DQ149" s="12">
        <v>42.9</v>
      </c>
      <c r="DR149" s="12">
        <v>44.4</v>
      </c>
      <c r="DS149" s="12">
        <v>45.2</v>
      </c>
      <c r="DT149" s="12">
        <v>45.5</v>
      </c>
      <c r="DU149" s="12">
        <v>49.4</v>
      </c>
      <c r="DV149" s="12">
        <v>51.2</v>
      </c>
      <c r="DW149" s="12">
        <v>51.1</v>
      </c>
      <c r="DX149" s="12">
        <v>50.5</v>
      </c>
      <c r="DY149" s="12">
        <v>49.3</v>
      </c>
      <c r="DZ149" s="12">
        <v>48.7</v>
      </c>
      <c r="EA149" s="12">
        <v>48.7</v>
      </c>
      <c r="EB149" s="12">
        <v>50.1</v>
      </c>
      <c r="EC149" s="12">
        <v>50.6</v>
      </c>
      <c r="ED149" s="12">
        <v>51.4</v>
      </c>
      <c r="EE149" s="12">
        <v>51.1</v>
      </c>
      <c r="EF149" s="12">
        <v>49.3</v>
      </c>
      <c r="EG149" s="12">
        <v>50.3</v>
      </c>
      <c r="EH149" s="12">
        <v>50.1</v>
      </c>
      <c r="EI149" s="12">
        <v>51.6</v>
      </c>
      <c r="EJ149" s="12">
        <v>51.6</v>
      </c>
      <c r="EK149" s="12">
        <v>50.1</v>
      </c>
      <c r="EL149" s="12">
        <v>49.1</v>
      </c>
      <c r="EM149" s="12">
        <v>47.4</v>
      </c>
      <c r="EN149" s="12">
        <v>46.5</v>
      </c>
      <c r="EO149" s="12">
        <v>48</v>
      </c>
      <c r="EP149" s="12">
        <v>48.7</v>
      </c>
      <c r="EQ149" s="12">
        <v>48.8</v>
      </c>
      <c r="ER149" s="12">
        <v>50.1</v>
      </c>
      <c r="ES149" s="12">
        <v>51.8</v>
      </c>
      <c r="ET149" s="12">
        <v>54.1</v>
      </c>
      <c r="EU149" s="12">
        <v>53.9</v>
      </c>
      <c r="EV149" s="12">
        <v>52.7</v>
      </c>
      <c r="EW149" s="12">
        <v>54.2</v>
      </c>
      <c r="EX149" s="12">
        <v>55.3</v>
      </c>
      <c r="EY149" s="12">
        <v>54.3</v>
      </c>
      <c r="EZ149" s="12">
        <v>52.4</v>
      </c>
      <c r="FA149" s="12">
        <v>53.3</v>
      </c>
      <c r="FB149" s="12">
        <v>48.6</v>
      </c>
      <c r="FC149" s="12">
        <v>44.1</v>
      </c>
      <c r="FD149" s="12">
        <v>47.5</v>
      </c>
      <c r="FE149" s="12">
        <v>47.2</v>
      </c>
      <c r="FF149" s="12">
        <v>71.099999999999994</v>
      </c>
      <c r="FG149" s="12">
        <v>68.8</v>
      </c>
      <c r="FH149" s="12">
        <v>71.8</v>
      </c>
      <c r="FI149" s="12">
        <v>107.9</v>
      </c>
      <c r="FJ149" s="12">
        <v>108.9</v>
      </c>
      <c r="FK149" s="12">
        <v>117.5</v>
      </c>
      <c r="FL149" s="12">
        <v>128.4</v>
      </c>
      <c r="FM149" s="12">
        <v>143</v>
      </c>
      <c r="FN149" s="12">
        <v>129.1</v>
      </c>
      <c r="FO149" s="12">
        <v>149.9</v>
      </c>
      <c r="FP149" s="12">
        <v>154.80000000000001</v>
      </c>
      <c r="FQ149" s="12">
        <v>162.6</v>
      </c>
      <c r="FR149" s="12">
        <v>146.1</v>
      </c>
      <c r="FS149" s="12">
        <v>106.4</v>
      </c>
      <c r="FT149" s="12">
        <v>106.7</v>
      </c>
      <c r="FU149" s="12">
        <v>106.4</v>
      </c>
      <c r="FV149" s="12">
        <v>114.3</v>
      </c>
      <c r="FW149" s="12">
        <v>120.1</v>
      </c>
      <c r="FX149" s="12">
        <v>132.6</v>
      </c>
      <c r="FY149" s="12">
        <v>134</v>
      </c>
      <c r="FZ149" s="12">
        <v>137.69999999999999</v>
      </c>
      <c r="GA149" s="12">
        <v>148.5</v>
      </c>
      <c r="GB149" s="12">
        <v>158.4</v>
      </c>
      <c r="GC149" s="12">
        <v>160.6</v>
      </c>
      <c r="GD149" s="12">
        <v>164.2</v>
      </c>
      <c r="GE149" s="12">
        <v>169.8</v>
      </c>
      <c r="GF149" s="12">
        <v>162.1</v>
      </c>
      <c r="GG149" s="12">
        <v>159.30000000000001</v>
      </c>
      <c r="GH149" s="12">
        <v>153.1</v>
      </c>
      <c r="GI149" s="12">
        <v>160.6</v>
      </c>
      <c r="GJ149" s="12">
        <v>177.2</v>
      </c>
      <c r="GK149" s="12">
        <v>191.8</v>
      </c>
      <c r="GL149" s="12">
        <v>215.5</v>
      </c>
      <c r="GM149" s="12">
        <v>234.3</v>
      </c>
      <c r="GN149" s="12">
        <v>288.3</v>
      </c>
      <c r="GO149" s="12">
        <v>279.10000000000002</v>
      </c>
      <c r="GP149" s="12">
        <v>330.4</v>
      </c>
      <c r="GQ149" s="12">
        <v>296.89999999999998</v>
      </c>
      <c r="GR149" s="12">
        <v>298.2</v>
      </c>
      <c r="GS149" s="12">
        <v>323.89999999999998</v>
      </c>
      <c r="GT149" s="12">
        <v>319.5</v>
      </c>
      <c r="GU149" s="12">
        <v>317.60000000000002</v>
      </c>
      <c r="GV149" s="12">
        <v>340.3</v>
      </c>
      <c r="GW149" s="12">
        <v>322.5</v>
      </c>
      <c r="GX149" s="12">
        <v>323.39999999999998</v>
      </c>
      <c r="GY149" s="12">
        <v>342.4</v>
      </c>
      <c r="GZ149" s="12">
        <v>296.3</v>
      </c>
      <c r="HA149" s="12">
        <v>307.7</v>
      </c>
      <c r="HB149" s="12">
        <v>290.2</v>
      </c>
      <c r="HC149" s="12">
        <v>247.5</v>
      </c>
      <c r="HD149" s="12">
        <v>252.7</v>
      </c>
      <c r="HE149" s="12">
        <v>261.5</v>
      </c>
      <c r="HF149" s="12">
        <v>264.10000000000002</v>
      </c>
      <c r="HG149" s="12">
        <v>266.39999999999998</v>
      </c>
      <c r="HH149" s="12">
        <v>262.8</v>
      </c>
      <c r="HI149" s="12">
        <v>260.60000000000002</v>
      </c>
      <c r="HJ149" s="12">
        <v>290.60000000000002</v>
      </c>
      <c r="HK149" s="12">
        <v>307.3</v>
      </c>
      <c r="HL149" s="12">
        <v>312.10000000000002</v>
      </c>
      <c r="HM149" s="12">
        <v>304.8</v>
      </c>
      <c r="HN149" s="12">
        <v>305.39999999999998</v>
      </c>
      <c r="HO149" s="12">
        <v>304.2</v>
      </c>
      <c r="HP149" s="12">
        <v>298.89999999999998</v>
      </c>
      <c r="HQ149" s="12">
        <v>283.3</v>
      </c>
      <c r="HR149" s="12">
        <v>285.10000000000002</v>
      </c>
      <c r="HS149" s="12">
        <v>290</v>
      </c>
      <c r="HT149" s="12">
        <v>286.7</v>
      </c>
      <c r="HU149" s="12">
        <v>392.6</v>
      </c>
      <c r="HV149" s="12">
        <v>388.9</v>
      </c>
      <c r="HW149" s="12">
        <v>410.5</v>
      </c>
      <c r="HX149" s="12">
        <v>417.3</v>
      </c>
      <c r="HY149" s="12">
        <v>434.6</v>
      </c>
      <c r="HZ149" s="12">
        <v>445.5</v>
      </c>
      <c r="IA149" s="12">
        <v>461.2</v>
      </c>
      <c r="IB149" s="12">
        <v>465</v>
      </c>
      <c r="IC149" s="12">
        <v>487.4</v>
      </c>
      <c r="ID149" s="12">
        <v>493.2</v>
      </c>
      <c r="IE149" s="12">
        <v>509.3</v>
      </c>
      <c r="IF149" s="12">
        <v>513.1</v>
      </c>
      <c r="IG149" s="12">
        <v>505.6</v>
      </c>
      <c r="IH149" s="12">
        <v>509.1</v>
      </c>
      <c r="II149" s="12">
        <v>562.5</v>
      </c>
      <c r="IJ149" s="12">
        <v>574.6</v>
      </c>
      <c r="IK149" s="12">
        <v>591.4</v>
      </c>
      <c r="IL149" s="12">
        <v>608</v>
      </c>
      <c r="IM149" s="12">
        <v>621.9</v>
      </c>
      <c r="IN149" s="12">
        <v>634.9</v>
      </c>
      <c r="IO149" s="12">
        <v>657.5</v>
      </c>
      <c r="IP149" s="12">
        <v>687</v>
      </c>
      <c r="IQ149" s="12">
        <v>714.3</v>
      </c>
      <c r="IR149" s="12">
        <v>723.8</v>
      </c>
      <c r="IS149" s="12">
        <v>751.4</v>
      </c>
      <c r="IT149" s="12">
        <v>736.6</v>
      </c>
      <c r="IU149" s="12">
        <v>760.6</v>
      </c>
      <c r="IV149" s="12">
        <v>768.5</v>
      </c>
      <c r="IW149" s="12">
        <v>819.8</v>
      </c>
      <c r="IY149" s="15">
        <v>859439</v>
      </c>
      <c r="IZ149" s="15">
        <v>816929</v>
      </c>
    </row>
    <row r="150" spans="1:260">
      <c r="A150" t="s">
        <v>1092</v>
      </c>
      <c r="B150" s="12" t="s">
        <v>1097</v>
      </c>
      <c r="C150" s="12">
        <v>34.299999999999997</v>
      </c>
      <c r="D150" s="12">
        <v>35.200000000000003</v>
      </c>
      <c r="E150" s="12">
        <v>35.5</v>
      </c>
      <c r="F150" s="12">
        <v>36.9</v>
      </c>
      <c r="G150" s="12">
        <v>38.6</v>
      </c>
      <c r="H150" s="12">
        <v>38.799999999999997</v>
      </c>
      <c r="I150" s="12">
        <v>40.4</v>
      </c>
      <c r="J150" s="12">
        <v>41.4</v>
      </c>
      <c r="K150" s="12">
        <v>41.9</v>
      </c>
      <c r="L150" s="12">
        <v>39.6</v>
      </c>
      <c r="M150" s="12">
        <v>40.4</v>
      </c>
      <c r="N150" s="12">
        <v>42.3</v>
      </c>
      <c r="O150" s="12">
        <v>43.8</v>
      </c>
      <c r="P150" s="12">
        <v>45.7</v>
      </c>
      <c r="Q150" s="12">
        <v>46.9</v>
      </c>
      <c r="R150" s="12">
        <v>47.4</v>
      </c>
      <c r="S150" s="12">
        <v>48.3</v>
      </c>
      <c r="T150" s="12">
        <v>49.2</v>
      </c>
      <c r="U150" s="12">
        <v>50.9</v>
      </c>
      <c r="V150" s="12">
        <v>56.4</v>
      </c>
      <c r="W150" s="12">
        <v>56.6</v>
      </c>
      <c r="X150" s="12">
        <v>56.3</v>
      </c>
      <c r="Y150" s="12">
        <v>58.1</v>
      </c>
      <c r="Z150" s="12">
        <v>59.1</v>
      </c>
      <c r="AA150" s="12">
        <v>58.7</v>
      </c>
      <c r="AB150" s="12">
        <v>58.5</v>
      </c>
      <c r="AC150" s="12">
        <v>58.8</v>
      </c>
      <c r="AD150" s="12">
        <v>61.8</v>
      </c>
      <c r="AE150" s="12">
        <v>66</v>
      </c>
      <c r="AF150" s="12">
        <v>70.2</v>
      </c>
      <c r="AG150" s="12">
        <v>77.400000000000006</v>
      </c>
      <c r="AH150" s="12">
        <v>81.8</v>
      </c>
      <c r="AI150" s="12">
        <v>81.900000000000006</v>
      </c>
      <c r="AJ150" s="12">
        <v>86.6</v>
      </c>
      <c r="AK150" s="12">
        <v>90.5</v>
      </c>
      <c r="AL150" s="12">
        <v>93.6</v>
      </c>
      <c r="AM150" s="12">
        <v>95.8</v>
      </c>
      <c r="AN150" s="12">
        <v>99.4</v>
      </c>
      <c r="AO150" s="12">
        <v>98.1</v>
      </c>
      <c r="AP150" s="12">
        <v>102.9</v>
      </c>
      <c r="AQ150" s="12">
        <v>105.1</v>
      </c>
      <c r="AR150" s="12">
        <v>103.4</v>
      </c>
      <c r="AS150" s="12">
        <v>107.8</v>
      </c>
      <c r="AT150" s="12">
        <v>112</v>
      </c>
      <c r="AU150" s="12">
        <v>118.8</v>
      </c>
      <c r="AV150" s="12">
        <v>123.8</v>
      </c>
      <c r="AW150" s="12">
        <v>133.9</v>
      </c>
      <c r="AX150" s="12">
        <v>140.1</v>
      </c>
      <c r="AY150" s="12">
        <v>146.4</v>
      </c>
      <c r="AZ150" s="12">
        <v>149.9</v>
      </c>
      <c r="BA150" s="12">
        <v>157.4</v>
      </c>
      <c r="BB150" s="12">
        <v>166.8</v>
      </c>
      <c r="BC150" s="12">
        <v>173.2</v>
      </c>
      <c r="BD150" s="12">
        <v>172.4</v>
      </c>
      <c r="BE150" s="12">
        <v>176.5</v>
      </c>
      <c r="BF150" s="12">
        <v>170.7</v>
      </c>
      <c r="BG150" s="12">
        <v>177.5</v>
      </c>
      <c r="BH150" s="12">
        <v>175</v>
      </c>
      <c r="BI150" s="12">
        <v>175.2</v>
      </c>
      <c r="BJ150" s="12">
        <v>181.3</v>
      </c>
      <c r="BK150" s="12">
        <v>189.8</v>
      </c>
      <c r="BL150" s="12">
        <v>192.9</v>
      </c>
      <c r="BM150" s="12">
        <v>192.2</v>
      </c>
      <c r="BN150" s="12">
        <v>195.8</v>
      </c>
      <c r="BO150" s="12">
        <v>204.4</v>
      </c>
      <c r="BP150" s="12">
        <v>203.7</v>
      </c>
      <c r="BQ150" s="12">
        <v>214.5</v>
      </c>
      <c r="BR150" s="12">
        <v>247.2</v>
      </c>
      <c r="BS150" s="12">
        <v>251.9</v>
      </c>
      <c r="BT150" s="12">
        <v>262.10000000000002</v>
      </c>
      <c r="BU150" s="12">
        <v>275.89999999999998</v>
      </c>
      <c r="BV150" s="12">
        <v>292.5</v>
      </c>
      <c r="BW150" s="12">
        <v>303.5</v>
      </c>
      <c r="BX150" s="12">
        <v>312.5</v>
      </c>
      <c r="BY150" s="12">
        <v>331.8</v>
      </c>
      <c r="BZ150" s="12">
        <v>339.4</v>
      </c>
      <c r="CA150" s="12">
        <v>359.7</v>
      </c>
      <c r="CB150" s="12">
        <v>361.6</v>
      </c>
      <c r="CC150" s="12">
        <v>385.9</v>
      </c>
      <c r="CD150" s="12">
        <v>390.9</v>
      </c>
      <c r="CE150" s="12">
        <v>404.2</v>
      </c>
      <c r="CF150" s="12">
        <v>413.7</v>
      </c>
      <c r="CG150" s="12">
        <v>421.6</v>
      </c>
      <c r="CH150" s="12">
        <v>454.4</v>
      </c>
      <c r="CI150" s="12">
        <v>469.8</v>
      </c>
      <c r="CJ150" s="12">
        <v>481.8</v>
      </c>
      <c r="CK150" s="12">
        <v>482.6</v>
      </c>
      <c r="CL150" s="12">
        <v>496.3</v>
      </c>
      <c r="CM150" s="12">
        <v>425.7</v>
      </c>
      <c r="CN150" s="12">
        <v>419.1</v>
      </c>
      <c r="CO150" s="12">
        <v>421.5</v>
      </c>
      <c r="CP150" s="12">
        <v>457.3</v>
      </c>
      <c r="CQ150" s="12">
        <v>454.9</v>
      </c>
      <c r="CR150" s="12">
        <v>474.6</v>
      </c>
      <c r="CS150" s="12">
        <v>487.9</v>
      </c>
      <c r="CT150" s="12">
        <v>546.9</v>
      </c>
      <c r="CU150" s="12">
        <v>543.70000000000005</v>
      </c>
      <c r="CV150" s="12">
        <v>575.9</v>
      </c>
      <c r="CW150" s="12">
        <v>598</v>
      </c>
      <c r="CX150" s="12">
        <v>628.20000000000005</v>
      </c>
      <c r="CY150" s="12">
        <v>648.9</v>
      </c>
      <c r="CZ150" s="12">
        <v>685.7</v>
      </c>
      <c r="DA150" s="12">
        <v>709.1</v>
      </c>
      <c r="DB150" s="12">
        <v>831.3</v>
      </c>
      <c r="DC150" s="12">
        <v>889.4</v>
      </c>
      <c r="DD150" s="12">
        <v>950.7</v>
      </c>
      <c r="DE150" s="12">
        <v>982.2</v>
      </c>
      <c r="DF150" s="12">
        <v>1055.5</v>
      </c>
      <c r="DG150" s="12">
        <v>1141.4000000000001</v>
      </c>
      <c r="DH150" s="12">
        <v>1175.5</v>
      </c>
      <c r="DI150" s="12">
        <v>1243.8</v>
      </c>
      <c r="DJ150" s="12">
        <v>1194.0999999999999</v>
      </c>
      <c r="DK150" s="12">
        <v>1252.8</v>
      </c>
      <c r="DL150" s="12">
        <v>1312.7</v>
      </c>
      <c r="DM150" s="12">
        <v>1337.1</v>
      </c>
      <c r="DN150" s="12">
        <v>1405.6</v>
      </c>
      <c r="DO150" s="12">
        <v>1460.7</v>
      </c>
      <c r="DP150" s="12">
        <v>1511.9</v>
      </c>
      <c r="DQ150" s="12">
        <v>1574.2</v>
      </c>
      <c r="DR150" s="12">
        <v>1729.6</v>
      </c>
      <c r="DS150" s="12">
        <v>1756.5</v>
      </c>
      <c r="DT150" s="12">
        <v>1801.9</v>
      </c>
      <c r="DU150" s="12">
        <v>1827</v>
      </c>
      <c r="DV150" s="12">
        <v>1803</v>
      </c>
      <c r="DW150" s="12">
        <v>1842</v>
      </c>
      <c r="DX150" s="12">
        <v>1859.3</v>
      </c>
      <c r="DY150" s="12">
        <v>1882.3</v>
      </c>
      <c r="DZ150" s="12">
        <v>2026.5</v>
      </c>
      <c r="EA150" s="12">
        <v>2186.4</v>
      </c>
      <c r="EB150" s="12">
        <v>2226.3000000000002</v>
      </c>
      <c r="EC150" s="12">
        <v>2275.5</v>
      </c>
      <c r="ED150" s="12">
        <v>2329.4</v>
      </c>
      <c r="EE150" s="12">
        <v>2390.1999999999998</v>
      </c>
      <c r="EF150" s="12">
        <v>2434.1999999999998</v>
      </c>
      <c r="EG150" s="12">
        <v>2523.5</v>
      </c>
      <c r="EH150" s="12">
        <v>2648.9</v>
      </c>
      <c r="EI150" s="12">
        <v>2735.1</v>
      </c>
      <c r="EJ150" s="12">
        <v>2780.1</v>
      </c>
      <c r="EK150" s="12">
        <v>2866.8</v>
      </c>
      <c r="EL150" s="12">
        <v>2828.7</v>
      </c>
      <c r="EM150" s="12">
        <v>2932.8</v>
      </c>
      <c r="EN150" s="12">
        <v>3060.2</v>
      </c>
      <c r="EO150" s="12">
        <v>3208.1</v>
      </c>
      <c r="EP150" s="12">
        <v>3566</v>
      </c>
      <c r="EQ150" s="12">
        <v>3692.2</v>
      </c>
      <c r="ER150" s="12">
        <v>3786.4</v>
      </c>
      <c r="ES150" s="12">
        <v>3922.8</v>
      </c>
      <c r="ET150" s="12">
        <v>4231.1000000000004</v>
      </c>
      <c r="EU150" s="12">
        <v>4363.2</v>
      </c>
      <c r="EV150" s="12">
        <v>4587.6000000000004</v>
      </c>
      <c r="EW150" s="12">
        <v>4799.2</v>
      </c>
      <c r="EX150" s="12">
        <v>5228</v>
      </c>
      <c r="EY150" s="12">
        <v>5479.7</v>
      </c>
      <c r="EZ150" s="12">
        <v>5606.7</v>
      </c>
      <c r="FA150" s="12">
        <v>5527.2</v>
      </c>
      <c r="FB150" s="12">
        <v>6271.6</v>
      </c>
      <c r="FC150" s="12">
        <v>6450.3</v>
      </c>
      <c r="FD150" s="12">
        <v>6727.7</v>
      </c>
      <c r="FE150" s="12">
        <v>6788.6</v>
      </c>
      <c r="FF150" s="12">
        <v>7318.5</v>
      </c>
      <c r="FG150" s="12">
        <v>7465.9</v>
      </c>
      <c r="FH150" s="12">
        <v>7666.8</v>
      </c>
      <c r="FI150" s="12">
        <v>7862.5</v>
      </c>
      <c r="FJ150" s="12">
        <v>7621.5</v>
      </c>
      <c r="FK150" s="12">
        <v>7596.7</v>
      </c>
      <c r="FL150" s="12">
        <v>7886.4</v>
      </c>
      <c r="FM150" s="12">
        <v>7784.4</v>
      </c>
      <c r="FN150" s="12">
        <v>7811.3</v>
      </c>
      <c r="FO150" s="12">
        <v>7908.8</v>
      </c>
      <c r="FP150" s="12">
        <v>7878.6</v>
      </c>
      <c r="FQ150" s="12">
        <v>7917.5</v>
      </c>
      <c r="FR150" s="12">
        <v>7649.5</v>
      </c>
      <c r="FS150" s="12">
        <v>7801.1</v>
      </c>
      <c r="FT150" s="12">
        <v>8207.7999999999993</v>
      </c>
      <c r="FU150" s="12">
        <v>8421.1</v>
      </c>
      <c r="FV150" s="12">
        <v>9232</v>
      </c>
      <c r="FW150" s="12">
        <v>9490.9</v>
      </c>
      <c r="FX150" s="12">
        <v>9862.5</v>
      </c>
      <c r="FY150" s="12">
        <v>10076.9</v>
      </c>
      <c r="FZ150" s="12">
        <v>10753.7</v>
      </c>
      <c r="GA150" s="12">
        <v>10982.1</v>
      </c>
      <c r="GB150" s="12">
        <v>11232.2</v>
      </c>
      <c r="GC150" s="12">
        <v>11608.1</v>
      </c>
      <c r="GD150" s="12">
        <v>11710</v>
      </c>
      <c r="GE150" s="12">
        <v>12390.6</v>
      </c>
      <c r="GF150" s="12">
        <v>12602.4</v>
      </c>
      <c r="GG150" s="12">
        <v>13380.9</v>
      </c>
      <c r="GH150" s="12">
        <v>14084.4</v>
      </c>
      <c r="GI150" s="12">
        <v>14626</v>
      </c>
      <c r="GJ150" s="12">
        <v>15460.6</v>
      </c>
      <c r="GK150" s="12">
        <v>15835.1</v>
      </c>
      <c r="GL150" s="12">
        <v>15932.3</v>
      </c>
      <c r="GM150" s="12">
        <v>15689.2</v>
      </c>
      <c r="GN150" s="12">
        <v>15502.5</v>
      </c>
      <c r="GO150" s="12">
        <v>14932.9</v>
      </c>
      <c r="GP150" s="12">
        <v>14008.3</v>
      </c>
      <c r="GQ150" s="12">
        <v>13240.9</v>
      </c>
      <c r="GR150" s="12">
        <v>13875.6</v>
      </c>
      <c r="GS150" s="12">
        <v>14950.7</v>
      </c>
      <c r="GT150" s="12">
        <v>15242.2</v>
      </c>
      <c r="GU150" s="12">
        <v>15784.2</v>
      </c>
      <c r="GV150" s="12">
        <v>15320.6</v>
      </c>
      <c r="GW150" s="12">
        <v>16466.7</v>
      </c>
      <c r="GX150" s="12">
        <v>17072.400000000001</v>
      </c>
      <c r="GY150" s="12">
        <v>17945.099999999999</v>
      </c>
      <c r="GZ150" s="12">
        <v>18201.7</v>
      </c>
      <c r="HA150" s="12">
        <v>17721.099999999999</v>
      </c>
      <c r="HB150" s="12">
        <v>18459.400000000001</v>
      </c>
      <c r="HC150" s="12">
        <v>19377.8</v>
      </c>
      <c r="HD150" s="12">
        <v>19297.5</v>
      </c>
      <c r="HE150" s="12">
        <v>20009.400000000001</v>
      </c>
      <c r="HF150" s="12">
        <v>20023.599999999999</v>
      </c>
      <c r="HG150" s="12">
        <v>21110</v>
      </c>
      <c r="HH150" s="12">
        <v>21355.599999999999</v>
      </c>
      <c r="HI150" s="12">
        <v>21978.400000000001</v>
      </c>
      <c r="HJ150" s="12">
        <v>23022</v>
      </c>
      <c r="HK150" s="12">
        <v>23542</v>
      </c>
      <c r="HL150" s="12">
        <v>24385.3</v>
      </c>
      <c r="HM150" s="12">
        <v>24610.1</v>
      </c>
      <c r="HN150" s="12">
        <v>25147.9</v>
      </c>
      <c r="HO150" s="12">
        <v>25671.7</v>
      </c>
      <c r="HP150" s="12">
        <v>25626.1</v>
      </c>
      <c r="HQ150" s="12">
        <v>24742.9</v>
      </c>
      <c r="HR150" s="12">
        <v>25137.599999999999</v>
      </c>
      <c r="HS150" s="12">
        <v>25553.3</v>
      </c>
      <c r="HT150" s="12">
        <v>26184.6</v>
      </c>
      <c r="HU150" s="12">
        <v>26851.4</v>
      </c>
      <c r="HV150" s="12">
        <v>26775.200000000001</v>
      </c>
      <c r="HW150" s="12">
        <v>27884.9</v>
      </c>
      <c r="HX150" s="12">
        <v>28707.7</v>
      </c>
      <c r="HY150" s="12">
        <v>29660.9</v>
      </c>
      <c r="HZ150" s="12">
        <v>30608.7</v>
      </c>
      <c r="IA150" s="12">
        <v>30548.799999999999</v>
      </c>
      <c r="IB150" s="12">
        <v>31108.9</v>
      </c>
      <c r="IC150" s="12">
        <v>32038.7</v>
      </c>
      <c r="ID150" s="12">
        <v>30186.6</v>
      </c>
      <c r="IE150" s="12">
        <v>32276.2</v>
      </c>
      <c r="IF150" s="12">
        <v>33186.1</v>
      </c>
      <c r="IG150" s="12">
        <v>33891.300000000003</v>
      </c>
      <c r="IH150" s="12">
        <v>35302.5</v>
      </c>
      <c r="II150" s="12">
        <v>32751.9</v>
      </c>
      <c r="IJ150" s="12">
        <v>35963.5</v>
      </c>
      <c r="IK150" s="12">
        <v>37636.1</v>
      </c>
      <c r="IL150" s="12">
        <v>40507.300000000003</v>
      </c>
      <c r="IM150" s="12">
        <v>41784.5</v>
      </c>
      <c r="IN150" s="12">
        <v>44281.1</v>
      </c>
      <c r="IO150" s="12">
        <v>44854.3</v>
      </c>
      <c r="IP150" s="12">
        <v>47994.8</v>
      </c>
      <c r="IQ150" s="12">
        <v>46153.5</v>
      </c>
      <c r="IR150" s="12">
        <v>41330.9</v>
      </c>
      <c r="IS150" s="12">
        <v>39894.800000000003</v>
      </c>
      <c r="IT150" s="12">
        <v>41472.6</v>
      </c>
      <c r="IU150" s="12">
        <v>43578.400000000001</v>
      </c>
      <c r="IV150" s="12">
        <v>45369.9</v>
      </c>
      <c r="IW150" s="12">
        <v>44531.199999999997</v>
      </c>
      <c r="IY150" s="15">
        <v>2625</v>
      </c>
      <c r="IZ150" s="15">
        <v>2625</v>
      </c>
    </row>
    <row r="151" spans="1:260">
      <c r="A151" t="s">
        <v>1094</v>
      </c>
      <c r="B151" s="12" t="s">
        <v>1233</v>
      </c>
      <c r="C151" s="12">
        <v>61.2</v>
      </c>
      <c r="D151" s="12">
        <v>62.5</v>
      </c>
      <c r="E151" s="12">
        <v>63.1</v>
      </c>
      <c r="F151" s="12">
        <v>65.5</v>
      </c>
      <c r="G151" s="12">
        <v>67.2</v>
      </c>
      <c r="H151" s="12">
        <v>68.3</v>
      </c>
      <c r="I151" s="12">
        <v>70.400000000000006</v>
      </c>
      <c r="J151" s="12">
        <v>72.099999999999994</v>
      </c>
      <c r="K151" s="12">
        <v>73.5</v>
      </c>
      <c r="L151" s="12">
        <v>74.099999999999994</v>
      </c>
      <c r="M151" s="12">
        <v>75.400000000000006</v>
      </c>
      <c r="N151" s="12">
        <v>77.099999999999994</v>
      </c>
      <c r="O151" s="12">
        <v>79.2</v>
      </c>
      <c r="P151" s="12">
        <v>81.599999999999994</v>
      </c>
      <c r="Q151" s="12">
        <v>82.6</v>
      </c>
      <c r="R151" s="12">
        <v>84.2</v>
      </c>
      <c r="S151" s="12">
        <v>86</v>
      </c>
      <c r="T151" s="12">
        <v>87.6</v>
      </c>
      <c r="U151" s="12">
        <v>89.5</v>
      </c>
      <c r="V151" s="12">
        <v>92.9</v>
      </c>
      <c r="W151" s="12">
        <v>95.2</v>
      </c>
      <c r="X151" s="12">
        <v>97.1</v>
      </c>
      <c r="Y151" s="12">
        <v>98.7</v>
      </c>
      <c r="Z151" s="12">
        <v>106.1</v>
      </c>
      <c r="AA151" s="12">
        <v>107.3</v>
      </c>
      <c r="AB151" s="12">
        <v>109.5</v>
      </c>
      <c r="AC151" s="12">
        <v>110.5</v>
      </c>
      <c r="AD151" s="12">
        <v>111.6</v>
      </c>
      <c r="AE151" s="12">
        <v>113.8</v>
      </c>
      <c r="AF151" s="12">
        <v>116.3</v>
      </c>
      <c r="AG151" s="12">
        <v>119.3</v>
      </c>
      <c r="AH151" s="12">
        <v>125.2</v>
      </c>
      <c r="AI151" s="12">
        <v>127.6</v>
      </c>
      <c r="AJ151" s="12">
        <v>131.1</v>
      </c>
      <c r="AK151" s="12">
        <v>134.30000000000001</v>
      </c>
      <c r="AL151" s="12">
        <v>140.4</v>
      </c>
      <c r="AM151" s="12">
        <v>143</v>
      </c>
      <c r="AN151" s="12">
        <v>146.30000000000001</v>
      </c>
      <c r="AO151" s="12">
        <v>149.19999999999999</v>
      </c>
      <c r="AP151" s="12">
        <v>153.80000000000001</v>
      </c>
      <c r="AQ151" s="12">
        <v>157.30000000000001</v>
      </c>
      <c r="AR151" s="12">
        <v>158.69999999999999</v>
      </c>
      <c r="AS151" s="12">
        <v>161.19999999999999</v>
      </c>
      <c r="AT151" s="12">
        <v>166.8</v>
      </c>
      <c r="AU151" s="12">
        <v>167.7</v>
      </c>
      <c r="AV151" s="12">
        <v>171.1</v>
      </c>
      <c r="AW151" s="12">
        <v>173.5</v>
      </c>
      <c r="AX151" s="12">
        <v>181.3</v>
      </c>
      <c r="AY151" s="12">
        <v>181.7</v>
      </c>
      <c r="AZ151" s="12">
        <v>184.6</v>
      </c>
      <c r="BA151" s="12">
        <v>187.5</v>
      </c>
      <c r="BB151" s="12">
        <v>211.4</v>
      </c>
      <c r="BC151" s="12">
        <v>199.4</v>
      </c>
      <c r="BD151" s="12">
        <v>204.1</v>
      </c>
      <c r="BE151" s="12">
        <v>206.2</v>
      </c>
      <c r="BF151" s="12">
        <v>220.2</v>
      </c>
      <c r="BG151" s="12">
        <v>222.8</v>
      </c>
      <c r="BH151" s="12">
        <v>228.8</v>
      </c>
      <c r="BI151" s="12">
        <v>235.4</v>
      </c>
      <c r="BJ151" s="12">
        <v>245.2</v>
      </c>
      <c r="BK151" s="12">
        <v>255.5</v>
      </c>
      <c r="BL151" s="12">
        <v>261.60000000000002</v>
      </c>
      <c r="BM151" s="12">
        <v>264.7</v>
      </c>
      <c r="BN151" s="12">
        <v>275.7</v>
      </c>
      <c r="BO151" s="12">
        <v>284.89999999999998</v>
      </c>
      <c r="BP151" s="12">
        <v>292.7</v>
      </c>
      <c r="BQ151" s="12">
        <v>299.39999999999998</v>
      </c>
      <c r="BR151" s="12">
        <v>367</v>
      </c>
      <c r="BS151" s="12">
        <v>372.1</v>
      </c>
      <c r="BT151" s="12">
        <v>380.5</v>
      </c>
      <c r="BU151" s="12">
        <v>386.3</v>
      </c>
      <c r="BV151" s="12">
        <v>405.5</v>
      </c>
      <c r="BW151" s="12">
        <v>416.6</v>
      </c>
      <c r="BX151" s="12">
        <v>423.8</v>
      </c>
      <c r="BY151" s="12">
        <v>429</v>
      </c>
      <c r="BZ151" s="12">
        <v>474.2</v>
      </c>
      <c r="CA151" s="12">
        <v>491.8</v>
      </c>
      <c r="CB151" s="12">
        <v>503.5</v>
      </c>
      <c r="CC151" s="12">
        <v>527.29999999999995</v>
      </c>
      <c r="CD151" s="12">
        <v>566.9</v>
      </c>
      <c r="CE151" s="12">
        <v>582.5</v>
      </c>
      <c r="CF151" s="12">
        <v>598.9</v>
      </c>
      <c r="CG151" s="12">
        <v>610.79999999999995</v>
      </c>
      <c r="CH151" s="12">
        <v>662.6</v>
      </c>
      <c r="CI151" s="12">
        <v>684.6</v>
      </c>
      <c r="CJ151" s="12">
        <v>697.1</v>
      </c>
      <c r="CK151" s="12">
        <v>701.4</v>
      </c>
      <c r="CL151" s="12">
        <v>747.4</v>
      </c>
      <c r="CM151" s="12">
        <v>579.29999999999995</v>
      </c>
      <c r="CN151" s="12">
        <v>598.1</v>
      </c>
      <c r="CO151" s="12">
        <v>602.1</v>
      </c>
      <c r="CP151" s="12">
        <v>639.4</v>
      </c>
      <c r="CQ151" s="12">
        <v>652</v>
      </c>
      <c r="CR151" s="12">
        <v>664.2</v>
      </c>
      <c r="CS151" s="12">
        <v>685.4</v>
      </c>
      <c r="CT151" s="12">
        <v>791.9</v>
      </c>
      <c r="CU151" s="12">
        <v>817</v>
      </c>
      <c r="CV151" s="12">
        <v>836.6</v>
      </c>
      <c r="CW151" s="12">
        <v>834.2</v>
      </c>
      <c r="CX151" s="12">
        <v>814.7</v>
      </c>
      <c r="CY151" s="12">
        <v>823.7</v>
      </c>
      <c r="CZ151" s="12">
        <v>826.5</v>
      </c>
      <c r="DA151" s="12">
        <v>841.2</v>
      </c>
      <c r="DB151" s="12">
        <v>964.5</v>
      </c>
      <c r="DC151" s="12">
        <v>999.9</v>
      </c>
      <c r="DD151" s="12">
        <v>1020</v>
      </c>
      <c r="DE151" s="12">
        <v>1049.5999999999999</v>
      </c>
      <c r="DF151" s="12">
        <v>1179.5</v>
      </c>
      <c r="DG151" s="12">
        <v>1211.9000000000001</v>
      </c>
      <c r="DH151" s="12">
        <v>1220.5999999999999</v>
      </c>
      <c r="DI151" s="12">
        <v>1239.5</v>
      </c>
      <c r="DJ151" s="12">
        <v>1300.5</v>
      </c>
      <c r="DK151" s="12">
        <v>1318.6</v>
      </c>
      <c r="DL151" s="12">
        <v>1324.6</v>
      </c>
      <c r="DM151" s="12">
        <v>1346.9</v>
      </c>
      <c r="DN151" s="12">
        <v>1492</v>
      </c>
      <c r="DO151" s="12">
        <v>1531</v>
      </c>
      <c r="DP151" s="12">
        <v>1551.4</v>
      </c>
      <c r="DQ151" s="12">
        <v>1612.5</v>
      </c>
      <c r="DR151" s="12">
        <v>1766.6</v>
      </c>
      <c r="DS151" s="12">
        <v>1733.9</v>
      </c>
      <c r="DT151" s="12">
        <v>1791.3</v>
      </c>
      <c r="DU151" s="12">
        <v>1808.1</v>
      </c>
      <c r="DV151" s="12">
        <v>1718.5</v>
      </c>
      <c r="DW151" s="12">
        <v>1766.4</v>
      </c>
      <c r="DX151" s="12">
        <v>1742.5</v>
      </c>
      <c r="DY151" s="12">
        <v>1789.2</v>
      </c>
      <c r="DZ151" s="12">
        <v>1878</v>
      </c>
      <c r="EA151" s="12">
        <v>1864.3</v>
      </c>
      <c r="EB151" s="12">
        <v>1909.2</v>
      </c>
      <c r="EC151" s="12">
        <v>1949.9</v>
      </c>
      <c r="ED151" s="12">
        <v>1891.1</v>
      </c>
      <c r="EE151" s="12">
        <v>1958.3</v>
      </c>
      <c r="EF151" s="12">
        <v>2056.6</v>
      </c>
      <c r="EG151" s="12">
        <v>2153.5</v>
      </c>
      <c r="EH151" s="12">
        <v>2472.5</v>
      </c>
      <c r="EI151" s="12">
        <v>2514</v>
      </c>
      <c r="EJ151" s="12">
        <v>2587.5</v>
      </c>
      <c r="EK151" s="12">
        <v>2629</v>
      </c>
      <c r="EL151" s="12">
        <v>2704.4</v>
      </c>
      <c r="EM151" s="12">
        <v>2779</v>
      </c>
      <c r="EN151" s="12">
        <v>2869.2</v>
      </c>
      <c r="EO151" s="12">
        <v>2966.2</v>
      </c>
      <c r="EP151" s="12">
        <v>3305.9</v>
      </c>
      <c r="EQ151" s="12">
        <v>3424.9</v>
      </c>
      <c r="ER151" s="12">
        <v>3505.2</v>
      </c>
      <c r="ES151" s="12">
        <v>3621.5</v>
      </c>
      <c r="ET151" s="12">
        <v>3949.6</v>
      </c>
      <c r="EU151" s="12">
        <v>4043.7</v>
      </c>
      <c r="EV151" s="12">
        <v>4270</v>
      </c>
      <c r="EW151" s="12">
        <v>4403.3999999999996</v>
      </c>
      <c r="EX151" s="12">
        <v>4592.7</v>
      </c>
      <c r="EY151" s="12">
        <v>4834.1000000000004</v>
      </c>
      <c r="EZ151" s="12">
        <v>4904.8</v>
      </c>
      <c r="FA151" s="12">
        <v>4755</v>
      </c>
      <c r="FB151" s="12">
        <v>5324.9</v>
      </c>
      <c r="FC151" s="12">
        <v>5473.5</v>
      </c>
      <c r="FD151" s="12">
        <v>5669.8</v>
      </c>
      <c r="FE151" s="12">
        <v>5814.5</v>
      </c>
      <c r="FF151" s="12">
        <v>6515.3</v>
      </c>
      <c r="FG151" s="12">
        <v>6737.6</v>
      </c>
      <c r="FH151" s="12">
        <v>6753.5</v>
      </c>
      <c r="FI151" s="12">
        <v>6696.7</v>
      </c>
      <c r="FJ151" s="12">
        <v>6421.6</v>
      </c>
      <c r="FK151" s="12">
        <v>6449.7</v>
      </c>
      <c r="FL151" s="12">
        <v>6498.7</v>
      </c>
      <c r="FM151" s="12">
        <v>6233.9</v>
      </c>
      <c r="FN151" s="12">
        <v>5968</v>
      </c>
      <c r="FO151" s="12">
        <v>6004.2</v>
      </c>
      <c r="FP151" s="12">
        <v>6036.5</v>
      </c>
      <c r="FQ151" s="12">
        <v>5827.8</v>
      </c>
      <c r="FR151" s="12">
        <v>5709.3</v>
      </c>
      <c r="FS151" s="12">
        <v>5694.1</v>
      </c>
      <c r="FT151" s="12">
        <v>6126.3</v>
      </c>
      <c r="FU151" s="12">
        <v>6307.5</v>
      </c>
      <c r="FV151" s="12">
        <v>7477.1</v>
      </c>
      <c r="FW151" s="12">
        <v>7718.2</v>
      </c>
      <c r="FX151" s="12">
        <v>7879.9</v>
      </c>
      <c r="FY151" s="12">
        <v>8088.8</v>
      </c>
      <c r="FZ151" s="12">
        <v>9056.2999999999993</v>
      </c>
      <c r="GA151" s="12">
        <v>9324</v>
      </c>
      <c r="GB151" s="12">
        <v>9463.2000000000007</v>
      </c>
      <c r="GC151" s="12">
        <v>9874.2000000000007</v>
      </c>
      <c r="GD151" s="12">
        <v>10194.299999999999</v>
      </c>
      <c r="GE151" s="12">
        <v>11110.5</v>
      </c>
      <c r="GF151" s="12">
        <v>11285.3</v>
      </c>
      <c r="GG151" s="12">
        <v>11802.8</v>
      </c>
      <c r="GH151" s="12">
        <v>12724.7</v>
      </c>
      <c r="GI151" s="12">
        <v>13343.9</v>
      </c>
      <c r="GJ151" s="12">
        <v>14444</v>
      </c>
      <c r="GK151" s="12">
        <v>15182.4</v>
      </c>
      <c r="GL151" s="12">
        <v>15270</v>
      </c>
      <c r="GM151" s="12">
        <v>14554</v>
      </c>
      <c r="GN151" s="12">
        <v>14123.3</v>
      </c>
      <c r="GO151" s="12">
        <v>12055.8</v>
      </c>
      <c r="GP151" s="12">
        <v>10175.4</v>
      </c>
      <c r="GQ151" s="12">
        <v>9502.1</v>
      </c>
      <c r="GR151" s="12">
        <v>10764.7</v>
      </c>
      <c r="GS151" s="12">
        <v>12389.8</v>
      </c>
      <c r="GT151" s="12">
        <v>12566.7</v>
      </c>
      <c r="GU151" s="12">
        <v>12914.9</v>
      </c>
      <c r="GV151" s="12">
        <v>12069.1</v>
      </c>
      <c r="GW151" s="12">
        <v>13686.8</v>
      </c>
      <c r="GX151" s="12">
        <v>14466.1</v>
      </c>
      <c r="GY151" s="12">
        <v>15169</v>
      </c>
      <c r="GZ151" s="12">
        <v>15398.9</v>
      </c>
      <c r="HA151" s="12">
        <v>13542.6</v>
      </c>
      <c r="HB151" s="12">
        <v>13997.6</v>
      </c>
      <c r="HC151" s="12">
        <v>14858.9</v>
      </c>
      <c r="HD151" s="12">
        <v>14197.8</v>
      </c>
      <c r="HE151" s="12">
        <v>15114.6</v>
      </c>
      <c r="HF151" s="12">
        <v>15629.2</v>
      </c>
      <c r="HG151" s="12">
        <v>16179.6</v>
      </c>
      <c r="HH151" s="12">
        <v>16061</v>
      </c>
      <c r="HI151" s="12">
        <v>17232.400000000001</v>
      </c>
      <c r="HJ151" s="12">
        <v>17902.7</v>
      </c>
      <c r="HK151" s="12">
        <v>18342.400000000001</v>
      </c>
      <c r="HL151" s="12">
        <v>19221.2</v>
      </c>
      <c r="HM151" s="12">
        <v>18733.7</v>
      </c>
      <c r="HN151" s="12">
        <v>18414.2</v>
      </c>
      <c r="HO151" s="12">
        <v>19053.3</v>
      </c>
      <c r="HP151" s="12">
        <v>19067.8</v>
      </c>
      <c r="HQ151" s="12">
        <v>17648.7</v>
      </c>
      <c r="HR151" s="12">
        <v>17847.2</v>
      </c>
      <c r="HS151" s="12">
        <v>17943.2</v>
      </c>
      <c r="HT151" s="12">
        <v>18102</v>
      </c>
      <c r="HU151" s="12">
        <v>18901.8</v>
      </c>
      <c r="HV151" s="12">
        <v>18734.400000000001</v>
      </c>
      <c r="HW151" s="12">
        <v>20031.3</v>
      </c>
      <c r="HX151" s="12">
        <v>20995.200000000001</v>
      </c>
      <c r="HY151" s="12">
        <v>22178.9</v>
      </c>
      <c r="HZ151" s="12">
        <v>23023</v>
      </c>
      <c r="IA151" s="12">
        <v>22843.4</v>
      </c>
      <c r="IB151" s="12">
        <v>22461.5</v>
      </c>
      <c r="IC151" s="12">
        <v>22676</v>
      </c>
      <c r="ID151" s="12">
        <v>20718.599999999999</v>
      </c>
      <c r="IE151" s="12">
        <v>22274.400000000001</v>
      </c>
      <c r="IF151" s="12">
        <v>22850.400000000001</v>
      </c>
      <c r="IG151" s="12">
        <v>22795.1</v>
      </c>
      <c r="IH151" s="12">
        <v>24044.5</v>
      </c>
      <c r="II151" s="12">
        <v>20690.400000000001</v>
      </c>
      <c r="IJ151" s="12">
        <v>22762.799999999999</v>
      </c>
      <c r="IK151" s="12">
        <v>23613.3</v>
      </c>
      <c r="IL151" s="12">
        <v>26321.9</v>
      </c>
      <c r="IM151" s="12">
        <v>27367.7</v>
      </c>
      <c r="IN151" s="12">
        <v>28747.7</v>
      </c>
      <c r="IO151" s="12">
        <v>28968.9</v>
      </c>
      <c r="IP151" s="12">
        <v>29813.9</v>
      </c>
      <c r="IQ151" s="12">
        <v>28466</v>
      </c>
      <c r="IR151" s="12">
        <v>25447</v>
      </c>
      <c r="IS151" s="12">
        <v>23941.8</v>
      </c>
      <c r="IT151" s="12">
        <v>26144.799999999999</v>
      </c>
      <c r="IU151" s="12">
        <v>27591.5</v>
      </c>
      <c r="IV151" s="12">
        <v>28185.200000000001</v>
      </c>
      <c r="IW151" s="12">
        <v>27538.1</v>
      </c>
      <c r="IY151" s="15">
        <v>3655673</v>
      </c>
      <c r="IZ151" s="15">
        <v>3896814</v>
      </c>
    </row>
    <row r="152" spans="1:260">
      <c r="A152" t="s">
        <v>1096</v>
      </c>
      <c r="B152" s="12" t="s">
        <v>1222</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0.9</v>
      </c>
      <c r="AR152" s="12">
        <v>1</v>
      </c>
      <c r="AS152" s="12">
        <v>1</v>
      </c>
      <c r="AT152" s="12">
        <v>0.9</v>
      </c>
      <c r="AU152" s="12">
        <v>1.4</v>
      </c>
      <c r="AV152" s="12">
        <v>1.2</v>
      </c>
      <c r="AW152" s="12">
        <v>1.1000000000000001</v>
      </c>
      <c r="AX152" s="12">
        <v>1.2</v>
      </c>
      <c r="AY152" s="12">
        <v>2</v>
      </c>
      <c r="AZ152" s="12">
        <v>2</v>
      </c>
      <c r="BA152" s="12">
        <v>2</v>
      </c>
      <c r="BB152" s="12">
        <v>2</v>
      </c>
      <c r="BC152" s="12">
        <v>2.2000000000000002</v>
      </c>
      <c r="BD152" s="12">
        <v>2.2000000000000002</v>
      </c>
      <c r="BE152" s="12">
        <v>2.2000000000000002</v>
      </c>
      <c r="BF152" s="12">
        <v>2.2000000000000002</v>
      </c>
      <c r="BG152" s="12">
        <v>2.2000000000000002</v>
      </c>
      <c r="BH152" s="12">
        <v>2.2000000000000002</v>
      </c>
      <c r="BI152" s="12">
        <v>2.2999999999999998</v>
      </c>
      <c r="BJ152" s="12">
        <v>2.4</v>
      </c>
      <c r="BK152" s="12">
        <v>2.4</v>
      </c>
      <c r="BL152" s="12">
        <v>2.4</v>
      </c>
      <c r="BM152" s="12">
        <v>2.2999999999999998</v>
      </c>
      <c r="BN152" s="12">
        <v>2.2999999999999998</v>
      </c>
      <c r="BO152" s="12">
        <v>2.4</v>
      </c>
      <c r="BP152" s="12">
        <v>2.2999999999999998</v>
      </c>
      <c r="BQ152" s="12">
        <v>2.4</v>
      </c>
      <c r="BR152" s="12">
        <v>2.4</v>
      </c>
      <c r="BS152" s="12">
        <v>2.4</v>
      </c>
      <c r="BT152" s="12">
        <v>2.5</v>
      </c>
      <c r="BU152" s="12">
        <v>2.5</v>
      </c>
      <c r="BV152" s="12">
        <v>2.6</v>
      </c>
      <c r="BW152" s="12">
        <v>2.7</v>
      </c>
      <c r="BX152" s="12">
        <v>2.8</v>
      </c>
      <c r="BY152" s="12">
        <v>2.9</v>
      </c>
      <c r="BZ152" s="12">
        <v>1.6</v>
      </c>
      <c r="CA152" s="12">
        <v>2.7</v>
      </c>
      <c r="CB152" s="12">
        <v>2.7</v>
      </c>
      <c r="CC152" s="12">
        <v>2.7</v>
      </c>
      <c r="CD152" s="12">
        <v>2.7</v>
      </c>
      <c r="CE152" s="12">
        <v>3.7</v>
      </c>
      <c r="CF152" s="12">
        <v>3.8</v>
      </c>
      <c r="CG152" s="12">
        <v>4</v>
      </c>
      <c r="CH152" s="12">
        <v>2.6</v>
      </c>
      <c r="CI152" s="12">
        <v>3.9</v>
      </c>
      <c r="CJ152" s="12">
        <v>3.7</v>
      </c>
      <c r="CK152" s="12">
        <v>3.9</v>
      </c>
      <c r="CL152" s="12">
        <v>4.0999999999999996</v>
      </c>
      <c r="CM152" s="12">
        <v>4.3</v>
      </c>
      <c r="CN152" s="12">
        <v>4.5</v>
      </c>
      <c r="CO152" s="12">
        <v>4.8</v>
      </c>
      <c r="CP152" s="12">
        <v>5.3</v>
      </c>
      <c r="CQ152" s="12">
        <v>5.2</v>
      </c>
      <c r="CR152" s="12">
        <v>5.5</v>
      </c>
      <c r="CS152" s="12">
        <v>5.6</v>
      </c>
      <c r="CT152" s="12">
        <v>5</v>
      </c>
      <c r="CU152" s="12">
        <v>5.3</v>
      </c>
      <c r="CV152" s="12">
        <v>5.5</v>
      </c>
      <c r="CW152" s="12">
        <v>5.6</v>
      </c>
      <c r="CX152" s="12">
        <v>5.6</v>
      </c>
      <c r="CY152" s="12">
        <v>6</v>
      </c>
      <c r="CZ152" s="12">
        <v>6.2</v>
      </c>
      <c r="DA152" s="12">
        <v>6.8</v>
      </c>
      <c r="DB152" s="12">
        <v>7.3</v>
      </c>
      <c r="DC152" s="12">
        <v>7.8</v>
      </c>
      <c r="DD152" s="12">
        <v>8.1999999999999993</v>
      </c>
      <c r="DE152" s="12">
        <v>8.3000000000000007</v>
      </c>
      <c r="DF152" s="12">
        <v>8.4</v>
      </c>
      <c r="DG152" s="12">
        <v>8.6999999999999993</v>
      </c>
      <c r="DH152" s="12">
        <v>8.9</v>
      </c>
      <c r="DI152" s="12">
        <v>9.1</v>
      </c>
      <c r="DJ152" s="12">
        <v>10.3</v>
      </c>
      <c r="DK152" s="12">
        <v>9.9</v>
      </c>
      <c r="DL152" s="12">
        <v>9.1999999999999993</v>
      </c>
      <c r="DM152" s="12">
        <v>9.1</v>
      </c>
      <c r="DN152" s="12">
        <v>9.6</v>
      </c>
      <c r="DO152" s="12">
        <v>9.8000000000000007</v>
      </c>
      <c r="DP152" s="12">
        <v>9.4</v>
      </c>
      <c r="DQ152" s="12">
        <v>9.8000000000000007</v>
      </c>
      <c r="DR152" s="12">
        <v>10</v>
      </c>
      <c r="DS152" s="12">
        <v>10.1</v>
      </c>
      <c r="DT152" s="12">
        <v>10.5</v>
      </c>
      <c r="DU152" s="12">
        <v>10.7</v>
      </c>
      <c r="DV152" s="12">
        <v>11</v>
      </c>
      <c r="DW152" s="12">
        <v>10.4</v>
      </c>
      <c r="DX152" s="12">
        <v>10.3</v>
      </c>
      <c r="DY152" s="12">
        <v>10.7</v>
      </c>
      <c r="DZ152" s="12">
        <v>11.2</v>
      </c>
      <c r="EA152" s="12">
        <v>10.9</v>
      </c>
      <c r="EB152" s="12">
        <v>11.6</v>
      </c>
      <c r="EC152" s="12">
        <v>12.1</v>
      </c>
      <c r="ED152" s="12">
        <v>8.5</v>
      </c>
      <c r="EE152" s="12">
        <v>8.8000000000000007</v>
      </c>
      <c r="EF152" s="12">
        <v>9</v>
      </c>
      <c r="EG152" s="12">
        <v>9.1999999999999993</v>
      </c>
      <c r="EH152" s="12">
        <v>9</v>
      </c>
      <c r="EI152" s="12">
        <v>9.4</v>
      </c>
      <c r="EJ152" s="12">
        <v>9.6999999999999993</v>
      </c>
      <c r="EK152" s="12">
        <v>10</v>
      </c>
      <c r="EL152" s="12">
        <v>10</v>
      </c>
      <c r="EM152" s="12">
        <v>11.7</v>
      </c>
      <c r="EN152" s="12">
        <v>11.9</v>
      </c>
      <c r="EO152" s="12">
        <v>11</v>
      </c>
      <c r="EP152" s="12">
        <v>11</v>
      </c>
      <c r="EQ152" s="12">
        <v>11</v>
      </c>
      <c r="ER152" s="12">
        <v>11</v>
      </c>
      <c r="ES152" s="12">
        <v>10.199999999999999</v>
      </c>
      <c r="ET152" s="12">
        <v>10.3</v>
      </c>
      <c r="EU152" s="12">
        <v>9.9</v>
      </c>
      <c r="EV152" s="12">
        <v>10</v>
      </c>
      <c r="EW152" s="12">
        <v>10</v>
      </c>
      <c r="EX152" s="12">
        <v>10</v>
      </c>
      <c r="EY152" s="12">
        <v>10.1</v>
      </c>
      <c r="EZ152" s="12">
        <v>10</v>
      </c>
      <c r="FA152" s="12">
        <v>10.1</v>
      </c>
      <c r="FB152" s="12">
        <v>10.6</v>
      </c>
      <c r="FC152" s="12">
        <v>9.6999999999999993</v>
      </c>
      <c r="FD152" s="12">
        <v>9.6999999999999993</v>
      </c>
      <c r="FE152" s="12">
        <v>10.3</v>
      </c>
      <c r="FF152" s="12">
        <v>10.3</v>
      </c>
      <c r="FG152" s="12">
        <v>10.3</v>
      </c>
      <c r="FH152" s="12">
        <v>10.4</v>
      </c>
      <c r="FI152" s="12">
        <v>10.3</v>
      </c>
      <c r="FJ152" s="12">
        <v>10.5</v>
      </c>
      <c r="FK152" s="12">
        <v>10.4</v>
      </c>
      <c r="FL152" s="12">
        <v>10.4</v>
      </c>
      <c r="FM152" s="12">
        <v>10.9</v>
      </c>
      <c r="FN152" s="12">
        <v>10.8</v>
      </c>
      <c r="FO152" s="12">
        <v>10.8</v>
      </c>
      <c r="FP152" s="12">
        <v>11.6</v>
      </c>
      <c r="FQ152" s="12">
        <v>11.7</v>
      </c>
      <c r="FR152" s="12">
        <v>12.2</v>
      </c>
      <c r="FS152" s="12">
        <v>11.4</v>
      </c>
      <c r="FT152" s="12">
        <v>11.7</v>
      </c>
      <c r="FU152" s="12">
        <v>12.1</v>
      </c>
      <c r="FV152" s="12">
        <v>12.6</v>
      </c>
      <c r="FW152" s="12">
        <v>12.7</v>
      </c>
      <c r="FX152" s="12">
        <v>12.7</v>
      </c>
      <c r="FY152" s="12">
        <v>12.8</v>
      </c>
      <c r="FZ152" s="12">
        <v>13.6</v>
      </c>
      <c r="GA152" s="12">
        <v>11.6</v>
      </c>
      <c r="GB152" s="12">
        <v>11.2</v>
      </c>
      <c r="GC152" s="12">
        <v>8.1999999999999993</v>
      </c>
      <c r="GD152" s="12">
        <v>8.1999999999999993</v>
      </c>
      <c r="GE152" s="12">
        <v>8.3000000000000007</v>
      </c>
      <c r="GF152" s="12">
        <v>8.6</v>
      </c>
      <c r="GG152" s="12">
        <v>8.6999999999999993</v>
      </c>
      <c r="GH152" s="12">
        <v>8.9</v>
      </c>
      <c r="GI152" s="12">
        <v>8.9</v>
      </c>
      <c r="GJ152" s="12">
        <v>9</v>
      </c>
      <c r="GK152" s="12">
        <v>9.3000000000000007</v>
      </c>
      <c r="GL152" s="12">
        <v>9.5</v>
      </c>
      <c r="GM152" s="12">
        <v>9.9</v>
      </c>
      <c r="GN152" s="12">
        <v>9.8000000000000007</v>
      </c>
      <c r="GO152" s="12">
        <v>9.4</v>
      </c>
      <c r="GP152" s="12">
        <v>9.3000000000000007</v>
      </c>
      <c r="GQ152" s="12">
        <v>9.1</v>
      </c>
      <c r="GR152" s="12">
        <v>9.4</v>
      </c>
      <c r="GS152" s="12">
        <v>57.9</v>
      </c>
      <c r="GT152" s="12">
        <v>57.8</v>
      </c>
      <c r="GU152" s="12">
        <v>56</v>
      </c>
      <c r="GV152" s="12">
        <v>54.6</v>
      </c>
      <c r="GW152" s="12">
        <v>57.4</v>
      </c>
      <c r="GX152" s="12">
        <v>56.8</v>
      </c>
      <c r="GY152" s="12">
        <v>56.5</v>
      </c>
      <c r="GZ152" s="12">
        <v>57.2</v>
      </c>
      <c r="HA152" s="12">
        <v>55.9</v>
      </c>
      <c r="HB152" s="12">
        <v>55</v>
      </c>
      <c r="HC152" s="12">
        <v>55.5</v>
      </c>
      <c r="HD152" s="12">
        <v>54.3</v>
      </c>
      <c r="HE152" s="12">
        <v>55.2</v>
      </c>
      <c r="HF152" s="12">
        <v>55.1</v>
      </c>
      <c r="HG152" s="12">
        <v>53.7</v>
      </c>
      <c r="HH152" s="12">
        <v>53.9</v>
      </c>
      <c r="HI152" s="12">
        <v>55</v>
      </c>
      <c r="HJ152" s="12">
        <v>55.2</v>
      </c>
      <c r="HK152" s="12">
        <v>55.4</v>
      </c>
      <c r="HL152" s="12">
        <v>55.4</v>
      </c>
      <c r="HM152" s="12">
        <v>53.1</v>
      </c>
      <c r="HN152" s="12">
        <v>51.9</v>
      </c>
      <c r="HO152" s="12">
        <v>49.5</v>
      </c>
      <c r="HP152" s="12">
        <v>50.4</v>
      </c>
      <c r="HQ152" s="12">
        <v>50.3</v>
      </c>
      <c r="HR152" s="12">
        <v>49.7</v>
      </c>
      <c r="HS152" s="12">
        <v>50.5</v>
      </c>
      <c r="HT152" s="12">
        <v>50.2</v>
      </c>
      <c r="HU152" s="12">
        <v>50.1</v>
      </c>
      <c r="HV152" s="12">
        <v>48.9</v>
      </c>
      <c r="HW152" s="12">
        <v>49.3</v>
      </c>
      <c r="HX152" s="12">
        <v>50.6</v>
      </c>
      <c r="HY152" s="12">
        <v>51.4</v>
      </c>
      <c r="HZ152" s="12">
        <v>51.9</v>
      </c>
      <c r="IA152" s="12">
        <v>53</v>
      </c>
      <c r="IB152" s="12">
        <v>51.3</v>
      </c>
      <c r="IC152" s="12">
        <v>50.9</v>
      </c>
      <c r="ID152" s="12">
        <v>50.8</v>
      </c>
      <c r="IE152" s="12">
        <v>50.8</v>
      </c>
      <c r="IF152" s="12">
        <v>50.9</v>
      </c>
      <c r="IG152" s="12">
        <v>50</v>
      </c>
      <c r="IH152" s="12">
        <v>50.7</v>
      </c>
      <c r="II152" s="12">
        <v>50.1</v>
      </c>
      <c r="IJ152" s="12">
        <v>50.6</v>
      </c>
      <c r="IK152" s="12">
        <v>51.7</v>
      </c>
      <c r="IL152" s="12">
        <v>52.9</v>
      </c>
      <c r="IM152" s="12">
        <v>52.1</v>
      </c>
      <c r="IN152" s="12">
        <v>52.4</v>
      </c>
      <c r="IO152" s="12">
        <v>163.9</v>
      </c>
      <c r="IP152" s="12">
        <v>163.6</v>
      </c>
      <c r="IQ152" s="12">
        <v>163.1</v>
      </c>
      <c r="IR152" s="12">
        <v>158.19999999999999</v>
      </c>
      <c r="IS152" s="12">
        <v>153.19999999999999</v>
      </c>
      <c r="IT152" s="12">
        <v>160.5</v>
      </c>
      <c r="IU152" s="12">
        <v>163.19999999999999</v>
      </c>
      <c r="IV152" s="12">
        <v>162.19999999999999</v>
      </c>
      <c r="IW152" s="12">
        <v>162.1</v>
      </c>
      <c r="IY152" s="15">
        <v>303688</v>
      </c>
      <c r="IZ152" s="15">
        <v>300954</v>
      </c>
    </row>
    <row r="153" spans="1:260">
      <c r="A153" t="s">
        <v>1098</v>
      </c>
      <c r="B153" s="12" t="s">
        <v>1040</v>
      </c>
      <c r="C153" s="12">
        <v>4.5999999999999996</v>
      </c>
      <c r="D153" s="12">
        <v>4.7</v>
      </c>
      <c r="E153" s="12">
        <v>4.7</v>
      </c>
      <c r="F153" s="12">
        <v>4.5999999999999996</v>
      </c>
      <c r="G153" s="12">
        <v>4.8</v>
      </c>
      <c r="H153" s="12">
        <v>5</v>
      </c>
      <c r="I153" s="12">
        <v>5.4</v>
      </c>
      <c r="J153" s="12">
        <v>5.2</v>
      </c>
      <c r="K153" s="12">
        <v>5.2</v>
      </c>
      <c r="L153" s="12">
        <v>5.7</v>
      </c>
      <c r="M153" s="12">
        <v>5.8</v>
      </c>
      <c r="N153" s="12">
        <v>5.4</v>
      </c>
      <c r="O153" s="12">
        <v>5.6</v>
      </c>
      <c r="P153" s="12">
        <v>6.1</v>
      </c>
      <c r="Q153" s="12">
        <v>6</v>
      </c>
      <c r="R153" s="12">
        <v>5.9</v>
      </c>
      <c r="S153" s="12">
        <v>6</v>
      </c>
      <c r="T153" s="12">
        <v>5.7</v>
      </c>
      <c r="U153" s="12">
        <v>5.9</v>
      </c>
      <c r="V153" s="12">
        <v>6.2</v>
      </c>
      <c r="W153" s="12">
        <v>6</v>
      </c>
      <c r="X153" s="12">
        <v>6.4</v>
      </c>
      <c r="Y153" s="12">
        <v>6.7</v>
      </c>
      <c r="Z153" s="12">
        <v>6.4</v>
      </c>
      <c r="AA153" s="12">
        <v>6</v>
      </c>
      <c r="AB153" s="12">
        <v>6.3</v>
      </c>
      <c r="AC153" s="12">
        <v>6.5</v>
      </c>
      <c r="AD153" s="12">
        <v>6.7</v>
      </c>
      <c r="AE153" s="12">
        <v>5.4</v>
      </c>
      <c r="AF153" s="12">
        <v>5.8</v>
      </c>
      <c r="AG153" s="12">
        <v>6.2</v>
      </c>
      <c r="AH153" s="12">
        <v>7.8</v>
      </c>
      <c r="AI153" s="12">
        <v>8.4</v>
      </c>
      <c r="AJ153" s="12">
        <v>9.1</v>
      </c>
      <c r="AK153" s="12">
        <v>9.6999999999999993</v>
      </c>
      <c r="AL153" s="12">
        <v>10.3</v>
      </c>
      <c r="AM153" s="12">
        <v>10.5</v>
      </c>
      <c r="AN153" s="12">
        <v>10.5</v>
      </c>
      <c r="AO153" s="12">
        <v>11</v>
      </c>
      <c r="AP153" s="12">
        <v>10.1</v>
      </c>
      <c r="AQ153" s="12">
        <v>9.5</v>
      </c>
      <c r="AR153" s="12">
        <v>8.6</v>
      </c>
      <c r="AS153" s="12">
        <v>8</v>
      </c>
      <c r="AT153" s="12">
        <v>7.2</v>
      </c>
      <c r="AU153" s="12">
        <v>6.8</v>
      </c>
      <c r="AV153" s="12">
        <v>6.5</v>
      </c>
      <c r="AW153" s="12">
        <v>5.7</v>
      </c>
      <c r="AX153" s="12">
        <v>5.8</v>
      </c>
      <c r="AY153" s="12">
        <v>5.8</v>
      </c>
      <c r="AZ153" s="12">
        <v>6.1</v>
      </c>
      <c r="BA153" s="12">
        <v>6.1</v>
      </c>
      <c r="BB153" s="12">
        <v>6.4</v>
      </c>
      <c r="BC153" s="12">
        <v>6.7</v>
      </c>
      <c r="BD153" s="12">
        <v>7</v>
      </c>
      <c r="BE153" s="12">
        <v>6.7</v>
      </c>
      <c r="BF153" s="12">
        <v>8</v>
      </c>
      <c r="BG153" s="12">
        <v>8.8000000000000007</v>
      </c>
      <c r="BH153" s="12">
        <v>8.3000000000000007</v>
      </c>
      <c r="BI153" s="12">
        <v>8.6</v>
      </c>
      <c r="BJ153" s="12">
        <v>10.4</v>
      </c>
      <c r="BK153" s="12">
        <v>10.8</v>
      </c>
      <c r="BL153" s="12">
        <v>10.6</v>
      </c>
      <c r="BM153" s="12">
        <v>11.2</v>
      </c>
      <c r="BN153" s="12">
        <v>11.6</v>
      </c>
      <c r="BO153" s="12">
        <v>13</v>
      </c>
      <c r="BP153" s="12">
        <v>15</v>
      </c>
      <c r="BQ153" s="12">
        <v>15.2</v>
      </c>
      <c r="BR153" s="12">
        <v>13.1</v>
      </c>
      <c r="BS153" s="12">
        <v>14.1</v>
      </c>
      <c r="BT153" s="12">
        <v>15.6</v>
      </c>
      <c r="BU153" s="12">
        <v>14.7</v>
      </c>
      <c r="BV153" s="12">
        <v>14.5</v>
      </c>
      <c r="BW153" s="12">
        <v>15.7</v>
      </c>
      <c r="BX153" s="12">
        <v>15.4</v>
      </c>
      <c r="BY153" s="12">
        <v>14.7</v>
      </c>
      <c r="BZ153" s="12">
        <v>23.5</v>
      </c>
      <c r="CA153" s="12">
        <v>30.9</v>
      </c>
      <c r="CB153" s="12">
        <v>30.2</v>
      </c>
      <c r="CC153" s="12">
        <v>32.799999999999997</v>
      </c>
      <c r="CD153" s="12">
        <v>32.9</v>
      </c>
      <c r="CE153" s="12">
        <v>37.5</v>
      </c>
      <c r="CF153" s="12">
        <v>39.5</v>
      </c>
      <c r="CG153" s="12">
        <v>38</v>
      </c>
      <c r="CH153" s="12">
        <v>46.2</v>
      </c>
      <c r="CI153" s="12">
        <v>54.9</v>
      </c>
      <c r="CJ153" s="12">
        <v>55.7</v>
      </c>
      <c r="CK153" s="12">
        <v>56.4</v>
      </c>
      <c r="CL153" s="12">
        <v>58.2</v>
      </c>
      <c r="CM153" s="12">
        <v>63.3</v>
      </c>
      <c r="CN153" s="12">
        <v>65.2</v>
      </c>
      <c r="CO153" s="12">
        <v>58.1</v>
      </c>
      <c r="CP153" s="12">
        <v>68.900000000000006</v>
      </c>
      <c r="CQ153" s="12">
        <v>71.5</v>
      </c>
      <c r="CR153" s="12">
        <v>70</v>
      </c>
      <c r="CS153" s="12">
        <v>71.3</v>
      </c>
      <c r="CT153" s="12">
        <v>161</v>
      </c>
      <c r="CU153" s="12">
        <v>167</v>
      </c>
      <c r="CV153" s="12">
        <v>168</v>
      </c>
      <c r="CW153" s="12">
        <v>162.6</v>
      </c>
      <c r="CX153" s="12">
        <v>160.30000000000001</v>
      </c>
      <c r="CY153" s="12">
        <v>162.30000000000001</v>
      </c>
      <c r="CZ153" s="12">
        <v>156.9</v>
      </c>
      <c r="DA153" s="12">
        <v>163.5</v>
      </c>
      <c r="DB153" s="12">
        <v>175.2</v>
      </c>
      <c r="DC153" s="12">
        <v>180.8</v>
      </c>
      <c r="DD153" s="12">
        <v>188.5</v>
      </c>
      <c r="DE153" s="12">
        <v>198.6</v>
      </c>
      <c r="DF153" s="12">
        <v>209.9</v>
      </c>
      <c r="DG153" s="12">
        <v>211</v>
      </c>
      <c r="DH153" s="12">
        <v>207.5</v>
      </c>
      <c r="DI153" s="12">
        <v>208.4</v>
      </c>
      <c r="DJ153" s="12">
        <v>238.5</v>
      </c>
      <c r="DK153" s="12">
        <v>234.3</v>
      </c>
      <c r="DL153" s="12">
        <v>241.7</v>
      </c>
      <c r="DM153" s="12">
        <v>252.5</v>
      </c>
      <c r="DN153" s="12">
        <v>256.60000000000002</v>
      </c>
      <c r="DO153" s="12">
        <v>272.5</v>
      </c>
      <c r="DP153" s="12">
        <v>286.2</v>
      </c>
      <c r="DQ153" s="12">
        <v>299</v>
      </c>
      <c r="DR153" s="12">
        <v>321</v>
      </c>
      <c r="DS153" s="12">
        <v>317</v>
      </c>
      <c r="DT153" s="12">
        <v>330</v>
      </c>
      <c r="DU153" s="12">
        <v>346.7</v>
      </c>
      <c r="DV153" s="12">
        <v>359.8</v>
      </c>
      <c r="DW153" s="12">
        <v>354.3</v>
      </c>
      <c r="DX153" s="12">
        <v>339.3</v>
      </c>
      <c r="DY153" s="12">
        <v>336.8</v>
      </c>
      <c r="DZ153" s="12">
        <v>330.6</v>
      </c>
      <c r="EA153" s="12">
        <v>319.2</v>
      </c>
      <c r="EB153" s="12">
        <v>323.3</v>
      </c>
      <c r="EC153" s="12">
        <v>329</v>
      </c>
      <c r="ED153" s="12">
        <v>321.10000000000002</v>
      </c>
      <c r="EE153" s="12">
        <v>321.60000000000002</v>
      </c>
      <c r="EF153" s="12">
        <v>319.8</v>
      </c>
      <c r="EG153" s="12">
        <v>310.8</v>
      </c>
      <c r="EH153" s="12">
        <v>327.10000000000002</v>
      </c>
      <c r="EI153" s="12">
        <v>329.4</v>
      </c>
      <c r="EJ153" s="12">
        <v>347.5</v>
      </c>
      <c r="EK153" s="12">
        <v>357.1</v>
      </c>
      <c r="EL153" s="12">
        <v>429.2</v>
      </c>
      <c r="EM153" s="12">
        <v>448.2</v>
      </c>
      <c r="EN153" s="12">
        <v>479.3</v>
      </c>
      <c r="EO153" s="12">
        <v>471.3</v>
      </c>
      <c r="EP153" s="12">
        <v>484.8</v>
      </c>
      <c r="EQ153" s="12">
        <v>508.5</v>
      </c>
      <c r="ER153" s="12">
        <v>508.3</v>
      </c>
      <c r="ES153" s="12">
        <v>531.1</v>
      </c>
      <c r="ET153" s="12">
        <v>577.5</v>
      </c>
      <c r="EU153" s="12">
        <v>616.20000000000005</v>
      </c>
      <c r="EV153" s="12">
        <v>622.70000000000005</v>
      </c>
      <c r="EW153" s="12">
        <v>647.5</v>
      </c>
      <c r="EX153" s="12">
        <v>669.4</v>
      </c>
      <c r="EY153" s="12">
        <v>662.7</v>
      </c>
      <c r="EZ153" s="12">
        <v>680.8</v>
      </c>
      <c r="FA153" s="12">
        <v>713.7</v>
      </c>
      <c r="FB153" s="12">
        <v>689.6</v>
      </c>
      <c r="FC153" s="12">
        <v>710.6</v>
      </c>
      <c r="FD153" s="12">
        <v>726.7</v>
      </c>
      <c r="FE153" s="12">
        <v>739.3</v>
      </c>
      <c r="FF153" s="12">
        <v>729.2</v>
      </c>
      <c r="FG153" s="12">
        <v>803</v>
      </c>
      <c r="FH153" s="12">
        <v>811.6</v>
      </c>
      <c r="FI153" s="12">
        <v>788</v>
      </c>
      <c r="FJ153" s="12">
        <v>852</v>
      </c>
      <c r="FK153" s="12">
        <v>890.6</v>
      </c>
      <c r="FL153" s="12">
        <v>852.4</v>
      </c>
      <c r="FM153" s="12">
        <v>856.8</v>
      </c>
      <c r="FN153" s="12">
        <v>859.5</v>
      </c>
      <c r="FO153" s="12">
        <v>843.3</v>
      </c>
      <c r="FP153" s="12">
        <v>857</v>
      </c>
      <c r="FQ153" s="12">
        <v>884.2</v>
      </c>
      <c r="FR153" s="12">
        <v>972.7</v>
      </c>
      <c r="FS153" s="12">
        <v>1001.1</v>
      </c>
      <c r="FT153" s="12">
        <v>1044.0999999999999</v>
      </c>
      <c r="FU153" s="12">
        <v>1000.8</v>
      </c>
      <c r="FV153" s="12">
        <v>1018.5</v>
      </c>
      <c r="FW153" s="12">
        <v>1053.2</v>
      </c>
      <c r="FX153" s="12">
        <v>1116.3</v>
      </c>
      <c r="FY153" s="12">
        <v>1115.3</v>
      </c>
      <c r="FZ153" s="12">
        <v>1206.8</v>
      </c>
      <c r="GA153" s="12">
        <v>1292.5</v>
      </c>
      <c r="GB153" s="12">
        <v>1242.5999999999999</v>
      </c>
      <c r="GC153" s="12">
        <v>1260.8</v>
      </c>
      <c r="GD153" s="12">
        <v>1213.8</v>
      </c>
      <c r="GE153" s="12">
        <v>1282.9000000000001</v>
      </c>
      <c r="GF153" s="12">
        <v>1382.8</v>
      </c>
      <c r="GG153" s="12">
        <v>1397.7</v>
      </c>
      <c r="GH153" s="12">
        <v>1394.5</v>
      </c>
      <c r="GI153" s="12">
        <v>1435.7</v>
      </c>
      <c r="GJ153" s="12">
        <v>1576.6</v>
      </c>
      <c r="GK153" s="12">
        <v>1676.9</v>
      </c>
      <c r="GL153" s="12">
        <v>1688.6</v>
      </c>
      <c r="GM153" s="12">
        <v>1656.8</v>
      </c>
      <c r="GN153" s="12">
        <v>1544.9</v>
      </c>
      <c r="GO153" s="12">
        <v>1406.5</v>
      </c>
      <c r="GP153" s="12">
        <v>1362.5</v>
      </c>
      <c r="GQ153" s="12">
        <v>1323</v>
      </c>
      <c r="GR153" s="12">
        <v>1373.8</v>
      </c>
      <c r="GS153" s="12">
        <v>1441.9</v>
      </c>
      <c r="GT153" s="12">
        <v>1322.7</v>
      </c>
      <c r="GU153" s="12">
        <v>1267.5999999999999</v>
      </c>
      <c r="GV153" s="12">
        <v>1282.5999999999999</v>
      </c>
      <c r="GW153" s="12">
        <v>1329.4</v>
      </c>
      <c r="GX153" s="12">
        <v>1370.8</v>
      </c>
      <c r="GY153" s="12">
        <v>1411.6</v>
      </c>
      <c r="GZ153" s="12">
        <v>1323.7</v>
      </c>
      <c r="HA153" s="12">
        <v>1278.7</v>
      </c>
      <c r="HB153" s="12">
        <v>1150.8</v>
      </c>
      <c r="HC153" s="12">
        <v>1126.3</v>
      </c>
      <c r="HD153" s="12">
        <v>1026.8</v>
      </c>
      <c r="HE153" s="12">
        <v>1054.4000000000001</v>
      </c>
      <c r="HF153" s="12">
        <v>1006</v>
      </c>
      <c r="HG153" s="12">
        <v>1054.3</v>
      </c>
      <c r="HH153" s="12">
        <v>1103.5999999999999</v>
      </c>
      <c r="HI153" s="12">
        <v>1095.5</v>
      </c>
      <c r="HJ153" s="12">
        <v>1031.4000000000001</v>
      </c>
      <c r="HK153" s="12">
        <v>1024.5</v>
      </c>
      <c r="HL153" s="12">
        <v>981.7</v>
      </c>
      <c r="HM153" s="12">
        <v>1025.7</v>
      </c>
      <c r="HN153" s="12">
        <v>897.1</v>
      </c>
      <c r="HO153" s="12">
        <v>871.5</v>
      </c>
      <c r="HP153" s="12">
        <v>789.6</v>
      </c>
      <c r="HQ153" s="12">
        <v>730.3</v>
      </c>
      <c r="HR153" s="12">
        <v>650.29999999999995</v>
      </c>
      <c r="HS153" s="12">
        <v>683.5</v>
      </c>
      <c r="HT153" s="12">
        <v>656.7</v>
      </c>
      <c r="HU153" s="12">
        <v>639.9</v>
      </c>
      <c r="HV153" s="12">
        <v>560.4</v>
      </c>
      <c r="HW153" s="12">
        <v>649.6</v>
      </c>
      <c r="HX153" s="12">
        <v>719.6</v>
      </c>
      <c r="HY153" s="12">
        <v>831.8</v>
      </c>
      <c r="HZ153" s="12">
        <v>820.6</v>
      </c>
      <c r="IA153" s="12">
        <v>869.2</v>
      </c>
      <c r="IB153" s="12">
        <v>898</v>
      </c>
      <c r="IC153" s="12">
        <v>894.5</v>
      </c>
      <c r="ID153" s="12">
        <v>890.5</v>
      </c>
      <c r="IE153" s="12">
        <v>811.8</v>
      </c>
      <c r="IF153" s="12">
        <v>793.5</v>
      </c>
      <c r="IG153" s="12">
        <v>818.8</v>
      </c>
      <c r="IH153" s="12">
        <v>834.2</v>
      </c>
      <c r="II153" s="12">
        <v>1007.6</v>
      </c>
      <c r="IJ153" s="12">
        <v>881.9</v>
      </c>
      <c r="IK153" s="12">
        <v>947.5</v>
      </c>
      <c r="IL153" s="12">
        <v>920.2</v>
      </c>
      <c r="IM153" s="12">
        <v>949.8</v>
      </c>
      <c r="IN153" s="12">
        <v>945.8</v>
      </c>
      <c r="IO153" s="12">
        <v>918.9</v>
      </c>
      <c r="IP153" s="12">
        <v>916.1</v>
      </c>
      <c r="IQ153" s="12">
        <v>954</v>
      </c>
      <c r="IR153" s="12">
        <v>968.4</v>
      </c>
      <c r="IS153" s="12">
        <v>1007.9</v>
      </c>
      <c r="IT153" s="12">
        <v>989.2</v>
      </c>
      <c r="IU153" s="12">
        <v>1006.3</v>
      </c>
      <c r="IV153" s="12">
        <v>966.1</v>
      </c>
      <c r="IW153" s="12">
        <v>978.4</v>
      </c>
      <c r="IY153" s="15">
        <v>3351985</v>
      </c>
      <c r="IZ153" s="15">
        <v>3595860</v>
      </c>
    </row>
    <row r="154" spans="1:260">
      <c r="A154" t="s">
        <v>1099</v>
      </c>
      <c r="B154" t="s">
        <v>1223</v>
      </c>
      <c r="C154">
        <v>0</v>
      </c>
      <c r="D154">
        <v>0</v>
      </c>
      <c r="E154">
        <v>0</v>
      </c>
      <c r="F154">
        <v>0</v>
      </c>
      <c r="G154">
        <v>0</v>
      </c>
      <c r="H154">
        <v>0.2</v>
      </c>
      <c r="I154">
        <v>0.1</v>
      </c>
      <c r="J154">
        <v>0.1</v>
      </c>
      <c r="K154">
        <v>0.2</v>
      </c>
      <c r="L154">
        <v>0.6</v>
      </c>
      <c r="M154">
        <v>0.5</v>
      </c>
      <c r="N154">
        <v>0.1</v>
      </c>
      <c r="O154">
        <v>0.1</v>
      </c>
      <c r="P154">
        <v>0.1</v>
      </c>
      <c r="Q154">
        <v>0.2</v>
      </c>
      <c r="R154">
        <v>0.2</v>
      </c>
      <c r="S154">
        <v>0.4</v>
      </c>
      <c r="T154">
        <v>0.2</v>
      </c>
      <c r="U154">
        <v>0.2</v>
      </c>
      <c r="V154">
        <v>0.4</v>
      </c>
      <c r="W154">
        <v>0.5</v>
      </c>
      <c r="X154">
        <v>0.5</v>
      </c>
      <c r="Y154">
        <v>1</v>
      </c>
      <c r="Z154">
        <v>0.8</v>
      </c>
      <c r="AA154">
        <v>0.6</v>
      </c>
      <c r="AB154">
        <v>0.7</v>
      </c>
      <c r="AC154">
        <v>1.1000000000000001</v>
      </c>
      <c r="AD154">
        <v>1.3</v>
      </c>
      <c r="AE154">
        <v>0.3</v>
      </c>
      <c r="AF154">
        <v>0.7</v>
      </c>
      <c r="AG154">
        <v>1.2</v>
      </c>
      <c r="AH154">
        <v>2.2999999999999998</v>
      </c>
      <c r="AI154">
        <v>2.7</v>
      </c>
      <c r="AJ154">
        <v>2.5</v>
      </c>
      <c r="AK154">
        <v>3</v>
      </c>
      <c r="AL154">
        <v>3.5</v>
      </c>
      <c r="AM154">
        <v>3.6</v>
      </c>
      <c r="AN154">
        <v>3.4</v>
      </c>
      <c r="AO154">
        <v>3.8</v>
      </c>
      <c r="AP154">
        <v>2.8</v>
      </c>
      <c r="AQ154">
        <v>2</v>
      </c>
      <c r="AR154">
        <v>1.1000000000000001</v>
      </c>
      <c r="AS154">
        <v>1.1000000000000001</v>
      </c>
      <c r="AT154">
        <v>0.6</v>
      </c>
      <c r="AU154">
        <v>0.3</v>
      </c>
      <c r="AV154">
        <v>0.3</v>
      </c>
      <c r="AW154">
        <v>0.3</v>
      </c>
      <c r="AX154">
        <v>0.3</v>
      </c>
      <c r="AY154">
        <v>0.2</v>
      </c>
      <c r="AZ154">
        <v>0.5</v>
      </c>
      <c r="BA154">
        <v>0.3</v>
      </c>
      <c r="BB154">
        <v>0.2</v>
      </c>
      <c r="BC154">
        <v>0</v>
      </c>
      <c r="BD154">
        <v>0</v>
      </c>
      <c r="BE154">
        <v>0</v>
      </c>
      <c r="BF154">
        <v>0</v>
      </c>
      <c r="BG154">
        <v>0</v>
      </c>
      <c r="BH154">
        <v>0.1</v>
      </c>
      <c r="BI154">
        <v>0.2</v>
      </c>
      <c r="BJ154">
        <v>0</v>
      </c>
      <c r="BK154">
        <v>0</v>
      </c>
      <c r="BL154">
        <v>0</v>
      </c>
      <c r="BM154">
        <v>0.2</v>
      </c>
      <c r="BN154">
        <v>0.1</v>
      </c>
      <c r="BO154">
        <v>0.6</v>
      </c>
      <c r="BP154">
        <v>1.4</v>
      </c>
      <c r="BQ154">
        <v>1</v>
      </c>
      <c r="BR154">
        <v>0.3</v>
      </c>
      <c r="BS154">
        <v>0.3</v>
      </c>
      <c r="BT154">
        <v>0.1</v>
      </c>
      <c r="BU154">
        <v>0.1</v>
      </c>
      <c r="BV154">
        <v>0</v>
      </c>
      <c r="BW154">
        <v>0.1</v>
      </c>
      <c r="BX154">
        <v>0.1</v>
      </c>
      <c r="BY154">
        <v>0</v>
      </c>
      <c r="BZ154">
        <v>4.4000000000000004</v>
      </c>
      <c r="CA154">
        <v>6.4</v>
      </c>
      <c r="CB154">
        <v>6.1</v>
      </c>
      <c r="CC154">
        <v>3.3</v>
      </c>
      <c r="CD154">
        <v>3.8</v>
      </c>
      <c r="CE154">
        <v>5.4</v>
      </c>
      <c r="CF154">
        <v>5.6</v>
      </c>
      <c r="CG154">
        <v>6.2</v>
      </c>
      <c r="CH154">
        <v>10.1</v>
      </c>
      <c r="CI154">
        <v>11.9</v>
      </c>
      <c r="CJ154">
        <v>10.8</v>
      </c>
      <c r="CK154">
        <v>10.1</v>
      </c>
      <c r="CL154">
        <v>9.8000000000000007</v>
      </c>
      <c r="CM154">
        <v>9.1</v>
      </c>
      <c r="CN154">
        <v>9</v>
      </c>
      <c r="CO154">
        <v>8.6</v>
      </c>
      <c r="CP154">
        <v>10.199999999999999</v>
      </c>
      <c r="CQ154">
        <v>8.6</v>
      </c>
      <c r="CR154">
        <v>7.9</v>
      </c>
      <c r="CS154">
        <v>6.9</v>
      </c>
      <c r="CT154">
        <v>6.3</v>
      </c>
      <c r="CU154">
        <v>6.8</v>
      </c>
      <c r="CV154">
        <v>6.3</v>
      </c>
      <c r="CW154">
        <v>6</v>
      </c>
      <c r="CX154">
        <v>6.7</v>
      </c>
      <c r="CY154">
        <v>7</v>
      </c>
      <c r="CZ154">
        <v>7.4</v>
      </c>
      <c r="DA154">
        <v>8.6999999999999993</v>
      </c>
      <c r="DB154">
        <v>12.9</v>
      </c>
      <c r="DC154">
        <v>14</v>
      </c>
      <c r="DD154">
        <v>15.2</v>
      </c>
      <c r="DE154">
        <v>16.8</v>
      </c>
      <c r="DF154">
        <v>17.3</v>
      </c>
      <c r="DG154">
        <v>17.3</v>
      </c>
      <c r="DH154">
        <v>13.9</v>
      </c>
      <c r="DI154">
        <v>14</v>
      </c>
      <c r="DJ154">
        <v>13.1</v>
      </c>
      <c r="DK154">
        <v>11.6</v>
      </c>
      <c r="DL154">
        <v>10.8</v>
      </c>
      <c r="DM154">
        <v>18</v>
      </c>
      <c r="DN154">
        <v>17.399999999999999</v>
      </c>
      <c r="DO154">
        <v>20.3</v>
      </c>
      <c r="DP154">
        <v>31.5</v>
      </c>
      <c r="DQ154">
        <v>39.1</v>
      </c>
      <c r="DR154">
        <v>44.6</v>
      </c>
      <c r="DS154">
        <v>46.4</v>
      </c>
      <c r="DT154">
        <v>47.3</v>
      </c>
      <c r="DU154">
        <v>49.4</v>
      </c>
      <c r="DV154">
        <v>52.2</v>
      </c>
      <c r="DW154">
        <v>47.7</v>
      </c>
      <c r="DX154">
        <v>44.9</v>
      </c>
      <c r="DY154">
        <v>43.9</v>
      </c>
      <c r="DZ154">
        <v>45.9</v>
      </c>
      <c r="EA154">
        <v>43.7</v>
      </c>
      <c r="EB154">
        <v>45.1</v>
      </c>
      <c r="EC154">
        <v>45.6</v>
      </c>
      <c r="ED154">
        <v>40</v>
      </c>
      <c r="EE154">
        <v>42.4</v>
      </c>
      <c r="EF154">
        <v>42</v>
      </c>
      <c r="EG154">
        <v>43.5</v>
      </c>
      <c r="EH154">
        <v>41.5</v>
      </c>
      <c r="EI154">
        <v>44.2</v>
      </c>
      <c r="EJ154">
        <v>42.8</v>
      </c>
      <c r="EK154">
        <v>43.4</v>
      </c>
      <c r="EL154">
        <v>41.2</v>
      </c>
      <c r="EM154">
        <v>50.6</v>
      </c>
      <c r="EN154">
        <v>52.9</v>
      </c>
      <c r="EO154">
        <v>50.4</v>
      </c>
      <c r="EP154">
        <v>49.1</v>
      </c>
      <c r="EQ154">
        <v>46.9</v>
      </c>
      <c r="ER154">
        <v>46.1</v>
      </c>
      <c r="ES154">
        <v>38.9</v>
      </c>
      <c r="ET154">
        <v>38.299999999999997</v>
      </c>
      <c r="EU154">
        <v>32.4</v>
      </c>
      <c r="EV154">
        <v>32.9</v>
      </c>
      <c r="EW154">
        <v>32.1</v>
      </c>
      <c r="EX154">
        <v>30.8</v>
      </c>
      <c r="EY154">
        <v>30.2</v>
      </c>
      <c r="EZ154">
        <v>31.2</v>
      </c>
      <c r="FA154">
        <v>32.9</v>
      </c>
      <c r="FB154">
        <v>36</v>
      </c>
      <c r="FC154">
        <v>30.4</v>
      </c>
      <c r="FD154">
        <v>29.5</v>
      </c>
      <c r="FE154">
        <v>32.1</v>
      </c>
      <c r="FF154">
        <v>32.200000000000003</v>
      </c>
      <c r="FG154">
        <v>31.5</v>
      </c>
      <c r="FH154">
        <v>31</v>
      </c>
      <c r="FI154">
        <v>31.2</v>
      </c>
      <c r="FJ154">
        <v>31.2</v>
      </c>
      <c r="FK154">
        <v>29</v>
      </c>
      <c r="FL154">
        <v>28.8</v>
      </c>
      <c r="FM154">
        <v>30.6</v>
      </c>
      <c r="FN154">
        <v>29</v>
      </c>
      <c r="FO154">
        <v>28.6</v>
      </c>
      <c r="FP154">
        <v>32.200000000000003</v>
      </c>
      <c r="FQ154">
        <v>32.299999999999997</v>
      </c>
      <c r="FR154">
        <v>33.700000000000003</v>
      </c>
      <c r="FS154">
        <v>34.799999999999997</v>
      </c>
      <c r="FT154">
        <v>35.700000000000003</v>
      </c>
      <c r="FU154">
        <v>37.299999999999997</v>
      </c>
      <c r="FV154">
        <v>39.5</v>
      </c>
      <c r="FW154">
        <v>39.799999999999997</v>
      </c>
      <c r="FX154">
        <v>38.9</v>
      </c>
      <c r="FY154">
        <v>39.299999999999997</v>
      </c>
      <c r="FZ154">
        <v>42.5</v>
      </c>
      <c r="GA154">
        <v>41.1</v>
      </c>
      <c r="GB154">
        <v>39</v>
      </c>
      <c r="GC154">
        <v>38.700000000000003</v>
      </c>
      <c r="GD154">
        <v>37.6</v>
      </c>
      <c r="GE154">
        <v>38.4</v>
      </c>
      <c r="GF154">
        <v>40.1</v>
      </c>
      <c r="GG154">
        <v>39.6</v>
      </c>
      <c r="GH154">
        <v>40.700000000000003</v>
      </c>
      <c r="GI154">
        <v>41.4</v>
      </c>
      <c r="GJ154">
        <v>41.2</v>
      </c>
      <c r="GK154">
        <v>43.9</v>
      </c>
      <c r="GL154">
        <v>45.5</v>
      </c>
      <c r="GM154">
        <v>50.2</v>
      </c>
      <c r="GN154">
        <v>49.2</v>
      </c>
      <c r="GO154">
        <v>46.3</v>
      </c>
      <c r="GP154">
        <v>49.3</v>
      </c>
      <c r="GQ154">
        <v>46.4</v>
      </c>
      <c r="GR154">
        <v>48.6</v>
      </c>
      <c r="GS154">
        <v>51.6</v>
      </c>
      <c r="GT154">
        <v>50.2</v>
      </c>
      <c r="GU154">
        <v>48.7</v>
      </c>
      <c r="GV154">
        <v>47.3</v>
      </c>
      <c r="GW154">
        <v>51.5</v>
      </c>
      <c r="GX154">
        <v>51.8</v>
      </c>
      <c r="GY154">
        <v>51.2</v>
      </c>
      <c r="GZ154">
        <v>52.6</v>
      </c>
      <c r="HA154">
        <v>51.5</v>
      </c>
      <c r="HB154">
        <v>51.6</v>
      </c>
      <c r="HC154">
        <v>50.9</v>
      </c>
      <c r="HD154">
        <v>50.3</v>
      </c>
      <c r="HE154">
        <v>51.4</v>
      </c>
      <c r="HF154">
        <v>49.7</v>
      </c>
      <c r="HG154">
        <v>47.4</v>
      </c>
      <c r="HH154">
        <v>46.8</v>
      </c>
      <c r="HI154">
        <v>48.1</v>
      </c>
      <c r="HJ154">
        <v>47.4</v>
      </c>
      <c r="HK154">
        <v>47.9</v>
      </c>
      <c r="HL154">
        <v>48</v>
      </c>
      <c r="HM154">
        <v>44.4</v>
      </c>
      <c r="HN154">
        <v>41.8</v>
      </c>
      <c r="HO154">
        <v>38.799999999999997</v>
      </c>
      <c r="HP154">
        <v>39.5</v>
      </c>
      <c r="HQ154">
        <v>39.799999999999997</v>
      </c>
      <c r="HR154">
        <v>39.1</v>
      </c>
      <c r="HS154">
        <v>41.3</v>
      </c>
      <c r="HT154">
        <v>42.1</v>
      </c>
      <c r="HU154">
        <v>42.9</v>
      </c>
      <c r="HV154">
        <v>38.9</v>
      </c>
      <c r="HW154">
        <v>39.9</v>
      </c>
      <c r="HX154">
        <v>41.4</v>
      </c>
      <c r="HY154">
        <v>42.2</v>
      </c>
      <c r="HZ154">
        <v>42.6</v>
      </c>
      <c r="IA154">
        <v>44.3</v>
      </c>
      <c r="IB154">
        <v>42.2</v>
      </c>
      <c r="IC154">
        <v>41.6</v>
      </c>
      <c r="ID154">
        <v>41.8</v>
      </c>
      <c r="IE154">
        <v>41.1</v>
      </c>
      <c r="IF154">
        <v>41.9</v>
      </c>
      <c r="IG154">
        <v>40.799999999999997</v>
      </c>
      <c r="IH154">
        <v>41.4</v>
      </c>
      <c r="II154">
        <v>41.1</v>
      </c>
      <c r="IJ154">
        <v>41.5</v>
      </c>
      <c r="IK154">
        <v>42.9</v>
      </c>
      <c r="IL154">
        <v>44.4</v>
      </c>
      <c r="IM154">
        <v>42.1</v>
      </c>
      <c r="IN154">
        <v>42.3</v>
      </c>
      <c r="IO154">
        <v>41.6</v>
      </c>
      <c r="IP154">
        <v>40.6</v>
      </c>
      <c r="IQ154">
        <v>39.200000000000003</v>
      </c>
      <c r="IR154">
        <v>36.200000000000003</v>
      </c>
      <c r="IS154">
        <v>33.9</v>
      </c>
      <c r="IT154">
        <v>37.1</v>
      </c>
      <c r="IU154">
        <v>37.4</v>
      </c>
      <c r="IV154">
        <v>36.5</v>
      </c>
      <c r="IW154">
        <v>35.5</v>
      </c>
      <c r="IY154" s="15">
        <v>2484980</v>
      </c>
      <c r="IZ154" s="15">
        <v>2615920</v>
      </c>
    </row>
    <row r="155" spans="1:260">
      <c r="A155" t="s">
        <v>1100</v>
      </c>
      <c r="B155" t="s">
        <v>1224</v>
      </c>
      <c r="C155">
        <v>1.9</v>
      </c>
      <c r="D155">
        <v>1.8</v>
      </c>
      <c r="E155">
        <v>1.7</v>
      </c>
      <c r="F155">
        <v>1.6</v>
      </c>
      <c r="G155">
        <v>1.5</v>
      </c>
      <c r="H155">
        <v>1.5</v>
      </c>
      <c r="I155">
        <v>2</v>
      </c>
      <c r="J155">
        <v>1.7</v>
      </c>
      <c r="K155">
        <v>1.5</v>
      </c>
      <c r="L155">
        <v>1.4</v>
      </c>
      <c r="M155">
        <v>1.1000000000000001</v>
      </c>
      <c r="N155">
        <v>1.1000000000000001</v>
      </c>
      <c r="O155">
        <v>1.1000000000000001</v>
      </c>
      <c r="P155">
        <v>1.1000000000000001</v>
      </c>
      <c r="Q155">
        <v>1.1000000000000001</v>
      </c>
      <c r="R155">
        <v>1</v>
      </c>
      <c r="S155">
        <v>0.9</v>
      </c>
      <c r="T155">
        <v>0.8</v>
      </c>
      <c r="U155">
        <v>0.7</v>
      </c>
      <c r="V155">
        <v>0.8</v>
      </c>
      <c r="W155">
        <v>0.7</v>
      </c>
      <c r="X155">
        <v>1.2</v>
      </c>
      <c r="Y155">
        <v>0.8</v>
      </c>
      <c r="Z155">
        <v>0.9</v>
      </c>
      <c r="AA155">
        <v>0.7</v>
      </c>
      <c r="AB155">
        <v>0.7</v>
      </c>
      <c r="AC155">
        <v>0.4</v>
      </c>
      <c r="AD155">
        <v>0.3</v>
      </c>
      <c r="AE155">
        <v>0.4</v>
      </c>
      <c r="AF155">
        <v>0.4</v>
      </c>
      <c r="AG155">
        <v>0.4</v>
      </c>
      <c r="AH155">
        <v>0.4</v>
      </c>
      <c r="AI155">
        <v>0.5</v>
      </c>
      <c r="AJ155">
        <v>0.9</v>
      </c>
      <c r="AK155">
        <v>0.9</v>
      </c>
      <c r="AL155">
        <v>1.3</v>
      </c>
      <c r="AM155">
        <v>1.3</v>
      </c>
      <c r="AN155">
        <v>1.5</v>
      </c>
      <c r="AO155">
        <v>1.8</v>
      </c>
      <c r="AP155">
        <v>2.2999999999999998</v>
      </c>
      <c r="AQ155">
        <v>2.6</v>
      </c>
      <c r="AR155">
        <v>2.4</v>
      </c>
      <c r="AS155">
        <v>1.9</v>
      </c>
      <c r="AT155">
        <v>1.9</v>
      </c>
      <c r="AU155">
        <v>1.7</v>
      </c>
      <c r="AV155">
        <v>1.4</v>
      </c>
      <c r="AW155">
        <v>0.6</v>
      </c>
      <c r="AX155">
        <v>0.6</v>
      </c>
      <c r="AY155">
        <v>0.6</v>
      </c>
      <c r="AZ155">
        <v>0.4</v>
      </c>
      <c r="BA155">
        <v>0.4</v>
      </c>
      <c r="BB155">
        <v>0.5</v>
      </c>
      <c r="BC155">
        <v>0.5</v>
      </c>
      <c r="BD155">
        <v>0.5</v>
      </c>
      <c r="BE155">
        <v>0.5</v>
      </c>
      <c r="BF155">
        <v>0.6</v>
      </c>
      <c r="BG155">
        <v>0.8</v>
      </c>
      <c r="BH155">
        <v>1</v>
      </c>
      <c r="BI155">
        <v>1.7</v>
      </c>
      <c r="BJ155">
        <v>1.9</v>
      </c>
      <c r="BK155">
        <v>2.2000000000000002</v>
      </c>
      <c r="BL155">
        <v>2.2000000000000002</v>
      </c>
      <c r="BM155">
        <v>2.1</v>
      </c>
      <c r="BN155">
        <v>2.2000000000000002</v>
      </c>
      <c r="BO155">
        <v>2.4</v>
      </c>
      <c r="BP155">
        <v>3.2</v>
      </c>
      <c r="BQ155">
        <v>4</v>
      </c>
      <c r="BR155">
        <v>4.4000000000000004</v>
      </c>
      <c r="BS155">
        <v>4.8</v>
      </c>
      <c r="BT155">
        <v>4.9000000000000004</v>
      </c>
      <c r="BU155">
        <v>4.8</v>
      </c>
      <c r="BV155">
        <v>5</v>
      </c>
      <c r="BW155">
        <v>4.7</v>
      </c>
      <c r="BX155">
        <v>4.3</v>
      </c>
      <c r="BY155">
        <v>4.2</v>
      </c>
      <c r="BZ155">
        <v>1</v>
      </c>
      <c r="CA155">
        <v>1.1000000000000001</v>
      </c>
      <c r="CB155">
        <v>1.2</v>
      </c>
      <c r="CC155">
        <v>1.3</v>
      </c>
      <c r="CD155">
        <v>1.3</v>
      </c>
      <c r="CE155">
        <v>1.2</v>
      </c>
      <c r="CF155">
        <v>1.4</v>
      </c>
      <c r="CG155">
        <v>1.7</v>
      </c>
      <c r="CH155">
        <v>2.9</v>
      </c>
      <c r="CI155">
        <v>3.4</v>
      </c>
      <c r="CJ155">
        <v>4</v>
      </c>
      <c r="CK155">
        <v>4.5999999999999996</v>
      </c>
      <c r="CL155">
        <v>5.0999999999999996</v>
      </c>
      <c r="CM155">
        <v>5.4</v>
      </c>
      <c r="CN155">
        <v>6.1</v>
      </c>
      <c r="CO155">
        <v>6.4</v>
      </c>
      <c r="CP155">
        <v>7.3</v>
      </c>
      <c r="CQ155">
        <v>9.3000000000000007</v>
      </c>
      <c r="CR155">
        <v>9.4</v>
      </c>
      <c r="CS155">
        <v>9.4</v>
      </c>
      <c r="CT155">
        <v>11.3</v>
      </c>
      <c r="CU155">
        <v>11.7</v>
      </c>
      <c r="CV155">
        <v>11.7</v>
      </c>
      <c r="CW155">
        <v>11.6</v>
      </c>
      <c r="CX155">
        <v>11.5</v>
      </c>
      <c r="CY155">
        <v>11.4</v>
      </c>
      <c r="CZ155">
        <v>11.4</v>
      </c>
      <c r="DA155">
        <v>11.7</v>
      </c>
      <c r="DB155">
        <v>12</v>
      </c>
      <c r="DC155">
        <v>12</v>
      </c>
      <c r="DD155">
        <v>12.1</v>
      </c>
      <c r="DE155">
        <v>11.9</v>
      </c>
      <c r="DF155">
        <v>11.7</v>
      </c>
      <c r="DG155">
        <v>11.7</v>
      </c>
      <c r="DH155">
        <v>11.3</v>
      </c>
      <c r="DI155">
        <v>10.9</v>
      </c>
      <c r="DJ155">
        <v>11.3</v>
      </c>
      <c r="DK155">
        <v>10.6</v>
      </c>
      <c r="DL155">
        <v>10</v>
      </c>
      <c r="DM155">
        <v>9.6</v>
      </c>
      <c r="DN155">
        <v>9.6999999999999993</v>
      </c>
      <c r="DO155">
        <v>9.1</v>
      </c>
      <c r="DP155">
        <v>8.9</v>
      </c>
      <c r="DQ155">
        <v>8.8000000000000007</v>
      </c>
      <c r="DR155">
        <v>9</v>
      </c>
      <c r="DS155">
        <v>8.6999999999999993</v>
      </c>
      <c r="DT155">
        <v>8.4</v>
      </c>
      <c r="DU155">
        <v>8.9</v>
      </c>
      <c r="DV155">
        <v>9.1</v>
      </c>
      <c r="DW155">
        <v>8.9</v>
      </c>
      <c r="DX155">
        <v>8.6</v>
      </c>
      <c r="DY155">
        <v>9.1</v>
      </c>
      <c r="DZ155">
        <v>9.5</v>
      </c>
      <c r="EA155">
        <v>9</v>
      </c>
      <c r="EB155">
        <v>9.4</v>
      </c>
      <c r="EC155">
        <v>9.8000000000000007</v>
      </c>
      <c r="ED155">
        <v>11.8</v>
      </c>
      <c r="EE155">
        <v>12.2</v>
      </c>
      <c r="EF155">
        <v>11.9</v>
      </c>
      <c r="EG155">
        <v>12.1</v>
      </c>
      <c r="EH155">
        <v>11.8</v>
      </c>
      <c r="EI155">
        <v>12.1</v>
      </c>
      <c r="EJ155">
        <v>12.2</v>
      </c>
      <c r="EK155">
        <v>12.1</v>
      </c>
      <c r="EL155">
        <v>12</v>
      </c>
      <c r="EM155">
        <v>13.4</v>
      </c>
      <c r="EN155">
        <v>14.3</v>
      </c>
      <c r="EO155">
        <v>14.7</v>
      </c>
      <c r="EP155">
        <v>14.6</v>
      </c>
      <c r="EQ155">
        <v>15.2</v>
      </c>
      <c r="ER155">
        <v>15.3</v>
      </c>
      <c r="ES155">
        <v>15.4</v>
      </c>
      <c r="ET155">
        <v>15.4</v>
      </c>
      <c r="EU155">
        <v>13.8</v>
      </c>
      <c r="EV155">
        <v>13.8</v>
      </c>
      <c r="EW155">
        <v>14</v>
      </c>
      <c r="EX155">
        <v>18.100000000000001</v>
      </c>
      <c r="EY155">
        <v>18</v>
      </c>
      <c r="EZ155">
        <v>18.899999999999999</v>
      </c>
      <c r="FA155">
        <v>21.6</v>
      </c>
      <c r="FB155">
        <v>24.1</v>
      </c>
      <c r="FC155">
        <v>23.2</v>
      </c>
      <c r="FD155">
        <v>21.5</v>
      </c>
      <c r="FE155">
        <v>20</v>
      </c>
      <c r="FF155">
        <v>18</v>
      </c>
      <c r="FG155">
        <v>17.899999999999999</v>
      </c>
      <c r="FH155">
        <v>15.4</v>
      </c>
      <c r="FI155">
        <v>13.7</v>
      </c>
      <c r="FJ155">
        <v>14.8</v>
      </c>
      <c r="FK155">
        <v>13.8</v>
      </c>
      <c r="FL155">
        <v>14.6</v>
      </c>
      <c r="FM155">
        <v>18.399999999999999</v>
      </c>
      <c r="FN155">
        <v>17.899999999999999</v>
      </c>
      <c r="FO155">
        <v>17.100000000000001</v>
      </c>
      <c r="FP155">
        <v>19.8</v>
      </c>
      <c r="FQ155">
        <v>20.9</v>
      </c>
      <c r="FR155">
        <v>22</v>
      </c>
      <c r="FS155">
        <v>22.9</v>
      </c>
      <c r="FT155">
        <v>23.2</v>
      </c>
      <c r="FU155">
        <v>24.1</v>
      </c>
      <c r="FV155">
        <v>22.5</v>
      </c>
      <c r="FW155">
        <v>21.6</v>
      </c>
      <c r="FX155">
        <v>20.100000000000001</v>
      </c>
      <c r="FY155">
        <v>19.399999999999999</v>
      </c>
      <c r="FZ155">
        <v>19.5</v>
      </c>
      <c r="GA155">
        <v>15.3</v>
      </c>
      <c r="GB155">
        <v>15.3</v>
      </c>
      <c r="GC155">
        <v>13.2</v>
      </c>
      <c r="GD155">
        <v>8</v>
      </c>
      <c r="GE155">
        <v>7.4</v>
      </c>
      <c r="GF155">
        <v>7.9</v>
      </c>
      <c r="GG155">
        <v>6.6</v>
      </c>
      <c r="GH155">
        <v>5</v>
      </c>
      <c r="GI155">
        <v>4.8</v>
      </c>
      <c r="GJ155">
        <v>4.5999999999999996</v>
      </c>
      <c r="GK155">
        <v>4.5</v>
      </c>
      <c r="GL155">
        <v>4.2</v>
      </c>
      <c r="GM155">
        <v>4.3</v>
      </c>
      <c r="GN155">
        <v>5.2</v>
      </c>
      <c r="GO155">
        <v>4.8</v>
      </c>
      <c r="GP155">
        <v>7.7</v>
      </c>
      <c r="GQ155">
        <v>8.1999999999999993</v>
      </c>
      <c r="GR155">
        <v>12.1</v>
      </c>
      <c r="GS155">
        <v>13.5</v>
      </c>
      <c r="GT155">
        <v>11.4</v>
      </c>
      <c r="GU155">
        <v>11.6</v>
      </c>
      <c r="GV155">
        <v>11.4</v>
      </c>
      <c r="GW155">
        <v>12.9</v>
      </c>
      <c r="GX155">
        <v>12.5</v>
      </c>
      <c r="GY155">
        <v>19.3</v>
      </c>
      <c r="GZ155">
        <v>25.5</v>
      </c>
      <c r="HA155">
        <v>28.8</v>
      </c>
      <c r="HB155">
        <v>30.1</v>
      </c>
      <c r="HC155">
        <v>31.4</v>
      </c>
      <c r="HD155">
        <v>33.9</v>
      </c>
      <c r="HE155">
        <v>35.200000000000003</v>
      </c>
      <c r="HF155">
        <v>34.200000000000003</v>
      </c>
      <c r="HG155">
        <v>34</v>
      </c>
      <c r="HH155">
        <v>33.9</v>
      </c>
      <c r="HI155">
        <v>33.5</v>
      </c>
      <c r="HJ155">
        <v>30.8</v>
      </c>
      <c r="HK155">
        <v>29.8</v>
      </c>
      <c r="HL155">
        <v>30.5</v>
      </c>
      <c r="HM155">
        <v>28.4</v>
      </c>
      <c r="HN155">
        <v>25.2</v>
      </c>
      <c r="HO155">
        <v>19.8</v>
      </c>
      <c r="HP155">
        <v>19.2</v>
      </c>
      <c r="HQ155">
        <v>18.899999999999999</v>
      </c>
      <c r="HR155">
        <v>17.600000000000001</v>
      </c>
      <c r="HS155">
        <v>16.7</v>
      </c>
      <c r="HT155">
        <v>16.7</v>
      </c>
      <c r="HU155">
        <v>18.3</v>
      </c>
      <c r="HV155">
        <v>18.399999999999999</v>
      </c>
      <c r="HW155">
        <v>18.3</v>
      </c>
      <c r="HX155">
        <v>18.8</v>
      </c>
      <c r="HY155">
        <v>19</v>
      </c>
      <c r="HZ155">
        <v>17.600000000000001</v>
      </c>
      <c r="IA155">
        <v>17.899999999999999</v>
      </c>
      <c r="IB155">
        <v>20.5</v>
      </c>
      <c r="IC155">
        <v>20</v>
      </c>
      <c r="ID155">
        <v>22</v>
      </c>
      <c r="IE155">
        <v>22.1</v>
      </c>
      <c r="IF155">
        <v>24.4</v>
      </c>
      <c r="IG155">
        <v>25.6</v>
      </c>
      <c r="IH155">
        <v>26.2</v>
      </c>
      <c r="II155">
        <v>25.5</v>
      </c>
      <c r="IJ155">
        <v>30.6</v>
      </c>
      <c r="IK155">
        <v>33.1</v>
      </c>
      <c r="IL155">
        <v>36.4</v>
      </c>
      <c r="IM155">
        <v>33.700000000000003</v>
      </c>
      <c r="IN155">
        <v>34.299999999999997</v>
      </c>
      <c r="IO155">
        <v>33.9</v>
      </c>
      <c r="IP155">
        <v>35.799999999999997</v>
      </c>
      <c r="IQ155">
        <v>34.799999999999997</v>
      </c>
      <c r="IR155">
        <v>33.1</v>
      </c>
      <c r="IS155">
        <v>32</v>
      </c>
      <c r="IT155">
        <v>35</v>
      </c>
      <c r="IU155">
        <v>35.1</v>
      </c>
      <c r="IV155">
        <v>34.1</v>
      </c>
      <c r="IW155">
        <v>32.299999999999997</v>
      </c>
      <c r="IY155" s="15">
        <v>2557009</v>
      </c>
      <c r="IZ155" s="15">
        <v>2673547</v>
      </c>
    </row>
    <row r="156" spans="1:260">
      <c r="A156" t="s">
        <v>1101</v>
      </c>
      <c r="B156" t="s">
        <v>1225</v>
      </c>
      <c r="C156">
        <v>0.1</v>
      </c>
      <c r="D156">
        <v>0.1</v>
      </c>
      <c r="E156">
        <v>0.2</v>
      </c>
      <c r="F156">
        <v>0.1</v>
      </c>
      <c r="G156">
        <v>0.2</v>
      </c>
      <c r="H156">
        <v>0.2</v>
      </c>
      <c r="I156">
        <v>0.2</v>
      </c>
      <c r="J156">
        <v>0.2</v>
      </c>
      <c r="K156">
        <v>0.2</v>
      </c>
      <c r="L156">
        <v>0.3</v>
      </c>
      <c r="M156">
        <v>0.8</v>
      </c>
      <c r="N156">
        <v>0.8</v>
      </c>
      <c r="O156">
        <v>0.8</v>
      </c>
      <c r="P156">
        <v>1.1000000000000001</v>
      </c>
      <c r="Q156">
        <v>1</v>
      </c>
      <c r="R156">
        <v>0.7</v>
      </c>
      <c r="S156">
        <v>0.9</v>
      </c>
      <c r="T156">
        <v>1</v>
      </c>
      <c r="U156">
        <v>1.2</v>
      </c>
      <c r="V156">
        <v>1.1000000000000001</v>
      </c>
      <c r="W156">
        <v>1</v>
      </c>
      <c r="X156">
        <v>0.8</v>
      </c>
      <c r="Y156">
        <v>0.9</v>
      </c>
      <c r="Z156">
        <v>0.8</v>
      </c>
      <c r="AA156">
        <v>0.9</v>
      </c>
      <c r="AB156">
        <v>0.9</v>
      </c>
      <c r="AC156">
        <v>0.9</v>
      </c>
      <c r="AD156">
        <v>0.9</v>
      </c>
      <c r="AE156">
        <v>1</v>
      </c>
      <c r="AF156">
        <v>0.8</v>
      </c>
      <c r="AG156">
        <v>0.8</v>
      </c>
      <c r="AH156">
        <v>1.1000000000000001</v>
      </c>
      <c r="AI156">
        <v>1.4</v>
      </c>
      <c r="AJ156">
        <v>1.7</v>
      </c>
      <c r="AK156">
        <v>1.8</v>
      </c>
      <c r="AL156">
        <v>1.6</v>
      </c>
      <c r="AM156">
        <v>1.9</v>
      </c>
      <c r="AN156">
        <v>1.8</v>
      </c>
      <c r="AO156">
        <v>1.6</v>
      </c>
      <c r="AP156">
        <v>1.2</v>
      </c>
      <c r="AQ156">
        <v>1.2</v>
      </c>
      <c r="AR156">
        <v>1.2</v>
      </c>
      <c r="AS156">
        <v>1.1000000000000001</v>
      </c>
      <c r="AT156">
        <v>0.8</v>
      </c>
      <c r="AU156">
        <v>1.1000000000000001</v>
      </c>
      <c r="AV156">
        <v>1.1000000000000001</v>
      </c>
      <c r="AW156">
        <v>1.2</v>
      </c>
      <c r="AX156">
        <v>1.2</v>
      </c>
      <c r="AY156">
        <v>1.4</v>
      </c>
      <c r="AZ156">
        <v>1.6</v>
      </c>
      <c r="BA156">
        <v>1.8</v>
      </c>
      <c r="BB156">
        <v>2.2000000000000002</v>
      </c>
      <c r="BC156">
        <v>2.7</v>
      </c>
      <c r="BD156">
        <v>3</v>
      </c>
      <c r="BE156">
        <v>2.7</v>
      </c>
      <c r="BF156">
        <v>3.3</v>
      </c>
      <c r="BG156">
        <v>3.7</v>
      </c>
      <c r="BH156">
        <v>3.5</v>
      </c>
      <c r="BI156">
        <v>3.1</v>
      </c>
      <c r="BJ156">
        <v>4.9000000000000004</v>
      </c>
      <c r="BK156">
        <v>5</v>
      </c>
      <c r="BL156">
        <v>4.8</v>
      </c>
      <c r="BM156">
        <v>5.3</v>
      </c>
      <c r="BN156">
        <v>5.8</v>
      </c>
      <c r="BO156">
        <v>6.4</v>
      </c>
      <c r="BP156">
        <v>6.9</v>
      </c>
      <c r="BQ156">
        <v>6.8</v>
      </c>
      <c r="BR156">
        <v>7.4</v>
      </c>
      <c r="BS156">
        <v>8.3000000000000007</v>
      </c>
      <c r="BT156">
        <v>9.6999999999999993</v>
      </c>
      <c r="BU156">
        <v>9</v>
      </c>
      <c r="BV156">
        <v>8.8000000000000007</v>
      </c>
      <c r="BW156">
        <v>10</v>
      </c>
      <c r="BX156">
        <v>10.199999999999999</v>
      </c>
      <c r="BY156">
        <v>9.6</v>
      </c>
      <c r="BZ156">
        <v>17.100000000000001</v>
      </c>
      <c r="CA156">
        <v>22.4</v>
      </c>
      <c r="CB156">
        <v>22</v>
      </c>
      <c r="CC156">
        <v>27.3</v>
      </c>
      <c r="CD156">
        <v>26.9</v>
      </c>
      <c r="CE156">
        <v>30.1</v>
      </c>
      <c r="CF156">
        <v>31.8</v>
      </c>
      <c r="CG156">
        <v>29.4</v>
      </c>
      <c r="CH156">
        <v>31.4</v>
      </c>
      <c r="CI156">
        <v>37.9</v>
      </c>
      <c r="CJ156">
        <v>39.1</v>
      </c>
      <c r="CK156">
        <v>39.9</v>
      </c>
      <c r="CL156">
        <v>41.8</v>
      </c>
      <c r="CM156">
        <v>47.2</v>
      </c>
      <c r="CN156">
        <v>48.3</v>
      </c>
      <c r="CO156">
        <v>41.2</v>
      </c>
      <c r="CP156">
        <v>49.5</v>
      </c>
      <c r="CQ156">
        <v>51.7</v>
      </c>
      <c r="CR156">
        <v>50.8</v>
      </c>
      <c r="CS156">
        <v>53.1</v>
      </c>
      <c r="CT156">
        <v>141.6</v>
      </c>
      <c r="CU156">
        <v>146.4</v>
      </c>
      <c r="CV156">
        <v>148</v>
      </c>
      <c r="CW156">
        <v>142.80000000000001</v>
      </c>
      <c r="CX156">
        <v>140</v>
      </c>
      <c r="CY156">
        <v>141.69999999999999</v>
      </c>
      <c r="CZ156">
        <v>136.19999999999999</v>
      </c>
      <c r="DA156">
        <v>141.30000000000001</v>
      </c>
      <c r="DB156">
        <v>148.5</v>
      </c>
      <c r="DC156">
        <v>152.9</v>
      </c>
      <c r="DD156">
        <v>159.30000000000001</v>
      </c>
      <c r="DE156">
        <v>168.9</v>
      </c>
      <c r="DF156">
        <v>179.9</v>
      </c>
      <c r="DG156">
        <v>181</v>
      </c>
      <c r="DH156">
        <v>181.4</v>
      </c>
      <c r="DI156">
        <v>182.6</v>
      </c>
      <c r="DJ156">
        <v>213.3</v>
      </c>
      <c r="DK156">
        <v>211.4</v>
      </c>
      <c r="DL156">
        <v>220.2</v>
      </c>
      <c r="DM156">
        <v>224.3</v>
      </c>
      <c r="DN156">
        <v>228.7</v>
      </c>
      <c r="DO156">
        <v>242.4</v>
      </c>
      <c r="DP156">
        <v>245.1</v>
      </c>
      <c r="DQ156">
        <v>250.4</v>
      </c>
      <c r="DR156">
        <v>266.8</v>
      </c>
      <c r="DS156">
        <v>261.2</v>
      </c>
      <c r="DT156">
        <v>273.60000000000002</v>
      </c>
      <c r="DU156">
        <v>287.7</v>
      </c>
      <c r="DV156">
        <v>297.89999999999998</v>
      </c>
      <c r="DW156">
        <v>297</v>
      </c>
      <c r="DX156">
        <v>284.8</v>
      </c>
      <c r="DY156">
        <v>282.5</v>
      </c>
      <c r="DZ156">
        <v>273.5</v>
      </c>
      <c r="EA156">
        <v>264.8</v>
      </c>
      <c r="EB156">
        <v>267</v>
      </c>
      <c r="EC156">
        <v>272</v>
      </c>
      <c r="ED156">
        <v>267.7</v>
      </c>
      <c r="EE156">
        <v>265.10000000000002</v>
      </c>
      <c r="EF156">
        <v>263.5</v>
      </c>
      <c r="EG156">
        <v>252.3</v>
      </c>
      <c r="EH156">
        <v>271.8</v>
      </c>
      <c r="EI156">
        <v>271.10000000000002</v>
      </c>
      <c r="EJ156">
        <v>290.39999999999998</v>
      </c>
      <c r="EK156">
        <v>299.2</v>
      </c>
      <c r="EL156">
        <v>373.9</v>
      </c>
      <c r="EM156">
        <v>382.1</v>
      </c>
      <c r="EN156">
        <v>410.1</v>
      </c>
      <c r="EO156">
        <v>403.9</v>
      </c>
      <c r="EP156">
        <v>418.8</v>
      </c>
      <c r="EQ156">
        <v>444</v>
      </c>
      <c r="ER156">
        <v>444.8</v>
      </c>
      <c r="ES156">
        <v>474.7</v>
      </c>
      <c r="ET156">
        <v>521.70000000000005</v>
      </c>
      <c r="EU156">
        <v>567.79999999999995</v>
      </c>
      <c r="EV156">
        <v>573.79999999999995</v>
      </c>
      <c r="EW156">
        <v>599.20000000000005</v>
      </c>
      <c r="EX156">
        <v>618.5</v>
      </c>
      <c r="EY156">
        <v>612.4</v>
      </c>
      <c r="EZ156">
        <v>628.6</v>
      </c>
      <c r="FA156">
        <v>657.2</v>
      </c>
      <c r="FB156">
        <v>627.6</v>
      </c>
      <c r="FC156">
        <v>655</v>
      </c>
      <c r="FD156">
        <v>673.6</v>
      </c>
      <c r="FE156">
        <v>685</v>
      </c>
      <c r="FF156">
        <v>676.5</v>
      </c>
      <c r="FG156">
        <v>751.3</v>
      </c>
      <c r="FH156">
        <v>762.8</v>
      </c>
      <c r="FI156">
        <v>740.6</v>
      </c>
      <c r="FJ156">
        <v>803.3</v>
      </c>
      <c r="FK156">
        <v>845.3</v>
      </c>
      <c r="FL156">
        <v>806.5</v>
      </c>
      <c r="FM156">
        <v>805.3</v>
      </c>
      <c r="FN156">
        <v>810.1</v>
      </c>
      <c r="FO156">
        <v>795</v>
      </c>
      <c r="FP156">
        <v>802.5</v>
      </c>
      <c r="FQ156">
        <v>828.5</v>
      </c>
      <c r="FR156">
        <v>914.4</v>
      </c>
      <c r="FS156">
        <v>940.9</v>
      </c>
      <c r="FT156">
        <v>982.6</v>
      </c>
      <c r="FU156">
        <v>936.8</v>
      </c>
      <c r="FV156">
        <v>953.8</v>
      </c>
      <c r="FW156">
        <v>989.1</v>
      </c>
      <c r="FX156">
        <v>1054.7</v>
      </c>
      <c r="FY156">
        <v>1053.9000000000001</v>
      </c>
      <c r="FZ156">
        <v>1142.2</v>
      </c>
      <c r="GA156">
        <v>1233.5</v>
      </c>
      <c r="GB156">
        <v>1185.7</v>
      </c>
      <c r="GC156">
        <v>1206.2</v>
      </c>
      <c r="GD156">
        <v>1165.5</v>
      </c>
      <c r="GE156">
        <v>1234.5999999999999</v>
      </c>
      <c r="GF156">
        <v>1332.2</v>
      </c>
      <c r="GG156">
        <v>1348.8</v>
      </c>
      <c r="GH156">
        <v>1346.1</v>
      </c>
      <c r="GI156">
        <v>1386.8</v>
      </c>
      <c r="GJ156">
        <v>1528.2</v>
      </c>
      <c r="GK156">
        <v>1625.8</v>
      </c>
      <c r="GL156">
        <v>1636.2</v>
      </c>
      <c r="GM156">
        <v>1599.6</v>
      </c>
      <c r="GN156">
        <v>1487.8</v>
      </c>
      <c r="GO156">
        <v>1352.8</v>
      </c>
      <c r="GP156">
        <v>1302.9000000000001</v>
      </c>
      <c r="GQ156">
        <v>1265.8</v>
      </c>
      <c r="GR156">
        <v>1310.5</v>
      </c>
      <c r="GS156">
        <v>1374.2</v>
      </c>
      <c r="GT156">
        <v>1258.4000000000001</v>
      </c>
      <c r="GU156">
        <v>1204.8</v>
      </c>
      <c r="GV156">
        <v>1221.3</v>
      </c>
      <c r="GW156">
        <v>1262.4000000000001</v>
      </c>
      <c r="GX156">
        <v>1303.9000000000001</v>
      </c>
      <c r="GY156">
        <v>1338.5</v>
      </c>
      <c r="GZ156">
        <v>1243</v>
      </c>
      <c r="HA156">
        <v>1195.8</v>
      </c>
      <c r="HB156">
        <v>1066.4000000000001</v>
      </c>
      <c r="HC156">
        <v>1041.3</v>
      </c>
      <c r="HD156">
        <v>939.9</v>
      </c>
      <c r="HE156">
        <v>965.1</v>
      </c>
      <c r="HF156">
        <v>919.5</v>
      </c>
      <c r="HG156">
        <v>970.2</v>
      </c>
      <c r="HH156">
        <v>1020.4</v>
      </c>
      <c r="HI156">
        <v>1011.2</v>
      </c>
      <c r="HJ156">
        <v>950.6</v>
      </c>
      <c r="HK156">
        <v>944.2</v>
      </c>
      <c r="HL156">
        <v>900.5</v>
      </c>
      <c r="HM156">
        <v>950.3</v>
      </c>
      <c r="HN156">
        <v>827.6</v>
      </c>
      <c r="HO156">
        <v>810.2</v>
      </c>
      <c r="HP156">
        <v>728.2</v>
      </c>
      <c r="HQ156">
        <v>669</v>
      </c>
      <c r="HR156">
        <v>590.9</v>
      </c>
      <c r="HS156">
        <v>622.9</v>
      </c>
      <c r="HT156">
        <v>595.20000000000005</v>
      </c>
      <c r="HU156">
        <v>576</v>
      </c>
      <c r="HV156">
        <v>500.6</v>
      </c>
      <c r="HW156">
        <v>588.70000000000005</v>
      </c>
      <c r="HX156">
        <v>656.8</v>
      </c>
      <c r="HY156">
        <v>767.9</v>
      </c>
      <c r="HZ156">
        <v>757.7</v>
      </c>
      <c r="IA156">
        <v>804.4</v>
      </c>
      <c r="IB156">
        <v>832.7</v>
      </c>
      <c r="IC156">
        <v>830.3</v>
      </c>
      <c r="ID156">
        <v>824.1</v>
      </c>
      <c r="IE156">
        <v>745.9</v>
      </c>
      <c r="IF156">
        <v>724.6</v>
      </c>
      <c r="IG156">
        <v>749.7</v>
      </c>
      <c r="IH156">
        <v>764</v>
      </c>
      <c r="II156">
        <v>938.3</v>
      </c>
      <c r="IJ156">
        <v>807.1</v>
      </c>
      <c r="IK156">
        <v>868.8</v>
      </c>
      <c r="IL156">
        <v>836.8</v>
      </c>
      <c r="IM156">
        <v>871.4</v>
      </c>
      <c r="IN156">
        <v>866.6</v>
      </c>
      <c r="IO156">
        <v>840.8</v>
      </c>
      <c r="IP156">
        <v>837</v>
      </c>
      <c r="IQ156">
        <v>877.4</v>
      </c>
      <c r="IR156">
        <v>896.5</v>
      </c>
      <c r="IS156">
        <v>939.4</v>
      </c>
      <c r="IT156">
        <v>914.5</v>
      </c>
      <c r="IU156">
        <v>931.1</v>
      </c>
      <c r="IV156">
        <v>892.8</v>
      </c>
      <c r="IW156">
        <v>908.1</v>
      </c>
      <c r="IY156" s="15">
        <v>1575913</v>
      </c>
      <c r="IZ156" s="15">
        <v>1689049</v>
      </c>
    </row>
    <row r="157" spans="1:260">
      <c r="A157" t="s">
        <v>1102</v>
      </c>
      <c r="B157" t="s">
        <v>1226</v>
      </c>
      <c r="C157">
        <v>2.6</v>
      </c>
      <c r="D157">
        <v>2.7</v>
      </c>
      <c r="E157">
        <v>2.8</v>
      </c>
      <c r="F157">
        <v>2.9</v>
      </c>
      <c r="G157">
        <v>3</v>
      </c>
      <c r="H157">
        <v>3.1</v>
      </c>
      <c r="I157">
        <v>3.1</v>
      </c>
      <c r="J157">
        <v>3.2</v>
      </c>
      <c r="K157">
        <v>3.2</v>
      </c>
      <c r="L157">
        <v>3.4</v>
      </c>
      <c r="M157">
        <v>3.5</v>
      </c>
      <c r="N157">
        <v>3.4</v>
      </c>
      <c r="O157">
        <v>3.5</v>
      </c>
      <c r="P157">
        <v>3.8</v>
      </c>
      <c r="Q157">
        <v>3.8</v>
      </c>
      <c r="R157">
        <v>3.9</v>
      </c>
      <c r="S157">
        <v>3.8</v>
      </c>
      <c r="T157">
        <v>3.8</v>
      </c>
      <c r="U157">
        <v>3.7</v>
      </c>
      <c r="V157">
        <v>3.9</v>
      </c>
      <c r="W157">
        <v>3.8</v>
      </c>
      <c r="X157">
        <v>3.9</v>
      </c>
      <c r="Y157">
        <v>4</v>
      </c>
      <c r="Z157">
        <v>3.9</v>
      </c>
      <c r="AA157">
        <v>3.8</v>
      </c>
      <c r="AB157">
        <v>3.9</v>
      </c>
      <c r="AC157">
        <v>4.0999999999999996</v>
      </c>
      <c r="AD157">
        <v>4.2</v>
      </c>
      <c r="AE157">
        <v>3.8</v>
      </c>
      <c r="AF157">
        <v>3.9</v>
      </c>
      <c r="AG157">
        <v>3.8</v>
      </c>
      <c r="AH157">
        <v>4</v>
      </c>
      <c r="AI157">
        <v>3.9</v>
      </c>
      <c r="AJ157">
        <v>4</v>
      </c>
      <c r="AK157">
        <v>4</v>
      </c>
      <c r="AL157">
        <v>3.9</v>
      </c>
      <c r="AM157">
        <v>3.7</v>
      </c>
      <c r="AN157">
        <v>3.8</v>
      </c>
      <c r="AO157">
        <v>3.8</v>
      </c>
      <c r="AP157">
        <v>3.8</v>
      </c>
      <c r="AQ157">
        <v>3.8</v>
      </c>
      <c r="AR157">
        <v>3.8</v>
      </c>
      <c r="AS157">
        <v>3.8</v>
      </c>
      <c r="AT157">
        <v>3.8</v>
      </c>
      <c r="AU157">
        <v>3.8</v>
      </c>
      <c r="AV157">
        <v>3.7</v>
      </c>
      <c r="AW157">
        <v>3.7</v>
      </c>
      <c r="AX157">
        <v>3.7</v>
      </c>
      <c r="AY157">
        <v>3.6</v>
      </c>
      <c r="AZ157">
        <v>3.5</v>
      </c>
      <c r="BA157">
        <v>3.5</v>
      </c>
      <c r="BB157">
        <v>3.5</v>
      </c>
      <c r="BC157">
        <v>3.5</v>
      </c>
      <c r="BD157">
        <v>3.6</v>
      </c>
      <c r="BE157">
        <v>3.5</v>
      </c>
      <c r="BF157">
        <v>4.0999999999999996</v>
      </c>
      <c r="BG157">
        <v>4.3</v>
      </c>
      <c r="BH157">
        <v>3.7</v>
      </c>
      <c r="BI157">
        <v>3.5</v>
      </c>
      <c r="BJ157">
        <v>3.6</v>
      </c>
      <c r="BK157">
        <v>3.5</v>
      </c>
      <c r="BL157">
        <v>3.5</v>
      </c>
      <c r="BM157">
        <v>3.5</v>
      </c>
      <c r="BN157">
        <v>3.6</v>
      </c>
      <c r="BO157">
        <v>3.6</v>
      </c>
      <c r="BP157">
        <v>3.5</v>
      </c>
      <c r="BQ157">
        <v>3.5</v>
      </c>
      <c r="BR157">
        <v>0.9</v>
      </c>
      <c r="BS157">
        <v>0.8</v>
      </c>
      <c r="BT157">
        <v>0.9</v>
      </c>
      <c r="BU157">
        <v>0.8</v>
      </c>
      <c r="BV157">
        <v>0.8</v>
      </c>
      <c r="BW157">
        <v>0.9</v>
      </c>
      <c r="BX157">
        <v>0.8</v>
      </c>
      <c r="BY157">
        <v>0.8</v>
      </c>
      <c r="BZ157">
        <v>0.9</v>
      </c>
      <c r="CA157">
        <v>1</v>
      </c>
      <c r="CB157">
        <v>1</v>
      </c>
      <c r="CC157">
        <v>0.9</v>
      </c>
      <c r="CD157">
        <v>0.9</v>
      </c>
      <c r="CE157">
        <v>0.8</v>
      </c>
      <c r="CF157">
        <v>0.7</v>
      </c>
      <c r="CG157">
        <v>0.7</v>
      </c>
      <c r="CH157">
        <v>1.8</v>
      </c>
      <c r="CI157">
        <v>1.7</v>
      </c>
      <c r="CJ157">
        <v>1.9</v>
      </c>
      <c r="CK157">
        <v>1.8</v>
      </c>
      <c r="CL157">
        <v>1.6</v>
      </c>
      <c r="CM157">
        <v>1.6</v>
      </c>
      <c r="CN157">
        <v>1.9</v>
      </c>
      <c r="CO157">
        <v>1.9</v>
      </c>
      <c r="CP157">
        <v>1.8</v>
      </c>
      <c r="CQ157">
        <v>1.9</v>
      </c>
      <c r="CR157">
        <v>1.9</v>
      </c>
      <c r="CS157">
        <v>1.9</v>
      </c>
      <c r="CT157">
        <v>1.8</v>
      </c>
      <c r="CU157">
        <v>2.1</v>
      </c>
      <c r="CV157">
        <v>2.1</v>
      </c>
      <c r="CW157">
        <v>2.2000000000000002</v>
      </c>
      <c r="CX157">
        <v>2.1</v>
      </c>
      <c r="CY157">
        <v>2.2000000000000002</v>
      </c>
      <c r="CZ157">
        <v>1.9</v>
      </c>
      <c r="DA157">
        <v>1.9</v>
      </c>
      <c r="DB157">
        <v>1.9</v>
      </c>
      <c r="DC157">
        <v>1.9</v>
      </c>
      <c r="DD157">
        <v>1.9</v>
      </c>
      <c r="DE157">
        <v>0.9</v>
      </c>
      <c r="DF157">
        <v>0.9</v>
      </c>
      <c r="DG157">
        <v>1.1000000000000001</v>
      </c>
      <c r="DH157">
        <v>0.9</v>
      </c>
      <c r="DI157">
        <v>0.9</v>
      </c>
      <c r="DJ157">
        <v>0.8</v>
      </c>
      <c r="DK157">
        <v>0.7</v>
      </c>
      <c r="DL157">
        <v>0.7</v>
      </c>
      <c r="DM157">
        <v>0.6</v>
      </c>
      <c r="DN157">
        <v>0.7</v>
      </c>
      <c r="DO157">
        <v>0.7</v>
      </c>
      <c r="DP157">
        <v>0.7</v>
      </c>
      <c r="DQ157">
        <v>0.7</v>
      </c>
      <c r="DR157">
        <v>0.6</v>
      </c>
      <c r="DS157">
        <v>0.7</v>
      </c>
      <c r="DT157">
        <v>0.6</v>
      </c>
      <c r="DU157">
        <v>0.7</v>
      </c>
      <c r="DV157">
        <v>0.6</v>
      </c>
      <c r="DW157">
        <v>0.7</v>
      </c>
      <c r="DX157">
        <v>0.9</v>
      </c>
      <c r="DY157">
        <v>1.3</v>
      </c>
      <c r="DZ157">
        <v>1.6</v>
      </c>
      <c r="EA157">
        <v>1.7</v>
      </c>
      <c r="EB157">
        <v>1.9</v>
      </c>
      <c r="EC157">
        <v>1.6</v>
      </c>
      <c r="ED157">
        <v>1.7</v>
      </c>
      <c r="EE157">
        <v>2</v>
      </c>
      <c r="EF157">
        <v>2.4</v>
      </c>
      <c r="EG157">
        <v>3</v>
      </c>
      <c r="EH157">
        <v>1.9</v>
      </c>
      <c r="EI157">
        <v>1.9</v>
      </c>
      <c r="EJ157">
        <v>2.1</v>
      </c>
      <c r="EK157">
        <v>2.4</v>
      </c>
      <c r="EL157">
        <v>2</v>
      </c>
      <c r="EM157">
        <v>2</v>
      </c>
      <c r="EN157">
        <v>2</v>
      </c>
      <c r="EO157">
        <v>2.2999999999999998</v>
      </c>
      <c r="EP157">
        <v>2.2999999999999998</v>
      </c>
      <c r="EQ157">
        <v>2.4</v>
      </c>
      <c r="ER157">
        <v>2.1</v>
      </c>
      <c r="ES157">
        <v>2.1</v>
      </c>
      <c r="ET157">
        <v>2.1</v>
      </c>
      <c r="EU157">
        <v>2.1</v>
      </c>
      <c r="EV157">
        <v>2.2000000000000002</v>
      </c>
      <c r="EW157">
        <v>2.2000000000000002</v>
      </c>
      <c r="EX157">
        <v>2.1</v>
      </c>
      <c r="EY157">
        <v>2.1</v>
      </c>
      <c r="EZ157">
        <v>2.1</v>
      </c>
      <c r="FA157">
        <v>2</v>
      </c>
      <c r="FB157">
        <v>1.9</v>
      </c>
      <c r="FC157">
        <v>2</v>
      </c>
      <c r="FD157">
        <v>2.2000000000000002</v>
      </c>
      <c r="FE157">
        <v>2.2999999999999998</v>
      </c>
      <c r="FF157">
        <v>2.6</v>
      </c>
      <c r="FG157">
        <v>2.2999999999999998</v>
      </c>
      <c r="FH157">
        <v>2.2999999999999998</v>
      </c>
      <c r="FI157">
        <v>2.4</v>
      </c>
      <c r="FJ157">
        <v>2.6</v>
      </c>
      <c r="FK157">
        <v>2.5</v>
      </c>
      <c r="FL157">
        <v>2.5</v>
      </c>
      <c r="FM157">
        <v>2.6</v>
      </c>
      <c r="FN157">
        <v>2.5</v>
      </c>
      <c r="FO157">
        <v>2.5</v>
      </c>
      <c r="FP157">
        <v>2.5</v>
      </c>
      <c r="FQ157">
        <v>2.6</v>
      </c>
      <c r="FR157">
        <v>2.6</v>
      </c>
      <c r="FS157">
        <v>2.6</v>
      </c>
      <c r="FT157">
        <v>2.6</v>
      </c>
      <c r="FU157">
        <v>2.6</v>
      </c>
      <c r="FV157">
        <v>2.6</v>
      </c>
      <c r="FW157">
        <v>2.6</v>
      </c>
      <c r="FX157">
        <v>2.6</v>
      </c>
      <c r="FY157">
        <v>2.6</v>
      </c>
      <c r="FZ157">
        <v>2.6</v>
      </c>
      <c r="GA157">
        <v>2.6</v>
      </c>
      <c r="GB157">
        <v>2.6</v>
      </c>
      <c r="GC157">
        <v>2.6</v>
      </c>
      <c r="GD157">
        <v>2.6</v>
      </c>
      <c r="GE157">
        <v>2.6</v>
      </c>
      <c r="GF157">
        <v>2.6</v>
      </c>
      <c r="GG157">
        <v>2.6</v>
      </c>
      <c r="GH157">
        <v>2.6</v>
      </c>
      <c r="GI157">
        <v>2.6</v>
      </c>
      <c r="GJ157">
        <v>2.6</v>
      </c>
      <c r="GK157">
        <v>2.6</v>
      </c>
      <c r="GL157">
        <v>2.6</v>
      </c>
      <c r="GM157">
        <v>2.6</v>
      </c>
      <c r="GN157">
        <v>2.6</v>
      </c>
      <c r="GO157">
        <v>2.6</v>
      </c>
      <c r="GP157">
        <v>2.6</v>
      </c>
      <c r="GQ157">
        <v>2.6</v>
      </c>
      <c r="GR157">
        <v>2.6</v>
      </c>
      <c r="GS157">
        <v>2.6</v>
      </c>
      <c r="GT157">
        <v>2.6</v>
      </c>
      <c r="GU157">
        <v>2.6</v>
      </c>
      <c r="GV157">
        <v>2.6</v>
      </c>
      <c r="GW157">
        <v>2.6</v>
      </c>
      <c r="GX157">
        <v>2.6</v>
      </c>
      <c r="GY157">
        <v>2.6</v>
      </c>
      <c r="GZ157">
        <v>2.6</v>
      </c>
      <c r="HA157">
        <v>2.6</v>
      </c>
      <c r="HB157">
        <v>2.6</v>
      </c>
      <c r="HC157">
        <v>2.6</v>
      </c>
      <c r="HD157">
        <v>2.6</v>
      </c>
      <c r="HE157">
        <v>2.6</v>
      </c>
      <c r="HF157">
        <v>2.6</v>
      </c>
      <c r="HG157">
        <v>2.6</v>
      </c>
      <c r="HH157">
        <v>2.6</v>
      </c>
      <c r="HI157">
        <v>2.6</v>
      </c>
      <c r="HJ157">
        <v>2.6</v>
      </c>
      <c r="HK157">
        <v>2.6</v>
      </c>
      <c r="HL157">
        <v>2.6</v>
      </c>
      <c r="HM157">
        <v>2.6</v>
      </c>
      <c r="HN157">
        <v>2.6</v>
      </c>
      <c r="HO157">
        <v>2.6</v>
      </c>
      <c r="HP157">
        <v>2.6</v>
      </c>
      <c r="HQ157">
        <v>2.6</v>
      </c>
      <c r="HR157">
        <v>2.6</v>
      </c>
      <c r="HS157">
        <v>2.6</v>
      </c>
      <c r="HT157">
        <v>2.6</v>
      </c>
      <c r="HU157">
        <v>2.6</v>
      </c>
      <c r="HV157">
        <v>2.6</v>
      </c>
      <c r="HW157">
        <v>2.6</v>
      </c>
      <c r="HX157">
        <v>2.6</v>
      </c>
      <c r="HY157">
        <v>2.6</v>
      </c>
      <c r="HZ157">
        <v>2.6</v>
      </c>
      <c r="IA157">
        <v>2.6</v>
      </c>
      <c r="IB157">
        <v>2.6</v>
      </c>
      <c r="IC157">
        <v>2.6</v>
      </c>
      <c r="ID157">
        <v>2.6</v>
      </c>
      <c r="IE157">
        <v>2.6</v>
      </c>
      <c r="IF157">
        <v>2.6</v>
      </c>
      <c r="IG157">
        <v>2.6</v>
      </c>
      <c r="IH157">
        <v>2.6</v>
      </c>
      <c r="II157">
        <v>2.6</v>
      </c>
      <c r="IJ157">
        <v>2.6</v>
      </c>
      <c r="IK157">
        <v>2.6</v>
      </c>
      <c r="IL157">
        <v>2.6</v>
      </c>
      <c r="IM157">
        <v>2.6</v>
      </c>
      <c r="IN157">
        <v>2.6</v>
      </c>
      <c r="IO157">
        <v>2.6</v>
      </c>
      <c r="IP157">
        <v>2.6</v>
      </c>
      <c r="IQ157">
        <v>2.6</v>
      </c>
      <c r="IR157">
        <v>2.6</v>
      </c>
      <c r="IS157">
        <v>2.6</v>
      </c>
      <c r="IT157">
        <v>2.6</v>
      </c>
      <c r="IU157">
        <v>2.6</v>
      </c>
      <c r="IV157">
        <v>2.6</v>
      </c>
      <c r="IW157">
        <v>2.4</v>
      </c>
      <c r="IY157" s="15">
        <v>57915</v>
      </c>
      <c r="IZ157" s="15">
        <v>29315</v>
      </c>
    </row>
    <row r="158" spans="1:260">
      <c r="A158" t="s">
        <v>1104</v>
      </c>
      <c r="B158" s="12" t="s">
        <v>1003</v>
      </c>
      <c r="C158" s="12">
        <v>5.5</v>
      </c>
      <c r="D158" s="12">
        <v>5.6</v>
      </c>
      <c r="E158" s="12">
        <v>5.7</v>
      </c>
      <c r="F158" s="12">
        <v>5.8</v>
      </c>
      <c r="G158" s="12">
        <v>5.9</v>
      </c>
      <c r="H158" s="12">
        <v>6</v>
      </c>
      <c r="I158" s="12">
        <v>6.1</v>
      </c>
      <c r="J158" s="12">
        <v>6.2</v>
      </c>
      <c r="K158" s="12">
        <v>6.4</v>
      </c>
      <c r="L158" s="12">
        <v>6.7</v>
      </c>
      <c r="M158" s="12">
        <v>6.8</v>
      </c>
      <c r="N158" s="12">
        <v>7.2</v>
      </c>
      <c r="O158" s="12">
        <v>7.7</v>
      </c>
      <c r="P158" s="12">
        <v>8.1999999999999993</v>
      </c>
      <c r="Q158" s="12">
        <v>8.3000000000000007</v>
      </c>
      <c r="R158" s="12">
        <v>8.1999999999999993</v>
      </c>
      <c r="S158" s="12">
        <v>8.1</v>
      </c>
      <c r="T158" s="12">
        <v>8.1999999999999993</v>
      </c>
      <c r="U158" s="12">
        <v>8.1999999999999993</v>
      </c>
      <c r="V158" s="12">
        <v>8.6999999999999993</v>
      </c>
      <c r="W158" s="12">
        <v>8.8000000000000007</v>
      </c>
      <c r="X158" s="12">
        <v>8.8000000000000007</v>
      </c>
      <c r="Y158" s="12">
        <v>9</v>
      </c>
      <c r="Z158" s="12">
        <v>9.1</v>
      </c>
      <c r="AA158" s="12">
        <v>9.5</v>
      </c>
      <c r="AB158" s="12">
        <v>9.6</v>
      </c>
      <c r="AC158" s="12">
        <v>9.6999999999999993</v>
      </c>
      <c r="AD158" s="12">
        <v>9.9</v>
      </c>
      <c r="AE158" s="12">
        <v>10.199999999999999</v>
      </c>
      <c r="AF158" s="12">
        <v>10.4</v>
      </c>
      <c r="AG158" s="12">
        <v>10.8</v>
      </c>
      <c r="AH158" s="12">
        <v>11.1</v>
      </c>
      <c r="AI158" s="12">
        <v>11.4</v>
      </c>
      <c r="AJ158" s="12">
        <v>11.4</v>
      </c>
      <c r="AK158" s="12">
        <v>11.7</v>
      </c>
      <c r="AL158" s="12">
        <v>12.2</v>
      </c>
      <c r="AM158" s="12">
        <v>12.5</v>
      </c>
      <c r="AN158" s="12">
        <v>12.7</v>
      </c>
      <c r="AO158" s="12">
        <v>13.1</v>
      </c>
      <c r="AP158" s="12">
        <v>13.2</v>
      </c>
      <c r="AQ158" s="12">
        <v>13.5</v>
      </c>
      <c r="AR158" s="12">
        <v>13.4</v>
      </c>
      <c r="AS158" s="12">
        <v>13.8</v>
      </c>
      <c r="AT158" s="12">
        <v>14.1</v>
      </c>
      <c r="AU158" s="12">
        <v>14.4</v>
      </c>
      <c r="AV158" s="12">
        <v>14.6</v>
      </c>
      <c r="AW158" s="12">
        <v>14.9</v>
      </c>
      <c r="AX158" s="12">
        <v>15</v>
      </c>
      <c r="AY158" s="12">
        <v>15.5</v>
      </c>
      <c r="AZ158" s="12">
        <v>15.9</v>
      </c>
      <c r="BA158" s="12">
        <v>15.8</v>
      </c>
      <c r="BB158" s="12">
        <v>16</v>
      </c>
      <c r="BC158" s="12">
        <v>16.2</v>
      </c>
      <c r="BD158" s="12">
        <v>16.3</v>
      </c>
      <c r="BE158" s="12">
        <v>16.5</v>
      </c>
      <c r="BF158" s="12">
        <v>17</v>
      </c>
      <c r="BG158" s="12">
        <v>17.7</v>
      </c>
      <c r="BH158" s="12">
        <v>18.2</v>
      </c>
      <c r="BI158" s="12">
        <v>18.7</v>
      </c>
      <c r="BJ158" s="12">
        <v>19.600000000000001</v>
      </c>
      <c r="BK158" s="12">
        <v>21.7</v>
      </c>
      <c r="BL158" s="12">
        <v>23.1</v>
      </c>
      <c r="BM158" s="12">
        <v>24.4</v>
      </c>
      <c r="BN158" s="12">
        <v>27.1</v>
      </c>
      <c r="BO158" s="12">
        <v>29.6</v>
      </c>
      <c r="BP158" s="12">
        <v>31.2</v>
      </c>
      <c r="BQ158" s="12">
        <v>34</v>
      </c>
      <c r="BR158" s="12">
        <v>36</v>
      </c>
      <c r="BS158" s="12">
        <v>36.9</v>
      </c>
      <c r="BT158" s="12">
        <v>38.700000000000003</v>
      </c>
      <c r="BU158" s="12">
        <v>40.799999999999997</v>
      </c>
      <c r="BV158" s="12">
        <v>41.2</v>
      </c>
      <c r="BW158" s="12">
        <v>42.6</v>
      </c>
      <c r="BX158" s="12">
        <v>44</v>
      </c>
      <c r="BY158" s="12">
        <v>44.9</v>
      </c>
      <c r="BZ158" s="12">
        <v>47.5</v>
      </c>
      <c r="CA158" s="12">
        <v>48.6</v>
      </c>
      <c r="CB158" s="12">
        <v>49.3</v>
      </c>
      <c r="CC158" s="12">
        <v>51.8</v>
      </c>
      <c r="CD158" s="12">
        <v>55.1</v>
      </c>
      <c r="CE158" s="12">
        <v>55.8</v>
      </c>
      <c r="CF158" s="12">
        <v>57.1</v>
      </c>
      <c r="CG158" s="12">
        <v>57.4</v>
      </c>
      <c r="CH158" s="12">
        <v>59.1</v>
      </c>
      <c r="CI158" s="12">
        <v>60.9</v>
      </c>
      <c r="CJ158" s="12">
        <v>63.4</v>
      </c>
      <c r="CK158" s="12">
        <v>64.900000000000006</v>
      </c>
      <c r="CL158" s="12">
        <v>72</v>
      </c>
      <c r="CM158" s="12">
        <v>73.400000000000006</v>
      </c>
      <c r="CN158" s="12">
        <v>75.5</v>
      </c>
      <c r="CO158" s="12">
        <v>78.599999999999994</v>
      </c>
      <c r="CP158" s="12">
        <v>87.4</v>
      </c>
      <c r="CQ158" s="12">
        <v>89.7</v>
      </c>
      <c r="CR158" s="12">
        <v>92.5</v>
      </c>
      <c r="CS158" s="12">
        <v>93.9</v>
      </c>
      <c r="CT158" s="12">
        <v>84.6</v>
      </c>
      <c r="CU158" s="12">
        <v>86.9</v>
      </c>
      <c r="CV158" s="12">
        <v>94.1</v>
      </c>
      <c r="CW158" s="12">
        <v>90.7</v>
      </c>
      <c r="CX158" s="12">
        <v>86.6</v>
      </c>
      <c r="CY158" s="12">
        <v>88.1</v>
      </c>
      <c r="CZ158" s="12">
        <v>91.4</v>
      </c>
      <c r="DA158" s="12">
        <v>93.6</v>
      </c>
      <c r="DB158" s="12">
        <v>94.4</v>
      </c>
      <c r="DC158" s="12">
        <v>104.3</v>
      </c>
      <c r="DD158" s="12">
        <v>107.9</v>
      </c>
      <c r="DE158" s="12">
        <v>112.4</v>
      </c>
      <c r="DF158" s="12">
        <v>109.8</v>
      </c>
      <c r="DG158" s="12">
        <v>110</v>
      </c>
      <c r="DH158" s="12">
        <v>107.9</v>
      </c>
      <c r="DI158" s="12">
        <v>114.4</v>
      </c>
      <c r="DJ158" s="12">
        <v>120.6</v>
      </c>
      <c r="DK158" s="12">
        <v>125.7</v>
      </c>
      <c r="DL158" s="12">
        <v>127</v>
      </c>
      <c r="DM158" s="12">
        <v>130.69999999999999</v>
      </c>
      <c r="DN158" s="12">
        <v>176.5</v>
      </c>
      <c r="DO158" s="12">
        <v>182.3</v>
      </c>
      <c r="DP158" s="12">
        <v>182.3</v>
      </c>
      <c r="DQ158" s="12">
        <v>188.7</v>
      </c>
      <c r="DR158" s="12">
        <v>198.4</v>
      </c>
      <c r="DS158" s="12">
        <v>203.2</v>
      </c>
      <c r="DT158" s="12">
        <v>213.9</v>
      </c>
      <c r="DU158" s="12">
        <v>220.8</v>
      </c>
      <c r="DV158" s="12">
        <v>227.9</v>
      </c>
      <c r="DW158" s="12">
        <v>243.1</v>
      </c>
      <c r="DX158" s="12">
        <v>232.8</v>
      </c>
      <c r="DY158" s="12">
        <v>240.7</v>
      </c>
      <c r="DZ158" s="12">
        <v>246.4</v>
      </c>
      <c r="EA158" s="12">
        <v>245.9</v>
      </c>
      <c r="EB158" s="12">
        <v>257.8</v>
      </c>
      <c r="EC158" s="12">
        <v>265</v>
      </c>
      <c r="ED158" s="12">
        <v>271.89999999999998</v>
      </c>
      <c r="EE158" s="12">
        <v>285.89999999999998</v>
      </c>
      <c r="EF158" s="12">
        <v>302</v>
      </c>
      <c r="EG158" s="12">
        <v>332.9</v>
      </c>
      <c r="EH158" s="12">
        <v>372.5</v>
      </c>
      <c r="EI158" s="12">
        <v>348.2</v>
      </c>
      <c r="EJ158" s="12">
        <v>346.3</v>
      </c>
      <c r="EK158" s="12">
        <v>350.8</v>
      </c>
      <c r="EL158" s="12">
        <v>364.1</v>
      </c>
      <c r="EM158" s="12">
        <v>377.1</v>
      </c>
      <c r="EN158" s="12">
        <v>389.5</v>
      </c>
      <c r="EO158" s="12">
        <v>413.9</v>
      </c>
      <c r="EP158" s="12">
        <v>488.1</v>
      </c>
      <c r="EQ158" s="12">
        <v>498.4</v>
      </c>
      <c r="ER158" s="12">
        <v>505.9</v>
      </c>
      <c r="ES158" s="12">
        <v>538.5</v>
      </c>
      <c r="ET158" s="12">
        <v>567.1</v>
      </c>
      <c r="EU158" s="12">
        <v>574.20000000000005</v>
      </c>
      <c r="EV158" s="12">
        <v>589</v>
      </c>
      <c r="EW158" s="12">
        <v>620.6</v>
      </c>
      <c r="EX158" s="12">
        <v>633.20000000000005</v>
      </c>
      <c r="EY158" s="12">
        <v>657.4</v>
      </c>
      <c r="EZ158" s="12">
        <v>681.9</v>
      </c>
      <c r="FA158" s="12">
        <v>677.9</v>
      </c>
      <c r="FB158" s="12">
        <v>674.4</v>
      </c>
      <c r="FC158" s="12">
        <v>678.8</v>
      </c>
      <c r="FD158" s="12">
        <v>678.4</v>
      </c>
      <c r="FE158" s="12">
        <v>695</v>
      </c>
      <c r="FF158" s="12">
        <v>647.1</v>
      </c>
      <c r="FG158" s="12">
        <v>669.9</v>
      </c>
      <c r="FH158" s="12">
        <v>651.20000000000005</v>
      </c>
      <c r="FI158" s="12">
        <v>681.5</v>
      </c>
      <c r="FJ158" s="12">
        <v>703.3</v>
      </c>
      <c r="FK158" s="12">
        <v>717.1</v>
      </c>
      <c r="FL158" s="12">
        <v>706.1</v>
      </c>
      <c r="FM158" s="12">
        <v>685.3</v>
      </c>
      <c r="FN158" s="12">
        <v>704</v>
      </c>
      <c r="FO158" s="12">
        <v>720.5</v>
      </c>
      <c r="FP158" s="12">
        <v>743.7</v>
      </c>
      <c r="FQ158" s="12">
        <v>747</v>
      </c>
      <c r="FR158" s="12">
        <v>819.3</v>
      </c>
      <c r="FS158" s="12">
        <v>798.5</v>
      </c>
      <c r="FT158" s="12">
        <v>821.7</v>
      </c>
      <c r="FU158" s="12">
        <v>792.5</v>
      </c>
      <c r="FV158" s="12">
        <v>1022.6</v>
      </c>
      <c r="FW158" s="12">
        <v>1054.4000000000001</v>
      </c>
      <c r="FX158" s="12">
        <v>1046.9000000000001</v>
      </c>
      <c r="FY158" s="12">
        <v>1092.8</v>
      </c>
      <c r="FZ158" s="12">
        <v>1153.9000000000001</v>
      </c>
      <c r="GA158" s="12">
        <v>1171.0999999999999</v>
      </c>
      <c r="GB158" s="12">
        <v>1203.3</v>
      </c>
      <c r="GC158" s="12">
        <v>1223.8</v>
      </c>
      <c r="GD158" s="12">
        <v>1208.8</v>
      </c>
      <c r="GE158" s="12">
        <v>1251.7</v>
      </c>
      <c r="GF158" s="12">
        <v>1326.1</v>
      </c>
      <c r="GG158" s="12">
        <v>1445.8</v>
      </c>
      <c r="GH158" s="12">
        <v>1506.6</v>
      </c>
      <c r="GI158" s="12">
        <v>1589.6</v>
      </c>
      <c r="GJ158" s="12">
        <v>1696.7</v>
      </c>
      <c r="GK158" s="12">
        <v>1796.9</v>
      </c>
      <c r="GL158" s="12">
        <v>1838.7</v>
      </c>
      <c r="GM158" s="12">
        <v>1857.9</v>
      </c>
      <c r="GN158" s="12">
        <v>1787.5</v>
      </c>
      <c r="GO158" s="12">
        <v>1559.6</v>
      </c>
      <c r="GP158" s="12">
        <v>1433.2</v>
      </c>
      <c r="GQ158" s="12">
        <v>1455.1</v>
      </c>
      <c r="GR158" s="12">
        <v>1604.1</v>
      </c>
      <c r="GS158" s="12">
        <v>1768.3</v>
      </c>
      <c r="GT158" s="12">
        <v>1849.1</v>
      </c>
      <c r="GU158" s="12">
        <v>1920.2</v>
      </c>
      <c r="GV158" s="12">
        <v>1906.2</v>
      </c>
      <c r="GW158" s="12">
        <v>2049.3000000000002</v>
      </c>
      <c r="GX158" s="12">
        <v>2076.3000000000002</v>
      </c>
      <c r="GY158" s="12">
        <v>2158.3000000000002</v>
      </c>
      <c r="GZ158" s="12">
        <v>2284</v>
      </c>
      <c r="HA158" s="12">
        <v>2261.1999999999998</v>
      </c>
      <c r="HB158" s="12">
        <v>2258.6999999999998</v>
      </c>
      <c r="HC158" s="12">
        <v>2234.1999999999998</v>
      </c>
      <c r="HD158" s="12">
        <v>2276.3000000000002</v>
      </c>
      <c r="HE158" s="12">
        <v>2433.3000000000002</v>
      </c>
      <c r="HF158" s="12">
        <v>2513.6999999999998</v>
      </c>
      <c r="HG158" s="12">
        <v>2564.1999999999998</v>
      </c>
      <c r="HH158" s="12">
        <v>2497.1999999999998</v>
      </c>
      <c r="HI158" s="12">
        <v>2564.3000000000002</v>
      </c>
      <c r="HJ158" s="12">
        <v>2573.5</v>
      </c>
      <c r="HK158" s="12">
        <v>2639.3</v>
      </c>
      <c r="HL158" s="12">
        <v>2810.6</v>
      </c>
      <c r="HM158" s="12">
        <v>2791.3</v>
      </c>
      <c r="HN158" s="12">
        <v>2789.9</v>
      </c>
      <c r="HO158" s="12">
        <v>2788.9</v>
      </c>
      <c r="HP158" s="12">
        <v>2754.6</v>
      </c>
      <c r="HQ158" s="12">
        <v>2659.9</v>
      </c>
      <c r="HR158" s="12">
        <v>2623.1</v>
      </c>
      <c r="HS158" s="12">
        <v>2672.1</v>
      </c>
      <c r="HT158" s="12">
        <v>2709.5</v>
      </c>
      <c r="HU158" s="12">
        <v>2740.8</v>
      </c>
      <c r="HV158" s="12">
        <v>2672.1</v>
      </c>
      <c r="HW158" s="12">
        <v>2799.2</v>
      </c>
      <c r="HX158" s="12">
        <v>2898.2</v>
      </c>
      <c r="HY158" s="12">
        <v>2991.6</v>
      </c>
      <c r="HZ158" s="12">
        <v>3186.3</v>
      </c>
      <c r="IA158" s="12">
        <v>3261.2</v>
      </c>
      <c r="IB158" s="12">
        <v>3242</v>
      </c>
      <c r="IC158" s="12">
        <v>3287.9</v>
      </c>
      <c r="ID158" s="12">
        <v>3294.9</v>
      </c>
      <c r="IE158" s="12">
        <v>3328.8</v>
      </c>
      <c r="IF158" s="12">
        <v>3469.1</v>
      </c>
      <c r="IG158" s="12">
        <v>3507.2</v>
      </c>
      <c r="IH158" s="12">
        <v>3558.3</v>
      </c>
      <c r="II158" s="12">
        <v>3272.3</v>
      </c>
      <c r="IJ158" s="12">
        <v>3525.3</v>
      </c>
      <c r="IK158" s="12">
        <v>3610</v>
      </c>
      <c r="IL158" s="12">
        <v>3753.9</v>
      </c>
      <c r="IM158" s="12">
        <v>3885.3</v>
      </c>
      <c r="IN158" s="12">
        <v>4044.5</v>
      </c>
      <c r="IO158" s="12">
        <v>4212.7</v>
      </c>
      <c r="IP158" s="12">
        <v>4218.3999999999996</v>
      </c>
      <c r="IQ158" s="12">
        <v>4008.7</v>
      </c>
      <c r="IR158" s="12">
        <v>3786</v>
      </c>
      <c r="IS158" s="12">
        <v>3655.5</v>
      </c>
      <c r="IT158" s="12">
        <v>3713.2</v>
      </c>
      <c r="IU158" s="12">
        <v>3751.3</v>
      </c>
      <c r="IV158" s="12">
        <v>3732.5</v>
      </c>
      <c r="IW158" s="12">
        <v>3628.6</v>
      </c>
      <c r="IY158" s="15">
        <v>922952</v>
      </c>
      <c r="IZ158" s="15">
        <v>953826</v>
      </c>
    </row>
    <row r="159" spans="1:260">
      <c r="A159" t="s">
        <v>1105</v>
      </c>
      <c r="B159" t="s">
        <v>1168</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0.1</v>
      </c>
      <c r="BJ159">
        <v>0.2</v>
      </c>
      <c r="BK159">
        <v>0.3</v>
      </c>
      <c r="BL159">
        <v>0.4</v>
      </c>
      <c r="BM159">
        <v>0.4</v>
      </c>
      <c r="BN159">
        <v>0.6</v>
      </c>
      <c r="BO159">
        <v>0.7</v>
      </c>
      <c r="BP159">
        <v>0.9</v>
      </c>
      <c r="BQ159">
        <v>1.1000000000000001</v>
      </c>
      <c r="BR159">
        <v>1.3</v>
      </c>
      <c r="BS159">
        <v>1.6</v>
      </c>
      <c r="BT159">
        <v>1.8</v>
      </c>
      <c r="BU159">
        <v>2</v>
      </c>
      <c r="BV159">
        <v>1.8</v>
      </c>
      <c r="BW159">
        <v>1.9</v>
      </c>
      <c r="BX159">
        <v>2.2000000000000002</v>
      </c>
      <c r="BY159">
        <v>2.6</v>
      </c>
      <c r="BZ159">
        <v>2.9</v>
      </c>
      <c r="CA159">
        <v>3.1</v>
      </c>
      <c r="CB159">
        <v>3.2</v>
      </c>
      <c r="CC159">
        <v>4</v>
      </c>
      <c r="CD159">
        <v>4.5999999999999996</v>
      </c>
      <c r="CE159">
        <v>5.2</v>
      </c>
      <c r="CF159">
        <v>5.5</v>
      </c>
      <c r="CG159">
        <v>5.8</v>
      </c>
      <c r="CH159">
        <v>7</v>
      </c>
      <c r="CI159">
        <v>8.5</v>
      </c>
      <c r="CJ159">
        <v>9.6</v>
      </c>
      <c r="CK159">
        <v>10.1</v>
      </c>
      <c r="CL159">
        <v>10.8</v>
      </c>
      <c r="CM159">
        <v>11.4</v>
      </c>
      <c r="CN159">
        <v>13.1</v>
      </c>
      <c r="CO159">
        <v>12.9</v>
      </c>
      <c r="CP159">
        <v>15.1</v>
      </c>
      <c r="CQ159">
        <v>16.8</v>
      </c>
      <c r="CR159">
        <v>18.600000000000001</v>
      </c>
      <c r="CS159">
        <v>19.399999999999999</v>
      </c>
      <c r="CT159">
        <v>21.5</v>
      </c>
      <c r="CU159">
        <v>24.2</v>
      </c>
      <c r="CV159">
        <v>30.5</v>
      </c>
      <c r="CW159">
        <v>26.7</v>
      </c>
      <c r="CX159">
        <v>23.7</v>
      </c>
      <c r="CY159">
        <v>24.6</v>
      </c>
      <c r="CZ159">
        <v>25.8</v>
      </c>
      <c r="DA159">
        <v>27.4</v>
      </c>
      <c r="DB159">
        <v>19.2</v>
      </c>
      <c r="DC159">
        <v>24.9</v>
      </c>
      <c r="DD159">
        <v>29.2</v>
      </c>
      <c r="DE159">
        <v>32.9</v>
      </c>
      <c r="DF159">
        <v>23.4</v>
      </c>
      <c r="DG159">
        <v>23.3</v>
      </c>
      <c r="DH159">
        <v>21.6</v>
      </c>
      <c r="DI159">
        <v>26.6</v>
      </c>
      <c r="DJ159">
        <v>26.2</v>
      </c>
      <c r="DK159">
        <v>27.5</v>
      </c>
      <c r="DL159">
        <v>29</v>
      </c>
      <c r="DM159">
        <v>31.4</v>
      </c>
      <c r="DN159">
        <v>49.9</v>
      </c>
      <c r="DO159">
        <v>54.4</v>
      </c>
      <c r="DP159">
        <v>52.7</v>
      </c>
      <c r="DQ159">
        <v>57.5</v>
      </c>
      <c r="DR159">
        <v>63</v>
      </c>
      <c r="DS159">
        <v>59.3</v>
      </c>
      <c r="DT159">
        <v>65.099999999999994</v>
      </c>
      <c r="DU159">
        <v>71.5</v>
      </c>
      <c r="DV159">
        <v>75.3</v>
      </c>
      <c r="DW159">
        <v>87.4</v>
      </c>
      <c r="DX159">
        <v>74.3</v>
      </c>
      <c r="DY159">
        <v>78.3</v>
      </c>
      <c r="DZ159">
        <v>69.599999999999994</v>
      </c>
      <c r="EA159">
        <v>67.3</v>
      </c>
      <c r="EB159">
        <v>74.3</v>
      </c>
      <c r="EC159">
        <v>77.5</v>
      </c>
      <c r="ED159">
        <v>70.400000000000006</v>
      </c>
      <c r="EE159">
        <v>64.5</v>
      </c>
      <c r="EF159">
        <v>64.5</v>
      </c>
      <c r="EG159">
        <v>64</v>
      </c>
      <c r="EH159">
        <v>62.3</v>
      </c>
      <c r="EI159">
        <v>37.799999999999997</v>
      </c>
      <c r="EJ159">
        <v>36.6</v>
      </c>
      <c r="EK159">
        <v>34.799999999999997</v>
      </c>
      <c r="EL159">
        <v>42.7</v>
      </c>
      <c r="EM159">
        <v>51.9</v>
      </c>
      <c r="EN159">
        <v>49.1</v>
      </c>
      <c r="EO159">
        <v>56.8</v>
      </c>
      <c r="EP159">
        <v>56.2</v>
      </c>
      <c r="EQ159">
        <v>52.5</v>
      </c>
      <c r="ER159">
        <v>54.5</v>
      </c>
      <c r="ES159">
        <v>65.8</v>
      </c>
      <c r="ET159">
        <v>67.5</v>
      </c>
      <c r="EU159">
        <v>69.3</v>
      </c>
      <c r="EV159">
        <v>71.3</v>
      </c>
      <c r="EW159">
        <v>64.3</v>
      </c>
      <c r="EX159">
        <v>65.099999999999994</v>
      </c>
      <c r="EY159">
        <v>76.7</v>
      </c>
      <c r="EZ159">
        <v>71.400000000000006</v>
      </c>
      <c r="FA159">
        <v>74</v>
      </c>
      <c r="FB159">
        <v>72.900000000000006</v>
      </c>
      <c r="FC159">
        <v>77.2</v>
      </c>
      <c r="FD159">
        <v>70.099999999999994</v>
      </c>
      <c r="FE159">
        <v>81.8</v>
      </c>
      <c r="FF159">
        <v>89.2</v>
      </c>
      <c r="FG159">
        <v>101.6</v>
      </c>
      <c r="FH159">
        <v>98.2</v>
      </c>
      <c r="FI159">
        <v>109.8</v>
      </c>
      <c r="FJ159">
        <v>120.9</v>
      </c>
      <c r="FK159">
        <v>122</v>
      </c>
      <c r="FL159">
        <v>135</v>
      </c>
      <c r="FM159">
        <v>136.30000000000001</v>
      </c>
      <c r="FN159">
        <v>146.5</v>
      </c>
      <c r="FO159">
        <v>152.19999999999999</v>
      </c>
      <c r="FP159">
        <v>173.5</v>
      </c>
      <c r="FQ159">
        <v>168.6</v>
      </c>
      <c r="FR159">
        <v>186.2</v>
      </c>
      <c r="FS159">
        <v>94.4</v>
      </c>
      <c r="FT159">
        <v>97.1</v>
      </c>
      <c r="FU159">
        <v>84.5</v>
      </c>
      <c r="FV159">
        <v>94.4</v>
      </c>
      <c r="FW159">
        <v>100.6</v>
      </c>
      <c r="FX159">
        <v>91.5</v>
      </c>
      <c r="FY159">
        <v>91.5</v>
      </c>
      <c r="FZ159">
        <v>88</v>
      </c>
      <c r="GA159">
        <v>87.1</v>
      </c>
      <c r="GB159">
        <v>90.5</v>
      </c>
      <c r="GC159">
        <v>89.4</v>
      </c>
      <c r="GD159">
        <v>87</v>
      </c>
      <c r="GE159">
        <v>102.6</v>
      </c>
      <c r="GF159">
        <v>100.2</v>
      </c>
      <c r="GG159">
        <v>117.4</v>
      </c>
      <c r="GH159">
        <v>105.9</v>
      </c>
      <c r="GI159">
        <v>99.8</v>
      </c>
      <c r="GJ159">
        <v>106.3</v>
      </c>
      <c r="GK159">
        <v>100.2</v>
      </c>
      <c r="GL159">
        <v>104.2</v>
      </c>
      <c r="GM159">
        <v>122.1</v>
      </c>
      <c r="GN159">
        <v>119.4</v>
      </c>
      <c r="GO159">
        <v>95.4</v>
      </c>
      <c r="GP159">
        <v>91.3</v>
      </c>
      <c r="GQ159">
        <v>95.4</v>
      </c>
      <c r="GR159">
        <v>104.5</v>
      </c>
      <c r="GS159">
        <v>132.5</v>
      </c>
      <c r="GT159">
        <v>156.1</v>
      </c>
      <c r="GU159">
        <v>164.3</v>
      </c>
      <c r="GV159">
        <v>137.5</v>
      </c>
      <c r="GW159">
        <v>150.9</v>
      </c>
      <c r="GX159">
        <v>173.2</v>
      </c>
      <c r="GY159">
        <v>190.6</v>
      </c>
      <c r="GZ159">
        <v>191</v>
      </c>
      <c r="HA159">
        <v>169.1</v>
      </c>
      <c r="HB159">
        <v>151.19999999999999</v>
      </c>
      <c r="HC159">
        <v>148</v>
      </c>
      <c r="HD159">
        <v>176.6</v>
      </c>
      <c r="HE159">
        <v>168</v>
      </c>
      <c r="HF159">
        <v>179.1</v>
      </c>
      <c r="HG159">
        <v>207.3</v>
      </c>
      <c r="HH159">
        <v>236.7</v>
      </c>
      <c r="HI159">
        <v>246.1</v>
      </c>
      <c r="HJ159">
        <v>206.7</v>
      </c>
      <c r="HK159">
        <v>218.4</v>
      </c>
      <c r="HL159">
        <v>248</v>
      </c>
      <c r="HM159">
        <v>213.7</v>
      </c>
      <c r="HN159">
        <v>202.9</v>
      </c>
      <c r="HO159">
        <v>231.2</v>
      </c>
      <c r="HP159">
        <v>221.3</v>
      </c>
      <c r="HQ159">
        <v>216.9</v>
      </c>
      <c r="HR159">
        <v>195.9</v>
      </c>
      <c r="HS159">
        <v>228.8</v>
      </c>
      <c r="HT159">
        <v>228.2</v>
      </c>
      <c r="HU159">
        <v>186.4</v>
      </c>
      <c r="HV159">
        <v>167.7</v>
      </c>
      <c r="HW159">
        <v>192.7</v>
      </c>
      <c r="HX159">
        <v>199</v>
      </c>
      <c r="HY159">
        <v>217.1</v>
      </c>
      <c r="HZ159">
        <v>236</v>
      </c>
      <c r="IA159">
        <v>274</v>
      </c>
      <c r="IB159">
        <v>292.60000000000002</v>
      </c>
      <c r="IC159">
        <v>318.3</v>
      </c>
      <c r="ID159">
        <v>310.39999999999998</v>
      </c>
      <c r="IE159">
        <v>311.3</v>
      </c>
      <c r="IF159">
        <v>321</v>
      </c>
      <c r="IG159">
        <v>295.8</v>
      </c>
      <c r="IH159">
        <v>291.39999999999998</v>
      </c>
      <c r="II159">
        <v>264.2</v>
      </c>
      <c r="IJ159">
        <v>273.39999999999998</v>
      </c>
      <c r="IK159">
        <v>268.10000000000002</v>
      </c>
      <c r="IL159">
        <v>217.7</v>
      </c>
      <c r="IM159">
        <v>365.7</v>
      </c>
      <c r="IN159">
        <v>436.4</v>
      </c>
      <c r="IO159">
        <v>451.8</v>
      </c>
      <c r="IP159">
        <v>421.7</v>
      </c>
      <c r="IQ159">
        <v>343.6</v>
      </c>
      <c r="IR159">
        <v>323.89999999999998</v>
      </c>
      <c r="IS159">
        <v>314.3</v>
      </c>
      <c r="IT159">
        <v>331.8</v>
      </c>
      <c r="IU159">
        <v>291</v>
      </c>
      <c r="IV159">
        <v>288.39999999999998</v>
      </c>
      <c r="IW159">
        <v>280.2</v>
      </c>
      <c r="IY159" s="15">
        <v>229</v>
      </c>
      <c r="IZ159" s="15">
        <v>1357</v>
      </c>
    </row>
    <row r="160" spans="1:260">
      <c r="A160" t="s">
        <v>1106</v>
      </c>
      <c r="B160" t="s">
        <v>1234</v>
      </c>
      <c r="C160">
        <v>5.5</v>
      </c>
      <c r="D160">
        <v>5.6</v>
      </c>
      <c r="E160">
        <v>5.7</v>
      </c>
      <c r="F160">
        <v>5.8</v>
      </c>
      <c r="G160">
        <v>5.9</v>
      </c>
      <c r="H160">
        <v>6</v>
      </c>
      <c r="I160">
        <v>6.1</v>
      </c>
      <c r="J160">
        <v>6.2</v>
      </c>
      <c r="K160">
        <v>6.4</v>
      </c>
      <c r="L160">
        <v>6.7</v>
      </c>
      <c r="M160">
        <v>6.8</v>
      </c>
      <c r="N160">
        <v>7.2</v>
      </c>
      <c r="O160">
        <v>7.7</v>
      </c>
      <c r="P160">
        <v>8.1999999999999993</v>
      </c>
      <c r="Q160">
        <v>8.3000000000000007</v>
      </c>
      <c r="R160">
        <v>8.1999999999999993</v>
      </c>
      <c r="S160">
        <v>8.1</v>
      </c>
      <c r="T160">
        <v>8.1999999999999993</v>
      </c>
      <c r="U160">
        <v>8.1999999999999993</v>
      </c>
      <c r="V160">
        <v>8.6999999999999993</v>
      </c>
      <c r="W160">
        <v>8.8000000000000007</v>
      </c>
      <c r="X160">
        <v>8.8000000000000007</v>
      </c>
      <c r="Y160">
        <v>9</v>
      </c>
      <c r="Z160">
        <v>9.1</v>
      </c>
      <c r="AA160">
        <v>9.5</v>
      </c>
      <c r="AB160">
        <v>9.6</v>
      </c>
      <c r="AC160">
        <v>9.6999999999999993</v>
      </c>
      <c r="AD160">
        <v>9.9</v>
      </c>
      <c r="AE160">
        <v>10.199999999999999</v>
      </c>
      <c r="AF160">
        <v>10.4</v>
      </c>
      <c r="AG160">
        <v>10.8</v>
      </c>
      <c r="AH160">
        <v>11.1</v>
      </c>
      <c r="AI160">
        <v>11.4</v>
      </c>
      <c r="AJ160">
        <v>11.4</v>
      </c>
      <c r="AK160">
        <v>11.7</v>
      </c>
      <c r="AL160">
        <v>12.2</v>
      </c>
      <c r="AM160">
        <v>12.5</v>
      </c>
      <c r="AN160">
        <v>12.7</v>
      </c>
      <c r="AO160">
        <v>13.1</v>
      </c>
      <c r="AP160">
        <v>13.2</v>
      </c>
      <c r="AQ160">
        <v>13.5</v>
      </c>
      <c r="AR160">
        <v>13.4</v>
      </c>
      <c r="AS160">
        <v>13.8</v>
      </c>
      <c r="AT160">
        <v>14.1</v>
      </c>
      <c r="AU160">
        <v>14.4</v>
      </c>
      <c r="AV160">
        <v>14.6</v>
      </c>
      <c r="AW160">
        <v>14.9</v>
      </c>
      <c r="AX160">
        <v>15</v>
      </c>
      <c r="AY160">
        <v>15.5</v>
      </c>
      <c r="AZ160">
        <v>15.9</v>
      </c>
      <c r="BA160">
        <v>15.8</v>
      </c>
      <c r="BB160">
        <v>16</v>
      </c>
      <c r="BC160">
        <v>16.2</v>
      </c>
      <c r="BD160">
        <v>16.3</v>
      </c>
      <c r="BE160">
        <v>16.5</v>
      </c>
      <c r="BF160">
        <v>17</v>
      </c>
      <c r="BG160">
        <v>17.7</v>
      </c>
      <c r="BH160">
        <v>18.2</v>
      </c>
      <c r="BI160">
        <v>18.600000000000001</v>
      </c>
      <c r="BJ160">
        <v>19.399999999999999</v>
      </c>
      <c r="BK160">
        <v>21.5</v>
      </c>
      <c r="BL160">
        <v>22.7</v>
      </c>
      <c r="BM160">
        <v>24</v>
      </c>
      <c r="BN160">
        <v>26.5</v>
      </c>
      <c r="BO160">
        <v>28.9</v>
      </c>
      <c r="BP160">
        <v>30.2</v>
      </c>
      <c r="BQ160">
        <v>32.799999999999997</v>
      </c>
      <c r="BR160">
        <v>34.700000000000003</v>
      </c>
      <c r="BS160">
        <v>35.299999999999997</v>
      </c>
      <c r="BT160">
        <v>36.9</v>
      </c>
      <c r="BU160">
        <v>38.799999999999997</v>
      </c>
      <c r="BV160">
        <v>39.299999999999997</v>
      </c>
      <c r="BW160">
        <v>40.700000000000003</v>
      </c>
      <c r="BX160">
        <v>41.8</v>
      </c>
      <c r="BY160">
        <v>42.3</v>
      </c>
      <c r="BZ160">
        <v>44.7</v>
      </c>
      <c r="CA160">
        <v>45.5</v>
      </c>
      <c r="CB160">
        <v>46.1</v>
      </c>
      <c r="CC160">
        <v>47.8</v>
      </c>
      <c r="CD160">
        <v>50.5</v>
      </c>
      <c r="CE160">
        <v>50.6</v>
      </c>
      <c r="CF160">
        <v>51.5</v>
      </c>
      <c r="CG160">
        <v>51.6</v>
      </c>
      <c r="CH160">
        <v>52.1</v>
      </c>
      <c r="CI160">
        <v>52.5</v>
      </c>
      <c r="CJ160">
        <v>53.8</v>
      </c>
      <c r="CK160">
        <v>54.8</v>
      </c>
      <c r="CL160">
        <v>61.2</v>
      </c>
      <c r="CM160">
        <v>62</v>
      </c>
      <c r="CN160">
        <v>62.4</v>
      </c>
      <c r="CO160">
        <v>65.599999999999994</v>
      </c>
      <c r="CP160">
        <v>72.3</v>
      </c>
      <c r="CQ160">
        <v>72.900000000000006</v>
      </c>
      <c r="CR160">
        <v>74</v>
      </c>
      <c r="CS160">
        <v>74.5</v>
      </c>
      <c r="CT160">
        <v>63.1</v>
      </c>
      <c r="CU160">
        <v>62.8</v>
      </c>
      <c r="CV160">
        <v>63.6</v>
      </c>
      <c r="CW160">
        <v>64</v>
      </c>
      <c r="CX160">
        <v>62.9</v>
      </c>
      <c r="CY160">
        <v>63.5</v>
      </c>
      <c r="CZ160">
        <v>65.599999999999994</v>
      </c>
      <c r="DA160">
        <v>66.2</v>
      </c>
      <c r="DB160">
        <v>75.099999999999994</v>
      </c>
      <c r="DC160">
        <v>79.400000000000006</v>
      </c>
      <c r="DD160">
        <v>78.7</v>
      </c>
      <c r="DE160">
        <v>79.5</v>
      </c>
      <c r="DF160">
        <v>86.4</v>
      </c>
      <c r="DG160">
        <v>86.7</v>
      </c>
      <c r="DH160">
        <v>86.3</v>
      </c>
      <c r="DI160">
        <v>87.8</v>
      </c>
      <c r="DJ160">
        <v>94.3</v>
      </c>
      <c r="DK160">
        <v>98.1</v>
      </c>
      <c r="DL160">
        <v>98</v>
      </c>
      <c r="DM160">
        <v>99.3</v>
      </c>
      <c r="DN160">
        <v>126.6</v>
      </c>
      <c r="DO160">
        <v>127.9</v>
      </c>
      <c r="DP160">
        <v>129.6</v>
      </c>
      <c r="DQ160">
        <v>131.19999999999999</v>
      </c>
      <c r="DR160">
        <v>135.4</v>
      </c>
      <c r="DS160">
        <v>143.9</v>
      </c>
      <c r="DT160">
        <v>148.80000000000001</v>
      </c>
      <c r="DU160">
        <v>149.30000000000001</v>
      </c>
      <c r="DV160">
        <v>152.6</v>
      </c>
      <c r="DW160">
        <v>155.69999999999999</v>
      </c>
      <c r="DX160">
        <v>158.5</v>
      </c>
      <c r="DY160">
        <v>162.4</v>
      </c>
      <c r="DZ160">
        <v>176.8</v>
      </c>
      <c r="EA160">
        <v>178.6</v>
      </c>
      <c r="EB160">
        <v>183.5</v>
      </c>
      <c r="EC160">
        <v>187.5</v>
      </c>
      <c r="ED160">
        <v>201.5</v>
      </c>
      <c r="EE160">
        <v>221.4</v>
      </c>
      <c r="EF160">
        <v>237.6</v>
      </c>
      <c r="EG160">
        <v>268.89999999999998</v>
      </c>
      <c r="EH160">
        <v>310.2</v>
      </c>
      <c r="EI160">
        <v>310.5</v>
      </c>
      <c r="EJ160">
        <v>309.7</v>
      </c>
      <c r="EK160">
        <v>316</v>
      </c>
      <c r="EL160">
        <v>321.39999999999998</v>
      </c>
      <c r="EM160">
        <v>325.3</v>
      </c>
      <c r="EN160">
        <v>340.4</v>
      </c>
      <c r="EO160">
        <v>357</v>
      </c>
      <c r="EP160">
        <v>431.9</v>
      </c>
      <c r="EQ160">
        <v>446</v>
      </c>
      <c r="ER160">
        <v>451.4</v>
      </c>
      <c r="ES160">
        <v>472.7</v>
      </c>
      <c r="ET160">
        <v>499.6</v>
      </c>
      <c r="EU160">
        <v>504.9</v>
      </c>
      <c r="EV160">
        <v>517.70000000000005</v>
      </c>
      <c r="EW160">
        <v>556.20000000000005</v>
      </c>
      <c r="EX160">
        <v>568.20000000000005</v>
      </c>
      <c r="EY160">
        <v>580.70000000000005</v>
      </c>
      <c r="EZ160">
        <v>610.5</v>
      </c>
      <c r="FA160">
        <v>604</v>
      </c>
      <c r="FB160">
        <v>601.6</v>
      </c>
      <c r="FC160">
        <v>601.6</v>
      </c>
      <c r="FD160">
        <v>608.29999999999995</v>
      </c>
      <c r="FE160">
        <v>613.20000000000005</v>
      </c>
      <c r="FF160">
        <v>557.9</v>
      </c>
      <c r="FG160">
        <v>568.29999999999995</v>
      </c>
      <c r="FH160">
        <v>552.9</v>
      </c>
      <c r="FI160">
        <v>571.70000000000005</v>
      </c>
      <c r="FJ160">
        <v>582.4</v>
      </c>
      <c r="FK160">
        <v>595.1</v>
      </c>
      <c r="FL160">
        <v>571.1</v>
      </c>
      <c r="FM160">
        <v>549</v>
      </c>
      <c r="FN160">
        <v>557.5</v>
      </c>
      <c r="FO160">
        <v>568.4</v>
      </c>
      <c r="FP160">
        <v>570.1</v>
      </c>
      <c r="FQ160">
        <v>578.4</v>
      </c>
      <c r="FR160">
        <v>633.1</v>
      </c>
      <c r="FS160">
        <v>704.1</v>
      </c>
      <c r="FT160">
        <v>724.7</v>
      </c>
      <c r="FU160">
        <v>708</v>
      </c>
      <c r="FV160">
        <v>928.2</v>
      </c>
      <c r="FW160">
        <v>953.8</v>
      </c>
      <c r="FX160">
        <v>955.4</v>
      </c>
      <c r="FY160">
        <v>1001.3</v>
      </c>
      <c r="FZ160">
        <v>1066</v>
      </c>
      <c r="GA160">
        <v>1083.9000000000001</v>
      </c>
      <c r="GB160">
        <v>1112.9000000000001</v>
      </c>
      <c r="GC160">
        <v>1134.4000000000001</v>
      </c>
      <c r="GD160">
        <v>1121.7</v>
      </c>
      <c r="GE160">
        <v>1149.2</v>
      </c>
      <c r="GF160">
        <v>1225.9000000000001</v>
      </c>
      <c r="GG160">
        <v>1328.4</v>
      </c>
      <c r="GH160">
        <v>1400.7</v>
      </c>
      <c r="GI160">
        <v>1489.7</v>
      </c>
      <c r="GJ160">
        <v>1590.5</v>
      </c>
      <c r="GK160">
        <v>1696.7</v>
      </c>
      <c r="GL160">
        <v>1734.6</v>
      </c>
      <c r="GM160">
        <v>1735.8</v>
      </c>
      <c r="GN160">
        <v>1668.2</v>
      </c>
      <c r="GO160">
        <v>1464.2</v>
      </c>
      <c r="GP160">
        <v>1341.9</v>
      </c>
      <c r="GQ160">
        <v>1359.8</v>
      </c>
      <c r="GR160">
        <v>1499.6</v>
      </c>
      <c r="GS160">
        <v>1635.8</v>
      </c>
      <c r="GT160">
        <v>1693</v>
      </c>
      <c r="GU160">
        <v>1756</v>
      </c>
      <c r="GV160">
        <v>1768.7</v>
      </c>
      <c r="GW160">
        <v>1898.3</v>
      </c>
      <c r="GX160">
        <v>1903.1</v>
      </c>
      <c r="GY160">
        <v>1967.7</v>
      </c>
      <c r="GZ160">
        <v>2093</v>
      </c>
      <c r="HA160">
        <v>2092.1</v>
      </c>
      <c r="HB160">
        <v>2107.5</v>
      </c>
      <c r="HC160">
        <v>2086.1999999999998</v>
      </c>
      <c r="HD160">
        <v>2099.8000000000002</v>
      </c>
      <c r="HE160">
        <v>2265.3000000000002</v>
      </c>
      <c r="HF160">
        <v>2334.6</v>
      </c>
      <c r="HG160">
        <v>2356.9</v>
      </c>
      <c r="HH160">
        <v>2260.5</v>
      </c>
      <c r="HI160">
        <v>2318.1</v>
      </c>
      <c r="HJ160">
        <v>2366.8000000000002</v>
      </c>
      <c r="HK160">
        <v>2420.9</v>
      </c>
      <c r="HL160">
        <v>2562.6</v>
      </c>
      <c r="HM160">
        <v>2577.6</v>
      </c>
      <c r="HN160">
        <v>2587</v>
      </c>
      <c r="HO160">
        <v>2557.6999999999998</v>
      </c>
      <c r="HP160">
        <v>2533.3000000000002</v>
      </c>
      <c r="HQ160">
        <v>2443.1</v>
      </c>
      <c r="HR160">
        <v>2427.1999999999998</v>
      </c>
      <c r="HS160">
        <v>2443.4</v>
      </c>
      <c r="HT160">
        <v>2481.4</v>
      </c>
      <c r="HU160">
        <v>2554.4</v>
      </c>
      <c r="HV160">
        <v>2504.3000000000002</v>
      </c>
      <c r="HW160">
        <v>2606.4</v>
      </c>
      <c r="HX160">
        <v>2699.2</v>
      </c>
      <c r="HY160">
        <v>2774.6</v>
      </c>
      <c r="HZ160">
        <v>2950.2</v>
      </c>
      <c r="IA160">
        <v>2987.2</v>
      </c>
      <c r="IB160">
        <v>2949.4</v>
      </c>
      <c r="IC160">
        <v>2969.5</v>
      </c>
      <c r="ID160">
        <v>2984.6</v>
      </c>
      <c r="IE160">
        <v>3017.6</v>
      </c>
      <c r="IF160">
        <v>3148.1</v>
      </c>
      <c r="IG160">
        <v>3211.4</v>
      </c>
      <c r="IH160">
        <v>3266.9</v>
      </c>
      <c r="II160">
        <v>3008.1</v>
      </c>
      <c r="IJ160">
        <v>3251.8</v>
      </c>
      <c r="IK160">
        <v>3342</v>
      </c>
      <c r="IL160">
        <v>3536.2</v>
      </c>
      <c r="IM160">
        <v>3519.7</v>
      </c>
      <c r="IN160">
        <v>3608.1</v>
      </c>
      <c r="IO160">
        <v>3761</v>
      </c>
      <c r="IP160">
        <v>3796.7</v>
      </c>
      <c r="IQ160">
        <v>3665.1</v>
      </c>
      <c r="IR160">
        <v>3462.1</v>
      </c>
      <c r="IS160">
        <v>3341.2</v>
      </c>
      <c r="IT160">
        <v>3381.4</v>
      </c>
      <c r="IU160">
        <v>3460.3</v>
      </c>
      <c r="IV160">
        <v>3444.2</v>
      </c>
      <c r="IW160">
        <v>3348.5</v>
      </c>
      <c r="IY160" s="15">
        <v>-72029</v>
      </c>
      <c r="IZ160" s="15">
        <v>-57627</v>
      </c>
    </row>
    <row r="161" spans="1:260">
      <c r="A161" t="s">
        <v>1108</v>
      </c>
      <c r="B161" s="12" t="s">
        <v>1059</v>
      </c>
      <c r="C161" s="12">
        <v>16.8</v>
      </c>
      <c r="D161" s="12">
        <v>17.100000000000001</v>
      </c>
      <c r="E161" s="12">
        <v>17.3</v>
      </c>
      <c r="F161" s="12">
        <v>17.899999999999999</v>
      </c>
      <c r="G161" s="12">
        <v>18.399999999999999</v>
      </c>
      <c r="H161" s="12">
        <v>18.2</v>
      </c>
      <c r="I161" s="12">
        <v>18.899999999999999</v>
      </c>
      <c r="J161" s="12">
        <v>19.5</v>
      </c>
      <c r="K161" s="12">
        <v>20.100000000000001</v>
      </c>
      <c r="L161" s="12">
        <v>20.3</v>
      </c>
      <c r="M161" s="12">
        <v>20.2</v>
      </c>
      <c r="N161" s="12">
        <v>20.5</v>
      </c>
      <c r="O161" s="12">
        <v>20.9</v>
      </c>
      <c r="P161" s="12">
        <v>21.7</v>
      </c>
      <c r="Q161" s="12">
        <v>21.9</v>
      </c>
      <c r="R161" s="12">
        <v>22.7</v>
      </c>
      <c r="S161" s="12">
        <v>23.4</v>
      </c>
      <c r="T161" s="12">
        <v>24.1</v>
      </c>
      <c r="U161" s="12">
        <v>24.8</v>
      </c>
      <c r="V161" s="12">
        <v>26</v>
      </c>
      <c r="W161" s="12">
        <v>27.1</v>
      </c>
      <c r="X161" s="12">
        <v>27.5</v>
      </c>
      <c r="Y161" s="12">
        <v>27.6</v>
      </c>
      <c r="Z161" s="12">
        <v>28.3</v>
      </c>
      <c r="AA161" s="12">
        <v>28.7</v>
      </c>
      <c r="AB161" s="12">
        <v>29.2</v>
      </c>
      <c r="AC161" s="12">
        <v>29.1</v>
      </c>
      <c r="AD161" s="12">
        <v>29.7</v>
      </c>
      <c r="AE161" s="12">
        <v>30.8</v>
      </c>
      <c r="AF161" s="12">
        <v>31.6</v>
      </c>
      <c r="AG161" s="12">
        <v>32.1</v>
      </c>
      <c r="AH161" s="12">
        <v>32.9</v>
      </c>
      <c r="AI161" s="12">
        <v>33.6</v>
      </c>
      <c r="AJ161" s="12">
        <v>33.9</v>
      </c>
      <c r="AK161" s="12">
        <v>34.299999999999997</v>
      </c>
      <c r="AL161" s="12">
        <v>34.799999999999997</v>
      </c>
      <c r="AM161" s="12">
        <v>35.299999999999997</v>
      </c>
      <c r="AN161" s="12">
        <v>36.1</v>
      </c>
      <c r="AO161" s="12">
        <v>36.4</v>
      </c>
      <c r="AP161" s="12">
        <v>37.200000000000003</v>
      </c>
      <c r="AQ161" s="12">
        <v>37.6</v>
      </c>
      <c r="AR161" s="12">
        <v>38.299999999999997</v>
      </c>
      <c r="AS161" s="12">
        <v>38.299999999999997</v>
      </c>
      <c r="AT161" s="12">
        <v>39.6</v>
      </c>
      <c r="AU161" s="12">
        <v>40.5</v>
      </c>
      <c r="AV161" s="12">
        <v>41.4</v>
      </c>
      <c r="AW161" s="12">
        <v>42.1</v>
      </c>
      <c r="AX161" s="12">
        <v>43.2</v>
      </c>
      <c r="AY161" s="12">
        <v>43.9</v>
      </c>
      <c r="AZ161" s="12">
        <v>43.8</v>
      </c>
      <c r="BA161" s="12">
        <v>44.3</v>
      </c>
      <c r="BB161" s="12">
        <v>46.4</v>
      </c>
      <c r="BC161" s="12">
        <v>46.9</v>
      </c>
      <c r="BD161" s="12">
        <v>48.5</v>
      </c>
      <c r="BE161" s="12">
        <v>48.3</v>
      </c>
      <c r="BF161" s="12">
        <v>50.2</v>
      </c>
      <c r="BG161" s="12">
        <v>49.8</v>
      </c>
      <c r="BH161" s="12">
        <v>53.8</v>
      </c>
      <c r="BI161" s="12">
        <v>56.2</v>
      </c>
      <c r="BJ161" s="12">
        <v>58.8</v>
      </c>
      <c r="BK161" s="12">
        <v>60.3</v>
      </c>
      <c r="BL161" s="12">
        <v>61.2</v>
      </c>
      <c r="BM161" s="12">
        <v>62.2</v>
      </c>
      <c r="BN161" s="12">
        <v>64.8</v>
      </c>
      <c r="BO161" s="12">
        <v>65.900000000000006</v>
      </c>
      <c r="BP161" s="12">
        <v>67.7</v>
      </c>
      <c r="BQ161" s="12">
        <v>68.5</v>
      </c>
      <c r="BR161" s="12">
        <v>74.900000000000006</v>
      </c>
      <c r="BS161" s="12">
        <v>75.8</v>
      </c>
      <c r="BT161" s="12">
        <v>76.7</v>
      </c>
      <c r="BU161" s="12">
        <v>78.7</v>
      </c>
      <c r="BV161" s="12">
        <v>83</v>
      </c>
      <c r="BW161" s="12">
        <v>86.1</v>
      </c>
      <c r="BX161" s="12">
        <v>88</v>
      </c>
      <c r="BY161" s="12">
        <v>89.2</v>
      </c>
      <c r="BZ161" s="12">
        <v>98.3</v>
      </c>
      <c r="CA161" s="12">
        <v>100.2</v>
      </c>
      <c r="CB161" s="12">
        <v>103.8</v>
      </c>
      <c r="CC161" s="12">
        <v>112.9</v>
      </c>
      <c r="CD161" s="12">
        <v>117.9</v>
      </c>
      <c r="CE161" s="12">
        <v>121.2</v>
      </c>
      <c r="CF161" s="12">
        <v>127.3</v>
      </c>
      <c r="CG161" s="12">
        <v>132.69999999999999</v>
      </c>
      <c r="CH161" s="12">
        <v>139.80000000000001</v>
      </c>
      <c r="CI161" s="12">
        <v>145.6</v>
      </c>
      <c r="CJ161" s="12">
        <v>151.4</v>
      </c>
      <c r="CK161" s="12">
        <v>155.80000000000001</v>
      </c>
      <c r="CL161" s="12">
        <v>180.3</v>
      </c>
      <c r="CM161" s="12">
        <v>190.5</v>
      </c>
      <c r="CN161" s="12">
        <v>199.9</v>
      </c>
      <c r="CO161" s="12">
        <v>203.1</v>
      </c>
      <c r="CP161" s="12">
        <v>211.7</v>
      </c>
      <c r="CQ161" s="12">
        <v>210.9</v>
      </c>
      <c r="CR161" s="12">
        <v>213.4</v>
      </c>
      <c r="CS161" s="12">
        <v>223.8</v>
      </c>
      <c r="CT161" s="12">
        <v>206.4</v>
      </c>
      <c r="CU161" s="12">
        <v>212.5</v>
      </c>
      <c r="CV161" s="12">
        <v>219.2</v>
      </c>
      <c r="CW161" s="12">
        <v>220.2</v>
      </c>
      <c r="CX161" s="12">
        <v>223.4</v>
      </c>
      <c r="CY161" s="12">
        <v>220.6</v>
      </c>
      <c r="CZ161" s="12">
        <v>214.8</v>
      </c>
      <c r="DA161" s="12">
        <v>212.8</v>
      </c>
      <c r="DB161" s="12">
        <v>214.9</v>
      </c>
      <c r="DC161" s="12">
        <v>216.9</v>
      </c>
      <c r="DD161" s="12">
        <v>212.3</v>
      </c>
      <c r="DE161" s="12">
        <v>213.6</v>
      </c>
      <c r="DF161" s="12">
        <v>214.6</v>
      </c>
      <c r="DG161" s="12">
        <v>218</v>
      </c>
      <c r="DH161" s="12">
        <v>215.9</v>
      </c>
      <c r="DI161" s="12">
        <v>210.3</v>
      </c>
      <c r="DJ161" s="12">
        <v>216.8</v>
      </c>
      <c r="DK161" s="12">
        <v>214.7</v>
      </c>
      <c r="DL161" s="12">
        <v>213.9</v>
      </c>
      <c r="DM161" s="12">
        <v>207.1</v>
      </c>
      <c r="DN161" s="12">
        <v>207.1</v>
      </c>
      <c r="DO161" s="12">
        <v>206.6</v>
      </c>
      <c r="DP161" s="12">
        <v>200.1</v>
      </c>
      <c r="DQ161" s="12">
        <v>197.8</v>
      </c>
      <c r="DR161" s="12">
        <v>202.2</v>
      </c>
      <c r="DS161" s="12">
        <v>196.9</v>
      </c>
      <c r="DT161" s="12">
        <v>194.6</v>
      </c>
      <c r="DU161" s="12">
        <v>196.5</v>
      </c>
      <c r="DV161" s="12">
        <v>181.6</v>
      </c>
      <c r="DW161" s="12">
        <v>182.5</v>
      </c>
      <c r="DX161" s="12">
        <v>171.7</v>
      </c>
      <c r="DY161" s="12">
        <v>167.2</v>
      </c>
      <c r="DZ161" s="12">
        <v>167.5</v>
      </c>
      <c r="EA161" s="12">
        <v>174.4</v>
      </c>
      <c r="EB161" s="12">
        <v>176.5</v>
      </c>
      <c r="EC161" s="12">
        <v>172.1</v>
      </c>
      <c r="ED161" s="12">
        <v>170.6</v>
      </c>
      <c r="EE161" s="12">
        <v>157.6</v>
      </c>
      <c r="EF161" s="12">
        <v>163.69999999999999</v>
      </c>
      <c r="EG161" s="12">
        <v>157.19999999999999</v>
      </c>
      <c r="EH161" s="12">
        <v>171.4</v>
      </c>
      <c r="EI161" s="12">
        <v>183.1</v>
      </c>
      <c r="EJ161" s="12">
        <v>183.5</v>
      </c>
      <c r="EK161" s="12">
        <v>184.6</v>
      </c>
      <c r="EL161" s="12">
        <v>169.9</v>
      </c>
      <c r="EM161" s="12">
        <v>172.1</v>
      </c>
      <c r="EN161" s="12">
        <v>175.9</v>
      </c>
      <c r="EO161" s="12">
        <v>176</v>
      </c>
      <c r="EP161" s="12">
        <v>172.6</v>
      </c>
      <c r="EQ161" s="12">
        <v>171.9</v>
      </c>
      <c r="ER161" s="12">
        <v>175.6</v>
      </c>
      <c r="ES161" s="12">
        <v>180.1</v>
      </c>
      <c r="ET161" s="12">
        <v>189.9</v>
      </c>
      <c r="EU161" s="12">
        <v>191.7</v>
      </c>
      <c r="EV161" s="12">
        <v>197.5</v>
      </c>
      <c r="EW161" s="12">
        <v>196.8</v>
      </c>
      <c r="EX161" s="12">
        <v>204.2</v>
      </c>
      <c r="EY161" s="12">
        <v>211</v>
      </c>
      <c r="EZ161" s="12">
        <v>225.7</v>
      </c>
      <c r="FA161" s="12">
        <v>223</v>
      </c>
      <c r="FB161" s="12">
        <v>231.3</v>
      </c>
      <c r="FC161" s="12">
        <v>259.2</v>
      </c>
      <c r="FD161" s="12">
        <v>272.8</v>
      </c>
      <c r="FE161" s="12">
        <v>288</v>
      </c>
      <c r="FF161" s="12">
        <v>290.5</v>
      </c>
      <c r="FG161" s="12">
        <v>278.3</v>
      </c>
      <c r="FH161" s="12">
        <v>278.60000000000002</v>
      </c>
      <c r="FI161" s="12">
        <v>287.10000000000002</v>
      </c>
      <c r="FJ161" s="12">
        <v>282.2</v>
      </c>
      <c r="FK161" s="12">
        <v>416.6</v>
      </c>
      <c r="FL161" s="12">
        <v>407.5</v>
      </c>
      <c r="FM161" s="12">
        <v>394.7</v>
      </c>
      <c r="FN161" s="12">
        <v>419.5</v>
      </c>
      <c r="FO161" s="12">
        <v>414.1</v>
      </c>
      <c r="FP161" s="12">
        <v>460.3</v>
      </c>
      <c r="FQ161" s="12">
        <v>466.3</v>
      </c>
      <c r="FR161" s="12">
        <v>469.2</v>
      </c>
      <c r="FS161" s="12">
        <v>477.2</v>
      </c>
      <c r="FT161" s="12">
        <v>509.5</v>
      </c>
      <c r="FU161" s="12">
        <v>545.79999999999995</v>
      </c>
      <c r="FV161" s="12">
        <v>542.4</v>
      </c>
      <c r="FW161" s="12">
        <v>582.5</v>
      </c>
      <c r="FX161" s="12">
        <v>591.4</v>
      </c>
      <c r="FY161" s="12">
        <v>652.9</v>
      </c>
      <c r="FZ161" s="12">
        <v>691.8</v>
      </c>
      <c r="GA161" s="12">
        <v>690.6</v>
      </c>
      <c r="GB161" s="12">
        <v>737.4</v>
      </c>
      <c r="GC161" s="12">
        <v>745.8</v>
      </c>
      <c r="GD161" s="12">
        <v>686.6</v>
      </c>
      <c r="GE161" s="12">
        <v>826.6</v>
      </c>
      <c r="GF161" s="12">
        <v>816.7</v>
      </c>
      <c r="GG161" s="12">
        <v>853.6</v>
      </c>
      <c r="GH161" s="12">
        <v>866.5</v>
      </c>
      <c r="GI161" s="12">
        <v>917.9</v>
      </c>
      <c r="GJ161" s="12">
        <v>964.4</v>
      </c>
      <c r="GK161" s="12">
        <v>978.7</v>
      </c>
      <c r="GL161" s="12">
        <v>1010.1</v>
      </c>
      <c r="GM161" s="12">
        <v>1192.9000000000001</v>
      </c>
      <c r="GN161" s="12">
        <v>1132.7</v>
      </c>
      <c r="GO161" s="12">
        <v>1301.4000000000001</v>
      </c>
      <c r="GP161" s="12">
        <v>1259.2</v>
      </c>
      <c r="GQ161" s="12">
        <v>1159.4000000000001</v>
      </c>
      <c r="GR161" s="12">
        <v>933.3</v>
      </c>
      <c r="GS161" s="12">
        <v>932.6</v>
      </c>
      <c r="GT161" s="12">
        <v>809.8</v>
      </c>
      <c r="GU161" s="12">
        <v>874.5</v>
      </c>
      <c r="GV161" s="12">
        <v>941.1</v>
      </c>
      <c r="GW161" s="12">
        <v>1028.4000000000001</v>
      </c>
      <c r="GX161" s="12">
        <v>1024</v>
      </c>
      <c r="GY161" s="12">
        <v>1036.2</v>
      </c>
      <c r="GZ161" s="12">
        <v>1129.4000000000001</v>
      </c>
      <c r="HA161" s="12">
        <v>1130.3</v>
      </c>
      <c r="HB161" s="12">
        <v>1269.9000000000001</v>
      </c>
      <c r="HC161" s="12">
        <v>1261.2</v>
      </c>
      <c r="HD161" s="12">
        <v>1276.9000000000001</v>
      </c>
      <c r="HE161" s="12">
        <v>1272.7</v>
      </c>
      <c r="HF161" s="12">
        <v>1310.4000000000001</v>
      </c>
      <c r="HG161" s="12">
        <v>1279.5</v>
      </c>
      <c r="HH161" s="12">
        <v>1267.2</v>
      </c>
      <c r="HI161" s="12">
        <v>1281.3</v>
      </c>
      <c r="HJ161" s="12">
        <v>1216.4000000000001</v>
      </c>
      <c r="HK161" s="12">
        <v>1357.6</v>
      </c>
      <c r="HL161" s="12">
        <v>1338.4</v>
      </c>
      <c r="HM161" s="12">
        <v>1389.4</v>
      </c>
      <c r="HN161" s="12">
        <v>1388.6</v>
      </c>
      <c r="HO161" s="12">
        <v>1483.1</v>
      </c>
      <c r="HP161" s="12">
        <v>1465.6</v>
      </c>
      <c r="HQ161" s="12">
        <v>1536.2</v>
      </c>
      <c r="HR161" s="12">
        <v>1515.4</v>
      </c>
      <c r="HS161" s="12">
        <v>1579.2</v>
      </c>
      <c r="HT161" s="12">
        <v>1697</v>
      </c>
      <c r="HU161" s="12">
        <v>1681</v>
      </c>
      <c r="HV161" s="12">
        <v>1631.1</v>
      </c>
      <c r="HW161" s="12">
        <v>1669.1</v>
      </c>
      <c r="HX161" s="12">
        <v>1639.5</v>
      </c>
      <c r="HY161" s="12">
        <v>1634.8</v>
      </c>
      <c r="HZ161" s="12">
        <v>1609.3</v>
      </c>
      <c r="IA161" s="12">
        <v>1650.4</v>
      </c>
      <c r="IB161" s="12">
        <v>1664</v>
      </c>
      <c r="IC161" s="12">
        <v>1648.6</v>
      </c>
      <c r="ID161" s="12">
        <v>1821.5</v>
      </c>
      <c r="IE161" s="12">
        <v>1903.7</v>
      </c>
      <c r="IF161" s="12">
        <v>1917.1</v>
      </c>
      <c r="IG161" s="12">
        <v>2047.4</v>
      </c>
      <c r="IH161" s="12">
        <v>2004.6</v>
      </c>
      <c r="II161" s="12">
        <v>2506.8000000000002</v>
      </c>
      <c r="IJ161" s="12">
        <v>2269</v>
      </c>
      <c r="IK161" s="12">
        <v>2010.1</v>
      </c>
      <c r="IL161" s="12">
        <v>2092.6999999999998</v>
      </c>
      <c r="IM161" s="12">
        <v>1973.9</v>
      </c>
      <c r="IN161" s="12">
        <v>1841.8</v>
      </c>
      <c r="IO161" s="12">
        <v>1862.1</v>
      </c>
      <c r="IP161" s="12">
        <v>1942.5</v>
      </c>
      <c r="IQ161" s="12">
        <v>1893.5</v>
      </c>
      <c r="IR161" s="12">
        <v>1970.4</v>
      </c>
      <c r="IS161" s="12">
        <v>1968</v>
      </c>
      <c r="IT161" s="12">
        <v>2015.3</v>
      </c>
      <c r="IU161" s="12">
        <v>2205</v>
      </c>
      <c r="IV161" s="12">
        <v>2313.6999999999998</v>
      </c>
      <c r="IW161" s="12">
        <v>2521.1999999999998</v>
      </c>
      <c r="IY161" s="15">
        <v>19354665</v>
      </c>
      <c r="IZ161" s="15">
        <v>21197900</v>
      </c>
    </row>
    <row r="162" spans="1:260">
      <c r="A162" t="s">
        <v>1110</v>
      </c>
      <c r="B162" t="s">
        <v>1061</v>
      </c>
      <c r="C162">
        <v>15.6</v>
      </c>
      <c r="D162">
        <v>15.9</v>
      </c>
      <c r="E162">
        <v>16.100000000000001</v>
      </c>
      <c r="F162">
        <v>16.600000000000001</v>
      </c>
      <c r="G162">
        <v>17.100000000000001</v>
      </c>
      <c r="H162">
        <v>16.899999999999999</v>
      </c>
      <c r="I162">
        <v>17.5</v>
      </c>
      <c r="J162">
        <v>18.2</v>
      </c>
      <c r="K162">
        <v>18.7</v>
      </c>
      <c r="L162">
        <v>18.899999999999999</v>
      </c>
      <c r="M162">
        <v>18.7</v>
      </c>
      <c r="N162">
        <v>19.100000000000001</v>
      </c>
      <c r="O162">
        <v>19.399999999999999</v>
      </c>
      <c r="P162">
        <v>20.2</v>
      </c>
      <c r="Q162">
        <v>20.399999999999999</v>
      </c>
      <c r="R162">
        <v>21.1</v>
      </c>
      <c r="S162">
        <v>21.8</v>
      </c>
      <c r="T162">
        <v>22.5</v>
      </c>
      <c r="U162">
        <v>23.1</v>
      </c>
      <c r="V162">
        <v>24.3</v>
      </c>
      <c r="W162">
        <v>25.4</v>
      </c>
      <c r="X162">
        <v>25.7</v>
      </c>
      <c r="Y162">
        <v>25.7</v>
      </c>
      <c r="Z162">
        <v>26.2</v>
      </c>
      <c r="AA162">
        <v>26.5</v>
      </c>
      <c r="AB162">
        <v>27</v>
      </c>
      <c r="AC162">
        <v>26.8</v>
      </c>
      <c r="AD162">
        <v>27.4</v>
      </c>
      <c r="AE162">
        <v>28.5</v>
      </c>
      <c r="AF162">
        <v>29.2</v>
      </c>
      <c r="AG162">
        <v>29.7</v>
      </c>
      <c r="AH162">
        <v>30.4</v>
      </c>
      <c r="AI162">
        <v>31</v>
      </c>
      <c r="AJ162">
        <v>31.2</v>
      </c>
      <c r="AK162">
        <v>31.6</v>
      </c>
      <c r="AL162">
        <v>32</v>
      </c>
      <c r="AM162">
        <v>32.4</v>
      </c>
      <c r="AN162">
        <v>33.1</v>
      </c>
      <c r="AO162">
        <v>33.299999999999997</v>
      </c>
      <c r="AP162">
        <v>33.9</v>
      </c>
      <c r="AQ162">
        <v>34.299999999999997</v>
      </c>
      <c r="AR162">
        <v>34.9</v>
      </c>
      <c r="AS162">
        <v>34.799999999999997</v>
      </c>
      <c r="AT162">
        <v>35.9</v>
      </c>
      <c r="AU162">
        <v>36.799999999999997</v>
      </c>
      <c r="AV162">
        <v>37.6</v>
      </c>
      <c r="AW162">
        <v>38.299999999999997</v>
      </c>
      <c r="AX162">
        <v>39.200000000000003</v>
      </c>
      <c r="AY162">
        <v>40</v>
      </c>
      <c r="AZ162">
        <v>39.799999999999997</v>
      </c>
      <c r="BA162">
        <v>40.299999999999997</v>
      </c>
      <c r="BB162">
        <v>41.5</v>
      </c>
      <c r="BC162">
        <v>42.6</v>
      </c>
      <c r="BD162">
        <v>44.2</v>
      </c>
      <c r="BE162">
        <v>43.8</v>
      </c>
      <c r="BF162">
        <v>45.2</v>
      </c>
      <c r="BG162">
        <v>44.9</v>
      </c>
      <c r="BH162">
        <v>48.9</v>
      </c>
      <c r="BI162">
        <v>51.1</v>
      </c>
      <c r="BJ162">
        <v>53.5</v>
      </c>
      <c r="BK162">
        <v>54.9</v>
      </c>
      <c r="BL162">
        <v>55.6</v>
      </c>
      <c r="BM162">
        <v>56.5</v>
      </c>
      <c r="BN162">
        <v>59</v>
      </c>
      <c r="BO162">
        <v>59.9</v>
      </c>
      <c r="BP162">
        <v>61.6</v>
      </c>
      <c r="BQ162">
        <v>62.3</v>
      </c>
      <c r="BR162">
        <v>66.2</v>
      </c>
      <c r="BS162">
        <v>67.099999999999994</v>
      </c>
      <c r="BT162">
        <v>67.8</v>
      </c>
      <c r="BU162">
        <v>69.7</v>
      </c>
      <c r="BV162">
        <v>71.2</v>
      </c>
      <c r="BW162">
        <v>74.2</v>
      </c>
      <c r="BX162">
        <v>75.900000000000006</v>
      </c>
      <c r="BY162">
        <v>77.400000000000006</v>
      </c>
      <c r="BZ162">
        <v>84.7</v>
      </c>
      <c r="CA162">
        <v>86.1</v>
      </c>
      <c r="CB162">
        <v>89.2</v>
      </c>
      <c r="CC162">
        <v>97.5</v>
      </c>
      <c r="CD162">
        <v>100.5</v>
      </c>
      <c r="CE162">
        <v>102.9</v>
      </c>
      <c r="CF162">
        <v>108</v>
      </c>
      <c r="CG162">
        <v>112.3</v>
      </c>
      <c r="CH162">
        <v>116.7</v>
      </c>
      <c r="CI162">
        <v>121.5</v>
      </c>
      <c r="CJ162">
        <v>126.3</v>
      </c>
      <c r="CK162">
        <v>128.9</v>
      </c>
      <c r="CL162">
        <v>150.5</v>
      </c>
      <c r="CM162">
        <v>159.4</v>
      </c>
      <c r="CN162">
        <v>169.8</v>
      </c>
      <c r="CO162">
        <v>175.2</v>
      </c>
      <c r="CP162">
        <v>179.9</v>
      </c>
      <c r="CQ162">
        <v>182.5</v>
      </c>
      <c r="CR162">
        <v>186.3</v>
      </c>
      <c r="CS162">
        <v>196.9</v>
      </c>
      <c r="CT162">
        <v>180.4</v>
      </c>
      <c r="CU162">
        <v>188.5</v>
      </c>
      <c r="CV162">
        <v>197.3</v>
      </c>
      <c r="CW162">
        <v>199.7</v>
      </c>
      <c r="CX162">
        <v>200.6</v>
      </c>
      <c r="CY162">
        <v>198.8</v>
      </c>
      <c r="CZ162">
        <v>196.3</v>
      </c>
      <c r="DA162">
        <v>193.4</v>
      </c>
      <c r="DB162">
        <v>195.7</v>
      </c>
      <c r="DC162">
        <v>193.9</v>
      </c>
      <c r="DD162">
        <v>189.8</v>
      </c>
      <c r="DE162">
        <v>190.9</v>
      </c>
      <c r="DF162">
        <v>190.4</v>
      </c>
      <c r="DG162">
        <v>192.5</v>
      </c>
      <c r="DH162">
        <v>190.2</v>
      </c>
      <c r="DI162">
        <v>184.3</v>
      </c>
      <c r="DJ162">
        <v>189.9</v>
      </c>
      <c r="DK162">
        <v>185.7</v>
      </c>
      <c r="DL162">
        <v>185.5</v>
      </c>
      <c r="DM162">
        <v>178.8</v>
      </c>
      <c r="DN162">
        <v>175.4</v>
      </c>
      <c r="DO162">
        <v>170.1</v>
      </c>
      <c r="DP162">
        <v>163.5</v>
      </c>
      <c r="DQ162">
        <v>160.4</v>
      </c>
      <c r="DR162">
        <v>156.4</v>
      </c>
      <c r="DS162">
        <v>150.30000000000001</v>
      </c>
      <c r="DT162">
        <v>149.19999999999999</v>
      </c>
      <c r="DU162">
        <v>145.9</v>
      </c>
      <c r="DV162">
        <v>140.80000000000001</v>
      </c>
      <c r="DW162">
        <v>137</v>
      </c>
      <c r="DX162">
        <v>131.80000000000001</v>
      </c>
      <c r="DY162">
        <v>128.4</v>
      </c>
      <c r="DZ162">
        <v>129.1</v>
      </c>
      <c r="EA162">
        <v>128.5</v>
      </c>
      <c r="EB162">
        <v>130.1</v>
      </c>
      <c r="EC162">
        <v>127.1</v>
      </c>
      <c r="ED162">
        <v>123.6</v>
      </c>
      <c r="EE162">
        <v>117.6</v>
      </c>
      <c r="EF162">
        <v>115.5</v>
      </c>
      <c r="EG162">
        <v>112.1</v>
      </c>
      <c r="EH162">
        <v>112.4</v>
      </c>
      <c r="EI162">
        <v>109</v>
      </c>
      <c r="EJ162">
        <v>108.9</v>
      </c>
      <c r="EK162">
        <v>107.6</v>
      </c>
      <c r="EL162">
        <v>109.3</v>
      </c>
      <c r="EM162">
        <v>110.4</v>
      </c>
      <c r="EN162">
        <v>113.4</v>
      </c>
      <c r="EO162">
        <v>112.4</v>
      </c>
      <c r="EP162">
        <v>114.4</v>
      </c>
      <c r="EQ162">
        <v>115.8</v>
      </c>
      <c r="ER162">
        <v>119.2</v>
      </c>
      <c r="ES162">
        <v>119.5</v>
      </c>
      <c r="ET162">
        <v>122.1</v>
      </c>
      <c r="EU162">
        <v>122.8</v>
      </c>
      <c r="EV162">
        <v>127.3</v>
      </c>
      <c r="EW162">
        <v>126.1</v>
      </c>
      <c r="EX162">
        <v>130.30000000000001</v>
      </c>
      <c r="EY162">
        <v>130.80000000000001</v>
      </c>
      <c r="EZ162">
        <v>130.5</v>
      </c>
      <c r="FA162">
        <v>130.6</v>
      </c>
      <c r="FB162">
        <v>131.5</v>
      </c>
      <c r="FC162">
        <v>130.69999999999999</v>
      </c>
      <c r="FD162">
        <v>128.30000000000001</v>
      </c>
      <c r="FE162">
        <v>130.1</v>
      </c>
      <c r="FF162">
        <v>129.6</v>
      </c>
      <c r="FG162">
        <v>127.1</v>
      </c>
      <c r="FH162">
        <v>128.4</v>
      </c>
      <c r="FI162">
        <v>129.4</v>
      </c>
      <c r="FJ162">
        <v>133.80000000000001</v>
      </c>
      <c r="FK162">
        <v>263.60000000000002</v>
      </c>
      <c r="FL162">
        <v>257.7</v>
      </c>
      <c r="FM162">
        <v>239</v>
      </c>
      <c r="FN162">
        <v>263.5</v>
      </c>
      <c r="FO162">
        <v>249.4</v>
      </c>
      <c r="FP162">
        <v>286.10000000000002</v>
      </c>
      <c r="FQ162">
        <v>292.2</v>
      </c>
      <c r="FR162">
        <v>286.8</v>
      </c>
      <c r="FS162">
        <v>304.60000000000002</v>
      </c>
      <c r="FT162">
        <v>326.7</v>
      </c>
      <c r="FU162">
        <v>359.2</v>
      </c>
      <c r="FV162">
        <v>361.7</v>
      </c>
      <c r="FW162">
        <v>394.7</v>
      </c>
      <c r="FX162">
        <v>396.2</v>
      </c>
      <c r="FY162">
        <v>454.5</v>
      </c>
      <c r="FZ162">
        <v>499.6</v>
      </c>
      <c r="GA162">
        <v>497</v>
      </c>
      <c r="GB162">
        <v>547.29999999999995</v>
      </c>
      <c r="GC162">
        <v>545.6</v>
      </c>
      <c r="GD162">
        <v>497.9</v>
      </c>
      <c r="GE162">
        <v>636.1</v>
      </c>
      <c r="GF162">
        <v>634.70000000000005</v>
      </c>
      <c r="GG162">
        <v>670.7</v>
      </c>
      <c r="GH162">
        <v>690.5</v>
      </c>
      <c r="GI162">
        <v>746.2</v>
      </c>
      <c r="GJ162">
        <v>806</v>
      </c>
      <c r="GK162">
        <v>822.8</v>
      </c>
      <c r="GL162">
        <v>826.1</v>
      </c>
      <c r="GM162">
        <v>1000.7</v>
      </c>
      <c r="GN162">
        <v>929.1</v>
      </c>
      <c r="GO162">
        <v>1117.7</v>
      </c>
      <c r="GP162">
        <v>1084.9000000000001</v>
      </c>
      <c r="GQ162">
        <v>959.8</v>
      </c>
      <c r="GR162">
        <v>719.8</v>
      </c>
      <c r="GS162">
        <v>709.5</v>
      </c>
      <c r="GT162">
        <v>584.9</v>
      </c>
      <c r="GU162">
        <v>677.4</v>
      </c>
      <c r="GV162">
        <v>759.6</v>
      </c>
      <c r="GW162">
        <v>851.9</v>
      </c>
      <c r="GX162">
        <v>835.2</v>
      </c>
      <c r="GY162">
        <v>849.6</v>
      </c>
      <c r="GZ162">
        <v>934.3</v>
      </c>
      <c r="HA162">
        <v>947.1</v>
      </c>
      <c r="HB162">
        <v>1075.5999999999999</v>
      </c>
      <c r="HC162">
        <v>1033.5</v>
      </c>
      <c r="HD162">
        <v>1042</v>
      </c>
      <c r="HE162">
        <v>1035.5</v>
      </c>
      <c r="HF162">
        <v>1071.4000000000001</v>
      </c>
      <c r="HG162">
        <v>1073.9000000000001</v>
      </c>
      <c r="HH162">
        <v>1043.9000000000001</v>
      </c>
      <c r="HI162">
        <v>1074.5</v>
      </c>
      <c r="HJ162">
        <v>1016.4</v>
      </c>
      <c r="HK162">
        <v>1094</v>
      </c>
      <c r="HL162">
        <v>1074.3</v>
      </c>
      <c r="HM162">
        <v>1117</v>
      </c>
      <c r="HN162">
        <v>1128.0999999999999</v>
      </c>
      <c r="HO162">
        <v>1221.4000000000001</v>
      </c>
      <c r="HP162">
        <v>1205.8</v>
      </c>
      <c r="HQ162">
        <v>1312.8</v>
      </c>
      <c r="HR162">
        <v>1268.5</v>
      </c>
      <c r="HS162">
        <v>1349.5</v>
      </c>
      <c r="HT162">
        <v>1478.2</v>
      </c>
      <c r="HU162">
        <v>1470.9</v>
      </c>
      <c r="HV162">
        <v>1421.5</v>
      </c>
      <c r="HW162">
        <v>1444.4</v>
      </c>
      <c r="HX162">
        <v>1442.1</v>
      </c>
      <c r="HY162">
        <v>1429</v>
      </c>
      <c r="HZ162">
        <v>1428</v>
      </c>
      <c r="IA162">
        <v>1417.8</v>
      </c>
      <c r="IB162">
        <v>1427.6</v>
      </c>
      <c r="IC162">
        <v>1415.9</v>
      </c>
      <c r="ID162">
        <v>1589.9</v>
      </c>
      <c r="IE162">
        <v>1780.7</v>
      </c>
      <c r="IF162">
        <v>1794.3</v>
      </c>
      <c r="IG162">
        <v>1976.8</v>
      </c>
      <c r="IH162">
        <v>1917.8</v>
      </c>
      <c r="II162">
        <v>2462.3000000000002</v>
      </c>
      <c r="IJ162">
        <v>2199.4</v>
      </c>
      <c r="IK162">
        <v>1965.9</v>
      </c>
      <c r="IL162">
        <v>2052</v>
      </c>
      <c r="IM162">
        <v>1924.9</v>
      </c>
      <c r="IN162">
        <v>1804.2</v>
      </c>
      <c r="IO162">
        <v>1849.5</v>
      </c>
      <c r="IP162">
        <v>1978.8</v>
      </c>
      <c r="IQ162">
        <v>1971.2</v>
      </c>
      <c r="IR162">
        <v>2018.7</v>
      </c>
      <c r="IS162">
        <v>2046.6</v>
      </c>
      <c r="IT162">
        <v>2087.6</v>
      </c>
      <c r="IU162">
        <v>2230.3000000000002</v>
      </c>
      <c r="IV162">
        <v>2382.4</v>
      </c>
      <c r="IW162">
        <v>2560.1</v>
      </c>
      <c r="IY162" s="15">
        <v>10703214</v>
      </c>
      <c r="IZ162" s="15">
        <v>11648742</v>
      </c>
    </row>
    <row r="163" spans="1:260">
      <c r="A163" t="s">
        <v>1111</v>
      </c>
      <c r="B163" t="s">
        <v>1063</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v>
      </c>
      <c r="FK163">
        <v>134.1</v>
      </c>
      <c r="FL163">
        <v>129.69999999999999</v>
      </c>
      <c r="FM163">
        <v>112.1</v>
      </c>
      <c r="FN163">
        <v>138</v>
      </c>
      <c r="FO163">
        <v>123.2</v>
      </c>
      <c r="FP163">
        <v>158.80000000000001</v>
      </c>
      <c r="FQ163">
        <v>166.6</v>
      </c>
      <c r="FR163">
        <v>161.6</v>
      </c>
      <c r="FS163">
        <v>182</v>
      </c>
      <c r="FT163">
        <v>205.8</v>
      </c>
      <c r="FU163">
        <v>238.9</v>
      </c>
      <c r="FV163">
        <v>239.9</v>
      </c>
      <c r="FW163">
        <v>277.10000000000002</v>
      </c>
      <c r="FX163">
        <v>278.8</v>
      </c>
      <c r="FY163">
        <v>338.8</v>
      </c>
      <c r="FZ163">
        <v>388.1</v>
      </c>
      <c r="GA163">
        <v>387</v>
      </c>
      <c r="GB163">
        <v>439.3</v>
      </c>
      <c r="GC163">
        <v>438.8</v>
      </c>
      <c r="GD163">
        <v>381</v>
      </c>
      <c r="GE163">
        <v>520.4</v>
      </c>
      <c r="GF163">
        <v>513</v>
      </c>
      <c r="GG163">
        <v>549.79999999999995</v>
      </c>
      <c r="GH163">
        <v>566.9</v>
      </c>
      <c r="GI163">
        <v>639.29999999999995</v>
      </c>
      <c r="GJ163">
        <v>696.3</v>
      </c>
      <c r="GK163">
        <v>709.1</v>
      </c>
      <c r="GL163">
        <v>681.1</v>
      </c>
      <c r="GM163">
        <v>856.9</v>
      </c>
      <c r="GN163">
        <v>745.5</v>
      </c>
      <c r="GO163">
        <v>708.5</v>
      </c>
      <c r="GP163">
        <v>402.3</v>
      </c>
      <c r="GQ163">
        <v>520.29999999999995</v>
      </c>
      <c r="GR163">
        <v>478</v>
      </c>
      <c r="GS163">
        <v>529.6</v>
      </c>
      <c r="GT163">
        <v>454.8</v>
      </c>
      <c r="GU163">
        <v>548.29999999999995</v>
      </c>
      <c r="GV163">
        <v>624.29999999999995</v>
      </c>
      <c r="GW163">
        <v>680.7</v>
      </c>
      <c r="GX163">
        <v>663.7</v>
      </c>
      <c r="GY163">
        <v>667.2</v>
      </c>
      <c r="GZ163">
        <v>730.8</v>
      </c>
      <c r="HA163">
        <v>747.5</v>
      </c>
      <c r="HB163">
        <v>764.7</v>
      </c>
      <c r="HC163">
        <v>762.4</v>
      </c>
      <c r="HD163">
        <v>776.2</v>
      </c>
      <c r="HE163">
        <v>781.5</v>
      </c>
      <c r="HF163">
        <v>800.7</v>
      </c>
      <c r="HG163">
        <v>789.7</v>
      </c>
      <c r="HH163">
        <v>748.7</v>
      </c>
      <c r="HI163">
        <v>765.3</v>
      </c>
      <c r="HJ163">
        <v>692.2</v>
      </c>
      <c r="HK163">
        <v>746.9</v>
      </c>
      <c r="HL163">
        <v>703.4</v>
      </c>
      <c r="HM163">
        <v>735.7</v>
      </c>
      <c r="HN163">
        <v>708.6</v>
      </c>
      <c r="HO163">
        <v>785</v>
      </c>
      <c r="HP163">
        <v>761.6</v>
      </c>
      <c r="HQ163">
        <v>854.1</v>
      </c>
      <c r="HR163">
        <v>789.5</v>
      </c>
      <c r="HS163">
        <v>853.6</v>
      </c>
      <c r="HT163">
        <v>953.4</v>
      </c>
      <c r="HU163">
        <v>949.3</v>
      </c>
      <c r="HV163">
        <v>905.4</v>
      </c>
      <c r="HW163">
        <v>919.5</v>
      </c>
      <c r="HX163">
        <v>910.6</v>
      </c>
      <c r="HY163">
        <v>885.8</v>
      </c>
      <c r="HZ163">
        <v>872.3</v>
      </c>
      <c r="IA163">
        <v>862.7</v>
      </c>
      <c r="IB163">
        <v>869.8</v>
      </c>
      <c r="IC163">
        <v>839.6</v>
      </c>
      <c r="ID163">
        <v>989.6</v>
      </c>
      <c r="IE163">
        <v>1174</v>
      </c>
      <c r="IF163">
        <v>1148.4000000000001</v>
      </c>
      <c r="IG163">
        <v>1298.2</v>
      </c>
      <c r="IH163">
        <v>1223.8</v>
      </c>
      <c r="II163">
        <v>1325.7</v>
      </c>
      <c r="IJ163">
        <v>1231.3</v>
      </c>
      <c r="IK163">
        <v>1205.8</v>
      </c>
      <c r="IL163">
        <v>1279.2</v>
      </c>
      <c r="IM163">
        <v>1149.5999999999999</v>
      </c>
      <c r="IN163">
        <v>1107.0999999999999</v>
      </c>
      <c r="IO163">
        <v>1110.0999999999999</v>
      </c>
      <c r="IP163">
        <v>1173.0999999999999</v>
      </c>
      <c r="IQ163">
        <v>1141.8</v>
      </c>
      <c r="IR163">
        <v>1140.2</v>
      </c>
      <c r="IS163">
        <v>1120.8</v>
      </c>
      <c r="IT163">
        <v>1161.2</v>
      </c>
      <c r="IU163">
        <v>1272</v>
      </c>
      <c r="IV163">
        <v>1417.9</v>
      </c>
      <c r="IW163">
        <v>1576</v>
      </c>
      <c r="IY163" s="15">
        <v>74730</v>
      </c>
      <c r="IZ163" s="15">
        <v>75953</v>
      </c>
    </row>
    <row r="164" spans="1:260">
      <c r="A164" t="s">
        <v>1112</v>
      </c>
      <c r="B164" t="s">
        <v>1109</v>
      </c>
      <c r="C164">
        <v>13.5</v>
      </c>
      <c r="D164">
        <v>13.8</v>
      </c>
      <c r="E164">
        <v>14.1</v>
      </c>
      <c r="F164">
        <v>14.4</v>
      </c>
      <c r="G164">
        <v>14.9</v>
      </c>
      <c r="H164">
        <v>14.6</v>
      </c>
      <c r="I164">
        <v>15.1</v>
      </c>
      <c r="J164">
        <v>15.5</v>
      </c>
      <c r="K164">
        <v>15.8</v>
      </c>
      <c r="L164">
        <v>15.9</v>
      </c>
      <c r="M164">
        <v>15.8</v>
      </c>
      <c r="N164">
        <v>16.100000000000001</v>
      </c>
      <c r="O164">
        <v>16.600000000000001</v>
      </c>
      <c r="P164">
        <v>17.2</v>
      </c>
      <c r="Q164">
        <v>17.3</v>
      </c>
      <c r="R164">
        <v>17.8</v>
      </c>
      <c r="S164">
        <v>18.3</v>
      </c>
      <c r="T164">
        <v>18.8</v>
      </c>
      <c r="U164">
        <v>19.2</v>
      </c>
      <c r="V164">
        <v>19.7</v>
      </c>
      <c r="W164">
        <v>20.2</v>
      </c>
      <c r="X164">
        <v>20.7</v>
      </c>
      <c r="Y164">
        <v>20.7</v>
      </c>
      <c r="Z164">
        <v>21.2</v>
      </c>
      <c r="AA164">
        <v>21.6</v>
      </c>
      <c r="AB164">
        <v>22.1</v>
      </c>
      <c r="AC164">
        <v>22</v>
      </c>
      <c r="AD164">
        <v>22.6</v>
      </c>
      <c r="AE164">
        <v>23.7</v>
      </c>
      <c r="AF164">
        <v>24.6</v>
      </c>
      <c r="AG164">
        <v>25</v>
      </c>
      <c r="AH164">
        <v>25.5</v>
      </c>
      <c r="AI164">
        <v>26.3</v>
      </c>
      <c r="AJ164">
        <v>26.7</v>
      </c>
      <c r="AK164">
        <v>27.2</v>
      </c>
      <c r="AL164">
        <v>27.6</v>
      </c>
      <c r="AM164">
        <v>28.2</v>
      </c>
      <c r="AN164">
        <v>29</v>
      </c>
      <c r="AO164">
        <v>29.5</v>
      </c>
      <c r="AP164">
        <v>30</v>
      </c>
      <c r="AQ164">
        <v>30.3</v>
      </c>
      <c r="AR164">
        <v>30.9</v>
      </c>
      <c r="AS164">
        <v>31</v>
      </c>
      <c r="AT164">
        <v>32.1</v>
      </c>
      <c r="AU164">
        <v>32.9</v>
      </c>
      <c r="AV164">
        <v>33.5</v>
      </c>
      <c r="AW164">
        <v>33.799999999999997</v>
      </c>
      <c r="AX164">
        <v>34.200000000000003</v>
      </c>
      <c r="AY164">
        <v>34.799999999999997</v>
      </c>
      <c r="AZ164">
        <v>34.1</v>
      </c>
      <c r="BA164">
        <v>34</v>
      </c>
      <c r="BB164">
        <v>34.700000000000003</v>
      </c>
      <c r="BC164">
        <v>35.5</v>
      </c>
      <c r="BD164">
        <v>36.4</v>
      </c>
      <c r="BE164">
        <v>36.6</v>
      </c>
      <c r="BF164">
        <v>37.299999999999997</v>
      </c>
      <c r="BG164">
        <v>36.799999999999997</v>
      </c>
      <c r="BH164">
        <v>39.4</v>
      </c>
      <c r="BI164">
        <v>41.7</v>
      </c>
      <c r="BJ164">
        <v>44</v>
      </c>
      <c r="BK164">
        <v>45.1</v>
      </c>
      <c r="BL164">
        <v>45.1</v>
      </c>
      <c r="BM164">
        <v>45</v>
      </c>
      <c r="BN164">
        <v>46.7</v>
      </c>
      <c r="BO164">
        <v>47.4</v>
      </c>
      <c r="BP164">
        <v>48.6</v>
      </c>
      <c r="BQ164">
        <v>49.2</v>
      </c>
      <c r="BR164">
        <v>51.4</v>
      </c>
      <c r="BS164">
        <v>52.8</v>
      </c>
      <c r="BT164">
        <v>53.7</v>
      </c>
      <c r="BU164">
        <v>55</v>
      </c>
      <c r="BV164">
        <v>56</v>
      </c>
      <c r="BW164">
        <v>58.4</v>
      </c>
      <c r="BX164">
        <v>59.2</v>
      </c>
      <c r="BY164">
        <v>57.9</v>
      </c>
      <c r="BZ164">
        <v>60.4</v>
      </c>
      <c r="CA164">
        <v>61.6</v>
      </c>
      <c r="CB164">
        <v>64.099999999999994</v>
      </c>
      <c r="CC164">
        <v>67.7</v>
      </c>
      <c r="CD164">
        <v>69.099999999999994</v>
      </c>
      <c r="CE164">
        <v>72.099999999999994</v>
      </c>
      <c r="CF164">
        <v>75.400000000000006</v>
      </c>
      <c r="CG164">
        <v>77.5</v>
      </c>
      <c r="CH164">
        <v>78.2</v>
      </c>
      <c r="CI164">
        <v>81.599999999999994</v>
      </c>
      <c r="CJ164">
        <v>85.4</v>
      </c>
      <c r="CK164">
        <v>86.6</v>
      </c>
      <c r="CL164">
        <v>89.6</v>
      </c>
      <c r="CM164">
        <v>91.4</v>
      </c>
      <c r="CN164">
        <v>95.1</v>
      </c>
      <c r="CO164">
        <v>99.6</v>
      </c>
      <c r="CP164">
        <v>102.9</v>
      </c>
      <c r="CQ164">
        <v>100.8</v>
      </c>
      <c r="CR164">
        <v>101.5</v>
      </c>
      <c r="CS164">
        <v>103.1</v>
      </c>
      <c r="CT164">
        <v>106.2</v>
      </c>
      <c r="CU164">
        <v>107.6</v>
      </c>
      <c r="CV164">
        <v>114.9</v>
      </c>
      <c r="CW164">
        <v>111.8</v>
      </c>
      <c r="CX164">
        <v>110.7</v>
      </c>
      <c r="CY164">
        <v>109.8</v>
      </c>
      <c r="CZ164">
        <v>106.8</v>
      </c>
      <c r="DA164">
        <v>105.7</v>
      </c>
      <c r="DB164">
        <v>105.1</v>
      </c>
      <c r="DC164">
        <v>104.9</v>
      </c>
      <c r="DD164">
        <v>102.7</v>
      </c>
      <c r="DE164">
        <v>103.2</v>
      </c>
      <c r="DF164">
        <v>102.8</v>
      </c>
      <c r="DG164">
        <v>103.2</v>
      </c>
      <c r="DH164">
        <v>105.3</v>
      </c>
      <c r="DI164">
        <v>101.7</v>
      </c>
      <c r="DJ164">
        <v>101.5</v>
      </c>
      <c r="DK164">
        <v>100.2</v>
      </c>
      <c r="DL164">
        <v>101</v>
      </c>
      <c r="DM164">
        <v>97.7</v>
      </c>
      <c r="DN164">
        <v>94.6</v>
      </c>
      <c r="DO164">
        <v>90</v>
      </c>
      <c r="DP164">
        <v>88.6</v>
      </c>
      <c r="DQ164">
        <v>87.3</v>
      </c>
      <c r="DR164">
        <v>86.6</v>
      </c>
      <c r="DS164">
        <v>85</v>
      </c>
      <c r="DT164">
        <v>84.8</v>
      </c>
      <c r="DU164">
        <v>83.4</v>
      </c>
      <c r="DV164">
        <v>79.599999999999994</v>
      </c>
      <c r="DW164">
        <v>75.900000000000006</v>
      </c>
      <c r="DX164">
        <v>73.5</v>
      </c>
      <c r="DY164">
        <v>69.900000000000006</v>
      </c>
      <c r="DZ164">
        <v>69.5</v>
      </c>
      <c r="EA164">
        <v>69</v>
      </c>
      <c r="EB164">
        <v>69.099999999999994</v>
      </c>
      <c r="EC164">
        <v>68.099999999999994</v>
      </c>
      <c r="ED164">
        <v>68.8</v>
      </c>
      <c r="EE164">
        <v>66</v>
      </c>
      <c r="EF164">
        <v>65.400000000000006</v>
      </c>
      <c r="EG164">
        <v>63.8</v>
      </c>
      <c r="EH164">
        <v>64.900000000000006</v>
      </c>
      <c r="EI164">
        <v>63.8</v>
      </c>
      <c r="EJ164">
        <v>62.8</v>
      </c>
      <c r="EK164">
        <v>62.2</v>
      </c>
      <c r="EL164">
        <v>63.4</v>
      </c>
      <c r="EM164">
        <v>63.6</v>
      </c>
      <c r="EN164">
        <v>63.3</v>
      </c>
      <c r="EO164">
        <v>62.9</v>
      </c>
      <c r="EP164">
        <v>63</v>
      </c>
      <c r="EQ164">
        <v>63.5</v>
      </c>
      <c r="ER164">
        <v>64.099999999999994</v>
      </c>
      <c r="ES164">
        <v>64.3</v>
      </c>
      <c r="ET164">
        <v>64.400000000000006</v>
      </c>
      <c r="EU164">
        <v>64.400000000000006</v>
      </c>
      <c r="EV164">
        <v>64.7</v>
      </c>
      <c r="EW164">
        <v>63.3</v>
      </c>
      <c r="EX164">
        <v>62.6</v>
      </c>
      <c r="EY164">
        <v>60.5</v>
      </c>
      <c r="EZ164">
        <v>59.3</v>
      </c>
      <c r="FA164">
        <v>58.3</v>
      </c>
      <c r="FB164">
        <v>56.7</v>
      </c>
      <c r="FC164">
        <v>56.3</v>
      </c>
      <c r="FD164">
        <v>55.6</v>
      </c>
      <c r="FE164">
        <v>54.4</v>
      </c>
      <c r="FF164">
        <v>51.1</v>
      </c>
      <c r="FG164">
        <v>51.1</v>
      </c>
      <c r="FH164">
        <v>51.6</v>
      </c>
      <c r="FI164">
        <v>50.8</v>
      </c>
      <c r="FJ164">
        <v>49.9</v>
      </c>
      <c r="FK164">
        <v>47.1</v>
      </c>
      <c r="FL164">
        <v>47.3</v>
      </c>
      <c r="FM164">
        <v>46.7</v>
      </c>
      <c r="FN164">
        <v>46.2</v>
      </c>
      <c r="FO164">
        <v>45.6</v>
      </c>
      <c r="FP164">
        <v>45.1</v>
      </c>
      <c r="FQ164">
        <v>44.7</v>
      </c>
      <c r="FR164">
        <v>43.8</v>
      </c>
      <c r="FS164">
        <v>43.5</v>
      </c>
      <c r="FT164">
        <v>46.8</v>
      </c>
      <c r="FU164">
        <v>46.1</v>
      </c>
      <c r="FV164">
        <v>46.5</v>
      </c>
      <c r="FW164">
        <v>45.4</v>
      </c>
      <c r="FX164">
        <v>45</v>
      </c>
      <c r="FY164">
        <v>44</v>
      </c>
      <c r="FZ164">
        <v>38.6</v>
      </c>
      <c r="GA164">
        <v>35.6</v>
      </c>
      <c r="GB164">
        <v>34.200000000000003</v>
      </c>
      <c r="GC164">
        <v>32.5</v>
      </c>
      <c r="GD164">
        <v>31.8</v>
      </c>
      <c r="GE164">
        <v>29.5</v>
      </c>
      <c r="GF164">
        <v>27.6</v>
      </c>
      <c r="GG164">
        <v>25.6</v>
      </c>
      <c r="GH164">
        <v>24.5</v>
      </c>
      <c r="GI164">
        <v>23.8</v>
      </c>
      <c r="GJ164">
        <v>23.3</v>
      </c>
      <c r="GK164">
        <v>22.5</v>
      </c>
      <c r="GL164">
        <v>21.3</v>
      </c>
      <c r="GM164">
        <v>20.9</v>
      </c>
      <c r="GN164">
        <v>20.399999999999999</v>
      </c>
      <c r="GO164">
        <v>19.8</v>
      </c>
      <c r="GP164">
        <v>19.600000000000001</v>
      </c>
      <c r="GQ164">
        <v>19.7</v>
      </c>
      <c r="GR164">
        <v>20</v>
      </c>
      <c r="GS164">
        <v>20.100000000000001</v>
      </c>
      <c r="GT164">
        <v>20.5</v>
      </c>
      <c r="GU164">
        <v>22.2</v>
      </c>
      <c r="GV164">
        <v>22</v>
      </c>
      <c r="GW164">
        <v>22</v>
      </c>
      <c r="GX164">
        <v>22.1</v>
      </c>
      <c r="GY164">
        <v>22.6</v>
      </c>
      <c r="GZ164">
        <v>22.7</v>
      </c>
      <c r="HA164">
        <v>23.3</v>
      </c>
      <c r="HB164">
        <v>24.5</v>
      </c>
      <c r="HC164">
        <v>26.6</v>
      </c>
      <c r="HD164">
        <v>27.8</v>
      </c>
      <c r="HE164">
        <v>30.1</v>
      </c>
      <c r="HF164">
        <v>32.799999999999997</v>
      </c>
      <c r="HG164">
        <v>32.6</v>
      </c>
      <c r="HH164">
        <v>33.9</v>
      </c>
      <c r="HI164">
        <v>34.799999999999997</v>
      </c>
      <c r="HJ164">
        <v>34.6</v>
      </c>
      <c r="HK164">
        <v>34.700000000000003</v>
      </c>
      <c r="HL164">
        <v>36.299999999999997</v>
      </c>
      <c r="HM164">
        <v>36.5</v>
      </c>
      <c r="HN164">
        <v>37.4</v>
      </c>
      <c r="HO164">
        <v>37.5</v>
      </c>
      <c r="HP164">
        <v>37</v>
      </c>
      <c r="HQ164">
        <v>37.5</v>
      </c>
      <c r="HR164">
        <v>37.5</v>
      </c>
      <c r="HS164">
        <v>38.1</v>
      </c>
      <c r="HT164">
        <v>37.4</v>
      </c>
      <c r="HU164">
        <v>37.1</v>
      </c>
      <c r="HV164">
        <v>36</v>
      </c>
      <c r="HW164">
        <v>53</v>
      </c>
      <c r="HX164">
        <v>52</v>
      </c>
      <c r="HY164">
        <v>53.3</v>
      </c>
      <c r="HZ164">
        <v>56.4</v>
      </c>
      <c r="IA164">
        <v>58.2</v>
      </c>
      <c r="IB164">
        <v>51.7</v>
      </c>
      <c r="IC164">
        <v>50</v>
      </c>
      <c r="ID164">
        <v>50.6</v>
      </c>
      <c r="IE164">
        <v>58.8</v>
      </c>
      <c r="IF164">
        <v>57.1</v>
      </c>
      <c r="IG164">
        <v>57.2</v>
      </c>
      <c r="IH164">
        <v>57.6</v>
      </c>
      <c r="II164">
        <v>63</v>
      </c>
      <c r="IJ164">
        <v>55.5</v>
      </c>
      <c r="IK164">
        <v>51.1</v>
      </c>
      <c r="IL164">
        <v>55.9</v>
      </c>
      <c r="IM164">
        <v>56.3</v>
      </c>
      <c r="IN164">
        <v>56.7</v>
      </c>
      <c r="IO164">
        <v>48.3</v>
      </c>
      <c r="IP164">
        <v>54.2</v>
      </c>
      <c r="IQ164">
        <v>59.8</v>
      </c>
      <c r="IR164">
        <v>64.2</v>
      </c>
      <c r="IS164">
        <v>73.900000000000006</v>
      </c>
      <c r="IT164">
        <v>63.5</v>
      </c>
      <c r="IU164">
        <v>60.9</v>
      </c>
      <c r="IV164">
        <v>57.5</v>
      </c>
      <c r="IW164">
        <v>57</v>
      </c>
      <c r="IY164" s="15">
        <v>8576721</v>
      </c>
      <c r="IZ164" s="15">
        <v>9473205</v>
      </c>
    </row>
    <row r="165" spans="1:260">
      <c r="A165" t="s">
        <v>1114</v>
      </c>
      <c r="B165" t="s">
        <v>1107</v>
      </c>
      <c r="C165">
        <v>2.1</v>
      </c>
      <c r="D165">
        <v>2</v>
      </c>
      <c r="E165">
        <v>2</v>
      </c>
      <c r="F165">
        <v>2.2000000000000002</v>
      </c>
      <c r="G165">
        <v>2.2000000000000002</v>
      </c>
      <c r="H165">
        <v>2.2999999999999998</v>
      </c>
      <c r="I165">
        <v>2.4</v>
      </c>
      <c r="J165">
        <v>2.7</v>
      </c>
      <c r="K165">
        <v>3</v>
      </c>
      <c r="L165">
        <v>3</v>
      </c>
      <c r="M165">
        <v>3</v>
      </c>
      <c r="N165">
        <v>2.9</v>
      </c>
      <c r="O165">
        <v>2.8</v>
      </c>
      <c r="P165">
        <v>2.9</v>
      </c>
      <c r="Q165">
        <v>3.1</v>
      </c>
      <c r="R165">
        <v>3.4</v>
      </c>
      <c r="S165">
        <v>3.6</v>
      </c>
      <c r="T165">
        <v>3.7</v>
      </c>
      <c r="U165">
        <v>3.9</v>
      </c>
      <c r="V165">
        <v>4.5</v>
      </c>
      <c r="W165">
        <v>5.2</v>
      </c>
      <c r="X165">
        <v>5</v>
      </c>
      <c r="Y165">
        <v>5</v>
      </c>
      <c r="Z165">
        <v>5</v>
      </c>
      <c r="AA165">
        <v>4.9000000000000004</v>
      </c>
      <c r="AB165">
        <v>4.9000000000000004</v>
      </c>
      <c r="AC165">
        <v>4.8</v>
      </c>
      <c r="AD165">
        <v>4.8</v>
      </c>
      <c r="AE165">
        <v>4.7</v>
      </c>
      <c r="AF165">
        <v>4.5999999999999996</v>
      </c>
      <c r="AG165">
        <v>4.7</v>
      </c>
      <c r="AH165">
        <v>4.8</v>
      </c>
      <c r="AI165">
        <v>4.7</v>
      </c>
      <c r="AJ165">
        <v>4.5</v>
      </c>
      <c r="AK165">
        <v>4.4000000000000004</v>
      </c>
      <c r="AL165">
        <v>4.4000000000000004</v>
      </c>
      <c r="AM165">
        <v>4.2</v>
      </c>
      <c r="AN165">
        <v>4.0999999999999996</v>
      </c>
      <c r="AO165">
        <v>3.8</v>
      </c>
      <c r="AP165">
        <v>3.9</v>
      </c>
      <c r="AQ165">
        <v>4</v>
      </c>
      <c r="AR165">
        <v>4</v>
      </c>
      <c r="AS165">
        <v>3.8</v>
      </c>
      <c r="AT165">
        <v>3.8</v>
      </c>
      <c r="AU165">
        <v>3.9</v>
      </c>
      <c r="AV165">
        <v>4.0999999999999996</v>
      </c>
      <c r="AW165">
        <v>4.4000000000000004</v>
      </c>
      <c r="AX165">
        <v>4.9000000000000004</v>
      </c>
      <c r="AY165">
        <v>5.2</v>
      </c>
      <c r="AZ165">
        <v>5.7</v>
      </c>
      <c r="BA165">
        <v>6.2</v>
      </c>
      <c r="BB165">
        <v>6.9</v>
      </c>
      <c r="BC165">
        <v>7.1</v>
      </c>
      <c r="BD165">
        <v>7.8</v>
      </c>
      <c r="BE165">
        <v>7.3</v>
      </c>
      <c r="BF165">
        <v>8</v>
      </c>
      <c r="BG165">
        <v>8.1999999999999993</v>
      </c>
      <c r="BH165">
        <v>9.4</v>
      </c>
      <c r="BI165">
        <v>9.4</v>
      </c>
      <c r="BJ165">
        <v>9.5</v>
      </c>
      <c r="BK165">
        <v>9.8000000000000007</v>
      </c>
      <c r="BL165">
        <v>10.5</v>
      </c>
      <c r="BM165">
        <v>11.5</v>
      </c>
      <c r="BN165">
        <v>12.3</v>
      </c>
      <c r="BO165">
        <v>12.5</v>
      </c>
      <c r="BP165">
        <v>13.1</v>
      </c>
      <c r="BQ165">
        <v>13.1</v>
      </c>
      <c r="BR165">
        <v>14.9</v>
      </c>
      <c r="BS165">
        <v>14.2</v>
      </c>
      <c r="BT165">
        <v>14.1</v>
      </c>
      <c r="BU165">
        <v>14.7</v>
      </c>
      <c r="BV165">
        <v>15.3</v>
      </c>
      <c r="BW165">
        <v>15.8</v>
      </c>
      <c r="BX165">
        <v>16.7</v>
      </c>
      <c r="BY165">
        <v>19.399999999999999</v>
      </c>
      <c r="BZ165">
        <v>24.2</v>
      </c>
      <c r="CA165">
        <v>24.5</v>
      </c>
      <c r="CB165">
        <v>25.1</v>
      </c>
      <c r="CC165">
        <v>29.8</v>
      </c>
      <c r="CD165">
        <v>31.4</v>
      </c>
      <c r="CE165">
        <v>30.8</v>
      </c>
      <c r="CF165">
        <v>32.6</v>
      </c>
      <c r="CG165">
        <v>34.700000000000003</v>
      </c>
      <c r="CH165">
        <v>38.5</v>
      </c>
      <c r="CI165">
        <v>39.9</v>
      </c>
      <c r="CJ165">
        <v>40.9</v>
      </c>
      <c r="CK165">
        <v>42.3</v>
      </c>
      <c r="CL165">
        <v>60.9</v>
      </c>
      <c r="CM165">
        <v>68</v>
      </c>
      <c r="CN165">
        <v>74.7</v>
      </c>
      <c r="CO165">
        <v>75.599999999999994</v>
      </c>
      <c r="CP165">
        <v>77</v>
      </c>
      <c r="CQ165">
        <v>81.8</v>
      </c>
      <c r="CR165">
        <v>84.8</v>
      </c>
      <c r="CS165">
        <v>93.8</v>
      </c>
      <c r="CT165">
        <v>74.2</v>
      </c>
      <c r="CU165">
        <v>80.900000000000006</v>
      </c>
      <c r="CV165">
        <v>82.4</v>
      </c>
      <c r="CW165">
        <v>87.9</v>
      </c>
      <c r="CX165">
        <v>89.9</v>
      </c>
      <c r="CY165">
        <v>89</v>
      </c>
      <c r="CZ165">
        <v>89.5</v>
      </c>
      <c r="DA165">
        <v>87.7</v>
      </c>
      <c r="DB165">
        <v>90.7</v>
      </c>
      <c r="DC165">
        <v>89</v>
      </c>
      <c r="DD165">
        <v>87.1</v>
      </c>
      <c r="DE165">
        <v>87.6</v>
      </c>
      <c r="DF165">
        <v>87.6</v>
      </c>
      <c r="DG165">
        <v>89.3</v>
      </c>
      <c r="DH165">
        <v>84.9</v>
      </c>
      <c r="DI165">
        <v>82.6</v>
      </c>
      <c r="DJ165">
        <v>88.4</v>
      </c>
      <c r="DK165">
        <v>85.5</v>
      </c>
      <c r="DL165">
        <v>84.5</v>
      </c>
      <c r="DM165">
        <v>81.099999999999994</v>
      </c>
      <c r="DN165">
        <v>80.8</v>
      </c>
      <c r="DO165">
        <v>80</v>
      </c>
      <c r="DP165">
        <v>74.8</v>
      </c>
      <c r="DQ165">
        <v>73.099999999999994</v>
      </c>
      <c r="DR165">
        <v>69.8</v>
      </c>
      <c r="DS165">
        <v>65.3</v>
      </c>
      <c r="DT165">
        <v>64.400000000000006</v>
      </c>
      <c r="DU165">
        <v>62.5</v>
      </c>
      <c r="DV165">
        <v>61.2</v>
      </c>
      <c r="DW165">
        <v>61.1</v>
      </c>
      <c r="DX165">
        <v>58.3</v>
      </c>
      <c r="DY165">
        <v>58.5</v>
      </c>
      <c r="DZ165">
        <v>59.6</v>
      </c>
      <c r="EA165">
        <v>59.5</v>
      </c>
      <c r="EB165">
        <v>61</v>
      </c>
      <c r="EC165">
        <v>59</v>
      </c>
      <c r="ED165">
        <v>54.8</v>
      </c>
      <c r="EE165">
        <v>51.6</v>
      </c>
      <c r="EF165">
        <v>50.1</v>
      </c>
      <c r="EG165">
        <v>48.3</v>
      </c>
      <c r="EH165">
        <v>47.5</v>
      </c>
      <c r="EI165">
        <v>45.2</v>
      </c>
      <c r="EJ165">
        <v>46.1</v>
      </c>
      <c r="EK165">
        <v>45.3</v>
      </c>
      <c r="EL165">
        <v>46</v>
      </c>
      <c r="EM165">
        <v>46.8</v>
      </c>
      <c r="EN165">
        <v>50.1</v>
      </c>
      <c r="EO165">
        <v>49.6</v>
      </c>
      <c r="EP165">
        <v>51.4</v>
      </c>
      <c r="EQ165">
        <v>52.3</v>
      </c>
      <c r="ER165">
        <v>55.1</v>
      </c>
      <c r="ES165">
        <v>55.2</v>
      </c>
      <c r="ET165">
        <v>57.7</v>
      </c>
      <c r="EU165">
        <v>58.4</v>
      </c>
      <c r="EV165">
        <v>62.6</v>
      </c>
      <c r="EW165">
        <v>62.8</v>
      </c>
      <c r="EX165">
        <v>67.8</v>
      </c>
      <c r="EY165">
        <v>70.3</v>
      </c>
      <c r="EZ165">
        <v>71.2</v>
      </c>
      <c r="FA165">
        <v>72.3</v>
      </c>
      <c r="FB165">
        <v>74.900000000000006</v>
      </c>
      <c r="FC165">
        <v>74.400000000000006</v>
      </c>
      <c r="FD165">
        <v>72.7</v>
      </c>
      <c r="FE165">
        <v>75.7</v>
      </c>
      <c r="FF165">
        <v>78.5</v>
      </c>
      <c r="FG165">
        <v>75.900000000000006</v>
      </c>
      <c r="FH165">
        <v>76.8</v>
      </c>
      <c r="FI165">
        <v>78.7</v>
      </c>
      <c r="FJ165">
        <v>83.9</v>
      </c>
      <c r="FK165">
        <v>82.5</v>
      </c>
      <c r="FL165">
        <v>80.7</v>
      </c>
      <c r="FM165">
        <v>80.2</v>
      </c>
      <c r="FN165">
        <v>79.3</v>
      </c>
      <c r="FO165">
        <v>80.7</v>
      </c>
      <c r="FP165">
        <v>82.2</v>
      </c>
      <c r="FQ165">
        <v>81</v>
      </c>
      <c r="FR165">
        <v>81.3</v>
      </c>
      <c r="FS165">
        <v>79.099999999999994</v>
      </c>
      <c r="FT165">
        <v>74</v>
      </c>
      <c r="FU165">
        <v>74.2</v>
      </c>
      <c r="FV165">
        <v>75.3</v>
      </c>
      <c r="FW165">
        <v>72.2</v>
      </c>
      <c r="FX165">
        <v>72.400000000000006</v>
      </c>
      <c r="FY165">
        <v>71.7</v>
      </c>
      <c r="FZ165">
        <v>72.8</v>
      </c>
      <c r="GA165">
        <v>74.400000000000006</v>
      </c>
      <c r="GB165">
        <v>73.8</v>
      </c>
      <c r="GC165">
        <v>74.2</v>
      </c>
      <c r="GD165">
        <v>85.1</v>
      </c>
      <c r="GE165">
        <v>86.2</v>
      </c>
      <c r="GF165">
        <v>94.2</v>
      </c>
      <c r="GG165">
        <v>95.3</v>
      </c>
      <c r="GH165">
        <v>99.1</v>
      </c>
      <c r="GI165">
        <v>83.1</v>
      </c>
      <c r="GJ165">
        <v>86.4</v>
      </c>
      <c r="GK165">
        <v>91.2</v>
      </c>
      <c r="GL165">
        <v>99.7</v>
      </c>
      <c r="GM165">
        <v>101.9</v>
      </c>
      <c r="GN165">
        <v>101.3</v>
      </c>
      <c r="GO165">
        <v>101.2</v>
      </c>
      <c r="GP165">
        <v>109.4</v>
      </c>
      <c r="GQ165">
        <v>110</v>
      </c>
      <c r="GR165">
        <v>107.3</v>
      </c>
      <c r="GS165">
        <v>103.1</v>
      </c>
      <c r="GT165">
        <v>99.3</v>
      </c>
      <c r="GU165">
        <v>106.9</v>
      </c>
      <c r="GV165">
        <v>112</v>
      </c>
      <c r="GW165">
        <v>149.1</v>
      </c>
      <c r="GX165">
        <v>149.30000000000001</v>
      </c>
      <c r="GY165">
        <v>159.80000000000001</v>
      </c>
      <c r="GZ165">
        <v>180.8</v>
      </c>
      <c r="HA165">
        <v>175.8</v>
      </c>
      <c r="HB165">
        <v>186.6</v>
      </c>
      <c r="HC165">
        <v>198.1</v>
      </c>
      <c r="HD165">
        <v>210.1</v>
      </c>
      <c r="HE165">
        <v>211.3</v>
      </c>
      <c r="HF165">
        <v>228.9</v>
      </c>
      <c r="HG165">
        <v>243.6</v>
      </c>
      <c r="HH165">
        <v>259.7</v>
      </c>
      <c r="HI165">
        <v>274</v>
      </c>
      <c r="HJ165">
        <v>289.39999999999998</v>
      </c>
      <c r="HK165">
        <v>312</v>
      </c>
      <c r="HL165">
        <v>334.5</v>
      </c>
      <c r="HM165">
        <v>344.6</v>
      </c>
      <c r="HN165">
        <v>380.5</v>
      </c>
      <c r="HO165">
        <v>398</v>
      </c>
      <c r="HP165">
        <v>406.6</v>
      </c>
      <c r="HQ165">
        <v>420.5</v>
      </c>
      <c r="HR165">
        <v>440.5</v>
      </c>
      <c r="HS165">
        <v>457.7</v>
      </c>
      <c r="HT165">
        <v>484.5</v>
      </c>
      <c r="HU165">
        <v>477.5</v>
      </c>
      <c r="HV165">
        <v>474.6</v>
      </c>
      <c r="HW165">
        <v>466.8</v>
      </c>
      <c r="HX165">
        <v>476.4</v>
      </c>
      <c r="HY165">
        <v>486.3</v>
      </c>
      <c r="HZ165">
        <v>487.3</v>
      </c>
      <c r="IA165">
        <v>491.8</v>
      </c>
      <c r="IB165">
        <v>505.1</v>
      </c>
      <c r="IC165">
        <v>526.29999999999995</v>
      </c>
      <c r="ID165">
        <v>545.5</v>
      </c>
      <c r="IE165">
        <v>546.6</v>
      </c>
      <c r="IF165">
        <v>588.79999999999995</v>
      </c>
      <c r="IG165">
        <v>620.5</v>
      </c>
      <c r="IH165">
        <v>632.6</v>
      </c>
      <c r="II165">
        <v>715.9</v>
      </c>
      <c r="IJ165">
        <v>685.7</v>
      </c>
      <c r="IK165">
        <v>685</v>
      </c>
      <c r="IL165">
        <v>699</v>
      </c>
      <c r="IM165">
        <v>716.4</v>
      </c>
      <c r="IN165">
        <v>639.9</v>
      </c>
      <c r="IO165">
        <v>690.7</v>
      </c>
      <c r="IP165">
        <v>748.2</v>
      </c>
      <c r="IQ165">
        <v>769.3</v>
      </c>
      <c r="IR165">
        <v>814</v>
      </c>
      <c r="IS165">
        <v>851.6</v>
      </c>
      <c r="IT165">
        <v>862.4</v>
      </c>
      <c r="IU165">
        <v>896.9</v>
      </c>
      <c r="IV165">
        <v>906.8</v>
      </c>
      <c r="IW165">
        <v>926.9</v>
      </c>
      <c r="IY165" s="15">
        <v>596716</v>
      </c>
      <c r="IZ165" s="15">
        <v>600524</v>
      </c>
    </row>
    <row r="166" spans="1:260">
      <c r="A166" t="s">
        <v>1115</v>
      </c>
      <c r="B166" t="s">
        <v>1235</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24</v>
      </c>
      <c r="GM166">
        <v>21</v>
      </c>
      <c r="GN166">
        <v>62</v>
      </c>
      <c r="GO166">
        <v>288.3</v>
      </c>
      <c r="GP166">
        <v>553.70000000000005</v>
      </c>
      <c r="GQ166">
        <v>309.89999999999998</v>
      </c>
      <c r="GR166">
        <v>114.6</v>
      </c>
      <c r="GS166">
        <v>56.8</v>
      </c>
      <c r="GT166">
        <v>10.3</v>
      </c>
      <c r="GU166">
        <v>0</v>
      </c>
      <c r="GV166">
        <v>1.2</v>
      </c>
      <c r="GW166">
        <v>0.1</v>
      </c>
      <c r="GX166">
        <v>0.1</v>
      </c>
      <c r="GY166">
        <v>0</v>
      </c>
      <c r="GZ166">
        <v>0</v>
      </c>
      <c r="HA166">
        <v>0.5</v>
      </c>
      <c r="HB166">
        <v>99.8</v>
      </c>
      <c r="HC166">
        <v>46.5</v>
      </c>
      <c r="HD166">
        <v>28</v>
      </c>
      <c r="HE166">
        <v>12.6</v>
      </c>
      <c r="HF166">
        <v>8.9</v>
      </c>
      <c r="HG166">
        <v>8.1</v>
      </c>
      <c r="HH166">
        <v>1.7</v>
      </c>
      <c r="HI166">
        <v>0.5</v>
      </c>
      <c r="HJ166">
        <v>0.3</v>
      </c>
      <c r="HK166">
        <v>0.4</v>
      </c>
      <c r="HL166">
        <v>0.1</v>
      </c>
      <c r="HM166">
        <v>0.2</v>
      </c>
      <c r="HN166">
        <v>1.5</v>
      </c>
      <c r="HO166">
        <v>0.8</v>
      </c>
      <c r="HP166">
        <v>0.6</v>
      </c>
      <c r="HQ166">
        <v>0.7</v>
      </c>
      <c r="HR166">
        <v>1</v>
      </c>
      <c r="HS166">
        <v>0.1</v>
      </c>
      <c r="HT166">
        <v>3</v>
      </c>
      <c r="HU166">
        <v>7</v>
      </c>
      <c r="HV166">
        <v>5.6</v>
      </c>
      <c r="HW166">
        <v>5.0999999999999996</v>
      </c>
      <c r="HX166">
        <v>3.1</v>
      </c>
      <c r="HY166">
        <v>3.6</v>
      </c>
      <c r="HZ166">
        <v>12.1</v>
      </c>
      <c r="IA166">
        <v>5</v>
      </c>
      <c r="IB166">
        <v>1.1000000000000001</v>
      </c>
      <c r="IC166">
        <v>0.1</v>
      </c>
      <c r="ID166">
        <v>4.2</v>
      </c>
      <c r="IE166">
        <v>1.4</v>
      </c>
      <c r="IF166">
        <v>0</v>
      </c>
      <c r="IG166">
        <v>1</v>
      </c>
      <c r="IH166">
        <v>3.7</v>
      </c>
      <c r="II166">
        <v>357.7</v>
      </c>
      <c r="IJ166">
        <v>226.9</v>
      </c>
      <c r="IK166">
        <v>23.9</v>
      </c>
      <c r="IL166">
        <v>17.899999999999999</v>
      </c>
      <c r="IM166">
        <v>2.5</v>
      </c>
      <c r="IN166">
        <v>0.6</v>
      </c>
      <c r="IO166">
        <v>0.3</v>
      </c>
      <c r="IP166">
        <v>3.3</v>
      </c>
      <c r="IQ166">
        <v>0.4</v>
      </c>
      <c r="IR166">
        <v>0.3</v>
      </c>
      <c r="IS166">
        <v>0.3</v>
      </c>
      <c r="IT166">
        <v>0.4</v>
      </c>
      <c r="IU166">
        <v>0.6</v>
      </c>
      <c r="IV166">
        <v>0.2</v>
      </c>
      <c r="IW166">
        <v>0.2</v>
      </c>
      <c r="IY166" s="15">
        <v>236465</v>
      </c>
      <c r="IZ166" s="15">
        <v>242569</v>
      </c>
    </row>
    <row r="167" spans="1:260">
      <c r="A167" t="s">
        <v>1117</v>
      </c>
      <c r="B167" t="s">
        <v>1236</v>
      </c>
      <c r="C167">
        <v>1.2</v>
      </c>
      <c r="D167">
        <v>1.2</v>
      </c>
      <c r="E167">
        <v>1.2</v>
      </c>
      <c r="F167">
        <v>1.2</v>
      </c>
      <c r="G167">
        <v>1.3</v>
      </c>
      <c r="H167">
        <v>1.3</v>
      </c>
      <c r="I167">
        <v>1.3</v>
      </c>
      <c r="J167">
        <v>1.4</v>
      </c>
      <c r="K167">
        <v>1.4</v>
      </c>
      <c r="L167">
        <v>1.4</v>
      </c>
      <c r="M167">
        <v>1.4</v>
      </c>
      <c r="N167">
        <v>1.5</v>
      </c>
      <c r="O167">
        <v>1.5</v>
      </c>
      <c r="P167">
        <v>1.5</v>
      </c>
      <c r="Q167">
        <v>1.5</v>
      </c>
      <c r="R167">
        <v>1.6</v>
      </c>
      <c r="S167">
        <v>1.6</v>
      </c>
      <c r="T167">
        <v>1.7</v>
      </c>
      <c r="U167">
        <v>1.7</v>
      </c>
      <c r="V167">
        <v>1.7</v>
      </c>
      <c r="W167">
        <v>1.8</v>
      </c>
      <c r="X167">
        <v>1.8</v>
      </c>
      <c r="Y167">
        <v>1.9</v>
      </c>
      <c r="Z167">
        <v>2.2000000000000002</v>
      </c>
      <c r="AA167">
        <v>2.2000000000000002</v>
      </c>
      <c r="AB167">
        <v>2.2999999999999998</v>
      </c>
      <c r="AC167">
        <v>2.2999999999999998</v>
      </c>
      <c r="AD167">
        <v>2.2999999999999998</v>
      </c>
      <c r="AE167">
        <v>2.4</v>
      </c>
      <c r="AF167">
        <v>2.4</v>
      </c>
      <c r="AG167">
        <v>2.4</v>
      </c>
      <c r="AH167">
        <v>2.6</v>
      </c>
      <c r="AI167">
        <v>2.6</v>
      </c>
      <c r="AJ167">
        <v>2.7</v>
      </c>
      <c r="AK167">
        <v>2.7</v>
      </c>
      <c r="AL167">
        <v>2.9</v>
      </c>
      <c r="AM167">
        <v>2.9</v>
      </c>
      <c r="AN167">
        <v>3</v>
      </c>
      <c r="AO167">
        <v>3.1</v>
      </c>
      <c r="AP167">
        <v>3.2</v>
      </c>
      <c r="AQ167">
        <v>3.3</v>
      </c>
      <c r="AR167">
        <v>3.4</v>
      </c>
      <c r="AS167">
        <v>3.5</v>
      </c>
      <c r="AT167">
        <v>3.7</v>
      </c>
      <c r="AU167">
        <v>3.6</v>
      </c>
      <c r="AV167">
        <v>3.7</v>
      </c>
      <c r="AW167">
        <v>3.8</v>
      </c>
      <c r="AX167">
        <v>4</v>
      </c>
      <c r="AY167">
        <v>3.9</v>
      </c>
      <c r="AZ167">
        <v>4</v>
      </c>
      <c r="BA167">
        <v>4.0999999999999996</v>
      </c>
      <c r="BB167">
        <v>4.9000000000000004</v>
      </c>
      <c r="BC167">
        <v>4.3</v>
      </c>
      <c r="BD167">
        <v>4.4000000000000004</v>
      </c>
      <c r="BE167">
        <v>4.5</v>
      </c>
      <c r="BF167">
        <v>4.9000000000000004</v>
      </c>
      <c r="BG167">
        <v>4.9000000000000004</v>
      </c>
      <c r="BH167">
        <v>5</v>
      </c>
      <c r="BI167">
        <v>5.0999999999999996</v>
      </c>
      <c r="BJ167">
        <v>5.3</v>
      </c>
      <c r="BK167">
        <v>5.4</v>
      </c>
      <c r="BL167">
        <v>5.6</v>
      </c>
      <c r="BM167">
        <v>5.6</v>
      </c>
      <c r="BN167">
        <v>5.8</v>
      </c>
      <c r="BO167">
        <v>6</v>
      </c>
      <c r="BP167">
        <v>6.1</v>
      </c>
      <c r="BQ167">
        <v>6.2</v>
      </c>
      <c r="BR167">
        <v>8.6</v>
      </c>
      <c r="BS167">
        <v>8.6999999999999993</v>
      </c>
      <c r="BT167">
        <v>8.9</v>
      </c>
      <c r="BU167">
        <v>9</v>
      </c>
      <c r="BV167">
        <v>11.8</v>
      </c>
      <c r="BW167">
        <v>12</v>
      </c>
      <c r="BX167">
        <v>12.1</v>
      </c>
      <c r="BY167">
        <v>11.9</v>
      </c>
      <c r="BZ167">
        <v>13.6</v>
      </c>
      <c r="CA167">
        <v>14.1</v>
      </c>
      <c r="CB167">
        <v>14.6</v>
      </c>
      <c r="CC167">
        <v>15.4</v>
      </c>
      <c r="CD167">
        <v>17.399999999999999</v>
      </c>
      <c r="CE167">
        <v>18.3</v>
      </c>
      <c r="CF167">
        <v>19.3</v>
      </c>
      <c r="CG167">
        <v>20.5</v>
      </c>
      <c r="CH167">
        <v>23.1</v>
      </c>
      <c r="CI167">
        <v>24.1</v>
      </c>
      <c r="CJ167">
        <v>25</v>
      </c>
      <c r="CK167">
        <v>26.9</v>
      </c>
      <c r="CL167">
        <v>29.8</v>
      </c>
      <c r="CM167">
        <v>31.1</v>
      </c>
      <c r="CN167">
        <v>30.1</v>
      </c>
      <c r="CO167">
        <v>27.9</v>
      </c>
      <c r="CP167">
        <v>31.8</v>
      </c>
      <c r="CQ167">
        <v>28.4</v>
      </c>
      <c r="CR167">
        <v>27.1</v>
      </c>
      <c r="CS167">
        <v>26.9</v>
      </c>
      <c r="CT167">
        <v>26.1</v>
      </c>
      <c r="CU167">
        <v>24</v>
      </c>
      <c r="CV167">
        <v>21.8</v>
      </c>
      <c r="CW167">
        <v>20.5</v>
      </c>
      <c r="CX167">
        <v>22.8</v>
      </c>
      <c r="CY167">
        <v>21.9</v>
      </c>
      <c r="CZ167">
        <v>18.5</v>
      </c>
      <c r="DA167">
        <v>19.399999999999999</v>
      </c>
      <c r="DB167">
        <v>19.2</v>
      </c>
      <c r="DC167">
        <v>23</v>
      </c>
      <c r="DD167">
        <v>22.6</v>
      </c>
      <c r="DE167">
        <v>22.8</v>
      </c>
      <c r="DF167">
        <v>24.2</v>
      </c>
      <c r="DG167">
        <v>25.5</v>
      </c>
      <c r="DH167">
        <v>25.7</v>
      </c>
      <c r="DI167">
        <v>26</v>
      </c>
      <c r="DJ167">
        <v>27</v>
      </c>
      <c r="DK167">
        <v>29</v>
      </c>
      <c r="DL167">
        <v>28.4</v>
      </c>
      <c r="DM167">
        <v>28.3</v>
      </c>
      <c r="DN167">
        <v>31.7</v>
      </c>
      <c r="DO167">
        <v>36.5</v>
      </c>
      <c r="DP167">
        <v>36.700000000000003</v>
      </c>
      <c r="DQ167">
        <v>37.4</v>
      </c>
      <c r="DR167">
        <v>45.7</v>
      </c>
      <c r="DS167">
        <v>46.6</v>
      </c>
      <c r="DT167">
        <v>45.4</v>
      </c>
      <c r="DU167">
        <v>50.6</v>
      </c>
      <c r="DV167">
        <v>40.799999999999997</v>
      </c>
      <c r="DW167">
        <v>45.4</v>
      </c>
      <c r="DX167">
        <v>39.9</v>
      </c>
      <c r="DY167">
        <v>38.799999999999997</v>
      </c>
      <c r="DZ167">
        <v>38.4</v>
      </c>
      <c r="EA167">
        <v>45.9</v>
      </c>
      <c r="EB167">
        <v>46.4</v>
      </c>
      <c r="EC167">
        <v>45</v>
      </c>
      <c r="ED167">
        <v>47</v>
      </c>
      <c r="EE167">
        <v>40</v>
      </c>
      <c r="EF167">
        <v>48.2</v>
      </c>
      <c r="EG167">
        <v>45.1</v>
      </c>
      <c r="EH167">
        <v>59</v>
      </c>
      <c r="EI167">
        <v>74.099999999999994</v>
      </c>
      <c r="EJ167">
        <v>74.599999999999994</v>
      </c>
      <c r="EK167">
        <v>77</v>
      </c>
      <c r="EL167">
        <v>60.5</v>
      </c>
      <c r="EM167">
        <v>61.7</v>
      </c>
      <c r="EN167">
        <v>62.4</v>
      </c>
      <c r="EO167">
        <v>63.6</v>
      </c>
      <c r="EP167">
        <v>58.1</v>
      </c>
      <c r="EQ167">
        <v>56.1</v>
      </c>
      <c r="ER167">
        <v>56.4</v>
      </c>
      <c r="ES167">
        <v>60.7</v>
      </c>
      <c r="ET167">
        <v>67.8</v>
      </c>
      <c r="EU167">
        <v>69</v>
      </c>
      <c r="EV167">
        <v>70.2</v>
      </c>
      <c r="EW167">
        <v>70.599999999999994</v>
      </c>
      <c r="EX167">
        <v>73.8</v>
      </c>
      <c r="EY167">
        <v>80.2</v>
      </c>
      <c r="EZ167">
        <v>95.2</v>
      </c>
      <c r="FA167">
        <v>92.3</v>
      </c>
      <c r="FB167">
        <v>99.8</v>
      </c>
      <c r="FC167">
        <v>128.5</v>
      </c>
      <c r="FD167">
        <v>144.5</v>
      </c>
      <c r="FE167">
        <v>157.80000000000001</v>
      </c>
      <c r="FF167">
        <v>160.80000000000001</v>
      </c>
      <c r="FG167">
        <v>151.19999999999999</v>
      </c>
      <c r="FH167">
        <v>150.30000000000001</v>
      </c>
      <c r="FI167">
        <v>157.6</v>
      </c>
      <c r="FJ167">
        <v>148.4</v>
      </c>
      <c r="FK167">
        <v>153</v>
      </c>
      <c r="FL167">
        <v>149.80000000000001</v>
      </c>
      <c r="FM167">
        <v>155.69999999999999</v>
      </c>
      <c r="FN167">
        <v>156</v>
      </c>
      <c r="FO167">
        <v>164.6</v>
      </c>
      <c r="FP167">
        <v>174.2</v>
      </c>
      <c r="FQ167">
        <v>174</v>
      </c>
      <c r="FR167">
        <v>182.5</v>
      </c>
      <c r="FS167">
        <v>172.5</v>
      </c>
      <c r="FT167">
        <v>182.8</v>
      </c>
      <c r="FU167">
        <v>186.6</v>
      </c>
      <c r="FV167">
        <v>180.7</v>
      </c>
      <c r="FW167">
        <v>187.8</v>
      </c>
      <c r="FX167">
        <v>195.2</v>
      </c>
      <c r="FY167">
        <v>198.4</v>
      </c>
      <c r="FZ167">
        <v>192.3</v>
      </c>
      <c r="GA167">
        <v>193.6</v>
      </c>
      <c r="GB167">
        <v>190.1</v>
      </c>
      <c r="GC167">
        <v>200.2</v>
      </c>
      <c r="GD167">
        <v>188.7</v>
      </c>
      <c r="GE167">
        <v>190.5</v>
      </c>
      <c r="GF167">
        <v>182</v>
      </c>
      <c r="GG167">
        <v>182.9</v>
      </c>
      <c r="GH167">
        <v>176</v>
      </c>
      <c r="GI167">
        <v>171.7</v>
      </c>
      <c r="GJ167">
        <v>158.4</v>
      </c>
      <c r="GK167">
        <v>155.9</v>
      </c>
      <c r="GL167">
        <v>184</v>
      </c>
      <c r="GM167">
        <v>192.2</v>
      </c>
      <c r="GN167">
        <v>203.6</v>
      </c>
      <c r="GO167">
        <v>183.6</v>
      </c>
      <c r="GP167">
        <v>174.3</v>
      </c>
      <c r="GQ167">
        <v>199.6</v>
      </c>
      <c r="GR167">
        <v>213.5</v>
      </c>
      <c r="GS167">
        <v>223.2</v>
      </c>
      <c r="GT167">
        <v>224.9</v>
      </c>
      <c r="GU167">
        <v>197.1</v>
      </c>
      <c r="GV167">
        <v>181.5</v>
      </c>
      <c r="GW167">
        <v>176.5</v>
      </c>
      <c r="GX167">
        <v>188.7</v>
      </c>
      <c r="GY167">
        <v>186.6</v>
      </c>
      <c r="GZ167">
        <v>195.1</v>
      </c>
      <c r="HA167">
        <v>183.2</v>
      </c>
      <c r="HB167">
        <v>194.3</v>
      </c>
      <c r="HC167">
        <v>227.6</v>
      </c>
      <c r="HD167">
        <v>234.9</v>
      </c>
      <c r="HE167">
        <v>237.2</v>
      </c>
      <c r="HF167">
        <v>239</v>
      </c>
      <c r="HG167">
        <v>205.6</v>
      </c>
      <c r="HH167">
        <v>223.3</v>
      </c>
      <c r="HI167">
        <v>206.8</v>
      </c>
      <c r="HJ167">
        <v>199.9</v>
      </c>
      <c r="HK167">
        <v>263.60000000000002</v>
      </c>
      <c r="HL167">
        <v>264.10000000000002</v>
      </c>
      <c r="HM167">
        <v>272.39999999999998</v>
      </c>
      <c r="HN167">
        <v>260.5</v>
      </c>
      <c r="HO167">
        <v>261.8</v>
      </c>
      <c r="HP167">
        <v>259.8</v>
      </c>
      <c r="HQ167">
        <v>223.4</v>
      </c>
      <c r="HR167">
        <v>246.9</v>
      </c>
      <c r="HS167">
        <v>229.8</v>
      </c>
      <c r="HT167">
        <v>218.8</v>
      </c>
      <c r="HU167">
        <v>210.1</v>
      </c>
      <c r="HV167">
        <v>209.6</v>
      </c>
      <c r="HW167">
        <v>224.7</v>
      </c>
      <c r="HX167">
        <v>197.4</v>
      </c>
      <c r="HY167">
        <v>205.9</v>
      </c>
      <c r="HZ167">
        <v>181.2</v>
      </c>
      <c r="IA167">
        <v>232.6</v>
      </c>
      <c r="IB167">
        <v>236.3</v>
      </c>
      <c r="IC167">
        <v>232.6</v>
      </c>
      <c r="ID167">
        <v>231.7</v>
      </c>
      <c r="IE167">
        <v>123</v>
      </c>
      <c r="IF167">
        <v>122.8</v>
      </c>
      <c r="IG167">
        <v>70.599999999999994</v>
      </c>
      <c r="IH167">
        <v>86.8</v>
      </c>
      <c r="II167">
        <v>44.5</v>
      </c>
      <c r="IJ167">
        <v>69.599999999999994</v>
      </c>
      <c r="IK167">
        <v>44.2</v>
      </c>
      <c r="IL167">
        <v>40.700000000000003</v>
      </c>
      <c r="IM167">
        <v>49</v>
      </c>
      <c r="IN167">
        <v>37.5</v>
      </c>
      <c r="IO167">
        <v>12.6</v>
      </c>
      <c r="IP167">
        <v>-36.200000000000003</v>
      </c>
      <c r="IQ167">
        <v>-77.7</v>
      </c>
      <c r="IR167">
        <v>-48.3</v>
      </c>
      <c r="IS167">
        <v>-78.599999999999994</v>
      </c>
      <c r="IT167">
        <v>-72.2</v>
      </c>
      <c r="IU167">
        <v>-25.4</v>
      </c>
      <c r="IV167">
        <v>-68.7</v>
      </c>
      <c r="IW167">
        <v>-38.9</v>
      </c>
      <c r="IY167" s="15">
        <v>83086</v>
      </c>
      <c r="IZ167" s="15">
        <v>84169</v>
      </c>
    </row>
    <row r="168" spans="1:260">
      <c r="A168" t="s">
        <v>1118</v>
      </c>
      <c r="B168" s="12" t="s">
        <v>1073</v>
      </c>
      <c r="C168" s="12">
        <v>33.4</v>
      </c>
      <c r="D168" s="12">
        <v>34.1</v>
      </c>
      <c r="E168" s="12">
        <v>34.299999999999997</v>
      </c>
      <c r="F168" s="12">
        <v>35.4</v>
      </c>
      <c r="G168" s="12">
        <v>36.700000000000003</v>
      </c>
      <c r="H168" s="12">
        <v>37.299999999999997</v>
      </c>
      <c r="I168" s="12">
        <v>38.200000000000003</v>
      </c>
      <c r="J168" s="12">
        <v>39.299999999999997</v>
      </c>
      <c r="K168" s="12">
        <v>39.700000000000003</v>
      </c>
      <c r="L168" s="12">
        <v>39.4</v>
      </c>
      <c r="M168" s="12">
        <v>40.299999999999997</v>
      </c>
      <c r="N168" s="12">
        <v>41.7</v>
      </c>
      <c r="O168" s="12">
        <v>42.8</v>
      </c>
      <c r="P168" s="12">
        <v>43.8</v>
      </c>
      <c r="Q168" s="12">
        <v>44.5</v>
      </c>
      <c r="R168" s="12">
        <v>45.5</v>
      </c>
      <c r="S168" s="12">
        <v>46.4</v>
      </c>
      <c r="T168" s="12">
        <v>47.4</v>
      </c>
      <c r="U168" s="12">
        <v>48.4</v>
      </c>
      <c r="V168" s="12">
        <v>49.3</v>
      </c>
      <c r="W168" s="12">
        <v>50.7</v>
      </c>
      <c r="X168" s="12">
        <v>51.8</v>
      </c>
      <c r="Y168" s="12">
        <v>53</v>
      </c>
      <c r="Z168" s="12">
        <v>59.6</v>
      </c>
      <c r="AA168" s="12">
        <v>60.4</v>
      </c>
      <c r="AB168" s="12">
        <v>61.6</v>
      </c>
      <c r="AC168" s="12">
        <v>62.3</v>
      </c>
      <c r="AD168" s="12">
        <v>62.3</v>
      </c>
      <c r="AE168" s="12">
        <v>64.2</v>
      </c>
      <c r="AF168" s="12">
        <v>65.099999999999994</v>
      </c>
      <c r="AG168" s="12">
        <v>66.7</v>
      </c>
      <c r="AH168" s="12">
        <v>69.7</v>
      </c>
      <c r="AI168" s="12">
        <v>70.599999999999994</v>
      </c>
      <c r="AJ168" s="12">
        <v>72.7</v>
      </c>
      <c r="AK168" s="12">
        <v>74.7</v>
      </c>
      <c r="AL168" s="12">
        <v>78.8</v>
      </c>
      <c r="AM168" s="12">
        <v>80.400000000000006</v>
      </c>
      <c r="AN168" s="12">
        <v>82.5</v>
      </c>
      <c r="AO168" s="12">
        <v>84.3</v>
      </c>
      <c r="AP168" s="12">
        <v>88.5</v>
      </c>
      <c r="AQ168" s="12">
        <v>90.5</v>
      </c>
      <c r="AR168" s="12">
        <v>92</v>
      </c>
      <c r="AS168" s="12">
        <v>94.5</v>
      </c>
      <c r="AT168" s="12">
        <v>99.2</v>
      </c>
      <c r="AU168" s="12">
        <v>98.7</v>
      </c>
      <c r="AV168" s="12">
        <v>101.2</v>
      </c>
      <c r="AW168" s="12">
        <v>103.4</v>
      </c>
      <c r="AX168" s="12">
        <v>109.7</v>
      </c>
      <c r="AY168" s="12">
        <v>108.1</v>
      </c>
      <c r="AZ168" s="12">
        <v>110.4</v>
      </c>
      <c r="BA168" s="12">
        <v>112.9</v>
      </c>
      <c r="BB168" s="12">
        <v>133.6</v>
      </c>
      <c r="BC168" s="12">
        <v>120.4</v>
      </c>
      <c r="BD168" s="12">
        <v>122.9</v>
      </c>
      <c r="BE168" s="12">
        <v>124.8</v>
      </c>
      <c r="BF168" s="12">
        <v>134.19999999999999</v>
      </c>
      <c r="BG168" s="12">
        <v>134.1</v>
      </c>
      <c r="BH168" s="12">
        <v>135.4</v>
      </c>
      <c r="BI168" s="12">
        <v>138.4</v>
      </c>
      <c r="BJ168" s="12">
        <v>142.4</v>
      </c>
      <c r="BK168" s="12">
        <v>148.80000000000001</v>
      </c>
      <c r="BL168" s="12">
        <v>152.5</v>
      </c>
      <c r="BM168" s="12">
        <v>152.5</v>
      </c>
      <c r="BN168" s="12">
        <v>157.30000000000001</v>
      </c>
      <c r="BO168" s="12">
        <v>161.69999999999999</v>
      </c>
      <c r="BP168" s="12">
        <v>164</v>
      </c>
      <c r="BQ168" s="12">
        <v>167.2</v>
      </c>
      <c r="BR168" s="12">
        <v>228.2</v>
      </c>
      <c r="BS168" s="12">
        <v>230.5</v>
      </c>
      <c r="BT168" s="12">
        <v>234.8</v>
      </c>
      <c r="BU168" s="12">
        <v>238.1</v>
      </c>
      <c r="BV168" s="12">
        <v>252.6</v>
      </c>
      <c r="BW168" s="12">
        <v>258</v>
      </c>
      <c r="BX168" s="12">
        <v>262.10000000000002</v>
      </c>
      <c r="BY168" s="12">
        <v>265.8</v>
      </c>
      <c r="BZ168" s="12">
        <v>292</v>
      </c>
      <c r="CA168" s="12">
        <v>298.39999999999998</v>
      </c>
      <c r="CB168" s="12">
        <v>305.89999999999998</v>
      </c>
      <c r="CC168" s="12">
        <v>314.5</v>
      </c>
      <c r="CD168" s="12">
        <v>345.4</v>
      </c>
      <c r="CE168" s="12">
        <v>350.8</v>
      </c>
      <c r="CF168" s="12">
        <v>356.9</v>
      </c>
      <c r="CG168" s="12">
        <v>362.1</v>
      </c>
      <c r="CH168" s="12">
        <v>400.1</v>
      </c>
      <c r="CI168" s="12">
        <v>402.6</v>
      </c>
      <c r="CJ168" s="12">
        <v>407.8</v>
      </c>
      <c r="CK168" s="12">
        <v>405.6</v>
      </c>
      <c r="CL168" s="12">
        <v>417.7</v>
      </c>
      <c r="CM168" s="12">
        <v>236.1</v>
      </c>
      <c r="CN168" s="12">
        <v>241.7</v>
      </c>
      <c r="CO168" s="12">
        <v>246.8</v>
      </c>
      <c r="CP168" s="12">
        <v>255.2</v>
      </c>
      <c r="CQ168" s="12">
        <v>263.8</v>
      </c>
      <c r="CR168" s="12">
        <v>273.10000000000002</v>
      </c>
      <c r="CS168" s="12">
        <v>281</v>
      </c>
      <c r="CT168" s="12">
        <v>323.7</v>
      </c>
      <c r="CU168" s="12">
        <v>333.5</v>
      </c>
      <c r="CV168" s="12">
        <v>337.8</v>
      </c>
      <c r="CW168" s="12">
        <v>344.4</v>
      </c>
      <c r="CX168" s="12">
        <v>328.1</v>
      </c>
      <c r="CY168" s="12">
        <v>336.9</v>
      </c>
      <c r="CZ168" s="12">
        <v>347.3</v>
      </c>
      <c r="DA168" s="12">
        <v>355.5</v>
      </c>
      <c r="DB168" s="12">
        <v>462.7</v>
      </c>
      <c r="DC168" s="12">
        <v>482.1</v>
      </c>
      <c r="DD168" s="12">
        <v>495.3</v>
      </c>
      <c r="DE168" s="12">
        <v>507.9</v>
      </c>
      <c r="DF168" s="12">
        <v>626.79999999999995</v>
      </c>
      <c r="DG168" s="12">
        <v>652.1</v>
      </c>
      <c r="DH168" s="12">
        <v>667.7</v>
      </c>
      <c r="DI168" s="12">
        <v>683.6</v>
      </c>
      <c r="DJ168" s="12">
        <v>703.7</v>
      </c>
      <c r="DK168" s="12">
        <v>722</v>
      </c>
      <c r="DL168" s="12">
        <v>722.4</v>
      </c>
      <c r="DM168" s="12">
        <v>734.2</v>
      </c>
      <c r="DN168" s="12">
        <v>830</v>
      </c>
      <c r="DO168" s="12">
        <v>845.1</v>
      </c>
      <c r="DP168" s="12">
        <v>858</v>
      </c>
      <c r="DQ168" s="12">
        <v>901.3</v>
      </c>
      <c r="DR168" s="12">
        <v>1021.3</v>
      </c>
      <c r="DS168" s="12">
        <v>997.3</v>
      </c>
      <c r="DT168" s="12">
        <v>1032.7</v>
      </c>
      <c r="DU168" s="12">
        <v>1022.9</v>
      </c>
      <c r="DV168" s="12">
        <v>922.7</v>
      </c>
      <c r="DW168" s="12">
        <v>959.4</v>
      </c>
      <c r="DX168" s="12">
        <v>971.3</v>
      </c>
      <c r="DY168" s="12">
        <v>1017</v>
      </c>
      <c r="DZ168" s="12">
        <v>1104.9000000000001</v>
      </c>
      <c r="EA168" s="12">
        <v>1096.9000000000001</v>
      </c>
      <c r="EB168" s="12">
        <v>1123</v>
      </c>
      <c r="EC168" s="12">
        <v>1153.8</v>
      </c>
      <c r="ED168" s="12">
        <v>1100.3</v>
      </c>
      <c r="EE168" s="12">
        <v>1163.8</v>
      </c>
      <c r="EF168" s="12">
        <v>1241.5999999999999</v>
      </c>
      <c r="EG168" s="12">
        <v>1323.8</v>
      </c>
      <c r="EH168" s="12">
        <v>1571.2</v>
      </c>
      <c r="EI168" s="12">
        <v>1622.2</v>
      </c>
      <c r="EJ168" s="12">
        <v>1676.2</v>
      </c>
      <c r="EK168" s="12">
        <v>1702.8</v>
      </c>
      <c r="EL168" s="12">
        <v>1707.2</v>
      </c>
      <c r="EM168" s="12">
        <v>1745.7</v>
      </c>
      <c r="EN168" s="12">
        <v>1784.9</v>
      </c>
      <c r="EO168" s="12">
        <v>1867.3</v>
      </c>
      <c r="EP168" s="12">
        <v>2124.1999999999998</v>
      </c>
      <c r="EQ168" s="12">
        <v>2212.6</v>
      </c>
      <c r="ER168" s="12">
        <v>2283.3000000000002</v>
      </c>
      <c r="ES168" s="12">
        <v>2340.4</v>
      </c>
      <c r="ET168" s="12">
        <v>2576.4</v>
      </c>
      <c r="EU168" s="12">
        <v>2621.9</v>
      </c>
      <c r="EV168" s="12">
        <v>2821</v>
      </c>
      <c r="EW168" s="12">
        <v>2896.9</v>
      </c>
      <c r="EX168" s="12">
        <v>3044.6</v>
      </c>
      <c r="EY168" s="12">
        <v>3261.9</v>
      </c>
      <c r="EZ168" s="12">
        <v>3278.5</v>
      </c>
      <c r="FA168" s="12">
        <v>3102.1</v>
      </c>
      <c r="FB168" s="12">
        <v>3687.7</v>
      </c>
      <c r="FC168" s="12">
        <v>3784.4</v>
      </c>
      <c r="FD168" s="12">
        <v>3950.2</v>
      </c>
      <c r="FE168" s="12">
        <v>4048.3</v>
      </c>
      <c r="FF168" s="12">
        <v>4716.8999999999996</v>
      </c>
      <c r="FG168" s="12">
        <v>4850.3999999999996</v>
      </c>
      <c r="FH168" s="12">
        <v>4871.7</v>
      </c>
      <c r="FI168" s="12">
        <v>4795.6000000000004</v>
      </c>
      <c r="FJ168" s="12">
        <v>4434.3</v>
      </c>
      <c r="FK168" s="12">
        <v>4271.5</v>
      </c>
      <c r="FL168" s="12">
        <v>4368.8999999999996</v>
      </c>
      <c r="FM168" s="12">
        <v>4126.3999999999996</v>
      </c>
      <c r="FN168" s="12">
        <v>3809</v>
      </c>
      <c r="FO168" s="12">
        <v>3846.9</v>
      </c>
      <c r="FP168" s="12">
        <v>3792.1</v>
      </c>
      <c r="FQ168" s="12">
        <v>3542.8</v>
      </c>
      <c r="FR168" s="12">
        <v>3252.9</v>
      </c>
      <c r="FS168" s="12">
        <v>3210</v>
      </c>
      <c r="FT168" s="12">
        <v>3537.2</v>
      </c>
      <c r="FU168" s="12">
        <v>3750.2</v>
      </c>
      <c r="FV168" s="12">
        <v>4668</v>
      </c>
      <c r="FW168" s="12">
        <v>4802.6000000000004</v>
      </c>
      <c r="FX168" s="12">
        <v>4895.6000000000004</v>
      </c>
      <c r="FY168" s="12">
        <v>5000.8999999999996</v>
      </c>
      <c r="FZ168" s="12">
        <v>5773</v>
      </c>
      <c r="GA168" s="12">
        <v>5922.9</v>
      </c>
      <c r="GB168" s="12">
        <v>6022.9</v>
      </c>
      <c r="GC168" s="12">
        <v>6381.7</v>
      </c>
      <c r="GD168" s="12">
        <v>6810.2</v>
      </c>
      <c r="GE168" s="12">
        <v>7469.1</v>
      </c>
      <c r="GF168" s="12">
        <v>7477.6</v>
      </c>
      <c r="GG168" s="12">
        <v>7819.7</v>
      </c>
      <c r="GH168" s="12">
        <v>8668.2999999999993</v>
      </c>
      <c r="GI168" s="12">
        <v>9101.6</v>
      </c>
      <c r="GJ168" s="12">
        <v>9890</v>
      </c>
      <c r="GK168" s="12">
        <v>10400.6</v>
      </c>
      <c r="GL168" s="12">
        <v>10385.6</v>
      </c>
      <c r="GM168" s="12">
        <v>9496.2000000000007</v>
      </c>
      <c r="GN168" s="12">
        <v>9299.1</v>
      </c>
      <c r="GO168" s="12">
        <v>7429.9</v>
      </c>
      <c r="GP168" s="12">
        <v>5724.5</v>
      </c>
      <c r="GQ168" s="12">
        <v>5180.5</v>
      </c>
      <c r="GR168" s="12">
        <v>6467.1</v>
      </c>
      <c r="GS168" s="12">
        <v>7806.5</v>
      </c>
      <c r="GT168" s="12">
        <v>8142</v>
      </c>
      <c r="GU168" s="12">
        <v>8419.9</v>
      </c>
      <c r="GV168" s="12">
        <v>7515.4</v>
      </c>
      <c r="GW168" s="12">
        <v>8863.7000000000007</v>
      </c>
      <c r="GX168" s="12">
        <v>9572.5</v>
      </c>
      <c r="GY168" s="12">
        <v>10133.799999999999</v>
      </c>
      <c r="GZ168" s="12">
        <v>10202.1</v>
      </c>
      <c r="HA168" s="12">
        <v>8401.9</v>
      </c>
      <c r="HB168" s="12">
        <v>8874.7000000000007</v>
      </c>
      <c r="HC168" s="12">
        <v>9800</v>
      </c>
      <c r="HD168" s="12">
        <v>9177.2999999999993</v>
      </c>
      <c r="HE168" s="12">
        <v>9917</v>
      </c>
      <c r="HF168" s="12">
        <v>10361.1</v>
      </c>
      <c r="HG168" s="12">
        <v>10844.7</v>
      </c>
      <c r="HH168" s="12">
        <v>10766</v>
      </c>
      <c r="HI168" s="12">
        <v>11848.7</v>
      </c>
      <c r="HJ168" s="12">
        <v>12584.5</v>
      </c>
      <c r="HK168" s="12">
        <v>12838.3</v>
      </c>
      <c r="HL168" s="12">
        <v>13601.1</v>
      </c>
      <c r="HM168" s="12">
        <v>13069.5</v>
      </c>
      <c r="HN168" s="12">
        <v>12889.6</v>
      </c>
      <c r="HO168" s="12">
        <v>13454.8</v>
      </c>
      <c r="HP168" s="12">
        <v>13612.3</v>
      </c>
      <c r="HQ168" s="12">
        <v>12284.6</v>
      </c>
      <c r="HR168" s="12">
        <v>12630</v>
      </c>
      <c r="HS168" s="12">
        <v>12580</v>
      </c>
      <c r="HT168" s="12">
        <v>12612</v>
      </c>
      <c r="HU168" s="12">
        <v>13389.3</v>
      </c>
      <c r="HV168" s="12">
        <v>13395.4</v>
      </c>
      <c r="HW168" s="12">
        <v>14410.6</v>
      </c>
      <c r="HX168" s="12">
        <v>15218.4</v>
      </c>
      <c r="HY168" s="12">
        <v>16195.5</v>
      </c>
      <c r="HZ168" s="12">
        <v>16866.7</v>
      </c>
      <c r="IA168" s="12">
        <v>16495.099999999999</v>
      </c>
      <c r="IB168" s="12">
        <v>16076.5</v>
      </c>
      <c r="IC168" s="12">
        <v>16266.5</v>
      </c>
      <c r="ID168" s="12">
        <v>14104.7</v>
      </c>
      <c r="IE168" s="12">
        <v>15597.9</v>
      </c>
      <c r="IF168" s="12">
        <v>16025.3</v>
      </c>
      <c r="IG168" s="12">
        <v>15778.3</v>
      </c>
      <c r="IH168" s="12">
        <v>17031.400000000001</v>
      </c>
      <c r="II168" s="12">
        <v>13259.4</v>
      </c>
      <c r="IJ168" s="12">
        <v>15429.6</v>
      </c>
      <c r="IK168" s="12">
        <v>16386.599999999999</v>
      </c>
      <c r="IL168" s="12">
        <v>18878.099999999999</v>
      </c>
      <c r="IM168" s="12">
        <v>19852.3</v>
      </c>
      <c r="IN168" s="12">
        <v>21188</v>
      </c>
      <c r="IO168" s="12">
        <v>21111.599999999999</v>
      </c>
      <c r="IP168" s="12">
        <v>21858.6</v>
      </c>
      <c r="IQ168" s="12">
        <v>20693.400000000001</v>
      </c>
      <c r="IR168" s="12">
        <v>17792.099999999999</v>
      </c>
      <c r="IS168" s="12">
        <v>16362.2</v>
      </c>
      <c r="IT168" s="12">
        <v>18455.8</v>
      </c>
      <c r="IU168" s="12">
        <v>19642.900000000001</v>
      </c>
      <c r="IV168" s="12">
        <v>20164.7</v>
      </c>
      <c r="IW168" s="12">
        <v>19407.900000000001</v>
      </c>
      <c r="IY168" s="15">
        <v>153379</v>
      </c>
      <c r="IZ168" s="15">
        <v>158400</v>
      </c>
    </row>
    <row r="169" spans="1:260">
      <c r="A169" t="s">
        <v>1119</v>
      </c>
      <c r="B169" t="s">
        <v>1077</v>
      </c>
      <c r="C169">
        <v>3.5</v>
      </c>
      <c r="D169">
        <v>3.8</v>
      </c>
      <c r="E169">
        <v>3.6</v>
      </c>
      <c r="F169">
        <v>4</v>
      </c>
      <c r="G169">
        <v>4.5</v>
      </c>
      <c r="H169">
        <v>4.4000000000000004</v>
      </c>
      <c r="I169">
        <v>4.5</v>
      </c>
      <c r="J169">
        <v>4.9000000000000004</v>
      </c>
      <c r="K169">
        <v>4.9000000000000004</v>
      </c>
      <c r="L169">
        <v>3.8</v>
      </c>
      <c r="M169">
        <v>4.2</v>
      </c>
      <c r="N169">
        <v>4.7</v>
      </c>
      <c r="O169">
        <v>4.9000000000000004</v>
      </c>
      <c r="P169">
        <v>5.0999999999999996</v>
      </c>
      <c r="Q169">
        <v>5.0999999999999996</v>
      </c>
      <c r="R169">
        <v>5.0999999999999996</v>
      </c>
      <c r="S169">
        <v>5.3</v>
      </c>
      <c r="T169">
        <v>5.3</v>
      </c>
      <c r="U169">
        <v>5.4</v>
      </c>
      <c r="V169">
        <v>5.3</v>
      </c>
      <c r="W169">
        <v>5.2</v>
      </c>
      <c r="X169">
        <v>4.8</v>
      </c>
      <c r="Y169">
        <v>5</v>
      </c>
      <c r="Z169">
        <v>5</v>
      </c>
      <c r="AA169">
        <v>4.8</v>
      </c>
      <c r="AB169">
        <v>4.5999999999999996</v>
      </c>
      <c r="AC169">
        <v>4.0999999999999996</v>
      </c>
      <c r="AD169">
        <v>4.3</v>
      </c>
      <c r="AE169">
        <v>4.9000000000000004</v>
      </c>
      <c r="AF169">
        <v>4.9000000000000004</v>
      </c>
      <c r="AG169">
        <v>5.2</v>
      </c>
      <c r="AH169">
        <v>5.2</v>
      </c>
      <c r="AI169">
        <v>4.9000000000000004</v>
      </c>
      <c r="AJ169">
        <v>5.8</v>
      </c>
      <c r="AK169">
        <v>6.1</v>
      </c>
      <c r="AL169">
        <v>6.5</v>
      </c>
      <c r="AM169">
        <v>6.5</v>
      </c>
      <c r="AN169">
        <v>6.7</v>
      </c>
      <c r="AO169">
        <v>6.8</v>
      </c>
      <c r="AP169">
        <v>7</v>
      </c>
      <c r="AQ169">
        <v>6.7</v>
      </c>
      <c r="AR169">
        <v>5.7</v>
      </c>
      <c r="AS169">
        <v>6.5</v>
      </c>
      <c r="AT169">
        <v>6.6</v>
      </c>
      <c r="AU169">
        <v>7.3</v>
      </c>
      <c r="AV169">
        <v>7.5</v>
      </c>
      <c r="AW169">
        <v>7.2</v>
      </c>
      <c r="AX169">
        <v>7.6</v>
      </c>
      <c r="AY169">
        <v>8.8000000000000007</v>
      </c>
      <c r="AZ169">
        <v>9.4</v>
      </c>
      <c r="BA169">
        <v>9.6</v>
      </c>
      <c r="BB169">
        <v>10.5</v>
      </c>
      <c r="BC169">
        <v>12.3</v>
      </c>
      <c r="BD169">
        <v>11.9</v>
      </c>
      <c r="BE169">
        <v>11.7</v>
      </c>
      <c r="BF169">
        <v>10</v>
      </c>
      <c r="BG169">
        <v>10.6</v>
      </c>
      <c r="BH169">
        <v>9.8000000000000007</v>
      </c>
      <c r="BI169">
        <v>8.4</v>
      </c>
      <c r="BJ169">
        <v>9</v>
      </c>
      <c r="BK169">
        <v>11.3</v>
      </c>
      <c r="BL169">
        <v>10.8</v>
      </c>
      <c r="BM169">
        <v>9.1</v>
      </c>
      <c r="BN169">
        <v>9.6</v>
      </c>
      <c r="BO169">
        <v>9.9</v>
      </c>
      <c r="BP169">
        <v>9.6</v>
      </c>
      <c r="BQ169">
        <v>9.3000000000000007</v>
      </c>
      <c r="BR169">
        <v>9.5</v>
      </c>
      <c r="BS169">
        <v>9.6</v>
      </c>
      <c r="BT169">
        <v>9.8000000000000007</v>
      </c>
      <c r="BU169">
        <v>10.3</v>
      </c>
      <c r="BV169">
        <v>10.1</v>
      </c>
      <c r="BW169">
        <v>10.5</v>
      </c>
      <c r="BX169">
        <v>10.7</v>
      </c>
      <c r="BY169">
        <v>11.8</v>
      </c>
      <c r="BZ169">
        <v>11.2</v>
      </c>
      <c r="CA169">
        <v>11.7</v>
      </c>
      <c r="CB169">
        <v>12</v>
      </c>
      <c r="CC169">
        <v>14.1</v>
      </c>
      <c r="CD169">
        <v>14.8</v>
      </c>
      <c r="CE169">
        <v>14.3</v>
      </c>
      <c r="CF169">
        <v>17.5</v>
      </c>
      <c r="CG169">
        <v>19.100000000000001</v>
      </c>
      <c r="CH169">
        <v>18.899999999999999</v>
      </c>
      <c r="CI169">
        <v>18.899999999999999</v>
      </c>
      <c r="CJ169">
        <v>18.399999999999999</v>
      </c>
      <c r="CK169">
        <v>15.3</v>
      </c>
      <c r="CL169">
        <v>16.5</v>
      </c>
      <c r="CM169">
        <v>14</v>
      </c>
      <c r="CN169">
        <v>13.5</v>
      </c>
      <c r="CO169">
        <v>13.7</v>
      </c>
      <c r="CP169">
        <v>17.399999999999999</v>
      </c>
      <c r="CQ169">
        <v>19.399999999999999</v>
      </c>
      <c r="CR169">
        <v>22.9</v>
      </c>
      <c r="CS169">
        <v>24.3</v>
      </c>
      <c r="CT169">
        <v>26.2</v>
      </c>
      <c r="CU169">
        <v>28.8</v>
      </c>
      <c r="CV169">
        <v>25.1</v>
      </c>
      <c r="CW169">
        <v>25.5</v>
      </c>
      <c r="CX169">
        <v>26</v>
      </c>
      <c r="CY169">
        <v>30.3</v>
      </c>
      <c r="CZ169">
        <v>32.4</v>
      </c>
      <c r="DA169">
        <v>37.700000000000003</v>
      </c>
      <c r="DB169">
        <v>44.4</v>
      </c>
      <c r="DC169">
        <v>58.4</v>
      </c>
      <c r="DD169">
        <v>64.3</v>
      </c>
      <c r="DE169">
        <v>72</v>
      </c>
      <c r="DF169">
        <v>72.400000000000006</v>
      </c>
      <c r="DG169">
        <v>91.6</v>
      </c>
      <c r="DH169">
        <v>99.7</v>
      </c>
      <c r="DI169">
        <v>107.3</v>
      </c>
      <c r="DJ169">
        <v>94.7</v>
      </c>
      <c r="DK169">
        <v>110</v>
      </c>
      <c r="DL169">
        <v>105.7</v>
      </c>
      <c r="DM169">
        <v>108.5</v>
      </c>
      <c r="DN169">
        <v>128.69999999999999</v>
      </c>
      <c r="DO169">
        <v>133.6</v>
      </c>
      <c r="DP169">
        <v>137.80000000000001</v>
      </c>
      <c r="DQ169">
        <v>171.7</v>
      </c>
      <c r="DR169">
        <v>197.3</v>
      </c>
      <c r="DS169">
        <v>162.9</v>
      </c>
      <c r="DT169">
        <v>190.9</v>
      </c>
      <c r="DU169">
        <v>166.6</v>
      </c>
      <c r="DV169">
        <v>197.6</v>
      </c>
      <c r="DW169">
        <v>220.9</v>
      </c>
      <c r="DX169">
        <v>224.2</v>
      </c>
      <c r="DY169">
        <v>258.2</v>
      </c>
      <c r="DZ169">
        <v>279</v>
      </c>
      <c r="EA169">
        <v>257.5</v>
      </c>
      <c r="EB169">
        <v>272.89999999999998</v>
      </c>
      <c r="EC169">
        <v>296.2</v>
      </c>
      <c r="ED169">
        <v>314.3</v>
      </c>
      <c r="EE169">
        <v>365.1</v>
      </c>
      <c r="EF169">
        <v>426.5</v>
      </c>
      <c r="EG169">
        <v>491.2</v>
      </c>
      <c r="EH169">
        <v>543.9</v>
      </c>
      <c r="EI169">
        <v>578.70000000000005</v>
      </c>
      <c r="EJ169">
        <v>616.70000000000005</v>
      </c>
      <c r="EK169">
        <v>626</v>
      </c>
      <c r="EL169">
        <v>626.79999999999995</v>
      </c>
      <c r="EM169">
        <v>644.4</v>
      </c>
      <c r="EN169">
        <v>668</v>
      </c>
      <c r="EO169">
        <v>728.1</v>
      </c>
      <c r="EP169">
        <v>790.6</v>
      </c>
      <c r="EQ169">
        <v>849.8</v>
      </c>
      <c r="ER169">
        <v>903.6</v>
      </c>
      <c r="ES169">
        <v>939.8</v>
      </c>
      <c r="ET169">
        <v>1006.1</v>
      </c>
      <c r="EU169">
        <v>1019.6</v>
      </c>
      <c r="EV169">
        <v>1192.2</v>
      </c>
      <c r="EW169">
        <v>1244.7</v>
      </c>
      <c r="EX169">
        <v>1207.8</v>
      </c>
      <c r="EY169">
        <v>1385.9</v>
      </c>
      <c r="EZ169">
        <v>1370</v>
      </c>
      <c r="FA169">
        <v>1167.5</v>
      </c>
      <c r="FB169">
        <v>1475</v>
      </c>
      <c r="FC169">
        <v>1527.7</v>
      </c>
      <c r="FD169">
        <v>1657</v>
      </c>
      <c r="FE169">
        <v>1701.6</v>
      </c>
      <c r="FF169">
        <v>2003.7</v>
      </c>
      <c r="FG169">
        <v>2089.1</v>
      </c>
      <c r="FH169">
        <v>2054.1</v>
      </c>
      <c r="FI169">
        <v>1942.8</v>
      </c>
      <c r="FJ169">
        <v>1852.8</v>
      </c>
      <c r="FK169">
        <v>1654.5</v>
      </c>
      <c r="FL169">
        <v>1718.1</v>
      </c>
      <c r="FM169">
        <v>1433.9</v>
      </c>
      <c r="FN169">
        <v>1612.7</v>
      </c>
      <c r="FO169">
        <v>1607</v>
      </c>
      <c r="FP169">
        <v>1521.9</v>
      </c>
      <c r="FQ169">
        <v>1235.5</v>
      </c>
      <c r="FR169">
        <v>1374</v>
      </c>
      <c r="FS169">
        <v>1293.5</v>
      </c>
      <c r="FT169">
        <v>1581.4</v>
      </c>
      <c r="FU169">
        <v>1755.4</v>
      </c>
      <c r="FV169">
        <v>2079.4</v>
      </c>
      <c r="FW169">
        <v>2138.5</v>
      </c>
      <c r="FX169">
        <v>2161.5</v>
      </c>
      <c r="FY169">
        <v>2212.4</v>
      </c>
      <c r="FZ169">
        <v>2560.4</v>
      </c>
      <c r="GA169">
        <v>2649.9</v>
      </c>
      <c r="GB169">
        <v>2704.4</v>
      </c>
      <c r="GC169">
        <v>3078.7</v>
      </c>
      <c r="GD169">
        <v>3317.7</v>
      </c>
      <c r="GE169">
        <v>3682.4</v>
      </c>
      <c r="GF169">
        <v>3673.6</v>
      </c>
      <c r="GG169">
        <v>3828.6</v>
      </c>
      <c r="GH169">
        <v>4329</v>
      </c>
      <c r="GI169">
        <v>4536.3999999999996</v>
      </c>
      <c r="GJ169">
        <v>4958.3</v>
      </c>
      <c r="GK169">
        <v>5262.5</v>
      </c>
      <c r="GL169">
        <v>5248</v>
      </c>
      <c r="GM169">
        <v>4786.8999999999996</v>
      </c>
      <c r="GN169">
        <v>4701.7</v>
      </c>
      <c r="GO169">
        <v>3636.1</v>
      </c>
      <c r="GP169">
        <v>2748.4</v>
      </c>
      <c r="GQ169">
        <v>2457</v>
      </c>
      <c r="GR169">
        <v>3162.2</v>
      </c>
      <c r="GS169">
        <v>3836.2</v>
      </c>
      <c r="GT169">
        <v>3995.3</v>
      </c>
      <c r="GU169">
        <v>4135</v>
      </c>
      <c r="GV169">
        <v>3734.6</v>
      </c>
      <c r="GW169">
        <v>4475.8</v>
      </c>
      <c r="GX169">
        <v>4900.2</v>
      </c>
      <c r="GY169">
        <v>5160</v>
      </c>
      <c r="GZ169">
        <v>5204.8999999999996</v>
      </c>
      <c r="HA169">
        <v>4287.2</v>
      </c>
      <c r="HB169">
        <v>4501.3999999999996</v>
      </c>
      <c r="HC169">
        <v>5005.3999999999996</v>
      </c>
      <c r="HD169">
        <v>4673</v>
      </c>
      <c r="HE169">
        <v>5048.3999999999996</v>
      </c>
      <c r="HF169">
        <v>5321.9</v>
      </c>
      <c r="HG169">
        <v>5546.3</v>
      </c>
      <c r="HH169">
        <v>5541.4</v>
      </c>
      <c r="HI169">
        <v>6084.9</v>
      </c>
      <c r="HJ169">
        <v>6472.9</v>
      </c>
      <c r="HK169">
        <v>6647.7</v>
      </c>
      <c r="HL169">
        <v>7101.8</v>
      </c>
      <c r="HM169">
        <v>6828.9</v>
      </c>
      <c r="HN169">
        <v>6770.6</v>
      </c>
      <c r="HO169">
        <v>7174.5</v>
      </c>
      <c r="HP169">
        <v>7311.3</v>
      </c>
      <c r="HQ169">
        <v>6546</v>
      </c>
      <c r="HR169">
        <v>6756.2</v>
      </c>
      <c r="HS169">
        <v>6665.3</v>
      </c>
      <c r="HT169">
        <v>6728.3</v>
      </c>
      <c r="HU169">
        <v>7148.1</v>
      </c>
      <c r="HV169">
        <v>7146.3</v>
      </c>
      <c r="HW169">
        <v>7712.3</v>
      </c>
      <c r="HX169">
        <v>8206.7999999999993</v>
      </c>
      <c r="HY169">
        <v>8724.7999999999993</v>
      </c>
      <c r="HZ169">
        <v>9118.1</v>
      </c>
      <c r="IA169">
        <v>9140</v>
      </c>
      <c r="IB169">
        <v>8845.1</v>
      </c>
      <c r="IC169">
        <v>8980.9</v>
      </c>
      <c r="ID169">
        <v>7899.6</v>
      </c>
      <c r="IE169">
        <v>8687.2000000000007</v>
      </c>
      <c r="IF169">
        <v>8894.6</v>
      </c>
      <c r="IG169">
        <v>8722.2999999999993</v>
      </c>
      <c r="IH169">
        <v>9478</v>
      </c>
      <c r="II169">
        <v>7442.7</v>
      </c>
      <c r="IJ169">
        <v>8574.9</v>
      </c>
      <c r="IK169">
        <v>9142.7000000000007</v>
      </c>
      <c r="IL169">
        <v>10615</v>
      </c>
      <c r="IM169">
        <v>11098.2</v>
      </c>
      <c r="IN169">
        <v>11810.5</v>
      </c>
      <c r="IO169">
        <v>11789.4</v>
      </c>
      <c r="IP169">
        <v>12061.3</v>
      </c>
      <c r="IQ169">
        <v>11465.3</v>
      </c>
      <c r="IR169">
        <v>9997.7000000000007</v>
      </c>
      <c r="IS169">
        <v>9192.4</v>
      </c>
      <c r="IT169">
        <v>10306</v>
      </c>
      <c r="IU169">
        <v>10796.8</v>
      </c>
      <c r="IV169">
        <v>11031.7</v>
      </c>
      <c r="IW169">
        <v>10540.9</v>
      </c>
      <c r="IY169" s="15">
        <v>17463690</v>
      </c>
      <c r="IZ169" s="15">
        <v>19366250</v>
      </c>
    </row>
    <row r="170" spans="1:260">
      <c r="A170" t="s">
        <v>1121</v>
      </c>
      <c r="B170" t="s">
        <v>1237</v>
      </c>
      <c r="C170">
        <v>0.7</v>
      </c>
      <c r="D170">
        <v>0.8</v>
      </c>
      <c r="E170">
        <v>0.8</v>
      </c>
      <c r="F170">
        <v>0.8</v>
      </c>
      <c r="G170">
        <v>0.8</v>
      </c>
      <c r="H170">
        <v>0.8</v>
      </c>
      <c r="I170">
        <v>0.8</v>
      </c>
      <c r="J170">
        <v>1</v>
      </c>
      <c r="K170">
        <v>1</v>
      </c>
      <c r="L170">
        <v>1</v>
      </c>
      <c r="M170">
        <v>1</v>
      </c>
      <c r="N170">
        <v>1.1000000000000001</v>
      </c>
      <c r="O170">
        <v>1.1000000000000001</v>
      </c>
      <c r="P170">
        <v>1.1000000000000001</v>
      </c>
      <c r="Q170">
        <v>1.1000000000000001</v>
      </c>
      <c r="R170">
        <v>1.2</v>
      </c>
      <c r="S170">
        <v>1.2</v>
      </c>
      <c r="T170">
        <v>1.2</v>
      </c>
      <c r="U170">
        <v>1.2</v>
      </c>
      <c r="V170">
        <v>1.3</v>
      </c>
      <c r="W170">
        <v>1.3</v>
      </c>
      <c r="X170">
        <v>1.3</v>
      </c>
      <c r="Y170">
        <v>1.3</v>
      </c>
      <c r="Z170">
        <v>1.3</v>
      </c>
      <c r="AA170">
        <v>1.3</v>
      </c>
      <c r="AB170">
        <v>1.3</v>
      </c>
      <c r="AC170">
        <v>1.3</v>
      </c>
      <c r="AD170">
        <v>1.2</v>
      </c>
      <c r="AE170">
        <v>1.2</v>
      </c>
      <c r="AF170">
        <v>1.3</v>
      </c>
      <c r="AG170">
        <v>1.3</v>
      </c>
      <c r="AH170">
        <v>1.4</v>
      </c>
      <c r="AI170">
        <v>1.4</v>
      </c>
      <c r="AJ170">
        <v>1.5</v>
      </c>
      <c r="AK170">
        <v>1.5</v>
      </c>
      <c r="AL170">
        <v>1.5</v>
      </c>
      <c r="AM170">
        <v>1.5</v>
      </c>
      <c r="AN170">
        <v>1.6</v>
      </c>
      <c r="AO170">
        <v>1.6</v>
      </c>
      <c r="AP170">
        <v>1.7</v>
      </c>
      <c r="AQ170">
        <v>1.8</v>
      </c>
      <c r="AR170">
        <v>1.8</v>
      </c>
      <c r="AS170">
        <v>1.9</v>
      </c>
      <c r="AT170">
        <v>1.9</v>
      </c>
      <c r="AU170">
        <v>2</v>
      </c>
      <c r="AV170">
        <v>2</v>
      </c>
      <c r="AW170">
        <v>2.1</v>
      </c>
      <c r="AX170">
        <v>2.2000000000000002</v>
      </c>
      <c r="AY170">
        <v>2.2000000000000002</v>
      </c>
      <c r="AZ170">
        <v>2.2999999999999998</v>
      </c>
      <c r="BA170">
        <v>2.2999999999999998</v>
      </c>
      <c r="BB170">
        <v>2.4</v>
      </c>
      <c r="BC170">
        <v>2.5</v>
      </c>
      <c r="BD170">
        <v>2.6</v>
      </c>
      <c r="BE170">
        <v>2.7</v>
      </c>
      <c r="BF170">
        <v>2.8</v>
      </c>
      <c r="BG170">
        <v>2.9</v>
      </c>
      <c r="BH170">
        <v>3.1</v>
      </c>
      <c r="BI170">
        <v>3.1</v>
      </c>
      <c r="BJ170">
        <v>3.4</v>
      </c>
      <c r="BK170">
        <v>3.5</v>
      </c>
      <c r="BL170">
        <v>3.6</v>
      </c>
      <c r="BM170">
        <v>3.8</v>
      </c>
      <c r="BN170">
        <v>4</v>
      </c>
      <c r="BO170">
        <v>4.2</v>
      </c>
      <c r="BP170">
        <v>4.5</v>
      </c>
      <c r="BQ170">
        <v>4.9000000000000004</v>
      </c>
      <c r="BR170">
        <v>5.0999999999999996</v>
      </c>
      <c r="BS170">
        <v>5.3</v>
      </c>
      <c r="BT170">
        <v>5.5</v>
      </c>
      <c r="BU170">
        <v>5.8</v>
      </c>
      <c r="BV170">
        <v>6</v>
      </c>
      <c r="BW170">
        <v>6.3</v>
      </c>
      <c r="BX170">
        <v>6.4</v>
      </c>
      <c r="BY170">
        <v>6.6</v>
      </c>
      <c r="BZ170">
        <v>6.8</v>
      </c>
      <c r="CA170">
        <v>7</v>
      </c>
      <c r="CB170">
        <v>7.2</v>
      </c>
      <c r="CC170">
        <v>7.3</v>
      </c>
      <c r="CD170">
        <v>7.4</v>
      </c>
      <c r="CE170">
        <v>7.6</v>
      </c>
      <c r="CF170">
        <v>7.8</v>
      </c>
      <c r="CG170">
        <v>8.1</v>
      </c>
      <c r="CH170">
        <v>8.1999999999999993</v>
      </c>
      <c r="CI170">
        <v>8.4</v>
      </c>
      <c r="CJ170">
        <v>8.6999999999999993</v>
      </c>
      <c r="CK170">
        <v>9</v>
      </c>
      <c r="CL170">
        <v>9.3000000000000007</v>
      </c>
      <c r="CM170">
        <v>9.6</v>
      </c>
      <c r="CN170">
        <v>9.8000000000000007</v>
      </c>
      <c r="CO170">
        <v>10.1</v>
      </c>
      <c r="CP170">
        <v>10.3</v>
      </c>
      <c r="CQ170">
        <v>10.8</v>
      </c>
      <c r="CR170">
        <v>11</v>
      </c>
      <c r="CS170">
        <v>11.3</v>
      </c>
      <c r="CT170">
        <v>11.7</v>
      </c>
      <c r="CU170">
        <v>12</v>
      </c>
      <c r="CV170">
        <v>12.3</v>
      </c>
      <c r="CW170">
        <v>12.7</v>
      </c>
      <c r="CX170">
        <v>13.1</v>
      </c>
      <c r="CY170">
        <v>13.5</v>
      </c>
      <c r="CZ170">
        <v>13.8</v>
      </c>
      <c r="DA170">
        <v>14.2</v>
      </c>
      <c r="DB170">
        <v>14.4</v>
      </c>
      <c r="DC170">
        <v>14.6</v>
      </c>
      <c r="DD170">
        <v>15</v>
      </c>
      <c r="DE170">
        <v>15.8</v>
      </c>
      <c r="DF170">
        <v>15.9</v>
      </c>
      <c r="DG170">
        <v>16.100000000000001</v>
      </c>
      <c r="DH170">
        <v>16.399999999999999</v>
      </c>
      <c r="DI170">
        <v>16.8</v>
      </c>
      <c r="DJ170">
        <v>17.100000000000001</v>
      </c>
      <c r="DK170">
        <v>17.399999999999999</v>
      </c>
      <c r="DL170">
        <v>17.7</v>
      </c>
      <c r="DM170">
        <v>18</v>
      </c>
      <c r="DN170">
        <v>18.399999999999999</v>
      </c>
      <c r="DO170">
        <v>18.7</v>
      </c>
      <c r="DP170">
        <v>19</v>
      </c>
      <c r="DQ170">
        <v>19.3</v>
      </c>
      <c r="DR170">
        <v>19.600000000000001</v>
      </c>
      <c r="DS170">
        <v>19.899999999999999</v>
      </c>
      <c r="DT170">
        <v>20.3</v>
      </c>
      <c r="DU170">
        <v>20.7</v>
      </c>
      <c r="DV170">
        <v>20.9</v>
      </c>
      <c r="DW170">
        <v>21.2</v>
      </c>
      <c r="DX170">
        <v>21.6</v>
      </c>
      <c r="DY170">
        <v>22</v>
      </c>
      <c r="DZ170">
        <v>22.4</v>
      </c>
      <c r="EA170">
        <v>22.7</v>
      </c>
      <c r="EB170">
        <v>23</v>
      </c>
      <c r="EC170">
        <v>23.4</v>
      </c>
      <c r="ED170">
        <v>23.9</v>
      </c>
      <c r="EE170">
        <v>24.1</v>
      </c>
      <c r="EF170">
        <v>24.4</v>
      </c>
      <c r="EG170">
        <v>24.6</v>
      </c>
      <c r="EH170">
        <v>25</v>
      </c>
      <c r="EI170">
        <v>25.2</v>
      </c>
      <c r="EJ170">
        <v>25.6</v>
      </c>
      <c r="EK170">
        <v>26</v>
      </c>
      <c r="EL170">
        <v>26.4</v>
      </c>
      <c r="EM170">
        <v>26.7</v>
      </c>
      <c r="EN170">
        <v>27</v>
      </c>
      <c r="EO170">
        <v>27.4</v>
      </c>
      <c r="EP170">
        <v>27.9</v>
      </c>
      <c r="EQ170">
        <v>28.4</v>
      </c>
      <c r="ER170">
        <v>28.8</v>
      </c>
      <c r="ES170">
        <v>29.2</v>
      </c>
      <c r="ET170">
        <v>29.8</v>
      </c>
      <c r="EU170">
        <v>30.2</v>
      </c>
      <c r="EV170">
        <v>30.6</v>
      </c>
      <c r="EW170">
        <v>31</v>
      </c>
      <c r="EX170">
        <v>31.4</v>
      </c>
      <c r="EY170">
        <v>31.8</v>
      </c>
      <c r="EZ170">
        <v>32.200000000000003</v>
      </c>
      <c r="FA170">
        <v>32.6</v>
      </c>
      <c r="FB170">
        <v>33</v>
      </c>
      <c r="FC170">
        <v>33.299999999999997</v>
      </c>
      <c r="FD170">
        <v>33.799999999999997</v>
      </c>
      <c r="FE170">
        <v>34.1</v>
      </c>
      <c r="FF170">
        <v>34.4</v>
      </c>
      <c r="FG170">
        <v>34.700000000000003</v>
      </c>
      <c r="FH170">
        <v>35.1</v>
      </c>
      <c r="FI170">
        <v>35.4</v>
      </c>
      <c r="FJ170">
        <v>35.799999999999997</v>
      </c>
      <c r="FK170">
        <v>36.4</v>
      </c>
      <c r="FL170">
        <v>36.799999999999997</v>
      </c>
      <c r="FM170">
        <v>37.200000000000003</v>
      </c>
      <c r="FN170">
        <v>37.5</v>
      </c>
      <c r="FO170">
        <v>37.9</v>
      </c>
      <c r="FP170">
        <v>38.200000000000003</v>
      </c>
      <c r="FQ170">
        <v>38.6</v>
      </c>
      <c r="FR170">
        <v>38.9</v>
      </c>
      <c r="FS170">
        <v>39.200000000000003</v>
      </c>
      <c r="FT170">
        <v>39.6</v>
      </c>
      <c r="FU170">
        <v>39.9</v>
      </c>
      <c r="FV170">
        <v>40.200000000000003</v>
      </c>
      <c r="FW170">
        <v>40.5</v>
      </c>
      <c r="FX170">
        <v>40.9</v>
      </c>
      <c r="FY170">
        <v>41.8</v>
      </c>
      <c r="FZ170">
        <v>42</v>
      </c>
      <c r="GA170">
        <v>42.3</v>
      </c>
      <c r="GB170">
        <v>42.7</v>
      </c>
      <c r="GC170">
        <v>42.9</v>
      </c>
      <c r="GD170">
        <v>43.1</v>
      </c>
      <c r="GE170">
        <v>44.4</v>
      </c>
      <c r="GF170">
        <v>44.6</v>
      </c>
      <c r="GG170">
        <v>44.9</v>
      </c>
      <c r="GH170">
        <v>45.1</v>
      </c>
      <c r="GI170">
        <v>45.4</v>
      </c>
      <c r="GJ170">
        <v>46.5</v>
      </c>
      <c r="GK170">
        <v>46.6</v>
      </c>
      <c r="GL170">
        <v>46.7</v>
      </c>
      <c r="GM170">
        <v>46.8</v>
      </c>
      <c r="GN170">
        <v>47.8</v>
      </c>
      <c r="GO170">
        <v>47.9</v>
      </c>
      <c r="GP170">
        <v>48</v>
      </c>
      <c r="GQ170">
        <v>48.1</v>
      </c>
      <c r="GR170">
        <v>49.4</v>
      </c>
      <c r="GS170">
        <v>49.4</v>
      </c>
      <c r="GT170">
        <v>49.5</v>
      </c>
      <c r="GU170">
        <v>49.6</v>
      </c>
      <c r="GV170">
        <v>50.9</v>
      </c>
      <c r="GW170">
        <v>51.2</v>
      </c>
      <c r="GX170">
        <v>51.4</v>
      </c>
      <c r="GY170">
        <v>51.5</v>
      </c>
      <c r="GZ170">
        <v>52.8</v>
      </c>
      <c r="HA170">
        <v>53.1</v>
      </c>
      <c r="HB170">
        <v>53.2</v>
      </c>
      <c r="HC170">
        <v>53.3</v>
      </c>
      <c r="HD170">
        <v>55.1</v>
      </c>
      <c r="HE170">
        <v>55.3</v>
      </c>
      <c r="HF170">
        <v>55.3</v>
      </c>
      <c r="HG170">
        <v>55.4</v>
      </c>
      <c r="HH170">
        <v>57.2</v>
      </c>
      <c r="HI170">
        <v>57.3</v>
      </c>
      <c r="HJ170">
        <v>57.4</v>
      </c>
      <c r="HK170">
        <v>57.4</v>
      </c>
      <c r="HL170">
        <v>58.7</v>
      </c>
      <c r="HM170">
        <v>59.2</v>
      </c>
      <c r="HN170">
        <v>59.4</v>
      </c>
      <c r="HO170">
        <v>61.5</v>
      </c>
      <c r="HP170">
        <v>61.5</v>
      </c>
      <c r="HQ170">
        <v>61.5</v>
      </c>
      <c r="HR170">
        <v>61.5</v>
      </c>
      <c r="HS170">
        <v>63</v>
      </c>
      <c r="HT170">
        <v>63.2</v>
      </c>
      <c r="HU170">
        <v>63.2</v>
      </c>
      <c r="HV170">
        <v>63.3</v>
      </c>
      <c r="HW170">
        <v>64.099999999999994</v>
      </c>
      <c r="HX170">
        <v>64.099999999999994</v>
      </c>
      <c r="HY170">
        <v>64.8</v>
      </c>
      <c r="HZ170">
        <v>64.8</v>
      </c>
      <c r="IA170">
        <v>64.8</v>
      </c>
      <c r="IB170">
        <v>66</v>
      </c>
      <c r="IC170">
        <v>66.099999999999994</v>
      </c>
      <c r="ID170">
        <v>66.099999999999994</v>
      </c>
      <c r="IE170">
        <v>66.099999999999994</v>
      </c>
      <c r="IF170">
        <v>67.400000000000006</v>
      </c>
      <c r="IG170">
        <v>67.5</v>
      </c>
      <c r="IH170">
        <v>67.5</v>
      </c>
      <c r="II170">
        <v>68.8</v>
      </c>
      <c r="IJ170">
        <v>68.8</v>
      </c>
      <c r="IK170">
        <v>69</v>
      </c>
      <c r="IL170">
        <v>69.3</v>
      </c>
      <c r="IM170">
        <v>70.5</v>
      </c>
      <c r="IN170">
        <v>70.5</v>
      </c>
      <c r="IO170">
        <v>70.5</v>
      </c>
      <c r="IP170">
        <v>70.5</v>
      </c>
      <c r="IQ170">
        <v>70.8</v>
      </c>
      <c r="IR170">
        <v>72.400000000000006</v>
      </c>
      <c r="IS170">
        <v>72.7</v>
      </c>
      <c r="IT170">
        <v>72.900000000000006</v>
      </c>
      <c r="IU170">
        <v>73.099999999999994</v>
      </c>
      <c r="IV170">
        <v>74.7</v>
      </c>
      <c r="IW170">
        <v>76.2</v>
      </c>
    </row>
    <row r="171" spans="1:260">
      <c r="A171" t="s">
        <v>1123</v>
      </c>
      <c r="B171" t="s">
        <v>1081</v>
      </c>
      <c r="C171">
        <v>29.2</v>
      </c>
      <c r="D171">
        <v>29.6</v>
      </c>
      <c r="E171">
        <v>29.9</v>
      </c>
      <c r="F171">
        <v>30.6</v>
      </c>
      <c r="G171">
        <v>31.4</v>
      </c>
      <c r="H171">
        <v>32</v>
      </c>
      <c r="I171">
        <v>32.799999999999997</v>
      </c>
      <c r="J171">
        <v>33.4</v>
      </c>
      <c r="K171">
        <v>33.9</v>
      </c>
      <c r="L171">
        <v>34.5</v>
      </c>
      <c r="M171">
        <v>35.200000000000003</v>
      </c>
      <c r="N171">
        <v>35.799999999999997</v>
      </c>
      <c r="O171">
        <v>36.700000000000003</v>
      </c>
      <c r="P171">
        <v>37.6</v>
      </c>
      <c r="Q171">
        <v>38.200000000000003</v>
      </c>
      <c r="R171">
        <v>39.200000000000003</v>
      </c>
      <c r="S171">
        <v>39.9</v>
      </c>
      <c r="T171">
        <v>40.9</v>
      </c>
      <c r="U171">
        <v>41.8</v>
      </c>
      <c r="V171">
        <v>42.8</v>
      </c>
      <c r="W171">
        <v>44.3</v>
      </c>
      <c r="X171">
        <v>45.7</v>
      </c>
      <c r="Y171">
        <v>46.6</v>
      </c>
      <c r="Z171">
        <v>53.3</v>
      </c>
      <c r="AA171">
        <v>54.2</v>
      </c>
      <c r="AB171">
        <v>55.7</v>
      </c>
      <c r="AC171">
        <v>56.9</v>
      </c>
      <c r="AD171">
        <v>56.7</v>
      </c>
      <c r="AE171">
        <v>58.1</v>
      </c>
      <c r="AF171">
        <v>58.9</v>
      </c>
      <c r="AG171">
        <v>60.1</v>
      </c>
      <c r="AH171">
        <v>63.1</v>
      </c>
      <c r="AI171">
        <v>64.2</v>
      </c>
      <c r="AJ171">
        <v>65.5</v>
      </c>
      <c r="AK171">
        <v>67.099999999999994</v>
      </c>
      <c r="AL171">
        <v>70.8</v>
      </c>
      <c r="AM171">
        <v>72.400000000000006</v>
      </c>
      <c r="AN171">
        <v>74.2</v>
      </c>
      <c r="AO171">
        <v>75.900000000000006</v>
      </c>
      <c r="AP171">
        <v>79.8</v>
      </c>
      <c r="AQ171">
        <v>82</v>
      </c>
      <c r="AR171">
        <v>84.5</v>
      </c>
      <c r="AS171">
        <v>86.2</v>
      </c>
      <c r="AT171">
        <v>90.7</v>
      </c>
      <c r="AU171">
        <v>89.4</v>
      </c>
      <c r="AV171">
        <v>91.7</v>
      </c>
      <c r="AW171">
        <v>94</v>
      </c>
      <c r="AX171">
        <v>99.9</v>
      </c>
      <c r="AY171">
        <v>97.1</v>
      </c>
      <c r="AZ171">
        <v>98.8</v>
      </c>
      <c r="BA171">
        <v>100.9</v>
      </c>
      <c r="BB171">
        <v>120.6</v>
      </c>
      <c r="BC171">
        <v>105.6</v>
      </c>
      <c r="BD171">
        <v>108.4</v>
      </c>
      <c r="BE171">
        <v>110.4</v>
      </c>
      <c r="BF171">
        <v>121.3</v>
      </c>
      <c r="BG171">
        <v>120.5</v>
      </c>
      <c r="BH171">
        <v>122.6</v>
      </c>
      <c r="BI171">
        <v>126.9</v>
      </c>
      <c r="BJ171">
        <v>130</v>
      </c>
      <c r="BK171">
        <v>134</v>
      </c>
      <c r="BL171">
        <v>138.1</v>
      </c>
      <c r="BM171">
        <v>139.5</v>
      </c>
      <c r="BN171">
        <v>143.69999999999999</v>
      </c>
      <c r="BO171">
        <v>147.6</v>
      </c>
      <c r="BP171">
        <v>149.80000000000001</v>
      </c>
      <c r="BQ171">
        <v>153</v>
      </c>
      <c r="BR171">
        <v>213.6</v>
      </c>
      <c r="BS171">
        <v>215.6</v>
      </c>
      <c r="BT171">
        <v>219.5</v>
      </c>
      <c r="BU171">
        <v>222</v>
      </c>
      <c r="BV171">
        <v>236.5</v>
      </c>
      <c r="BW171">
        <v>241.2</v>
      </c>
      <c r="BX171">
        <v>245</v>
      </c>
      <c r="BY171">
        <v>247.4</v>
      </c>
      <c r="BZ171">
        <v>273.89999999999998</v>
      </c>
      <c r="CA171">
        <v>279.60000000000002</v>
      </c>
      <c r="CB171">
        <v>286.7</v>
      </c>
      <c r="CC171">
        <v>293.2</v>
      </c>
      <c r="CD171">
        <v>323.2</v>
      </c>
      <c r="CE171">
        <v>328.8</v>
      </c>
      <c r="CF171">
        <v>331.5</v>
      </c>
      <c r="CG171">
        <v>334.9</v>
      </c>
      <c r="CH171">
        <v>373</v>
      </c>
      <c r="CI171">
        <v>375.3</v>
      </c>
      <c r="CJ171">
        <v>380.7</v>
      </c>
      <c r="CK171">
        <v>381.3</v>
      </c>
      <c r="CL171">
        <v>391.9</v>
      </c>
      <c r="CM171">
        <v>212.5</v>
      </c>
      <c r="CN171">
        <v>218.3</v>
      </c>
      <c r="CO171">
        <v>223</v>
      </c>
      <c r="CP171">
        <v>227.4</v>
      </c>
      <c r="CQ171">
        <v>233.7</v>
      </c>
      <c r="CR171">
        <v>239.2</v>
      </c>
      <c r="CS171">
        <v>245.4</v>
      </c>
      <c r="CT171">
        <v>285.8</v>
      </c>
      <c r="CU171">
        <v>292.7</v>
      </c>
      <c r="CV171">
        <v>300.39999999999998</v>
      </c>
      <c r="CW171">
        <v>306.2</v>
      </c>
      <c r="CX171">
        <v>289</v>
      </c>
      <c r="CY171">
        <v>293.10000000000002</v>
      </c>
      <c r="CZ171">
        <v>301.10000000000002</v>
      </c>
      <c r="DA171">
        <v>303.60000000000002</v>
      </c>
      <c r="DB171">
        <v>403.9</v>
      </c>
      <c r="DC171">
        <v>409.1</v>
      </c>
      <c r="DD171">
        <v>416</v>
      </c>
      <c r="DE171">
        <v>420.1</v>
      </c>
      <c r="DF171">
        <v>538.5</v>
      </c>
      <c r="DG171">
        <v>544.4</v>
      </c>
      <c r="DH171">
        <v>551.70000000000005</v>
      </c>
      <c r="DI171">
        <v>559.6</v>
      </c>
      <c r="DJ171">
        <v>591.9</v>
      </c>
      <c r="DK171">
        <v>594.6</v>
      </c>
      <c r="DL171">
        <v>598.9</v>
      </c>
      <c r="DM171">
        <v>607.70000000000005</v>
      </c>
      <c r="DN171">
        <v>682.9</v>
      </c>
      <c r="DO171">
        <v>692.8</v>
      </c>
      <c r="DP171">
        <v>701.2</v>
      </c>
      <c r="DQ171">
        <v>710.3</v>
      </c>
      <c r="DR171">
        <v>804.3</v>
      </c>
      <c r="DS171">
        <v>814.5</v>
      </c>
      <c r="DT171">
        <v>821.6</v>
      </c>
      <c r="DU171">
        <v>835.5</v>
      </c>
      <c r="DV171">
        <v>704.1</v>
      </c>
      <c r="DW171">
        <v>717.3</v>
      </c>
      <c r="DX171">
        <v>725.5</v>
      </c>
      <c r="DY171">
        <v>736.8</v>
      </c>
      <c r="DZ171">
        <v>803.5</v>
      </c>
      <c r="EA171">
        <v>816.7</v>
      </c>
      <c r="EB171">
        <v>827</v>
      </c>
      <c r="EC171">
        <v>834.1</v>
      </c>
      <c r="ED171">
        <v>762.2</v>
      </c>
      <c r="EE171">
        <v>774.6</v>
      </c>
      <c r="EF171">
        <v>790.8</v>
      </c>
      <c r="EG171">
        <v>808</v>
      </c>
      <c r="EH171">
        <v>1002.3</v>
      </c>
      <c r="EI171">
        <v>1018.3</v>
      </c>
      <c r="EJ171">
        <v>1033.9000000000001</v>
      </c>
      <c r="EK171">
        <v>1050.8</v>
      </c>
      <c r="EL171">
        <v>1054</v>
      </c>
      <c r="EM171">
        <v>1074.5999999999999</v>
      </c>
      <c r="EN171">
        <v>1089.9000000000001</v>
      </c>
      <c r="EO171">
        <v>1111.8</v>
      </c>
      <c r="EP171">
        <v>1305.5999999999999</v>
      </c>
      <c r="EQ171">
        <v>1334.4</v>
      </c>
      <c r="ER171">
        <v>1350.9</v>
      </c>
      <c r="ES171">
        <v>1371.5</v>
      </c>
      <c r="ET171">
        <v>1540.5</v>
      </c>
      <c r="EU171">
        <v>1572</v>
      </c>
      <c r="EV171">
        <v>1598.2</v>
      </c>
      <c r="EW171">
        <v>1621.1</v>
      </c>
      <c r="EX171">
        <v>1805.5</v>
      </c>
      <c r="EY171">
        <v>1844.3</v>
      </c>
      <c r="EZ171">
        <v>1876.3</v>
      </c>
      <c r="FA171">
        <v>1902</v>
      </c>
      <c r="FB171">
        <v>2179.8000000000002</v>
      </c>
      <c r="FC171">
        <v>2223.4</v>
      </c>
      <c r="FD171">
        <v>2259.5</v>
      </c>
      <c r="FE171">
        <v>2312.6</v>
      </c>
      <c r="FF171">
        <v>2678.8</v>
      </c>
      <c r="FG171">
        <v>2726.6</v>
      </c>
      <c r="FH171">
        <v>2782.5</v>
      </c>
      <c r="FI171">
        <v>2817.4</v>
      </c>
      <c r="FJ171">
        <v>2545.6</v>
      </c>
      <c r="FK171">
        <v>2580.6</v>
      </c>
      <c r="FL171">
        <v>2614</v>
      </c>
      <c r="FM171">
        <v>2655.3</v>
      </c>
      <c r="FN171">
        <v>2158.9</v>
      </c>
      <c r="FO171">
        <v>2202</v>
      </c>
      <c r="FP171">
        <v>2232</v>
      </c>
      <c r="FQ171">
        <v>2268.8000000000002</v>
      </c>
      <c r="FR171">
        <v>1840.1</v>
      </c>
      <c r="FS171">
        <v>1877.4</v>
      </c>
      <c r="FT171">
        <v>1916.2</v>
      </c>
      <c r="FU171">
        <v>1954.9</v>
      </c>
      <c r="FV171">
        <v>2548.4</v>
      </c>
      <c r="FW171">
        <v>2623.7</v>
      </c>
      <c r="FX171">
        <v>2693.1</v>
      </c>
      <c r="FY171">
        <v>2746.8</v>
      </c>
      <c r="FZ171">
        <v>3170.5</v>
      </c>
      <c r="GA171">
        <v>3230.7</v>
      </c>
      <c r="GB171">
        <v>3275.8</v>
      </c>
      <c r="GC171">
        <v>3260.1</v>
      </c>
      <c r="GD171">
        <v>3449.3</v>
      </c>
      <c r="GE171">
        <v>3742.3</v>
      </c>
      <c r="GF171">
        <v>3759.4</v>
      </c>
      <c r="GG171">
        <v>3946.2</v>
      </c>
      <c r="GH171">
        <v>4294.3</v>
      </c>
      <c r="GI171">
        <v>4519.8999999999996</v>
      </c>
      <c r="GJ171">
        <v>4885.2</v>
      </c>
      <c r="GK171">
        <v>5091.6000000000004</v>
      </c>
      <c r="GL171">
        <v>5091</v>
      </c>
      <c r="GM171">
        <v>4662.6000000000004</v>
      </c>
      <c r="GN171">
        <v>4549.5</v>
      </c>
      <c r="GO171">
        <v>3745.8</v>
      </c>
      <c r="GP171">
        <v>2928.1</v>
      </c>
      <c r="GQ171">
        <v>2675.5</v>
      </c>
      <c r="GR171">
        <v>3255.6</v>
      </c>
      <c r="GS171">
        <v>3920.9</v>
      </c>
      <c r="GT171">
        <v>4097.2</v>
      </c>
      <c r="GU171">
        <v>4235.3</v>
      </c>
      <c r="GV171">
        <v>3729.9</v>
      </c>
      <c r="GW171">
        <v>4336.7</v>
      </c>
      <c r="GX171">
        <v>4620.8999999999996</v>
      </c>
      <c r="GY171">
        <v>4922.3</v>
      </c>
      <c r="GZ171">
        <v>4944.3999999999996</v>
      </c>
      <c r="HA171">
        <v>4061.7</v>
      </c>
      <c r="HB171">
        <v>4320.1000000000004</v>
      </c>
      <c r="HC171">
        <v>4741.3</v>
      </c>
      <c r="HD171">
        <v>4449.3</v>
      </c>
      <c r="HE171">
        <v>4813.3999999999996</v>
      </c>
      <c r="HF171">
        <v>4983.8999999999996</v>
      </c>
      <c r="HG171">
        <v>5243</v>
      </c>
      <c r="HH171">
        <v>5167.3999999999996</v>
      </c>
      <c r="HI171">
        <v>5706.5</v>
      </c>
      <c r="HJ171">
        <v>6054.2</v>
      </c>
      <c r="HK171">
        <v>6133.3</v>
      </c>
      <c r="HL171">
        <v>6440.6</v>
      </c>
      <c r="HM171">
        <v>6181.3</v>
      </c>
      <c r="HN171">
        <v>6059.6</v>
      </c>
      <c r="HO171">
        <v>6218.9</v>
      </c>
      <c r="HP171">
        <v>6239.6</v>
      </c>
      <c r="HQ171">
        <v>5677.1</v>
      </c>
      <c r="HR171">
        <v>5812.3</v>
      </c>
      <c r="HS171">
        <v>5851.7</v>
      </c>
      <c r="HT171">
        <v>5820.4</v>
      </c>
      <c r="HU171">
        <v>6178</v>
      </c>
      <c r="HV171">
        <v>6185.8</v>
      </c>
      <c r="HW171">
        <v>6634.2</v>
      </c>
      <c r="HX171">
        <v>6947.5</v>
      </c>
      <c r="HY171">
        <v>7405.9</v>
      </c>
      <c r="HZ171">
        <v>7683.8</v>
      </c>
      <c r="IA171">
        <v>7290.3</v>
      </c>
      <c r="IB171">
        <v>7165.4</v>
      </c>
      <c r="IC171">
        <v>7219.4</v>
      </c>
      <c r="ID171">
        <v>6139.1</v>
      </c>
      <c r="IE171">
        <v>6844.7</v>
      </c>
      <c r="IF171">
        <v>7063.3</v>
      </c>
      <c r="IG171">
        <v>6988.5</v>
      </c>
      <c r="IH171">
        <v>7486</v>
      </c>
      <c r="II171">
        <v>5748</v>
      </c>
      <c r="IJ171">
        <v>6786</v>
      </c>
      <c r="IK171">
        <v>7175</v>
      </c>
      <c r="IL171">
        <v>8193.7999999999993</v>
      </c>
      <c r="IM171">
        <v>8683.6</v>
      </c>
      <c r="IN171">
        <v>9307</v>
      </c>
      <c r="IO171">
        <v>9251.7000000000007</v>
      </c>
      <c r="IP171">
        <v>9726.7999999999993</v>
      </c>
      <c r="IQ171">
        <v>9157.4</v>
      </c>
      <c r="IR171">
        <v>7722</v>
      </c>
      <c r="IS171">
        <v>7097.1</v>
      </c>
      <c r="IT171">
        <v>8077</v>
      </c>
      <c r="IU171">
        <v>8773</v>
      </c>
      <c r="IV171">
        <v>9058.4</v>
      </c>
      <c r="IW171">
        <v>8790.7999999999993</v>
      </c>
    </row>
    <row r="172" spans="1:260">
      <c r="A172" t="s">
        <v>1125</v>
      </c>
      <c r="B172" s="12" t="s">
        <v>1021</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2">
        <v>0</v>
      </c>
      <c r="AE172" s="12">
        <v>0</v>
      </c>
      <c r="AF172" s="12">
        <v>0</v>
      </c>
      <c r="AG172" s="12">
        <v>0</v>
      </c>
      <c r="AH172" s="12">
        <v>0</v>
      </c>
      <c r="AI172" s="12">
        <v>0</v>
      </c>
      <c r="AJ172" s="12">
        <v>0</v>
      </c>
      <c r="AK172" s="12">
        <v>0</v>
      </c>
      <c r="AL172" s="12">
        <v>0</v>
      </c>
      <c r="AM172" s="12">
        <v>0</v>
      </c>
      <c r="AN172" s="12">
        <v>0</v>
      </c>
      <c r="AO172" s="12">
        <v>0</v>
      </c>
      <c r="AP172" s="12">
        <v>0</v>
      </c>
      <c r="AQ172" s="12">
        <v>0</v>
      </c>
      <c r="AR172" s="12">
        <v>0</v>
      </c>
      <c r="AS172" s="12">
        <v>0</v>
      </c>
      <c r="AT172" s="12">
        <v>0</v>
      </c>
      <c r="AU172" s="12">
        <v>0</v>
      </c>
      <c r="AV172" s="12">
        <v>0</v>
      </c>
      <c r="AW172" s="12">
        <v>0</v>
      </c>
      <c r="AX172" s="12">
        <v>0</v>
      </c>
      <c r="AY172" s="12">
        <v>0</v>
      </c>
      <c r="AZ172" s="12">
        <v>0</v>
      </c>
      <c r="BA172" s="12">
        <v>0</v>
      </c>
      <c r="BB172" s="12">
        <v>0</v>
      </c>
      <c r="BC172" s="12">
        <v>0</v>
      </c>
      <c r="BD172" s="12">
        <v>0</v>
      </c>
      <c r="BE172" s="12">
        <v>0</v>
      </c>
      <c r="BF172" s="12">
        <v>0</v>
      </c>
      <c r="BG172" s="12">
        <v>0</v>
      </c>
      <c r="BH172" s="12">
        <v>0</v>
      </c>
      <c r="BI172" s="12">
        <v>0</v>
      </c>
      <c r="BJ172" s="12">
        <v>0</v>
      </c>
      <c r="BK172" s="12">
        <v>0</v>
      </c>
      <c r="BL172" s="12">
        <v>0</v>
      </c>
      <c r="BM172" s="12">
        <v>0</v>
      </c>
      <c r="BN172" s="12">
        <v>0</v>
      </c>
      <c r="BO172" s="12">
        <v>0</v>
      </c>
      <c r="BP172" s="12">
        <v>0</v>
      </c>
      <c r="BQ172" s="12">
        <v>0</v>
      </c>
      <c r="BR172" s="12">
        <v>0</v>
      </c>
      <c r="BS172" s="12">
        <v>0</v>
      </c>
      <c r="BT172" s="12">
        <v>0</v>
      </c>
      <c r="BU172" s="12">
        <v>0</v>
      </c>
      <c r="BV172" s="12">
        <v>0</v>
      </c>
      <c r="BW172" s="12">
        <v>0</v>
      </c>
      <c r="BX172" s="12">
        <v>0</v>
      </c>
      <c r="BY172" s="12">
        <v>0</v>
      </c>
      <c r="BZ172" s="12">
        <v>0</v>
      </c>
      <c r="CA172" s="12">
        <v>0</v>
      </c>
      <c r="CB172" s="12">
        <v>0</v>
      </c>
      <c r="CC172" s="12">
        <v>0</v>
      </c>
      <c r="CD172" s="12">
        <v>0</v>
      </c>
      <c r="CE172" s="12">
        <v>0</v>
      </c>
      <c r="CF172" s="12">
        <v>0</v>
      </c>
      <c r="CG172" s="12">
        <v>0</v>
      </c>
      <c r="CH172" s="12">
        <v>0</v>
      </c>
      <c r="CI172" s="12">
        <v>0</v>
      </c>
      <c r="CJ172" s="12">
        <v>0</v>
      </c>
      <c r="CK172" s="12">
        <v>0</v>
      </c>
      <c r="CL172" s="12">
        <v>0</v>
      </c>
      <c r="CM172" s="12">
        <v>0</v>
      </c>
      <c r="CN172" s="12">
        <v>0</v>
      </c>
      <c r="CO172" s="12">
        <v>0</v>
      </c>
      <c r="CP172" s="12">
        <v>0</v>
      </c>
      <c r="CQ172" s="12">
        <v>0</v>
      </c>
      <c r="CR172" s="12">
        <v>0</v>
      </c>
      <c r="CS172" s="12">
        <v>0</v>
      </c>
      <c r="CT172" s="12">
        <v>0</v>
      </c>
      <c r="CU172" s="12">
        <v>0</v>
      </c>
      <c r="CV172" s="12">
        <v>0</v>
      </c>
      <c r="CW172" s="12">
        <v>0</v>
      </c>
      <c r="CX172" s="12">
        <v>0</v>
      </c>
      <c r="CY172" s="12">
        <v>0</v>
      </c>
      <c r="CZ172" s="12">
        <v>0</v>
      </c>
      <c r="DA172" s="12">
        <v>0</v>
      </c>
      <c r="DB172" s="12">
        <v>0</v>
      </c>
      <c r="DC172" s="12">
        <v>0</v>
      </c>
      <c r="DD172" s="12">
        <v>0</v>
      </c>
      <c r="DE172" s="12">
        <v>0</v>
      </c>
      <c r="DF172" s="12">
        <v>0</v>
      </c>
      <c r="DG172" s="12">
        <v>0</v>
      </c>
      <c r="DH172" s="12">
        <v>0</v>
      </c>
      <c r="DI172" s="12">
        <v>0</v>
      </c>
      <c r="DJ172" s="12">
        <v>0</v>
      </c>
      <c r="DK172" s="12">
        <v>0</v>
      </c>
      <c r="DL172" s="12">
        <v>0</v>
      </c>
      <c r="DM172" s="12">
        <v>0</v>
      </c>
      <c r="DN172" s="12">
        <v>0</v>
      </c>
      <c r="DO172" s="12">
        <v>0</v>
      </c>
      <c r="DP172" s="12">
        <v>0</v>
      </c>
      <c r="DQ172" s="12">
        <v>0</v>
      </c>
      <c r="DR172" s="12">
        <v>0</v>
      </c>
      <c r="DS172" s="12">
        <v>0</v>
      </c>
      <c r="DT172" s="12">
        <v>0</v>
      </c>
      <c r="DU172" s="12">
        <v>0</v>
      </c>
      <c r="DV172" s="12">
        <v>0</v>
      </c>
      <c r="DW172" s="12">
        <v>0</v>
      </c>
      <c r="DX172" s="12">
        <v>0</v>
      </c>
      <c r="DY172" s="12">
        <v>0</v>
      </c>
      <c r="DZ172" s="12">
        <v>0</v>
      </c>
      <c r="EA172" s="12">
        <v>0</v>
      </c>
      <c r="EB172" s="12">
        <v>0</v>
      </c>
      <c r="EC172" s="12">
        <v>0</v>
      </c>
      <c r="ED172" s="12">
        <v>0</v>
      </c>
      <c r="EE172" s="12">
        <v>0</v>
      </c>
      <c r="EF172" s="12">
        <v>0</v>
      </c>
      <c r="EG172" s="12">
        <v>0</v>
      </c>
      <c r="EH172" s="12">
        <v>0</v>
      </c>
      <c r="EI172" s="12">
        <v>0</v>
      </c>
      <c r="EJ172" s="12">
        <v>0</v>
      </c>
      <c r="EK172" s="12">
        <v>0</v>
      </c>
      <c r="EL172" s="12">
        <v>0</v>
      </c>
      <c r="EM172" s="12">
        <v>0</v>
      </c>
      <c r="EN172" s="12">
        <v>0</v>
      </c>
      <c r="EO172" s="12">
        <v>0</v>
      </c>
      <c r="EP172" s="12">
        <v>0</v>
      </c>
      <c r="EQ172" s="12">
        <v>0</v>
      </c>
      <c r="ER172" s="12">
        <v>0</v>
      </c>
      <c r="ES172" s="12">
        <v>0</v>
      </c>
      <c r="ET172" s="12">
        <v>0</v>
      </c>
      <c r="EU172" s="12">
        <v>0</v>
      </c>
      <c r="EV172" s="12">
        <v>0</v>
      </c>
      <c r="EW172" s="12">
        <v>0</v>
      </c>
      <c r="EX172" s="12">
        <v>0</v>
      </c>
      <c r="EY172" s="12">
        <v>0</v>
      </c>
      <c r="EZ172" s="12">
        <v>0</v>
      </c>
      <c r="FA172" s="12">
        <v>0</v>
      </c>
      <c r="FB172" s="12">
        <v>0</v>
      </c>
      <c r="FC172" s="12">
        <v>0</v>
      </c>
      <c r="FD172" s="12">
        <v>0</v>
      </c>
      <c r="FE172" s="12">
        <v>0</v>
      </c>
      <c r="FF172" s="12">
        <v>77.599999999999994</v>
      </c>
      <c r="FG172" s="12">
        <v>81.3</v>
      </c>
      <c r="FH172" s="12">
        <v>85.1</v>
      </c>
      <c r="FI172" s="12">
        <v>88.8</v>
      </c>
      <c r="FJ172" s="12">
        <v>92.6</v>
      </c>
      <c r="FK172" s="12">
        <v>100.3</v>
      </c>
      <c r="FL172" s="12">
        <v>108</v>
      </c>
      <c r="FM172" s="12">
        <v>115.6</v>
      </c>
      <c r="FN172" s="12">
        <v>123.3</v>
      </c>
      <c r="FO172" s="12">
        <v>127.4</v>
      </c>
      <c r="FP172" s="12">
        <v>131.6</v>
      </c>
      <c r="FQ172" s="12">
        <v>135.69999999999999</v>
      </c>
      <c r="FR172" s="12">
        <v>139.80000000000001</v>
      </c>
      <c r="FS172" s="12">
        <v>144</v>
      </c>
      <c r="FT172" s="12">
        <v>148.19999999999999</v>
      </c>
      <c r="FU172" s="12">
        <v>152.4</v>
      </c>
      <c r="FV172" s="12">
        <v>156.6</v>
      </c>
      <c r="FW172" s="12">
        <v>159.9</v>
      </c>
      <c r="FX172" s="12">
        <v>163.19999999999999</v>
      </c>
      <c r="FY172" s="12">
        <v>166.5</v>
      </c>
      <c r="FZ172" s="12">
        <v>169.9</v>
      </c>
      <c r="GA172" s="12">
        <v>179</v>
      </c>
      <c r="GB172" s="12">
        <v>188</v>
      </c>
      <c r="GC172" s="12">
        <v>197.1</v>
      </c>
      <c r="GD172" s="12">
        <v>206.2</v>
      </c>
      <c r="GE172" s="12">
        <v>206.8</v>
      </c>
      <c r="GF172" s="12">
        <v>207.4</v>
      </c>
      <c r="GG172" s="12">
        <v>208.1</v>
      </c>
      <c r="GH172" s="12">
        <v>208.7</v>
      </c>
      <c r="GI172" s="12">
        <v>212.1</v>
      </c>
      <c r="GJ172" s="12">
        <v>215.4</v>
      </c>
      <c r="GK172" s="12">
        <v>218.8</v>
      </c>
      <c r="GL172" s="12">
        <v>222</v>
      </c>
      <c r="GM172" s="12">
        <v>230.3</v>
      </c>
      <c r="GN172" s="12">
        <v>238.8</v>
      </c>
      <c r="GO172" s="12">
        <v>246.9</v>
      </c>
      <c r="GP172" s="12">
        <v>254.8</v>
      </c>
      <c r="GQ172" s="12">
        <v>253.1</v>
      </c>
      <c r="GR172" s="12">
        <v>251.9</v>
      </c>
      <c r="GS172" s="12">
        <v>250.7</v>
      </c>
      <c r="GT172" s="12">
        <v>249.2</v>
      </c>
      <c r="GU172" s="12">
        <v>244.2</v>
      </c>
      <c r="GV172" s="12">
        <v>238.9</v>
      </c>
      <c r="GW172" s="12">
        <v>234</v>
      </c>
      <c r="GX172" s="12">
        <v>229</v>
      </c>
      <c r="GY172" s="12">
        <v>226.5</v>
      </c>
      <c r="GZ172" s="12">
        <v>223.8</v>
      </c>
      <c r="HA172" s="12">
        <v>220.8</v>
      </c>
      <c r="HB172" s="12">
        <v>218.3</v>
      </c>
      <c r="HC172" s="12">
        <v>219.7</v>
      </c>
      <c r="HD172" s="12">
        <v>220.8</v>
      </c>
      <c r="HE172" s="12">
        <v>222</v>
      </c>
      <c r="HF172" s="12">
        <v>223.2</v>
      </c>
      <c r="HG172" s="12">
        <v>223</v>
      </c>
      <c r="HH172" s="12">
        <v>222.7</v>
      </c>
      <c r="HI172" s="12">
        <v>222.4</v>
      </c>
      <c r="HJ172" s="12">
        <v>222.2</v>
      </c>
      <c r="HK172" s="12">
        <v>220.7</v>
      </c>
      <c r="HL172" s="12">
        <v>219.3</v>
      </c>
      <c r="HM172" s="12">
        <v>217.8</v>
      </c>
      <c r="HN172" s="12">
        <v>216.4</v>
      </c>
      <c r="HO172" s="12">
        <v>218.8</v>
      </c>
      <c r="HP172" s="12">
        <v>221.3</v>
      </c>
      <c r="HQ172" s="12">
        <v>223.8</v>
      </c>
      <c r="HR172" s="12">
        <v>226.3</v>
      </c>
      <c r="HS172" s="12">
        <v>231.7</v>
      </c>
      <c r="HT172" s="12">
        <v>237.2</v>
      </c>
      <c r="HU172" s="12">
        <v>242.7</v>
      </c>
      <c r="HV172" s="12">
        <v>248.2</v>
      </c>
      <c r="HW172" s="12">
        <v>260</v>
      </c>
      <c r="HX172" s="12">
        <v>271.89999999999998</v>
      </c>
      <c r="HY172" s="12">
        <v>283.7</v>
      </c>
      <c r="HZ172" s="12">
        <v>295.60000000000002</v>
      </c>
      <c r="IA172" s="12">
        <v>302.39999999999998</v>
      </c>
      <c r="IB172" s="12">
        <v>309.3</v>
      </c>
      <c r="IC172" s="12">
        <v>316.2</v>
      </c>
      <c r="ID172" s="12">
        <v>323</v>
      </c>
      <c r="IE172" s="12">
        <v>325.89999999999998</v>
      </c>
      <c r="IF172" s="12">
        <v>328.7</v>
      </c>
      <c r="IG172" s="12">
        <v>331.5</v>
      </c>
      <c r="IH172" s="12">
        <v>334.3</v>
      </c>
      <c r="II172" s="12">
        <v>350.5</v>
      </c>
      <c r="IJ172" s="12">
        <v>366.8</v>
      </c>
      <c r="IK172" s="12">
        <v>383.1</v>
      </c>
      <c r="IL172" s="12">
        <v>399.4</v>
      </c>
      <c r="IM172" s="12">
        <v>419.8</v>
      </c>
      <c r="IN172" s="12">
        <v>440.1</v>
      </c>
      <c r="IO172" s="12">
        <v>460.5</v>
      </c>
      <c r="IP172" s="12">
        <v>480.9</v>
      </c>
      <c r="IQ172" s="12">
        <v>503.3</v>
      </c>
      <c r="IR172" s="12">
        <v>525.70000000000005</v>
      </c>
      <c r="IS172" s="12">
        <v>548.1</v>
      </c>
      <c r="IT172" s="12">
        <v>570.5</v>
      </c>
      <c r="IU172" s="12">
        <v>583.20000000000005</v>
      </c>
      <c r="IV172" s="12">
        <v>590.70000000000005</v>
      </c>
      <c r="IW172" s="12">
        <v>606.9</v>
      </c>
    </row>
    <row r="173" spans="1:260">
      <c r="A173" t="s">
        <v>1127</v>
      </c>
      <c r="B173" s="12" t="s">
        <v>1124</v>
      </c>
      <c r="C173" s="12">
        <v>1</v>
      </c>
      <c r="D173" s="12">
        <v>1.1000000000000001</v>
      </c>
      <c r="E173" s="12">
        <v>1.1000000000000001</v>
      </c>
      <c r="F173" s="12">
        <v>1.7</v>
      </c>
      <c r="G173" s="12">
        <v>1.5</v>
      </c>
      <c r="H173" s="12">
        <v>1.6</v>
      </c>
      <c r="I173" s="12">
        <v>1.8</v>
      </c>
      <c r="J173" s="12">
        <v>1.8</v>
      </c>
      <c r="K173" s="12">
        <v>2.1</v>
      </c>
      <c r="L173" s="12">
        <v>2</v>
      </c>
      <c r="M173" s="12">
        <v>2.2999999999999998</v>
      </c>
      <c r="N173" s="12">
        <v>2.2999999999999998</v>
      </c>
      <c r="O173" s="12">
        <v>2.2000000000000002</v>
      </c>
      <c r="P173" s="12">
        <v>1.9</v>
      </c>
      <c r="Q173" s="12">
        <v>1.9</v>
      </c>
      <c r="R173" s="12">
        <v>1.9</v>
      </c>
      <c r="S173" s="12">
        <v>2.1</v>
      </c>
      <c r="T173" s="12">
        <v>2.1</v>
      </c>
      <c r="U173" s="12">
        <v>2.2999999999999998</v>
      </c>
      <c r="V173" s="12">
        <v>2.7</v>
      </c>
      <c r="W173" s="12">
        <v>2.5</v>
      </c>
      <c r="X173" s="12">
        <v>2.5</v>
      </c>
      <c r="Y173" s="12">
        <v>2.5</v>
      </c>
      <c r="Z173" s="12">
        <v>2.7</v>
      </c>
      <c r="AA173" s="12">
        <v>2.8</v>
      </c>
      <c r="AB173" s="12">
        <v>2.8</v>
      </c>
      <c r="AC173" s="12">
        <v>2.9</v>
      </c>
      <c r="AD173" s="12">
        <v>3</v>
      </c>
      <c r="AE173" s="12">
        <v>3.2</v>
      </c>
      <c r="AF173" s="12">
        <v>3.4</v>
      </c>
      <c r="AG173" s="12">
        <v>3.4</v>
      </c>
      <c r="AH173" s="12">
        <v>3.7</v>
      </c>
      <c r="AI173" s="12">
        <v>3.7</v>
      </c>
      <c r="AJ173" s="12">
        <v>3.9</v>
      </c>
      <c r="AK173" s="12">
        <v>4</v>
      </c>
      <c r="AL173" s="12">
        <v>4.3</v>
      </c>
      <c r="AM173" s="12">
        <v>4.3</v>
      </c>
      <c r="AN173" s="12">
        <v>4.4000000000000004</v>
      </c>
      <c r="AO173" s="12">
        <v>4.4000000000000004</v>
      </c>
      <c r="AP173" s="12">
        <v>4.9000000000000004</v>
      </c>
      <c r="AQ173" s="12">
        <v>5.3</v>
      </c>
      <c r="AR173" s="12">
        <v>5.4</v>
      </c>
      <c r="AS173" s="12">
        <v>5.6</v>
      </c>
      <c r="AT173" s="12">
        <v>5.9</v>
      </c>
      <c r="AU173" s="12">
        <v>6</v>
      </c>
      <c r="AV173" s="12">
        <v>6.2</v>
      </c>
      <c r="AW173" s="12">
        <v>6.3</v>
      </c>
      <c r="AX173" s="12">
        <v>6.4</v>
      </c>
      <c r="AY173" s="12">
        <v>6.4</v>
      </c>
      <c r="AZ173" s="12">
        <v>6.4</v>
      </c>
      <c r="BA173" s="12">
        <v>6.4</v>
      </c>
      <c r="BB173" s="12">
        <v>7</v>
      </c>
      <c r="BC173" s="12">
        <v>7.1</v>
      </c>
      <c r="BD173" s="12">
        <v>7.2</v>
      </c>
      <c r="BE173" s="12">
        <v>7.7</v>
      </c>
      <c r="BF173" s="12">
        <v>8.6999999999999993</v>
      </c>
      <c r="BG173" s="12">
        <v>10.3</v>
      </c>
      <c r="BH173" s="12">
        <v>10.9</v>
      </c>
      <c r="BI173" s="12">
        <v>11.2</v>
      </c>
      <c r="BJ173" s="12">
        <v>11.7</v>
      </c>
      <c r="BK173" s="12">
        <v>11.5</v>
      </c>
      <c r="BL173" s="12">
        <v>11.8</v>
      </c>
      <c r="BM173" s="12">
        <v>12.3</v>
      </c>
      <c r="BN173" s="12">
        <v>12.5</v>
      </c>
      <c r="BO173" s="12">
        <v>12.4</v>
      </c>
      <c r="BP173" s="12">
        <v>12.6</v>
      </c>
      <c r="BQ173" s="12">
        <v>12.2</v>
      </c>
      <c r="BR173" s="12">
        <v>12.5</v>
      </c>
      <c r="BS173" s="12">
        <v>12.4</v>
      </c>
      <c r="BT173" s="12">
        <v>12.2</v>
      </c>
      <c r="BU173" s="12">
        <v>11.6</v>
      </c>
      <c r="BV173" s="12">
        <v>11.6</v>
      </c>
      <c r="BW173" s="12">
        <v>11.5</v>
      </c>
      <c r="BX173" s="12">
        <v>11.5</v>
      </c>
      <c r="BY173" s="12">
        <v>11.4</v>
      </c>
      <c r="BZ173" s="12">
        <v>11.4</v>
      </c>
      <c r="CA173" s="12">
        <v>11.1</v>
      </c>
      <c r="CB173" s="12">
        <v>11.6</v>
      </c>
      <c r="CC173" s="12">
        <v>12.6</v>
      </c>
      <c r="CD173" s="12">
        <v>12.9</v>
      </c>
      <c r="CE173" s="12">
        <v>13.5</v>
      </c>
      <c r="CF173" s="12">
        <v>14.4</v>
      </c>
      <c r="CG173" s="12">
        <v>16.600000000000001</v>
      </c>
      <c r="CH173" s="12">
        <v>14.7</v>
      </c>
      <c r="CI173" s="12">
        <v>16.7</v>
      </c>
      <c r="CJ173" s="12">
        <v>15.1</v>
      </c>
      <c r="CK173" s="12">
        <v>14.8</v>
      </c>
      <c r="CL173" s="12">
        <v>15</v>
      </c>
      <c r="CM173" s="12">
        <v>11.8</v>
      </c>
      <c r="CN173" s="12">
        <v>11.3</v>
      </c>
      <c r="CO173" s="12">
        <v>10.8</v>
      </c>
      <c r="CP173" s="12">
        <v>11</v>
      </c>
      <c r="CQ173" s="12">
        <v>10.9</v>
      </c>
      <c r="CR173" s="12">
        <v>9.6999999999999993</v>
      </c>
      <c r="CS173" s="12">
        <v>9.6999999999999993</v>
      </c>
      <c r="CT173" s="12">
        <v>11.1</v>
      </c>
      <c r="CU173" s="12">
        <v>11.6</v>
      </c>
      <c r="CV173" s="12">
        <v>12</v>
      </c>
      <c r="CW173" s="12">
        <v>10.7</v>
      </c>
      <c r="CX173" s="12">
        <v>10.6</v>
      </c>
      <c r="CY173" s="12">
        <v>9.8000000000000007</v>
      </c>
      <c r="CZ173" s="12">
        <v>9.8000000000000007</v>
      </c>
      <c r="DA173" s="12">
        <v>9</v>
      </c>
      <c r="DB173" s="12">
        <v>10</v>
      </c>
      <c r="DC173" s="12">
        <v>7.8</v>
      </c>
      <c r="DD173" s="12">
        <v>7.6</v>
      </c>
      <c r="DE173" s="12">
        <v>8.8000000000000007</v>
      </c>
      <c r="DF173" s="12">
        <v>10</v>
      </c>
      <c r="DG173" s="12">
        <v>11.9</v>
      </c>
      <c r="DH173" s="12">
        <v>12.7</v>
      </c>
      <c r="DI173" s="12">
        <v>13.6</v>
      </c>
      <c r="DJ173" s="12">
        <v>10.6</v>
      </c>
      <c r="DK173" s="12">
        <v>12</v>
      </c>
      <c r="DL173" s="12">
        <v>10.5</v>
      </c>
      <c r="DM173" s="12">
        <v>13.2</v>
      </c>
      <c r="DN173" s="12">
        <v>12.2</v>
      </c>
      <c r="DO173" s="12">
        <v>14.8</v>
      </c>
      <c r="DP173" s="12">
        <v>15.3</v>
      </c>
      <c r="DQ173" s="12">
        <v>16</v>
      </c>
      <c r="DR173" s="12">
        <v>13.9</v>
      </c>
      <c r="DS173" s="12">
        <v>9.4</v>
      </c>
      <c r="DT173" s="12">
        <v>9.6999999999999993</v>
      </c>
      <c r="DU173" s="12">
        <v>10.6</v>
      </c>
      <c r="DV173" s="12">
        <v>15.5</v>
      </c>
      <c r="DW173" s="12">
        <v>16.8</v>
      </c>
      <c r="DX173" s="12">
        <v>17.100000000000001</v>
      </c>
      <c r="DY173" s="12">
        <v>16.8</v>
      </c>
      <c r="DZ173" s="12">
        <v>17.399999999999999</v>
      </c>
      <c r="EA173" s="12">
        <v>16.899999999999999</v>
      </c>
      <c r="EB173" s="12">
        <v>17</v>
      </c>
      <c r="EC173" s="12">
        <v>17.899999999999999</v>
      </c>
      <c r="ED173" s="12">
        <v>18.600000000000001</v>
      </c>
      <c r="EE173" s="12">
        <v>20.6</v>
      </c>
      <c r="EF173" s="12">
        <v>20.399999999999999</v>
      </c>
      <c r="EG173" s="12">
        <v>19.5</v>
      </c>
      <c r="EH173" s="12">
        <v>21.4</v>
      </c>
      <c r="EI173" s="12">
        <v>21.7</v>
      </c>
      <c r="EJ173" s="12">
        <v>24.2</v>
      </c>
      <c r="EK173" s="12">
        <v>23.7</v>
      </c>
      <c r="EL173" s="12">
        <v>24</v>
      </c>
      <c r="EM173" s="12">
        <v>24.2</v>
      </c>
      <c r="EN173" s="12">
        <v>27.8</v>
      </c>
      <c r="EO173" s="12">
        <v>26.7</v>
      </c>
      <c r="EP173" s="12">
        <v>25.1</v>
      </c>
      <c r="EQ173" s="12">
        <v>22.4</v>
      </c>
      <c r="ER173" s="12">
        <v>21.2</v>
      </c>
      <c r="ES173" s="12">
        <v>21.2</v>
      </c>
      <c r="ET173" s="12">
        <v>28.4</v>
      </c>
      <c r="EU173" s="12">
        <v>29.7</v>
      </c>
      <c r="EV173" s="12">
        <v>29.8</v>
      </c>
      <c r="EW173" s="12">
        <v>31.6</v>
      </c>
      <c r="EX173" s="12">
        <v>31.2</v>
      </c>
      <c r="EY173" s="12">
        <v>31</v>
      </c>
      <c r="EZ173" s="12">
        <v>28</v>
      </c>
      <c r="FA173" s="12">
        <v>28.3</v>
      </c>
      <c r="FB173" s="12">
        <v>31.2</v>
      </c>
      <c r="FC173" s="12">
        <v>30.8</v>
      </c>
      <c r="FD173" s="12">
        <v>31.9</v>
      </c>
      <c r="FE173" s="12">
        <v>33.700000000000003</v>
      </c>
      <c r="FF173" s="12">
        <v>43.8</v>
      </c>
      <c r="FG173" s="12">
        <v>44.4</v>
      </c>
      <c r="FH173" s="12">
        <v>44.9</v>
      </c>
      <c r="FI173" s="12">
        <v>45.5</v>
      </c>
      <c r="FJ173" s="12">
        <v>46.7</v>
      </c>
      <c r="FK173" s="12">
        <v>43.2</v>
      </c>
      <c r="FL173" s="12">
        <v>45.4</v>
      </c>
      <c r="FM173" s="12">
        <v>44</v>
      </c>
      <c r="FN173" s="12">
        <v>41.9</v>
      </c>
      <c r="FO173" s="12">
        <v>41.1</v>
      </c>
      <c r="FP173" s="12">
        <v>40.200000000000003</v>
      </c>
      <c r="FQ173" s="12">
        <v>40.1</v>
      </c>
      <c r="FR173" s="12">
        <v>43.2</v>
      </c>
      <c r="FS173" s="12">
        <v>51.9</v>
      </c>
      <c r="FT173" s="12">
        <v>53.9</v>
      </c>
      <c r="FU173" s="12">
        <v>53.8</v>
      </c>
      <c r="FV173" s="12">
        <v>56.5</v>
      </c>
      <c r="FW173" s="12">
        <v>53</v>
      </c>
      <c r="FX173" s="12">
        <v>53.7</v>
      </c>
      <c r="FY173" s="12">
        <v>47.6</v>
      </c>
      <c r="FZ173" s="12">
        <v>47.3</v>
      </c>
      <c r="GA173" s="12">
        <v>56.4</v>
      </c>
      <c r="GB173" s="12">
        <v>57.7</v>
      </c>
      <c r="GC173" s="12">
        <v>56.8</v>
      </c>
      <c r="GD173" s="12">
        <v>60.6</v>
      </c>
      <c r="GE173" s="12">
        <v>65</v>
      </c>
      <c r="GF173" s="12">
        <v>66.099999999999994</v>
      </c>
      <c r="GG173" s="12">
        <v>69.2</v>
      </c>
      <c r="GH173" s="12">
        <v>71.2</v>
      </c>
      <c r="GI173" s="12">
        <v>78.2</v>
      </c>
      <c r="GJ173" s="12">
        <v>91.8</v>
      </c>
      <c r="GK173" s="12">
        <v>101.2</v>
      </c>
      <c r="GL173" s="12">
        <v>115.5</v>
      </c>
      <c r="GM173" s="12">
        <v>109.9</v>
      </c>
      <c r="GN173" s="12">
        <v>110.5</v>
      </c>
      <c r="GO173" s="12">
        <v>102.2</v>
      </c>
      <c r="GP173" s="12">
        <v>131.69999999999999</v>
      </c>
      <c r="GQ173" s="12">
        <v>121.8</v>
      </c>
      <c r="GR173" s="12">
        <v>125.1</v>
      </c>
      <c r="GS173" s="12">
        <v>131.9</v>
      </c>
      <c r="GT173" s="12">
        <v>136</v>
      </c>
      <c r="GU173" s="12">
        <v>132.4</v>
      </c>
      <c r="GV173" s="12">
        <v>130.30000000000001</v>
      </c>
      <c r="GW173" s="12">
        <v>124.5</v>
      </c>
      <c r="GX173" s="12">
        <v>136.6</v>
      </c>
      <c r="GY173" s="12">
        <v>145.9</v>
      </c>
      <c r="GZ173" s="12">
        <v>178.6</v>
      </c>
      <c r="HA173" s="12">
        <v>193.7</v>
      </c>
      <c r="HB173" s="12">
        <v>170.3</v>
      </c>
      <c r="HC173" s="12">
        <v>162</v>
      </c>
      <c r="HD173" s="12">
        <v>165.3</v>
      </c>
      <c r="HE173" s="12">
        <v>159.9</v>
      </c>
      <c r="HF173" s="12">
        <v>159.80000000000001</v>
      </c>
      <c r="HG173" s="12">
        <v>160.19999999999999</v>
      </c>
      <c r="HH173" s="12">
        <v>150.4</v>
      </c>
      <c r="HI173" s="12">
        <v>165.3</v>
      </c>
      <c r="HJ173" s="12">
        <v>219.7</v>
      </c>
      <c r="HK173" s="12">
        <v>206.5</v>
      </c>
      <c r="HL173" s="12">
        <v>214.6</v>
      </c>
      <c r="HM173" s="12">
        <v>186.9</v>
      </c>
      <c r="HN173" s="12">
        <v>180.7</v>
      </c>
      <c r="HO173" s="12">
        <v>186.7</v>
      </c>
      <c r="HP173" s="12">
        <v>173.9</v>
      </c>
      <c r="HQ173" s="12">
        <v>163.4</v>
      </c>
      <c r="HR173" s="12">
        <v>152.4</v>
      </c>
      <c r="HS173" s="12">
        <v>146</v>
      </c>
      <c r="HT173" s="12">
        <v>139.5</v>
      </c>
      <c r="HU173" s="12">
        <v>158</v>
      </c>
      <c r="HV173" s="12">
        <v>178.3</v>
      </c>
      <c r="HW173" s="12">
        <v>193.5</v>
      </c>
      <c r="HX173" s="12">
        <v>197</v>
      </c>
      <c r="HY173" s="12">
        <v>190</v>
      </c>
      <c r="HZ173" s="12">
        <v>192.7</v>
      </c>
      <c r="IA173" s="12">
        <v>212.2</v>
      </c>
      <c r="IB173" s="12">
        <v>220.5</v>
      </c>
      <c r="IC173" s="12">
        <v>211.4</v>
      </c>
      <c r="ID173" s="12">
        <v>233.1</v>
      </c>
      <c r="IE173" s="12">
        <v>255.6</v>
      </c>
      <c r="IF173" s="12">
        <v>265.8</v>
      </c>
      <c r="IG173" s="12">
        <v>261.89999999999998</v>
      </c>
      <c r="IH173" s="12">
        <v>230.9</v>
      </c>
      <c r="II173" s="12">
        <v>243.8</v>
      </c>
      <c r="IJ173" s="12">
        <v>239.7</v>
      </c>
      <c r="IK173" s="12">
        <v>224.2</v>
      </c>
      <c r="IL173" s="12">
        <v>224.6</v>
      </c>
      <c r="IM173" s="12">
        <v>234.5</v>
      </c>
      <c r="IN173" s="12">
        <v>235</v>
      </c>
      <c r="IO173" s="12">
        <v>239.2</v>
      </c>
      <c r="IP173" s="12">
        <v>233.7</v>
      </c>
      <c r="IQ173" s="12">
        <v>249.9</v>
      </c>
      <c r="IR173" s="12">
        <v>246.1</v>
      </c>
      <c r="IS173" s="12">
        <v>246.9</v>
      </c>
      <c r="IT173" s="12">
        <v>240.1</v>
      </c>
      <c r="IU173" s="12">
        <v>239.6</v>
      </c>
      <c r="IV173" s="12">
        <v>255.2</v>
      </c>
      <c r="IW173" s="12">
        <v>233</v>
      </c>
    </row>
    <row r="174" spans="1:260">
      <c r="A174" t="s">
        <v>1129</v>
      </c>
      <c r="B174" t="s">
        <v>1126</v>
      </c>
      <c r="C174">
        <v>1</v>
      </c>
      <c r="D174">
        <v>1.1000000000000001</v>
      </c>
      <c r="E174">
        <v>1.1000000000000001</v>
      </c>
      <c r="F174">
        <v>1.7</v>
      </c>
      <c r="G174">
        <v>1.5</v>
      </c>
      <c r="H174">
        <v>1.6</v>
      </c>
      <c r="I174">
        <v>1.8</v>
      </c>
      <c r="J174">
        <v>1.8</v>
      </c>
      <c r="K174">
        <v>2.1</v>
      </c>
      <c r="L174">
        <v>2</v>
      </c>
      <c r="M174">
        <v>2.2999999999999998</v>
      </c>
      <c r="N174">
        <v>2.2999999999999998</v>
      </c>
      <c r="O174">
        <v>2.2000000000000002</v>
      </c>
      <c r="P174">
        <v>1.9</v>
      </c>
      <c r="Q174">
        <v>1.9</v>
      </c>
      <c r="R174">
        <v>1.9</v>
      </c>
      <c r="S174">
        <v>2.1</v>
      </c>
      <c r="T174">
        <v>2.1</v>
      </c>
      <c r="U174">
        <v>2.2999999999999998</v>
      </c>
      <c r="V174">
        <v>2.7</v>
      </c>
      <c r="W174">
        <v>2.5</v>
      </c>
      <c r="X174">
        <v>2.5</v>
      </c>
      <c r="Y174">
        <v>2.5</v>
      </c>
      <c r="Z174">
        <v>2.7</v>
      </c>
      <c r="AA174">
        <v>2.8</v>
      </c>
      <c r="AB174">
        <v>2.8</v>
      </c>
      <c r="AC174">
        <v>2.9</v>
      </c>
      <c r="AD174">
        <v>3</v>
      </c>
      <c r="AE174">
        <v>3.2</v>
      </c>
      <c r="AF174">
        <v>3.4</v>
      </c>
      <c r="AG174">
        <v>3.4</v>
      </c>
      <c r="AH174">
        <v>3.7</v>
      </c>
      <c r="AI174">
        <v>3.7</v>
      </c>
      <c r="AJ174">
        <v>3.9</v>
      </c>
      <c r="AK174">
        <v>4</v>
      </c>
      <c r="AL174">
        <v>4.3</v>
      </c>
      <c r="AM174">
        <v>4.3</v>
      </c>
      <c r="AN174">
        <v>4.4000000000000004</v>
      </c>
      <c r="AO174">
        <v>4.4000000000000004</v>
      </c>
      <c r="AP174">
        <v>4.9000000000000004</v>
      </c>
      <c r="AQ174">
        <v>5.3</v>
      </c>
      <c r="AR174">
        <v>5.4</v>
      </c>
      <c r="AS174">
        <v>5.6</v>
      </c>
      <c r="AT174">
        <v>5.9</v>
      </c>
      <c r="AU174">
        <v>6</v>
      </c>
      <c r="AV174">
        <v>6.2</v>
      </c>
      <c r="AW174">
        <v>6.3</v>
      </c>
      <c r="AX174">
        <v>6.4</v>
      </c>
      <c r="AY174">
        <v>6.4</v>
      </c>
      <c r="AZ174">
        <v>6.4</v>
      </c>
      <c r="BA174">
        <v>6.4</v>
      </c>
      <c r="BB174">
        <v>7</v>
      </c>
      <c r="BC174">
        <v>7.1</v>
      </c>
      <c r="BD174">
        <v>7.2</v>
      </c>
      <c r="BE174">
        <v>7.7</v>
      </c>
      <c r="BF174">
        <v>8.6999999999999993</v>
      </c>
      <c r="BG174">
        <v>10.3</v>
      </c>
      <c r="BH174">
        <v>10.9</v>
      </c>
      <c r="BI174">
        <v>11.2</v>
      </c>
      <c r="BJ174">
        <v>11.7</v>
      </c>
      <c r="BK174">
        <v>11.5</v>
      </c>
      <c r="BL174">
        <v>11.8</v>
      </c>
      <c r="BM174">
        <v>12.3</v>
      </c>
      <c r="BN174">
        <v>12.5</v>
      </c>
      <c r="BO174">
        <v>12.4</v>
      </c>
      <c r="BP174">
        <v>12.6</v>
      </c>
      <c r="BQ174">
        <v>12.2</v>
      </c>
      <c r="BR174">
        <v>12.5</v>
      </c>
      <c r="BS174">
        <v>12.4</v>
      </c>
      <c r="BT174">
        <v>12.2</v>
      </c>
      <c r="BU174">
        <v>11.6</v>
      </c>
      <c r="BV174">
        <v>11.6</v>
      </c>
      <c r="BW174">
        <v>11.5</v>
      </c>
      <c r="BX174">
        <v>11.5</v>
      </c>
      <c r="BY174">
        <v>11.4</v>
      </c>
      <c r="BZ174">
        <v>11.4</v>
      </c>
      <c r="CA174">
        <v>11.1</v>
      </c>
      <c r="CB174">
        <v>11.6</v>
      </c>
      <c r="CC174">
        <v>12.6</v>
      </c>
      <c r="CD174">
        <v>12.9</v>
      </c>
      <c r="CE174">
        <v>13.5</v>
      </c>
      <c r="CF174">
        <v>14.4</v>
      </c>
      <c r="CG174">
        <v>16.600000000000001</v>
      </c>
      <c r="CH174">
        <v>14.7</v>
      </c>
      <c r="CI174">
        <v>16.7</v>
      </c>
      <c r="CJ174">
        <v>15.1</v>
      </c>
      <c r="CK174">
        <v>14.8</v>
      </c>
      <c r="CL174">
        <v>15</v>
      </c>
      <c r="CM174">
        <v>11.8</v>
      </c>
      <c r="CN174">
        <v>11.3</v>
      </c>
      <c r="CO174">
        <v>10.8</v>
      </c>
      <c r="CP174">
        <v>11</v>
      </c>
      <c r="CQ174">
        <v>10.9</v>
      </c>
      <c r="CR174">
        <v>9.6999999999999993</v>
      </c>
      <c r="CS174">
        <v>9.6999999999999993</v>
      </c>
      <c r="CT174">
        <v>11.1</v>
      </c>
      <c r="CU174">
        <v>11.6</v>
      </c>
      <c r="CV174">
        <v>12</v>
      </c>
      <c r="CW174">
        <v>10.7</v>
      </c>
      <c r="CX174">
        <v>10.6</v>
      </c>
      <c r="CY174">
        <v>9.8000000000000007</v>
      </c>
      <c r="CZ174">
        <v>9.8000000000000007</v>
      </c>
      <c r="DA174">
        <v>9</v>
      </c>
      <c r="DB174">
        <v>10</v>
      </c>
      <c r="DC174">
        <v>7.8</v>
      </c>
      <c r="DD174">
        <v>7.6</v>
      </c>
      <c r="DE174">
        <v>8.8000000000000007</v>
      </c>
      <c r="DF174">
        <v>10</v>
      </c>
      <c r="DG174">
        <v>11.9</v>
      </c>
      <c r="DH174">
        <v>12.7</v>
      </c>
      <c r="DI174">
        <v>13.6</v>
      </c>
      <c r="DJ174">
        <v>10.6</v>
      </c>
      <c r="DK174">
        <v>12</v>
      </c>
      <c r="DL174">
        <v>10.5</v>
      </c>
      <c r="DM174">
        <v>13.2</v>
      </c>
      <c r="DN174">
        <v>12.2</v>
      </c>
      <c r="DO174">
        <v>14.8</v>
      </c>
      <c r="DP174">
        <v>15.3</v>
      </c>
      <c r="DQ174">
        <v>16</v>
      </c>
      <c r="DR174">
        <v>13.9</v>
      </c>
      <c r="DS174">
        <v>9.4</v>
      </c>
      <c r="DT174">
        <v>9.6999999999999993</v>
      </c>
      <c r="DU174">
        <v>10.6</v>
      </c>
      <c r="DV174">
        <v>15.5</v>
      </c>
      <c r="DW174">
        <v>16.8</v>
      </c>
      <c r="DX174">
        <v>17.100000000000001</v>
      </c>
      <c r="DY174">
        <v>16.8</v>
      </c>
      <c r="DZ174">
        <v>17.399999999999999</v>
      </c>
      <c r="EA174">
        <v>16.899999999999999</v>
      </c>
      <c r="EB174">
        <v>17</v>
      </c>
      <c r="EC174">
        <v>17.899999999999999</v>
      </c>
      <c r="ED174">
        <v>18.600000000000001</v>
      </c>
      <c r="EE174">
        <v>20.6</v>
      </c>
      <c r="EF174">
        <v>20.399999999999999</v>
      </c>
      <c r="EG174">
        <v>19.5</v>
      </c>
      <c r="EH174">
        <v>21.4</v>
      </c>
      <c r="EI174">
        <v>21.7</v>
      </c>
      <c r="EJ174">
        <v>24.2</v>
      </c>
      <c r="EK174">
        <v>23.7</v>
      </c>
      <c r="EL174">
        <v>24</v>
      </c>
      <c r="EM174">
        <v>24.2</v>
      </c>
      <c r="EN174">
        <v>27.8</v>
      </c>
      <c r="EO174">
        <v>26.7</v>
      </c>
      <c r="EP174">
        <v>25.1</v>
      </c>
      <c r="EQ174">
        <v>22.4</v>
      </c>
      <c r="ER174">
        <v>21.2</v>
      </c>
      <c r="ES174">
        <v>21.2</v>
      </c>
      <c r="ET174">
        <v>28.4</v>
      </c>
      <c r="EU174">
        <v>29.7</v>
      </c>
      <c r="EV174">
        <v>29.8</v>
      </c>
      <c r="EW174">
        <v>31.6</v>
      </c>
      <c r="EX174">
        <v>31.2</v>
      </c>
      <c r="EY174">
        <v>31</v>
      </c>
      <c r="EZ174">
        <v>28</v>
      </c>
      <c r="FA174">
        <v>28.3</v>
      </c>
      <c r="FB174">
        <v>31.2</v>
      </c>
      <c r="FC174">
        <v>30.8</v>
      </c>
      <c r="FD174">
        <v>31.9</v>
      </c>
      <c r="FE174">
        <v>33.700000000000003</v>
      </c>
      <c r="FF174">
        <v>43.8</v>
      </c>
      <c r="FG174">
        <v>44.4</v>
      </c>
      <c r="FH174">
        <v>44.9</v>
      </c>
      <c r="FI174">
        <v>45.5</v>
      </c>
      <c r="FJ174">
        <v>46.7</v>
      </c>
      <c r="FK174">
        <v>43.2</v>
      </c>
      <c r="FL174">
        <v>45.4</v>
      </c>
      <c r="FM174">
        <v>44</v>
      </c>
      <c r="FN174">
        <v>41.9</v>
      </c>
      <c r="FO174">
        <v>41.1</v>
      </c>
      <c r="FP174">
        <v>40.200000000000003</v>
      </c>
      <c r="FQ174">
        <v>40.1</v>
      </c>
      <c r="FR174">
        <v>43.2</v>
      </c>
      <c r="FS174">
        <v>42.4</v>
      </c>
      <c r="FT174">
        <v>45</v>
      </c>
      <c r="FU174">
        <v>44.3</v>
      </c>
      <c r="FV174">
        <v>47.4</v>
      </c>
      <c r="FW174">
        <v>47</v>
      </c>
      <c r="FX174">
        <v>47</v>
      </c>
      <c r="FY174">
        <v>43.6</v>
      </c>
      <c r="FZ174">
        <v>43.7</v>
      </c>
      <c r="GA174">
        <v>43.9</v>
      </c>
      <c r="GB174">
        <v>44.7</v>
      </c>
      <c r="GC174">
        <v>43.5</v>
      </c>
      <c r="GD174">
        <v>45.9</v>
      </c>
      <c r="GE174">
        <v>48.1</v>
      </c>
      <c r="GF174">
        <v>49.3</v>
      </c>
      <c r="GG174">
        <v>48.4</v>
      </c>
      <c r="GH174">
        <v>49.8</v>
      </c>
      <c r="GI174">
        <v>50.5</v>
      </c>
      <c r="GJ174">
        <v>55.8</v>
      </c>
      <c r="GK174">
        <v>56</v>
      </c>
      <c r="GL174">
        <v>60.7</v>
      </c>
      <c r="GM174">
        <v>59.9</v>
      </c>
      <c r="GN174">
        <v>64.7</v>
      </c>
      <c r="GO174">
        <v>62.7</v>
      </c>
      <c r="GP174">
        <v>58.9</v>
      </c>
      <c r="GQ174">
        <v>61.6</v>
      </c>
      <c r="GR174">
        <v>58.7</v>
      </c>
      <c r="GS174">
        <v>57.9</v>
      </c>
      <c r="GT174">
        <v>59.8</v>
      </c>
      <c r="GU174">
        <v>58.2</v>
      </c>
      <c r="GV174">
        <v>60.9</v>
      </c>
      <c r="GW174">
        <v>60.4</v>
      </c>
      <c r="GX174">
        <v>64.7</v>
      </c>
      <c r="GY174">
        <v>60.3</v>
      </c>
      <c r="GZ174">
        <v>60.5</v>
      </c>
      <c r="HA174">
        <v>69.3</v>
      </c>
      <c r="HB174">
        <v>70.5</v>
      </c>
      <c r="HC174">
        <v>68.400000000000006</v>
      </c>
      <c r="HD174">
        <v>70.599999999999994</v>
      </c>
      <c r="HE174">
        <v>71.099999999999994</v>
      </c>
      <c r="HF174">
        <v>73.7</v>
      </c>
      <c r="HG174">
        <v>72.8</v>
      </c>
      <c r="HH174">
        <v>76.900000000000006</v>
      </c>
      <c r="HI174">
        <v>78.599999999999994</v>
      </c>
      <c r="HJ174">
        <v>71</v>
      </c>
      <c r="HK174">
        <v>64.8</v>
      </c>
      <c r="HL174">
        <v>67.8</v>
      </c>
      <c r="HM174">
        <v>66.099999999999994</v>
      </c>
      <c r="HN174">
        <v>65.599999999999994</v>
      </c>
      <c r="HO174">
        <v>64.900000000000006</v>
      </c>
      <c r="HP174">
        <v>65.099999999999994</v>
      </c>
      <c r="HQ174">
        <v>66.7</v>
      </c>
      <c r="HR174">
        <v>66.5</v>
      </c>
      <c r="HS174">
        <v>70.3</v>
      </c>
      <c r="HT174">
        <v>68.3</v>
      </c>
      <c r="HU174">
        <v>70.8</v>
      </c>
      <c r="HV174">
        <v>69</v>
      </c>
      <c r="HW174">
        <v>74.400000000000006</v>
      </c>
      <c r="HX174">
        <v>74.900000000000006</v>
      </c>
      <c r="HY174">
        <v>76.7</v>
      </c>
      <c r="HZ174">
        <v>77.099999999999994</v>
      </c>
      <c r="IA174">
        <v>77.5</v>
      </c>
      <c r="IB174">
        <v>78.8</v>
      </c>
      <c r="IC174">
        <v>77.099999999999994</v>
      </c>
      <c r="ID174">
        <v>79.400000000000006</v>
      </c>
      <c r="IE174">
        <v>77.7</v>
      </c>
      <c r="IF174">
        <v>77.099999999999994</v>
      </c>
      <c r="IG174">
        <v>81.8</v>
      </c>
      <c r="IH174">
        <v>81.599999999999994</v>
      </c>
      <c r="II174">
        <v>78.599999999999994</v>
      </c>
      <c r="IJ174">
        <v>75.400000000000006</v>
      </c>
      <c r="IK174">
        <v>75.900000000000006</v>
      </c>
      <c r="IL174">
        <v>81.599999999999994</v>
      </c>
      <c r="IM174">
        <v>85.8</v>
      </c>
      <c r="IN174">
        <v>83.2</v>
      </c>
      <c r="IO174">
        <v>82.9</v>
      </c>
      <c r="IP174">
        <v>84.8</v>
      </c>
      <c r="IQ174">
        <v>79.5</v>
      </c>
      <c r="IR174">
        <v>80.8</v>
      </c>
      <c r="IS174">
        <v>83</v>
      </c>
      <c r="IT174">
        <v>82.4</v>
      </c>
      <c r="IU174">
        <v>80.7</v>
      </c>
      <c r="IV174">
        <v>80</v>
      </c>
      <c r="IW174">
        <v>79.599999999999994</v>
      </c>
    </row>
    <row r="175" spans="1:260">
      <c r="A175" t="s">
        <v>1131</v>
      </c>
      <c r="B175" t="s">
        <v>1238</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9.4</v>
      </c>
      <c r="FT175">
        <v>8.8000000000000007</v>
      </c>
      <c r="FU175">
        <v>9.5</v>
      </c>
      <c r="FV175">
        <v>9.1</v>
      </c>
      <c r="FW175">
        <v>6</v>
      </c>
      <c r="FX175">
        <v>6.7</v>
      </c>
      <c r="FY175">
        <v>4</v>
      </c>
      <c r="FZ175">
        <v>3.6</v>
      </c>
      <c r="GA175">
        <v>12.5</v>
      </c>
      <c r="GB175">
        <v>12.9</v>
      </c>
      <c r="GC175">
        <v>13.2</v>
      </c>
      <c r="GD175">
        <v>14.7</v>
      </c>
      <c r="GE175">
        <v>16.899999999999999</v>
      </c>
      <c r="GF175">
        <v>16.8</v>
      </c>
      <c r="GG175">
        <v>20.8</v>
      </c>
      <c r="GH175">
        <v>21.4</v>
      </c>
      <c r="GI175">
        <v>27.6</v>
      </c>
      <c r="GJ175">
        <v>36.1</v>
      </c>
      <c r="GK175">
        <v>45.1</v>
      </c>
      <c r="GL175">
        <v>54.9</v>
      </c>
      <c r="GM175">
        <v>50.1</v>
      </c>
      <c r="GN175">
        <v>45.7</v>
      </c>
      <c r="GO175">
        <v>39.5</v>
      </c>
      <c r="GP175">
        <v>72.900000000000006</v>
      </c>
      <c r="GQ175">
        <v>60.1</v>
      </c>
      <c r="GR175">
        <v>66.5</v>
      </c>
      <c r="GS175">
        <v>74</v>
      </c>
      <c r="GT175">
        <v>76.3</v>
      </c>
      <c r="GU175">
        <v>74.2</v>
      </c>
      <c r="GV175">
        <v>69.400000000000006</v>
      </c>
      <c r="GW175">
        <v>64.099999999999994</v>
      </c>
      <c r="GX175">
        <v>71.900000000000006</v>
      </c>
      <c r="GY175">
        <v>85.6</v>
      </c>
      <c r="GZ175">
        <v>118.2</v>
      </c>
      <c r="HA175">
        <v>124.4</v>
      </c>
      <c r="HB175">
        <v>99.8</v>
      </c>
      <c r="HC175">
        <v>93.6</v>
      </c>
      <c r="HD175">
        <v>94.7</v>
      </c>
      <c r="HE175">
        <v>88.8</v>
      </c>
      <c r="HF175">
        <v>86.1</v>
      </c>
      <c r="HG175">
        <v>87.4</v>
      </c>
      <c r="HH175">
        <v>73.5</v>
      </c>
      <c r="HI175">
        <v>86.8</v>
      </c>
      <c r="HJ175">
        <v>148.69999999999999</v>
      </c>
      <c r="HK175">
        <v>141.69999999999999</v>
      </c>
      <c r="HL175">
        <v>146.80000000000001</v>
      </c>
      <c r="HM175">
        <v>120.8</v>
      </c>
      <c r="HN175">
        <v>115</v>
      </c>
      <c r="HO175">
        <v>121.9</v>
      </c>
      <c r="HP175">
        <v>108.8</v>
      </c>
      <c r="HQ175">
        <v>96.8</v>
      </c>
      <c r="HR175">
        <v>86</v>
      </c>
      <c r="HS175">
        <v>75.7</v>
      </c>
      <c r="HT175">
        <v>71.099999999999994</v>
      </c>
      <c r="HU175">
        <v>87.2</v>
      </c>
      <c r="HV175">
        <v>109.3</v>
      </c>
      <c r="HW175">
        <v>119.1</v>
      </c>
      <c r="HX175">
        <v>122.1</v>
      </c>
      <c r="HY175">
        <v>113.3</v>
      </c>
      <c r="HZ175">
        <v>115.6</v>
      </c>
      <c r="IA175">
        <v>134.69999999999999</v>
      </c>
      <c r="IB175">
        <v>141.69999999999999</v>
      </c>
      <c r="IC175">
        <v>134.30000000000001</v>
      </c>
      <c r="ID175">
        <v>153.6</v>
      </c>
      <c r="IE175">
        <v>177.9</v>
      </c>
      <c r="IF175">
        <v>188.8</v>
      </c>
      <c r="IG175">
        <v>180.1</v>
      </c>
      <c r="IH175">
        <v>149.19999999999999</v>
      </c>
      <c r="II175">
        <v>165.2</v>
      </c>
      <c r="IJ175">
        <v>164.2</v>
      </c>
      <c r="IK175">
        <v>148.30000000000001</v>
      </c>
      <c r="IL175">
        <v>143</v>
      </c>
      <c r="IM175">
        <v>148.69999999999999</v>
      </c>
      <c r="IN175">
        <v>151.80000000000001</v>
      </c>
      <c r="IO175">
        <v>156.30000000000001</v>
      </c>
      <c r="IP175">
        <v>148.9</v>
      </c>
      <c r="IQ175">
        <v>170.3</v>
      </c>
      <c r="IR175">
        <v>165.3</v>
      </c>
      <c r="IS175">
        <v>163.9</v>
      </c>
      <c r="IT175">
        <v>157.69999999999999</v>
      </c>
      <c r="IU175">
        <v>158.80000000000001</v>
      </c>
      <c r="IV175">
        <v>175.2</v>
      </c>
      <c r="IW175">
        <v>153.4</v>
      </c>
    </row>
    <row r="176" spans="1:260">
      <c r="A176" t="s">
        <v>1239</v>
      </c>
      <c r="B176" s="12" t="s">
        <v>1240</v>
      </c>
      <c r="C176" s="12">
        <v>-26.9</v>
      </c>
      <c r="D176" s="12">
        <v>-27.3</v>
      </c>
      <c r="E176" s="12">
        <v>-27.6</v>
      </c>
      <c r="F176" s="12">
        <v>-28.5</v>
      </c>
      <c r="G176" s="12">
        <v>-28.5</v>
      </c>
      <c r="H176" s="12">
        <v>-29.5</v>
      </c>
      <c r="I176" s="12">
        <v>-29.9</v>
      </c>
      <c r="J176" s="12">
        <v>-30.7</v>
      </c>
      <c r="K176" s="12">
        <v>-31.6</v>
      </c>
      <c r="L176" s="12">
        <v>-34.5</v>
      </c>
      <c r="M176" s="12">
        <v>-35</v>
      </c>
      <c r="N176" s="12">
        <v>-34.799999999999997</v>
      </c>
      <c r="O176" s="12">
        <v>-35.299999999999997</v>
      </c>
      <c r="P176" s="12">
        <v>-36</v>
      </c>
      <c r="Q176" s="12">
        <v>-35.700000000000003</v>
      </c>
      <c r="R176" s="12">
        <v>-36.799999999999997</v>
      </c>
      <c r="S176" s="12">
        <v>-37.700000000000003</v>
      </c>
      <c r="T176" s="12">
        <v>-38.4</v>
      </c>
      <c r="U176" s="12">
        <v>-38.6</v>
      </c>
      <c r="V176" s="12">
        <v>-36.5</v>
      </c>
      <c r="W176" s="12">
        <v>-38.6</v>
      </c>
      <c r="X176" s="12">
        <v>-40.799999999999997</v>
      </c>
      <c r="Y176" s="12">
        <v>-40.6</v>
      </c>
      <c r="Z176" s="12">
        <v>-47</v>
      </c>
      <c r="AA176" s="12">
        <v>-48.6</v>
      </c>
      <c r="AB176" s="12">
        <v>-51</v>
      </c>
      <c r="AC176" s="12">
        <v>-51.8</v>
      </c>
      <c r="AD176" s="12">
        <v>-49.8</v>
      </c>
      <c r="AE176" s="12">
        <v>-47.8</v>
      </c>
      <c r="AF176" s="12">
        <v>-46</v>
      </c>
      <c r="AG176" s="12">
        <v>-41.9</v>
      </c>
      <c r="AH176" s="12">
        <v>-43.4</v>
      </c>
      <c r="AI176" s="12">
        <v>-45.7</v>
      </c>
      <c r="AJ176" s="12">
        <v>-44.5</v>
      </c>
      <c r="AK176" s="12">
        <v>-43.8</v>
      </c>
      <c r="AL176" s="12">
        <v>-46.8</v>
      </c>
      <c r="AM176" s="12">
        <v>-47.2</v>
      </c>
      <c r="AN176" s="12">
        <v>-46.9</v>
      </c>
      <c r="AO176" s="12">
        <v>-51.1</v>
      </c>
      <c r="AP176" s="12">
        <v>-51</v>
      </c>
      <c r="AQ176" s="12">
        <v>-52.2</v>
      </c>
      <c r="AR176" s="12">
        <v>-55.3</v>
      </c>
      <c r="AS176" s="12">
        <v>-53.4</v>
      </c>
      <c r="AT176" s="12">
        <v>-54.8</v>
      </c>
      <c r="AU176" s="12">
        <v>-48.9</v>
      </c>
      <c r="AV176" s="12">
        <v>-47.3</v>
      </c>
      <c r="AW176" s="12">
        <v>-39.5</v>
      </c>
      <c r="AX176" s="12">
        <v>-41.2</v>
      </c>
      <c r="AY176" s="12">
        <v>-35.299999999999997</v>
      </c>
      <c r="AZ176" s="12">
        <v>-34.700000000000003</v>
      </c>
      <c r="BA176" s="12">
        <v>-30.1</v>
      </c>
      <c r="BB176" s="12">
        <v>-44.6</v>
      </c>
      <c r="BC176" s="12">
        <v>-26.2</v>
      </c>
      <c r="BD176" s="12">
        <v>-31.7</v>
      </c>
      <c r="BE176" s="12">
        <v>-29.8</v>
      </c>
      <c r="BF176" s="12">
        <v>-49.5</v>
      </c>
      <c r="BG176" s="12">
        <v>-45.2</v>
      </c>
      <c r="BH176" s="12">
        <v>-53.7</v>
      </c>
      <c r="BI176" s="12">
        <v>-60.2</v>
      </c>
      <c r="BJ176" s="12">
        <v>-63.9</v>
      </c>
      <c r="BK176" s="12">
        <v>-65.7</v>
      </c>
      <c r="BL176" s="12">
        <v>-68.7</v>
      </c>
      <c r="BM176" s="12">
        <v>-72.599999999999994</v>
      </c>
      <c r="BN176" s="12">
        <v>-79.900000000000006</v>
      </c>
      <c r="BO176" s="12">
        <v>-80.5</v>
      </c>
      <c r="BP176" s="12">
        <v>-89</v>
      </c>
      <c r="BQ176" s="12">
        <v>-84.9</v>
      </c>
      <c r="BR176" s="12">
        <v>-119.8</v>
      </c>
      <c r="BS176" s="12">
        <v>-120.2</v>
      </c>
      <c r="BT176" s="12">
        <v>-118.4</v>
      </c>
      <c r="BU176" s="12">
        <v>-110.4</v>
      </c>
      <c r="BV176" s="12">
        <v>-113.1</v>
      </c>
      <c r="BW176" s="12">
        <v>-113.1</v>
      </c>
      <c r="BX176" s="12">
        <v>-111.3</v>
      </c>
      <c r="BY176" s="12">
        <v>-97.2</v>
      </c>
      <c r="BZ176" s="12">
        <v>-134.80000000000001</v>
      </c>
      <c r="CA176" s="12">
        <v>-132.1</v>
      </c>
      <c r="CB176" s="12">
        <v>-141.9</v>
      </c>
      <c r="CC176" s="12">
        <v>-141.4</v>
      </c>
      <c r="CD176" s="12">
        <v>-176</v>
      </c>
      <c r="CE176" s="12">
        <v>-178.3</v>
      </c>
      <c r="CF176" s="12">
        <v>-185.2</v>
      </c>
      <c r="CG176" s="12">
        <v>-189.3</v>
      </c>
      <c r="CH176" s="12">
        <v>-208.2</v>
      </c>
      <c r="CI176" s="12">
        <v>-214.8</v>
      </c>
      <c r="CJ176" s="12">
        <v>-215.4</v>
      </c>
      <c r="CK176" s="12">
        <v>-218.7</v>
      </c>
      <c r="CL176" s="12">
        <v>-251.1</v>
      </c>
      <c r="CM176" s="12">
        <v>-153.6</v>
      </c>
      <c r="CN176" s="12">
        <v>-178.9</v>
      </c>
      <c r="CO176" s="12">
        <v>-180.6</v>
      </c>
      <c r="CP176" s="12">
        <v>-182.1</v>
      </c>
      <c r="CQ176" s="12">
        <v>-197.1</v>
      </c>
      <c r="CR176" s="12">
        <v>-189.5</v>
      </c>
      <c r="CS176" s="12">
        <v>-197.4</v>
      </c>
      <c r="CT176" s="12">
        <v>-245</v>
      </c>
      <c r="CU176" s="12">
        <v>-273.3</v>
      </c>
      <c r="CV176" s="12">
        <v>-260.7</v>
      </c>
      <c r="CW176" s="12">
        <v>-236.2</v>
      </c>
      <c r="CX176" s="12">
        <v>-186.5</v>
      </c>
      <c r="CY176" s="12">
        <v>-174.8</v>
      </c>
      <c r="CZ176" s="12">
        <v>-140.80000000000001</v>
      </c>
      <c r="DA176" s="12">
        <v>-132.1</v>
      </c>
      <c r="DB176" s="12">
        <v>-133.19999999999999</v>
      </c>
      <c r="DC176" s="12">
        <v>-110.4</v>
      </c>
      <c r="DD176" s="12">
        <v>-69.3</v>
      </c>
      <c r="DE176" s="12">
        <v>-67.400000000000006</v>
      </c>
      <c r="DF176" s="12">
        <v>-124</v>
      </c>
      <c r="DG176" s="12">
        <v>-70.5</v>
      </c>
      <c r="DH176" s="12">
        <v>-45.1</v>
      </c>
      <c r="DI176" s="12">
        <v>4.3</v>
      </c>
      <c r="DJ176" s="12">
        <v>-106.3</v>
      </c>
      <c r="DK176" s="12">
        <v>-65.8</v>
      </c>
      <c r="DL176" s="12">
        <v>-11.8</v>
      </c>
      <c r="DM176" s="12">
        <v>-9.8000000000000007</v>
      </c>
      <c r="DN176" s="12">
        <v>-86.4</v>
      </c>
      <c r="DO176" s="12">
        <v>-70.400000000000006</v>
      </c>
      <c r="DP176" s="12">
        <v>-39.5</v>
      </c>
      <c r="DQ176" s="12">
        <v>-38.4</v>
      </c>
      <c r="DR176" s="12">
        <v>-37.1</v>
      </c>
      <c r="DS176" s="12">
        <v>22.6</v>
      </c>
      <c r="DT176" s="12">
        <v>10.6</v>
      </c>
      <c r="DU176" s="12">
        <v>18.899999999999999</v>
      </c>
      <c r="DV176" s="12">
        <v>84.6</v>
      </c>
      <c r="DW176" s="12">
        <v>75.599999999999994</v>
      </c>
      <c r="DX176" s="12">
        <v>116.8</v>
      </c>
      <c r="DY176" s="12">
        <v>93</v>
      </c>
      <c r="DZ176" s="12">
        <v>148.5</v>
      </c>
      <c r="EA176" s="12">
        <v>322.10000000000002</v>
      </c>
      <c r="EB176" s="12">
        <v>317.10000000000002</v>
      </c>
      <c r="EC176" s="12">
        <v>325.7</v>
      </c>
      <c r="ED176" s="12">
        <v>438.4</v>
      </c>
      <c r="EE176" s="12">
        <v>431.9</v>
      </c>
      <c r="EF176" s="12">
        <v>377.6</v>
      </c>
      <c r="EG176" s="12">
        <v>370</v>
      </c>
      <c r="EH176" s="12">
        <v>176.4</v>
      </c>
      <c r="EI176" s="12">
        <v>221.1</v>
      </c>
      <c r="EJ176" s="12">
        <v>192.6</v>
      </c>
      <c r="EK176" s="12">
        <v>237.8</v>
      </c>
      <c r="EL176" s="12">
        <v>124.3</v>
      </c>
      <c r="EM176" s="12">
        <v>153.80000000000001</v>
      </c>
      <c r="EN176" s="12">
        <v>191</v>
      </c>
      <c r="EO176" s="12">
        <v>241.8</v>
      </c>
      <c r="EP176" s="12">
        <v>260.10000000000002</v>
      </c>
      <c r="EQ176" s="12">
        <v>267.3</v>
      </c>
      <c r="ER176" s="12">
        <v>281.2</v>
      </c>
      <c r="ES176" s="12">
        <v>301.2</v>
      </c>
      <c r="ET176" s="12">
        <v>281.5</v>
      </c>
      <c r="EU176" s="12">
        <v>319.60000000000002</v>
      </c>
      <c r="EV176" s="12">
        <v>317.60000000000002</v>
      </c>
      <c r="EW176" s="12">
        <v>395.8</v>
      </c>
      <c r="EX176" s="12">
        <v>635.4</v>
      </c>
      <c r="EY176" s="12">
        <v>645.6</v>
      </c>
      <c r="EZ176" s="12">
        <v>701.8</v>
      </c>
      <c r="FA176" s="12">
        <v>772.2</v>
      </c>
      <c r="FB176" s="12">
        <v>946.7</v>
      </c>
      <c r="FC176" s="12">
        <v>976.8</v>
      </c>
      <c r="FD176" s="12">
        <v>1057.9000000000001</v>
      </c>
      <c r="FE176" s="12">
        <v>974</v>
      </c>
      <c r="FF176" s="12">
        <v>803.2</v>
      </c>
      <c r="FG176" s="12">
        <v>728.2</v>
      </c>
      <c r="FH176" s="12">
        <v>913.3</v>
      </c>
      <c r="FI176" s="12">
        <v>1165.8</v>
      </c>
      <c r="FJ176" s="12">
        <v>1199.8</v>
      </c>
      <c r="FK176" s="12">
        <v>1147</v>
      </c>
      <c r="FL176" s="12">
        <v>1387.7</v>
      </c>
      <c r="FM176" s="12">
        <v>1550.6</v>
      </c>
      <c r="FN176" s="12">
        <v>1843.3</v>
      </c>
      <c r="FO176" s="12">
        <v>1904.7</v>
      </c>
      <c r="FP176" s="12">
        <v>1842.1</v>
      </c>
      <c r="FQ176" s="12">
        <v>2089.6999999999998</v>
      </c>
      <c r="FR176" s="12">
        <v>1940.3</v>
      </c>
      <c r="FS176" s="12">
        <v>2107.1</v>
      </c>
      <c r="FT176" s="12">
        <v>2081.4</v>
      </c>
      <c r="FU176" s="12">
        <v>2113.6</v>
      </c>
      <c r="FV176" s="12">
        <v>1754.8</v>
      </c>
      <c r="FW176" s="12">
        <v>1772.7</v>
      </c>
      <c r="FX176" s="12">
        <v>1982.7</v>
      </c>
      <c r="FY176" s="12">
        <v>1988.2</v>
      </c>
      <c r="FZ176" s="12">
        <v>1697.4</v>
      </c>
      <c r="GA176" s="12">
        <v>1658.1</v>
      </c>
      <c r="GB176" s="12">
        <v>1769.1</v>
      </c>
      <c r="GC176" s="12">
        <v>1733.8</v>
      </c>
      <c r="GD176" s="12">
        <v>1515.7</v>
      </c>
      <c r="GE176" s="12">
        <v>1280.0999999999999</v>
      </c>
      <c r="GF176" s="12">
        <v>1317.1</v>
      </c>
      <c r="GG176" s="12">
        <v>1578.1</v>
      </c>
      <c r="GH176" s="12">
        <v>1359.7</v>
      </c>
      <c r="GI176" s="12">
        <v>1282.0999999999999</v>
      </c>
      <c r="GJ176" s="12">
        <v>1016.6</v>
      </c>
      <c r="GK176" s="12">
        <v>652.79999999999995</v>
      </c>
      <c r="GL176" s="12">
        <v>662.3</v>
      </c>
      <c r="GM176" s="12">
        <v>1135.3</v>
      </c>
      <c r="GN176" s="12">
        <v>1379.2</v>
      </c>
      <c r="GO176" s="12">
        <v>2877</v>
      </c>
      <c r="GP176" s="12">
        <v>3833</v>
      </c>
      <c r="GQ176" s="12">
        <v>3738.9</v>
      </c>
      <c r="GR176" s="12">
        <v>3110.8</v>
      </c>
      <c r="GS176" s="12">
        <v>2560.9</v>
      </c>
      <c r="GT176" s="12">
        <v>2675.5</v>
      </c>
      <c r="GU176" s="12">
        <v>2869.3</v>
      </c>
      <c r="GV176" s="12">
        <v>3251.5</v>
      </c>
      <c r="GW176" s="12">
        <v>2779.9</v>
      </c>
      <c r="GX176" s="12">
        <v>2606.3000000000002</v>
      </c>
      <c r="GY176" s="12">
        <v>2776.1</v>
      </c>
      <c r="GZ176" s="12">
        <v>2802.8</v>
      </c>
      <c r="HA176" s="12">
        <v>4178.5</v>
      </c>
      <c r="HB176" s="12">
        <v>4461.8</v>
      </c>
      <c r="HC176" s="12">
        <v>4518.8999999999996</v>
      </c>
      <c r="HD176" s="12">
        <v>5099.7</v>
      </c>
      <c r="HE176" s="12">
        <v>4894.8</v>
      </c>
      <c r="HF176" s="12">
        <v>4394.3999999999996</v>
      </c>
      <c r="HG176" s="12">
        <v>4930.5</v>
      </c>
      <c r="HH176" s="12">
        <v>5294.7</v>
      </c>
      <c r="HI176" s="12">
        <v>4746</v>
      </c>
      <c r="HJ176" s="12">
        <v>5119.3</v>
      </c>
      <c r="HK176" s="12">
        <v>5199.6000000000004</v>
      </c>
      <c r="HL176" s="12">
        <v>5164.1000000000004</v>
      </c>
      <c r="HM176" s="12">
        <v>5876.4</v>
      </c>
      <c r="HN176" s="12">
        <v>6733.7</v>
      </c>
      <c r="HO176" s="12">
        <v>6618.3</v>
      </c>
      <c r="HP176" s="12">
        <v>6558.3</v>
      </c>
      <c r="HQ176" s="12">
        <v>7094.2</v>
      </c>
      <c r="HR176" s="12">
        <v>7290.5</v>
      </c>
      <c r="HS176" s="12">
        <v>7610.1</v>
      </c>
      <c r="HT176" s="12">
        <v>8082.6</v>
      </c>
      <c r="HU176" s="12">
        <v>7949.6</v>
      </c>
      <c r="HV176" s="12">
        <v>8040.8</v>
      </c>
      <c r="HW176" s="12">
        <v>7853.7</v>
      </c>
      <c r="HX176" s="12">
        <v>7712.5</v>
      </c>
      <c r="HY176" s="12">
        <v>7482</v>
      </c>
      <c r="HZ176" s="12">
        <v>7585.7</v>
      </c>
      <c r="IA176" s="12">
        <v>7705.4</v>
      </c>
      <c r="IB176" s="12">
        <v>8647.4</v>
      </c>
      <c r="IC176" s="12">
        <v>9362.7000000000007</v>
      </c>
      <c r="ID176" s="12">
        <v>9468</v>
      </c>
      <c r="IE176" s="12">
        <v>10001.799999999999</v>
      </c>
      <c r="IF176" s="12">
        <v>10335.700000000001</v>
      </c>
      <c r="IG176" s="12">
        <v>11096.2</v>
      </c>
      <c r="IH176" s="12">
        <v>11258</v>
      </c>
      <c r="II176" s="12">
        <v>12061.5</v>
      </c>
      <c r="IJ176" s="12">
        <v>13200.7</v>
      </c>
      <c r="IK176" s="12">
        <v>14022.8</v>
      </c>
      <c r="IL176" s="12">
        <v>14185.4</v>
      </c>
      <c r="IM176" s="12">
        <v>14416.8</v>
      </c>
      <c r="IN176" s="12">
        <v>15533.5</v>
      </c>
      <c r="IO176" s="12">
        <v>15885.4</v>
      </c>
      <c r="IP176" s="12">
        <v>18181</v>
      </c>
      <c r="IQ176" s="12">
        <v>17687.599999999999</v>
      </c>
      <c r="IR176" s="12">
        <v>15883.9</v>
      </c>
      <c r="IS176" s="12">
        <v>15953</v>
      </c>
      <c r="IT176" s="12">
        <v>15327.8</v>
      </c>
      <c r="IU176" s="12">
        <v>15986.9</v>
      </c>
      <c r="IV176" s="12">
        <v>17184.7</v>
      </c>
      <c r="IW176" s="12">
        <v>16993.099999999999</v>
      </c>
    </row>
    <row r="177" spans="1:258" ht="15.75">
      <c r="A177" s="103" t="s">
        <v>1133</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c r="IW177" s="102"/>
      <c r="IX177" s="102"/>
    </row>
    <row r="178" spans="1:258">
      <c r="A178" s="101" t="s">
        <v>1241</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c r="IW178" s="102"/>
      <c r="IX178" s="102"/>
    </row>
    <row r="179" spans="1:258">
      <c r="A179" s="101" t="s">
        <v>1242</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c r="IW179" s="102"/>
      <c r="IX179" s="102"/>
    </row>
    <row r="180" spans="1:258">
      <c r="A180" s="101" t="s">
        <v>1175</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c r="IW180" s="102"/>
      <c r="IX180" s="102"/>
    </row>
    <row r="181" spans="1:258">
      <c r="A181" s="101" t="s">
        <v>1176</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c r="IW181" s="102"/>
      <c r="IX181" s="102"/>
    </row>
    <row r="182" spans="1:258">
      <c r="A182" s="101" t="s">
        <v>1243</v>
      </c>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c r="IW182" s="102"/>
      <c r="IX182" s="102"/>
    </row>
    <row r="183" spans="1:258">
      <c r="A183" s="101" t="s">
        <v>1244</v>
      </c>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c r="IW183" s="102"/>
      <c r="IX183" s="102"/>
    </row>
    <row r="184" spans="1:258">
      <c r="A184" s="101" t="s">
        <v>1245</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c r="IW184" s="102"/>
      <c r="IX184" s="102"/>
    </row>
    <row r="185" spans="1:258">
      <c r="A185" s="101" t="s">
        <v>1178</v>
      </c>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c r="IW185" s="102"/>
      <c r="IX185" s="102"/>
    </row>
    <row r="186" spans="1:258">
      <c r="A186" s="101" t="s">
        <v>1141</v>
      </c>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c r="IW186" s="102"/>
      <c r="IX186" s="102"/>
    </row>
  </sheetData>
  <mergeCells count="80">
    <mergeCell ref="A1:IW1"/>
    <mergeCell ref="A2:IW2"/>
    <mergeCell ref="A3:IW3"/>
    <mergeCell ref="A4:IW4"/>
    <mergeCell ref="A6:A7"/>
    <mergeCell ref="B6:B7"/>
    <mergeCell ref="C6:F6"/>
    <mergeCell ref="G6:J6"/>
    <mergeCell ref="K6:N6"/>
    <mergeCell ref="O6:R6"/>
    <mergeCell ref="BK6:BN6"/>
    <mergeCell ref="S6:V6"/>
    <mergeCell ref="W6:Z6"/>
    <mergeCell ref="AA6:AD6"/>
    <mergeCell ref="AE6:AH6"/>
    <mergeCell ref="AI6:AL6"/>
    <mergeCell ref="AM6:AP6"/>
    <mergeCell ref="AQ6:AT6"/>
    <mergeCell ref="AU6:AX6"/>
    <mergeCell ref="AY6:BB6"/>
    <mergeCell ref="BC6:BF6"/>
    <mergeCell ref="BG6:BJ6"/>
    <mergeCell ref="DG6:DJ6"/>
    <mergeCell ref="BO6:BR6"/>
    <mergeCell ref="BS6:BV6"/>
    <mergeCell ref="BW6:BZ6"/>
    <mergeCell ref="CA6:CD6"/>
    <mergeCell ref="CE6:CH6"/>
    <mergeCell ref="CI6:CL6"/>
    <mergeCell ref="CM6:CP6"/>
    <mergeCell ref="CQ6:CT6"/>
    <mergeCell ref="CU6:CX6"/>
    <mergeCell ref="CY6:DB6"/>
    <mergeCell ref="DC6:DF6"/>
    <mergeCell ref="FC6:FF6"/>
    <mergeCell ref="DK6:DN6"/>
    <mergeCell ref="DO6:DR6"/>
    <mergeCell ref="DS6:DV6"/>
    <mergeCell ref="DW6:DZ6"/>
    <mergeCell ref="EA6:ED6"/>
    <mergeCell ref="EE6:EH6"/>
    <mergeCell ref="EI6:EL6"/>
    <mergeCell ref="EM6:EP6"/>
    <mergeCell ref="EQ6:ET6"/>
    <mergeCell ref="EU6:EX6"/>
    <mergeCell ref="EY6:FB6"/>
    <mergeCell ref="GY6:HB6"/>
    <mergeCell ref="FG6:FJ6"/>
    <mergeCell ref="FK6:FN6"/>
    <mergeCell ref="FO6:FR6"/>
    <mergeCell ref="FS6:FV6"/>
    <mergeCell ref="FW6:FZ6"/>
    <mergeCell ref="GA6:GD6"/>
    <mergeCell ref="GE6:GH6"/>
    <mergeCell ref="GI6:GL6"/>
    <mergeCell ref="GM6:GP6"/>
    <mergeCell ref="GQ6:GT6"/>
    <mergeCell ref="GU6:GX6"/>
    <mergeCell ref="IU6:IW6"/>
    <mergeCell ref="HC6:HF6"/>
    <mergeCell ref="HG6:HJ6"/>
    <mergeCell ref="HK6:HN6"/>
    <mergeCell ref="HO6:HR6"/>
    <mergeCell ref="HS6:HV6"/>
    <mergeCell ref="HW6:HZ6"/>
    <mergeCell ref="IA6:ID6"/>
    <mergeCell ref="IE6:IH6"/>
    <mergeCell ref="II6:IL6"/>
    <mergeCell ref="IM6:IP6"/>
    <mergeCell ref="IQ6:IT6"/>
    <mergeCell ref="A183:IX183"/>
    <mergeCell ref="A184:IX184"/>
    <mergeCell ref="A185:IX185"/>
    <mergeCell ref="A186:IX186"/>
    <mergeCell ref="A177:IX177"/>
    <mergeCell ref="A178:IX178"/>
    <mergeCell ref="A179:IX179"/>
    <mergeCell ref="A180:IX180"/>
    <mergeCell ref="A181:IX181"/>
    <mergeCell ref="A182:IX18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84"/>
  <sheetViews>
    <sheetView topLeftCell="A76" workbookViewId="0">
      <selection activeCell="Q113" sqref="Q113"/>
    </sheetView>
  </sheetViews>
  <sheetFormatPr defaultRowHeight="15"/>
  <cols>
    <col min="1" max="1" width="25.85546875" customWidth="1"/>
    <col min="2" max="2" width="32.5703125" customWidth="1"/>
  </cols>
  <sheetData>
    <row r="1" spans="1:38" ht="18.75">
      <c r="A1" s="105" t="s">
        <v>2384</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70"/>
    </row>
    <row r="2" spans="1:38" ht="17.25">
      <c r="A2" s="106" t="s">
        <v>1457</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70"/>
    </row>
    <row r="3" spans="1:38">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70"/>
    </row>
    <row r="4" spans="1:38">
      <c r="A4" s="102" t="s">
        <v>1458</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70"/>
    </row>
    <row r="5" spans="1:38">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row>
    <row r="6" spans="1:38">
      <c r="A6" s="72" t="s">
        <v>726</v>
      </c>
      <c r="B6" s="72" t="s">
        <v>7</v>
      </c>
      <c r="C6" s="72" t="s">
        <v>769</v>
      </c>
      <c r="D6" s="72" t="s">
        <v>770</v>
      </c>
      <c r="E6" s="72" t="s">
        <v>771</v>
      </c>
      <c r="F6" s="72" t="s">
        <v>772</v>
      </c>
      <c r="G6" s="72" t="s">
        <v>773</v>
      </c>
      <c r="H6" s="72" t="s">
        <v>774</v>
      </c>
      <c r="I6" s="72" t="s">
        <v>775</v>
      </c>
      <c r="J6" s="72" t="s">
        <v>776</v>
      </c>
      <c r="K6" s="72" t="s">
        <v>777</v>
      </c>
      <c r="L6" s="72" t="s">
        <v>778</v>
      </c>
      <c r="M6" s="72" t="s">
        <v>779</v>
      </c>
      <c r="N6" s="72" t="s">
        <v>780</v>
      </c>
      <c r="O6" s="72" t="s">
        <v>781</v>
      </c>
      <c r="P6" s="72" t="s">
        <v>782</v>
      </c>
      <c r="Q6" s="72" t="s">
        <v>783</v>
      </c>
      <c r="R6" s="72" t="s">
        <v>784</v>
      </c>
      <c r="S6" s="72" t="s">
        <v>785</v>
      </c>
      <c r="T6" s="72" t="s">
        <v>786</v>
      </c>
      <c r="U6" s="72" t="s">
        <v>787</v>
      </c>
      <c r="V6" s="72" t="s">
        <v>788</v>
      </c>
      <c r="W6" s="72" t="s">
        <v>789</v>
      </c>
      <c r="X6" s="72" t="s">
        <v>790</v>
      </c>
      <c r="Y6" s="72" t="s">
        <v>791</v>
      </c>
      <c r="Z6" s="72" t="s">
        <v>792</v>
      </c>
      <c r="AA6" s="72" t="s">
        <v>793</v>
      </c>
      <c r="AB6" s="72" t="s">
        <v>794</v>
      </c>
      <c r="AC6" s="72" t="s">
        <v>795</v>
      </c>
      <c r="AD6" s="72" t="s">
        <v>796</v>
      </c>
      <c r="AE6" s="72" t="s">
        <v>797</v>
      </c>
      <c r="AF6" s="72" t="s">
        <v>798</v>
      </c>
      <c r="AG6" s="72" t="s">
        <v>799</v>
      </c>
      <c r="AH6" s="72" t="s">
        <v>800</v>
      </c>
      <c r="AI6" s="72" t="s">
        <v>801</v>
      </c>
      <c r="AJ6" s="72" t="s">
        <v>802</v>
      </c>
      <c r="AK6" s="72" t="s">
        <v>803</v>
      </c>
      <c r="AL6" s="70"/>
    </row>
    <row r="7" spans="1:38">
      <c r="A7" s="70" t="s">
        <v>7</v>
      </c>
      <c r="B7" s="70" t="s">
        <v>7</v>
      </c>
      <c r="C7" s="70" t="s">
        <v>7</v>
      </c>
      <c r="D7" s="70" t="s">
        <v>7</v>
      </c>
      <c r="E7" s="70" t="s">
        <v>7</v>
      </c>
      <c r="F7" s="70" t="s">
        <v>7</v>
      </c>
      <c r="G7" s="70" t="s">
        <v>7</v>
      </c>
      <c r="H7" s="70" t="s">
        <v>7</v>
      </c>
      <c r="I7" s="70" t="s">
        <v>7</v>
      </c>
      <c r="J7" s="70" t="s">
        <v>7</v>
      </c>
      <c r="K7" s="70" t="s">
        <v>7</v>
      </c>
      <c r="L7" s="70" t="s">
        <v>7</v>
      </c>
      <c r="M7" s="70" t="s">
        <v>7</v>
      </c>
      <c r="N7" s="70" t="s">
        <v>7</v>
      </c>
      <c r="O7" s="70" t="s">
        <v>7</v>
      </c>
      <c r="P7" s="70" t="s">
        <v>7</v>
      </c>
      <c r="Q7" s="70" t="s">
        <v>7</v>
      </c>
      <c r="R7" s="70" t="s">
        <v>7</v>
      </c>
      <c r="S7" s="70" t="s">
        <v>7</v>
      </c>
      <c r="T7" s="70" t="s">
        <v>7</v>
      </c>
      <c r="U7" s="70" t="s">
        <v>7</v>
      </c>
      <c r="V7" s="70" t="s">
        <v>7</v>
      </c>
      <c r="W7" s="70" t="s">
        <v>7</v>
      </c>
      <c r="X7" s="70" t="s">
        <v>7</v>
      </c>
      <c r="Y7" s="70" t="s">
        <v>7</v>
      </c>
      <c r="Z7" s="70" t="s">
        <v>7</v>
      </c>
      <c r="AA7" s="70" t="s">
        <v>7</v>
      </c>
      <c r="AB7" s="70" t="s">
        <v>7</v>
      </c>
      <c r="AC7" s="70" t="s">
        <v>7</v>
      </c>
      <c r="AD7" s="70" t="s">
        <v>7</v>
      </c>
      <c r="AE7" s="70" t="s">
        <v>7</v>
      </c>
      <c r="AF7" s="70" t="s">
        <v>7</v>
      </c>
      <c r="AG7" s="70" t="s">
        <v>7</v>
      </c>
      <c r="AH7" s="70" t="s">
        <v>7</v>
      </c>
      <c r="AI7" s="70" t="s">
        <v>7</v>
      </c>
      <c r="AJ7" s="70" t="s">
        <v>7</v>
      </c>
      <c r="AK7" s="70" t="s">
        <v>7</v>
      </c>
      <c r="AL7" s="70"/>
    </row>
    <row r="8" spans="1:38">
      <c r="A8" s="70" t="s">
        <v>7</v>
      </c>
      <c r="B8" s="12" t="s">
        <v>860</v>
      </c>
      <c r="C8" s="12" t="s">
        <v>7</v>
      </c>
      <c r="D8" s="12" t="s">
        <v>7</v>
      </c>
      <c r="E8" s="12" t="s">
        <v>7</v>
      </c>
      <c r="F8" s="12" t="s">
        <v>7</v>
      </c>
      <c r="G8" s="12" t="s">
        <v>7</v>
      </c>
      <c r="H8" s="12" t="s">
        <v>7</v>
      </c>
      <c r="I8" s="12" t="s">
        <v>7</v>
      </c>
      <c r="J8" s="12" t="s">
        <v>7</v>
      </c>
      <c r="K8" s="12" t="s">
        <v>7</v>
      </c>
      <c r="L8" s="12" t="s">
        <v>7</v>
      </c>
      <c r="M8" s="12" t="s">
        <v>7</v>
      </c>
      <c r="N8" s="12" t="s">
        <v>7</v>
      </c>
      <c r="O8" s="12" t="s">
        <v>7</v>
      </c>
      <c r="P8" s="12" t="s">
        <v>7</v>
      </c>
      <c r="Q8" s="12" t="s">
        <v>7</v>
      </c>
      <c r="R8" s="12" t="s">
        <v>7</v>
      </c>
      <c r="S8" s="12" t="s">
        <v>7</v>
      </c>
      <c r="T8" s="12" t="s">
        <v>7</v>
      </c>
      <c r="U8" s="12" t="s">
        <v>7</v>
      </c>
      <c r="V8" s="12" t="s">
        <v>7</v>
      </c>
      <c r="W8" s="12" t="s">
        <v>7</v>
      </c>
      <c r="X8" s="12" t="s">
        <v>7</v>
      </c>
      <c r="Y8" s="12" t="s">
        <v>7</v>
      </c>
      <c r="Z8" s="12" t="s">
        <v>7</v>
      </c>
      <c r="AA8" s="12" t="s">
        <v>7</v>
      </c>
      <c r="AB8" s="12" t="s">
        <v>7</v>
      </c>
      <c r="AC8" s="12" t="s">
        <v>7</v>
      </c>
      <c r="AD8" s="12" t="s">
        <v>7</v>
      </c>
      <c r="AE8" s="12" t="s">
        <v>7</v>
      </c>
      <c r="AF8" s="12" t="s">
        <v>7</v>
      </c>
      <c r="AG8" s="12" t="s">
        <v>7</v>
      </c>
      <c r="AH8" s="12" t="s">
        <v>7</v>
      </c>
      <c r="AI8" s="12" t="s">
        <v>7</v>
      </c>
      <c r="AJ8" s="12" t="s">
        <v>7</v>
      </c>
      <c r="AK8" s="12" t="s">
        <v>7</v>
      </c>
      <c r="AL8" s="70"/>
    </row>
    <row r="9" spans="1:38">
      <c r="A9" s="70" t="s">
        <v>808</v>
      </c>
      <c r="B9" s="12" t="s">
        <v>1182</v>
      </c>
      <c r="C9" s="12">
        <v>774.3</v>
      </c>
      <c r="D9" s="12">
        <v>815.6</v>
      </c>
      <c r="E9" s="12">
        <v>755.4</v>
      </c>
      <c r="F9" s="12">
        <v>830.7</v>
      </c>
      <c r="G9" s="12">
        <v>889.8</v>
      </c>
      <c r="H9" s="12">
        <v>1021.1</v>
      </c>
      <c r="I9" s="12">
        <v>1148.5</v>
      </c>
      <c r="J9" s="12">
        <v>1229</v>
      </c>
      <c r="K9" s="12">
        <v>1364</v>
      </c>
      <c r="L9" s="12">
        <v>1445.1</v>
      </c>
      <c r="M9" s="12">
        <v>1631.9</v>
      </c>
      <c r="N9" s="12">
        <v>1924.7</v>
      </c>
      <c r="O9" s="12">
        <v>1803</v>
      </c>
      <c r="P9" s="12">
        <v>1846</v>
      </c>
      <c r="Q9" s="12">
        <v>2006.2</v>
      </c>
      <c r="R9" s="12">
        <v>2343.4</v>
      </c>
      <c r="S9" s="12">
        <v>2692</v>
      </c>
      <c r="T9" s="12">
        <v>3067</v>
      </c>
      <c r="U9" s="12">
        <v>3325.2</v>
      </c>
      <c r="V9" s="12">
        <v>3484.1</v>
      </c>
      <c r="W9" s="12">
        <v>2745.3</v>
      </c>
      <c r="X9" s="12">
        <v>3153.8</v>
      </c>
      <c r="Y9" s="12">
        <v>3510.1</v>
      </c>
      <c r="Z9" s="12">
        <v>3585.8</v>
      </c>
      <c r="AA9" s="12">
        <v>3617.2</v>
      </c>
      <c r="AB9" s="12">
        <v>3781</v>
      </c>
      <c r="AC9" s="12">
        <v>3692.4</v>
      </c>
      <c r="AD9" s="12">
        <v>3676.5</v>
      </c>
      <c r="AE9" s="12">
        <v>3963.1</v>
      </c>
      <c r="AF9" s="12">
        <v>4271.8</v>
      </c>
      <c r="AG9" s="12">
        <v>4323.6000000000004</v>
      </c>
      <c r="AH9" s="12">
        <v>3885.3</v>
      </c>
      <c r="AI9" s="12">
        <v>4690.3</v>
      </c>
      <c r="AJ9" s="12">
        <v>5427.5</v>
      </c>
      <c r="AK9" s="12" t="s">
        <v>934</v>
      </c>
      <c r="AL9" s="70"/>
    </row>
    <row r="10" spans="1:38">
      <c r="A10" s="70" t="s">
        <v>810</v>
      </c>
      <c r="B10" s="70" t="s">
        <v>1183</v>
      </c>
      <c r="C10" s="70">
        <v>591</v>
      </c>
      <c r="D10" s="70">
        <v>629.70000000000005</v>
      </c>
      <c r="E10" s="70">
        <v>623.5</v>
      </c>
      <c r="F10" s="70">
        <v>667.8</v>
      </c>
      <c r="G10" s="70">
        <v>720</v>
      </c>
      <c r="H10" s="70">
        <v>813.4</v>
      </c>
      <c r="I10" s="70">
        <v>902.6</v>
      </c>
      <c r="J10" s="70">
        <v>964</v>
      </c>
      <c r="K10" s="70">
        <v>1055.8</v>
      </c>
      <c r="L10" s="70">
        <v>1115.7</v>
      </c>
      <c r="M10" s="70">
        <v>1252.5</v>
      </c>
      <c r="N10" s="70">
        <v>1477.2</v>
      </c>
      <c r="O10" s="70">
        <v>1403.6</v>
      </c>
      <c r="P10" s="70">
        <v>1437.7</v>
      </c>
      <c r="Q10" s="70">
        <v>1557.1</v>
      </c>
      <c r="R10" s="70">
        <v>1810.5</v>
      </c>
      <c r="S10" s="70">
        <v>2041.5</v>
      </c>
      <c r="T10" s="70">
        <v>2256.6</v>
      </c>
      <c r="U10" s="70">
        <v>2395.1999999999998</v>
      </c>
      <c r="V10" s="70">
        <v>2576.1999999999998</v>
      </c>
      <c r="W10" s="70">
        <v>2001.9</v>
      </c>
      <c r="X10" s="70">
        <v>2389.6</v>
      </c>
      <c r="Y10" s="70">
        <v>2695.5</v>
      </c>
      <c r="Z10" s="70">
        <v>2769.3</v>
      </c>
      <c r="AA10" s="70">
        <v>2766.4</v>
      </c>
      <c r="AB10" s="70">
        <v>2887.4</v>
      </c>
      <c r="AC10" s="70">
        <v>2794.9</v>
      </c>
      <c r="AD10" s="70">
        <v>2738.8</v>
      </c>
      <c r="AE10" s="70">
        <v>2931.6</v>
      </c>
      <c r="AF10" s="70">
        <v>3131.2</v>
      </c>
      <c r="AG10" s="70">
        <v>3117</v>
      </c>
      <c r="AH10" s="70">
        <v>2776.5</v>
      </c>
      <c r="AI10" s="70">
        <v>3408.3</v>
      </c>
      <c r="AJ10" s="70">
        <v>3966.2</v>
      </c>
      <c r="AK10" s="70">
        <v>3827</v>
      </c>
      <c r="AL10" s="70"/>
    </row>
    <row r="11" spans="1:38">
      <c r="A11" s="70" t="s">
        <v>812</v>
      </c>
      <c r="B11" s="70" t="s">
        <v>1184</v>
      </c>
      <c r="C11" s="70">
        <v>152.9</v>
      </c>
      <c r="D11" s="70">
        <v>154.19999999999999</v>
      </c>
      <c r="E11" s="70">
        <v>136.80000000000001</v>
      </c>
      <c r="F11" s="70">
        <v>121</v>
      </c>
      <c r="G11" s="70">
        <v>124.4</v>
      </c>
      <c r="H11" s="70">
        <v>161.6</v>
      </c>
      <c r="I11" s="70">
        <v>201.9</v>
      </c>
      <c r="J11" s="70">
        <v>215.5</v>
      </c>
      <c r="K11" s="70">
        <v>256.8</v>
      </c>
      <c r="L11" s="70">
        <v>269.39999999999998</v>
      </c>
      <c r="M11" s="70">
        <v>293.7</v>
      </c>
      <c r="N11" s="70">
        <v>352.2</v>
      </c>
      <c r="O11" s="70">
        <v>289.3</v>
      </c>
      <c r="P11" s="70">
        <v>290</v>
      </c>
      <c r="Q11" s="70">
        <v>318.89999999999998</v>
      </c>
      <c r="R11" s="70">
        <v>388</v>
      </c>
      <c r="S11" s="70">
        <v>494.5</v>
      </c>
      <c r="T11" s="70">
        <v>656.2</v>
      </c>
      <c r="U11" s="70">
        <v>754.5</v>
      </c>
      <c r="V11" s="70">
        <v>710</v>
      </c>
      <c r="W11" s="70">
        <v>539</v>
      </c>
      <c r="X11" s="70">
        <v>554.29999999999995</v>
      </c>
      <c r="Y11" s="70">
        <v>589.9</v>
      </c>
      <c r="Z11" s="70">
        <v>594.70000000000005</v>
      </c>
      <c r="AA11" s="70">
        <v>616.9</v>
      </c>
      <c r="AB11" s="70">
        <v>646.4</v>
      </c>
      <c r="AC11" s="70">
        <v>640.5</v>
      </c>
      <c r="AD11" s="70">
        <v>661.5</v>
      </c>
      <c r="AE11" s="70">
        <v>738.2</v>
      </c>
      <c r="AF11" s="70">
        <v>848.4</v>
      </c>
      <c r="AG11" s="70">
        <v>892.8</v>
      </c>
      <c r="AH11" s="70">
        <v>778.1</v>
      </c>
      <c r="AI11" s="70">
        <v>928.6</v>
      </c>
      <c r="AJ11" s="70">
        <v>1070.7</v>
      </c>
      <c r="AK11" s="70" t="s">
        <v>934</v>
      </c>
      <c r="AL11" s="70"/>
    </row>
    <row r="12" spans="1:38">
      <c r="A12" s="70" t="s">
        <v>814</v>
      </c>
      <c r="B12" s="70" t="s">
        <v>1185</v>
      </c>
      <c r="C12" s="70">
        <v>30.4</v>
      </c>
      <c r="D12" s="70">
        <v>31.7</v>
      </c>
      <c r="E12" s="70">
        <v>-4.9000000000000004</v>
      </c>
      <c r="F12" s="70">
        <v>41.9</v>
      </c>
      <c r="G12" s="70">
        <v>45.4</v>
      </c>
      <c r="H12" s="70">
        <v>46.1</v>
      </c>
      <c r="I12" s="70">
        <v>44.1</v>
      </c>
      <c r="J12" s="70">
        <v>49.5</v>
      </c>
      <c r="K12" s="70">
        <v>51.4</v>
      </c>
      <c r="L12" s="70">
        <v>60</v>
      </c>
      <c r="M12" s="70">
        <v>85.7</v>
      </c>
      <c r="N12" s="70">
        <v>95.4</v>
      </c>
      <c r="O12" s="70">
        <v>110.2</v>
      </c>
      <c r="P12" s="70">
        <v>118.3</v>
      </c>
      <c r="Q12" s="70">
        <v>130.1</v>
      </c>
      <c r="R12" s="70">
        <v>144.9</v>
      </c>
      <c r="S12" s="70">
        <v>156.1</v>
      </c>
      <c r="T12" s="70">
        <v>154.19999999999999</v>
      </c>
      <c r="U12" s="70">
        <v>175.5</v>
      </c>
      <c r="V12" s="70">
        <v>198</v>
      </c>
      <c r="W12" s="70">
        <v>204.3</v>
      </c>
      <c r="X12" s="70">
        <v>209.9</v>
      </c>
      <c r="Y12" s="70">
        <v>224.7</v>
      </c>
      <c r="Z12" s="70">
        <v>221.8</v>
      </c>
      <c r="AA12" s="70">
        <v>233.9</v>
      </c>
      <c r="AB12" s="70">
        <v>247.2</v>
      </c>
      <c r="AC12" s="70">
        <v>257</v>
      </c>
      <c r="AD12" s="70">
        <v>276.10000000000002</v>
      </c>
      <c r="AE12" s="70">
        <v>293.39999999999998</v>
      </c>
      <c r="AF12" s="70">
        <v>292.3</v>
      </c>
      <c r="AG12" s="70">
        <v>313.8</v>
      </c>
      <c r="AH12" s="70">
        <v>330.7</v>
      </c>
      <c r="AI12" s="70">
        <v>353.4</v>
      </c>
      <c r="AJ12" s="70">
        <v>390.6</v>
      </c>
      <c r="AK12" s="70">
        <v>389</v>
      </c>
      <c r="AL12" s="70"/>
    </row>
    <row r="13" spans="1:38">
      <c r="A13" s="70" t="s">
        <v>816</v>
      </c>
      <c r="B13" s="12" t="s">
        <v>1186</v>
      </c>
      <c r="C13" s="12">
        <v>682</v>
      </c>
      <c r="D13" s="12">
        <v>740.7</v>
      </c>
      <c r="E13" s="12">
        <v>763.3</v>
      </c>
      <c r="F13" s="12">
        <v>785.1</v>
      </c>
      <c r="G13" s="12">
        <v>810.4</v>
      </c>
      <c r="H13" s="12">
        <v>905.5</v>
      </c>
      <c r="I13" s="12">
        <v>1042.5999999999999</v>
      </c>
      <c r="J13" s="12">
        <v>1114</v>
      </c>
      <c r="K13" s="12">
        <v>1233.9000000000001</v>
      </c>
      <c r="L13" s="12">
        <v>1239.8</v>
      </c>
      <c r="M13" s="12">
        <v>1355.2</v>
      </c>
      <c r="N13" s="12">
        <v>1527.8</v>
      </c>
      <c r="O13" s="12">
        <v>1411.6</v>
      </c>
      <c r="P13" s="12">
        <v>1390.6</v>
      </c>
      <c r="Q13" s="12">
        <v>1478.5</v>
      </c>
      <c r="R13" s="12">
        <v>1705.6</v>
      </c>
      <c r="S13" s="12">
        <v>1940.9</v>
      </c>
      <c r="T13" s="12">
        <v>2247.6999999999998</v>
      </c>
      <c r="U13" s="12">
        <v>2584.4</v>
      </c>
      <c r="V13" s="12">
        <v>2779.9</v>
      </c>
      <c r="W13" s="12">
        <v>2362.1</v>
      </c>
      <c r="X13" s="12">
        <v>2714.1</v>
      </c>
      <c r="Y13" s="12">
        <v>3049.8</v>
      </c>
      <c r="Z13" s="12">
        <v>3161.8</v>
      </c>
      <c r="AA13" s="12">
        <v>3266</v>
      </c>
      <c r="AB13" s="12">
        <v>3405.9</v>
      </c>
      <c r="AC13" s="12">
        <v>3269.3</v>
      </c>
      <c r="AD13" s="12">
        <v>3275.1</v>
      </c>
      <c r="AE13" s="12">
        <v>3585.1</v>
      </c>
      <c r="AF13" s="12">
        <v>3830.7</v>
      </c>
      <c r="AG13" s="12">
        <v>3875.2</v>
      </c>
      <c r="AH13" s="12">
        <v>3315.6</v>
      </c>
      <c r="AI13" s="12">
        <v>3842.5</v>
      </c>
      <c r="AJ13" s="12">
        <v>4441.7</v>
      </c>
      <c r="AK13" s="12" t="s">
        <v>934</v>
      </c>
      <c r="AL13" s="70"/>
    </row>
    <row r="14" spans="1:38">
      <c r="A14" s="70" t="s">
        <v>818</v>
      </c>
      <c r="B14" s="70" t="s">
        <v>1187</v>
      </c>
      <c r="C14" s="70">
        <v>504.3</v>
      </c>
      <c r="D14" s="70">
        <v>551.9</v>
      </c>
      <c r="E14" s="70">
        <v>594.9</v>
      </c>
      <c r="F14" s="70">
        <v>633.1</v>
      </c>
      <c r="G14" s="70">
        <v>654.79999999999995</v>
      </c>
      <c r="H14" s="70">
        <v>720.9</v>
      </c>
      <c r="I14" s="70">
        <v>812.8</v>
      </c>
      <c r="J14" s="70">
        <v>867.6</v>
      </c>
      <c r="K14" s="70">
        <v>953.8</v>
      </c>
      <c r="L14" s="70">
        <v>953</v>
      </c>
      <c r="M14" s="70">
        <v>992.9</v>
      </c>
      <c r="N14" s="70">
        <v>1096.0999999999999</v>
      </c>
      <c r="O14" s="70">
        <v>1026.8</v>
      </c>
      <c r="P14" s="70">
        <v>998</v>
      </c>
      <c r="Q14" s="70">
        <v>1035.2</v>
      </c>
      <c r="R14" s="70">
        <v>1176.4000000000001</v>
      </c>
      <c r="S14" s="70">
        <v>1301.5999999999999</v>
      </c>
      <c r="T14" s="70">
        <v>1470.2</v>
      </c>
      <c r="U14" s="70">
        <v>1659.3</v>
      </c>
      <c r="V14" s="70">
        <v>1835.3</v>
      </c>
      <c r="W14" s="70">
        <v>1582.8</v>
      </c>
      <c r="X14" s="70">
        <v>1857.2</v>
      </c>
      <c r="Y14" s="70">
        <v>2115.9</v>
      </c>
      <c r="Z14" s="70">
        <v>2217.6999999999998</v>
      </c>
      <c r="AA14" s="70">
        <v>2287.9</v>
      </c>
      <c r="AB14" s="70">
        <v>2378.5</v>
      </c>
      <c r="AC14" s="70">
        <v>2270.6</v>
      </c>
      <c r="AD14" s="70">
        <v>2235.6</v>
      </c>
      <c r="AE14" s="70">
        <v>2388.3000000000002</v>
      </c>
      <c r="AF14" s="70">
        <v>2538.1</v>
      </c>
      <c r="AG14" s="70">
        <v>2538.5</v>
      </c>
      <c r="AH14" s="70">
        <v>2150.1</v>
      </c>
      <c r="AI14" s="70">
        <v>2550</v>
      </c>
      <c r="AJ14" s="70">
        <v>2995</v>
      </c>
      <c r="AK14" s="70">
        <v>3029.6</v>
      </c>
      <c r="AL14" s="70"/>
    </row>
    <row r="15" spans="1:38">
      <c r="A15" s="70" t="s">
        <v>820</v>
      </c>
      <c r="B15" s="70" t="s">
        <v>1188</v>
      </c>
      <c r="C15" s="70">
        <v>177.7</v>
      </c>
      <c r="D15" s="70">
        <v>188.8</v>
      </c>
      <c r="E15" s="70">
        <v>168.4</v>
      </c>
      <c r="F15" s="70">
        <v>152.1</v>
      </c>
      <c r="G15" s="70">
        <v>155.6</v>
      </c>
      <c r="H15" s="70">
        <v>184.5</v>
      </c>
      <c r="I15" s="70">
        <v>229.8</v>
      </c>
      <c r="J15" s="70">
        <v>246.4</v>
      </c>
      <c r="K15" s="70">
        <v>280.10000000000002</v>
      </c>
      <c r="L15" s="70">
        <v>286.8</v>
      </c>
      <c r="M15" s="70">
        <v>324.60000000000002</v>
      </c>
      <c r="N15" s="70">
        <v>390.6</v>
      </c>
      <c r="O15" s="70">
        <v>339.6</v>
      </c>
      <c r="P15" s="70">
        <v>335.8</v>
      </c>
      <c r="Q15" s="70">
        <v>377.4</v>
      </c>
      <c r="R15" s="70">
        <v>464.7</v>
      </c>
      <c r="S15" s="70">
        <v>569.29999999999995</v>
      </c>
      <c r="T15" s="70">
        <v>702.6</v>
      </c>
      <c r="U15" s="70">
        <v>850.2</v>
      </c>
      <c r="V15" s="70">
        <v>855.2</v>
      </c>
      <c r="W15" s="70">
        <v>689.3</v>
      </c>
      <c r="X15" s="70">
        <v>760</v>
      </c>
      <c r="Y15" s="70">
        <v>827.9</v>
      </c>
      <c r="Z15" s="70">
        <v>827.4</v>
      </c>
      <c r="AA15" s="70">
        <v>847.2</v>
      </c>
      <c r="AB15" s="70">
        <v>881.5</v>
      </c>
      <c r="AC15" s="70">
        <v>860.6</v>
      </c>
      <c r="AD15" s="70">
        <v>892.9</v>
      </c>
      <c r="AE15" s="70">
        <v>1031.0999999999999</v>
      </c>
      <c r="AF15" s="70">
        <v>1138.7</v>
      </c>
      <c r="AG15" s="70">
        <v>1174.7</v>
      </c>
      <c r="AH15" s="70">
        <v>993</v>
      </c>
      <c r="AI15" s="70">
        <v>1112.0999999999999</v>
      </c>
      <c r="AJ15" s="70">
        <v>1252.5999999999999</v>
      </c>
      <c r="AK15" s="70" t="s">
        <v>934</v>
      </c>
      <c r="AL15" s="70"/>
    </row>
    <row r="16" spans="1:38">
      <c r="A16" s="70" t="s">
        <v>822</v>
      </c>
      <c r="B16" s="70" t="s">
        <v>2385</v>
      </c>
      <c r="C16" s="70" t="s">
        <v>934</v>
      </c>
      <c r="D16" s="70" t="s">
        <v>934</v>
      </c>
      <c r="E16" s="70" t="s">
        <v>934</v>
      </c>
      <c r="F16" s="70" t="s">
        <v>934</v>
      </c>
      <c r="G16" s="70" t="s">
        <v>934</v>
      </c>
      <c r="H16" s="70" t="s">
        <v>934</v>
      </c>
      <c r="I16" s="70" t="s">
        <v>934</v>
      </c>
      <c r="J16" s="70" t="s">
        <v>934</v>
      </c>
      <c r="K16" s="70" t="s">
        <v>934</v>
      </c>
      <c r="L16" s="70" t="s">
        <v>934</v>
      </c>
      <c r="M16" s="70">
        <v>37.700000000000003</v>
      </c>
      <c r="N16" s="70">
        <v>41.1</v>
      </c>
      <c r="O16" s="70">
        <v>45.2</v>
      </c>
      <c r="P16" s="70">
        <v>56.8</v>
      </c>
      <c r="Q16" s="70">
        <v>66</v>
      </c>
      <c r="R16" s="70">
        <v>64.5</v>
      </c>
      <c r="S16" s="70">
        <v>70</v>
      </c>
      <c r="T16" s="70">
        <v>74.900000000000006</v>
      </c>
      <c r="U16" s="70">
        <v>74.900000000000006</v>
      </c>
      <c r="V16" s="70">
        <v>89.4</v>
      </c>
      <c r="W16" s="70">
        <v>90.1</v>
      </c>
      <c r="X16" s="70">
        <v>96.8</v>
      </c>
      <c r="Y16" s="70">
        <v>106.1</v>
      </c>
      <c r="Z16" s="70">
        <v>116.7</v>
      </c>
      <c r="AA16" s="70">
        <v>130.9</v>
      </c>
      <c r="AB16" s="70">
        <v>145.80000000000001</v>
      </c>
      <c r="AC16" s="70">
        <v>138.1</v>
      </c>
      <c r="AD16" s="70">
        <v>146.69999999999999</v>
      </c>
      <c r="AE16" s="70">
        <v>165.7</v>
      </c>
      <c r="AF16" s="70">
        <v>153.9</v>
      </c>
      <c r="AG16" s="70">
        <v>162</v>
      </c>
      <c r="AH16" s="70">
        <v>172.5</v>
      </c>
      <c r="AI16" s="70">
        <v>180.3</v>
      </c>
      <c r="AJ16" s="70">
        <v>194</v>
      </c>
      <c r="AK16" s="70">
        <v>192.5</v>
      </c>
      <c r="AL16" s="70"/>
    </row>
    <row r="17" spans="1:38">
      <c r="A17" s="70" t="s">
        <v>824</v>
      </c>
      <c r="B17" s="12" t="s">
        <v>1190</v>
      </c>
      <c r="C17" s="12">
        <v>-92.4</v>
      </c>
      <c r="D17" s="12">
        <v>-74.900000000000006</v>
      </c>
      <c r="E17" s="12">
        <v>7.9</v>
      </c>
      <c r="F17" s="12">
        <v>-45.6</v>
      </c>
      <c r="G17" s="12">
        <v>-79.400000000000006</v>
      </c>
      <c r="H17" s="12">
        <v>-115.6</v>
      </c>
      <c r="I17" s="12">
        <v>-105.9</v>
      </c>
      <c r="J17" s="12">
        <v>-115</v>
      </c>
      <c r="K17" s="12">
        <v>-130.1</v>
      </c>
      <c r="L17" s="12">
        <v>-205.3</v>
      </c>
      <c r="M17" s="12">
        <v>-276.60000000000002</v>
      </c>
      <c r="N17" s="12">
        <v>-396.9</v>
      </c>
      <c r="O17" s="12">
        <v>-391.4</v>
      </c>
      <c r="P17" s="12">
        <v>-455.4</v>
      </c>
      <c r="Q17" s="12">
        <v>-527.6</v>
      </c>
      <c r="R17" s="12">
        <v>-637.79999999999995</v>
      </c>
      <c r="S17" s="12">
        <v>-751.2</v>
      </c>
      <c r="T17" s="12">
        <v>-819.3</v>
      </c>
      <c r="U17" s="12">
        <v>-740.9</v>
      </c>
      <c r="V17" s="12">
        <v>-704.2</v>
      </c>
      <c r="W17" s="12">
        <v>-383.1</v>
      </c>
      <c r="X17" s="12">
        <v>-439.8</v>
      </c>
      <c r="Y17" s="12">
        <v>-460.3</v>
      </c>
      <c r="Z17" s="12">
        <v>-424</v>
      </c>
      <c r="AA17" s="12">
        <v>-351.2</v>
      </c>
      <c r="AB17" s="12">
        <v>-375.1</v>
      </c>
      <c r="AC17" s="12">
        <v>-423.1</v>
      </c>
      <c r="AD17" s="12">
        <v>-401.4</v>
      </c>
      <c r="AE17" s="12">
        <v>-378</v>
      </c>
      <c r="AF17" s="12">
        <v>-441.2</v>
      </c>
      <c r="AG17" s="12">
        <v>-448.4</v>
      </c>
      <c r="AH17" s="12">
        <v>-569.70000000000005</v>
      </c>
      <c r="AI17" s="12">
        <v>-847.8</v>
      </c>
      <c r="AJ17" s="12">
        <v>-985.8</v>
      </c>
      <c r="AK17" s="12" t="s">
        <v>934</v>
      </c>
      <c r="AL17" s="70"/>
    </row>
    <row r="18" spans="1:38">
      <c r="A18" s="70" t="s">
        <v>7</v>
      </c>
      <c r="B18" s="12" t="s">
        <v>875</v>
      </c>
      <c r="C18" s="12" t="s">
        <v>7</v>
      </c>
      <c r="D18" s="12" t="s">
        <v>7</v>
      </c>
      <c r="E18" s="12" t="s">
        <v>7</v>
      </c>
      <c r="F18" s="12" t="s">
        <v>7</v>
      </c>
      <c r="G18" s="12" t="s">
        <v>7</v>
      </c>
      <c r="H18" s="12" t="s">
        <v>7</v>
      </c>
      <c r="I18" s="12" t="s">
        <v>7</v>
      </c>
      <c r="J18" s="12" t="s">
        <v>7</v>
      </c>
      <c r="K18" s="12" t="s">
        <v>7</v>
      </c>
      <c r="L18" s="12" t="s">
        <v>7</v>
      </c>
      <c r="M18" s="12" t="s">
        <v>7</v>
      </c>
      <c r="N18" s="12" t="s">
        <v>7</v>
      </c>
      <c r="O18" s="12" t="s">
        <v>7</v>
      </c>
      <c r="P18" s="12" t="s">
        <v>7</v>
      </c>
      <c r="Q18" s="12" t="s">
        <v>7</v>
      </c>
      <c r="R18" s="12" t="s">
        <v>7</v>
      </c>
      <c r="S18" s="12" t="s">
        <v>7</v>
      </c>
      <c r="T18" s="12" t="s">
        <v>7</v>
      </c>
      <c r="U18" s="12" t="s">
        <v>7</v>
      </c>
      <c r="V18" s="12" t="s">
        <v>7</v>
      </c>
      <c r="W18" s="12" t="s">
        <v>7</v>
      </c>
      <c r="X18" s="12" t="s">
        <v>7</v>
      </c>
      <c r="Y18" s="12" t="s">
        <v>7</v>
      </c>
      <c r="Z18" s="12" t="s">
        <v>7</v>
      </c>
      <c r="AA18" s="12" t="s">
        <v>7</v>
      </c>
      <c r="AB18" s="12" t="s">
        <v>7</v>
      </c>
      <c r="AC18" s="12" t="s">
        <v>7</v>
      </c>
      <c r="AD18" s="12" t="s">
        <v>7</v>
      </c>
      <c r="AE18" s="12" t="s">
        <v>7</v>
      </c>
      <c r="AF18" s="12" t="s">
        <v>7</v>
      </c>
      <c r="AG18" s="12" t="s">
        <v>7</v>
      </c>
      <c r="AH18" s="12" t="s">
        <v>7</v>
      </c>
      <c r="AI18" s="12" t="s">
        <v>7</v>
      </c>
      <c r="AJ18" s="12" t="s">
        <v>7</v>
      </c>
      <c r="AK18" s="12" t="s">
        <v>7</v>
      </c>
      <c r="AL18" s="70"/>
    </row>
    <row r="19" spans="1:38">
      <c r="A19" s="70" t="s">
        <v>826</v>
      </c>
      <c r="B19" s="12" t="s">
        <v>1191</v>
      </c>
      <c r="C19" s="12">
        <v>-92.4</v>
      </c>
      <c r="D19" s="12">
        <v>-74.900000000000006</v>
      </c>
      <c r="E19" s="12">
        <v>7.9</v>
      </c>
      <c r="F19" s="12">
        <v>-45.6</v>
      </c>
      <c r="G19" s="12">
        <v>-79.400000000000006</v>
      </c>
      <c r="H19" s="12">
        <v>-115.6</v>
      </c>
      <c r="I19" s="12">
        <v>-105.9</v>
      </c>
      <c r="J19" s="12">
        <v>-115</v>
      </c>
      <c r="K19" s="12">
        <v>-130.1</v>
      </c>
      <c r="L19" s="12">
        <v>-205.3</v>
      </c>
      <c r="M19" s="12">
        <v>-276.60000000000002</v>
      </c>
      <c r="N19" s="12">
        <v>-396.9</v>
      </c>
      <c r="O19" s="12">
        <v>-391.4</v>
      </c>
      <c r="P19" s="12">
        <v>-455.4</v>
      </c>
      <c r="Q19" s="12">
        <v>-527.6</v>
      </c>
      <c r="R19" s="12">
        <v>-637.79999999999995</v>
      </c>
      <c r="S19" s="12">
        <v>-751.2</v>
      </c>
      <c r="T19" s="12">
        <v>-819.3</v>
      </c>
      <c r="U19" s="12">
        <v>-740.9</v>
      </c>
      <c r="V19" s="12">
        <v>-704.2</v>
      </c>
      <c r="W19" s="12">
        <v>-383.1</v>
      </c>
      <c r="X19" s="12">
        <v>-439.8</v>
      </c>
      <c r="Y19" s="12">
        <v>-460.3</v>
      </c>
      <c r="Z19" s="12">
        <v>-424</v>
      </c>
      <c r="AA19" s="12">
        <v>-351.2</v>
      </c>
      <c r="AB19" s="12">
        <v>-375.1</v>
      </c>
      <c r="AC19" s="12">
        <v>-423.1</v>
      </c>
      <c r="AD19" s="12">
        <v>-401.4</v>
      </c>
      <c r="AE19" s="12">
        <v>-378</v>
      </c>
      <c r="AF19" s="12">
        <v>-441.2</v>
      </c>
      <c r="AG19" s="12">
        <v>-448.4</v>
      </c>
      <c r="AH19" s="12">
        <v>-569.70000000000005</v>
      </c>
      <c r="AI19" s="12">
        <v>-847.8</v>
      </c>
      <c r="AJ19" s="12">
        <v>-985.8</v>
      </c>
      <c r="AK19" s="12" t="s">
        <v>934</v>
      </c>
      <c r="AL19" s="70"/>
    </row>
    <row r="20" spans="1:38">
      <c r="A20" s="70" t="s">
        <v>828</v>
      </c>
      <c r="B20" s="12" t="s">
        <v>1192</v>
      </c>
      <c r="C20" s="12">
        <v>-0.3</v>
      </c>
      <c r="D20" s="12">
        <v>-7.4</v>
      </c>
      <c r="E20" s="12">
        <v>-5.3</v>
      </c>
      <c r="F20" s="12">
        <v>1.3</v>
      </c>
      <c r="G20" s="12">
        <v>-0.8</v>
      </c>
      <c r="H20" s="12">
        <v>-1.2</v>
      </c>
      <c r="I20" s="12">
        <v>-0.6</v>
      </c>
      <c r="J20" s="12">
        <v>-0.2</v>
      </c>
      <c r="K20" s="12">
        <v>-0.4</v>
      </c>
      <c r="L20" s="12">
        <v>-0.2</v>
      </c>
      <c r="M20" s="12">
        <v>-6.7</v>
      </c>
      <c r="N20" s="12">
        <v>-4.5999999999999996</v>
      </c>
      <c r="O20" s="12">
        <v>11.9</v>
      </c>
      <c r="P20" s="12">
        <v>-4.2</v>
      </c>
      <c r="Q20" s="12">
        <v>-8.9</v>
      </c>
      <c r="R20" s="12">
        <v>-4.5999999999999996</v>
      </c>
      <c r="S20" s="12">
        <v>0.6</v>
      </c>
      <c r="T20" s="12">
        <v>-7.6</v>
      </c>
      <c r="U20" s="12">
        <v>-6.9</v>
      </c>
      <c r="V20" s="12">
        <v>-0.8</v>
      </c>
      <c r="W20" s="12">
        <v>-6.3</v>
      </c>
      <c r="X20" s="12">
        <v>-7.4</v>
      </c>
      <c r="Y20" s="12">
        <v>-9.5</v>
      </c>
      <c r="Z20" s="12">
        <v>0.6</v>
      </c>
      <c r="AA20" s="12">
        <v>-7</v>
      </c>
      <c r="AB20" s="12">
        <v>-6.9</v>
      </c>
      <c r="AC20" s="12">
        <v>-8.4</v>
      </c>
      <c r="AD20" s="12">
        <v>-7</v>
      </c>
      <c r="AE20" s="12">
        <v>-16</v>
      </c>
      <c r="AF20" s="12">
        <v>-4.5999999999999996</v>
      </c>
      <c r="AG20" s="12">
        <v>-6.8</v>
      </c>
      <c r="AH20" s="12">
        <v>-6.3</v>
      </c>
      <c r="AI20" s="12">
        <v>-3.5</v>
      </c>
      <c r="AJ20" s="12">
        <v>-5.0999999999999996</v>
      </c>
      <c r="AK20" s="12">
        <v>-13.5</v>
      </c>
      <c r="AL20" s="70"/>
    </row>
    <row r="21" spans="1:38">
      <c r="A21" s="70" t="s">
        <v>830</v>
      </c>
      <c r="B21" s="12" t="s">
        <v>1193</v>
      </c>
      <c r="C21" s="12">
        <v>0</v>
      </c>
      <c r="D21" s="12">
        <v>0</v>
      </c>
      <c r="E21" s="12">
        <v>0</v>
      </c>
      <c r="F21" s="12">
        <v>0</v>
      </c>
      <c r="G21" s="12">
        <v>0</v>
      </c>
      <c r="H21" s="12">
        <v>0</v>
      </c>
      <c r="I21" s="12">
        <v>0.2</v>
      </c>
      <c r="J21" s="12">
        <v>0</v>
      </c>
      <c r="K21" s="12">
        <v>-0.1</v>
      </c>
      <c r="L21" s="12">
        <v>0</v>
      </c>
      <c r="M21" s="12">
        <v>0</v>
      </c>
      <c r="N21" s="12">
        <v>0</v>
      </c>
      <c r="O21" s="12">
        <v>0</v>
      </c>
      <c r="P21" s="12">
        <v>0</v>
      </c>
      <c r="Q21" s="12">
        <v>0.1</v>
      </c>
      <c r="R21" s="12">
        <v>0</v>
      </c>
      <c r="S21" s="12">
        <v>0.1</v>
      </c>
      <c r="T21" s="12">
        <v>-0.1</v>
      </c>
      <c r="U21" s="12">
        <v>0.5</v>
      </c>
      <c r="V21" s="12">
        <v>0</v>
      </c>
      <c r="W21" s="12">
        <v>0</v>
      </c>
      <c r="X21" s="12">
        <v>0</v>
      </c>
      <c r="Y21" s="12">
        <v>0</v>
      </c>
      <c r="Z21" s="12">
        <v>-0.1</v>
      </c>
      <c r="AA21" s="12">
        <v>0</v>
      </c>
      <c r="AB21" s="12">
        <v>0</v>
      </c>
      <c r="AC21" s="12">
        <v>0</v>
      </c>
      <c r="AD21" s="12">
        <v>0</v>
      </c>
      <c r="AE21" s="12">
        <v>0</v>
      </c>
      <c r="AF21" s="12">
        <v>-0.1</v>
      </c>
      <c r="AG21" s="12">
        <v>-0.1</v>
      </c>
      <c r="AH21" s="12">
        <v>0.2</v>
      </c>
      <c r="AI21" s="12">
        <v>-0.2</v>
      </c>
      <c r="AJ21" s="12">
        <v>-0.2</v>
      </c>
      <c r="AK21" s="12" t="s">
        <v>934</v>
      </c>
      <c r="AL21" s="70"/>
    </row>
    <row r="22" spans="1:38">
      <c r="A22" s="70" t="s">
        <v>832</v>
      </c>
      <c r="B22" s="12" t="s">
        <v>1194</v>
      </c>
      <c r="C22" s="12">
        <v>92.7</v>
      </c>
      <c r="D22" s="12">
        <v>82.3</v>
      </c>
      <c r="E22" s="12">
        <v>-2.6</v>
      </c>
      <c r="F22" s="12">
        <v>44.3</v>
      </c>
      <c r="G22" s="12">
        <v>80.2</v>
      </c>
      <c r="H22" s="12">
        <v>116.9</v>
      </c>
      <c r="I22" s="12">
        <v>106.3</v>
      </c>
      <c r="J22" s="12">
        <v>115.2</v>
      </c>
      <c r="K22" s="12">
        <v>130.6</v>
      </c>
      <c r="L22" s="12">
        <v>205.6</v>
      </c>
      <c r="M22" s="12">
        <v>283.3</v>
      </c>
      <c r="N22" s="12">
        <v>401.4</v>
      </c>
      <c r="O22" s="12">
        <v>379.5</v>
      </c>
      <c r="P22" s="12">
        <v>459.6</v>
      </c>
      <c r="Q22" s="12">
        <v>536.4</v>
      </c>
      <c r="R22" s="12">
        <v>642.4</v>
      </c>
      <c r="S22" s="12">
        <v>750.5</v>
      </c>
      <c r="T22" s="12">
        <v>827</v>
      </c>
      <c r="U22" s="12">
        <v>747.2</v>
      </c>
      <c r="V22" s="12">
        <v>705</v>
      </c>
      <c r="W22" s="12">
        <v>389.4</v>
      </c>
      <c r="X22" s="12">
        <v>447.2</v>
      </c>
      <c r="Y22" s="12">
        <v>469.8</v>
      </c>
      <c r="Z22" s="12">
        <v>423.5</v>
      </c>
      <c r="AA22" s="12">
        <v>358.2</v>
      </c>
      <c r="AB22" s="12">
        <v>382</v>
      </c>
      <c r="AC22" s="12">
        <v>431.4</v>
      </c>
      <c r="AD22" s="12">
        <v>408.4</v>
      </c>
      <c r="AE22" s="12">
        <v>394</v>
      </c>
      <c r="AF22" s="12">
        <v>445.8</v>
      </c>
      <c r="AG22" s="12">
        <v>455.3</v>
      </c>
      <c r="AH22" s="12">
        <v>575.79999999999995</v>
      </c>
      <c r="AI22" s="12">
        <v>851.5</v>
      </c>
      <c r="AJ22" s="12">
        <v>991.1</v>
      </c>
      <c r="AK22" s="12" t="s">
        <v>934</v>
      </c>
      <c r="AL22" s="70"/>
    </row>
    <row r="23" spans="1:38">
      <c r="A23" s="70" t="s">
        <v>7</v>
      </c>
      <c r="B23" s="12" t="s">
        <v>884</v>
      </c>
      <c r="C23" s="12" t="s">
        <v>7</v>
      </c>
      <c r="D23" s="12" t="s">
        <v>7</v>
      </c>
      <c r="E23" s="12" t="s">
        <v>7</v>
      </c>
      <c r="F23" s="12" t="s">
        <v>7</v>
      </c>
      <c r="G23" s="12" t="s">
        <v>7</v>
      </c>
      <c r="H23" s="12" t="s">
        <v>7</v>
      </c>
      <c r="I23" s="12" t="s">
        <v>7</v>
      </c>
      <c r="J23" s="12" t="s">
        <v>7</v>
      </c>
      <c r="K23" s="12" t="s">
        <v>7</v>
      </c>
      <c r="L23" s="12" t="s">
        <v>7</v>
      </c>
      <c r="M23" s="12" t="s">
        <v>7</v>
      </c>
      <c r="N23" s="12" t="s">
        <v>7</v>
      </c>
      <c r="O23" s="12" t="s">
        <v>7</v>
      </c>
      <c r="P23" s="12" t="s">
        <v>7</v>
      </c>
      <c r="Q23" s="12" t="s">
        <v>7</v>
      </c>
      <c r="R23" s="12" t="s">
        <v>7</v>
      </c>
      <c r="S23" s="12" t="s">
        <v>7</v>
      </c>
      <c r="T23" s="12" t="s">
        <v>7</v>
      </c>
      <c r="U23" s="12" t="s">
        <v>7</v>
      </c>
      <c r="V23" s="12" t="s">
        <v>7</v>
      </c>
      <c r="W23" s="12" t="s">
        <v>7</v>
      </c>
      <c r="X23" s="12" t="s">
        <v>7</v>
      </c>
      <c r="Y23" s="12" t="s">
        <v>7</v>
      </c>
      <c r="Z23" s="12" t="s">
        <v>7</v>
      </c>
      <c r="AA23" s="12" t="s">
        <v>7</v>
      </c>
      <c r="AB23" s="12" t="s">
        <v>7</v>
      </c>
      <c r="AC23" s="12" t="s">
        <v>7</v>
      </c>
      <c r="AD23" s="12" t="s">
        <v>7</v>
      </c>
      <c r="AE23" s="12" t="s">
        <v>7</v>
      </c>
      <c r="AF23" s="12" t="s">
        <v>7</v>
      </c>
      <c r="AG23" s="12" t="s">
        <v>7</v>
      </c>
      <c r="AH23" s="12" t="s">
        <v>7</v>
      </c>
      <c r="AI23" s="12" t="s">
        <v>7</v>
      </c>
      <c r="AJ23" s="12" t="s">
        <v>7</v>
      </c>
      <c r="AK23" s="12" t="s">
        <v>7</v>
      </c>
      <c r="AL23" s="70"/>
    </row>
    <row r="24" spans="1:38">
      <c r="A24" s="70" t="s">
        <v>834</v>
      </c>
      <c r="B24" s="12" t="s">
        <v>1195</v>
      </c>
      <c r="C24" s="12">
        <v>92.7</v>
      </c>
      <c r="D24" s="12">
        <v>82.3</v>
      </c>
      <c r="E24" s="12">
        <v>-2.6</v>
      </c>
      <c r="F24" s="12">
        <v>44.3</v>
      </c>
      <c r="G24" s="12">
        <v>80.2</v>
      </c>
      <c r="H24" s="12">
        <v>116.9</v>
      </c>
      <c r="I24" s="12">
        <v>106.3</v>
      </c>
      <c r="J24" s="12">
        <v>115.2</v>
      </c>
      <c r="K24" s="12">
        <v>130.6</v>
      </c>
      <c r="L24" s="12">
        <v>205.6</v>
      </c>
      <c r="M24" s="12">
        <v>283.3</v>
      </c>
      <c r="N24" s="12">
        <v>401.4</v>
      </c>
      <c r="O24" s="12">
        <v>379.5</v>
      </c>
      <c r="P24" s="12">
        <v>459.6</v>
      </c>
      <c r="Q24" s="12">
        <v>536.4</v>
      </c>
      <c r="R24" s="12">
        <v>642.4</v>
      </c>
      <c r="S24" s="12">
        <v>750.5</v>
      </c>
      <c r="T24" s="12">
        <v>827</v>
      </c>
      <c r="U24" s="12">
        <v>747.2</v>
      </c>
      <c r="V24" s="12">
        <v>705</v>
      </c>
      <c r="W24" s="12">
        <v>389.4</v>
      </c>
      <c r="X24" s="12">
        <v>447.2</v>
      </c>
      <c r="Y24" s="12">
        <v>469.8</v>
      </c>
      <c r="Z24" s="12">
        <v>423.5</v>
      </c>
      <c r="AA24" s="12">
        <v>358.2</v>
      </c>
      <c r="AB24" s="12">
        <v>382</v>
      </c>
      <c r="AC24" s="12">
        <v>431.4</v>
      </c>
      <c r="AD24" s="12">
        <v>408.4</v>
      </c>
      <c r="AE24" s="12">
        <v>394</v>
      </c>
      <c r="AF24" s="12">
        <v>445.8</v>
      </c>
      <c r="AG24" s="12">
        <v>455.3</v>
      </c>
      <c r="AH24" s="12">
        <v>575.79999999999995</v>
      </c>
      <c r="AI24" s="12">
        <v>851.5</v>
      </c>
      <c r="AJ24" s="12">
        <v>991.1</v>
      </c>
      <c r="AK24" s="12" t="s">
        <v>934</v>
      </c>
      <c r="AL24" s="70"/>
    </row>
    <row r="25" spans="1:38">
      <c r="A25" s="70" t="s">
        <v>836</v>
      </c>
      <c r="B25" s="12" t="s">
        <v>1196</v>
      </c>
      <c r="C25" s="12">
        <v>150.19999999999999</v>
      </c>
      <c r="D25" s="12">
        <v>154.1</v>
      </c>
      <c r="E25" s="12">
        <v>58.4</v>
      </c>
      <c r="F25" s="12">
        <v>180.9</v>
      </c>
      <c r="G25" s="12">
        <v>292.39999999999998</v>
      </c>
      <c r="H25" s="12">
        <v>277.39999999999998</v>
      </c>
      <c r="I25" s="12">
        <v>356.7</v>
      </c>
      <c r="J25" s="12">
        <v>465.5</v>
      </c>
      <c r="K25" s="12">
        <v>500.5</v>
      </c>
      <c r="L25" s="12">
        <v>423.8</v>
      </c>
      <c r="M25" s="12">
        <v>593.5</v>
      </c>
      <c r="N25" s="12">
        <v>771.8</v>
      </c>
      <c r="O25" s="12">
        <v>669.7</v>
      </c>
      <c r="P25" s="12">
        <v>712.9</v>
      </c>
      <c r="Q25" s="12">
        <v>764.7</v>
      </c>
      <c r="R25" s="12">
        <v>1206.0999999999999</v>
      </c>
      <c r="S25" s="12">
        <v>1092.2</v>
      </c>
      <c r="T25" s="12">
        <v>1506.1</v>
      </c>
      <c r="U25" s="12">
        <v>1489.8</v>
      </c>
      <c r="V25" s="12">
        <v>741.1</v>
      </c>
      <c r="W25" s="12">
        <v>270.60000000000002</v>
      </c>
      <c r="X25" s="12">
        <v>1029</v>
      </c>
      <c r="Y25" s="12">
        <v>1082.5999999999999</v>
      </c>
      <c r="Z25" s="12">
        <v>773.8</v>
      </c>
      <c r="AA25" s="12">
        <v>1104</v>
      </c>
      <c r="AB25" s="12">
        <v>1150</v>
      </c>
      <c r="AC25" s="12">
        <v>691.4</v>
      </c>
      <c r="AD25" s="12">
        <v>760</v>
      </c>
      <c r="AE25" s="12">
        <v>1531.3</v>
      </c>
      <c r="AF25" s="12">
        <v>778.4</v>
      </c>
      <c r="AG25" s="12">
        <v>605.5</v>
      </c>
      <c r="AH25" s="12">
        <v>1454.8</v>
      </c>
      <c r="AI25" s="12">
        <v>1828.4</v>
      </c>
      <c r="AJ25" s="12">
        <v>1524.9</v>
      </c>
      <c r="AK25" s="12">
        <v>2085.8000000000002</v>
      </c>
      <c r="AL25" s="70"/>
    </row>
    <row r="26" spans="1:38">
      <c r="A26" s="70" t="s">
        <v>838</v>
      </c>
      <c r="B26" s="12" t="s">
        <v>1197</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47.6</v>
      </c>
      <c r="X26" s="12">
        <v>0</v>
      </c>
      <c r="Y26" s="12">
        <v>0</v>
      </c>
      <c r="Z26" s="12">
        <v>0</v>
      </c>
      <c r="AA26" s="12">
        <v>0</v>
      </c>
      <c r="AB26" s="12">
        <v>0</v>
      </c>
      <c r="AC26" s="12">
        <v>0</v>
      </c>
      <c r="AD26" s="12">
        <v>0</v>
      </c>
      <c r="AE26" s="12">
        <v>0</v>
      </c>
      <c r="AF26" s="12">
        <v>0</v>
      </c>
      <c r="AG26" s="12">
        <v>0</v>
      </c>
      <c r="AH26" s="12">
        <v>0</v>
      </c>
      <c r="AI26" s="12">
        <v>112.8</v>
      </c>
      <c r="AJ26" s="12">
        <v>0</v>
      </c>
      <c r="AK26" s="12">
        <v>0</v>
      </c>
      <c r="AL26" s="70"/>
    </row>
    <row r="27" spans="1:38">
      <c r="A27" s="70" t="s">
        <v>840</v>
      </c>
      <c r="B27" s="70" t="s">
        <v>1165</v>
      </c>
      <c r="C27" s="70">
        <v>0</v>
      </c>
      <c r="D27" s="70">
        <v>0</v>
      </c>
      <c r="E27" s="70">
        <v>0</v>
      </c>
      <c r="F27" s="70">
        <v>0</v>
      </c>
      <c r="G27" s="70">
        <v>0</v>
      </c>
      <c r="H27" s="70">
        <v>0</v>
      </c>
      <c r="I27" s="70">
        <v>0</v>
      </c>
      <c r="J27" s="70">
        <v>0</v>
      </c>
      <c r="K27" s="70">
        <v>0</v>
      </c>
      <c r="L27" s="70">
        <v>0</v>
      </c>
      <c r="M27" s="70">
        <v>0</v>
      </c>
      <c r="N27" s="70">
        <v>0</v>
      </c>
      <c r="O27" s="70">
        <v>0</v>
      </c>
      <c r="P27" s="70">
        <v>0</v>
      </c>
      <c r="Q27" s="70">
        <v>0</v>
      </c>
      <c r="R27" s="70">
        <v>0</v>
      </c>
      <c r="S27" s="70">
        <v>0</v>
      </c>
      <c r="T27" s="70">
        <v>0</v>
      </c>
      <c r="U27" s="70">
        <v>0</v>
      </c>
      <c r="V27" s="70">
        <v>0</v>
      </c>
      <c r="W27" s="70">
        <v>0</v>
      </c>
      <c r="X27" s="70">
        <v>0</v>
      </c>
      <c r="Y27" s="70">
        <v>0</v>
      </c>
      <c r="Z27" s="70">
        <v>0</v>
      </c>
      <c r="AA27" s="70">
        <v>0</v>
      </c>
      <c r="AB27" s="70">
        <v>0</v>
      </c>
      <c r="AC27" s="70">
        <v>0</v>
      </c>
      <c r="AD27" s="70">
        <v>0</v>
      </c>
      <c r="AE27" s="70">
        <v>0</v>
      </c>
      <c r="AF27" s="70">
        <v>0</v>
      </c>
      <c r="AG27" s="70">
        <v>0</v>
      </c>
      <c r="AH27" s="70">
        <v>0</v>
      </c>
      <c r="AI27" s="70">
        <v>0</v>
      </c>
      <c r="AJ27" s="70">
        <v>0</v>
      </c>
      <c r="AK27" s="70">
        <v>0</v>
      </c>
      <c r="AL27" s="70"/>
    </row>
    <row r="28" spans="1:38">
      <c r="A28" s="70" t="s">
        <v>842</v>
      </c>
      <c r="B28" s="70" t="s">
        <v>1198</v>
      </c>
      <c r="C28" s="70">
        <v>0</v>
      </c>
      <c r="D28" s="70">
        <v>0</v>
      </c>
      <c r="E28" s="70">
        <v>0</v>
      </c>
      <c r="F28" s="70">
        <v>0</v>
      </c>
      <c r="G28" s="70">
        <v>0</v>
      </c>
      <c r="H28" s="70">
        <v>0</v>
      </c>
      <c r="I28" s="70">
        <v>0</v>
      </c>
      <c r="J28" s="70">
        <v>0</v>
      </c>
      <c r="K28" s="70">
        <v>0</v>
      </c>
      <c r="L28" s="70">
        <v>0</v>
      </c>
      <c r="M28" s="70">
        <v>0</v>
      </c>
      <c r="N28" s="70">
        <v>0</v>
      </c>
      <c r="O28" s="70">
        <v>0</v>
      </c>
      <c r="P28" s="70">
        <v>0</v>
      </c>
      <c r="Q28" s="70">
        <v>0</v>
      </c>
      <c r="R28" s="70">
        <v>0</v>
      </c>
      <c r="S28" s="70">
        <v>0</v>
      </c>
      <c r="T28" s="70">
        <v>0</v>
      </c>
      <c r="U28" s="70">
        <v>0</v>
      </c>
      <c r="V28" s="70">
        <v>0</v>
      </c>
      <c r="W28" s="70">
        <v>47.6</v>
      </c>
      <c r="X28" s="70">
        <v>0</v>
      </c>
      <c r="Y28" s="70">
        <v>0</v>
      </c>
      <c r="Z28" s="70">
        <v>0</v>
      </c>
      <c r="AA28" s="70">
        <v>0</v>
      </c>
      <c r="AB28" s="70">
        <v>0</v>
      </c>
      <c r="AC28" s="70">
        <v>0</v>
      </c>
      <c r="AD28" s="70">
        <v>0</v>
      </c>
      <c r="AE28" s="70">
        <v>0</v>
      </c>
      <c r="AF28" s="70">
        <v>0</v>
      </c>
      <c r="AG28" s="70">
        <v>0</v>
      </c>
      <c r="AH28" s="70">
        <v>0</v>
      </c>
      <c r="AI28" s="70">
        <v>112.8</v>
      </c>
      <c r="AJ28" s="70">
        <v>0</v>
      </c>
      <c r="AK28" s="70">
        <v>0</v>
      </c>
      <c r="AL28" s="70"/>
    </row>
    <row r="29" spans="1:38">
      <c r="A29" s="70" t="s">
        <v>844</v>
      </c>
      <c r="B29" s="12" t="s">
        <v>889</v>
      </c>
      <c r="C29" s="12">
        <v>-18.899999999999999</v>
      </c>
      <c r="D29" s="12">
        <v>30.9</v>
      </c>
      <c r="E29" s="12">
        <v>12.1</v>
      </c>
      <c r="F29" s="12">
        <v>45.9</v>
      </c>
      <c r="G29" s="12">
        <v>75.2</v>
      </c>
      <c r="H29" s="12">
        <v>111</v>
      </c>
      <c r="I29" s="12">
        <v>14.9</v>
      </c>
      <c r="J29" s="12">
        <v>-20.100000000000001</v>
      </c>
      <c r="K29" s="12">
        <v>47.1</v>
      </c>
      <c r="L29" s="12">
        <v>59.8</v>
      </c>
      <c r="M29" s="12">
        <v>42.9</v>
      </c>
      <c r="N29" s="12">
        <v>-37</v>
      </c>
      <c r="O29" s="12">
        <v>-23.7</v>
      </c>
      <c r="P29" s="12">
        <v>52.9</v>
      </c>
      <c r="Q29" s="12">
        <v>-3.4</v>
      </c>
      <c r="R29" s="12">
        <v>-11.1</v>
      </c>
      <c r="S29" s="12">
        <v>22.7</v>
      </c>
      <c r="T29" s="12">
        <v>65.2</v>
      </c>
      <c r="U29" s="12">
        <v>-97.2</v>
      </c>
      <c r="V29" s="12">
        <v>381.9</v>
      </c>
      <c r="W29" s="12">
        <v>-199.3</v>
      </c>
      <c r="X29" s="12">
        <v>2.5</v>
      </c>
      <c r="Y29" s="12">
        <v>344.2</v>
      </c>
      <c r="Z29" s="12">
        <v>-30.2</v>
      </c>
      <c r="AA29" s="12">
        <v>371.1</v>
      </c>
      <c r="AB29" s="12">
        <v>102.4</v>
      </c>
      <c r="AC29" s="12">
        <v>-45.6</v>
      </c>
      <c r="AD29" s="12">
        <v>-13.1</v>
      </c>
      <c r="AE29" s="12">
        <v>201.9</v>
      </c>
      <c r="AF29" s="12">
        <v>165.8</v>
      </c>
      <c r="AG29" s="12">
        <v>-26.3</v>
      </c>
      <c r="AH29" s="12">
        <v>280.89999999999998</v>
      </c>
      <c r="AI29" s="12">
        <v>174.1</v>
      </c>
      <c r="AJ29" s="12">
        <v>194</v>
      </c>
      <c r="AK29" s="12">
        <v>191.4</v>
      </c>
      <c r="AL29" s="70"/>
    </row>
    <row r="30" spans="1:38">
      <c r="A30" s="70" t="s">
        <v>846</v>
      </c>
      <c r="B30" s="70" t="s">
        <v>1199</v>
      </c>
      <c r="C30" s="70">
        <v>3.7</v>
      </c>
      <c r="D30" s="70">
        <v>16.600000000000001</v>
      </c>
      <c r="E30" s="70">
        <v>12.8</v>
      </c>
      <c r="F30" s="70">
        <v>11.1</v>
      </c>
      <c r="G30" s="70">
        <v>16.600000000000001</v>
      </c>
      <c r="H30" s="70">
        <v>20.6</v>
      </c>
      <c r="I30" s="70">
        <v>8.8000000000000007</v>
      </c>
      <c r="J30" s="70">
        <v>14.2</v>
      </c>
      <c r="K30" s="70">
        <v>22.4</v>
      </c>
      <c r="L30" s="70">
        <v>13.8</v>
      </c>
      <c r="M30" s="70">
        <v>24.4</v>
      </c>
      <c r="N30" s="70">
        <v>-3.4</v>
      </c>
      <c r="O30" s="70">
        <v>23.8</v>
      </c>
      <c r="P30" s="70">
        <v>18.899999999999999</v>
      </c>
      <c r="Q30" s="70">
        <v>10.6</v>
      </c>
      <c r="R30" s="70">
        <v>13.3</v>
      </c>
      <c r="S30" s="70">
        <v>8.4</v>
      </c>
      <c r="T30" s="70">
        <v>2.2000000000000002</v>
      </c>
      <c r="U30" s="70">
        <v>-10.7</v>
      </c>
      <c r="V30" s="70">
        <v>29.2</v>
      </c>
      <c r="W30" s="70">
        <v>12.6</v>
      </c>
      <c r="X30" s="70">
        <v>28.3</v>
      </c>
      <c r="Y30" s="70">
        <v>55</v>
      </c>
      <c r="Z30" s="70">
        <v>57.1</v>
      </c>
      <c r="AA30" s="70">
        <v>37.700000000000003</v>
      </c>
      <c r="AB30" s="70">
        <v>66.3</v>
      </c>
      <c r="AC30" s="70">
        <v>38.4</v>
      </c>
      <c r="AD30" s="70">
        <v>42.3</v>
      </c>
      <c r="AE30" s="70">
        <v>69.7</v>
      </c>
      <c r="AF30" s="70">
        <v>65.3</v>
      </c>
      <c r="AG30" s="70">
        <v>51.3</v>
      </c>
      <c r="AH30" s="70">
        <v>121.3</v>
      </c>
      <c r="AI30" s="70">
        <v>48.3</v>
      </c>
      <c r="AJ30" s="70">
        <v>35</v>
      </c>
      <c r="AK30" s="70">
        <v>16.600000000000001</v>
      </c>
      <c r="AL30" s="70"/>
    </row>
    <row r="31" spans="1:38">
      <c r="A31" s="70" t="s">
        <v>847</v>
      </c>
      <c r="B31" s="70" t="s">
        <v>1200</v>
      </c>
      <c r="C31" s="70">
        <v>0.2</v>
      </c>
      <c r="D31" s="70">
        <v>-0.3</v>
      </c>
      <c r="E31" s="70">
        <v>-1.4</v>
      </c>
      <c r="F31" s="70">
        <v>1.5</v>
      </c>
      <c r="G31" s="70">
        <v>-0.3</v>
      </c>
      <c r="H31" s="70">
        <v>1.8</v>
      </c>
      <c r="I31" s="70">
        <v>1.1000000000000001</v>
      </c>
      <c r="J31" s="70">
        <v>2.6</v>
      </c>
      <c r="K31" s="70">
        <v>5.0999999999999996</v>
      </c>
      <c r="L31" s="70">
        <v>-3.4</v>
      </c>
      <c r="M31" s="70">
        <v>-0.1</v>
      </c>
      <c r="N31" s="70">
        <v>2.2000000000000002</v>
      </c>
      <c r="O31" s="70">
        <v>-5</v>
      </c>
      <c r="P31" s="70">
        <v>-0.6</v>
      </c>
      <c r="Q31" s="70">
        <v>4</v>
      </c>
      <c r="R31" s="70">
        <v>9.1</v>
      </c>
      <c r="S31" s="70">
        <v>6.4</v>
      </c>
      <c r="T31" s="70">
        <v>9.1999999999999993</v>
      </c>
      <c r="U31" s="70">
        <v>5.2</v>
      </c>
      <c r="V31" s="70">
        <v>34.799999999999997</v>
      </c>
      <c r="W31" s="70">
        <v>-21.8</v>
      </c>
      <c r="X31" s="70">
        <v>1.2</v>
      </c>
      <c r="Y31" s="70">
        <v>26.8</v>
      </c>
      <c r="Z31" s="70">
        <v>11.1</v>
      </c>
      <c r="AA31" s="70">
        <v>13</v>
      </c>
      <c r="AB31" s="70">
        <v>16.600000000000001</v>
      </c>
      <c r="AC31" s="70">
        <v>-5.7</v>
      </c>
      <c r="AD31" s="70">
        <v>17.8</v>
      </c>
      <c r="AE31" s="70">
        <v>11.9</v>
      </c>
      <c r="AF31" s="70">
        <v>14.2</v>
      </c>
      <c r="AG31" s="70">
        <v>7.7</v>
      </c>
      <c r="AH31" s="70">
        <v>34.700000000000003</v>
      </c>
      <c r="AI31" s="70">
        <v>18.100000000000001</v>
      </c>
      <c r="AJ31" s="70">
        <v>-21.5</v>
      </c>
      <c r="AK31" s="70">
        <v>3.9</v>
      </c>
      <c r="AL31" s="70"/>
    </row>
    <row r="32" spans="1:38">
      <c r="A32" s="70" t="s">
        <v>848</v>
      </c>
      <c r="B32" s="70" t="s">
        <v>1201</v>
      </c>
      <c r="C32" s="70">
        <v>6.2</v>
      </c>
      <c r="D32" s="70">
        <v>-0.7</v>
      </c>
      <c r="E32" s="70">
        <v>-0.2</v>
      </c>
      <c r="F32" s="70">
        <v>8.4</v>
      </c>
      <c r="G32" s="70">
        <v>23.2</v>
      </c>
      <c r="H32" s="70">
        <v>11.7</v>
      </c>
      <c r="I32" s="70">
        <v>-2.7</v>
      </c>
      <c r="J32" s="70">
        <v>-0.2</v>
      </c>
      <c r="K32" s="70">
        <v>13.1</v>
      </c>
      <c r="L32" s="70">
        <v>3.1</v>
      </c>
      <c r="M32" s="70">
        <v>3.2</v>
      </c>
      <c r="N32" s="70">
        <v>8.9</v>
      </c>
      <c r="O32" s="70">
        <v>-25.5</v>
      </c>
      <c r="P32" s="70">
        <v>16</v>
      </c>
      <c r="Q32" s="70">
        <v>6</v>
      </c>
      <c r="R32" s="70">
        <v>22.8</v>
      </c>
      <c r="S32" s="70">
        <v>20.6</v>
      </c>
      <c r="T32" s="70">
        <v>34</v>
      </c>
      <c r="U32" s="70">
        <v>36.700000000000003</v>
      </c>
      <c r="V32" s="70">
        <v>73.400000000000006</v>
      </c>
      <c r="W32" s="70">
        <v>-73.3</v>
      </c>
      <c r="X32" s="70">
        <v>4.9000000000000004</v>
      </c>
      <c r="Y32" s="70">
        <v>47.3</v>
      </c>
      <c r="Z32" s="70">
        <v>38</v>
      </c>
      <c r="AA32" s="70">
        <v>51.5</v>
      </c>
      <c r="AB32" s="70">
        <v>54.2</v>
      </c>
      <c r="AC32" s="70">
        <v>-18.600000000000001</v>
      </c>
      <c r="AD32" s="70">
        <v>70.8</v>
      </c>
      <c r="AE32" s="70">
        <v>16.399999999999999</v>
      </c>
      <c r="AF32" s="70">
        <v>37.4</v>
      </c>
      <c r="AG32" s="70">
        <v>-2.1</v>
      </c>
      <c r="AH32" s="70">
        <v>95.4</v>
      </c>
      <c r="AI32" s="70">
        <v>37.200000000000003</v>
      </c>
      <c r="AJ32" s="70">
        <v>-12.6</v>
      </c>
      <c r="AK32" s="70">
        <v>16.600000000000001</v>
      </c>
      <c r="AL32" s="70"/>
    </row>
    <row r="33" spans="1:38">
      <c r="A33" s="70" t="s">
        <v>850</v>
      </c>
      <c r="B33" s="70" t="s">
        <v>1202</v>
      </c>
      <c r="C33" s="70">
        <v>-29.1</v>
      </c>
      <c r="D33" s="70">
        <v>15.3</v>
      </c>
      <c r="E33" s="70">
        <v>0.9</v>
      </c>
      <c r="F33" s="70">
        <v>24.9</v>
      </c>
      <c r="G33" s="70">
        <v>35.700000000000003</v>
      </c>
      <c r="H33" s="70">
        <v>76.900000000000006</v>
      </c>
      <c r="I33" s="70">
        <v>7.8</v>
      </c>
      <c r="J33" s="70">
        <v>-36.700000000000003</v>
      </c>
      <c r="K33" s="70">
        <v>6.5</v>
      </c>
      <c r="L33" s="70">
        <v>46.2</v>
      </c>
      <c r="M33" s="70">
        <v>15.4</v>
      </c>
      <c r="N33" s="70">
        <v>-44.7</v>
      </c>
      <c r="O33" s="70">
        <v>-17</v>
      </c>
      <c r="P33" s="70">
        <v>18.7</v>
      </c>
      <c r="Q33" s="70">
        <v>-24</v>
      </c>
      <c r="R33" s="70">
        <v>-56.3</v>
      </c>
      <c r="S33" s="70">
        <v>-12.8</v>
      </c>
      <c r="T33" s="70">
        <v>19.8</v>
      </c>
      <c r="U33" s="70">
        <v>-128.4</v>
      </c>
      <c r="V33" s="70">
        <v>244.4</v>
      </c>
      <c r="W33" s="70">
        <v>-116.8</v>
      </c>
      <c r="X33" s="70">
        <v>-31.8</v>
      </c>
      <c r="Y33" s="70">
        <v>215.1</v>
      </c>
      <c r="Z33" s="70">
        <v>-136.5</v>
      </c>
      <c r="AA33" s="70">
        <v>268.8</v>
      </c>
      <c r="AB33" s="70">
        <v>-34.700000000000003</v>
      </c>
      <c r="AC33" s="70">
        <v>-59.6</v>
      </c>
      <c r="AD33" s="70">
        <v>-144</v>
      </c>
      <c r="AE33" s="70">
        <v>104</v>
      </c>
      <c r="AF33" s="70">
        <v>48.9</v>
      </c>
      <c r="AG33" s="70">
        <v>-83.3</v>
      </c>
      <c r="AH33" s="70">
        <v>29.4</v>
      </c>
      <c r="AI33" s="70">
        <v>70.5</v>
      </c>
      <c r="AJ33" s="70">
        <v>193</v>
      </c>
      <c r="AK33" s="70">
        <v>154.30000000000001</v>
      </c>
      <c r="AL33" s="70"/>
    </row>
    <row r="34" spans="1:38">
      <c r="A34" s="70" t="s">
        <v>852</v>
      </c>
      <c r="B34" s="12" t="s">
        <v>897</v>
      </c>
      <c r="C34" s="12">
        <v>59</v>
      </c>
      <c r="D34" s="12">
        <v>37.299999999999997</v>
      </c>
      <c r="E34" s="12">
        <v>62.9</v>
      </c>
      <c r="F34" s="12">
        <v>92.3</v>
      </c>
      <c r="G34" s="12">
        <v>145.1</v>
      </c>
      <c r="H34" s="12">
        <v>130.69999999999999</v>
      </c>
      <c r="I34" s="12">
        <v>246.8</v>
      </c>
      <c r="J34" s="12">
        <v>375.7</v>
      </c>
      <c r="K34" s="12">
        <v>242.3</v>
      </c>
      <c r="L34" s="12">
        <v>169.5</v>
      </c>
      <c r="M34" s="12">
        <v>163.1</v>
      </c>
      <c r="N34" s="12">
        <v>244.5</v>
      </c>
      <c r="O34" s="12">
        <v>323.8</v>
      </c>
      <c r="P34" s="12">
        <v>432.8</v>
      </c>
      <c r="Q34" s="12">
        <v>519.6</v>
      </c>
      <c r="R34" s="12">
        <v>804</v>
      </c>
      <c r="S34" s="12">
        <v>737.2</v>
      </c>
      <c r="T34" s="12">
        <v>968.7</v>
      </c>
      <c r="U34" s="12">
        <v>856.6</v>
      </c>
      <c r="V34" s="12">
        <v>404.7</v>
      </c>
      <c r="W34" s="12">
        <v>160.4</v>
      </c>
      <c r="X34" s="12">
        <v>639.4</v>
      </c>
      <c r="Y34" s="12">
        <v>203.6</v>
      </c>
      <c r="Z34" s="12">
        <v>495.9</v>
      </c>
      <c r="AA34" s="12">
        <v>553.6</v>
      </c>
      <c r="AB34" s="12">
        <v>527.79999999999995</v>
      </c>
      <c r="AC34" s="12">
        <v>406.5</v>
      </c>
      <c r="AD34" s="12">
        <v>341.6</v>
      </c>
      <c r="AE34" s="12">
        <v>652.5</v>
      </c>
      <c r="AF34" s="12">
        <v>141.9</v>
      </c>
      <c r="AG34" s="12">
        <v>545</v>
      </c>
      <c r="AH34" s="12">
        <v>244.8</v>
      </c>
      <c r="AI34" s="12">
        <v>672.3</v>
      </c>
      <c r="AJ34" s="12">
        <v>842.4</v>
      </c>
      <c r="AK34" s="12">
        <v>985</v>
      </c>
      <c r="AL34" s="70"/>
    </row>
    <row r="35" spans="1:38">
      <c r="A35" s="70" t="s">
        <v>854</v>
      </c>
      <c r="B35" s="70" t="s">
        <v>899</v>
      </c>
      <c r="C35" s="70">
        <v>0.8</v>
      </c>
      <c r="D35" s="70">
        <v>-2</v>
      </c>
      <c r="E35" s="70">
        <v>0.6</v>
      </c>
      <c r="F35" s="70">
        <v>1.6</v>
      </c>
      <c r="G35" s="70">
        <v>5.9</v>
      </c>
      <c r="H35" s="70">
        <v>6</v>
      </c>
      <c r="I35" s="70">
        <v>18.600000000000001</v>
      </c>
      <c r="J35" s="70">
        <v>14.4</v>
      </c>
      <c r="K35" s="70">
        <v>19.899999999999999</v>
      </c>
      <c r="L35" s="70">
        <v>33.6</v>
      </c>
      <c r="M35" s="70">
        <v>-6.4</v>
      </c>
      <c r="N35" s="70">
        <v>9.3000000000000007</v>
      </c>
      <c r="O35" s="70">
        <v>-5.9</v>
      </c>
      <c r="P35" s="70">
        <v>18.100000000000001</v>
      </c>
      <c r="Q35" s="70">
        <v>2.1</v>
      </c>
      <c r="R35" s="70">
        <v>16.5</v>
      </c>
      <c r="S35" s="70">
        <v>20.8</v>
      </c>
      <c r="T35" s="70">
        <v>54.9</v>
      </c>
      <c r="U35" s="70">
        <v>16.5</v>
      </c>
      <c r="V35" s="70">
        <v>-59</v>
      </c>
      <c r="W35" s="70">
        <v>-48.4</v>
      </c>
      <c r="X35" s="70">
        <v>-10.7</v>
      </c>
      <c r="Y35" s="70">
        <v>0.7</v>
      </c>
      <c r="Z35" s="70">
        <v>0.1</v>
      </c>
      <c r="AA35" s="70">
        <v>-0.9</v>
      </c>
      <c r="AB35" s="70">
        <v>7.7</v>
      </c>
      <c r="AC35" s="70">
        <v>-2.2999999999999998</v>
      </c>
      <c r="AD35" s="70">
        <v>36.9</v>
      </c>
      <c r="AE35" s="70">
        <v>-6.3</v>
      </c>
      <c r="AF35" s="70">
        <v>-10.199999999999999</v>
      </c>
      <c r="AG35" s="70">
        <v>5.4</v>
      </c>
      <c r="AH35" s="70">
        <v>-46.2</v>
      </c>
      <c r="AI35" s="70">
        <v>2</v>
      </c>
      <c r="AJ35" s="70">
        <v>53.8</v>
      </c>
      <c r="AK35" s="70">
        <v>-11.5</v>
      </c>
      <c r="AL35" s="70"/>
    </row>
    <row r="36" spans="1:38">
      <c r="A36" s="70" t="s">
        <v>856</v>
      </c>
      <c r="B36" s="70" t="s">
        <v>901</v>
      </c>
      <c r="C36" s="70">
        <v>29.8</v>
      </c>
      <c r="D36" s="70">
        <v>27</v>
      </c>
      <c r="E36" s="70">
        <v>33.700000000000003</v>
      </c>
      <c r="F36" s="70">
        <v>55.6</v>
      </c>
      <c r="G36" s="70">
        <v>73.3</v>
      </c>
      <c r="H36" s="70">
        <v>65</v>
      </c>
      <c r="I36" s="70">
        <v>160.5</v>
      </c>
      <c r="J36" s="70">
        <v>262.7</v>
      </c>
      <c r="K36" s="70">
        <v>123.7</v>
      </c>
      <c r="L36" s="70">
        <v>18.7</v>
      </c>
      <c r="M36" s="70">
        <v>-32.299999999999997</v>
      </c>
      <c r="N36" s="70">
        <v>-75.2</v>
      </c>
      <c r="O36" s="70">
        <v>19.3</v>
      </c>
      <c r="P36" s="70">
        <v>160.9</v>
      </c>
      <c r="Q36" s="70">
        <v>276.39999999999998</v>
      </c>
      <c r="R36" s="70">
        <v>366.9</v>
      </c>
      <c r="S36" s="70">
        <v>245.1</v>
      </c>
      <c r="T36" s="70">
        <v>150.30000000000001</v>
      </c>
      <c r="U36" s="70">
        <v>165.3</v>
      </c>
      <c r="V36" s="70">
        <v>711.6</v>
      </c>
      <c r="W36" s="70">
        <v>554.4</v>
      </c>
      <c r="X36" s="70">
        <v>740.4</v>
      </c>
      <c r="Y36" s="70">
        <v>355.3</v>
      </c>
      <c r="Z36" s="70">
        <v>589.70000000000005</v>
      </c>
      <c r="AA36" s="70">
        <v>423.2</v>
      </c>
      <c r="AB36" s="70">
        <v>314.2</v>
      </c>
      <c r="AC36" s="70">
        <v>42.7</v>
      </c>
      <c r="AD36" s="70">
        <v>-107.9</v>
      </c>
      <c r="AE36" s="70">
        <v>308.2</v>
      </c>
      <c r="AF36" s="70">
        <v>120.2</v>
      </c>
      <c r="AG36" s="70">
        <v>297.7</v>
      </c>
      <c r="AH36" s="70">
        <v>67</v>
      </c>
      <c r="AI36" s="70">
        <v>605.79999999999995</v>
      </c>
      <c r="AJ36" s="70">
        <v>417.6</v>
      </c>
      <c r="AK36" s="70">
        <v>596.79999999999995</v>
      </c>
      <c r="AL36" s="70"/>
    </row>
    <row r="37" spans="1:38">
      <c r="A37" s="70" t="s">
        <v>886</v>
      </c>
      <c r="B37" s="70" t="s">
        <v>903</v>
      </c>
      <c r="C37" s="70">
        <v>15.1</v>
      </c>
      <c r="D37" s="70">
        <v>6.3</v>
      </c>
      <c r="E37" s="70">
        <v>10.199999999999999</v>
      </c>
      <c r="F37" s="70">
        <v>18.3</v>
      </c>
      <c r="G37" s="70">
        <v>35.4</v>
      </c>
      <c r="H37" s="70">
        <v>21.7</v>
      </c>
      <c r="I37" s="70">
        <v>17.600000000000001</v>
      </c>
      <c r="J37" s="70">
        <v>26.8</v>
      </c>
      <c r="K37" s="70">
        <v>30.3</v>
      </c>
      <c r="L37" s="70">
        <v>11.1</v>
      </c>
      <c r="M37" s="70">
        <v>63.4</v>
      </c>
      <c r="N37" s="70">
        <v>141.9</v>
      </c>
      <c r="O37" s="70">
        <v>92</v>
      </c>
      <c r="P37" s="70">
        <v>127.1</v>
      </c>
      <c r="Q37" s="70">
        <v>12.3</v>
      </c>
      <c r="R37" s="70">
        <v>154.6</v>
      </c>
      <c r="S37" s="70">
        <v>139.80000000000001</v>
      </c>
      <c r="T37" s="70">
        <v>217.1</v>
      </c>
      <c r="U37" s="70">
        <v>239.5</v>
      </c>
      <c r="V37" s="70">
        <v>-231.9</v>
      </c>
      <c r="W37" s="70">
        <v>-226</v>
      </c>
      <c r="X37" s="70">
        <v>-66.599999999999994</v>
      </c>
      <c r="Y37" s="70">
        <v>-41.6</v>
      </c>
      <c r="Z37" s="70">
        <v>-73.599999999999994</v>
      </c>
      <c r="AA37" s="70">
        <v>-83.6</v>
      </c>
      <c r="AB37" s="70">
        <v>-8.1</v>
      </c>
      <c r="AC37" s="70">
        <v>24.8</v>
      </c>
      <c r="AD37" s="70">
        <v>79.099999999999994</v>
      </c>
      <c r="AE37" s="70">
        <v>22</v>
      </c>
      <c r="AF37" s="70">
        <v>95.7</v>
      </c>
      <c r="AG37" s="70">
        <v>81.900000000000006</v>
      </c>
      <c r="AH37" s="70">
        <v>5.7</v>
      </c>
      <c r="AI37" s="70">
        <v>-9.8000000000000007</v>
      </c>
      <c r="AJ37" s="70">
        <v>192.9</v>
      </c>
      <c r="AK37" s="70">
        <v>148.4</v>
      </c>
      <c r="AL37" s="70"/>
    </row>
    <row r="38" spans="1:38">
      <c r="A38" s="70" t="s">
        <v>888</v>
      </c>
      <c r="B38" s="70" t="s">
        <v>905</v>
      </c>
      <c r="C38" s="70">
        <v>0.2</v>
      </c>
      <c r="D38" s="70">
        <v>0.2</v>
      </c>
      <c r="E38" s="70">
        <v>0.2</v>
      </c>
      <c r="F38" s="70">
        <v>0.2</v>
      </c>
      <c r="G38" s="70">
        <v>0.2</v>
      </c>
      <c r="H38" s="70">
        <v>0.2</v>
      </c>
      <c r="I38" s="70">
        <v>1</v>
      </c>
      <c r="J38" s="70">
        <v>1</v>
      </c>
      <c r="K38" s="70">
        <v>1</v>
      </c>
      <c r="L38" s="70">
        <v>1</v>
      </c>
      <c r="M38" s="70">
        <v>1</v>
      </c>
      <c r="N38" s="70">
        <v>0.2</v>
      </c>
      <c r="O38" s="70">
        <v>0</v>
      </c>
      <c r="P38" s="70">
        <v>3.5</v>
      </c>
      <c r="Q38" s="70">
        <v>8</v>
      </c>
      <c r="R38" s="70">
        <v>6.5</v>
      </c>
      <c r="S38" s="70">
        <v>3</v>
      </c>
      <c r="T38" s="70">
        <v>5.4</v>
      </c>
      <c r="U38" s="70">
        <v>10.7</v>
      </c>
      <c r="V38" s="70">
        <v>5.9</v>
      </c>
      <c r="W38" s="70">
        <v>7.7</v>
      </c>
      <c r="X38" s="70">
        <v>13.1</v>
      </c>
      <c r="Y38" s="70">
        <v>0.6</v>
      </c>
      <c r="Z38" s="70">
        <v>-0.6</v>
      </c>
      <c r="AA38" s="70">
        <v>4.5</v>
      </c>
      <c r="AB38" s="70">
        <v>4.3</v>
      </c>
      <c r="AC38" s="70">
        <v>6.5</v>
      </c>
      <c r="AD38" s="70">
        <v>7.2</v>
      </c>
      <c r="AE38" s="70">
        <v>7.1</v>
      </c>
      <c r="AF38" s="70">
        <v>-1.6</v>
      </c>
      <c r="AG38" s="70">
        <v>4</v>
      </c>
      <c r="AH38" s="70">
        <v>4.8</v>
      </c>
      <c r="AI38" s="70">
        <v>1.7</v>
      </c>
      <c r="AJ38" s="70">
        <v>4.2</v>
      </c>
      <c r="AK38" s="70">
        <v>7.7</v>
      </c>
      <c r="AL38" s="70"/>
    </row>
    <row r="39" spans="1:38">
      <c r="A39" s="70" t="s">
        <v>890</v>
      </c>
      <c r="B39" s="70" t="s">
        <v>945</v>
      </c>
      <c r="C39" s="70">
        <v>13.1</v>
      </c>
      <c r="D39" s="70">
        <v>5.8</v>
      </c>
      <c r="E39" s="70">
        <v>18.2</v>
      </c>
      <c r="F39" s="70">
        <v>16.600000000000001</v>
      </c>
      <c r="G39" s="70">
        <v>30.2</v>
      </c>
      <c r="H39" s="70">
        <v>37.799999999999997</v>
      </c>
      <c r="I39" s="70">
        <v>49.2</v>
      </c>
      <c r="J39" s="70">
        <v>70.8</v>
      </c>
      <c r="K39" s="70">
        <v>67.400000000000006</v>
      </c>
      <c r="L39" s="70">
        <v>105.2</v>
      </c>
      <c r="M39" s="70">
        <v>137.4</v>
      </c>
      <c r="N39" s="70">
        <v>168.3</v>
      </c>
      <c r="O39" s="70">
        <v>218.3</v>
      </c>
      <c r="P39" s="70">
        <v>123.2</v>
      </c>
      <c r="Q39" s="70">
        <v>220.8</v>
      </c>
      <c r="R39" s="70">
        <v>259.5</v>
      </c>
      <c r="S39" s="70">
        <v>328.5</v>
      </c>
      <c r="T39" s="70">
        <v>541</v>
      </c>
      <c r="U39" s="70">
        <v>424.6</v>
      </c>
      <c r="V39" s="70">
        <v>-21.8</v>
      </c>
      <c r="W39" s="70">
        <v>-127.3</v>
      </c>
      <c r="X39" s="70">
        <v>-36.799999999999997</v>
      </c>
      <c r="Y39" s="70">
        <v>-111.5</v>
      </c>
      <c r="Z39" s="70">
        <v>-19.7</v>
      </c>
      <c r="AA39" s="70">
        <v>210.4</v>
      </c>
      <c r="AB39" s="70">
        <v>209.6</v>
      </c>
      <c r="AC39" s="70">
        <v>334.9</v>
      </c>
      <c r="AD39" s="70">
        <v>326.3</v>
      </c>
      <c r="AE39" s="70">
        <v>321.5</v>
      </c>
      <c r="AF39" s="70">
        <v>-62.2</v>
      </c>
      <c r="AG39" s="70">
        <v>156</v>
      </c>
      <c r="AH39" s="70">
        <v>213.4</v>
      </c>
      <c r="AI39" s="70">
        <v>72.7</v>
      </c>
      <c r="AJ39" s="70">
        <v>173.9</v>
      </c>
      <c r="AK39" s="70">
        <v>243.5</v>
      </c>
      <c r="AL39" s="70"/>
    </row>
    <row r="40" spans="1:38">
      <c r="A40" s="70" t="s">
        <v>892</v>
      </c>
      <c r="B40" s="12" t="s">
        <v>909</v>
      </c>
      <c r="C40" s="12">
        <v>57.1</v>
      </c>
      <c r="D40" s="12">
        <v>53</v>
      </c>
      <c r="E40" s="12">
        <v>-50.5</v>
      </c>
      <c r="F40" s="12">
        <v>25.5</v>
      </c>
      <c r="G40" s="12">
        <v>29.9</v>
      </c>
      <c r="H40" s="12">
        <v>-6.4</v>
      </c>
      <c r="I40" s="12">
        <v>22.5</v>
      </c>
      <c r="J40" s="12">
        <v>21.4</v>
      </c>
      <c r="K40" s="12">
        <v>68.400000000000006</v>
      </c>
      <c r="L40" s="12">
        <v>9.3000000000000007</v>
      </c>
      <c r="M40" s="12">
        <v>49</v>
      </c>
      <c r="N40" s="12">
        <v>61.8</v>
      </c>
      <c r="O40" s="12">
        <v>109.3</v>
      </c>
      <c r="P40" s="12">
        <v>32.200000000000003</v>
      </c>
      <c r="Q40" s="12">
        <v>93</v>
      </c>
      <c r="R40" s="12">
        <v>176.7</v>
      </c>
      <c r="S40" s="12">
        <v>90.7</v>
      </c>
      <c r="T40" s="12">
        <v>151.69999999999999</v>
      </c>
      <c r="U40" s="12">
        <v>195.3</v>
      </c>
      <c r="V40" s="12">
        <v>-593.79999999999995</v>
      </c>
      <c r="W40" s="12">
        <v>-104.9</v>
      </c>
      <c r="X40" s="12">
        <v>-8.4</v>
      </c>
      <c r="Y40" s="12">
        <v>242.8</v>
      </c>
      <c r="Z40" s="12">
        <v>-120.1</v>
      </c>
      <c r="AA40" s="12">
        <v>33.5</v>
      </c>
      <c r="AB40" s="12">
        <v>195.3</v>
      </c>
      <c r="AC40" s="12">
        <v>115.3</v>
      </c>
      <c r="AD40" s="12">
        <v>184.5</v>
      </c>
      <c r="AE40" s="12">
        <v>124.3</v>
      </c>
      <c r="AF40" s="12">
        <v>-64</v>
      </c>
      <c r="AG40" s="12">
        <v>80.099999999999994</v>
      </c>
      <c r="AH40" s="12">
        <v>-9.9</v>
      </c>
      <c r="AI40" s="12">
        <v>429.5</v>
      </c>
      <c r="AJ40" s="12">
        <v>170.7</v>
      </c>
      <c r="AK40" s="12">
        <v>312.3</v>
      </c>
      <c r="AL40" s="70"/>
    </row>
    <row r="41" spans="1:38">
      <c r="A41" s="70" t="s">
        <v>894</v>
      </c>
      <c r="B41" s="70" t="s">
        <v>911</v>
      </c>
      <c r="C41" s="70">
        <v>32.4</v>
      </c>
      <c r="D41" s="70">
        <v>46.6</v>
      </c>
      <c r="E41" s="70">
        <v>-46.2</v>
      </c>
      <c r="F41" s="70">
        <v>25.7</v>
      </c>
      <c r="G41" s="70">
        <v>1.1000000000000001</v>
      </c>
      <c r="H41" s="70">
        <v>-10.4</v>
      </c>
      <c r="I41" s="70">
        <v>21</v>
      </c>
      <c r="J41" s="70">
        <v>7.1</v>
      </c>
      <c r="K41" s="70">
        <v>37.200000000000003</v>
      </c>
      <c r="L41" s="70">
        <v>-19.8</v>
      </c>
      <c r="M41" s="70">
        <v>-14.8</v>
      </c>
      <c r="N41" s="70">
        <v>0</v>
      </c>
      <c r="O41" s="70">
        <v>49.4</v>
      </c>
      <c r="P41" s="70">
        <v>54.8</v>
      </c>
      <c r="Q41" s="70">
        <v>137</v>
      </c>
      <c r="R41" s="70">
        <v>173.2</v>
      </c>
      <c r="S41" s="70">
        <v>90.5</v>
      </c>
      <c r="T41" s="70">
        <v>92.7</v>
      </c>
      <c r="U41" s="70">
        <v>164.6</v>
      </c>
      <c r="V41" s="70">
        <v>-609</v>
      </c>
      <c r="W41" s="70">
        <v>-106.9</v>
      </c>
      <c r="X41" s="70">
        <v>-11.1</v>
      </c>
      <c r="Y41" s="70">
        <v>191.8</v>
      </c>
      <c r="Z41" s="70">
        <v>-120.1</v>
      </c>
      <c r="AA41" s="70">
        <v>28</v>
      </c>
      <c r="AB41" s="70">
        <v>129.4</v>
      </c>
      <c r="AC41" s="70">
        <v>57.7</v>
      </c>
      <c r="AD41" s="70">
        <v>78.7</v>
      </c>
      <c r="AE41" s="70">
        <v>132.5</v>
      </c>
      <c r="AF41" s="70">
        <v>38.5</v>
      </c>
      <c r="AG41" s="70">
        <v>100.4</v>
      </c>
      <c r="AH41" s="70">
        <v>51.9</v>
      </c>
      <c r="AI41" s="70">
        <v>429.9</v>
      </c>
      <c r="AJ41" s="70">
        <v>142.1</v>
      </c>
      <c r="AK41" s="70">
        <v>304.60000000000002</v>
      </c>
      <c r="AL41" s="70"/>
    </row>
    <row r="42" spans="1:38">
      <c r="A42" s="70" t="s">
        <v>896</v>
      </c>
      <c r="B42" s="70" t="s">
        <v>1203</v>
      </c>
      <c r="C42" s="70">
        <v>10.1</v>
      </c>
      <c r="D42" s="70">
        <v>-3.4</v>
      </c>
      <c r="E42" s="70">
        <v>1.2</v>
      </c>
      <c r="F42" s="70">
        <v>20.9</v>
      </c>
      <c r="G42" s="70">
        <v>16.899999999999999</v>
      </c>
      <c r="H42" s="70">
        <v>-12</v>
      </c>
      <c r="I42" s="70">
        <v>21</v>
      </c>
      <c r="J42" s="70">
        <v>3.2</v>
      </c>
      <c r="K42" s="70">
        <v>20</v>
      </c>
      <c r="L42" s="70">
        <v>-18.8</v>
      </c>
      <c r="M42" s="70">
        <v>8</v>
      </c>
      <c r="N42" s="70">
        <v>11.4</v>
      </c>
      <c r="O42" s="70">
        <v>24.7</v>
      </c>
      <c r="P42" s="70">
        <v>40.200000000000003</v>
      </c>
      <c r="Q42" s="70">
        <v>137.6</v>
      </c>
      <c r="R42" s="70">
        <v>195.6</v>
      </c>
      <c r="S42" s="70">
        <v>41.1</v>
      </c>
      <c r="T42" s="70">
        <v>58.8</v>
      </c>
      <c r="U42" s="70">
        <v>87</v>
      </c>
      <c r="V42" s="70">
        <v>-585.29999999999995</v>
      </c>
      <c r="W42" s="70">
        <v>-65.400000000000006</v>
      </c>
      <c r="X42" s="70">
        <v>74.3</v>
      </c>
      <c r="Y42" s="70">
        <v>132.80000000000001</v>
      </c>
      <c r="Z42" s="70">
        <v>0.1</v>
      </c>
      <c r="AA42" s="70">
        <v>45.1</v>
      </c>
      <c r="AB42" s="70">
        <v>100.4</v>
      </c>
      <c r="AC42" s="70">
        <v>-21.2</v>
      </c>
      <c r="AD42" s="70">
        <v>68.7</v>
      </c>
      <c r="AE42" s="70">
        <v>31.3</v>
      </c>
      <c r="AF42" s="70">
        <v>-31.3</v>
      </c>
      <c r="AG42" s="70">
        <v>22.4</v>
      </c>
      <c r="AH42" s="70">
        <v>18</v>
      </c>
      <c r="AI42" s="70">
        <v>283.39999999999998</v>
      </c>
      <c r="AJ42" s="70">
        <v>48.8</v>
      </c>
      <c r="AK42" s="70">
        <v>342.6</v>
      </c>
      <c r="AL42" s="70"/>
    </row>
    <row r="43" spans="1:38">
      <c r="A43" s="70" t="s">
        <v>898</v>
      </c>
      <c r="B43" s="70" t="s">
        <v>1204</v>
      </c>
      <c r="C43" s="70">
        <v>22.4</v>
      </c>
      <c r="D43" s="70">
        <v>50.1</v>
      </c>
      <c r="E43" s="70">
        <v>-47.3</v>
      </c>
      <c r="F43" s="70">
        <v>4.9000000000000004</v>
      </c>
      <c r="G43" s="70">
        <v>-15.8</v>
      </c>
      <c r="H43" s="70">
        <v>1.6</v>
      </c>
      <c r="I43" s="70">
        <v>0</v>
      </c>
      <c r="J43" s="70">
        <v>3.9</v>
      </c>
      <c r="K43" s="70">
        <v>17.3</v>
      </c>
      <c r="L43" s="70">
        <v>-1</v>
      </c>
      <c r="M43" s="70">
        <v>-22.7</v>
      </c>
      <c r="N43" s="70">
        <v>-11.4</v>
      </c>
      <c r="O43" s="70">
        <v>24.6</v>
      </c>
      <c r="P43" s="70">
        <v>14.6</v>
      </c>
      <c r="Q43" s="70">
        <v>-0.6</v>
      </c>
      <c r="R43" s="70">
        <v>-22.4</v>
      </c>
      <c r="S43" s="70">
        <v>49.4</v>
      </c>
      <c r="T43" s="70">
        <v>33.9</v>
      </c>
      <c r="U43" s="70">
        <v>77.599999999999994</v>
      </c>
      <c r="V43" s="70">
        <v>-23.7</v>
      </c>
      <c r="W43" s="70">
        <v>-41.5</v>
      </c>
      <c r="X43" s="70">
        <v>-85.4</v>
      </c>
      <c r="Y43" s="70">
        <v>59</v>
      </c>
      <c r="Z43" s="70">
        <v>-120.2</v>
      </c>
      <c r="AA43" s="70">
        <v>-17.100000000000001</v>
      </c>
      <c r="AB43" s="70">
        <v>28.9</v>
      </c>
      <c r="AC43" s="70">
        <v>78.900000000000006</v>
      </c>
      <c r="AD43" s="70">
        <v>10</v>
      </c>
      <c r="AE43" s="70">
        <v>101.2</v>
      </c>
      <c r="AF43" s="70">
        <v>69.900000000000006</v>
      </c>
      <c r="AG43" s="70">
        <v>77.900000000000006</v>
      </c>
      <c r="AH43" s="70">
        <v>33.9</v>
      </c>
      <c r="AI43" s="70">
        <v>146.5</v>
      </c>
      <c r="AJ43" s="70">
        <v>93.3</v>
      </c>
      <c r="AK43" s="70">
        <v>-38</v>
      </c>
      <c r="AL43" s="70"/>
    </row>
    <row r="44" spans="1:38">
      <c r="A44" s="70" t="s">
        <v>900</v>
      </c>
      <c r="B44" s="70" t="s">
        <v>1205</v>
      </c>
      <c r="C44" s="70">
        <v>24.6</v>
      </c>
      <c r="D44" s="70">
        <v>6.3</v>
      </c>
      <c r="E44" s="70">
        <v>-4.3</v>
      </c>
      <c r="F44" s="70">
        <v>-0.2</v>
      </c>
      <c r="G44" s="70">
        <v>28.7</v>
      </c>
      <c r="H44" s="70">
        <v>4</v>
      </c>
      <c r="I44" s="70">
        <v>1.5</v>
      </c>
      <c r="J44" s="70">
        <v>14.3</v>
      </c>
      <c r="K44" s="70">
        <v>31.1</v>
      </c>
      <c r="L44" s="70">
        <v>29.1</v>
      </c>
      <c r="M44" s="70">
        <v>63.8</v>
      </c>
      <c r="N44" s="70">
        <v>61.9</v>
      </c>
      <c r="O44" s="70">
        <v>60</v>
      </c>
      <c r="P44" s="70">
        <v>-22.6</v>
      </c>
      <c r="Q44" s="70">
        <v>-44</v>
      </c>
      <c r="R44" s="70">
        <v>3.5</v>
      </c>
      <c r="S44" s="70">
        <v>0.2</v>
      </c>
      <c r="T44" s="70">
        <v>59</v>
      </c>
      <c r="U44" s="70">
        <v>30.7</v>
      </c>
      <c r="V44" s="70">
        <v>15.2</v>
      </c>
      <c r="W44" s="70">
        <v>2</v>
      </c>
      <c r="X44" s="70">
        <v>2.7</v>
      </c>
      <c r="Y44" s="70">
        <v>51</v>
      </c>
      <c r="Z44" s="70">
        <v>0</v>
      </c>
      <c r="AA44" s="70">
        <v>5.5</v>
      </c>
      <c r="AB44" s="70">
        <v>65.900000000000006</v>
      </c>
      <c r="AC44" s="70">
        <v>57.5</v>
      </c>
      <c r="AD44" s="70">
        <v>105.8</v>
      </c>
      <c r="AE44" s="70">
        <v>-8.1999999999999993</v>
      </c>
      <c r="AF44" s="70">
        <v>-102.5</v>
      </c>
      <c r="AG44" s="70">
        <v>-20.3</v>
      </c>
      <c r="AH44" s="70">
        <v>-61.8</v>
      </c>
      <c r="AI44" s="70">
        <v>-0.5</v>
      </c>
      <c r="AJ44" s="70">
        <v>28.6</v>
      </c>
      <c r="AK44" s="70">
        <v>7.7</v>
      </c>
      <c r="AL44" s="70"/>
    </row>
    <row r="45" spans="1:38">
      <c r="A45" s="70" t="s">
        <v>902</v>
      </c>
      <c r="B45" s="12" t="s">
        <v>915</v>
      </c>
      <c r="C45" s="12">
        <v>52.6</v>
      </c>
      <c r="D45" s="12">
        <v>26.2</v>
      </c>
      <c r="E45" s="12">
        <v>37.9</v>
      </c>
      <c r="F45" s="12">
        <v>14.4</v>
      </c>
      <c r="G45" s="12">
        <v>43.5</v>
      </c>
      <c r="H45" s="12">
        <v>43</v>
      </c>
      <c r="I45" s="12">
        <v>72.8</v>
      </c>
      <c r="J45" s="12">
        <v>83.3</v>
      </c>
      <c r="K45" s="12">
        <v>141.5</v>
      </c>
      <c r="L45" s="12">
        <v>191.9</v>
      </c>
      <c r="M45" s="12">
        <v>337.6</v>
      </c>
      <c r="N45" s="12">
        <v>452</v>
      </c>
      <c r="O45" s="12">
        <v>229.5</v>
      </c>
      <c r="P45" s="12">
        <v>162.6</v>
      </c>
      <c r="Q45" s="12">
        <v>147.5</v>
      </c>
      <c r="R45" s="12">
        <v>210</v>
      </c>
      <c r="S45" s="12">
        <v>205.7</v>
      </c>
      <c r="T45" s="12">
        <v>333.8</v>
      </c>
      <c r="U45" s="12">
        <v>472.6</v>
      </c>
      <c r="V45" s="12">
        <v>430</v>
      </c>
      <c r="W45" s="12">
        <v>375.1</v>
      </c>
      <c r="X45" s="12">
        <v>386.8</v>
      </c>
      <c r="Y45" s="12">
        <v>314.5</v>
      </c>
      <c r="Z45" s="12">
        <v>450.5</v>
      </c>
      <c r="AA45" s="12">
        <v>149.1</v>
      </c>
      <c r="AB45" s="12">
        <v>300.39999999999998</v>
      </c>
      <c r="AC45" s="12">
        <v>239</v>
      </c>
      <c r="AD45" s="12">
        <v>234.5</v>
      </c>
      <c r="AE45" s="12">
        <v>483</v>
      </c>
      <c r="AF45" s="12">
        <v>475.9</v>
      </c>
      <c r="AG45" s="12">
        <v>-14.5</v>
      </c>
      <c r="AH45" s="12">
        <v>862.4</v>
      </c>
      <c r="AI45" s="12">
        <v>358.2</v>
      </c>
      <c r="AJ45" s="12">
        <v>265.7</v>
      </c>
      <c r="AK45" s="12">
        <v>488</v>
      </c>
      <c r="AL45" s="70"/>
    </row>
    <row r="46" spans="1:38">
      <c r="A46" s="70" t="s">
        <v>904</v>
      </c>
      <c r="B46" s="70" t="s">
        <v>917</v>
      </c>
      <c r="C46" s="70">
        <v>0.4</v>
      </c>
      <c r="D46" s="70">
        <v>0.8</v>
      </c>
      <c r="E46" s="70">
        <v>0.8</v>
      </c>
      <c r="F46" s="70">
        <v>0.8</v>
      </c>
      <c r="G46" s="70">
        <v>0.8</v>
      </c>
      <c r="H46" s="70">
        <v>0.8</v>
      </c>
      <c r="I46" s="70">
        <v>0.8</v>
      </c>
      <c r="J46" s="70">
        <v>0.8</v>
      </c>
      <c r="K46" s="70">
        <v>0.8</v>
      </c>
      <c r="L46" s="70">
        <v>0.8</v>
      </c>
      <c r="M46" s="70">
        <v>0.8</v>
      </c>
      <c r="N46" s="70">
        <v>3.1</v>
      </c>
      <c r="O46" s="70">
        <v>3.9</v>
      </c>
      <c r="P46" s="70">
        <v>1.1000000000000001</v>
      </c>
      <c r="Q46" s="70">
        <v>2.6</v>
      </c>
      <c r="R46" s="70">
        <v>4.0999999999999996</v>
      </c>
      <c r="S46" s="70">
        <v>0.1</v>
      </c>
      <c r="T46" s="70">
        <v>4.0999999999999996</v>
      </c>
      <c r="U46" s="70">
        <v>19</v>
      </c>
      <c r="V46" s="70">
        <v>23.7</v>
      </c>
      <c r="W46" s="70">
        <v>7.2</v>
      </c>
      <c r="X46" s="70">
        <v>-7.1</v>
      </c>
      <c r="Y46" s="70">
        <v>4.5999999999999996</v>
      </c>
      <c r="Z46" s="70">
        <v>22.6</v>
      </c>
      <c r="AA46" s="70">
        <v>9.1999999999999993</v>
      </c>
      <c r="AB46" s="70">
        <v>-0.9</v>
      </c>
      <c r="AC46" s="70">
        <v>2.2999999999999998</v>
      </c>
      <c r="AD46" s="70">
        <v>-14.3</v>
      </c>
      <c r="AE46" s="70">
        <v>0.1</v>
      </c>
      <c r="AF46" s="70">
        <v>17.3</v>
      </c>
      <c r="AG46" s="70">
        <v>7.4</v>
      </c>
      <c r="AH46" s="70">
        <v>18.899999999999999</v>
      </c>
      <c r="AI46" s="70">
        <v>27.5</v>
      </c>
      <c r="AJ46" s="70">
        <v>9.1999999999999993</v>
      </c>
      <c r="AK46" s="70">
        <v>9.3000000000000007</v>
      </c>
      <c r="AL46" s="70"/>
    </row>
    <row r="47" spans="1:38">
      <c r="A47" s="70" t="s">
        <v>906</v>
      </c>
      <c r="B47" s="70" t="s">
        <v>919</v>
      </c>
      <c r="C47" s="70">
        <v>8.6</v>
      </c>
      <c r="D47" s="70">
        <v>-16.7</v>
      </c>
      <c r="E47" s="70">
        <v>4.0999999999999996</v>
      </c>
      <c r="F47" s="70">
        <v>-17.399999999999999</v>
      </c>
      <c r="G47" s="70">
        <v>10.7</v>
      </c>
      <c r="H47" s="70">
        <v>-13</v>
      </c>
      <c r="I47" s="70">
        <v>5.6</v>
      </c>
      <c r="J47" s="70">
        <v>-2.2999999999999998</v>
      </c>
      <c r="K47" s="70">
        <v>53.8</v>
      </c>
      <c r="L47" s="70">
        <v>30.1</v>
      </c>
      <c r="M47" s="70">
        <v>104.3</v>
      </c>
      <c r="N47" s="70">
        <v>197.1</v>
      </c>
      <c r="O47" s="70">
        <v>132.30000000000001</v>
      </c>
      <c r="P47" s="70">
        <v>61.5</v>
      </c>
      <c r="Q47" s="70">
        <v>18.3</v>
      </c>
      <c r="R47" s="70">
        <v>47</v>
      </c>
      <c r="S47" s="70">
        <v>83</v>
      </c>
      <c r="T47" s="70">
        <v>119</v>
      </c>
      <c r="U47" s="70">
        <v>244</v>
      </c>
      <c r="V47" s="70">
        <v>125.4</v>
      </c>
      <c r="W47" s="70">
        <v>192.9</v>
      </c>
      <c r="X47" s="70">
        <v>129.6</v>
      </c>
      <c r="Y47" s="70">
        <v>43.3</v>
      </c>
      <c r="Z47" s="70">
        <v>136.9</v>
      </c>
      <c r="AA47" s="70">
        <v>-54.9</v>
      </c>
      <c r="AB47" s="70">
        <v>114.3</v>
      </c>
      <c r="AC47" s="70">
        <v>-191.4</v>
      </c>
      <c r="AD47" s="70">
        <v>-186.3</v>
      </c>
      <c r="AE47" s="70">
        <v>117</v>
      </c>
      <c r="AF47" s="70">
        <v>111</v>
      </c>
      <c r="AG47" s="70">
        <v>-249.2</v>
      </c>
      <c r="AH47" s="70">
        <v>669.3</v>
      </c>
      <c r="AI47" s="70">
        <v>-112.4</v>
      </c>
      <c r="AJ47" s="70">
        <v>-176.7</v>
      </c>
      <c r="AK47" s="70">
        <v>179.1</v>
      </c>
      <c r="AL47" s="70"/>
    </row>
    <row r="48" spans="1:38">
      <c r="A48" s="70" t="s">
        <v>908</v>
      </c>
      <c r="B48" s="70" t="s">
        <v>921</v>
      </c>
      <c r="C48" s="70">
        <v>0</v>
      </c>
      <c r="D48" s="70">
        <v>0</v>
      </c>
      <c r="E48" s="70">
        <v>5.5</v>
      </c>
      <c r="F48" s="70">
        <v>11</v>
      </c>
      <c r="G48" s="70">
        <v>9.4</v>
      </c>
      <c r="H48" s="70">
        <v>13.1</v>
      </c>
      <c r="I48" s="70">
        <v>10.199999999999999</v>
      </c>
      <c r="J48" s="70">
        <v>12.6</v>
      </c>
      <c r="K48" s="70">
        <v>12.5</v>
      </c>
      <c r="L48" s="70">
        <v>11.1</v>
      </c>
      <c r="M48" s="70">
        <v>7.2</v>
      </c>
      <c r="N48" s="70">
        <v>-6.7</v>
      </c>
      <c r="O48" s="70">
        <v>-14.8</v>
      </c>
      <c r="P48" s="70">
        <v>-8.5</v>
      </c>
      <c r="Q48" s="70">
        <v>13.1</v>
      </c>
      <c r="R48" s="70">
        <v>10.7</v>
      </c>
      <c r="S48" s="70">
        <v>6.1</v>
      </c>
      <c r="T48" s="70">
        <v>22.4</v>
      </c>
      <c r="U48" s="70">
        <v>12.7</v>
      </c>
      <c r="V48" s="70">
        <v>-22.3</v>
      </c>
      <c r="W48" s="70">
        <v>19.2</v>
      </c>
      <c r="X48" s="70">
        <v>56.5</v>
      </c>
      <c r="Y48" s="70">
        <v>75.5</v>
      </c>
      <c r="Z48" s="70">
        <v>79.599999999999994</v>
      </c>
      <c r="AA48" s="70">
        <v>-17</v>
      </c>
      <c r="AB48" s="70">
        <v>40.9</v>
      </c>
      <c r="AC48" s="70">
        <v>1.8</v>
      </c>
      <c r="AD48" s="70">
        <v>60.9</v>
      </c>
      <c r="AE48" s="70">
        <v>32.6</v>
      </c>
      <c r="AF48" s="70">
        <v>28.7</v>
      </c>
      <c r="AG48" s="70">
        <v>-49.7</v>
      </c>
      <c r="AH48" s="70">
        <v>-0.8</v>
      </c>
      <c r="AI48" s="70">
        <v>31.8</v>
      </c>
      <c r="AJ48" s="70">
        <v>97.7</v>
      </c>
      <c r="AK48" s="70">
        <v>-16.399999999999999</v>
      </c>
      <c r="AL48" s="70"/>
    </row>
    <row r="49" spans="1:38">
      <c r="A49" s="70" t="s">
        <v>910</v>
      </c>
      <c r="B49" s="70" t="s">
        <v>960</v>
      </c>
      <c r="C49" s="70">
        <v>43.6</v>
      </c>
      <c r="D49" s="70">
        <v>42.2</v>
      </c>
      <c r="E49" s="70">
        <v>27.5</v>
      </c>
      <c r="F49" s="70">
        <v>20</v>
      </c>
      <c r="G49" s="70">
        <v>22.6</v>
      </c>
      <c r="H49" s="70">
        <v>42.1</v>
      </c>
      <c r="I49" s="70">
        <v>56.3</v>
      </c>
      <c r="J49" s="70">
        <v>72.2</v>
      </c>
      <c r="K49" s="70">
        <v>74.5</v>
      </c>
      <c r="L49" s="70">
        <v>149.9</v>
      </c>
      <c r="M49" s="70">
        <v>225.4</v>
      </c>
      <c r="N49" s="70">
        <v>258.39999999999998</v>
      </c>
      <c r="O49" s="70">
        <v>108.1</v>
      </c>
      <c r="P49" s="70">
        <v>108.5</v>
      </c>
      <c r="Q49" s="70">
        <v>113.5</v>
      </c>
      <c r="R49" s="70">
        <v>148.19999999999999</v>
      </c>
      <c r="S49" s="70">
        <v>116.5</v>
      </c>
      <c r="T49" s="70">
        <v>188.3</v>
      </c>
      <c r="U49" s="70">
        <v>197</v>
      </c>
      <c r="V49" s="70">
        <v>303.2</v>
      </c>
      <c r="W49" s="70">
        <v>155.80000000000001</v>
      </c>
      <c r="X49" s="70">
        <v>207.8</v>
      </c>
      <c r="Y49" s="70">
        <v>191.1</v>
      </c>
      <c r="Z49" s="70">
        <v>211.4</v>
      </c>
      <c r="AA49" s="70">
        <v>211.8</v>
      </c>
      <c r="AB49" s="70">
        <v>146.1</v>
      </c>
      <c r="AC49" s="70">
        <v>426.3</v>
      </c>
      <c r="AD49" s="70">
        <v>374.2</v>
      </c>
      <c r="AE49" s="70">
        <v>333.3</v>
      </c>
      <c r="AF49" s="70">
        <v>318.89999999999998</v>
      </c>
      <c r="AG49" s="70">
        <v>277</v>
      </c>
      <c r="AH49" s="70">
        <v>174.9</v>
      </c>
      <c r="AI49" s="70">
        <v>411.3</v>
      </c>
      <c r="AJ49" s="70">
        <v>335.5</v>
      </c>
      <c r="AK49" s="70">
        <v>316</v>
      </c>
      <c r="AL49" s="70"/>
    </row>
    <row r="50" spans="1:38">
      <c r="A50" s="70" t="s">
        <v>912</v>
      </c>
      <c r="B50" s="12" t="s">
        <v>962</v>
      </c>
      <c r="C50" s="12">
        <v>0</v>
      </c>
      <c r="D50" s="12">
        <v>0</v>
      </c>
      <c r="E50" s="12">
        <v>0</v>
      </c>
      <c r="F50" s="12">
        <v>0</v>
      </c>
      <c r="G50" s="12">
        <v>0</v>
      </c>
      <c r="H50" s="12">
        <v>0</v>
      </c>
      <c r="I50" s="12">
        <v>0</v>
      </c>
      <c r="J50" s="12">
        <v>0</v>
      </c>
      <c r="K50" s="12">
        <v>0</v>
      </c>
      <c r="L50" s="12">
        <v>0</v>
      </c>
      <c r="M50" s="12">
        <v>0</v>
      </c>
      <c r="N50" s="12">
        <v>1.9</v>
      </c>
      <c r="O50" s="12">
        <v>2.2000000000000002</v>
      </c>
      <c r="P50" s="12">
        <v>2</v>
      </c>
      <c r="Q50" s="12">
        <v>2.4</v>
      </c>
      <c r="R50" s="12">
        <v>0.1</v>
      </c>
      <c r="S50" s="12">
        <v>5.7</v>
      </c>
      <c r="T50" s="12">
        <v>-2</v>
      </c>
      <c r="U50" s="12">
        <v>0.3</v>
      </c>
      <c r="V50" s="12">
        <v>2.1</v>
      </c>
      <c r="W50" s="12">
        <v>3.4</v>
      </c>
      <c r="X50" s="12">
        <v>5</v>
      </c>
      <c r="Y50" s="12">
        <v>10.6</v>
      </c>
      <c r="Z50" s="12">
        <v>4</v>
      </c>
      <c r="AA50" s="12">
        <v>-1.3</v>
      </c>
      <c r="AB50" s="12">
        <v>9.1</v>
      </c>
      <c r="AC50" s="12">
        <v>-3.8</v>
      </c>
      <c r="AD50" s="12">
        <v>13.4</v>
      </c>
      <c r="AE50" s="12">
        <v>13.5</v>
      </c>
      <c r="AF50" s="12">
        <v>10.9</v>
      </c>
      <c r="AG50" s="12">
        <v>2.9</v>
      </c>
      <c r="AH50" s="12">
        <v>-24.9</v>
      </c>
      <c r="AI50" s="12">
        <v>2.9</v>
      </c>
      <c r="AJ50" s="12">
        <v>2.2000000000000002</v>
      </c>
      <c r="AK50" s="12">
        <v>6.5</v>
      </c>
      <c r="AL50" s="70"/>
    </row>
    <row r="51" spans="1:38">
      <c r="A51" s="70" t="s">
        <v>914</v>
      </c>
      <c r="B51" s="70" t="s">
        <v>1206</v>
      </c>
      <c r="C51" s="70">
        <v>0</v>
      </c>
      <c r="D51" s="70">
        <v>0</v>
      </c>
      <c r="E51" s="70">
        <v>0</v>
      </c>
      <c r="F51" s="70">
        <v>0</v>
      </c>
      <c r="G51" s="70">
        <v>0</v>
      </c>
      <c r="H51" s="70">
        <v>0</v>
      </c>
      <c r="I51" s="70">
        <v>0</v>
      </c>
      <c r="J51" s="70">
        <v>0</v>
      </c>
      <c r="K51" s="70">
        <v>0</v>
      </c>
      <c r="L51" s="70">
        <v>0</v>
      </c>
      <c r="M51" s="70">
        <v>0</v>
      </c>
      <c r="N51" s="70">
        <v>1.9</v>
      </c>
      <c r="O51" s="70">
        <v>2.2000000000000002</v>
      </c>
      <c r="P51" s="70">
        <v>2</v>
      </c>
      <c r="Q51" s="70">
        <v>2.2999999999999998</v>
      </c>
      <c r="R51" s="70">
        <v>0</v>
      </c>
      <c r="S51" s="70">
        <v>5.3</v>
      </c>
      <c r="T51" s="70">
        <v>-2.5</v>
      </c>
      <c r="U51" s="70">
        <v>-0.2</v>
      </c>
      <c r="V51" s="70">
        <v>0.5</v>
      </c>
      <c r="W51" s="70">
        <v>1.8</v>
      </c>
      <c r="X51" s="70">
        <v>3.2</v>
      </c>
      <c r="Y51" s="70">
        <v>9.3000000000000007</v>
      </c>
      <c r="Z51" s="70">
        <v>1.5</v>
      </c>
      <c r="AA51" s="70">
        <v>3.7</v>
      </c>
      <c r="AB51" s="70">
        <v>-0.4</v>
      </c>
      <c r="AC51" s="70">
        <v>2.9</v>
      </c>
      <c r="AD51" s="70">
        <v>1.2</v>
      </c>
      <c r="AE51" s="70">
        <v>10.4</v>
      </c>
      <c r="AF51" s="70">
        <v>9.1</v>
      </c>
      <c r="AG51" s="70">
        <v>2</v>
      </c>
      <c r="AH51" s="70">
        <v>-2.1</v>
      </c>
      <c r="AI51" s="70">
        <v>6</v>
      </c>
      <c r="AJ51" s="70">
        <v>1.5</v>
      </c>
      <c r="AK51" s="70">
        <v>6.5</v>
      </c>
      <c r="AL51" s="70"/>
    </row>
    <row r="52" spans="1:38">
      <c r="A52" s="70" t="s">
        <v>916</v>
      </c>
      <c r="B52" s="70" t="s">
        <v>1207</v>
      </c>
      <c r="C52" s="70">
        <v>0</v>
      </c>
      <c r="D52" s="70">
        <v>0</v>
      </c>
      <c r="E52" s="70">
        <v>0</v>
      </c>
      <c r="F52" s="70">
        <v>0</v>
      </c>
      <c r="G52" s="70">
        <v>0</v>
      </c>
      <c r="H52" s="70">
        <v>0</v>
      </c>
      <c r="I52" s="70">
        <v>0</v>
      </c>
      <c r="J52" s="70">
        <v>0</v>
      </c>
      <c r="K52" s="70">
        <v>0</v>
      </c>
      <c r="L52" s="70">
        <v>0</v>
      </c>
      <c r="M52" s="70">
        <v>0</v>
      </c>
      <c r="N52" s="70">
        <v>0</v>
      </c>
      <c r="O52" s="70">
        <v>0</v>
      </c>
      <c r="P52" s="70">
        <v>0</v>
      </c>
      <c r="Q52" s="70">
        <v>0</v>
      </c>
      <c r="R52" s="70">
        <v>0.1</v>
      </c>
      <c r="S52" s="70">
        <v>0.3</v>
      </c>
      <c r="T52" s="70">
        <v>0.4</v>
      </c>
      <c r="U52" s="70">
        <v>0.5</v>
      </c>
      <c r="V52" s="70">
        <v>1.2</v>
      </c>
      <c r="W52" s="70">
        <v>1.5</v>
      </c>
      <c r="X52" s="70">
        <v>1.5</v>
      </c>
      <c r="Y52" s="70">
        <v>0.8</v>
      </c>
      <c r="Z52" s="70">
        <v>1.5</v>
      </c>
      <c r="AA52" s="70">
        <v>-4.0999999999999996</v>
      </c>
      <c r="AB52" s="70">
        <v>6.7</v>
      </c>
      <c r="AC52" s="70">
        <v>-4.5999999999999996</v>
      </c>
      <c r="AD52" s="70">
        <v>11</v>
      </c>
      <c r="AE52" s="70">
        <v>2.7</v>
      </c>
      <c r="AF52" s="70">
        <v>-9.3000000000000007</v>
      </c>
      <c r="AG52" s="70">
        <v>0.3</v>
      </c>
      <c r="AH52" s="70">
        <v>-9.1</v>
      </c>
      <c r="AI52" s="70">
        <v>-1.4</v>
      </c>
      <c r="AJ52" s="70">
        <v>0.1</v>
      </c>
      <c r="AK52" s="70">
        <v>0</v>
      </c>
      <c r="AL52" s="70"/>
    </row>
    <row r="53" spans="1:38">
      <c r="A53" s="70" t="s">
        <v>918</v>
      </c>
      <c r="B53" s="70" t="s">
        <v>1208</v>
      </c>
      <c r="C53" s="70">
        <v>0</v>
      </c>
      <c r="D53" s="70">
        <v>0</v>
      </c>
      <c r="E53" s="70">
        <v>0</v>
      </c>
      <c r="F53" s="70">
        <v>0</v>
      </c>
      <c r="G53" s="70">
        <v>0</v>
      </c>
      <c r="H53" s="70">
        <v>0</v>
      </c>
      <c r="I53" s="70">
        <v>0</v>
      </c>
      <c r="J53" s="70">
        <v>0</v>
      </c>
      <c r="K53" s="70">
        <v>0</v>
      </c>
      <c r="L53" s="70">
        <v>0</v>
      </c>
      <c r="M53" s="70">
        <v>0</v>
      </c>
      <c r="N53" s="70">
        <v>0</v>
      </c>
      <c r="O53" s="70">
        <v>0</v>
      </c>
      <c r="P53" s="70">
        <v>0</v>
      </c>
      <c r="Q53" s="70">
        <v>0</v>
      </c>
      <c r="R53" s="70">
        <v>0</v>
      </c>
      <c r="S53" s="70">
        <v>0.1</v>
      </c>
      <c r="T53" s="70">
        <v>0.1</v>
      </c>
      <c r="U53" s="70">
        <v>0.1</v>
      </c>
      <c r="V53" s="70">
        <v>0.5</v>
      </c>
      <c r="W53" s="70">
        <v>0.1</v>
      </c>
      <c r="X53" s="70">
        <v>0.3</v>
      </c>
      <c r="Y53" s="70">
        <v>0.6</v>
      </c>
      <c r="Z53" s="70">
        <v>1</v>
      </c>
      <c r="AA53" s="70">
        <v>-0.8</v>
      </c>
      <c r="AB53" s="70">
        <v>2.8</v>
      </c>
      <c r="AC53" s="70">
        <v>-2</v>
      </c>
      <c r="AD53" s="70">
        <v>1.2</v>
      </c>
      <c r="AE53" s="70">
        <v>0.4</v>
      </c>
      <c r="AF53" s="70">
        <v>11</v>
      </c>
      <c r="AG53" s="70">
        <v>0.6</v>
      </c>
      <c r="AH53" s="70">
        <v>-13.6</v>
      </c>
      <c r="AI53" s="70">
        <v>-1.6</v>
      </c>
      <c r="AJ53" s="70">
        <v>0.5</v>
      </c>
      <c r="AK53" s="70">
        <v>0</v>
      </c>
      <c r="AL53" s="70"/>
    </row>
    <row r="54" spans="1:38">
      <c r="A54" s="70" t="s">
        <v>920</v>
      </c>
      <c r="B54" s="12" t="s">
        <v>929</v>
      </c>
      <c r="C54" s="12">
        <v>0.4</v>
      </c>
      <c r="D54" s="12">
        <v>6.8</v>
      </c>
      <c r="E54" s="12">
        <v>-4</v>
      </c>
      <c r="F54" s="12">
        <v>2.7</v>
      </c>
      <c r="G54" s="12">
        <v>-1.3</v>
      </c>
      <c r="H54" s="12">
        <v>-1</v>
      </c>
      <c r="I54" s="12">
        <v>-0.4</v>
      </c>
      <c r="J54" s="12">
        <v>5.3</v>
      </c>
      <c r="K54" s="12">
        <v>1.2</v>
      </c>
      <c r="L54" s="12">
        <v>-6.7</v>
      </c>
      <c r="M54" s="12">
        <v>0.9</v>
      </c>
      <c r="N54" s="12">
        <v>48.5</v>
      </c>
      <c r="O54" s="12">
        <v>28.5</v>
      </c>
      <c r="P54" s="12">
        <v>30.4</v>
      </c>
      <c r="Q54" s="12">
        <v>5.7</v>
      </c>
      <c r="R54" s="12">
        <v>26.4</v>
      </c>
      <c r="S54" s="12">
        <v>30.2</v>
      </c>
      <c r="T54" s="12">
        <v>-11.3</v>
      </c>
      <c r="U54" s="12">
        <v>62.1</v>
      </c>
      <c r="V54" s="12">
        <v>116.2</v>
      </c>
      <c r="W54" s="12">
        <v>-11.8</v>
      </c>
      <c r="X54" s="12">
        <v>3.7</v>
      </c>
      <c r="Y54" s="12">
        <v>-33.1</v>
      </c>
      <c r="Z54" s="12">
        <v>-26.4</v>
      </c>
      <c r="AA54" s="12">
        <v>-2.1</v>
      </c>
      <c r="AB54" s="12">
        <v>15</v>
      </c>
      <c r="AC54" s="12">
        <v>-20</v>
      </c>
      <c r="AD54" s="12">
        <v>-0.9</v>
      </c>
      <c r="AE54" s="12">
        <v>56.2</v>
      </c>
      <c r="AF54" s="12">
        <v>48</v>
      </c>
      <c r="AG54" s="12">
        <v>18.3</v>
      </c>
      <c r="AH54" s="12">
        <v>101.6</v>
      </c>
      <c r="AI54" s="12">
        <v>78.599999999999994</v>
      </c>
      <c r="AJ54" s="12">
        <v>49.9</v>
      </c>
      <c r="AK54" s="12">
        <v>102.6</v>
      </c>
      <c r="AL54" s="70"/>
    </row>
    <row r="55" spans="1:38">
      <c r="A55" s="70" t="s">
        <v>922</v>
      </c>
      <c r="B55" s="12" t="s">
        <v>940</v>
      </c>
      <c r="C55" s="12">
        <v>112.2</v>
      </c>
      <c r="D55" s="12">
        <v>91.2</v>
      </c>
      <c r="E55" s="12">
        <v>52</v>
      </c>
      <c r="F55" s="12">
        <v>89.1</v>
      </c>
      <c r="G55" s="12">
        <v>196.5</v>
      </c>
      <c r="H55" s="12">
        <v>165.4</v>
      </c>
      <c r="I55" s="12">
        <v>287.2</v>
      </c>
      <c r="J55" s="12">
        <v>344.5</v>
      </c>
      <c r="K55" s="12">
        <v>346.9</v>
      </c>
      <c r="L55" s="12">
        <v>299</v>
      </c>
      <c r="M55" s="12">
        <v>411</v>
      </c>
      <c r="N55" s="12">
        <v>468</v>
      </c>
      <c r="O55" s="12">
        <v>283.39999999999998</v>
      </c>
      <c r="P55" s="12">
        <v>301.39999999999998</v>
      </c>
      <c r="Q55" s="12">
        <v>428.7</v>
      </c>
      <c r="R55" s="12">
        <v>793.6</v>
      </c>
      <c r="S55" s="12">
        <v>364.4</v>
      </c>
      <c r="T55" s="12">
        <v>902.5</v>
      </c>
      <c r="U55" s="12">
        <v>1305.0999999999999</v>
      </c>
      <c r="V55" s="12">
        <v>-48.5</v>
      </c>
      <c r="W55" s="12">
        <v>150.4</v>
      </c>
      <c r="X55" s="12">
        <v>816.4</v>
      </c>
      <c r="Y55" s="12">
        <v>606.4</v>
      </c>
      <c r="Z55" s="12">
        <v>445.1</v>
      </c>
      <c r="AA55" s="12">
        <v>835.5</v>
      </c>
      <c r="AB55" s="12">
        <v>889.2</v>
      </c>
      <c r="AC55" s="12">
        <v>273</v>
      </c>
      <c r="AD55" s="12">
        <v>449.2</v>
      </c>
      <c r="AE55" s="12">
        <v>1156</v>
      </c>
      <c r="AF55" s="12">
        <v>536.9</v>
      </c>
      <c r="AG55" s="12">
        <v>244.1</v>
      </c>
      <c r="AH55" s="12">
        <v>1001.7</v>
      </c>
      <c r="AI55" s="12">
        <v>1255.7</v>
      </c>
      <c r="AJ55" s="12">
        <v>1042.7</v>
      </c>
      <c r="AK55" s="12">
        <v>997.7</v>
      </c>
      <c r="AL55" s="70"/>
    </row>
    <row r="56" spans="1:38">
      <c r="A56" s="70" t="s">
        <v>924</v>
      </c>
      <c r="B56" s="12" t="s">
        <v>1209</v>
      </c>
      <c r="C56" s="12">
        <v>0.5</v>
      </c>
      <c r="D56" s="12">
        <v>0.2</v>
      </c>
      <c r="E56" s="12">
        <v>0.2</v>
      </c>
      <c r="F56" s="12">
        <v>-2.2999999999999998</v>
      </c>
      <c r="G56" s="12">
        <v>0.5</v>
      </c>
      <c r="H56" s="12">
        <v>0.4</v>
      </c>
      <c r="I56" s="12">
        <v>0.8</v>
      </c>
      <c r="J56" s="12">
        <v>-0.4</v>
      </c>
      <c r="K56" s="12">
        <v>0.4</v>
      </c>
      <c r="L56" s="12">
        <v>0.1</v>
      </c>
      <c r="M56" s="12">
        <v>0</v>
      </c>
      <c r="N56" s="12">
        <v>0.7</v>
      </c>
      <c r="O56" s="12">
        <v>0.6</v>
      </c>
      <c r="P56" s="12">
        <v>0.5</v>
      </c>
      <c r="Q56" s="12">
        <v>-0.6</v>
      </c>
      <c r="R56" s="12">
        <v>0.4</v>
      </c>
      <c r="S56" s="12">
        <v>-4.5</v>
      </c>
      <c r="T56" s="12">
        <v>0.2</v>
      </c>
      <c r="U56" s="12">
        <v>0.2</v>
      </c>
      <c r="V56" s="12">
        <v>0.1</v>
      </c>
      <c r="W56" s="12">
        <v>48.2</v>
      </c>
      <c r="X56" s="12">
        <v>0</v>
      </c>
      <c r="Y56" s="12">
        <v>-1.8</v>
      </c>
      <c r="Z56" s="12">
        <v>0</v>
      </c>
      <c r="AA56" s="12">
        <v>0</v>
      </c>
      <c r="AB56" s="12">
        <v>0</v>
      </c>
      <c r="AC56" s="12">
        <v>0</v>
      </c>
      <c r="AD56" s="12">
        <v>0.7</v>
      </c>
      <c r="AE56" s="12">
        <v>0.1</v>
      </c>
      <c r="AF56" s="12">
        <v>0.2</v>
      </c>
      <c r="AG56" s="12">
        <v>0.2</v>
      </c>
      <c r="AH56" s="12">
        <v>0.1</v>
      </c>
      <c r="AI56" s="12">
        <v>113.7</v>
      </c>
      <c r="AJ56" s="12">
        <v>5</v>
      </c>
      <c r="AK56" s="12">
        <v>4.9000000000000004</v>
      </c>
      <c r="AL56" s="70"/>
    </row>
    <row r="57" spans="1:38">
      <c r="A57" s="70" t="s">
        <v>926</v>
      </c>
      <c r="B57" s="12" t="s">
        <v>889</v>
      </c>
      <c r="C57" s="12">
        <v>53.7</v>
      </c>
      <c r="D57" s="12">
        <v>30</v>
      </c>
      <c r="E57" s="12">
        <v>-31.4</v>
      </c>
      <c r="F57" s="12">
        <v>-5</v>
      </c>
      <c r="G57" s="12">
        <v>-17.3</v>
      </c>
      <c r="H57" s="12">
        <v>47.2</v>
      </c>
      <c r="I57" s="12">
        <v>44.4</v>
      </c>
      <c r="J57" s="12">
        <v>79.5</v>
      </c>
      <c r="K57" s="12">
        <v>108.3</v>
      </c>
      <c r="L57" s="12">
        <v>15.6</v>
      </c>
      <c r="M57" s="12">
        <v>40.799999999999997</v>
      </c>
      <c r="N57" s="12">
        <v>126.5</v>
      </c>
      <c r="O57" s="12">
        <v>11</v>
      </c>
      <c r="P57" s="12">
        <v>24.3</v>
      </c>
      <c r="Q57" s="12">
        <v>42.8</v>
      </c>
      <c r="R57" s="12">
        <v>151</v>
      </c>
      <c r="S57" s="12">
        <v>12.3</v>
      </c>
      <c r="T57" s="12">
        <v>177.9</v>
      </c>
      <c r="U57" s="12">
        <v>294.5</v>
      </c>
      <c r="V57" s="12">
        <v>-326.3</v>
      </c>
      <c r="W57" s="12">
        <v>-39.799999999999997</v>
      </c>
      <c r="X57" s="12">
        <v>73.400000000000006</v>
      </c>
      <c r="Y57" s="12">
        <v>-197.3</v>
      </c>
      <c r="Z57" s="12">
        <v>-143</v>
      </c>
      <c r="AA57" s="12">
        <v>28</v>
      </c>
      <c r="AB57" s="12">
        <v>-121.4</v>
      </c>
      <c r="AC57" s="12">
        <v>-242.1</v>
      </c>
      <c r="AD57" s="12">
        <v>-83.4</v>
      </c>
      <c r="AE57" s="12">
        <v>255.2</v>
      </c>
      <c r="AF57" s="12">
        <v>71.2</v>
      </c>
      <c r="AG57" s="12">
        <v>21.8</v>
      </c>
      <c r="AH57" s="12">
        <v>110.8</v>
      </c>
      <c r="AI57" s="12">
        <v>28.2</v>
      </c>
      <c r="AJ57" s="12">
        <v>78.7</v>
      </c>
      <c r="AK57" s="12">
        <v>-72</v>
      </c>
      <c r="AL57" s="70"/>
    </row>
    <row r="58" spans="1:38">
      <c r="A58" s="70" t="s">
        <v>928</v>
      </c>
      <c r="B58" s="70" t="s">
        <v>2386</v>
      </c>
      <c r="C58" s="70">
        <v>25.2</v>
      </c>
      <c r="D58" s="70">
        <v>2.7</v>
      </c>
      <c r="E58" s="70">
        <v>-6.3</v>
      </c>
      <c r="F58" s="70">
        <v>-4.3</v>
      </c>
      <c r="G58" s="70">
        <v>0.8</v>
      </c>
      <c r="H58" s="70">
        <v>-5.3</v>
      </c>
      <c r="I58" s="70">
        <v>6.3</v>
      </c>
      <c r="J58" s="70">
        <v>-7.6</v>
      </c>
      <c r="K58" s="70">
        <v>-2.9</v>
      </c>
      <c r="L58" s="70">
        <v>1.5</v>
      </c>
      <c r="M58" s="70">
        <v>-3.3</v>
      </c>
      <c r="N58" s="70">
        <v>1.9</v>
      </c>
      <c r="O58" s="70">
        <v>0.7</v>
      </c>
      <c r="P58" s="70">
        <v>0.6</v>
      </c>
      <c r="Q58" s="70">
        <v>0.6</v>
      </c>
      <c r="R58" s="70">
        <v>0.6</v>
      </c>
      <c r="S58" s="70">
        <v>0.6</v>
      </c>
      <c r="T58" s="70">
        <v>0.7</v>
      </c>
      <c r="U58" s="70">
        <v>1</v>
      </c>
      <c r="V58" s="70">
        <v>1.3</v>
      </c>
      <c r="W58" s="70">
        <v>0.7</v>
      </c>
      <c r="X58" s="70">
        <v>0.5</v>
      </c>
      <c r="Y58" s="70">
        <v>-0.5</v>
      </c>
      <c r="Z58" s="70">
        <v>0.4</v>
      </c>
      <c r="AA58" s="70">
        <v>0.3</v>
      </c>
      <c r="AB58" s="70">
        <v>0.2</v>
      </c>
      <c r="AC58" s="70">
        <v>0.2</v>
      </c>
      <c r="AD58" s="70">
        <v>0.1</v>
      </c>
      <c r="AE58" s="70">
        <v>0</v>
      </c>
      <c r="AF58" s="70">
        <v>0</v>
      </c>
      <c r="AG58" s="70">
        <v>0.2</v>
      </c>
      <c r="AH58" s="70">
        <v>0.1</v>
      </c>
      <c r="AI58" s="70">
        <v>-0.2</v>
      </c>
      <c r="AJ58" s="70">
        <v>0</v>
      </c>
      <c r="AK58" s="70">
        <v>0.5</v>
      </c>
      <c r="AL58" s="70"/>
    </row>
    <row r="59" spans="1:38">
      <c r="A59" s="70" t="s">
        <v>930</v>
      </c>
      <c r="B59" s="70" t="s">
        <v>2387</v>
      </c>
      <c r="C59" s="70">
        <v>-0.5</v>
      </c>
      <c r="D59" s="70">
        <v>-0.7</v>
      </c>
      <c r="E59" s="70">
        <v>0.4</v>
      </c>
      <c r="F59" s="70">
        <v>2.7</v>
      </c>
      <c r="G59" s="70">
        <v>0</v>
      </c>
      <c r="H59" s="70">
        <v>-0.5</v>
      </c>
      <c r="I59" s="70">
        <v>2.5</v>
      </c>
      <c r="J59" s="70">
        <v>1.3</v>
      </c>
      <c r="K59" s="70">
        <v>3.6</v>
      </c>
      <c r="L59" s="70">
        <v>5.0999999999999996</v>
      </c>
      <c r="M59" s="70">
        <v>-5.5</v>
      </c>
      <c r="N59" s="70">
        <v>-2.2999999999999998</v>
      </c>
      <c r="O59" s="70">
        <v>3.6</v>
      </c>
      <c r="P59" s="70">
        <v>2.6</v>
      </c>
      <c r="Q59" s="70">
        <v>-1.5</v>
      </c>
      <c r="R59" s="70">
        <v>-3.8</v>
      </c>
      <c r="S59" s="70">
        <v>-10.199999999999999</v>
      </c>
      <c r="T59" s="70">
        <v>-3.3</v>
      </c>
      <c r="U59" s="70">
        <v>-1</v>
      </c>
      <c r="V59" s="70">
        <v>3.5</v>
      </c>
      <c r="W59" s="70">
        <v>3.4</v>
      </c>
      <c r="X59" s="70">
        <v>1.3</v>
      </c>
      <c r="Y59" s="70">
        <v>18.100000000000001</v>
      </c>
      <c r="Z59" s="70">
        <v>4</v>
      </c>
      <c r="AA59" s="70">
        <v>-3.4</v>
      </c>
      <c r="AB59" s="70">
        <v>-3.8</v>
      </c>
      <c r="AC59" s="70">
        <v>-6.5</v>
      </c>
      <c r="AD59" s="70">
        <v>1.3</v>
      </c>
      <c r="AE59" s="70">
        <v>-1.8</v>
      </c>
      <c r="AF59" s="70">
        <v>4.8</v>
      </c>
      <c r="AG59" s="70">
        <v>4.3</v>
      </c>
      <c r="AH59" s="70">
        <v>8.8000000000000007</v>
      </c>
      <c r="AI59" s="70">
        <v>0.5</v>
      </c>
      <c r="AJ59" s="70">
        <v>0.8</v>
      </c>
      <c r="AK59" s="70">
        <v>-4.7</v>
      </c>
      <c r="AL59" s="70"/>
    </row>
    <row r="60" spans="1:38">
      <c r="A60" s="70" t="s">
        <v>932</v>
      </c>
      <c r="B60" s="70" t="s">
        <v>1212</v>
      </c>
      <c r="C60" s="70">
        <v>29.1</v>
      </c>
      <c r="D60" s="70">
        <v>27.9</v>
      </c>
      <c r="E60" s="70">
        <v>-26.5</v>
      </c>
      <c r="F60" s="70">
        <v>-3.4</v>
      </c>
      <c r="G60" s="70">
        <v>-18.5</v>
      </c>
      <c r="H60" s="70">
        <v>52.9</v>
      </c>
      <c r="I60" s="70">
        <v>35.299999999999997</v>
      </c>
      <c r="J60" s="70">
        <v>85.9</v>
      </c>
      <c r="K60" s="70">
        <v>107.7</v>
      </c>
      <c r="L60" s="70">
        <v>9.1</v>
      </c>
      <c r="M60" s="70">
        <v>48.9</v>
      </c>
      <c r="N60" s="70">
        <v>126.9</v>
      </c>
      <c r="O60" s="70">
        <v>6.8</v>
      </c>
      <c r="P60" s="70">
        <v>21</v>
      </c>
      <c r="Q60" s="70">
        <v>43.8</v>
      </c>
      <c r="R60" s="70">
        <v>154.19999999999999</v>
      </c>
      <c r="S60" s="70">
        <v>21.9</v>
      </c>
      <c r="T60" s="70">
        <v>180.5</v>
      </c>
      <c r="U60" s="70">
        <v>294.5</v>
      </c>
      <c r="V60" s="70">
        <v>-331</v>
      </c>
      <c r="W60" s="70">
        <v>-43.9</v>
      </c>
      <c r="X60" s="70">
        <v>71.599999999999994</v>
      </c>
      <c r="Y60" s="70">
        <v>-215</v>
      </c>
      <c r="Z60" s="70">
        <v>-147.4</v>
      </c>
      <c r="AA60" s="70">
        <v>31.1</v>
      </c>
      <c r="AB60" s="70">
        <v>-117.8</v>
      </c>
      <c r="AC60" s="70">
        <v>-235.8</v>
      </c>
      <c r="AD60" s="70">
        <v>-84.8</v>
      </c>
      <c r="AE60" s="70">
        <v>257</v>
      </c>
      <c r="AF60" s="70">
        <v>66.400000000000006</v>
      </c>
      <c r="AG60" s="70">
        <v>17.3</v>
      </c>
      <c r="AH60" s="70">
        <v>102</v>
      </c>
      <c r="AI60" s="70">
        <v>27.9</v>
      </c>
      <c r="AJ60" s="70">
        <v>77.900000000000006</v>
      </c>
      <c r="AK60" s="70">
        <v>-67.8</v>
      </c>
      <c r="AL60" s="70"/>
    </row>
    <row r="61" spans="1:38">
      <c r="A61" s="70" t="s">
        <v>935</v>
      </c>
      <c r="B61" s="70" t="s">
        <v>1213</v>
      </c>
      <c r="C61" s="70">
        <v>-0.1</v>
      </c>
      <c r="D61" s="70">
        <v>0.1</v>
      </c>
      <c r="E61" s="70">
        <v>1</v>
      </c>
      <c r="F61" s="70">
        <v>0.1</v>
      </c>
      <c r="G61" s="70">
        <v>0.3</v>
      </c>
      <c r="H61" s="70">
        <v>0.1</v>
      </c>
      <c r="I61" s="70">
        <v>0.3</v>
      </c>
      <c r="J61" s="70">
        <v>-0.1</v>
      </c>
      <c r="K61" s="70">
        <v>0</v>
      </c>
      <c r="L61" s="70">
        <v>-0.1</v>
      </c>
      <c r="M61" s="70">
        <v>0.6</v>
      </c>
      <c r="N61" s="70">
        <v>0</v>
      </c>
      <c r="O61" s="70">
        <v>-0.1</v>
      </c>
      <c r="P61" s="70">
        <v>0.1</v>
      </c>
      <c r="Q61" s="70">
        <v>0</v>
      </c>
      <c r="R61" s="70">
        <v>0</v>
      </c>
      <c r="S61" s="70">
        <v>0</v>
      </c>
      <c r="T61" s="70">
        <v>0</v>
      </c>
      <c r="U61" s="70">
        <v>0</v>
      </c>
      <c r="V61" s="70">
        <v>0</v>
      </c>
      <c r="W61" s="70">
        <v>0</v>
      </c>
      <c r="X61" s="70">
        <v>0</v>
      </c>
      <c r="Y61" s="70">
        <v>0</v>
      </c>
      <c r="Z61" s="70">
        <v>0</v>
      </c>
      <c r="AA61" s="70">
        <v>0</v>
      </c>
      <c r="AB61" s="70">
        <v>0</v>
      </c>
      <c r="AC61" s="70">
        <v>0</v>
      </c>
      <c r="AD61" s="70">
        <v>0</v>
      </c>
      <c r="AE61" s="70">
        <v>0</v>
      </c>
      <c r="AF61" s="70">
        <v>0</v>
      </c>
      <c r="AG61" s="70">
        <v>0</v>
      </c>
      <c r="AH61" s="70">
        <v>0</v>
      </c>
      <c r="AI61" s="70">
        <v>0</v>
      </c>
      <c r="AJ61" s="70">
        <v>0</v>
      </c>
      <c r="AK61" s="70">
        <v>0</v>
      </c>
      <c r="AL61" s="70"/>
    </row>
    <row r="62" spans="1:38">
      <c r="A62" s="70" t="s">
        <v>937</v>
      </c>
      <c r="B62" s="12" t="s">
        <v>897</v>
      </c>
      <c r="C62" s="12">
        <v>17.899999999999999</v>
      </c>
      <c r="D62" s="12">
        <v>33.700000000000003</v>
      </c>
      <c r="E62" s="12">
        <v>21.8</v>
      </c>
      <c r="F62" s="12">
        <v>22.4</v>
      </c>
      <c r="G62" s="12">
        <v>73.3</v>
      </c>
      <c r="H62" s="12">
        <v>-11.2</v>
      </c>
      <c r="I62" s="12">
        <v>70.400000000000006</v>
      </c>
      <c r="J62" s="12">
        <v>77.900000000000006</v>
      </c>
      <c r="K62" s="12">
        <v>63.3</v>
      </c>
      <c r="L62" s="12">
        <v>36.6</v>
      </c>
      <c r="M62" s="12">
        <v>26.7</v>
      </c>
      <c r="N62" s="12">
        <v>53</v>
      </c>
      <c r="O62" s="12">
        <v>-2.2000000000000002</v>
      </c>
      <c r="P62" s="12">
        <v>62.6</v>
      </c>
      <c r="Q62" s="12">
        <v>19.7</v>
      </c>
      <c r="R62" s="12">
        <v>101.7</v>
      </c>
      <c r="S62" s="12">
        <v>93.4</v>
      </c>
      <c r="T62" s="12">
        <v>277.2</v>
      </c>
      <c r="U62" s="12">
        <v>234.8</v>
      </c>
      <c r="V62" s="12">
        <v>-211.9</v>
      </c>
      <c r="W62" s="12">
        <v>236.6</v>
      </c>
      <c r="X62" s="12">
        <v>124.7</v>
      </c>
      <c r="Y62" s="12">
        <v>128.19999999999999</v>
      </c>
      <c r="Z62" s="12">
        <v>155.30000000000001</v>
      </c>
      <c r="AA62" s="12">
        <v>182.5</v>
      </c>
      <c r="AB62" s="12">
        <v>161.80000000000001</v>
      </c>
      <c r="AC62" s="12">
        <v>-84.6</v>
      </c>
      <c r="AD62" s="12">
        <v>7</v>
      </c>
      <c r="AE62" s="12">
        <v>355.6</v>
      </c>
      <c r="AF62" s="12">
        <v>191.9</v>
      </c>
      <c r="AG62" s="12">
        <v>-23.5</v>
      </c>
      <c r="AH62" s="12">
        <v>38.799999999999997</v>
      </c>
      <c r="AI62" s="12">
        <v>482.5</v>
      </c>
      <c r="AJ62" s="12">
        <v>166</v>
      </c>
      <c r="AK62" s="12">
        <v>81.8</v>
      </c>
      <c r="AL62" s="70"/>
    </row>
    <row r="63" spans="1:38">
      <c r="A63" s="70" t="s">
        <v>939</v>
      </c>
      <c r="B63" s="70" t="s">
        <v>1151</v>
      </c>
      <c r="C63" s="70">
        <v>13.1</v>
      </c>
      <c r="D63" s="70">
        <v>12.3</v>
      </c>
      <c r="E63" s="70">
        <v>-5.7</v>
      </c>
      <c r="F63" s="70">
        <v>10.1</v>
      </c>
      <c r="G63" s="70">
        <v>-8.1</v>
      </c>
      <c r="H63" s="70">
        <v>-19.600000000000001</v>
      </c>
      <c r="I63" s="70">
        <v>13.5</v>
      </c>
      <c r="J63" s="70">
        <v>11.3</v>
      </c>
      <c r="K63" s="70">
        <v>3.7</v>
      </c>
      <c r="L63" s="70">
        <v>7.8</v>
      </c>
      <c r="M63" s="70">
        <v>16.3</v>
      </c>
      <c r="N63" s="70">
        <v>31.7</v>
      </c>
      <c r="O63" s="70">
        <v>16.3</v>
      </c>
      <c r="P63" s="70">
        <v>39.799999999999997</v>
      </c>
      <c r="Q63" s="70">
        <v>0.2</v>
      </c>
      <c r="R63" s="70">
        <v>-6.5</v>
      </c>
      <c r="S63" s="70">
        <v>-0.9</v>
      </c>
      <c r="T63" s="70">
        <v>18.899999999999999</v>
      </c>
      <c r="U63" s="70">
        <v>-1.7</v>
      </c>
      <c r="V63" s="70">
        <v>-12.9</v>
      </c>
      <c r="W63" s="70">
        <v>64.8</v>
      </c>
      <c r="X63" s="70">
        <v>17.100000000000001</v>
      </c>
      <c r="Y63" s="70">
        <v>-22</v>
      </c>
      <c r="Z63" s="70">
        <v>42.3</v>
      </c>
      <c r="AA63" s="70">
        <v>23.5</v>
      </c>
      <c r="AB63" s="70">
        <v>-3.8</v>
      </c>
      <c r="AC63" s="70">
        <v>-7</v>
      </c>
      <c r="AD63" s="70">
        <v>-28.2</v>
      </c>
      <c r="AE63" s="70">
        <v>68.3</v>
      </c>
      <c r="AF63" s="70">
        <v>74.400000000000006</v>
      </c>
      <c r="AG63" s="70">
        <v>-22.6</v>
      </c>
      <c r="AH63" s="70">
        <v>-19</v>
      </c>
      <c r="AI63" s="70">
        <v>105</v>
      </c>
      <c r="AJ63" s="70">
        <v>-113.8</v>
      </c>
      <c r="AK63" s="70">
        <v>-12.3</v>
      </c>
      <c r="AL63" s="70"/>
    </row>
    <row r="64" spans="1:38">
      <c r="A64" s="70" t="s">
        <v>941</v>
      </c>
      <c r="B64" s="70" t="s">
        <v>1214</v>
      </c>
      <c r="C64" s="70">
        <v>4.9000000000000004</v>
      </c>
      <c r="D64" s="70">
        <v>21.4</v>
      </c>
      <c r="E64" s="70">
        <v>27.5</v>
      </c>
      <c r="F64" s="70">
        <v>12.3</v>
      </c>
      <c r="G64" s="70">
        <v>81.400000000000006</v>
      </c>
      <c r="H64" s="70">
        <v>8.4</v>
      </c>
      <c r="I64" s="70">
        <v>56.9</v>
      </c>
      <c r="J64" s="70">
        <v>66.599999999999994</v>
      </c>
      <c r="K64" s="70">
        <v>59.6</v>
      </c>
      <c r="L64" s="70">
        <v>28.8</v>
      </c>
      <c r="M64" s="70">
        <v>10.4</v>
      </c>
      <c r="N64" s="70">
        <v>21.3</v>
      </c>
      <c r="O64" s="70">
        <v>-18.5</v>
      </c>
      <c r="P64" s="70">
        <v>22.8</v>
      </c>
      <c r="Q64" s="70">
        <v>19.5</v>
      </c>
      <c r="R64" s="70">
        <v>108.2</v>
      </c>
      <c r="S64" s="70">
        <v>94.4</v>
      </c>
      <c r="T64" s="70">
        <v>258.39999999999998</v>
      </c>
      <c r="U64" s="70">
        <v>236.5</v>
      </c>
      <c r="V64" s="70">
        <v>-199</v>
      </c>
      <c r="W64" s="70">
        <v>171.8</v>
      </c>
      <c r="X64" s="70">
        <v>107.6</v>
      </c>
      <c r="Y64" s="70">
        <v>150.19999999999999</v>
      </c>
      <c r="Z64" s="70">
        <v>113</v>
      </c>
      <c r="AA64" s="70">
        <v>159</v>
      </c>
      <c r="AB64" s="70">
        <v>165.6</v>
      </c>
      <c r="AC64" s="70">
        <v>-77.5</v>
      </c>
      <c r="AD64" s="70">
        <v>35.1</v>
      </c>
      <c r="AE64" s="70">
        <v>287.3</v>
      </c>
      <c r="AF64" s="70">
        <v>117.6</v>
      </c>
      <c r="AG64" s="70">
        <v>-0.9</v>
      </c>
      <c r="AH64" s="70">
        <v>57.8</v>
      </c>
      <c r="AI64" s="70">
        <v>377.5</v>
      </c>
      <c r="AJ64" s="70">
        <v>279.8</v>
      </c>
      <c r="AK64" s="70">
        <v>94.1</v>
      </c>
      <c r="AL64" s="70"/>
    </row>
    <row r="65" spans="1:38">
      <c r="A65" s="70" t="s">
        <v>942</v>
      </c>
      <c r="B65" s="12" t="s">
        <v>909</v>
      </c>
      <c r="C65" s="12">
        <v>-5</v>
      </c>
      <c r="D65" s="12">
        <v>-19.399999999999999</v>
      </c>
      <c r="E65" s="12">
        <v>-13.7</v>
      </c>
      <c r="F65" s="12">
        <v>2.4</v>
      </c>
      <c r="G65" s="12">
        <v>11.4</v>
      </c>
      <c r="H65" s="12">
        <v>12.2</v>
      </c>
      <c r="I65" s="12">
        <v>9.1999999999999993</v>
      </c>
      <c r="J65" s="12">
        <v>17.2</v>
      </c>
      <c r="K65" s="12">
        <v>14.1</v>
      </c>
      <c r="L65" s="12">
        <v>27</v>
      </c>
      <c r="M65" s="12">
        <v>60.2</v>
      </c>
      <c r="N65" s="12">
        <v>-8.3000000000000007</v>
      </c>
      <c r="O65" s="12">
        <v>7.2</v>
      </c>
      <c r="P65" s="12">
        <v>49.8</v>
      </c>
      <c r="Q65" s="12">
        <v>68.3</v>
      </c>
      <c r="R65" s="12">
        <v>157.9</v>
      </c>
      <c r="S65" s="12">
        <v>-17</v>
      </c>
      <c r="T65" s="12">
        <v>41.2</v>
      </c>
      <c r="U65" s="12">
        <v>146.69999999999999</v>
      </c>
      <c r="V65" s="12">
        <v>124.1</v>
      </c>
      <c r="W65" s="12">
        <v>-418.7</v>
      </c>
      <c r="X65" s="12">
        <v>218.8</v>
      </c>
      <c r="Y65" s="12">
        <v>247.9</v>
      </c>
      <c r="Z65" s="12">
        <v>10.9</v>
      </c>
      <c r="AA65" s="12">
        <v>-67.7</v>
      </c>
      <c r="AB65" s="12">
        <v>114.4</v>
      </c>
      <c r="AC65" s="12">
        <v>125.9</v>
      </c>
      <c r="AD65" s="12">
        <v>132.80000000000001</v>
      </c>
      <c r="AE65" s="12">
        <v>-49.9</v>
      </c>
      <c r="AF65" s="12">
        <v>252.1</v>
      </c>
      <c r="AG65" s="12">
        <v>88.6</v>
      </c>
      <c r="AH65" s="12">
        <v>94.1</v>
      </c>
      <c r="AI65" s="12">
        <v>-33.799999999999997</v>
      </c>
      <c r="AJ65" s="12">
        <v>65.2</v>
      </c>
      <c r="AK65" s="12">
        <v>651.79999999999995</v>
      </c>
      <c r="AL65" s="70"/>
    </row>
    <row r="66" spans="1:38">
      <c r="A66" s="70" t="s">
        <v>943</v>
      </c>
      <c r="B66" s="70" t="s">
        <v>911</v>
      </c>
      <c r="C66" s="70">
        <v>-18.899999999999999</v>
      </c>
      <c r="D66" s="70">
        <v>-15.7</v>
      </c>
      <c r="E66" s="70">
        <v>-11.7</v>
      </c>
      <c r="F66" s="70">
        <v>-5.5</v>
      </c>
      <c r="G66" s="70">
        <v>-11.3</v>
      </c>
      <c r="H66" s="70">
        <v>-3.3</v>
      </c>
      <c r="I66" s="70">
        <v>4.9000000000000004</v>
      </c>
      <c r="J66" s="70">
        <v>7.6</v>
      </c>
      <c r="K66" s="70">
        <v>8.1</v>
      </c>
      <c r="L66" s="70">
        <v>1</v>
      </c>
      <c r="M66" s="70">
        <v>-1.6</v>
      </c>
      <c r="N66" s="70">
        <v>4.2</v>
      </c>
      <c r="O66" s="70">
        <v>-4.4000000000000004</v>
      </c>
      <c r="P66" s="70">
        <v>23.3</v>
      </c>
      <c r="Q66" s="70">
        <v>74.900000000000006</v>
      </c>
      <c r="R66" s="70">
        <v>137.9</v>
      </c>
      <c r="S66" s="70">
        <v>-1.6</v>
      </c>
      <c r="T66" s="70">
        <v>62.6</v>
      </c>
      <c r="U66" s="70">
        <v>164.1</v>
      </c>
      <c r="V66" s="70">
        <v>155.19999999999999</v>
      </c>
      <c r="W66" s="70">
        <v>-467</v>
      </c>
      <c r="X66" s="70">
        <v>260.8</v>
      </c>
      <c r="Y66" s="70">
        <v>230.4</v>
      </c>
      <c r="Z66" s="70">
        <v>-6.2</v>
      </c>
      <c r="AA66" s="70">
        <v>-54.9</v>
      </c>
      <c r="AB66" s="70">
        <v>111.6</v>
      </c>
      <c r="AC66" s="70">
        <v>143.80000000000001</v>
      </c>
      <c r="AD66" s="70">
        <v>153.1</v>
      </c>
      <c r="AE66" s="70">
        <v>-11.1</v>
      </c>
      <c r="AF66" s="70">
        <v>161.80000000000001</v>
      </c>
      <c r="AG66" s="70">
        <v>204.9</v>
      </c>
      <c r="AH66" s="70">
        <v>134.19999999999999</v>
      </c>
      <c r="AI66" s="70">
        <v>30.2</v>
      </c>
      <c r="AJ66" s="70">
        <v>106.6</v>
      </c>
      <c r="AK66" s="70">
        <v>616.5</v>
      </c>
      <c r="AL66" s="70"/>
    </row>
    <row r="67" spans="1:38">
      <c r="A67" s="70" t="s">
        <v>944</v>
      </c>
      <c r="B67" s="70" t="s">
        <v>1203</v>
      </c>
      <c r="C67" s="70">
        <v>0</v>
      </c>
      <c r="D67" s="70">
        <v>0</v>
      </c>
      <c r="E67" s="70">
        <v>0</v>
      </c>
      <c r="F67" s="70">
        <v>0</v>
      </c>
      <c r="G67" s="70">
        <v>0</v>
      </c>
      <c r="H67" s="70">
        <v>0</v>
      </c>
      <c r="I67" s="70">
        <v>0</v>
      </c>
      <c r="J67" s="70">
        <v>0</v>
      </c>
      <c r="K67" s="70">
        <v>0</v>
      </c>
      <c r="L67" s="70">
        <v>0</v>
      </c>
      <c r="M67" s="70">
        <v>0</v>
      </c>
      <c r="N67" s="70">
        <v>0</v>
      </c>
      <c r="O67" s="70">
        <v>3.9</v>
      </c>
      <c r="P67" s="70">
        <v>23.6</v>
      </c>
      <c r="Q67" s="70">
        <v>78.3</v>
      </c>
      <c r="R67" s="70">
        <v>148.19999999999999</v>
      </c>
      <c r="S67" s="70">
        <v>-7.1</v>
      </c>
      <c r="T67" s="70">
        <v>55.9</v>
      </c>
      <c r="U67" s="70">
        <v>123.2</v>
      </c>
      <c r="V67" s="70">
        <v>-382.8</v>
      </c>
      <c r="W67" s="70">
        <v>86</v>
      </c>
      <c r="X67" s="70">
        <v>207.9</v>
      </c>
      <c r="Y67" s="70">
        <v>96.4</v>
      </c>
      <c r="Z67" s="70">
        <v>36</v>
      </c>
      <c r="AA67" s="70">
        <v>-108.6</v>
      </c>
      <c r="AB67" s="70">
        <v>16.5</v>
      </c>
      <c r="AC67" s="70">
        <v>80.8</v>
      </c>
      <c r="AD67" s="70">
        <v>115.9</v>
      </c>
      <c r="AE67" s="70">
        <v>-33.1</v>
      </c>
      <c r="AF67" s="70">
        <v>117.3</v>
      </c>
      <c r="AG67" s="70">
        <v>111.2</v>
      </c>
      <c r="AH67" s="70">
        <v>55.5</v>
      </c>
      <c r="AI67" s="70">
        <v>-106.1</v>
      </c>
      <c r="AJ67" s="70">
        <v>-11.9</v>
      </c>
      <c r="AK67" s="70">
        <v>527.79999999999995</v>
      </c>
      <c r="AL67" s="70"/>
    </row>
    <row r="68" spans="1:38">
      <c r="A68" s="70" t="s">
        <v>946</v>
      </c>
      <c r="B68" s="70" t="s">
        <v>951</v>
      </c>
      <c r="C68" s="70">
        <v>-8</v>
      </c>
      <c r="D68" s="70">
        <v>-7.1</v>
      </c>
      <c r="E68" s="70">
        <v>-10.1</v>
      </c>
      <c r="F68" s="70">
        <v>-0.7</v>
      </c>
      <c r="G68" s="70">
        <v>-4</v>
      </c>
      <c r="H68" s="70">
        <v>-1.7</v>
      </c>
      <c r="I68" s="70">
        <v>-0.5</v>
      </c>
      <c r="J68" s="70">
        <v>1.3</v>
      </c>
      <c r="K68" s="70">
        <v>-2</v>
      </c>
      <c r="L68" s="70">
        <v>-6.1</v>
      </c>
      <c r="M68" s="70">
        <v>-5.7</v>
      </c>
      <c r="N68" s="70">
        <v>-1.2</v>
      </c>
      <c r="O68" s="70">
        <v>-3.7</v>
      </c>
      <c r="P68" s="70">
        <v>-2.2999999999999998</v>
      </c>
      <c r="Q68" s="70">
        <v>2.6</v>
      </c>
      <c r="R68" s="70">
        <v>-7.8</v>
      </c>
      <c r="S68" s="70">
        <v>-6.8</v>
      </c>
      <c r="T68" s="70">
        <v>-7.3</v>
      </c>
      <c r="U68" s="70">
        <v>-3.2</v>
      </c>
      <c r="V68" s="70">
        <v>-1.4</v>
      </c>
      <c r="W68" s="70">
        <v>0.5</v>
      </c>
      <c r="X68" s="70">
        <v>1.6</v>
      </c>
      <c r="Y68" s="70">
        <v>2.4</v>
      </c>
      <c r="Z68" s="70">
        <v>8.3000000000000007</v>
      </c>
      <c r="AA68" s="70">
        <v>1.7</v>
      </c>
      <c r="AB68" s="70">
        <v>2.8</v>
      </c>
      <c r="AC68" s="70">
        <v>0.7</v>
      </c>
      <c r="AD68" s="70">
        <v>-1.5</v>
      </c>
      <c r="AE68" s="70">
        <v>2.8</v>
      </c>
      <c r="AF68" s="70">
        <v>-5.8</v>
      </c>
      <c r="AG68" s="70">
        <v>7</v>
      </c>
      <c r="AH68" s="70">
        <v>-1.8</v>
      </c>
      <c r="AI68" s="70">
        <v>-1.7</v>
      </c>
      <c r="AJ68" s="70">
        <v>9.3000000000000007</v>
      </c>
      <c r="AK68" s="70">
        <v>-5.9</v>
      </c>
      <c r="AL68" s="70"/>
    </row>
    <row r="69" spans="1:38">
      <c r="A69" s="70" t="s">
        <v>947</v>
      </c>
      <c r="B69" s="70" t="s">
        <v>949</v>
      </c>
      <c r="C69" s="70">
        <v>-11</v>
      </c>
      <c r="D69" s="70">
        <v>-8.6</v>
      </c>
      <c r="E69" s="70">
        <v>-1.6</v>
      </c>
      <c r="F69" s="70">
        <v>-4.8</v>
      </c>
      <c r="G69" s="70">
        <v>-7.3</v>
      </c>
      <c r="H69" s="70">
        <v>-1.6</v>
      </c>
      <c r="I69" s="70">
        <v>5.4</v>
      </c>
      <c r="J69" s="70">
        <v>6.3</v>
      </c>
      <c r="K69" s="70">
        <v>10.1</v>
      </c>
      <c r="L69" s="70">
        <v>7.1</v>
      </c>
      <c r="M69" s="70">
        <v>4.2</v>
      </c>
      <c r="N69" s="70">
        <v>5.4</v>
      </c>
      <c r="O69" s="70">
        <v>-4.5999999999999996</v>
      </c>
      <c r="P69" s="70">
        <v>2</v>
      </c>
      <c r="Q69" s="70">
        <v>-6</v>
      </c>
      <c r="R69" s="70">
        <v>-2.5</v>
      </c>
      <c r="S69" s="70">
        <v>12.3</v>
      </c>
      <c r="T69" s="70">
        <v>14</v>
      </c>
      <c r="U69" s="70">
        <v>20.100000000000001</v>
      </c>
      <c r="V69" s="70">
        <v>9.6999999999999993</v>
      </c>
      <c r="W69" s="70">
        <v>-10.1</v>
      </c>
      <c r="X69" s="70">
        <v>61.5</v>
      </c>
      <c r="Y69" s="70">
        <v>31.9</v>
      </c>
      <c r="Z69" s="70">
        <v>40.4</v>
      </c>
      <c r="AA69" s="70">
        <v>60.5</v>
      </c>
      <c r="AB69" s="70">
        <v>91.1</v>
      </c>
      <c r="AC69" s="70">
        <v>62.9</v>
      </c>
      <c r="AD69" s="70">
        <v>34.1</v>
      </c>
      <c r="AE69" s="70">
        <v>12.7</v>
      </c>
      <c r="AF69" s="70">
        <v>58.2</v>
      </c>
      <c r="AG69" s="70">
        <v>87.1</v>
      </c>
      <c r="AH69" s="70">
        <v>66.3</v>
      </c>
      <c r="AI69" s="70">
        <v>152.5</v>
      </c>
      <c r="AJ69" s="70">
        <v>112.1</v>
      </c>
      <c r="AK69" s="70">
        <v>93.6</v>
      </c>
      <c r="AL69" s="70"/>
    </row>
    <row r="70" spans="1:38">
      <c r="A70" s="70" t="s">
        <v>948</v>
      </c>
      <c r="B70" s="70" t="s">
        <v>1215</v>
      </c>
      <c r="C70" s="70">
        <v>0</v>
      </c>
      <c r="D70" s="70">
        <v>0</v>
      </c>
      <c r="E70" s="70">
        <v>0</v>
      </c>
      <c r="F70" s="70">
        <v>0</v>
      </c>
      <c r="G70" s="70">
        <v>0</v>
      </c>
      <c r="H70" s="70">
        <v>0</v>
      </c>
      <c r="I70" s="70">
        <v>0</v>
      </c>
      <c r="J70" s="70">
        <v>0</v>
      </c>
      <c r="K70" s="70">
        <v>0</v>
      </c>
      <c r="L70" s="70">
        <v>0</v>
      </c>
      <c r="M70" s="70">
        <v>0</v>
      </c>
      <c r="N70" s="70">
        <v>0</v>
      </c>
      <c r="O70" s="70">
        <v>0</v>
      </c>
      <c r="P70" s="70">
        <v>0</v>
      </c>
      <c r="Q70" s="70">
        <v>0</v>
      </c>
      <c r="R70" s="70">
        <v>0</v>
      </c>
      <c r="S70" s="70">
        <v>0</v>
      </c>
      <c r="T70" s="70">
        <v>0</v>
      </c>
      <c r="U70" s="70">
        <v>24</v>
      </c>
      <c r="V70" s="70">
        <v>529.70000000000005</v>
      </c>
      <c r="W70" s="70">
        <v>-543.5</v>
      </c>
      <c r="X70" s="70">
        <v>-10.199999999999999</v>
      </c>
      <c r="Y70" s="70">
        <v>99.7</v>
      </c>
      <c r="Z70" s="70">
        <v>-90.9</v>
      </c>
      <c r="AA70" s="70">
        <v>-8.6</v>
      </c>
      <c r="AB70" s="70">
        <v>1.3</v>
      </c>
      <c r="AC70" s="70">
        <v>-0.5</v>
      </c>
      <c r="AD70" s="70">
        <v>4.5999999999999996</v>
      </c>
      <c r="AE70" s="70">
        <v>6.5</v>
      </c>
      <c r="AF70" s="70">
        <v>-7.9</v>
      </c>
      <c r="AG70" s="70">
        <v>-0.5</v>
      </c>
      <c r="AH70" s="70">
        <v>14.2</v>
      </c>
      <c r="AI70" s="70">
        <v>-14.5</v>
      </c>
      <c r="AJ70" s="70">
        <v>-2.9</v>
      </c>
      <c r="AK70" s="70">
        <v>0.9</v>
      </c>
      <c r="AL70" s="70"/>
    </row>
    <row r="71" spans="1:38">
      <c r="A71" s="70" t="s">
        <v>950</v>
      </c>
      <c r="B71" s="70" t="s">
        <v>1216</v>
      </c>
      <c r="C71" s="70">
        <v>13.9</v>
      </c>
      <c r="D71" s="70">
        <v>-3.6</v>
      </c>
      <c r="E71" s="70">
        <v>-2.1</v>
      </c>
      <c r="F71" s="70">
        <v>7.9</v>
      </c>
      <c r="G71" s="70">
        <v>22.7</v>
      </c>
      <c r="H71" s="70">
        <v>15.5</v>
      </c>
      <c r="I71" s="70">
        <v>4.4000000000000004</v>
      </c>
      <c r="J71" s="70">
        <v>9.6999999999999993</v>
      </c>
      <c r="K71" s="70">
        <v>6</v>
      </c>
      <c r="L71" s="70">
        <v>26</v>
      </c>
      <c r="M71" s="70">
        <v>61.8</v>
      </c>
      <c r="N71" s="70">
        <v>-12.4</v>
      </c>
      <c r="O71" s="70">
        <v>11.6</v>
      </c>
      <c r="P71" s="70">
        <v>26.5</v>
      </c>
      <c r="Q71" s="70">
        <v>-6.6</v>
      </c>
      <c r="R71" s="70">
        <v>20</v>
      </c>
      <c r="S71" s="70">
        <v>-15.4</v>
      </c>
      <c r="T71" s="70">
        <v>-21.4</v>
      </c>
      <c r="U71" s="70">
        <v>-17.3</v>
      </c>
      <c r="V71" s="70">
        <v>-31</v>
      </c>
      <c r="W71" s="70">
        <v>48.3</v>
      </c>
      <c r="X71" s="70">
        <v>-42</v>
      </c>
      <c r="Y71" s="70">
        <v>17.5</v>
      </c>
      <c r="Z71" s="70">
        <v>17.100000000000001</v>
      </c>
      <c r="AA71" s="70">
        <v>-12.8</v>
      </c>
      <c r="AB71" s="70">
        <v>2.7</v>
      </c>
      <c r="AC71" s="70">
        <v>-18</v>
      </c>
      <c r="AD71" s="70">
        <v>-20.3</v>
      </c>
      <c r="AE71" s="70">
        <v>-38.799999999999997</v>
      </c>
      <c r="AF71" s="70">
        <v>90.3</v>
      </c>
      <c r="AG71" s="70">
        <v>-116.3</v>
      </c>
      <c r="AH71" s="70">
        <v>-40.1</v>
      </c>
      <c r="AI71" s="70">
        <v>-64</v>
      </c>
      <c r="AJ71" s="70">
        <v>-41.4</v>
      </c>
      <c r="AK71" s="70">
        <v>35.299999999999997</v>
      </c>
      <c r="AL71" s="70"/>
    </row>
    <row r="72" spans="1:38">
      <c r="A72" s="70" t="s">
        <v>952</v>
      </c>
      <c r="B72" s="12" t="s">
        <v>915</v>
      </c>
      <c r="C72" s="12">
        <v>43.3</v>
      </c>
      <c r="D72" s="12">
        <v>45.1</v>
      </c>
      <c r="E72" s="12">
        <v>73.400000000000006</v>
      </c>
      <c r="F72" s="12">
        <v>70.400000000000006</v>
      </c>
      <c r="G72" s="12">
        <v>125.8</v>
      </c>
      <c r="H72" s="12">
        <v>114.2</v>
      </c>
      <c r="I72" s="12">
        <v>161.30000000000001</v>
      </c>
      <c r="J72" s="12">
        <v>166.9</v>
      </c>
      <c r="K72" s="12">
        <v>158</v>
      </c>
      <c r="L72" s="12">
        <v>219.6</v>
      </c>
      <c r="M72" s="12">
        <v>278.10000000000002</v>
      </c>
      <c r="N72" s="12">
        <v>278.2</v>
      </c>
      <c r="O72" s="12">
        <v>240.7</v>
      </c>
      <c r="P72" s="12">
        <v>145.80000000000001</v>
      </c>
      <c r="Q72" s="12">
        <v>273.5</v>
      </c>
      <c r="R72" s="12">
        <v>378.7</v>
      </c>
      <c r="S72" s="12">
        <v>230.1</v>
      </c>
      <c r="T72" s="12">
        <v>393.3</v>
      </c>
      <c r="U72" s="12">
        <v>571.70000000000005</v>
      </c>
      <c r="V72" s="12">
        <v>314.7</v>
      </c>
      <c r="W72" s="12">
        <v>326.2</v>
      </c>
      <c r="X72" s="12">
        <v>419.4</v>
      </c>
      <c r="Y72" s="12">
        <v>406.4</v>
      </c>
      <c r="Z72" s="12">
        <v>427.4</v>
      </c>
      <c r="AA72" s="12">
        <v>624.20000000000005</v>
      </c>
      <c r="AB72" s="12">
        <v>778.6</v>
      </c>
      <c r="AC72" s="12">
        <v>491.5</v>
      </c>
      <c r="AD72" s="12">
        <v>349.2</v>
      </c>
      <c r="AE72" s="12">
        <v>533.9</v>
      </c>
      <c r="AF72" s="12">
        <v>-46.7</v>
      </c>
      <c r="AG72" s="12">
        <v>148</v>
      </c>
      <c r="AH72" s="12">
        <v>699.4</v>
      </c>
      <c r="AI72" s="12">
        <v>574.20000000000005</v>
      </c>
      <c r="AJ72" s="12">
        <v>631.70000000000005</v>
      </c>
      <c r="AK72" s="12">
        <v>298.8</v>
      </c>
      <c r="AL72" s="70"/>
    </row>
    <row r="73" spans="1:38">
      <c r="A73" s="70" t="s">
        <v>953</v>
      </c>
      <c r="B73" s="70" t="s">
        <v>919</v>
      </c>
      <c r="C73" s="70">
        <v>17.2</v>
      </c>
      <c r="D73" s="70">
        <v>7.4</v>
      </c>
      <c r="E73" s="70">
        <v>30.7</v>
      </c>
      <c r="F73" s="70">
        <v>32.4</v>
      </c>
      <c r="G73" s="70">
        <v>63.4</v>
      </c>
      <c r="H73" s="70">
        <v>48.1</v>
      </c>
      <c r="I73" s="70">
        <v>65.400000000000006</v>
      </c>
      <c r="J73" s="70">
        <v>82.8</v>
      </c>
      <c r="K73" s="70">
        <v>57.6</v>
      </c>
      <c r="L73" s="70">
        <v>101.4</v>
      </c>
      <c r="M73" s="70">
        <v>114.3</v>
      </c>
      <c r="N73" s="70">
        <v>106.7</v>
      </c>
      <c r="O73" s="70">
        <v>109.1</v>
      </c>
      <c r="P73" s="70">
        <v>17</v>
      </c>
      <c r="Q73" s="70">
        <v>118</v>
      </c>
      <c r="R73" s="70">
        <v>84.8</v>
      </c>
      <c r="S73" s="70">
        <v>186.7</v>
      </c>
      <c r="T73" s="70">
        <v>137.30000000000001</v>
      </c>
      <c r="U73" s="70">
        <v>147.80000000000001</v>
      </c>
      <c r="V73" s="70">
        <v>-38.6</v>
      </c>
      <c r="W73" s="70">
        <v>63.7</v>
      </c>
      <c r="X73" s="70">
        <v>79.2</v>
      </c>
      <c r="Y73" s="70">
        <v>7</v>
      </c>
      <c r="Z73" s="70">
        <v>104</v>
      </c>
      <c r="AA73" s="70">
        <v>287.39999999999998</v>
      </c>
      <c r="AB73" s="70">
        <v>431.6</v>
      </c>
      <c r="AC73" s="70">
        <v>196.9</v>
      </c>
      <c r="AD73" s="70">
        <v>21.7</v>
      </c>
      <c r="AE73" s="70">
        <v>139.9</v>
      </c>
      <c r="AF73" s="70">
        <v>171.3</v>
      </c>
      <c r="AG73" s="70">
        <v>-25.3</v>
      </c>
      <c r="AH73" s="70">
        <v>396</v>
      </c>
      <c r="AI73" s="70">
        <v>197.3</v>
      </c>
      <c r="AJ73" s="70">
        <v>185.7</v>
      </c>
      <c r="AK73" s="70">
        <v>-17.899999999999999</v>
      </c>
      <c r="AL73" s="70"/>
    </row>
    <row r="74" spans="1:38">
      <c r="A74" s="70" t="s">
        <v>955</v>
      </c>
      <c r="B74" s="70" t="s">
        <v>1217</v>
      </c>
      <c r="C74" s="70">
        <v>1.2</v>
      </c>
      <c r="D74" s="70">
        <v>1.3</v>
      </c>
      <c r="E74" s="70">
        <v>1.5</v>
      </c>
      <c r="F74" s="70">
        <v>1.4</v>
      </c>
      <c r="G74" s="70">
        <v>1.1000000000000001</v>
      </c>
      <c r="H74" s="70">
        <v>1.4</v>
      </c>
      <c r="I74" s="70">
        <v>1.5</v>
      </c>
      <c r="J74" s="70">
        <v>1.8</v>
      </c>
      <c r="K74" s="70">
        <v>1.6</v>
      </c>
      <c r="L74" s="70">
        <v>1.6</v>
      </c>
      <c r="M74" s="70">
        <v>1.5</v>
      </c>
      <c r="N74" s="70">
        <v>1.4</v>
      </c>
      <c r="O74" s="70">
        <v>1.6</v>
      </c>
      <c r="P74" s="70">
        <v>1.4</v>
      </c>
      <c r="Q74" s="70">
        <v>1.3</v>
      </c>
      <c r="R74" s="70">
        <v>1.9</v>
      </c>
      <c r="S74" s="70">
        <v>1.1000000000000001</v>
      </c>
      <c r="T74" s="70">
        <v>1.9</v>
      </c>
      <c r="U74" s="70">
        <v>1.6</v>
      </c>
      <c r="V74" s="70">
        <v>1.3</v>
      </c>
      <c r="W74" s="70">
        <v>1.6</v>
      </c>
      <c r="X74" s="70">
        <v>1.9</v>
      </c>
      <c r="Y74" s="70">
        <v>1.7</v>
      </c>
      <c r="Z74" s="70">
        <v>2.2000000000000002</v>
      </c>
      <c r="AA74" s="70">
        <v>2</v>
      </c>
      <c r="AB74" s="70">
        <v>2.1</v>
      </c>
      <c r="AC74" s="70">
        <v>2.1</v>
      </c>
      <c r="AD74" s="70">
        <v>1.7</v>
      </c>
      <c r="AE74" s="70">
        <v>1.5</v>
      </c>
      <c r="AF74" s="70">
        <v>1.3</v>
      </c>
      <c r="AG74" s="70">
        <v>1.4</v>
      </c>
      <c r="AH74" s="70">
        <v>1.8</v>
      </c>
      <c r="AI74" s="70">
        <v>1.2</v>
      </c>
      <c r="AJ74" s="70">
        <v>2.4</v>
      </c>
      <c r="AK74" s="70">
        <v>3.1</v>
      </c>
      <c r="AL74" s="70"/>
    </row>
    <row r="75" spans="1:38">
      <c r="A75" s="70" t="s">
        <v>957</v>
      </c>
      <c r="B75" s="70" t="s">
        <v>923</v>
      </c>
      <c r="C75" s="70">
        <v>24.9</v>
      </c>
      <c r="D75" s="70">
        <v>36.4</v>
      </c>
      <c r="E75" s="70">
        <v>41.2</v>
      </c>
      <c r="F75" s="70">
        <v>36.6</v>
      </c>
      <c r="G75" s="70">
        <v>61.3</v>
      </c>
      <c r="H75" s="70">
        <v>64.7</v>
      </c>
      <c r="I75" s="70">
        <v>94.4</v>
      </c>
      <c r="J75" s="70">
        <v>82.2</v>
      </c>
      <c r="K75" s="70">
        <v>98.8</v>
      </c>
      <c r="L75" s="70">
        <v>116.6</v>
      </c>
      <c r="M75" s="70">
        <v>162.4</v>
      </c>
      <c r="N75" s="70">
        <v>170</v>
      </c>
      <c r="O75" s="70">
        <v>130</v>
      </c>
      <c r="P75" s="70">
        <v>127.4</v>
      </c>
      <c r="Q75" s="70">
        <v>154.19999999999999</v>
      </c>
      <c r="R75" s="70">
        <v>292.10000000000002</v>
      </c>
      <c r="S75" s="70">
        <v>42.3</v>
      </c>
      <c r="T75" s="70">
        <v>254.1</v>
      </c>
      <c r="U75" s="70">
        <v>422.3</v>
      </c>
      <c r="V75" s="70">
        <v>352</v>
      </c>
      <c r="W75" s="70">
        <v>260.89999999999998</v>
      </c>
      <c r="X75" s="70">
        <v>338.3</v>
      </c>
      <c r="Y75" s="70">
        <v>397.7</v>
      </c>
      <c r="Z75" s="70">
        <v>321.2</v>
      </c>
      <c r="AA75" s="70">
        <v>334.7</v>
      </c>
      <c r="AB75" s="70">
        <v>344.9</v>
      </c>
      <c r="AC75" s="70">
        <v>292.5</v>
      </c>
      <c r="AD75" s="70">
        <v>325.7</v>
      </c>
      <c r="AE75" s="70">
        <v>392.5</v>
      </c>
      <c r="AF75" s="70">
        <v>-219.3</v>
      </c>
      <c r="AG75" s="70">
        <v>171.9</v>
      </c>
      <c r="AH75" s="70">
        <v>301.60000000000002</v>
      </c>
      <c r="AI75" s="70">
        <v>375.8</v>
      </c>
      <c r="AJ75" s="70">
        <v>443.6</v>
      </c>
      <c r="AK75" s="70">
        <v>313.7</v>
      </c>
      <c r="AL75" s="70"/>
    </row>
    <row r="76" spans="1:38">
      <c r="A76" s="70" t="s">
        <v>958</v>
      </c>
      <c r="B76" s="12" t="s">
        <v>962</v>
      </c>
      <c r="C76" s="12">
        <v>0</v>
      </c>
      <c r="D76" s="12">
        <v>0</v>
      </c>
      <c r="E76" s="12">
        <v>0</v>
      </c>
      <c r="F76" s="12">
        <v>0</v>
      </c>
      <c r="G76" s="12">
        <v>0</v>
      </c>
      <c r="H76" s="12">
        <v>0</v>
      </c>
      <c r="I76" s="12">
        <v>0</v>
      </c>
      <c r="J76" s="12">
        <v>0</v>
      </c>
      <c r="K76" s="12">
        <v>0</v>
      </c>
      <c r="L76" s="12">
        <v>0</v>
      </c>
      <c r="M76" s="12">
        <v>0</v>
      </c>
      <c r="N76" s="12">
        <v>15</v>
      </c>
      <c r="O76" s="12">
        <v>30.8</v>
      </c>
      <c r="P76" s="12">
        <v>16.399999999999999</v>
      </c>
      <c r="Q76" s="12">
        <v>16.8</v>
      </c>
      <c r="R76" s="12">
        <v>13.3</v>
      </c>
      <c r="S76" s="12">
        <v>36.4</v>
      </c>
      <c r="T76" s="12">
        <v>2.4</v>
      </c>
      <c r="U76" s="12">
        <v>13.2</v>
      </c>
      <c r="V76" s="12">
        <v>34.1</v>
      </c>
      <c r="W76" s="12">
        <v>-6.2</v>
      </c>
      <c r="X76" s="12">
        <v>-20.5</v>
      </c>
      <c r="Y76" s="12">
        <v>-10.7</v>
      </c>
      <c r="Z76" s="12">
        <v>4.9000000000000004</v>
      </c>
      <c r="AA76" s="12">
        <v>-1</v>
      </c>
      <c r="AB76" s="12">
        <v>-5.8</v>
      </c>
      <c r="AC76" s="12">
        <v>9.9</v>
      </c>
      <c r="AD76" s="12">
        <v>21.9</v>
      </c>
      <c r="AE76" s="12">
        <v>47.4</v>
      </c>
      <c r="AF76" s="12">
        <v>27.5</v>
      </c>
      <c r="AG76" s="12">
        <v>11.2</v>
      </c>
      <c r="AH76" s="12">
        <v>65</v>
      </c>
      <c r="AI76" s="12">
        <v>81.599999999999994</v>
      </c>
      <c r="AJ76" s="12">
        <v>89.6</v>
      </c>
      <c r="AK76" s="12">
        <v>30</v>
      </c>
      <c r="AL76" s="70"/>
    </row>
    <row r="77" spans="1:38">
      <c r="A77" s="70" t="s">
        <v>959</v>
      </c>
      <c r="B77" s="12" t="s">
        <v>968</v>
      </c>
      <c r="C77" s="12">
        <v>1.7</v>
      </c>
      <c r="D77" s="12">
        <v>1.6</v>
      </c>
      <c r="E77" s="12">
        <v>1.9</v>
      </c>
      <c r="F77" s="12">
        <v>1.2</v>
      </c>
      <c r="G77" s="12">
        <v>2.8</v>
      </c>
      <c r="H77" s="12">
        <v>2.6</v>
      </c>
      <c r="I77" s="12">
        <v>1.1000000000000001</v>
      </c>
      <c r="J77" s="12">
        <v>3.3</v>
      </c>
      <c r="K77" s="12">
        <v>2.8</v>
      </c>
      <c r="L77" s="12">
        <v>0</v>
      </c>
      <c r="M77" s="12">
        <v>5.2</v>
      </c>
      <c r="N77" s="12">
        <v>2.9</v>
      </c>
      <c r="O77" s="12">
        <v>-4.7</v>
      </c>
      <c r="P77" s="12">
        <v>2</v>
      </c>
      <c r="Q77" s="12">
        <v>8.1999999999999993</v>
      </c>
      <c r="R77" s="12">
        <v>-9.4</v>
      </c>
      <c r="S77" s="12">
        <v>13.7</v>
      </c>
      <c r="T77" s="12">
        <v>10.3</v>
      </c>
      <c r="U77" s="12">
        <v>44.1</v>
      </c>
      <c r="V77" s="12">
        <v>16.5</v>
      </c>
      <c r="W77" s="12">
        <v>4.2</v>
      </c>
      <c r="X77" s="12">
        <v>0.6</v>
      </c>
      <c r="Y77" s="12">
        <v>33.6</v>
      </c>
      <c r="Z77" s="12">
        <v>-10.4</v>
      </c>
      <c r="AA77" s="12">
        <v>69.5</v>
      </c>
      <c r="AB77" s="12">
        <v>-38.5</v>
      </c>
      <c r="AC77" s="12">
        <v>-27.7</v>
      </c>
      <c r="AD77" s="12">
        <v>21.1</v>
      </c>
      <c r="AE77" s="12">
        <v>13.7</v>
      </c>
      <c r="AF77" s="12">
        <v>40.700000000000003</v>
      </c>
      <c r="AG77" s="12">
        <v>-2.2000000000000002</v>
      </c>
      <c r="AH77" s="12">
        <v>-6.6</v>
      </c>
      <c r="AI77" s="12">
        <v>9.4</v>
      </c>
      <c r="AJ77" s="12">
        <v>6.6</v>
      </c>
      <c r="AK77" s="12">
        <v>2.4</v>
      </c>
      <c r="AL77" s="70"/>
    </row>
    <row r="78" spans="1:38">
      <c r="A78" s="70" t="s">
        <v>961</v>
      </c>
      <c r="B78" s="70" t="s">
        <v>970</v>
      </c>
      <c r="C78" s="70">
        <v>1.7</v>
      </c>
      <c r="D78" s="70">
        <v>1.6</v>
      </c>
      <c r="E78" s="70">
        <v>1.9</v>
      </c>
      <c r="F78" s="70">
        <v>1.2</v>
      </c>
      <c r="G78" s="70">
        <v>2.8</v>
      </c>
      <c r="H78" s="70">
        <v>2.6</v>
      </c>
      <c r="I78" s="70">
        <v>1.1000000000000001</v>
      </c>
      <c r="J78" s="70">
        <v>3.3</v>
      </c>
      <c r="K78" s="70">
        <v>2.8</v>
      </c>
      <c r="L78" s="70">
        <v>0</v>
      </c>
      <c r="M78" s="70">
        <v>5.2</v>
      </c>
      <c r="N78" s="70">
        <v>2.9</v>
      </c>
      <c r="O78" s="70">
        <v>-4.7</v>
      </c>
      <c r="P78" s="70">
        <v>2</v>
      </c>
      <c r="Q78" s="70">
        <v>3.3</v>
      </c>
      <c r="R78" s="70">
        <v>-3.9</v>
      </c>
      <c r="S78" s="70">
        <v>2.6</v>
      </c>
      <c r="T78" s="70">
        <v>3.6</v>
      </c>
      <c r="U78" s="70">
        <v>10.6</v>
      </c>
      <c r="V78" s="70">
        <v>-1.5</v>
      </c>
      <c r="W78" s="70">
        <v>0.7</v>
      </c>
      <c r="X78" s="70">
        <v>5</v>
      </c>
      <c r="Y78" s="70">
        <v>5.8</v>
      </c>
      <c r="Z78" s="70">
        <v>3.3</v>
      </c>
      <c r="AA78" s="70">
        <v>9.5</v>
      </c>
      <c r="AB78" s="70">
        <v>-4.9000000000000004</v>
      </c>
      <c r="AC78" s="70">
        <v>1.4</v>
      </c>
      <c r="AD78" s="70">
        <v>2.7</v>
      </c>
      <c r="AE78" s="70">
        <v>7.4</v>
      </c>
      <c r="AF78" s="70">
        <v>2.7</v>
      </c>
      <c r="AG78" s="70">
        <v>2.2000000000000002</v>
      </c>
      <c r="AH78" s="70">
        <v>-0.4</v>
      </c>
      <c r="AI78" s="70">
        <v>3.4</v>
      </c>
      <c r="AJ78" s="70">
        <v>-2.2000000000000002</v>
      </c>
      <c r="AK78" s="70">
        <v>1.7</v>
      </c>
      <c r="AL78" s="70"/>
    </row>
    <row r="79" spans="1:38">
      <c r="A79" s="70" t="s">
        <v>963</v>
      </c>
      <c r="B79" s="70" t="s">
        <v>1218</v>
      </c>
      <c r="C79" s="70">
        <v>0</v>
      </c>
      <c r="D79" s="70">
        <v>0</v>
      </c>
      <c r="E79" s="70">
        <v>0</v>
      </c>
      <c r="F79" s="70">
        <v>0</v>
      </c>
      <c r="G79" s="70">
        <v>0</v>
      </c>
      <c r="H79" s="70">
        <v>0</v>
      </c>
      <c r="I79" s="70">
        <v>0</v>
      </c>
      <c r="J79" s="70">
        <v>0</v>
      </c>
      <c r="K79" s="70">
        <v>0</v>
      </c>
      <c r="L79" s="70">
        <v>0</v>
      </c>
      <c r="M79" s="70">
        <v>0</v>
      </c>
      <c r="N79" s="70">
        <v>0</v>
      </c>
      <c r="O79" s="70">
        <v>0</v>
      </c>
      <c r="P79" s="70">
        <v>0</v>
      </c>
      <c r="Q79" s="70">
        <v>4.9000000000000004</v>
      </c>
      <c r="R79" s="70">
        <v>-5.5</v>
      </c>
      <c r="S79" s="70">
        <v>11.1</v>
      </c>
      <c r="T79" s="70">
        <v>6.7</v>
      </c>
      <c r="U79" s="70">
        <v>33.5</v>
      </c>
      <c r="V79" s="70">
        <v>18</v>
      </c>
      <c r="W79" s="70">
        <v>3.4</v>
      </c>
      <c r="X79" s="70">
        <v>-4.3</v>
      </c>
      <c r="Y79" s="70">
        <v>27.9</v>
      </c>
      <c r="Z79" s="70">
        <v>-13.7</v>
      </c>
      <c r="AA79" s="70">
        <v>60.1</v>
      </c>
      <c r="AB79" s="70">
        <v>-33.6</v>
      </c>
      <c r="AC79" s="70">
        <v>-29.1</v>
      </c>
      <c r="AD79" s="70">
        <v>18.399999999999999</v>
      </c>
      <c r="AE79" s="70">
        <v>6.3</v>
      </c>
      <c r="AF79" s="70">
        <v>38</v>
      </c>
      <c r="AG79" s="70">
        <v>-4.4000000000000004</v>
      </c>
      <c r="AH79" s="70">
        <v>-6.2</v>
      </c>
      <c r="AI79" s="70">
        <v>6</v>
      </c>
      <c r="AJ79" s="70">
        <v>8.6999999999999993</v>
      </c>
      <c r="AK79" s="70">
        <v>0.7</v>
      </c>
      <c r="AL79" s="70"/>
    </row>
    <row r="80" spans="1:38">
      <c r="A80" s="70" t="s">
        <v>7</v>
      </c>
      <c r="B80" s="70" t="s">
        <v>975</v>
      </c>
      <c r="C80" s="70" t="s">
        <v>7</v>
      </c>
      <c r="D80" s="70" t="s">
        <v>7</v>
      </c>
      <c r="E80" s="70" t="s">
        <v>7</v>
      </c>
      <c r="F80" s="70" t="s">
        <v>7</v>
      </c>
      <c r="G80" s="70" t="s">
        <v>7</v>
      </c>
      <c r="H80" s="70" t="s">
        <v>7</v>
      </c>
      <c r="I80" s="70" t="s">
        <v>7</v>
      </c>
      <c r="J80" s="70" t="s">
        <v>7</v>
      </c>
      <c r="K80" s="70" t="s">
        <v>7</v>
      </c>
      <c r="L80" s="70" t="s">
        <v>7</v>
      </c>
      <c r="M80" s="70" t="s">
        <v>7</v>
      </c>
      <c r="N80" s="70" t="s">
        <v>7</v>
      </c>
      <c r="O80" s="70" t="s">
        <v>7</v>
      </c>
      <c r="P80" s="70" t="s">
        <v>7</v>
      </c>
      <c r="Q80" s="70" t="s">
        <v>7</v>
      </c>
      <c r="R80" s="70" t="s">
        <v>7</v>
      </c>
      <c r="S80" s="70" t="s">
        <v>7</v>
      </c>
      <c r="T80" s="70" t="s">
        <v>7</v>
      </c>
      <c r="U80" s="70" t="s">
        <v>7</v>
      </c>
      <c r="V80" s="70" t="s">
        <v>7</v>
      </c>
      <c r="W80" s="70" t="s">
        <v>7</v>
      </c>
      <c r="X80" s="70" t="s">
        <v>7</v>
      </c>
      <c r="Y80" s="70" t="s">
        <v>7</v>
      </c>
      <c r="Z80" s="70" t="s">
        <v>7</v>
      </c>
      <c r="AA80" s="70" t="s">
        <v>7</v>
      </c>
      <c r="AB80" s="70" t="s">
        <v>7</v>
      </c>
      <c r="AC80" s="70" t="s">
        <v>7</v>
      </c>
      <c r="AD80" s="70" t="s">
        <v>7</v>
      </c>
      <c r="AE80" s="70" t="s">
        <v>7</v>
      </c>
      <c r="AF80" s="70" t="s">
        <v>7</v>
      </c>
      <c r="AG80" s="70" t="s">
        <v>7</v>
      </c>
      <c r="AH80" s="70" t="s">
        <v>7</v>
      </c>
      <c r="AI80" s="70" t="s">
        <v>7</v>
      </c>
      <c r="AJ80" s="70" t="s">
        <v>7</v>
      </c>
      <c r="AK80" s="70" t="s">
        <v>7</v>
      </c>
      <c r="AL80" s="70"/>
    </row>
    <row r="81" spans="1:38">
      <c r="A81" s="70" t="s">
        <v>965</v>
      </c>
      <c r="B81" s="70" t="s">
        <v>1219</v>
      </c>
      <c r="C81" s="70">
        <v>38</v>
      </c>
      <c r="D81" s="70">
        <v>62.9</v>
      </c>
      <c r="E81" s="70">
        <v>6.4</v>
      </c>
      <c r="F81" s="70">
        <v>91.8</v>
      </c>
      <c r="G81" s="70">
        <v>96</v>
      </c>
      <c r="H81" s="70">
        <v>112</v>
      </c>
      <c r="I81" s="70">
        <v>69.5</v>
      </c>
      <c r="J81" s="70">
        <v>121</v>
      </c>
      <c r="K81" s="70">
        <v>153.69999999999999</v>
      </c>
      <c r="L81" s="70">
        <v>124.8</v>
      </c>
      <c r="M81" s="70">
        <v>182.5</v>
      </c>
      <c r="N81" s="70">
        <v>303.89999999999998</v>
      </c>
      <c r="O81" s="70">
        <v>386.4</v>
      </c>
      <c r="P81" s="70">
        <v>411.5</v>
      </c>
      <c r="Q81" s="70">
        <v>335.9</v>
      </c>
      <c r="R81" s="70">
        <v>412.5</v>
      </c>
      <c r="S81" s="70">
        <v>727.8</v>
      </c>
      <c r="T81" s="70">
        <v>603.6</v>
      </c>
      <c r="U81" s="70">
        <v>184.7</v>
      </c>
      <c r="V81" s="70">
        <v>789.6</v>
      </c>
      <c r="W81" s="70">
        <v>120.2</v>
      </c>
      <c r="X81" s="70">
        <v>212.6</v>
      </c>
      <c r="Y81" s="70">
        <v>476.3</v>
      </c>
      <c r="Z81" s="70">
        <v>328.7</v>
      </c>
      <c r="AA81" s="70">
        <v>268.5</v>
      </c>
      <c r="AB81" s="70">
        <v>260.8</v>
      </c>
      <c r="AC81" s="70">
        <v>418.4</v>
      </c>
      <c r="AD81" s="70">
        <v>310.8</v>
      </c>
      <c r="AE81" s="70">
        <v>375.3</v>
      </c>
      <c r="AF81" s="70">
        <v>241.6</v>
      </c>
      <c r="AG81" s="70">
        <v>361.4</v>
      </c>
      <c r="AH81" s="70">
        <v>453.1</v>
      </c>
      <c r="AI81" s="70">
        <v>572.70000000000005</v>
      </c>
      <c r="AJ81" s="70">
        <v>482.2</v>
      </c>
      <c r="AK81" s="70">
        <v>1088.2</v>
      </c>
      <c r="AL81" s="70"/>
    </row>
    <row r="82" spans="1:38">
      <c r="A82" s="70" t="s">
        <v>7</v>
      </c>
      <c r="B82" s="12" t="s">
        <v>978</v>
      </c>
      <c r="C82" s="12" t="s">
        <v>7</v>
      </c>
      <c r="D82" s="12" t="s">
        <v>7</v>
      </c>
      <c r="E82" s="12" t="s">
        <v>7</v>
      </c>
      <c r="F82" s="12" t="s">
        <v>7</v>
      </c>
      <c r="G82" s="12" t="s">
        <v>7</v>
      </c>
      <c r="H82" s="12" t="s">
        <v>7</v>
      </c>
      <c r="I82" s="12" t="s">
        <v>7</v>
      </c>
      <c r="J82" s="12" t="s">
        <v>7</v>
      </c>
      <c r="K82" s="12" t="s">
        <v>7</v>
      </c>
      <c r="L82" s="12" t="s">
        <v>7</v>
      </c>
      <c r="M82" s="12" t="s">
        <v>7</v>
      </c>
      <c r="N82" s="12" t="s">
        <v>7</v>
      </c>
      <c r="O82" s="12" t="s">
        <v>7</v>
      </c>
      <c r="P82" s="12" t="s">
        <v>7</v>
      </c>
      <c r="Q82" s="12" t="s">
        <v>7</v>
      </c>
      <c r="R82" s="12" t="s">
        <v>7</v>
      </c>
      <c r="S82" s="12" t="s">
        <v>7</v>
      </c>
      <c r="T82" s="12" t="s">
        <v>7</v>
      </c>
      <c r="U82" s="12" t="s">
        <v>7</v>
      </c>
      <c r="V82" s="12" t="s">
        <v>7</v>
      </c>
      <c r="W82" s="12" t="s">
        <v>7</v>
      </c>
      <c r="X82" s="12" t="s">
        <v>7</v>
      </c>
      <c r="Y82" s="12" t="s">
        <v>7</v>
      </c>
      <c r="Z82" s="12" t="s">
        <v>7</v>
      </c>
      <c r="AA82" s="12" t="s">
        <v>7</v>
      </c>
      <c r="AB82" s="12" t="s">
        <v>7</v>
      </c>
      <c r="AC82" s="12" t="s">
        <v>7</v>
      </c>
      <c r="AD82" s="12" t="s">
        <v>7</v>
      </c>
      <c r="AE82" s="12" t="s">
        <v>7</v>
      </c>
      <c r="AF82" s="12" t="s">
        <v>7</v>
      </c>
      <c r="AG82" s="12" t="s">
        <v>7</v>
      </c>
      <c r="AH82" s="12" t="s">
        <v>7</v>
      </c>
      <c r="AI82" s="12" t="s">
        <v>7</v>
      </c>
      <c r="AJ82" s="12" t="s">
        <v>7</v>
      </c>
      <c r="AK82" s="12" t="s">
        <v>7</v>
      </c>
      <c r="AL82" s="70"/>
    </row>
    <row r="83" spans="1:38">
      <c r="A83" s="70" t="s">
        <v>967</v>
      </c>
      <c r="B83" s="12" t="s">
        <v>980</v>
      </c>
      <c r="C83" s="12">
        <v>-25.2</v>
      </c>
      <c r="D83" s="12">
        <v>-18.399999999999999</v>
      </c>
      <c r="E83" s="12">
        <v>15.6</v>
      </c>
      <c r="F83" s="12">
        <v>146.4</v>
      </c>
      <c r="G83" s="12">
        <v>-4.2</v>
      </c>
      <c r="H83" s="12">
        <v>-8.9</v>
      </c>
      <c r="I83" s="12">
        <v>-79.5</v>
      </c>
      <c r="J83" s="12">
        <v>-9.8000000000000007</v>
      </c>
      <c r="K83" s="12">
        <v>-3.9</v>
      </c>
      <c r="L83" s="12">
        <v>-60.7</v>
      </c>
      <c r="M83" s="12">
        <v>-122.4</v>
      </c>
      <c r="N83" s="12">
        <v>-81.599999999999994</v>
      </c>
      <c r="O83" s="12">
        <v>-64.400000000000006</v>
      </c>
      <c r="P83" s="12">
        <v>-197.3</v>
      </c>
      <c r="Q83" s="12">
        <v>-328.5</v>
      </c>
      <c r="R83" s="12">
        <v>-252.7</v>
      </c>
      <c r="S83" s="12">
        <v>-182.6</v>
      </c>
      <c r="T83" s="12">
        <v>-55.4</v>
      </c>
      <c r="U83" s="12">
        <v>-529.5</v>
      </c>
      <c r="V83" s="12">
        <v>94.9</v>
      </c>
      <c r="W83" s="12">
        <v>-264.3</v>
      </c>
      <c r="X83" s="12">
        <v>-524.70000000000005</v>
      </c>
      <c r="Y83" s="12">
        <v>56.4</v>
      </c>
      <c r="Z83" s="12">
        <v>24.6</v>
      </c>
      <c r="AA83" s="12">
        <v>122.1</v>
      </c>
      <c r="AB83" s="12">
        <v>-281.10000000000002</v>
      </c>
      <c r="AC83" s="12">
        <v>-78.3</v>
      </c>
      <c r="AD83" s="12">
        <v>-44.7</v>
      </c>
      <c r="AE83" s="12">
        <v>-58.6</v>
      </c>
      <c r="AF83" s="12">
        <v>168.7</v>
      </c>
      <c r="AG83" s="12">
        <v>0.7</v>
      </c>
      <c r="AH83" s="12">
        <v>-99.5</v>
      </c>
      <c r="AI83" s="12">
        <v>433.2</v>
      </c>
      <c r="AJ83" s="12">
        <v>-561.29999999999995</v>
      </c>
      <c r="AK83" s="12">
        <v>316.3</v>
      </c>
      <c r="AL83" s="70"/>
    </row>
    <row r="84" spans="1:38">
      <c r="A84" s="70" t="s">
        <v>969</v>
      </c>
      <c r="B84" s="70" t="s">
        <v>984</v>
      </c>
      <c r="C84" s="70">
        <v>29.6</v>
      </c>
      <c r="D84" s="70">
        <v>1</v>
      </c>
      <c r="E84" s="70">
        <v>6.7</v>
      </c>
      <c r="F84" s="70">
        <v>98.9</v>
      </c>
      <c r="G84" s="70">
        <v>-19.899999999999999</v>
      </c>
      <c r="H84" s="70">
        <v>-4</v>
      </c>
      <c r="I84" s="70">
        <v>-42.7</v>
      </c>
      <c r="J84" s="70">
        <v>-15.7</v>
      </c>
      <c r="K84" s="70">
        <v>-27</v>
      </c>
      <c r="L84" s="70">
        <v>20</v>
      </c>
      <c r="M84" s="70">
        <v>-21.6</v>
      </c>
      <c r="N84" s="70">
        <v>15.9</v>
      </c>
      <c r="O84" s="70">
        <v>-71.2</v>
      </c>
      <c r="P84" s="70">
        <v>-149.19999999999999</v>
      </c>
      <c r="Q84" s="70">
        <v>-128</v>
      </c>
      <c r="R84" s="70">
        <v>-22.7</v>
      </c>
      <c r="S84" s="70">
        <v>-159.9</v>
      </c>
      <c r="T84" s="70">
        <v>168.1</v>
      </c>
      <c r="U84" s="70">
        <v>33</v>
      </c>
      <c r="V84" s="70">
        <v>10.3</v>
      </c>
      <c r="W84" s="70">
        <v>4.9000000000000004</v>
      </c>
      <c r="X84" s="70">
        <v>-290.10000000000002</v>
      </c>
      <c r="Y84" s="70">
        <v>49.9</v>
      </c>
      <c r="Z84" s="70">
        <v>119.3</v>
      </c>
      <c r="AA84" s="70">
        <v>211.8</v>
      </c>
      <c r="AB84" s="70">
        <v>-159.9</v>
      </c>
      <c r="AC84" s="70">
        <v>-65.3</v>
      </c>
      <c r="AD84" s="70">
        <v>52.9</v>
      </c>
      <c r="AE84" s="70">
        <v>-39.9</v>
      </c>
      <c r="AF84" s="70">
        <v>373</v>
      </c>
      <c r="AG84" s="70">
        <v>94.6</v>
      </c>
      <c r="AH84" s="70">
        <v>23.2</v>
      </c>
      <c r="AI84" s="70">
        <v>711.9</v>
      </c>
      <c r="AJ84" s="70">
        <v>-52.4</v>
      </c>
      <c r="AK84" s="70">
        <v>69.400000000000006</v>
      </c>
      <c r="AL84" s="70"/>
    </row>
    <row r="85" spans="1:38">
      <c r="A85" s="70" t="s">
        <v>971</v>
      </c>
      <c r="B85" s="70" t="s">
        <v>2388</v>
      </c>
      <c r="C85" s="70">
        <v>54.7</v>
      </c>
      <c r="D85" s="70">
        <v>19.399999999999999</v>
      </c>
      <c r="E85" s="70">
        <v>-9</v>
      </c>
      <c r="F85" s="70">
        <v>-47.5</v>
      </c>
      <c r="G85" s="70">
        <v>-15.7</v>
      </c>
      <c r="H85" s="70">
        <v>4.9000000000000004</v>
      </c>
      <c r="I85" s="70">
        <v>36.799999999999997</v>
      </c>
      <c r="J85" s="70">
        <v>-5.8</v>
      </c>
      <c r="K85" s="70">
        <v>-23.1</v>
      </c>
      <c r="L85" s="70">
        <v>80.7</v>
      </c>
      <c r="M85" s="70">
        <v>100.8</v>
      </c>
      <c r="N85" s="70">
        <v>97.6</v>
      </c>
      <c r="O85" s="70">
        <v>-6.9</v>
      </c>
      <c r="P85" s="70">
        <v>48.1</v>
      </c>
      <c r="Q85" s="70">
        <v>200.5</v>
      </c>
      <c r="R85" s="70">
        <v>229.9</v>
      </c>
      <c r="S85" s="70">
        <v>22.7</v>
      </c>
      <c r="T85" s="70">
        <v>223.5</v>
      </c>
      <c r="U85" s="70">
        <v>562.5</v>
      </c>
      <c r="V85" s="70">
        <v>-84.6</v>
      </c>
      <c r="W85" s="70">
        <v>269.2</v>
      </c>
      <c r="X85" s="70">
        <v>234.6</v>
      </c>
      <c r="Y85" s="70">
        <v>-6.5</v>
      </c>
      <c r="Z85" s="70">
        <v>94.8</v>
      </c>
      <c r="AA85" s="70">
        <v>89.7</v>
      </c>
      <c r="AB85" s="70">
        <v>121.2</v>
      </c>
      <c r="AC85" s="70">
        <v>13</v>
      </c>
      <c r="AD85" s="70">
        <v>97.6</v>
      </c>
      <c r="AE85" s="70">
        <v>18.7</v>
      </c>
      <c r="AF85" s="70">
        <v>204.3</v>
      </c>
      <c r="AG85" s="70">
        <v>93.9</v>
      </c>
      <c r="AH85" s="70">
        <v>122.7</v>
      </c>
      <c r="AI85" s="70">
        <v>278.7</v>
      </c>
      <c r="AJ85" s="70">
        <v>508.9</v>
      </c>
      <c r="AK85" s="70" t="s">
        <v>934</v>
      </c>
      <c r="AL85" s="70"/>
    </row>
    <row r="86" spans="1:38">
      <c r="A86" s="70" t="s">
        <v>7</v>
      </c>
      <c r="B86" s="12" t="s">
        <v>989</v>
      </c>
      <c r="C86" s="12" t="s">
        <v>7</v>
      </c>
      <c r="D86" s="12" t="s">
        <v>7</v>
      </c>
      <c r="E86" s="12" t="s">
        <v>7</v>
      </c>
      <c r="F86" s="12" t="s">
        <v>7</v>
      </c>
      <c r="G86" s="12" t="s">
        <v>7</v>
      </c>
      <c r="H86" s="12" t="s">
        <v>7</v>
      </c>
      <c r="I86" s="12" t="s">
        <v>7</v>
      </c>
      <c r="J86" s="12" t="s">
        <v>7</v>
      </c>
      <c r="K86" s="12" t="s">
        <v>7</v>
      </c>
      <c r="L86" s="12" t="s">
        <v>7</v>
      </c>
      <c r="M86" s="12" t="s">
        <v>7</v>
      </c>
      <c r="N86" s="12" t="s">
        <v>7</v>
      </c>
      <c r="O86" s="12" t="s">
        <v>7</v>
      </c>
      <c r="P86" s="12" t="s">
        <v>7</v>
      </c>
      <c r="Q86" s="12" t="s">
        <v>7</v>
      </c>
      <c r="R86" s="12" t="s">
        <v>7</v>
      </c>
      <c r="S86" s="12" t="s">
        <v>7</v>
      </c>
      <c r="T86" s="12" t="s">
        <v>7</v>
      </c>
      <c r="U86" s="12" t="s">
        <v>7</v>
      </c>
      <c r="V86" s="12" t="s">
        <v>7</v>
      </c>
      <c r="W86" s="12" t="s">
        <v>7</v>
      </c>
      <c r="X86" s="12" t="s">
        <v>7</v>
      </c>
      <c r="Y86" s="12" t="s">
        <v>7</v>
      </c>
      <c r="Z86" s="12" t="s">
        <v>7</v>
      </c>
      <c r="AA86" s="12" t="s">
        <v>7</v>
      </c>
      <c r="AB86" s="12" t="s">
        <v>7</v>
      </c>
      <c r="AC86" s="12" t="s">
        <v>7</v>
      </c>
      <c r="AD86" s="12" t="s">
        <v>7</v>
      </c>
      <c r="AE86" s="12" t="s">
        <v>7</v>
      </c>
      <c r="AF86" s="12" t="s">
        <v>7</v>
      </c>
      <c r="AG86" s="12" t="s">
        <v>7</v>
      </c>
      <c r="AH86" s="12" t="s">
        <v>7</v>
      </c>
      <c r="AI86" s="12" t="s">
        <v>7</v>
      </c>
      <c r="AJ86" s="12" t="s">
        <v>7</v>
      </c>
      <c r="AK86" s="12" t="s">
        <v>7</v>
      </c>
      <c r="AL86" s="70"/>
    </row>
    <row r="87" spans="1:38">
      <c r="A87" s="70" t="s">
        <v>973</v>
      </c>
      <c r="B87" s="12" t="s">
        <v>1001</v>
      </c>
      <c r="C87" s="12">
        <v>141.19999999999999</v>
      </c>
      <c r="D87" s="12">
        <v>-76.5</v>
      </c>
      <c r="E87" s="12">
        <v>163.6</v>
      </c>
      <c r="F87" s="12">
        <v>23.2</v>
      </c>
      <c r="G87" s="12">
        <v>37.6</v>
      </c>
      <c r="H87" s="12">
        <v>-104</v>
      </c>
      <c r="I87" s="12">
        <v>380.5</v>
      </c>
      <c r="J87" s="12">
        <v>215.3</v>
      </c>
      <c r="K87" s="12">
        <v>523.29999999999995</v>
      </c>
      <c r="L87" s="12">
        <v>616.70000000000005</v>
      </c>
      <c r="M87" s="12">
        <v>426.5</v>
      </c>
      <c r="N87" s="12">
        <v>-484.8</v>
      </c>
      <c r="O87" s="12">
        <v>-542.70000000000005</v>
      </c>
      <c r="P87" s="12">
        <v>-842.1</v>
      </c>
      <c r="Q87" s="12">
        <v>805.7</v>
      </c>
      <c r="R87" s="12">
        <v>300.7</v>
      </c>
      <c r="S87" s="12">
        <v>-92.4</v>
      </c>
      <c r="T87" s="12">
        <v>557.79999999999995</v>
      </c>
      <c r="U87" s="12">
        <v>306.5</v>
      </c>
      <c r="V87" s="12">
        <v>-2763.4</v>
      </c>
      <c r="W87" s="12">
        <v>990.8</v>
      </c>
      <c r="X87" s="12">
        <v>812.1</v>
      </c>
      <c r="Y87" s="12">
        <v>-6.5</v>
      </c>
      <c r="Z87" s="12">
        <v>675.3</v>
      </c>
      <c r="AA87" s="12">
        <v>1745.1</v>
      </c>
      <c r="AB87" s="12">
        <v>1006.4</v>
      </c>
      <c r="AC87" s="12">
        <v>-669.3</v>
      </c>
      <c r="AD87" s="12">
        <v>691.6</v>
      </c>
      <c r="AE87" s="12">
        <v>2232.6999999999998</v>
      </c>
      <c r="AF87" s="12">
        <v>-1603.7</v>
      </c>
      <c r="AG87" s="12">
        <v>4343.5</v>
      </c>
      <c r="AH87" s="12">
        <v>3676.4</v>
      </c>
      <c r="AI87" s="12">
        <v>4940.6000000000004</v>
      </c>
      <c r="AJ87" s="12">
        <v>-8005.4</v>
      </c>
      <c r="AK87" s="12">
        <v>5424.9</v>
      </c>
      <c r="AL87" s="70"/>
    </row>
    <row r="88" spans="1:38">
      <c r="A88" s="70" t="s">
        <v>976</v>
      </c>
      <c r="B88" s="12" t="s">
        <v>1220</v>
      </c>
      <c r="C88" s="12">
        <v>-0.2</v>
      </c>
      <c r="D88" s="12">
        <v>0.5</v>
      </c>
      <c r="E88" s="12">
        <v>0</v>
      </c>
      <c r="F88" s="12">
        <v>-0.3</v>
      </c>
      <c r="G88" s="12">
        <v>0</v>
      </c>
      <c r="H88" s="12">
        <v>0.4</v>
      </c>
      <c r="I88" s="12">
        <v>0.1</v>
      </c>
      <c r="J88" s="12">
        <v>-0.2</v>
      </c>
      <c r="K88" s="12">
        <v>-0.4</v>
      </c>
      <c r="L88" s="12">
        <v>0.3</v>
      </c>
      <c r="M88" s="12">
        <v>-0.2</v>
      </c>
      <c r="N88" s="12">
        <v>-0.3</v>
      </c>
      <c r="O88" s="12">
        <v>-0.2</v>
      </c>
      <c r="P88" s="12">
        <v>0.5</v>
      </c>
      <c r="Q88" s="12">
        <v>0.6</v>
      </c>
      <c r="R88" s="12">
        <v>0.3</v>
      </c>
      <c r="S88" s="12">
        <v>-0.6</v>
      </c>
      <c r="T88" s="12">
        <v>0.4</v>
      </c>
      <c r="U88" s="12">
        <v>0.4</v>
      </c>
      <c r="V88" s="12">
        <v>-0.2</v>
      </c>
      <c r="W88" s="12">
        <v>0.2</v>
      </c>
      <c r="X88" s="12">
        <v>-1</v>
      </c>
      <c r="Y88" s="12">
        <v>-0.2</v>
      </c>
      <c r="Z88" s="12">
        <v>0.1</v>
      </c>
      <c r="AA88" s="12">
        <v>0.1</v>
      </c>
      <c r="AB88" s="12">
        <v>-3.2</v>
      </c>
      <c r="AC88" s="12">
        <v>-2.2000000000000002</v>
      </c>
      <c r="AD88" s="12">
        <v>-1.5</v>
      </c>
      <c r="AE88" s="12">
        <v>2.8</v>
      </c>
      <c r="AF88" s="12">
        <v>-1.2</v>
      </c>
      <c r="AG88" s="12">
        <v>-0.3</v>
      </c>
      <c r="AH88" s="12">
        <v>2</v>
      </c>
      <c r="AI88" s="12">
        <v>-2.9</v>
      </c>
      <c r="AJ88" s="12">
        <v>-7.9</v>
      </c>
      <c r="AK88" s="12">
        <v>1.2</v>
      </c>
      <c r="AL88" s="70"/>
    </row>
    <row r="89" spans="1:38">
      <c r="A89" s="70" t="s">
        <v>979</v>
      </c>
      <c r="B89" s="12" t="s">
        <v>1040</v>
      </c>
      <c r="C89" s="12">
        <v>-0.1</v>
      </c>
      <c r="D89" s="12">
        <v>0.2</v>
      </c>
      <c r="E89" s="12">
        <v>0.1</v>
      </c>
      <c r="F89" s="12">
        <v>0.1</v>
      </c>
      <c r="G89" s="12">
        <v>-0.1</v>
      </c>
      <c r="H89" s="12">
        <v>-0.1</v>
      </c>
      <c r="I89" s="12">
        <v>-0.1</v>
      </c>
      <c r="J89" s="12">
        <v>-0.1</v>
      </c>
      <c r="K89" s="12">
        <v>0.2</v>
      </c>
      <c r="L89" s="12">
        <v>0.5</v>
      </c>
      <c r="M89" s="12">
        <v>0</v>
      </c>
      <c r="N89" s="12">
        <v>0</v>
      </c>
      <c r="O89" s="12">
        <v>0</v>
      </c>
      <c r="P89" s="12">
        <v>-0.1</v>
      </c>
      <c r="Q89" s="12">
        <v>0.8</v>
      </c>
      <c r="R89" s="12">
        <v>0.9</v>
      </c>
      <c r="S89" s="12">
        <v>-1.6</v>
      </c>
      <c r="T89" s="12">
        <v>0</v>
      </c>
      <c r="U89" s="12">
        <v>0.1</v>
      </c>
      <c r="V89" s="12">
        <v>0.1</v>
      </c>
      <c r="W89" s="12">
        <v>1.5</v>
      </c>
      <c r="X89" s="12">
        <v>1.9</v>
      </c>
      <c r="Y89" s="12">
        <v>0.1</v>
      </c>
      <c r="Z89" s="12">
        <v>-0.2</v>
      </c>
      <c r="AA89" s="12">
        <v>1.7</v>
      </c>
      <c r="AB89" s="12">
        <v>-1.1000000000000001</v>
      </c>
      <c r="AC89" s="12">
        <v>-1.2</v>
      </c>
      <c r="AD89" s="12">
        <v>-0.7</v>
      </c>
      <c r="AE89" s="12">
        <v>2</v>
      </c>
      <c r="AF89" s="12">
        <v>-1.1000000000000001</v>
      </c>
      <c r="AG89" s="12">
        <v>-4.0999999999999996</v>
      </c>
      <c r="AH89" s="12">
        <v>4.5999999999999996</v>
      </c>
      <c r="AI89" s="12">
        <v>3.6</v>
      </c>
      <c r="AJ89" s="12">
        <v>1.4</v>
      </c>
      <c r="AK89" s="12">
        <v>0</v>
      </c>
      <c r="AL89" s="70"/>
    </row>
    <row r="90" spans="1:38">
      <c r="A90" s="70" t="s">
        <v>981</v>
      </c>
      <c r="B90" s="12" t="s">
        <v>1003</v>
      </c>
      <c r="C90" s="12">
        <v>13.2</v>
      </c>
      <c r="D90" s="12">
        <v>-17.2</v>
      </c>
      <c r="E90" s="12">
        <v>12.3</v>
      </c>
      <c r="F90" s="12">
        <v>-19.399999999999999</v>
      </c>
      <c r="G90" s="12">
        <v>-6.8</v>
      </c>
      <c r="H90" s="12">
        <v>-70.900000000000006</v>
      </c>
      <c r="I90" s="12">
        <v>55.2</v>
      </c>
      <c r="J90" s="12">
        <v>-33.1</v>
      </c>
      <c r="K90" s="12">
        <v>7.4</v>
      </c>
      <c r="L90" s="12">
        <v>-2.1</v>
      </c>
      <c r="M90" s="12">
        <v>-152.30000000000001</v>
      </c>
      <c r="N90" s="12">
        <v>12.7</v>
      </c>
      <c r="O90" s="12">
        <v>40.5</v>
      </c>
      <c r="P90" s="12">
        <v>72.900000000000006</v>
      </c>
      <c r="Q90" s="12">
        <v>33.700000000000003</v>
      </c>
      <c r="R90" s="12">
        <v>5.9</v>
      </c>
      <c r="S90" s="12">
        <v>-141.80000000000001</v>
      </c>
      <c r="T90" s="12">
        <v>-1.3</v>
      </c>
      <c r="U90" s="12">
        <v>144.69999999999999</v>
      </c>
      <c r="V90" s="12">
        <v>-152.6</v>
      </c>
      <c r="W90" s="12">
        <v>71.099999999999994</v>
      </c>
      <c r="X90" s="12">
        <v>145.5</v>
      </c>
      <c r="Y90" s="12">
        <v>224.5</v>
      </c>
      <c r="Z90" s="12">
        <v>105.8</v>
      </c>
      <c r="AA90" s="12">
        <v>-382</v>
      </c>
      <c r="AB90" s="12">
        <v>87.9</v>
      </c>
      <c r="AC90" s="12">
        <v>-268.3</v>
      </c>
      <c r="AD90" s="12">
        <v>-69.3</v>
      </c>
      <c r="AE90" s="12">
        <v>68.5</v>
      </c>
      <c r="AF90" s="12">
        <v>-359.7</v>
      </c>
      <c r="AG90" s="12">
        <v>527.70000000000005</v>
      </c>
      <c r="AH90" s="12">
        <v>628.1</v>
      </c>
      <c r="AI90" s="12">
        <v>-496.9</v>
      </c>
      <c r="AJ90" s="12">
        <v>-1903.1</v>
      </c>
      <c r="AK90" s="12">
        <v>322.2</v>
      </c>
      <c r="AL90" s="70"/>
    </row>
    <row r="91" spans="1:38">
      <c r="A91" s="70" t="s">
        <v>983</v>
      </c>
      <c r="B91" s="70" t="s">
        <v>1049</v>
      </c>
      <c r="C91" s="70">
        <v>0</v>
      </c>
      <c r="D91" s="70">
        <v>0</v>
      </c>
      <c r="E91" s="70">
        <v>0</v>
      </c>
      <c r="F91" s="70">
        <v>0</v>
      </c>
      <c r="G91" s="70">
        <v>0</v>
      </c>
      <c r="H91" s="70">
        <v>0</v>
      </c>
      <c r="I91" s="70">
        <v>0</v>
      </c>
      <c r="J91" s="70">
        <v>0</v>
      </c>
      <c r="K91" s="70">
        <v>0</v>
      </c>
      <c r="L91" s="70">
        <v>0</v>
      </c>
      <c r="M91" s="70">
        <v>0</v>
      </c>
      <c r="N91" s="70">
        <v>0</v>
      </c>
      <c r="O91" s="70">
        <v>0</v>
      </c>
      <c r="P91" s="70">
        <v>2</v>
      </c>
      <c r="Q91" s="70">
        <v>1.7</v>
      </c>
      <c r="R91" s="70">
        <v>0.2</v>
      </c>
      <c r="S91" s="70">
        <v>-0.4</v>
      </c>
      <c r="T91" s="70">
        <v>1.6</v>
      </c>
      <c r="U91" s="70">
        <v>1.4</v>
      </c>
      <c r="V91" s="70">
        <v>-1.8</v>
      </c>
      <c r="W91" s="70">
        <v>-1.4</v>
      </c>
      <c r="X91" s="70">
        <v>-2</v>
      </c>
      <c r="Y91" s="70">
        <v>-0.2</v>
      </c>
      <c r="Z91" s="70">
        <v>0</v>
      </c>
      <c r="AA91" s="70">
        <v>-0.6</v>
      </c>
      <c r="AB91" s="70">
        <v>-1.1000000000000001</v>
      </c>
      <c r="AC91" s="70">
        <v>-1.4</v>
      </c>
      <c r="AD91" s="70">
        <v>-0.4</v>
      </c>
      <c r="AE91" s="70">
        <v>1</v>
      </c>
      <c r="AF91" s="70">
        <v>-0.5</v>
      </c>
      <c r="AG91" s="70">
        <v>0.1</v>
      </c>
      <c r="AH91" s="70">
        <v>2.2999999999999998</v>
      </c>
      <c r="AI91" s="70">
        <v>0</v>
      </c>
      <c r="AJ91" s="70">
        <v>-0.8</v>
      </c>
      <c r="AK91" s="70">
        <v>-0.3</v>
      </c>
      <c r="AL91" s="70"/>
    </row>
    <row r="92" spans="1:38">
      <c r="A92" s="70" t="s">
        <v>985</v>
      </c>
      <c r="B92" s="70" t="s">
        <v>1051</v>
      </c>
      <c r="C92" s="70">
        <v>7.2</v>
      </c>
      <c r="D92" s="70">
        <v>-10</v>
      </c>
      <c r="E92" s="70">
        <v>4.3</v>
      </c>
      <c r="F92" s="70">
        <v>-11</v>
      </c>
      <c r="G92" s="70">
        <v>0.9</v>
      </c>
      <c r="H92" s="70">
        <v>-27</v>
      </c>
      <c r="I92" s="70">
        <v>23.9</v>
      </c>
      <c r="J92" s="70">
        <v>-18.600000000000001</v>
      </c>
      <c r="K92" s="70">
        <v>-10.9</v>
      </c>
      <c r="L92" s="70">
        <v>-5.6</v>
      </c>
      <c r="M92" s="70">
        <v>-75.599999999999994</v>
      </c>
      <c r="N92" s="70">
        <v>38.200000000000003</v>
      </c>
      <c r="O92" s="70">
        <v>25.6</v>
      </c>
      <c r="P92" s="70">
        <v>29.4</v>
      </c>
      <c r="Q92" s="70">
        <v>-25.2</v>
      </c>
      <c r="R92" s="70">
        <v>-20.6</v>
      </c>
      <c r="S92" s="70">
        <v>-29.2</v>
      </c>
      <c r="T92" s="70">
        <v>-17.8</v>
      </c>
      <c r="U92" s="70">
        <v>75.7</v>
      </c>
      <c r="V92" s="70">
        <v>166.9</v>
      </c>
      <c r="W92" s="70">
        <v>-138.4</v>
      </c>
      <c r="X92" s="70">
        <v>58.2</v>
      </c>
      <c r="Y92" s="70">
        <v>166.8</v>
      </c>
      <c r="Z92" s="70">
        <v>-22.5</v>
      </c>
      <c r="AA92" s="70">
        <v>-215.5</v>
      </c>
      <c r="AB92" s="70">
        <v>94</v>
      </c>
      <c r="AC92" s="70">
        <v>-56.2</v>
      </c>
      <c r="AD92" s="70">
        <v>-43</v>
      </c>
      <c r="AE92" s="70">
        <v>-21.7</v>
      </c>
      <c r="AF92" s="70">
        <v>-61.5</v>
      </c>
      <c r="AG92" s="70">
        <v>196.5</v>
      </c>
      <c r="AH92" s="70">
        <v>305.2</v>
      </c>
      <c r="AI92" s="70">
        <v>-210.2</v>
      </c>
      <c r="AJ92" s="70">
        <v>-842.5</v>
      </c>
      <c r="AK92" s="70">
        <v>102.5</v>
      </c>
      <c r="AL92" s="70"/>
    </row>
    <row r="93" spans="1:38">
      <c r="A93" s="70" t="s">
        <v>987</v>
      </c>
      <c r="B93" s="70" t="s">
        <v>1221</v>
      </c>
      <c r="C93" s="70">
        <v>-1</v>
      </c>
      <c r="D93" s="70">
        <v>-1.4</v>
      </c>
      <c r="E93" s="70">
        <v>-1.1000000000000001</v>
      </c>
      <c r="F93" s="70">
        <v>-1.8</v>
      </c>
      <c r="G93" s="70">
        <v>-2.1</v>
      </c>
      <c r="H93" s="70">
        <v>-11.6</v>
      </c>
      <c r="I93" s="70">
        <v>-1.4</v>
      </c>
      <c r="J93" s="70">
        <v>-3.7</v>
      </c>
      <c r="K93" s="70">
        <v>1.6</v>
      </c>
      <c r="L93" s="70">
        <v>4.7</v>
      </c>
      <c r="M93" s="70">
        <v>-16.7</v>
      </c>
      <c r="N93" s="70">
        <v>5</v>
      </c>
      <c r="O93" s="70">
        <v>7.1</v>
      </c>
      <c r="P93" s="70">
        <v>9.6</v>
      </c>
      <c r="Q93" s="70">
        <v>6.7</v>
      </c>
      <c r="R93" s="70">
        <v>1.1000000000000001</v>
      </c>
      <c r="S93" s="70">
        <v>-25.8</v>
      </c>
      <c r="T93" s="70">
        <v>-48.6</v>
      </c>
      <c r="U93" s="70">
        <v>43</v>
      </c>
      <c r="V93" s="70">
        <v>76.2</v>
      </c>
      <c r="W93" s="70">
        <v>-47.6</v>
      </c>
      <c r="X93" s="70">
        <v>23</v>
      </c>
      <c r="Y93" s="70">
        <v>32.4</v>
      </c>
      <c r="Z93" s="70">
        <v>-1.3</v>
      </c>
      <c r="AA93" s="70">
        <v>-32.6</v>
      </c>
      <c r="AB93" s="70">
        <v>24</v>
      </c>
      <c r="AC93" s="70">
        <v>-8.1</v>
      </c>
      <c r="AD93" s="70">
        <v>-7</v>
      </c>
      <c r="AE93" s="70">
        <v>-2.8</v>
      </c>
      <c r="AF93" s="70">
        <v>-22.6</v>
      </c>
      <c r="AG93" s="70">
        <v>38.9</v>
      </c>
      <c r="AH93" s="70">
        <v>34.299999999999997</v>
      </c>
      <c r="AI93" s="70">
        <v>-5</v>
      </c>
      <c r="AJ93" s="70">
        <v>-186.3</v>
      </c>
      <c r="AK93" s="70">
        <v>19.399999999999999</v>
      </c>
      <c r="AL93" s="70"/>
    </row>
    <row r="94" spans="1:38">
      <c r="A94" s="70" t="s">
        <v>990</v>
      </c>
      <c r="B94" s="70" t="s">
        <v>1055</v>
      </c>
      <c r="C94" s="70">
        <v>0</v>
      </c>
      <c r="D94" s="70">
        <v>0</v>
      </c>
      <c r="E94" s="70">
        <v>0</v>
      </c>
      <c r="F94" s="70">
        <v>0</v>
      </c>
      <c r="G94" s="70">
        <v>0</v>
      </c>
      <c r="H94" s="70">
        <v>0</v>
      </c>
      <c r="I94" s="70">
        <v>0</v>
      </c>
      <c r="J94" s="70">
        <v>0</v>
      </c>
      <c r="K94" s="70">
        <v>0</v>
      </c>
      <c r="L94" s="70">
        <v>0</v>
      </c>
      <c r="M94" s="70">
        <v>0</v>
      </c>
      <c r="N94" s="70">
        <v>0</v>
      </c>
      <c r="O94" s="70">
        <v>0</v>
      </c>
      <c r="P94" s="70">
        <v>0</v>
      </c>
      <c r="Q94" s="70">
        <v>0</v>
      </c>
      <c r="R94" s="70">
        <v>0</v>
      </c>
      <c r="S94" s="70">
        <v>0</v>
      </c>
      <c r="T94" s="70">
        <v>0</v>
      </c>
      <c r="U94" s="70">
        <v>0</v>
      </c>
      <c r="V94" s="70">
        <v>0</v>
      </c>
      <c r="W94" s="70">
        <v>0</v>
      </c>
      <c r="X94" s="70">
        <v>0</v>
      </c>
      <c r="Y94" s="70">
        <v>0</v>
      </c>
      <c r="Z94" s="70">
        <v>2.6</v>
      </c>
      <c r="AA94" s="70">
        <v>-5</v>
      </c>
      <c r="AB94" s="70">
        <v>6.1</v>
      </c>
      <c r="AC94" s="70">
        <v>0.2</v>
      </c>
      <c r="AD94" s="70">
        <v>-1.9</v>
      </c>
      <c r="AE94" s="70">
        <v>2.5</v>
      </c>
      <c r="AF94" s="70">
        <v>-2.6</v>
      </c>
      <c r="AG94" s="70">
        <v>4.7</v>
      </c>
      <c r="AH94" s="70">
        <v>3.1</v>
      </c>
      <c r="AI94" s="70">
        <v>-1.3</v>
      </c>
      <c r="AJ94" s="70">
        <v>-14.4</v>
      </c>
      <c r="AK94" s="70">
        <v>3.5</v>
      </c>
      <c r="AL94" s="70"/>
    </row>
    <row r="95" spans="1:38">
      <c r="A95" s="70" t="s">
        <v>992</v>
      </c>
      <c r="B95" s="70" t="s">
        <v>1103</v>
      </c>
      <c r="C95" s="70">
        <v>7.1</v>
      </c>
      <c r="D95" s="70">
        <v>-5.8</v>
      </c>
      <c r="E95" s="70">
        <v>9.1999999999999993</v>
      </c>
      <c r="F95" s="70">
        <v>-6.7</v>
      </c>
      <c r="G95" s="70">
        <v>-5.6</v>
      </c>
      <c r="H95" s="70">
        <v>-32.299999999999997</v>
      </c>
      <c r="I95" s="70">
        <v>32.700000000000003</v>
      </c>
      <c r="J95" s="70">
        <v>-10.8</v>
      </c>
      <c r="K95" s="70">
        <v>16.7</v>
      </c>
      <c r="L95" s="70">
        <v>-1.2</v>
      </c>
      <c r="M95" s="70">
        <v>-60</v>
      </c>
      <c r="N95" s="70">
        <v>-30.5</v>
      </c>
      <c r="O95" s="70">
        <v>7.8</v>
      </c>
      <c r="P95" s="70">
        <v>32</v>
      </c>
      <c r="Q95" s="70">
        <v>50.6</v>
      </c>
      <c r="R95" s="70">
        <v>25.2</v>
      </c>
      <c r="S95" s="70">
        <v>-86.4</v>
      </c>
      <c r="T95" s="70">
        <v>63.6</v>
      </c>
      <c r="U95" s="70">
        <v>24.6</v>
      </c>
      <c r="V95" s="70">
        <v>-394</v>
      </c>
      <c r="W95" s="70">
        <v>258.5</v>
      </c>
      <c r="X95" s="70">
        <v>66.3</v>
      </c>
      <c r="Y95" s="70">
        <v>25.4</v>
      </c>
      <c r="Z95" s="70">
        <v>127.1</v>
      </c>
      <c r="AA95" s="70">
        <v>-128.30000000000001</v>
      </c>
      <c r="AB95" s="70">
        <v>-35</v>
      </c>
      <c r="AC95" s="70">
        <v>-202.8</v>
      </c>
      <c r="AD95" s="70">
        <v>-17</v>
      </c>
      <c r="AE95" s="70">
        <v>89.4</v>
      </c>
      <c r="AF95" s="70">
        <v>-272.5</v>
      </c>
      <c r="AG95" s="70">
        <v>287.5</v>
      </c>
      <c r="AH95" s="70">
        <v>283.2</v>
      </c>
      <c r="AI95" s="70">
        <v>-280.39999999999998</v>
      </c>
      <c r="AJ95" s="70">
        <v>-859</v>
      </c>
      <c r="AK95" s="70">
        <v>197</v>
      </c>
      <c r="AL95" s="70"/>
    </row>
    <row r="96" spans="1:38">
      <c r="A96" s="70" t="s">
        <v>994</v>
      </c>
      <c r="B96" s="12" t="s">
        <v>1015</v>
      </c>
      <c r="C96" s="12">
        <v>0</v>
      </c>
      <c r="D96" s="12">
        <v>0</v>
      </c>
      <c r="E96" s="12">
        <v>0</v>
      </c>
      <c r="F96" s="12">
        <v>1.5</v>
      </c>
      <c r="G96" s="12">
        <v>0</v>
      </c>
      <c r="H96" s="12">
        <v>-14</v>
      </c>
      <c r="I96" s="12">
        <v>0</v>
      </c>
      <c r="J96" s="12">
        <v>0</v>
      </c>
      <c r="K96" s="12">
        <v>-1.4</v>
      </c>
      <c r="L96" s="12">
        <v>0</v>
      </c>
      <c r="M96" s="12">
        <v>0</v>
      </c>
      <c r="N96" s="12">
        <v>0</v>
      </c>
      <c r="O96" s="12">
        <v>0</v>
      </c>
      <c r="P96" s="12">
        <v>-8.4</v>
      </c>
      <c r="Q96" s="12">
        <v>-1</v>
      </c>
      <c r="R96" s="12">
        <v>-3.2</v>
      </c>
      <c r="S96" s="12">
        <v>15.4</v>
      </c>
      <c r="T96" s="12">
        <v>4.2</v>
      </c>
      <c r="U96" s="12">
        <v>25.5</v>
      </c>
      <c r="V96" s="12">
        <v>16.899999999999999</v>
      </c>
      <c r="W96" s="12">
        <v>-6.4</v>
      </c>
      <c r="X96" s="12">
        <v>10.3</v>
      </c>
      <c r="Y96" s="12">
        <v>-15.2</v>
      </c>
      <c r="Z96" s="12">
        <v>-30.5</v>
      </c>
      <c r="AA96" s="12">
        <v>-0.3</v>
      </c>
      <c r="AB96" s="12">
        <v>-10</v>
      </c>
      <c r="AC96" s="12">
        <v>2.2999999999999998</v>
      </c>
      <c r="AD96" s="12">
        <v>-47.4</v>
      </c>
      <c r="AE96" s="12">
        <v>19.3</v>
      </c>
      <c r="AF96" s="12">
        <v>13.4</v>
      </c>
      <c r="AG96" s="12">
        <v>-12.9</v>
      </c>
      <c r="AH96" s="12">
        <v>-8.6</v>
      </c>
      <c r="AI96" s="12">
        <v>-12.7</v>
      </c>
      <c r="AJ96" s="12">
        <v>0</v>
      </c>
      <c r="AK96" s="12">
        <v>-3.7</v>
      </c>
      <c r="AL96" s="70"/>
    </row>
    <row r="97" spans="1:38">
      <c r="A97" s="70" t="s">
        <v>996</v>
      </c>
      <c r="B97" s="12" t="s">
        <v>1073</v>
      </c>
      <c r="C97" s="12">
        <v>128.19999999999999</v>
      </c>
      <c r="D97" s="12">
        <v>-60</v>
      </c>
      <c r="E97" s="12">
        <v>151.1</v>
      </c>
      <c r="F97" s="12">
        <v>41.4</v>
      </c>
      <c r="G97" s="12">
        <v>44.5</v>
      </c>
      <c r="H97" s="12">
        <v>-19.399999999999999</v>
      </c>
      <c r="I97" s="12">
        <v>325.39999999999998</v>
      </c>
      <c r="J97" s="12">
        <v>248.7</v>
      </c>
      <c r="K97" s="12">
        <v>517.5</v>
      </c>
      <c r="L97" s="12">
        <v>618.1</v>
      </c>
      <c r="M97" s="12">
        <v>579</v>
      </c>
      <c r="N97" s="12">
        <v>-497.2</v>
      </c>
      <c r="O97" s="12">
        <v>-583</v>
      </c>
      <c r="P97" s="12">
        <v>-907</v>
      </c>
      <c r="Q97" s="12">
        <v>771.2</v>
      </c>
      <c r="R97" s="12">
        <v>296.5</v>
      </c>
      <c r="S97" s="12">
        <v>36.5</v>
      </c>
      <c r="T97" s="12">
        <v>554.20000000000005</v>
      </c>
      <c r="U97" s="12">
        <v>135.6</v>
      </c>
      <c r="V97" s="12">
        <v>-2626.2</v>
      </c>
      <c r="W97" s="12">
        <v>923.6</v>
      </c>
      <c r="X97" s="12">
        <v>655.1</v>
      </c>
      <c r="Y97" s="12">
        <v>-215.6</v>
      </c>
      <c r="Z97" s="12">
        <v>599.79999999999995</v>
      </c>
      <c r="AA97" s="12">
        <v>2125.5</v>
      </c>
      <c r="AB97" s="12">
        <v>933.1</v>
      </c>
      <c r="AC97" s="12">
        <v>-399.8</v>
      </c>
      <c r="AD97" s="12">
        <v>810.7</v>
      </c>
      <c r="AE97" s="12">
        <v>2139.6999999999998</v>
      </c>
      <c r="AF97" s="12">
        <v>-1254.8</v>
      </c>
      <c r="AG97" s="12">
        <v>3835.6</v>
      </c>
      <c r="AH97" s="12">
        <v>3053</v>
      </c>
      <c r="AI97" s="12">
        <v>5449.3</v>
      </c>
      <c r="AJ97" s="12">
        <v>-6095.5</v>
      </c>
      <c r="AK97" s="12">
        <v>5106</v>
      </c>
      <c r="AL97" s="70"/>
    </row>
    <row r="98" spans="1:38">
      <c r="A98" s="70" t="s">
        <v>998</v>
      </c>
      <c r="B98" s="70" t="s">
        <v>1077</v>
      </c>
      <c r="C98" s="70">
        <v>53.3</v>
      </c>
      <c r="D98" s="70">
        <v>-16.399999999999999</v>
      </c>
      <c r="E98" s="70">
        <v>44.5</v>
      </c>
      <c r="F98" s="70">
        <v>35</v>
      </c>
      <c r="G98" s="70">
        <v>21.4</v>
      </c>
      <c r="H98" s="70">
        <v>24.8</v>
      </c>
      <c r="I98" s="70">
        <v>125.8</v>
      </c>
      <c r="J98" s="70">
        <v>103.4</v>
      </c>
      <c r="K98" s="70">
        <v>199.2</v>
      </c>
      <c r="L98" s="70">
        <v>240.4</v>
      </c>
      <c r="M98" s="70">
        <v>222.1</v>
      </c>
      <c r="N98" s="70">
        <v>-149.69999999999999</v>
      </c>
      <c r="O98" s="70">
        <v>-173.4</v>
      </c>
      <c r="P98" s="70">
        <v>-273.5</v>
      </c>
      <c r="Q98" s="70">
        <v>385.5</v>
      </c>
      <c r="R98" s="70">
        <v>169.5</v>
      </c>
      <c r="S98" s="70">
        <v>59</v>
      </c>
      <c r="T98" s="70">
        <v>309.89999999999998</v>
      </c>
      <c r="U98" s="70">
        <v>118</v>
      </c>
      <c r="V98" s="70">
        <v>-1149.5</v>
      </c>
      <c r="W98" s="70">
        <v>534.70000000000005</v>
      </c>
      <c r="X98" s="70">
        <v>426.5</v>
      </c>
      <c r="Y98" s="70">
        <v>-54.9</v>
      </c>
      <c r="Z98" s="70">
        <v>318.3</v>
      </c>
      <c r="AA98" s="70">
        <v>1235.3</v>
      </c>
      <c r="AB98" s="70">
        <v>603.9</v>
      </c>
      <c r="AC98" s="70">
        <v>-170.2</v>
      </c>
      <c r="AD98" s="70">
        <v>439.2</v>
      </c>
      <c r="AE98" s="70">
        <v>1078.5999999999999</v>
      </c>
      <c r="AF98" s="70">
        <v>-507.2</v>
      </c>
      <c r="AG98" s="70">
        <v>1917.3</v>
      </c>
      <c r="AH98" s="70">
        <v>1630.1</v>
      </c>
      <c r="AI98" s="70">
        <v>2828.5</v>
      </c>
      <c r="AJ98" s="70">
        <v>-2847.3</v>
      </c>
      <c r="AK98" s="70">
        <v>2533.6</v>
      </c>
      <c r="AL98" s="70"/>
    </row>
    <row r="99" spans="1:38">
      <c r="A99" s="70" t="s">
        <v>1000</v>
      </c>
      <c r="B99" s="70" t="s">
        <v>1079</v>
      </c>
      <c r="C99" s="70">
        <v>0</v>
      </c>
      <c r="D99" s="70">
        <v>0</v>
      </c>
      <c r="E99" s="70">
        <v>0.3</v>
      </c>
      <c r="F99" s="70">
        <v>0.6</v>
      </c>
      <c r="G99" s="70">
        <v>2.2000000000000002</v>
      </c>
      <c r="H99" s="70">
        <v>-1.5</v>
      </c>
      <c r="I99" s="70">
        <v>9.5</v>
      </c>
      <c r="J99" s="70">
        <v>8.4</v>
      </c>
      <c r="K99" s="70">
        <v>14.3</v>
      </c>
      <c r="L99" s="70">
        <v>15.1</v>
      </c>
      <c r="M99" s="70">
        <v>26.8</v>
      </c>
      <c r="N99" s="70">
        <v>-12.3</v>
      </c>
      <c r="O99" s="70">
        <v>-18.600000000000001</v>
      </c>
      <c r="P99" s="70">
        <v>-17.399999999999999</v>
      </c>
      <c r="Q99" s="70">
        <v>21.2</v>
      </c>
      <c r="R99" s="70">
        <v>13</v>
      </c>
      <c r="S99" s="70">
        <v>9</v>
      </c>
      <c r="T99" s="70">
        <v>20.8</v>
      </c>
      <c r="U99" s="70">
        <v>12.5</v>
      </c>
      <c r="V99" s="70">
        <v>-76.5</v>
      </c>
      <c r="W99" s="70">
        <v>31.3</v>
      </c>
      <c r="X99" s="70">
        <v>22.7</v>
      </c>
      <c r="Y99" s="70">
        <v>-10.199999999999999</v>
      </c>
      <c r="Z99" s="70">
        <v>45.4</v>
      </c>
      <c r="AA99" s="70">
        <v>74.599999999999994</v>
      </c>
      <c r="AB99" s="70">
        <v>22.7</v>
      </c>
      <c r="AC99" s="70">
        <v>-17.899999999999999</v>
      </c>
      <c r="AD99" s="70">
        <v>32.799999999999997</v>
      </c>
      <c r="AE99" s="70">
        <v>101.9</v>
      </c>
      <c r="AF99" s="70">
        <v>-58.4</v>
      </c>
      <c r="AG99" s="70">
        <v>150.30000000000001</v>
      </c>
      <c r="AH99" s="70">
        <v>125.5</v>
      </c>
      <c r="AI99" s="70">
        <v>131.80000000000001</v>
      </c>
      <c r="AJ99" s="70">
        <v>-227</v>
      </c>
      <c r="AK99" s="70">
        <v>158.5</v>
      </c>
      <c r="AL99" s="70"/>
    </row>
    <row r="100" spans="1:38">
      <c r="A100" s="70" t="s">
        <v>1002</v>
      </c>
      <c r="B100" s="70" t="s">
        <v>956</v>
      </c>
      <c r="C100" s="70">
        <v>74.900000000000006</v>
      </c>
      <c r="D100" s="70">
        <v>-43.6</v>
      </c>
      <c r="E100" s="70">
        <v>106.4</v>
      </c>
      <c r="F100" s="70">
        <v>5.7</v>
      </c>
      <c r="G100" s="70">
        <v>20.9</v>
      </c>
      <c r="H100" s="70">
        <v>-42.7</v>
      </c>
      <c r="I100" s="70">
        <v>190.1</v>
      </c>
      <c r="J100" s="70">
        <v>136.9</v>
      </c>
      <c r="K100" s="70">
        <v>304.10000000000002</v>
      </c>
      <c r="L100" s="70">
        <v>362.6</v>
      </c>
      <c r="M100" s="70">
        <v>330.1</v>
      </c>
      <c r="N100" s="70">
        <v>-335.3</v>
      </c>
      <c r="O100" s="70">
        <v>-391</v>
      </c>
      <c r="P100" s="70">
        <v>-616.1</v>
      </c>
      <c r="Q100" s="70">
        <v>364.5</v>
      </c>
      <c r="R100" s="70">
        <v>114</v>
      </c>
      <c r="S100" s="70">
        <v>-31.5</v>
      </c>
      <c r="T100" s="70">
        <v>223.5</v>
      </c>
      <c r="U100" s="70">
        <v>5</v>
      </c>
      <c r="V100" s="70">
        <v>-1400.2</v>
      </c>
      <c r="W100" s="70">
        <v>357.6</v>
      </c>
      <c r="X100" s="70">
        <v>206</v>
      </c>
      <c r="Y100" s="70">
        <v>-150.5</v>
      </c>
      <c r="Z100" s="70">
        <v>236.1</v>
      </c>
      <c r="AA100" s="70">
        <v>815.6</v>
      </c>
      <c r="AB100" s="70">
        <v>306.5</v>
      </c>
      <c r="AC100" s="70">
        <v>-211.7</v>
      </c>
      <c r="AD100" s="70">
        <v>338.7</v>
      </c>
      <c r="AE100" s="70">
        <v>959.2</v>
      </c>
      <c r="AF100" s="70">
        <v>-689.3</v>
      </c>
      <c r="AG100" s="70">
        <v>1768</v>
      </c>
      <c r="AH100" s="70">
        <v>1297.4000000000001</v>
      </c>
      <c r="AI100" s="70">
        <v>2488.9</v>
      </c>
      <c r="AJ100" s="70">
        <v>-3021.2</v>
      </c>
      <c r="AK100" s="70">
        <v>2413.9</v>
      </c>
      <c r="AL100" s="70"/>
    </row>
    <row r="101" spans="1:38">
      <c r="A101" s="70" t="s">
        <v>1004</v>
      </c>
      <c r="B101" s="12" t="s">
        <v>1087</v>
      </c>
      <c r="C101" s="12">
        <v>0</v>
      </c>
      <c r="D101" s="12">
        <v>0</v>
      </c>
      <c r="E101" s="12">
        <v>0</v>
      </c>
      <c r="F101" s="12">
        <v>0</v>
      </c>
      <c r="G101" s="12">
        <v>0</v>
      </c>
      <c r="H101" s="12">
        <v>0</v>
      </c>
      <c r="I101" s="12">
        <v>0</v>
      </c>
      <c r="J101" s="12">
        <v>0</v>
      </c>
      <c r="K101" s="12">
        <v>0</v>
      </c>
      <c r="L101" s="12">
        <v>0</v>
      </c>
      <c r="M101" s="12">
        <v>0</v>
      </c>
      <c r="N101" s="12">
        <v>0</v>
      </c>
      <c r="O101" s="12">
        <v>0</v>
      </c>
      <c r="P101" s="12">
        <v>0</v>
      </c>
      <c r="Q101" s="12">
        <v>0.3</v>
      </c>
      <c r="R101" s="12">
        <v>0.2</v>
      </c>
      <c r="S101" s="12">
        <v>-0.3</v>
      </c>
      <c r="T101" s="12">
        <v>0.2</v>
      </c>
      <c r="U101" s="12">
        <v>0.3</v>
      </c>
      <c r="V101" s="12">
        <v>-1.3</v>
      </c>
      <c r="W101" s="12">
        <v>0.8</v>
      </c>
      <c r="X101" s="12">
        <v>0.3</v>
      </c>
      <c r="Y101" s="12">
        <v>-0.1</v>
      </c>
      <c r="Z101" s="12">
        <v>0.2</v>
      </c>
      <c r="AA101" s="12">
        <v>0.1</v>
      </c>
      <c r="AB101" s="12">
        <v>-0.2</v>
      </c>
      <c r="AC101" s="12">
        <v>-0.3</v>
      </c>
      <c r="AD101" s="12">
        <v>-0.2</v>
      </c>
      <c r="AE101" s="12">
        <v>0.4</v>
      </c>
      <c r="AF101" s="12">
        <v>-0.3</v>
      </c>
      <c r="AG101" s="12">
        <v>-2.4</v>
      </c>
      <c r="AH101" s="12">
        <v>-2.6</v>
      </c>
      <c r="AI101" s="12">
        <v>0.4</v>
      </c>
      <c r="AJ101" s="12">
        <v>-0.3</v>
      </c>
      <c r="AK101" s="12">
        <v>-0.7</v>
      </c>
      <c r="AL101" s="70"/>
    </row>
    <row r="102" spans="1:38">
      <c r="A102" s="70" t="s">
        <v>1006</v>
      </c>
      <c r="B102" s="12" t="s">
        <v>1013</v>
      </c>
      <c r="C102" s="12">
        <v>159.5</v>
      </c>
      <c r="D102" s="12">
        <v>-134.19999999999999</v>
      </c>
      <c r="E102" s="12">
        <v>112.7</v>
      </c>
      <c r="F102" s="12">
        <v>-76</v>
      </c>
      <c r="G102" s="12">
        <v>375.6</v>
      </c>
      <c r="H102" s="12">
        <v>56.1</v>
      </c>
      <c r="I102" s="12">
        <v>271.5</v>
      </c>
      <c r="J102" s="12">
        <v>299.3</v>
      </c>
      <c r="K102" s="12">
        <v>296.2</v>
      </c>
      <c r="L102" s="12">
        <v>450.2</v>
      </c>
      <c r="M102" s="12">
        <v>730.9</v>
      </c>
      <c r="N102" s="12">
        <v>-561.70000000000005</v>
      </c>
      <c r="O102" s="12">
        <v>-871.1</v>
      </c>
      <c r="P102" s="12">
        <v>-676.7</v>
      </c>
      <c r="Q102" s="12">
        <v>1199.0999999999999</v>
      </c>
      <c r="R102" s="12">
        <v>747.8</v>
      </c>
      <c r="S102" s="12">
        <v>657.2</v>
      </c>
      <c r="T102" s="12">
        <v>1485.5</v>
      </c>
      <c r="U102" s="12">
        <v>1221.7</v>
      </c>
      <c r="V102" s="12">
        <v>-5134.1000000000004</v>
      </c>
      <c r="W102" s="12">
        <v>2273.4</v>
      </c>
      <c r="X102" s="12">
        <v>803.9</v>
      </c>
      <c r="Y102" s="12">
        <v>-1335.9</v>
      </c>
      <c r="Z102" s="12">
        <v>1190.8</v>
      </c>
      <c r="AA102" s="12">
        <v>1500.5</v>
      </c>
      <c r="AB102" s="12">
        <v>-507.1</v>
      </c>
      <c r="AC102" s="12">
        <v>-873</v>
      </c>
      <c r="AD102" s="12">
        <v>305</v>
      </c>
      <c r="AE102" s="12">
        <v>3023.1</v>
      </c>
      <c r="AF102" s="12">
        <v>-2871.5</v>
      </c>
      <c r="AG102" s="12">
        <v>3009.6</v>
      </c>
      <c r="AH102" s="12">
        <v>1225.4000000000001</v>
      </c>
      <c r="AI102" s="12">
        <v>2229.6999999999998</v>
      </c>
      <c r="AJ102" s="12">
        <v>-4724.6000000000004</v>
      </c>
      <c r="AK102" s="12">
        <v>2546.1999999999998</v>
      </c>
      <c r="AL102" s="70"/>
    </row>
    <row r="103" spans="1:38">
      <c r="A103" s="70" t="s">
        <v>1007</v>
      </c>
      <c r="B103" s="12" t="s">
        <v>1222</v>
      </c>
      <c r="C103" s="12">
        <v>-0.2</v>
      </c>
      <c r="D103" s="12">
        <v>0.8</v>
      </c>
      <c r="E103" s="12">
        <v>0.1</v>
      </c>
      <c r="F103" s="12">
        <v>-0.4</v>
      </c>
      <c r="G103" s="12">
        <v>0</v>
      </c>
      <c r="H103" s="12">
        <v>0.6</v>
      </c>
      <c r="I103" s="12">
        <v>0.2</v>
      </c>
      <c r="J103" s="12">
        <v>-0.4</v>
      </c>
      <c r="K103" s="12">
        <v>-0.6</v>
      </c>
      <c r="L103" s="12">
        <v>0.4</v>
      </c>
      <c r="M103" s="12">
        <v>-0.3</v>
      </c>
      <c r="N103" s="12">
        <v>-0.5</v>
      </c>
      <c r="O103" s="12">
        <v>-0.4</v>
      </c>
      <c r="P103" s="12">
        <v>0.9</v>
      </c>
      <c r="Q103" s="12">
        <v>1.1000000000000001</v>
      </c>
      <c r="R103" s="12">
        <v>0.5</v>
      </c>
      <c r="S103" s="12">
        <v>-0.9</v>
      </c>
      <c r="T103" s="12">
        <v>0.4</v>
      </c>
      <c r="U103" s="12">
        <v>0.5</v>
      </c>
      <c r="V103" s="12">
        <v>-0.2</v>
      </c>
      <c r="W103" s="12">
        <v>0.2</v>
      </c>
      <c r="X103" s="12">
        <v>-1</v>
      </c>
      <c r="Y103" s="12">
        <v>-0.1</v>
      </c>
      <c r="Z103" s="12">
        <v>0.1</v>
      </c>
      <c r="AA103" s="12">
        <v>0.1</v>
      </c>
      <c r="AB103" s="12">
        <v>-3.3</v>
      </c>
      <c r="AC103" s="12">
        <v>-2.2999999999999998</v>
      </c>
      <c r="AD103" s="12">
        <v>-1.5</v>
      </c>
      <c r="AE103" s="12">
        <v>2.9</v>
      </c>
      <c r="AF103" s="12">
        <v>-1.2</v>
      </c>
      <c r="AG103" s="12">
        <v>-0.3</v>
      </c>
      <c r="AH103" s="12">
        <v>2.1</v>
      </c>
      <c r="AI103" s="12">
        <v>-3</v>
      </c>
      <c r="AJ103" s="12">
        <v>-8.1</v>
      </c>
      <c r="AK103" s="12">
        <v>1.1000000000000001</v>
      </c>
      <c r="AL103" s="70"/>
    </row>
    <row r="104" spans="1:38">
      <c r="A104" s="70" t="s">
        <v>1008</v>
      </c>
      <c r="B104" s="12" t="s">
        <v>1040</v>
      </c>
      <c r="C104" s="12">
        <v>10.7</v>
      </c>
      <c r="D104" s="12">
        <v>8.8000000000000007</v>
      </c>
      <c r="E104" s="12">
        <v>2.2000000000000002</v>
      </c>
      <c r="F104" s="12">
        <v>-4.5</v>
      </c>
      <c r="G104" s="12">
        <v>23.3</v>
      </c>
      <c r="H104" s="12">
        <v>54.9</v>
      </c>
      <c r="I104" s="12">
        <v>11.3</v>
      </c>
      <c r="J104" s="12">
        <v>13.2</v>
      </c>
      <c r="K104" s="12">
        <v>-16.399999999999999</v>
      </c>
      <c r="L104" s="12">
        <v>4.5999999999999996</v>
      </c>
      <c r="M104" s="12">
        <v>-1.2</v>
      </c>
      <c r="N104" s="12">
        <v>-3.6</v>
      </c>
      <c r="O104" s="12">
        <v>-3.5</v>
      </c>
      <c r="P104" s="12">
        <v>5.6</v>
      </c>
      <c r="Q104" s="12">
        <v>8.6999999999999993</v>
      </c>
      <c r="R104" s="12">
        <v>4.8</v>
      </c>
      <c r="S104" s="12">
        <v>-10.3</v>
      </c>
      <c r="T104" s="12">
        <v>5.3</v>
      </c>
      <c r="U104" s="12">
        <v>8.4</v>
      </c>
      <c r="V104" s="12">
        <v>-2.2999999999999998</v>
      </c>
      <c r="W104" s="12">
        <v>-0.7</v>
      </c>
      <c r="X104" s="12">
        <v>-4.4000000000000004</v>
      </c>
      <c r="Y104" s="12">
        <v>5.5</v>
      </c>
      <c r="Z104" s="12">
        <v>5.6</v>
      </c>
      <c r="AA104" s="12">
        <v>-2.4</v>
      </c>
      <c r="AB104" s="12">
        <v>-9.1999999999999993</v>
      </c>
      <c r="AC104" s="12">
        <v>-3</v>
      </c>
      <c r="AD104" s="12">
        <v>0.1</v>
      </c>
      <c r="AE104" s="12">
        <v>-2.6</v>
      </c>
      <c r="AF104" s="12">
        <v>-2.7</v>
      </c>
      <c r="AG104" s="12">
        <v>0.8</v>
      </c>
      <c r="AH104" s="12">
        <v>2</v>
      </c>
      <c r="AI104" s="12">
        <v>-4.4000000000000004</v>
      </c>
      <c r="AJ104" s="12">
        <v>-5.5</v>
      </c>
      <c r="AK104" s="12">
        <v>-7.9</v>
      </c>
      <c r="AL104" s="70"/>
    </row>
    <row r="105" spans="1:38">
      <c r="A105" s="70" t="s">
        <v>1010</v>
      </c>
      <c r="B105" s="70" t="s">
        <v>1223</v>
      </c>
      <c r="C105" s="70">
        <v>2</v>
      </c>
      <c r="D105" s="70">
        <v>4.9000000000000004</v>
      </c>
      <c r="E105" s="70">
        <v>0</v>
      </c>
      <c r="F105" s="70">
        <v>-1.7</v>
      </c>
      <c r="G105" s="70">
        <v>0.7</v>
      </c>
      <c r="H105" s="70">
        <v>5</v>
      </c>
      <c r="I105" s="70">
        <v>1.5</v>
      </c>
      <c r="J105" s="70">
        <v>-3.2</v>
      </c>
      <c r="K105" s="70">
        <v>-4.5999999999999996</v>
      </c>
      <c r="L105" s="70">
        <v>3.7</v>
      </c>
      <c r="M105" s="70">
        <v>-0.6</v>
      </c>
      <c r="N105" s="70">
        <v>-2.8</v>
      </c>
      <c r="O105" s="70">
        <v>-2.9</v>
      </c>
      <c r="P105" s="70">
        <v>4.0999999999999996</v>
      </c>
      <c r="Q105" s="70">
        <v>5.3</v>
      </c>
      <c r="R105" s="70">
        <v>2.2999999999999998</v>
      </c>
      <c r="S105" s="70">
        <v>-5.5</v>
      </c>
      <c r="T105" s="70">
        <v>2.2999999999999998</v>
      </c>
      <c r="U105" s="70">
        <v>3.8</v>
      </c>
      <c r="V105" s="70">
        <v>2.5</v>
      </c>
      <c r="W105" s="70">
        <v>0.3</v>
      </c>
      <c r="X105" s="70">
        <v>1.1000000000000001</v>
      </c>
      <c r="Y105" s="70">
        <v>0.3</v>
      </c>
      <c r="Z105" s="70">
        <v>-2.2999999999999998</v>
      </c>
      <c r="AA105" s="70">
        <v>-2.6</v>
      </c>
      <c r="AB105" s="70">
        <v>-5.9</v>
      </c>
      <c r="AC105" s="70">
        <v>-2.8</v>
      </c>
      <c r="AD105" s="70">
        <v>-0.3</v>
      </c>
      <c r="AE105" s="70">
        <v>3.7</v>
      </c>
      <c r="AF105" s="70">
        <v>-0.8</v>
      </c>
      <c r="AG105" s="70">
        <v>-0.5</v>
      </c>
      <c r="AH105" s="70">
        <v>2.9</v>
      </c>
      <c r="AI105" s="70">
        <v>-3.6</v>
      </c>
      <c r="AJ105" s="70">
        <v>-3.6</v>
      </c>
      <c r="AK105" s="70">
        <v>-0.4</v>
      </c>
      <c r="AL105" s="70"/>
    </row>
    <row r="106" spans="1:38">
      <c r="A106" s="70" t="s">
        <v>1012</v>
      </c>
      <c r="B106" s="70" t="s">
        <v>1224</v>
      </c>
      <c r="C106" s="70">
        <v>-0.2</v>
      </c>
      <c r="D106" s="70">
        <v>0.8</v>
      </c>
      <c r="E106" s="70">
        <v>0</v>
      </c>
      <c r="F106" s="70">
        <v>-0.4</v>
      </c>
      <c r="G106" s="70">
        <v>0</v>
      </c>
      <c r="H106" s="70">
        <v>0.7</v>
      </c>
      <c r="I106" s="70">
        <v>0.2</v>
      </c>
      <c r="J106" s="70">
        <v>-0.5</v>
      </c>
      <c r="K106" s="70">
        <v>-0.9</v>
      </c>
      <c r="L106" s="70">
        <v>0.9</v>
      </c>
      <c r="M106" s="70">
        <v>-0.7</v>
      </c>
      <c r="N106" s="70">
        <v>-0.8</v>
      </c>
      <c r="O106" s="70">
        <v>-0.6</v>
      </c>
      <c r="P106" s="70">
        <v>1.5</v>
      </c>
      <c r="Q106" s="70">
        <v>2.1</v>
      </c>
      <c r="R106" s="70">
        <v>0.8</v>
      </c>
      <c r="S106" s="70">
        <v>-1.2</v>
      </c>
      <c r="T106" s="70">
        <v>0.3</v>
      </c>
      <c r="U106" s="70">
        <v>0.2</v>
      </c>
      <c r="V106" s="70">
        <v>0</v>
      </c>
      <c r="W106" s="70">
        <v>0.3</v>
      </c>
      <c r="X106" s="70">
        <v>-0.2</v>
      </c>
      <c r="Y106" s="70">
        <v>-0.5</v>
      </c>
      <c r="Z106" s="70">
        <v>0</v>
      </c>
      <c r="AA106" s="70">
        <v>0</v>
      </c>
      <c r="AB106" s="70">
        <v>-1.7</v>
      </c>
      <c r="AC106" s="70">
        <v>-1.1000000000000001</v>
      </c>
      <c r="AD106" s="70">
        <v>-0.6</v>
      </c>
      <c r="AE106" s="70">
        <v>1.1000000000000001</v>
      </c>
      <c r="AF106" s="70">
        <v>-0.4</v>
      </c>
      <c r="AG106" s="70">
        <v>-0.1</v>
      </c>
      <c r="AH106" s="70">
        <v>1.4</v>
      </c>
      <c r="AI106" s="70">
        <v>-1</v>
      </c>
      <c r="AJ106" s="70">
        <v>-1.7</v>
      </c>
      <c r="AK106" s="70">
        <v>0</v>
      </c>
      <c r="AL106" s="70"/>
    </row>
    <row r="107" spans="1:38">
      <c r="A107" s="70" t="s">
        <v>1014</v>
      </c>
      <c r="B107" s="70" t="s">
        <v>1225</v>
      </c>
      <c r="C107" s="70">
        <v>9</v>
      </c>
      <c r="D107" s="70">
        <v>3.2</v>
      </c>
      <c r="E107" s="70">
        <v>2.1</v>
      </c>
      <c r="F107" s="70">
        <v>-2.4</v>
      </c>
      <c r="G107" s="70">
        <v>22.6</v>
      </c>
      <c r="H107" s="70">
        <v>49.2</v>
      </c>
      <c r="I107" s="70">
        <v>9.6</v>
      </c>
      <c r="J107" s="70">
        <v>16.899999999999999</v>
      </c>
      <c r="K107" s="70">
        <v>-10.9</v>
      </c>
      <c r="L107" s="70">
        <v>0</v>
      </c>
      <c r="M107" s="70">
        <v>0</v>
      </c>
      <c r="N107" s="70">
        <v>0</v>
      </c>
      <c r="O107" s="70">
        <v>0</v>
      </c>
      <c r="P107" s="70">
        <v>0</v>
      </c>
      <c r="Q107" s="70">
        <v>1.3</v>
      </c>
      <c r="R107" s="70">
        <v>1.7</v>
      </c>
      <c r="S107" s="70">
        <v>-3.6</v>
      </c>
      <c r="T107" s="70">
        <v>2.7</v>
      </c>
      <c r="U107" s="70">
        <v>4.4000000000000004</v>
      </c>
      <c r="V107" s="70">
        <v>-4.8</v>
      </c>
      <c r="W107" s="70">
        <v>-1.3</v>
      </c>
      <c r="X107" s="70">
        <v>-5.3</v>
      </c>
      <c r="Y107" s="70">
        <v>5.7</v>
      </c>
      <c r="Z107" s="70">
        <v>7.8</v>
      </c>
      <c r="AA107" s="70">
        <v>0.2</v>
      </c>
      <c r="AB107" s="70">
        <v>-1.5</v>
      </c>
      <c r="AC107" s="70">
        <v>0.9</v>
      </c>
      <c r="AD107" s="70">
        <v>1</v>
      </c>
      <c r="AE107" s="70">
        <v>-7.3</v>
      </c>
      <c r="AF107" s="70">
        <v>-1.4</v>
      </c>
      <c r="AG107" s="70">
        <v>1.5</v>
      </c>
      <c r="AH107" s="70">
        <v>-2.4</v>
      </c>
      <c r="AI107" s="70">
        <v>0.2</v>
      </c>
      <c r="AJ107" s="70">
        <v>-0.3</v>
      </c>
      <c r="AK107" s="70">
        <v>-7.5</v>
      </c>
      <c r="AL107" s="70"/>
    </row>
    <row r="108" spans="1:38">
      <c r="A108" s="70" t="s">
        <v>1016</v>
      </c>
      <c r="B108" s="70" t="s">
        <v>1226</v>
      </c>
      <c r="C108" s="70">
        <v>0</v>
      </c>
      <c r="D108" s="70">
        <v>-0.1</v>
      </c>
      <c r="E108" s="70">
        <v>0</v>
      </c>
      <c r="F108" s="70">
        <v>0</v>
      </c>
      <c r="G108" s="70">
        <v>0</v>
      </c>
      <c r="H108" s="70">
        <v>0</v>
      </c>
      <c r="I108" s="70">
        <v>0</v>
      </c>
      <c r="J108" s="70">
        <v>0</v>
      </c>
      <c r="K108" s="70">
        <v>0</v>
      </c>
      <c r="L108" s="70">
        <v>0</v>
      </c>
      <c r="M108" s="70">
        <v>0</v>
      </c>
      <c r="N108" s="70">
        <v>0</v>
      </c>
      <c r="O108" s="70">
        <v>0</v>
      </c>
      <c r="P108" s="70">
        <v>0</v>
      </c>
      <c r="Q108" s="70">
        <v>0</v>
      </c>
      <c r="R108" s="70">
        <v>0</v>
      </c>
      <c r="S108" s="70">
        <v>0</v>
      </c>
      <c r="T108" s="70">
        <v>0</v>
      </c>
      <c r="U108" s="70">
        <v>0</v>
      </c>
      <c r="V108" s="70">
        <v>0</v>
      </c>
      <c r="W108" s="70">
        <v>0</v>
      </c>
      <c r="X108" s="70">
        <v>0</v>
      </c>
      <c r="Y108" s="70">
        <v>0</v>
      </c>
      <c r="Z108" s="70">
        <v>0</v>
      </c>
      <c r="AA108" s="70">
        <v>0</v>
      </c>
      <c r="AB108" s="70">
        <v>0</v>
      </c>
      <c r="AC108" s="70">
        <v>0</v>
      </c>
      <c r="AD108" s="70">
        <v>0</v>
      </c>
      <c r="AE108" s="70">
        <v>0</v>
      </c>
      <c r="AF108" s="70">
        <v>0</v>
      </c>
      <c r="AG108" s="70">
        <v>0</v>
      </c>
      <c r="AH108" s="70">
        <v>0</v>
      </c>
      <c r="AI108" s="70">
        <v>0</v>
      </c>
      <c r="AJ108" s="70">
        <v>0</v>
      </c>
      <c r="AK108" s="70">
        <v>0</v>
      </c>
      <c r="AL108" s="70"/>
    </row>
    <row r="109" spans="1:38">
      <c r="A109" s="70" t="s">
        <v>1018</v>
      </c>
      <c r="B109" s="12" t="s">
        <v>1227</v>
      </c>
      <c r="C109" s="12">
        <v>1</v>
      </c>
      <c r="D109" s="12">
        <v>1.1000000000000001</v>
      </c>
      <c r="E109" s="12">
        <v>1.8</v>
      </c>
      <c r="F109" s="12">
        <v>3.2</v>
      </c>
      <c r="G109" s="12">
        <v>7.3</v>
      </c>
      <c r="H109" s="12">
        <v>-7.4</v>
      </c>
      <c r="I109" s="12">
        <v>10.9</v>
      </c>
      <c r="J109" s="12">
        <v>1</v>
      </c>
      <c r="K109" s="12">
        <v>2.9</v>
      </c>
      <c r="L109" s="12">
        <v>21.6</v>
      </c>
      <c r="M109" s="12">
        <v>-18.100000000000001</v>
      </c>
      <c r="N109" s="12">
        <v>3.3</v>
      </c>
      <c r="O109" s="12">
        <v>2.8</v>
      </c>
      <c r="P109" s="12">
        <v>19.5</v>
      </c>
      <c r="Q109" s="12">
        <v>42</v>
      </c>
      <c r="R109" s="12">
        <v>24.4</v>
      </c>
      <c r="S109" s="12">
        <v>-47.9</v>
      </c>
      <c r="T109" s="12">
        <v>5.7</v>
      </c>
      <c r="U109" s="12">
        <v>41.5</v>
      </c>
      <c r="V109" s="12">
        <v>-175.5</v>
      </c>
      <c r="W109" s="12">
        <v>179.5</v>
      </c>
      <c r="X109" s="12">
        <v>48</v>
      </c>
      <c r="Y109" s="12">
        <v>16.5</v>
      </c>
      <c r="Z109" s="12">
        <v>139.30000000000001</v>
      </c>
      <c r="AA109" s="12">
        <v>-114.8</v>
      </c>
      <c r="AB109" s="12">
        <v>16.899999999999999</v>
      </c>
      <c r="AC109" s="12">
        <v>-102.5</v>
      </c>
      <c r="AD109" s="12">
        <v>49.1</v>
      </c>
      <c r="AE109" s="12">
        <v>135.4</v>
      </c>
      <c r="AF109" s="12">
        <v>-98.6</v>
      </c>
      <c r="AG109" s="12">
        <v>240.1</v>
      </c>
      <c r="AH109" s="12">
        <v>196.4</v>
      </c>
      <c r="AI109" s="12">
        <v>-109.5</v>
      </c>
      <c r="AJ109" s="12">
        <v>-675.7</v>
      </c>
      <c r="AK109" s="12">
        <v>114</v>
      </c>
      <c r="AL109" s="70"/>
    </row>
    <row r="110" spans="1:38">
      <c r="A110" s="70" t="s">
        <v>1020</v>
      </c>
      <c r="B110" s="12" t="s">
        <v>1059</v>
      </c>
      <c r="C110" s="12">
        <v>0.1</v>
      </c>
      <c r="D110" s="12">
        <v>-1.2</v>
      </c>
      <c r="E110" s="12">
        <v>-0.3</v>
      </c>
      <c r="F110" s="12">
        <v>0.6</v>
      </c>
      <c r="G110" s="12">
        <v>0</v>
      </c>
      <c r="H110" s="12">
        <v>-13.8</v>
      </c>
      <c r="I110" s="12">
        <v>-6.6</v>
      </c>
      <c r="J110" s="12">
        <v>0.1</v>
      </c>
      <c r="K110" s="12">
        <v>0.1</v>
      </c>
      <c r="L110" s="12">
        <v>0.1</v>
      </c>
      <c r="M110" s="12">
        <v>-0.5</v>
      </c>
      <c r="N110" s="12">
        <v>0</v>
      </c>
      <c r="O110" s="12">
        <v>-4</v>
      </c>
      <c r="P110" s="12">
        <v>0</v>
      </c>
      <c r="Q110" s="12">
        <v>4.8</v>
      </c>
      <c r="R110" s="12">
        <v>-8.5</v>
      </c>
      <c r="S110" s="12">
        <v>11.8</v>
      </c>
      <c r="T110" s="12">
        <v>8.6999999999999993</v>
      </c>
      <c r="U110" s="12">
        <v>25.3</v>
      </c>
      <c r="V110" s="12">
        <v>21.3</v>
      </c>
      <c r="W110" s="12">
        <v>2.2999999999999998</v>
      </c>
      <c r="X110" s="12">
        <v>5.8</v>
      </c>
      <c r="Y110" s="12">
        <v>-12</v>
      </c>
      <c r="Z110" s="12">
        <v>27.6</v>
      </c>
      <c r="AA110" s="12">
        <v>-1.3</v>
      </c>
      <c r="AB110" s="12">
        <v>7.9</v>
      </c>
      <c r="AC110" s="12">
        <v>4.4000000000000004</v>
      </c>
      <c r="AD110" s="12">
        <v>-17</v>
      </c>
      <c r="AE110" s="12">
        <v>10.4</v>
      </c>
      <c r="AF110" s="12">
        <v>-0.9</v>
      </c>
      <c r="AG110" s="12">
        <v>-28.6</v>
      </c>
      <c r="AH110" s="12">
        <v>-7.4</v>
      </c>
      <c r="AI110" s="12">
        <v>-13</v>
      </c>
      <c r="AJ110" s="12">
        <v>50.7</v>
      </c>
      <c r="AK110" s="12">
        <v>-20.7</v>
      </c>
      <c r="AL110" s="70"/>
    </row>
    <row r="111" spans="1:38">
      <c r="A111" s="70" t="s">
        <v>1022</v>
      </c>
      <c r="B111" s="70" t="s">
        <v>1228</v>
      </c>
      <c r="C111" s="70">
        <v>0</v>
      </c>
      <c r="D111" s="70">
        <v>0.1</v>
      </c>
      <c r="E111" s="70">
        <v>0</v>
      </c>
      <c r="F111" s="70">
        <v>0</v>
      </c>
      <c r="G111" s="70">
        <v>0</v>
      </c>
      <c r="H111" s="70">
        <v>0.2</v>
      </c>
      <c r="I111" s="70">
        <v>0.2</v>
      </c>
      <c r="J111" s="70">
        <v>0.1</v>
      </c>
      <c r="K111" s="70">
        <v>0.2</v>
      </c>
      <c r="L111" s="70">
        <v>0.2</v>
      </c>
      <c r="M111" s="70">
        <v>0.2</v>
      </c>
      <c r="N111" s="70">
        <v>0</v>
      </c>
      <c r="O111" s="70">
        <v>0</v>
      </c>
      <c r="P111" s="70">
        <v>0</v>
      </c>
      <c r="Q111" s="70">
        <v>0</v>
      </c>
      <c r="R111" s="70">
        <v>0</v>
      </c>
      <c r="S111" s="70">
        <v>0</v>
      </c>
      <c r="T111" s="70">
        <v>0</v>
      </c>
      <c r="U111" s="70">
        <v>0</v>
      </c>
      <c r="V111" s="70">
        <v>0</v>
      </c>
      <c r="W111" s="70">
        <v>0</v>
      </c>
      <c r="X111" s="70">
        <v>0</v>
      </c>
      <c r="Y111" s="70">
        <v>0</v>
      </c>
      <c r="Z111" s="70">
        <v>0</v>
      </c>
      <c r="AA111" s="70">
        <v>0</v>
      </c>
      <c r="AB111" s="70">
        <v>0</v>
      </c>
      <c r="AC111" s="70">
        <v>0</v>
      </c>
      <c r="AD111" s="70">
        <v>0</v>
      </c>
      <c r="AE111" s="70">
        <v>0</v>
      </c>
      <c r="AF111" s="70">
        <v>0</v>
      </c>
      <c r="AG111" s="70">
        <v>0</v>
      </c>
      <c r="AH111" s="70">
        <v>0</v>
      </c>
      <c r="AI111" s="70">
        <v>0</v>
      </c>
      <c r="AJ111" s="70">
        <v>0</v>
      </c>
      <c r="AK111" s="70">
        <v>0</v>
      </c>
      <c r="AL111" s="70"/>
    </row>
    <row r="112" spans="1:38">
      <c r="A112" s="70" t="s">
        <v>1024</v>
      </c>
      <c r="B112" s="70" t="s">
        <v>1229</v>
      </c>
      <c r="C112" s="70">
        <v>0.1</v>
      </c>
      <c r="D112" s="70">
        <v>-1.3</v>
      </c>
      <c r="E112" s="70">
        <v>-0.3</v>
      </c>
      <c r="F112" s="70">
        <v>0.6</v>
      </c>
      <c r="G112" s="70">
        <v>-0.1</v>
      </c>
      <c r="H112" s="70">
        <v>-14</v>
      </c>
      <c r="I112" s="70">
        <v>-6.7</v>
      </c>
      <c r="J112" s="70">
        <v>0</v>
      </c>
      <c r="K112" s="70">
        <v>0</v>
      </c>
      <c r="L112" s="70">
        <v>0</v>
      </c>
      <c r="M112" s="70">
        <v>-0.7</v>
      </c>
      <c r="N112" s="70">
        <v>0</v>
      </c>
      <c r="O112" s="70">
        <v>-4</v>
      </c>
      <c r="P112" s="70">
        <v>0</v>
      </c>
      <c r="Q112" s="70">
        <v>4.8</v>
      </c>
      <c r="R112" s="70">
        <v>-8.5</v>
      </c>
      <c r="S112" s="70">
        <v>11.8</v>
      </c>
      <c r="T112" s="70">
        <v>8.6999999999999993</v>
      </c>
      <c r="U112" s="70">
        <v>25.3</v>
      </c>
      <c r="V112" s="70">
        <v>21.3</v>
      </c>
      <c r="W112" s="70">
        <v>2.2999999999999998</v>
      </c>
      <c r="X112" s="70">
        <v>5.8</v>
      </c>
      <c r="Y112" s="70">
        <v>-12</v>
      </c>
      <c r="Z112" s="70">
        <v>27.6</v>
      </c>
      <c r="AA112" s="70">
        <v>-1.3</v>
      </c>
      <c r="AB112" s="70">
        <v>7.9</v>
      </c>
      <c r="AC112" s="70">
        <v>4.4000000000000004</v>
      </c>
      <c r="AD112" s="70">
        <v>-17</v>
      </c>
      <c r="AE112" s="70">
        <v>10.4</v>
      </c>
      <c r="AF112" s="70">
        <v>-0.9</v>
      </c>
      <c r="AG112" s="70">
        <v>-28.6</v>
      </c>
      <c r="AH112" s="70">
        <v>-7.4</v>
      </c>
      <c r="AI112" s="70">
        <v>-13</v>
      </c>
      <c r="AJ112" s="70">
        <v>50.7</v>
      </c>
      <c r="AK112" s="70">
        <v>-20.7</v>
      </c>
      <c r="AL112" s="70"/>
    </row>
    <row r="113" spans="1:38">
      <c r="A113" s="70" t="s">
        <v>1027</v>
      </c>
      <c r="B113" s="12" t="s">
        <v>1073</v>
      </c>
      <c r="C113" s="12">
        <v>147.9</v>
      </c>
      <c r="D113" s="12">
        <v>-143.69999999999999</v>
      </c>
      <c r="E113" s="12">
        <v>108.8</v>
      </c>
      <c r="F113" s="12">
        <v>-74.900000000000006</v>
      </c>
      <c r="G113" s="12">
        <v>345</v>
      </c>
      <c r="H113" s="12">
        <v>21.9</v>
      </c>
      <c r="I113" s="12">
        <v>255.6</v>
      </c>
      <c r="J113" s="12">
        <v>285.3</v>
      </c>
      <c r="K113" s="12">
        <v>310.2</v>
      </c>
      <c r="L113" s="12">
        <v>423.5</v>
      </c>
      <c r="M113" s="12">
        <v>751</v>
      </c>
      <c r="N113" s="12">
        <v>-560.79999999999995</v>
      </c>
      <c r="O113" s="12">
        <v>-865.9</v>
      </c>
      <c r="P113" s="12">
        <v>-701.9</v>
      </c>
      <c r="Q113" s="12">
        <v>1141.5</v>
      </c>
      <c r="R113" s="12">
        <v>726.3</v>
      </c>
      <c r="S113" s="12">
        <v>704.9</v>
      </c>
      <c r="T113" s="12">
        <v>1464.9</v>
      </c>
      <c r="U113" s="12">
        <v>1145.5999999999999</v>
      </c>
      <c r="V113" s="12">
        <v>-4975.8</v>
      </c>
      <c r="W113" s="12">
        <v>2091.3000000000002</v>
      </c>
      <c r="X113" s="12">
        <v>755.3</v>
      </c>
      <c r="Y113" s="12">
        <v>-1345.8</v>
      </c>
      <c r="Z113" s="12">
        <v>1018.3</v>
      </c>
      <c r="AA113" s="12">
        <v>1618.9</v>
      </c>
      <c r="AB113" s="12">
        <v>-518.9</v>
      </c>
      <c r="AC113" s="12">
        <v>-769</v>
      </c>
      <c r="AD113" s="12">
        <v>274.60000000000002</v>
      </c>
      <c r="AE113" s="12">
        <v>2876.3</v>
      </c>
      <c r="AF113" s="12">
        <v>-2767.7</v>
      </c>
      <c r="AG113" s="12">
        <v>2797.3</v>
      </c>
      <c r="AH113" s="12">
        <v>1031.9000000000001</v>
      </c>
      <c r="AI113" s="12">
        <v>2359.8000000000002</v>
      </c>
      <c r="AJ113" s="12">
        <v>-4085.9</v>
      </c>
      <c r="AK113" s="12">
        <v>2459.6999999999998</v>
      </c>
      <c r="AL113" s="70"/>
    </row>
    <row r="114" spans="1:38">
      <c r="A114" s="70" t="s">
        <v>1030</v>
      </c>
      <c r="B114" s="70" t="s">
        <v>1077</v>
      </c>
      <c r="C114" s="70">
        <v>51.5</v>
      </c>
      <c r="D114" s="70">
        <v>-7.2</v>
      </c>
      <c r="E114" s="70">
        <v>50.7</v>
      </c>
      <c r="F114" s="70">
        <v>2.9</v>
      </c>
      <c r="G114" s="70">
        <v>166.2</v>
      </c>
      <c r="H114" s="70">
        <v>34.799999999999997</v>
      </c>
      <c r="I114" s="70">
        <v>98.4</v>
      </c>
      <c r="J114" s="70">
        <v>132.69999999999999</v>
      </c>
      <c r="K114" s="70">
        <v>144.1</v>
      </c>
      <c r="L114" s="70">
        <v>165.8</v>
      </c>
      <c r="M114" s="70">
        <v>414.4</v>
      </c>
      <c r="N114" s="70">
        <v>-257.60000000000002</v>
      </c>
      <c r="O114" s="70">
        <v>-349.3</v>
      </c>
      <c r="P114" s="70">
        <v>-255.6</v>
      </c>
      <c r="Q114" s="70">
        <v>587.4</v>
      </c>
      <c r="R114" s="70">
        <v>396.2</v>
      </c>
      <c r="S114" s="70">
        <v>468.4</v>
      </c>
      <c r="T114" s="70">
        <v>873.9</v>
      </c>
      <c r="U114" s="70">
        <v>771.2</v>
      </c>
      <c r="V114" s="70">
        <v>-2461</v>
      </c>
      <c r="W114" s="70">
        <v>1183.2</v>
      </c>
      <c r="X114" s="70">
        <v>570</v>
      </c>
      <c r="Y114" s="70">
        <v>-647.29999999999995</v>
      </c>
      <c r="Z114" s="70">
        <v>675.7</v>
      </c>
      <c r="AA114" s="70">
        <v>908.3</v>
      </c>
      <c r="AB114" s="70">
        <v>-229.3</v>
      </c>
      <c r="AC114" s="70">
        <v>-229.3</v>
      </c>
      <c r="AD114" s="70">
        <v>226.8</v>
      </c>
      <c r="AE114" s="70">
        <v>1770.8</v>
      </c>
      <c r="AF114" s="70">
        <v>-1403.3</v>
      </c>
      <c r="AG114" s="70">
        <v>1622.3</v>
      </c>
      <c r="AH114" s="70">
        <v>624.29999999999995</v>
      </c>
      <c r="AI114" s="70">
        <v>1202.5999999999999</v>
      </c>
      <c r="AJ114" s="70">
        <v>-1947.2</v>
      </c>
      <c r="AK114" s="70">
        <v>1377.1</v>
      </c>
      <c r="AL114" s="70"/>
    </row>
    <row r="115" spans="1:38">
      <c r="A115" s="70" t="s">
        <v>1032</v>
      </c>
      <c r="B115" s="70" t="s">
        <v>1081</v>
      </c>
      <c r="C115" s="70">
        <v>96.5</v>
      </c>
      <c r="D115" s="70">
        <v>-136.5</v>
      </c>
      <c r="E115" s="70">
        <v>58.1</v>
      </c>
      <c r="F115" s="70">
        <v>-77.8</v>
      </c>
      <c r="G115" s="70">
        <v>178.8</v>
      </c>
      <c r="H115" s="70">
        <v>-12.9</v>
      </c>
      <c r="I115" s="70">
        <v>157.19999999999999</v>
      </c>
      <c r="J115" s="70">
        <v>152.69999999999999</v>
      </c>
      <c r="K115" s="70">
        <v>166.2</v>
      </c>
      <c r="L115" s="70">
        <v>257.7</v>
      </c>
      <c r="M115" s="70">
        <v>336.6</v>
      </c>
      <c r="N115" s="70">
        <v>-303.2</v>
      </c>
      <c r="O115" s="70">
        <v>-516.70000000000005</v>
      </c>
      <c r="P115" s="70">
        <v>-446.2</v>
      </c>
      <c r="Q115" s="70">
        <v>554.1</v>
      </c>
      <c r="R115" s="70">
        <v>330.1</v>
      </c>
      <c r="S115" s="70">
        <v>236.5</v>
      </c>
      <c r="T115" s="70">
        <v>590.9</v>
      </c>
      <c r="U115" s="70">
        <v>374.3</v>
      </c>
      <c r="V115" s="70">
        <v>-2514.8000000000002</v>
      </c>
      <c r="W115" s="70">
        <v>908.1</v>
      </c>
      <c r="X115" s="70">
        <v>185.4</v>
      </c>
      <c r="Y115" s="70">
        <v>-698.5</v>
      </c>
      <c r="Z115" s="70">
        <v>342.6</v>
      </c>
      <c r="AA115" s="70">
        <v>710.6</v>
      </c>
      <c r="AB115" s="70">
        <v>-289.60000000000002</v>
      </c>
      <c r="AC115" s="70">
        <v>-539.70000000000005</v>
      </c>
      <c r="AD115" s="70">
        <v>47.8</v>
      </c>
      <c r="AE115" s="70">
        <v>1105.5</v>
      </c>
      <c r="AF115" s="70">
        <v>-1364.4</v>
      </c>
      <c r="AG115" s="70">
        <v>1175</v>
      </c>
      <c r="AH115" s="70">
        <v>407.6</v>
      </c>
      <c r="AI115" s="70">
        <v>1157.2</v>
      </c>
      <c r="AJ115" s="70">
        <v>-2138.8000000000002</v>
      </c>
      <c r="AK115" s="70">
        <v>1082.5</v>
      </c>
      <c r="AL115" s="70"/>
    </row>
    <row r="116" spans="1:38">
      <c r="A116" s="70" t="s">
        <v>1034</v>
      </c>
      <c r="B116" s="12" t="s">
        <v>1021</v>
      </c>
      <c r="C116" s="12">
        <v>0</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0.1</v>
      </c>
      <c r="U116" s="12">
        <v>0.1</v>
      </c>
      <c r="V116" s="12">
        <v>-1.3</v>
      </c>
      <c r="W116" s="12">
        <v>0.6</v>
      </c>
      <c r="X116" s="12">
        <v>0.3</v>
      </c>
      <c r="Y116" s="12">
        <v>0</v>
      </c>
      <c r="Z116" s="12">
        <v>0</v>
      </c>
      <c r="AA116" s="12">
        <v>0</v>
      </c>
      <c r="AB116" s="12">
        <v>0</v>
      </c>
      <c r="AC116" s="12">
        <v>0</v>
      </c>
      <c r="AD116" s="12">
        <v>0</v>
      </c>
      <c r="AE116" s="12">
        <v>0</v>
      </c>
      <c r="AF116" s="12">
        <v>0</v>
      </c>
      <c r="AG116" s="12">
        <v>0.2</v>
      </c>
      <c r="AH116" s="12">
        <v>0</v>
      </c>
      <c r="AI116" s="12">
        <v>0</v>
      </c>
      <c r="AJ116" s="12">
        <v>0</v>
      </c>
      <c r="AK116" s="12">
        <v>0</v>
      </c>
      <c r="AL116" s="70"/>
    </row>
    <row r="117" spans="1:38">
      <c r="A117" s="70" t="s">
        <v>1035</v>
      </c>
      <c r="B117" s="12" t="s">
        <v>1124</v>
      </c>
      <c r="C117" s="12">
        <v>0</v>
      </c>
      <c r="D117" s="12">
        <v>0</v>
      </c>
      <c r="E117" s="12">
        <v>0</v>
      </c>
      <c r="F117" s="12">
        <v>0</v>
      </c>
      <c r="G117" s="12">
        <v>0</v>
      </c>
      <c r="H117" s="12">
        <v>0</v>
      </c>
      <c r="I117" s="12">
        <v>0</v>
      </c>
      <c r="J117" s="12">
        <v>0</v>
      </c>
      <c r="K117" s="12">
        <v>0</v>
      </c>
      <c r="L117" s="12">
        <v>0</v>
      </c>
      <c r="M117" s="12">
        <v>0</v>
      </c>
      <c r="N117" s="12">
        <v>0</v>
      </c>
      <c r="O117" s="12">
        <v>-0.1</v>
      </c>
      <c r="P117" s="12">
        <v>-0.8</v>
      </c>
      <c r="Q117" s="12">
        <v>0.9</v>
      </c>
      <c r="R117" s="12">
        <v>0.2</v>
      </c>
      <c r="S117" s="12">
        <v>-0.4</v>
      </c>
      <c r="T117" s="12">
        <v>0.3</v>
      </c>
      <c r="U117" s="12">
        <v>0.3</v>
      </c>
      <c r="V117" s="12">
        <v>-0.3</v>
      </c>
      <c r="W117" s="12">
        <v>0.1</v>
      </c>
      <c r="X117" s="12">
        <v>0</v>
      </c>
      <c r="Y117" s="12">
        <v>0</v>
      </c>
      <c r="Z117" s="12">
        <v>-0.1</v>
      </c>
      <c r="AA117" s="12">
        <v>-0.1</v>
      </c>
      <c r="AB117" s="12">
        <v>-0.5</v>
      </c>
      <c r="AC117" s="12">
        <v>-0.6</v>
      </c>
      <c r="AD117" s="12">
        <v>-0.3</v>
      </c>
      <c r="AE117" s="12">
        <v>0.7</v>
      </c>
      <c r="AF117" s="12">
        <v>-0.3</v>
      </c>
      <c r="AG117" s="12">
        <v>0</v>
      </c>
      <c r="AH117" s="12">
        <v>0.3</v>
      </c>
      <c r="AI117" s="12">
        <v>-0.2</v>
      </c>
      <c r="AJ117" s="12">
        <v>-0.2</v>
      </c>
      <c r="AK117" s="12">
        <v>0.1</v>
      </c>
      <c r="AL117" s="70"/>
    </row>
    <row r="118" spans="1:38">
      <c r="A118" s="70" t="s">
        <v>1036</v>
      </c>
      <c r="B118" s="12" t="s">
        <v>1025</v>
      </c>
      <c r="C118" s="12">
        <v>-18.3</v>
      </c>
      <c r="D118" s="12">
        <v>57.7</v>
      </c>
      <c r="E118" s="12">
        <v>50.9</v>
      </c>
      <c r="F118" s="12">
        <v>99.2</v>
      </c>
      <c r="G118" s="12">
        <v>-338</v>
      </c>
      <c r="H118" s="12">
        <v>-160.1</v>
      </c>
      <c r="I118" s="12">
        <v>109</v>
      </c>
      <c r="J118" s="12">
        <v>-84</v>
      </c>
      <c r="K118" s="12">
        <v>227.2</v>
      </c>
      <c r="L118" s="12">
        <v>166.5</v>
      </c>
      <c r="M118" s="12">
        <v>-304.39999999999998</v>
      </c>
      <c r="N118" s="12">
        <v>76.8</v>
      </c>
      <c r="O118" s="12">
        <v>328.3</v>
      </c>
      <c r="P118" s="12">
        <v>-165.4</v>
      </c>
      <c r="Q118" s="12">
        <v>-393.3</v>
      </c>
      <c r="R118" s="12">
        <v>-447.1</v>
      </c>
      <c r="S118" s="12">
        <v>-749.7</v>
      </c>
      <c r="T118" s="12">
        <v>-927.7</v>
      </c>
      <c r="U118" s="12">
        <v>-915.1</v>
      </c>
      <c r="V118" s="12">
        <v>2370.8000000000002</v>
      </c>
      <c r="W118" s="12">
        <v>-1282.5999999999999</v>
      </c>
      <c r="X118" s="12">
        <v>8.1999999999999993</v>
      </c>
      <c r="Y118" s="12">
        <v>1329.4</v>
      </c>
      <c r="Z118" s="12">
        <v>-515.5</v>
      </c>
      <c r="AA118" s="12">
        <v>244.6</v>
      </c>
      <c r="AB118" s="12">
        <v>1513.5</v>
      </c>
      <c r="AC118" s="12">
        <v>203.7</v>
      </c>
      <c r="AD118" s="12">
        <v>386.6</v>
      </c>
      <c r="AE118" s="12">
        <v>-790.4</v>
      </c>
      <c r="AF118" s="12">
        <v>1267.8</v>
      </c>
      <c r="AG118" s="12">
        <v>1333.9</v>
      </c>
      <c r="AH118" s="12">
        <v>2451.1</v>
      </c>
      <c r="AI118" s="12">
        <v>2711</v>
      </c>
      <c r="AJ118" s="12">
        <v>-3280.8</v>
      </c>
      <c r="AK118" s="12">
        <v>2878.7</v>
      </c>
      <c r="AL118" s="70"/>
    </row>
    <row r="119" spans="1:38">
      <c r="A119" s="70" t="s">
        <v>7</v>
      </c>
      <c r="B119" s="12" t="s">
        <v>1026</v>
      </c>
      <c r="C119" s="12" t="s">
        <v>7</v>
      </c>
      <c r="D119" s="12" t="s">
        <v>7</v>
      </c>
      <c r="E119" s="12" t="s">
        <v>7</v>
      </c>
      <c r="F119" s="12" t="s">
        <v>7</v>
      </c>
      <c r="G119" s="12" t="s">
        <v>7</v>
      </c>
      <c r="H119" s="12" t="s">
        <v>7</v>
      </c>
      <c r="I119" s="12" t="s">
        <v>7</v>
      </c>
      <c r="J119" s="12" t="s">
        <v>7</v>
      </c>
      <c r="K119" s="12" t="s">
        <v>7</v>
      </c>
      <c r="L119" s="12" t="s">
        <v>7</v>
      </c>
      <c r="M119" s="12" t="s">
        <v>7</v>
      </c>
      <c r="N119" s="12" t="s">
        <v>7</v>
      </c>
      <c r="O119" s="12" t="s">
        <v>7</v>
      </c>
      <c r="P119" s="12" t="s">
        <v>7</v>
      </c>
      <c r="Q119" s="12" t="s">
        <v>7</v>
      </c>
      <c r="R119" s="12" t="s">
        <v>7</v>
      </c>
      <c r="S119" s="12" t="s">
        <v>7</v>
      </c>
      <c r="T119" s="12" t="s">
        <v>7</v>
      </c>
      <c r="U119" s="12" t="s">
        <v>7</v>
      </c>
      <c r="V119" s="12" t="s">
        <v>7</v>
      </c>
      <c r="W119" s="12" t="s">
        <v>7</v>
      </c>
      <c r="X119" s="12" t="s">
        <v>7</v>
      </c>
      <c r="Y119" s="12" t="s">
        <v>7</v>
      </c>
      <c r="Z119" s="12" t="s">
        <v>7</v>
      </c>
      <c r="AA119" s="12" t="s">
        <v>7</v>
      </c>
      <c r="AB119" s="12" t="s">
        <v>7</v>
      </c>
      <c r="AC119" s="12" t="s">
        <v>7</v>
      </c>
      <c r="AD119" s="12" t="s">
        <v>7</v>
      </c>
      <c r="AE119" s="12" t="s">
        <v>7</v>
      </c>
      <c r="AF119" s="12" t="s">
        <v>7</v>
      </c>
      <c r="AG119" s="12" t="s">
        <v>7</v>
      </c>
      <c r="AH119" s="12" t="s">
        <v>7</v>
      </c>
      <c r="AI119" s="12" t="s">
        <v>7</v>
      </c>
      <c r="AJ119" s="12" t="s">
        <v>7</v>
      </c>
      <c r="AK119" s="12" t="s">
        <v>7</v>
      </c>
      <c r="AL119" s="70"/>
    </row>
    <row r="120" spans="1:38">
      <c r="A120" s="70" t="s">
        <v>1037</v>
      </c>
      <c r="B120" s="12" t="s">
        <v>2389</v>
      </c>
      <c r="C120" s="12">
        <v>49.3</v>
      </c>
      <c r="D120" s="12">
        <v>121.6</v>
      </c>
      <c r="E120" s="12">
        <v>63.9</v>
      </c>
      <c r="F120" s="12">
        <v>289.89999999999998</v>
      </c>
      <c r="G120" s="12">
        <v>-262</v>
      </c>
      <c r="H120" s="12">
        <v>-52.1</v>
      </c>
      <c r="I120" s="12">
        <v>135.80000000000001</v>
      </c>
      <c r="J120" s="12">
        <v>21.4</v>
      </c>
      <c r="K120" s="12">
        <v>353.8</v>
      </c>
      <c r="L120" s="12">
        <v>311.3</v>
      </c>
      <c r="M120" s="12">
        <v>-143.5</v>
      </c>
      <c r="N120" s="12">
        <v>396.6</v>
      </c>
      <c r="O120" s="12">
        <v>643.5</v>
      </c>
      <c r="P120" s="12">
        <v>96.9</v>
      </c>
      <c r="Q120" s="12">
        <v>-185.4</v>
      </c>
      <c r="R120" s="12">
        <v>-57.4</v>
      </c>
      <c r="S120" s="12">
        <v>-181.7</v>
      </c>
      <c r="T120" s="12">
        <v>-156</v>
      </c>
      <c r="U120" s="12">
        <v>-697.4</v>
      </c>
      <c r="V120" s="12">
        <v>3170.7</v>
      </c>
      <c r="W120" s="12">
        <v>-1157.4000000000001</v>
      </c>
      <c r="X120" s="12">
        <v>-69.3</v>
      </c>
      <c r="Y120" s="12">
        <v>1855.6</v>
      </c>
      <c r="Z120" s="12">
        <v>-67.400000000000006</v>
      </c>
      <c r="AA120" s="12">
        <v>724.9</v>
      </c>
      <c r="AB120" s="12">
        <v>1614.4</v>
      </c>
      <c r="AC120" s="12">
        <v>556.79999999999995</v>
      </c>
      <c r="AD120" s="12">
        <v>750.3</v>
      </c>
      <c r="AE120" s="12">
        <v>-455</v>
      </c>
      <c r="AF120" s="12">
        <v>1882.3</v>
      </c>
      <c r="AG120" s="12">
        <v>1790</v>
      </c>
      <c r="AH120" s="12">
        <v>2927.4</v>
      </c>
      <c r="AI120" s="12">
        <v>3995.6</v>
      </c>
      <c r="AJ120" s="12">
        <v>-2851</v>
      </c>
      <c r="AK120" s="12">
        <v>4036.2</v>
      </c>
      <c r="AL120" s="70"/>
    </row>
    <row r="121" spans="1:38">
      <c r="A121" s="70" t="s">
        <v>7</v>
      </c>
      <c r="B121" s="12" t="s">
        <v>2390</v>
      </c>
      <c r="C121" s="12" t="s">
        <v>7</v>
      </c>
      <c r="D121" s="12" t="s">
        <v>7</v>
      </c>
      <c r="E121" s="12" t="s">
        <v>7</v>
      </c>
      <c r="F121" s="12" t="s">
        <v>7</v>
      </c>
      <c r="G121" s="12" t="s">
        <v>7</v>
      </c>
      <c r="H121" s="12" t="s">
        <v>7</v>
      </c>
      <c r="I121" s="12" t="s">
        <v>7</v>
      </c>
      <c r="J121" s="12" t="s">
        <v>7</v>
      </c>
      <c r="K121" s="12" t="s">
        <v>7</v>
      </c>
      <c r="L121" s="12" t="s">
        <v>7</v>
      </c>
      <c r="M121" s="12" t="s">
        <v>7</v>
      </c>
      <c r="N121" s="12" t="s">
        <v>7</v>
      </c>
      <c r="O121" s="12" t="s">
        <v>7</v>
      </c>
      <c r="P121" s="12" t="s">
        <v>7</v>
      </c>
      <c r="Q121" s="12" t="s">
        <v>7</v>
      </c>
      <c r="R121" s="12" t="s">
        <v>7</v>
      </c>
      <c r="S121" s="12" t="s">
        <v>7</v>
      </c>
      <c r="T121" s="12" t="s">
        <v>7</v>
      </c>
      <c r="U121" s="12" t="s">
        <v>7</v>
      </c>
      <c r="V121" s="12" t="s">
        <v>7</v>
      </c>
      <c r="W121" s="12" t="s">
        <v>7</v>
      </c>
      <c r="X121" s="12" t="s">
        <v>7</v>
      </c>
      <c r="Y121" s="12" t="s">
        <v>7</v>
      </c>
      <c r="Z121" s="12" t="s">
        <v>7</v>
      </c>
      <c r="AA121" s="12" t="s">
        <v>7</v>
      </c>
      <c r="AB121" s="12" t="s">
        <v>7</v>
      </c>
      <c r="AC121" s="12" t="s">
        <v>7</v>
      </c>
      <c r="AD121" s="12" t="s">
        <v>7</v>
      </c>
      <c r="AE121" s="12" t="s">
        <v>7</v>
      </c>
      <c r="AF121" s="12" t="s">
        <v>7</v>
      </c>
      <c r="AG121" s="12" t="s">
        <v>7</v>
      </c>
      <c r="AH121" s="12" t="s">
        <v>7</v>
      </c>
      <c r="AI121" s="12" t="s">
        <v>7</v>
      </c>
      <c r="AJ121" s="12" t="s">
        <v>7</v>
      </c>
      <c r="AK121" s="12" t="s">
        <v>7</v>
      </c>
      <c r="AL121" s="70"/>
    </row>
    <row r="122" spans="1:38">
      <c r="A122" s="70" t="s">
        <v>1038</v>
      </c>
      <c r="B122" s="12" t="s">
        <v>1231</v>
      </c>
      <c r="C122" s="12">
        <v>1729.6</v>
      </c>
      <c r="D122" s="12">
        <v>1803</v>
      </c>
      <c r="E122" s="12">
        <v>2026.5</v>
      </c>
      <c r="F122" s="12">
        <v>2329.4</v>
      </c>
      <c r="G122" s="12">
        <v>2648.9</v>
      </c>
      <c r="H122" s="12">
        <v>2828.7</v>
      </c>
      <c r="I122" s="12">
        <v>3566</v>
      </c>
      <c r="J122" s="12">
        <v>4231.1000000000004</v>
      </c>
      <c r="K122" s="12">
        <v>5228</v>
      </c>
      <c r="L122" s="12">
        <v>6271.6</v>
      </c>
      <c r="M122" s="12">
        <v>7318.5</v>
      </c>
      <c r="N122" s="12">
        <v>7621.5</v>
      </c>
      <c r="O122" s="12">
        <v>7811.3</v>
      </c>
      <c r="P122" s="12">
        <v>7649.5</v>
      </c>
      <c r="Q122" s="12">
        <v>9232</v>
      </c>
      <c r="R122" s="12">
        <v>10753.7</v>
      </c>
      <c r="S122" s="12">
        <v>11710</v>
      </c>
      <c r="T122" s="12">
        <v>14084.4</v>
      </c>
      <c r="U122" s="12">
        <v>15932.3</v>
      </c>
      <c r="V122" s="12">
        <v>14008.3</v>
      </c>
      <c r="W122" s="12">
        <v>15242.2</v>
      </c>
      <c r="X122" s="12">
        <v>17072.400000000001</v>
      </c>
      <c r="Y122" s="12">
        <v>18459.400000000001</v>
      </c>
      <c r="Z122" s="12">
        <v>20023.599999999999</v>
      </c>
      <c r="AA122" s="12">
        <v>23022</v>
      </c>
      <c r="AB122" s="12">
        <v>25147.9</v>
      </c>
      <c r="AC122" s="12">
        <v>25137.599999999999</v>
      </c>
      <c r="AD122" s="12">
        <v>26775.200000000001</v>
      </c>
      <c r="AE122" s="12">
        <v>30608.7</v>
      </c>
      <c r="AF122" s="12">
        <v>30186.6</v>
      </c>
      <c r="AG122" s="12">
        <v>35302.5</v>
      </c>
      <c r="AH122" s="12">
        <v>40507.300000000003</v>
      </c>
      <c r="AI122" s="12">
        <v>47994.8</v>
      </c>
      <c r="AJ122" s="12">
        <v>41472.6</v>
      </c>
      <c r="AK122" s="12">
        <v>48973.5</v>
      </c>
      <c r="AL122" s="70"/>
    </row>
    <row r="123" spans="1:38">
      <c r="A123" s="70" t="s">
        <v>1039</v>
      </c>
      <c r="B123" s="12" t="s">
        <v>1232</v>
      </c>
      <c r="C123" s="12">
        <v>6.4</v>
      </c>
      <c r="D123" s="12">
        <v>7</v>
      </c>
      <c r="E123" s="12">
        <v>7</v>
      </c>
      <c r="F123" s="12">
        <v>6.7</v>
      </c>
      <c r="G123" s="12">
        <v>6.7</v>
      </c>
      <c r="H123" s="12">
        <v>7.2</v>
      </c>
      <c r="I123" s="12">
        <v>7.3</v>
      </c>
      <c r="J123" s="12">
        <v>7</v>
      </c>
      <c r="K123" s="12">
        <v>6.6</v>
      </c>
      <c r="L123" s="12">
        <v>6.9</v>
      </c>
      <c r="M123" s="12">
        <v>6.7</v>
      </c>
      <c r="N123" s="12">
        <v>6.4</v>
      </c>
      <c r="O123" s="12">
        <v>6.2</v>
      </c>
      <c r="P123" s="12">
        <v>6.7</v>
      </c>
      <c r="Q123" s="12">
        <v>7.3</v>
      </c>
      <c r="R123" s="12">
        <v>7.6</v>
      </c>
      <c r="S123" s="12">
        <v>7</v>
      </c>
      <c r="T123" s="12">
        <v>7.4</v>
      </c>
      <c r="U123" s="12">
        <v>7.7</v>
      </c>
      <c r="V123" s="12">
        <v>7.5</v>
      </c>
      <c r="W123" s="12">
        <v>55.4</v>
      </c>
      <c r="X123" s="12">
        <v>54.4</v>
      </c>
      <c r="Y123" s="12">
        <v>54.2</v>
      </c>
      <c r="Z123" s="12">
        <v>54.3</v>
      </c>
      <c r="AA123" s="12">
        <v>54.4</v>
      </c>
      <c r="AB123" s="12">
        <v>51.2</v>
      </c>
      <c r="AC123" s="12">
        <v>48.9</v>
      </c>
      <c r="AD123" s="12">
        <v>47.5</v>
      </c>
      <c r="AE123" s="12">
        <v>50.3</v>
      </c>
      <c r="AF123" s="12">
        <v>49.1</v>
      </c>
      <c r="AG123" s="12">
        <v>48.8</v>
      </c>
      <c r="AH123" s="12">
        <v>50.9</v>
      </c>
      <c r="AI123" s="12">
        <v>160.80000000000001</v>
      </c>
      <c r="AJ123" s="12">
        <v>152.9</v>
      </c>
      <c r="AK123" s="12">
        <v>154.1</v>
      </c>
      <c r="AL123" s="70"/>
    </row>
    <row r="124" spans="1:38">
      <c r="A124" s="70" t="s">
        <v>1041</v>
      </c>
      <c r="B124" s="12" t="s">
        <v>889</v>
      </c>
      <c r="C124" s="12">
        <v>29</v>
      </c>
      <c r="D124" s="12">
        <v>60.1</v>
      </c>
      <c r="E124" s="12">
        <v>72.3</v>
      </c>
      <c r="F124" s="12">
        <v>221.4</v>
      </c>
      <c r="G124" s="12">
        <v>296.60000000000002</v>
      </c>
      <c r="H124" s="12">
        <v>407.5</v>
      </c>
      <c r="I124" s="12">
        <v>422.3</v>
      </c>
      <c r="J124" s="12">
        <v>402.1</v>
      </c>
      <c r="K124" s="12">
        <v>449.4</v>
      </c>
      <c r="L124" s="12">
        <v>512.70000000000005</v>
      </c>
      <c r="M124" s="12">
        <v>548.9</v>
      </c>
      <c r="N124" s="12">
        <v>511.9</v>
      </c>
      <c r="O124" s="12">
        <v>488.2</v>
      </c>
      <c r="P124" s="12">
        <v>544.6</v>
      </c>
      <c r="Q124" s="12">
        <v>457.5</v>
      </c>
      <c r="R124" s="12">
        <v>458.8</v>
      </c>
      <c r="S124" s="12">
        <v>481.2</v>
      </c>
      <c r="T124" s="12">
        <v>546.29999999999995</v>
      </c>
      <c r="U124" s="12">
        <v>454.2</v>
      </c>
      <c r="V124" s="12">
        <v>836.1</v>
      </c>
      <c r="W124" s="12">
        <v>636.9</v>
      </c>
      <c r="X124" s="12">
        <v>643.6</v>
      </c>
      <c r="Y124" s="12">
        <v>987.9</v>
      </c>
      <c r="Z124" s="12">
        <v>957.6</v>
      </c>
      <c r="AA124" s="12">
        <v>1328.7</v>
      </c>
      <c r="AB124" s="12">
        <v>1430.9</v>
      </c>
      <c r="AC124" s="12">
        <v>1385</v>
      </c>
      <c r="AD124" s="12">
        <v>1371.6</v>
      </c>
      <c r="AE124" s="12">
        <v>1571</v>
      </c>
      <c r="AF124" s="12">
        <v>1736.7</v>
      </c>
      <c r="AG124" s="12">
        <v>1710.4</v>
      </c>
      <c r="AH124" s="12">
        <v>1961.1</v>
      </c>
      <c r="AI124" s="12">
        <v>2126.6</v>
      </c>
      <c r="AJ124" s="12">
        <v>2320.4</v>
      </c>
      <c r="AK124" s="12">
        <v>2511.8000000000002</v>
      </c>
      <c r="AL124" s="70"/>
    </row>
    <row r="125" spans="1:38">
      <c r="A125" s="70" t="s">
        <v>1043</v>
      </c>
      <c r="B125" s="70" t="s">
        <v>1199</v>
      </c>
      <c r="C125" s="70">
        <v>47.4</v>
      </c>
      <c r="D125" s="70">
        <v>64</v>
      </c>
      <c r="E125" s="70">
        <v>76.8</v>
      </c>
      <c r="F125" s="70">
        <v>87.9</v>
      </c>
      <c r="G125" s="70">
        <v>104.5</v>
      </c>
      <c r="H125" s="70">
        <v>125.1</v>
      </c>
      <c r="I125" s="70">
        <v>133.9</v>
      </c>
      <c r="J125" s="70">
        <v>148.1</v>
      </c>
      <c r="K125" s="70">
        <v>170.5</v>
      </c>
      <c r="L125" s="70">
        <v>184.4</v>
      </c>
      <c r="M125" s="70">
        <v>208.8</v>
      </c>
      <c r="N125" s="70">
        <v>205.4</v>
      </c>
      <c r="O125" s="70">
        <v>229.2</v>
      </c>
      <c r="P125" s="70">
        <v>248.1</v>
      </c>
      <c r="Q125" s="70">
        <v>258.7</v>
      </c>
      <c r="R125" s="70">
        <v>272</v>
      </c>
      <c r="S125" s="70">
        <v>280.39999999999998</v>
      </c>
      <c r="T125" s="70">
        <v>282.60000000000002</v>
      </c>
      <c r="U125" s="70">
        <v>272</v>
      </c>
      <c r="V125" s="70">
        <v>301.10000000000002</v>
      </c>
      <c r="W125" s="70">
        <v>313.8</v>
      </c>
      <c r="X125" s="70">
        <v>342.1</v>
      </c>
      <c r="Y125" s="70">
        <v>397.1</v>
      </c>
      <c r="Z125" s="70">
        <v>454.2</v>
      </c>
      <c r="AA125" s="70">
        <v>491.9</v>
      </c>
      <c r="AB125" s="70">
        <v>558.20000000000005</v>
      </c>
      <c r="AC125" s="70">
        <v>596.6</v>
      </c>
      <c r="AD125" s="70">
        <v>638.9</v>
      </c>
      <c r="AE125" s="70">
        <v>708.6</v>
      </c>
      <c r="AF125" s="70">
        <v>773.9</v>
      </c>
      <c r="AG125" s="70">
        <v>825.2</v>
      </c>
      <c r="AH125" s="70">
        <v>946.5</v>
      </c>
      <c r="AI125" s="70">
        <v>994.9</v>
      </c>
      <c r="AJ125" s="70">
        <v>1029.9000000000001</v>
      </c>
      <c r="AK125" s="70">
        <v>1046.5</v>
      </c>
      <c r="AL125" s="70"/>
    </row>
    <row r="126" spans="1:38">
      <c r="A126" s="70" t="s">
        <v>1045</v>
      </c>
      <c r="B126" s="70" t="s">
        <v>1200</v>
      </c>
      <c r="C126" s="70">
        <v>22.1</v>
      </c>
      <c r="D126" s="70">
        <v>21.8</v>
      </c>
      <c r="E126" s="70">
        <v>20.399999999999999</v>
      </c>
      <c r="F126" s="70">
        <v>21.9</v>
      </c>
      <c r="G126" s="70">
        <v>21.6</v>
      </c>
      <c r="H126" s="70">
        <v>23.5</v>
      </c>
      <c r="I126" s="70">
        <v>24.5</v>
      </c>
      <c r="J126" s="70">
        <v>27.1</v>
      </c>
      <c r="K126" s="70">
        <v>32.200000000000003</v>
      </c>
      <c r="L126" s="70">
        <v>28.8</v>
      </c>
      <c r="M126" s="70">
        <v>28.7</v>
      </c>
      <c r="N126" s="70">
        <v>30.9</v>
      </c>
      <c r="O126" s="70">
        <v>25.9</v>
      </c>
      <c r="P126" s="70">
        <v>25.3</v>
      </c>
      <c r="Q126" s="70">
        <v>4.2</v>
      </c>
      <c r="R126" s="70">
        <v>13.3</v>
      </c>
      <c r="S126" s="70">
        <v>19.7</v>
      </c>
      <c r="T126" s="70">
        <v>28.9</v>
      </c>
      <c r="U126" s="70">
        <v>34.200000000000003</v>
      </c>
      <c r="V126" s="70">
        <v>69</v>
      </c>
      <c r="W126" s="70">
        <v>47.2</v>
      </c>
      <c r="X126" s="70">
        <v>48.4</v>
      </c>
      <c r="Y126" s="70">
        <v>75.2</v>
      </c>
      <c r="Z126" s="70">
        <v>86.3</v>
      </c>
      <c r="AA126" s="70">
        <v>99.4</v>
      </c>
      <c r="AB126" s="70">
        <v>116</v>
      </c>
      <c r="AC126" s="70">
        <v>110.2</v>
      </c>
      <c r="AD126" s="70">
        <v>128</v>
      </c>
      <c r="AE126" s="70">
        <v>139.9</v>
      </c>
      <c r="AF126" s="70">
        <v>154.1</v>
      </c>
      <c r="AG126" s="70">
        <v>161.80000000000001</v>
      </c>
      <c r="AH126" s="70">
        <v>196.5</v>
      </c>
      <c r="AI126" s="70">
        <v>214.6</v>
      </c>
      <c r="AJ126" s="70">
        <v>193.2</v>
      </c>
      <c r="AK126" s="70">
        <v>197</v>
      </c>
      <c r="AL126" s="70"/>
    </row>
    <row r="127" spans="1:38">
      <c r="A127" s="70" t="s">
        <v>1047</v>
      </c>
      <c r="B127" s="70" t="s">
        <v>1201</v>
      </c>
      <c r="C127" s="70">
        <v>49.5</v>
      </c>
      <c r="D127" s="70">
        <v>49</v>
      </c>
      <c r="E127" s="70">
        <v>48.9</v>
      </c>
      <c r="F127" s="70">
        <v>169.5</v>
      </c>
      <c r="G127" s="70">
        <v>192.6</v>
      </c>
      <c r="H127" s="70">
        <v>204.2</v>
      </c>
      <c r="I127" s="70">
        <v>201.3</v>
      </c>
      <c r="J127" s="70">
        <v>201.1</v>
      </c>
      <c r="K127" s="70">
        <v>214.4</v>
      </c>
      <c r="L127" s="70">
        <v>221</v>
      </c>
      <c r="M127" s="70">
        <v>217.4</v>
      </c>
      <c r="N127" s="70">
        <v>226.4</v>
      </c>
      <c r="O127" s="70">
        <v>200.9</v>
      </c>
      <c r="P127" s="70">
        <v>220.3</v>
      </c>
      <c r="Q127" s="70">
        <v>167.8</v>
      </c>
      <c r="R127" s="70">
        <v>202.9</v>
      </c>
      <c r="S127" s="70">
        <v>223.2</v>
      </c>
      <c r="T127" s="70">
        <v>257.2</v>
      </c>
      <c r="U127" s="70">
        <v>298.89999999999998</v>
      </c>
      <c r="V127" s="70">
        <v>372.4</v>
      </c>
      <c r="W127" s="70">
        <v>299.2</v>
      </c>
      <c r="X127" s="70">
        <v>308.2</v>
      </c>
      <c r="Y127" s="70">
        <v>355.6</v>
      </c>
      <c r="Z127" s="70">
        <v>393.7</v>
      </c>
      <c r="AA127" s="70">
        <v>445.1</v>
      </c>
      <c r="AB127" s="70">
        <v>499.2</v>
      </c>
      <c r="AC127" s="70">
        <v>480.2</v>
      </c>
      <c r="AD127" s="70">
        <v>550.79999999999995</v>
      </c>
      <c r="AE127" s="70">
        <v>564.6</v>
      </c>
      <c r="AF127" s="70">
        <v>601.9</v>
      </c>
      <c r="AG127" s="70">
        <v>599.79999999999995</v>
      </c>
      <c r="AH127" s="70">
        <v>665.1</v>
      </c>
      <c r="AI127" s="70">
        <v>693.7</v>
      </c>
      <c r="AJ127" s="70">
        <v>681</v>
      </c>
      <c r="AK127" s="70">
        <v>697.6</v>
      </c>
      <c r="AL127" s="70"/>
    </row>
    <row r="128" spans="1:38">
      <c r="A128" s="70" t="s">
        <v>1048</v>
      </c>
      <c r="B128" s="70" t="s">
        <v>1202</v>
      </c>
      <c r="C128" s="70">
        <v>-90</v>
      </c>
      <c r="D128" s="70">
        <v>-74.7</v>
      </c>
      <c r="E128" s="70">
        <v>-73.8</v>
      </c>
      <c r="F128" s="70">
        <v>-57.9</v>
      </c>
      <c r="G128" s="70">
        <v>-22.2</v>
      </c>
      <c r="H128" s="70">
        <v>54.7</v>
      </c>
      <c r="I128" s="70">
        <v>62.5</v>
      </c>
      <c r="J128" s="70">
        <v>25.8</v>
      </c>
      <c r="K128" s="70">
        <v>32.299999999999997</v>
      </c>
      <c r="L128" s="70">
        <v>78.5</v>
      </c>
      <c r="M128" s="70">
        <v>93.9</v>
      </c>
      <c r="N128" s="70">
        <v>49.2</v>
      </c>
      <c r="O128" s="70">
        <v>32.200000000000003</v>
      </c>
      <c r="P128" s="70">
        <v>50.9</v>
      </c>
      <c r="Q128" s="70">
        <v>26.8</v>
      </c>
      <c r="R128" s="70">
        <v>-29.4</v>
      </c>
      <c r="S128" s="70">
        <v>-42.2</v>
      </c>
      <c r="T128" s="70">
        <v>-22.4</v>
      </c>
      <c r="U128" s="70">
        <v>-150.80000000000001</v>
      </c>
      <c r="V128" s="70">
        <v>93.6</v>
      </c>
      <c r="W128" s="70">
        <v>-23.2</v>
      </c>
      <c r="X128" s="70">
        <v>-55</v>
      </c>
      <c r="Y128" s="70">
        <v>160</v>
      </c>
      <c r="Z128" s="70">
        <v>23.4</v>
      </c>
      <c r="AA128" s="70">
        <v>292.2</v>
      </c>
      <c r="AB128" s="70">
        <v>257.60000000000002</v>
      </c>
      <c r="AC128" s="70">
        <v>198</v>
      </c>
      <c r="AD128" s="70">
        <v>54</v>
      </c>
      <c r="AE128" s="70">
        <v>158</v>
      </c>
      <c r="AF128" s="70">
        <v>206.8</v>
      </c>
      <c r="AG128" s="70">
        <v>123.6</v>
      </c>
      <c r="AH128" s="70">
        <v>152.9</v>
      </c>
      <c r="AI128" s="70">
        <v>223.4</v>
      </c>
      <c r="AJ128" s="70">
        <v>416.4</v>
      </c>
      <c r="AK128" s="70">
        <v>570.70000000000005</v>
      </c>
      <c r="AL128" s="70"/>
    </row>
    <row r="129" spans="1:38">
      <c r="A129" s="70" t="s">
        <v>1050</v>
      </c>
      <c r="B129" s="12" t="s">
        <v>897</v>
      </c>
      <c r="C129" s="12">
        <v>693.4</v>
      </c>
      <c r="D129" s="12">
        <v>709.3</v>
      </c>
      <c r="E129" s="12">
        <v>784.5</v>
      </c>
      <c r="F129" s="12">
        <v>853.2</v>
      </c>
      <c r="G129" s="12">
        <v>980.8</v>
      </c>
      <c r="H129" s="12">
        <v>1040.7</v>
      </c>
      <c r="I129" s="12">
        <v>1342.7</v>
      </c>
      <c r="J129" s="12">
        <v>1669.6</v>
      </c>
      <c r="K129" s="12">
        <v>1892.4</v>
      </c>
      <c r="L129" s="12">
        <v>2059.6999999999998</v>
      </c>
      <c r="M129" s="12">
        <v>2077.3000000000002</v>
      </c>
      <c r="N129" s="12">
        <v>2334.5</v>
      </c>
      <c r="O129" s="12">
        <v>2735</v>
      </c>
      <c r="P129" s="12">
        <v>3197.8</v>
      </c>
      <c r="Q129" s="12">
        <v>3672.4</v>
      </c>
      <c r="R129" s="12">
        <v>4449.6000000000004</v>
      </c>
      <c r="S129" s="12">
        <v>4980.2</v>
      </c>
      <c r="T129" s="12">
        <v>5985.4</v>
      </c>
      <c r="U129" s="12">
        <v>6999.6</v>
      </c>
      <c r="V129" s="12">
        <v>7255.5</v>
      </c>
      <c r="W129" s="12">
        <v>7479.9</v>
      </c>
      <c r="X129" s="12">
        <v>8251.6</v>
      </c>
      <c r="Y129" s="12">
        <v>8748.7000000000007</v>
      </c>
      <c r="Z129" s="12">
        <v>9364.7999999999993</v>
      </c>
      <c r="AA129" s="12">
        <v>9586.9</v>
      </c>
      <c r="AB129" s="12">
        <v>10174.200000000001</v>
      </c>
      <c r="AC129" s="12">
        <v>10337.299999999999</v>
      </c>
      <c r="AD129" s="12">
        <v>10661.1</v>
      </c>
      <c r="AE129" s="12">
        <v>11341.9</v>
      </c>
      <c r="AF129" s="12">
        <v>11186</v>
      </c>
      <c r="AG129" s="12">
        <v>12368.5</v>
      </c>
      <c r="AH129" s="12">
        <v>13254.2</v>
      </c>
      <c r="AI129" s="12">
        <v>13651.6</v>
      </c>
      <c r="AJ129" s="12">
        <v>12603.1</v>
      </c>
      <c r="AK129" s="12">
        <v>13910.2</v>
      </c>
      <c r="AL129" s="70"/>
    </row>
    <row r="130" spans="1:38">
      <c r="A130" s="70" t="s">
        <v>1052</v>
      </c>
      <c r="B130" s="70" t="s">
        <v>899</v>
      </c>
      <c r="C130" s="70">
        <v>12.7</v>
      </c>
      <c r="D130" s="70">
        <v>10.7</v>
      </c>
      <c r="E130" s="70">
        <v>11.3</v>
      </c>
      <c r="F130" s="70">
        <v>12.9</v>
      </c>
      <c r="G130" s="70">
        <v>18.8</v>
      </c>
      <c r="H130" s="70">
        <v>24.9</v>
      </c>
      <c r="I130" s="70">
        <v>43.4</v>
      </c>
      <c r="J130" s="70">
        <v>57.9</v>
      </c>
      <c r="K130" s="70">
        <v>77.8</v>
      </c>
      <c r="L130" s="70">
        <v>111.4</v>
      </c>
      <c r="M130" s="70">
        <v>105</v>
      </c>
      <c r="N130" s="70">
        <v>114.3</v>
      </c>
      <c r="O130" s="70">
        <v>108.4</v>
      </c>
      <c r="P130" s="70">
        <v>128.5</v>
      </c>
      <c r="Q130" s="70">
        <v>133.1</v>
      </c>
      <c r="R130" s="70">
        <v>137.69999999999999</v>
      </c>
      <c r="S130" s="70">
        <v>156.80000000000001</v>
      </c>
      <c r="T130" s="70">
        <v>213.3</v>
      </c>
      <c r="U130" s="70">
        <v>226.3</v>
      </c>
      <c r="V130" s="70">
        <v>165.5</v>
      </c>
      <c r="W130" s="70">
        <v>117.2</v>
      </c>
      <c r="X130" s="70">
        <v>102.1</v>
      </c>
      <c r="Y130" s="70">
        <v>102.7</v>
      </c>
      <c r="Z130" s="70">
        <v>102.8</v>
      </c>
      <c r="AA130" s="70">
        <v>101.3</v>
      </c>
      <c r="AB130" s="70">
        <v>108</v>
      </c>
      <c r="AC130" s="70">
        <v>104.3</v>
      </c>
      <c r="AD130" s="70">
        <v>140.80000000000001</v>
      </c>
      <c r="AE130" s="70">
        <v>135.4</v>
      </c>
      <c r="AF130" s="70">
        <v>124.7</v>
      </c>
      <c r="AG130" s="70">
        <v>130.19999999999999</v>
      </c>
      <c r="AH130" s="70">
        <v>86.3</v>
      </c>
      <c r="AI130" s="70">
        <v>138.30000000000001</v>
      </c>
      <c r="AJ130" s="70">
        <v>191.3</v>
      </c>
      <c r="AK130" s="70">
        <v>179.5</v>
      </c>
      <c r="AL130" s="70"/>
    </row>
    <row r="131" spans="1:38">
      <c r="A131" s="70" t="s">
        <v>1054</v>
      </c>
      <c r="B131" s="70" t="s">
        <v>901</v>
      </c>
      <c r="C131" s="70">
        <v>423.7</v>
      </c>
      <c r="D131" s="70">
        <v>438.4</v>
      </c>
      <c r="E131" s="70">
        <v>476.3</v>
      </c>
      <c r="F131" s="70">
        <v>520.29999999999995</v>
      </c>
      <c r="G131" s="70">
        <v>594.6</v>
      </c>
      <c r="H131" s="70">
        <v>632.6</v>
      </c>
      <c r="I131" s="70">
        <v>816.9</v>
      </c>
      <c r="J131" s="70">
        <v>1040.3</v>
      </c>
      <c r="K131" s="70">
        <v>1153.2</v>
      </c>
      <c r="L131" s="70">
        <v>1166.2</v>
      </c>
      <c r="M131" s="70">
        <v>1058.4000000000001</v>
      </c>
      <c r="N131" s="70">
        <v>1021.4</v>
      </c>
      <c r="O131" s="70">
        <v>1095.2</v>
      </c>
      <c r="P131" s="70">
        <v>1285.5</v>
      </c>
      <c r="Q131" s="70">
        <v>1513.5</v>
      </c>
      <c r="R131" s="70">
        <v>1813.6</v>
      </c>
      <c r="S131" s="70">
        <v>1984.4</v>
      </c>
      <c r="T131" s="70">
        <v>2126.1999999999998</v>
      </c>
      <c r="U131" s="70">
        <v>2376.4</v>
      </c>
      <c r="V131" s="70">
        <v>3253</v>
      </c>
      <c r="W131" s="70">
        <v>3670.6</v>
      </c>
      <c r="X131" s="70">
        <v>4458.8</v>
      </c>
      <c r="Y131" s="70">
        <v>5004.3999999999996</v>
      </c>
      <c r="Z131" s="70">
        <v>5571.5</v>
      </c>
      <c r="AA131" s="70">
        <v>5792.6</v>
      </c>
      <c r="AB131" s="70">
        <v>6158</v>
      </c>
      <c r="AC131" s="70">
        <v>6146.2</v>
      </c>
      <c r="AD131" s="70">
        <v>6002.8</v>
      </c>
      <c r="AE131" s="70">
        <v>6211.3</v>
      </c>
      <c r="AF131" s="70">
        <v>6270.1</v>
      </c>
      <c r="AG131" s="70">
        <v>6917.8</v>
      </c>
      <c r="AH131" s="70">
        <v>7291.6</v>
      </c>
      <c r="AI131" s="70">
        <v>7740.4</v>
      </c>
      <c r="AJ131" s="70">
        <v>7318.5</v>
      </c>
      <c r="AK131" s="70">
        <v>8017.9</v>
      </c>
      <c r="AL131" s="70"/>
    </row>
    <row r="132" spans="1:38">
      <c r="A132" s="70" t="s">
        <v>1056</v>
      </c>
      <c r="B132" s="70" t="s">
        <v>903</v>
      </c>
      <c r="C132" s="70">
        <v>47.2</v>
      </c>
      <c r="D132" s="70">
        <v>49.4</v>
      </c>
      <c r="E132" s="70">
        <v>58.5</v>
      </c>
      <c r="F132" s="70">
        <v>71.400000000000006</v>
      </c>
      <c r="G132" s="70">
        <v>103.2</v>
      </c>
      <c r="H132" s="70">
        <v>106.8</v>
      </c>
      <c r="I132" s="70">
        <v>123.1</v>
      </c>
      <c r="J132" s="70">
        <v>134.4</v>
      </c>
      <c r="K132" s="70">
        <v>157.30000000000001</v>
      </c>
      <c r="L132" s="70">
        <v>185.6</v>
      </c>
      <c r="M132" s="70">
        <v>232.3</v>
      </c>
      <c r="N132" s="70">
        <v>348.2</v>
      </c>
      <c r="O132" s="70">
        <v>504.1</v>
      </c>
      <c r="P132" s="70">
        <v>637.5</v>
      </c>
      <c r="Q132" s="70">
        <v>661.1</v>
      </c>
      <c r="R132" s="70">
        <v>861.7</v>
      </c>
      <c r="S132" s="70">
        <v>1006.1</v>
      </c>
      <c r="T132" s="70">
        <v>1258.2</v>
      </c>
      <c r="U132" s="70">
        <v>1576.8</v>
      </c>
      <c r="V132" s="70">
        <v>1402.2</v>
      </c>
      <c r="W132" s="70">
        <v>1150</v>
      </c>
      <c r="X132" s="70">
        <v>1095.8</v>
      </c>
      <c r="Y132" s="70">
        <v>1078.2</v>
      </c>
      <c r="Z132" s="70">
        <v>1001.2</v>
      </c>
      <c r="AA132" s="70">
        <v>883.8</v>
      </c>
      <c r="AB132" s="70">
        <v>899.6</v>
      </c>
      <c r="AC132" s="70">
        <v>916.5</v>
      </c>
      <c r="AD132" s="70">
        <v>991.6</v>
      </c>
      <c r="AE132" s="70">
        <v>1012.2</v>
      </c>
      <c r="AF132" s="70">
        <v>1087</v>
      </c>
      <c r="AG132" s="70">
        <v>1230.7</v>
      </c>
      <c r="AH132" s="70">
        <v>1276.4000000000001</v>
      </c>
      <c r="AI132" s="70">
        <v>1252.5999999999999</v>
      </c>
      <c r="AJ132" s="70">
        <v>1260.5999999999999</v>
      </c>
      <c r="AK132" s="70">
        <v>1428.5</v>
      </c>
      <c r="AL132" s="70"/>
    </row>
    <row r="133" spans="1:38">
      <c r="A133" s="70" t="s">
        <v>1058</v>
      </c>
      <c r="B133" s="70" t="s">
        <v>905</v>
      </c>
      <c r="C133" s="70">
        <v>2</v>
      </c>
      <c r="D133" s="70">
        <v>2.2000000000000002</v>
      </c>
      <c r="E133" s="70">
        <v>2.4</v>
      </c>
      <c r="F133" s="70">
        <v>2.6</v>
      </c>
      <c r="G133" s="70">
        <v>2.8</v>
      </c>
      <c r="H133" s="70">
        <v>3</v>
      </c>
      <c r="I133" s="70">
        <v>4</v>
      </c>
      <c r="J133" s="70">
        <v>4.9000000000000004</v>
      </c>
      <c r="K133" s="70">
        <v>5.9</v>
      </c>
      <c r="L133" s="70">
        <v>6.8</v>
      </c>
      <c r="M133" s="70">
        <v>7.8</v>
      </c>
      <c r="N133" s="70">
        <v>8</v>
      </c>
      <c r="O133" s="70">
        <v>8</v>
      </c>
      <c r="P133" s="70">
        <v>11.5</v>
      </c>
      <c r="Q133" s="70">
        <v>19.5</v>
      </c>
      <c r="R133" s="70">
        <v>26</v>
      </c>
      <c r="S133" s="70">
        <v>29</v>
      </c>
      <c r="T133" s="70">
        <v>34.4</v>
      </c>
      <c r="U133" s="70">
        <v>45.1</v>
      </c>
      <c r="V133" s="70">
        <v>51</v>
      </c>
      <c r="W133" s="70">
        <v>58.7</v>
      </c>
      <c r="X133" s="70">
        <v>71.7</v>
      </c>
      <c r="Y133" s="70">
        <v>72.400000000000006</v>
      </c>
      <c r="Z133" s="70">
        <v>74.3</v>
      </c>
      <c r="AA133" s="70">
        <v>73.8</v>
      </c>
      <c r="AB133" s="70">
        <v>84.1</v>
      </c>
      <c r="AC133" s="70">
        <v>90.8</v>
      </c>
      <c r="AD133" s="70">
        <v>96.2</v>
      </c>
      <c r="AE133" s="70">
        <v>105.7</v>
      </c>
      <c r="AF133" s="70">
        <v>101.6</v>
      </c>
      <c r="AG133" s="70">
        <v>110.3</v>
      </c>
      <c r="AH133" s="70">
        <v>118.3</v>
      </c>
      <c r="AI133" s="70">
        <v>118.7</v>
      </c>
      <c r="AJ133" s="70">
        <v>108.4</v>
      </c>
      <c r="AK133" s="70">
        <v>119.7</v>
      </c>
      <c r="AL133" s="70"/>
    </row>
    <row r="134" spans="1:38">
      <c r="A134" s="70" t="s">
        <v>1060</v>
      </c>
      <c r="B134" s="70" t="s">
        <v>945</v>
      </c>
      <c r="C134" s="70">
        <v>207.8</v>
      </c>
      <c r="D134" s="70">
        <v>208.7</v>
      </c>
      <c r="E134" s="70">
        <v>236</v>
      </c>
      <c r="F134" s="70">
        <v>246</v>
      </c>
      <c r="G134" s="70">
        <v>261.39999999999998</v>
      </c>
      <c r="H134" s="70">
        <v>273.5</v>
      </c>
      <c r="I134" s="70">
        <v>355.3</v>
      </c>
      <c r="J134" s="70">
        <v>432.1</v>
      </c>
      <c r="K134" s="70">
        <v>498.2</v>
      </c>
      <c r="L134" s="70">
        <v>589.70000000000005</v>
      </c>
      <c r="M134" s="70">
        <v>673.8</v>
      </c>
      <c r="N134" s="70">
        <v>842.6</v>
      </c>
      <c r="O134" s="70">
        <v>1019.2</v>
      </c>
      <c r="P134" s="70">
        <v>1134.8</v>
      </c>
      <c r="Q134" s="70">
        <v>1345.2</v>
      </c>
      <c r="R134" s="70">
        <v>1610.6</v>
      </c>
      <c r="S134" s="70">
        <v>1803.8</v>
      </c>
      <c r="T134" s="70">
        <v>2353.3000000000002</v>
      </c>
      <c r="U134" s="70">
        <v>2775</v>
      </c>
      <c r="V134" s="70">
        <v>2383.9</v>
      </c>
      <c r="W134" s="70">
        <v>2483.5</v>
      </c>
      <c r="X134" s="70">
        <v>2523.1</v>
      </c>
      <c r="Y134" s="70">
        <v>2491</v>
      </c>
      <c r="Z134" s="70">
        <v>2615</v>
      </c>
      <c r="AA134" s="70">
        <v>2735.4</v>
      </c>
      <c r="AB134" s="70">
        <v>2924.4</v>
      </c>
      <c r="AC134" s="70">
        <v>3079.6</v>
      </c>
      <c r="AD134" s="70">
        <v>3429.8</v>
      </c>
      <c r="AE134" s="70">
        <v>3877.3</v>
      </c>
      <c r="AF134" s="70">
        <v>3602.6</v>
      </c>
      <c r="AG134" s="70">
        <v>3979.5</v>
      </c>
      <c r="AH134" s="70">
        <v>4481.7</v>
      </c>
      <c r="AI134" s="70">
        <v>4401.6000000000004</v>
      </c>
      <c r="AJ134" s="70">
        <v>3724.3</v>
      </c>
      <c r="AK134" s="70">
        <v>4164.6000000000004</v>
      </c>
      <c r="AL134" s="70"/>
    </row>
    <row r="135" spans="1:38">
      <c r="A135" s="70" t="s">
        <v>1062</v>
      </c>
      <c r="B135" s="12" t="s">
        <v>909</v>
      </c>
      <c r="C135" s="12">
        <v>257.3</v>
      </c>
      <c r="D135" s="12">
        <v>310.3</v>
      </c>
      <c r="E135" s="12">
        <v>259.8</v>
      </c>
      <c r="F135" s="12">
        <v>286.8</v>
      </c>
      <c r="G135" s="12">
        <v>316.7</v>
      </c>
      <c r="H135" s="12">
        <v>302.7</v>
      </c>
      <c r="I135" s="12">
        <v>325.2</v>
      </c>
      <c r="J135" s="12">
        <v>346.6</v>
      </c>
      <c r="K135" s="12">
        <v>413.6</v>
      </c>
      <c r="L135" s="12">
        <v>422.8</v>
      </c>
      <c r="M135" s="12">
        <v>471.8</v>
      </c>
      <c r="N135" s="12">
        <v>560.4</v>
      </c>
      <c r="O135" s="12">
        <v>704.7</v>
      </c>
      <c r="P135" s="12">
        <v>748.5</v>
      </c>
      <c r="Q135" s="12">
        <v>990.6</v>
      </c>
      <c r="R135" s="12">
        <v>1164.0999999999999</v>
      </c>
      <c r="S135" s="12">
        <v>1270.2</v>
      </c>
      <c r="T135" s="12">
        <v>1687.2</v>
      </c>
      <c r="U135" s="12">
        <v>1908.1</v>
      </c>
      <c r="V135" s="12">
        <v>1425.7</v>
      </c>
      <c r="W135" s="12">
        <v>1295.4000000000001</v>
      </c>
      <c r="X135" s="12">
        <v>1297.3</v>
      </c>
      <c r="Y135" s="12">
        <v>1529</v>
      </c>
      <c r="Z135" s="12">
        <v>1378.5</v>
      </c>
      <c r="AA135" s="12">
        <v>1411.8</v>
      </c>
      <c r="AB135" s="12">
        <v>1597.1</v>
      </c>
      <c r="AC135" s="12">
        <v>1714.6</v>
      </c>
      <c r="AD135" s="12">
        <v>1851.7</v>
      </c>
      <c r="AE135" s="12">
        <v>2068.4</v>
      </c>
      <c r="AF135" s="12">
        <v>2351.8000000000002</v>
      </c>
      <c r="AG135" s="12">
        <v>2491</v>
      </c>
      <c r="AH135" s="12">
        <v>2472.4</v>
      </c>
      <c r="AI135" s="12">
        <v>2889.2</v>
      </c>
      <c r="AJ135" s="12">
        <v>3059.9</v>
      </c>
      <c r="AK135" s="12">
        <v>3368.5</v>
      </c>
      <c r="AL135" s="70"/>
    </row>
    <row r="136" spans="1:38">
      <c r="A136" s="70" t="s">
        <v>1064</v>
      </c>
      <c r="B136" s="70" t="s">
        <v>911</v>
      </c>
      <c r="C136" s="70">
        <v>145.5</v>
      </c>
      <c r="D136" s="70">
        <v>192.1</v>
      </c>
      <c r="E136" s="70">
        <v>145.9</v>
      </c>
      <c r="F136" s="70">
        <v>171.7</v>
      </c>
      <c r="G136" s="70">
        <v>172.8</v>
      </c>
      <c r="H136" s="70">
        <v>168.7</v>
      </c>
      <c r="I136" s="70">
        <v>189.7</v>
      </c>
      <c r="J136" s="70">
        <v>196.9</v>
      </c>
      <c r="K136" s="70">
        <v>234.1</v>
      </c>
      <c r="L136" s="70">
        <v>214.3</v>
      </c>
      <c r="M136" s="70">
        <v>199.5</v>
      </c>
      <c r="N136" s="70">
        <v>226.1</v>
      </c>
      <c r="O136" s="70">
        <v>310.5</v>
      </c>
      <c r="P136" s="70">
        <v>385.3</v>
      </c>
      <c r="Q136" s="70">
        <v>672.2</v>
      </c>
      <c r="R136" s="70">
        <v>845.5</v>
      </c>
      <c r="S136" s="70">
        <v>936</v>
      </c>
      <c r="T136" s="70">
        <v>1289.7</v>
      </c>
      <c r="U136" s="70">
        <v>1454.3</v>
      </c>
      <c r="V136" s="70">
        <v>939.8</v>
      </c>
      <c r="W136" s="70">
        <v>813.9</v>
      </c>
      <c r="X136" s="70">
        <v>802.8</v>
      </c>
      <c r="Y136" s="70">
        <v>998.7</v>
      </c>
      <c r="Z136" s="70">
        <v>878.5</v>
      </c>
      <c r="AA136" s="70">
        <v>906.6</v>
      </c>
      <c r="AB136" s="70">
        <v>1035.9000000000001</v>
      </c>
      <c r="AC136" s="70">
        <v>1093.5999999999999</v>
      </c>
      <c r="AD136" s="70">
        <v>1172.4000000000001</v>
      </c>
      <c r="AE136" s="70">
        <v>1377.9</v>
      </c>
      <c r="AF136" s="70">
        <v>1750.4</v>
      </c>
      <c r="AG136" s="70">
        <v>1922.8</v>
      </c>
      <c r="AH136" s="70">
        <v>1974.6</v>
      </c>
      <c r="AI136" s="70">
        <v>2404.6</v>
      </c>
      <c r="AJ136" s="70">
        <v>2546.6999999999998</v>
      </c>
      <c r="AK136" s="70">
        <v>2851.3</v>
      </c>
      <c r="AL136" s="70"/>
    </row>
    <row r="137" spans="1:38">
      <c r="A137" s="70" t="s">
        <v>1066</v>
      </c>
      <c r="B137" s="70" t="s">
        <v>1203</v>
      </c>
      <c r="C137" s="70">
        <v>23.1</v>
      </c>
      <c r="D137" s="70">
        <v>19.7</v>
      </c>
      <c r="E137" s="70">
        <v>20.9</v>
      </c>
      <c r="F137" s="70">
        <v>41.7</v>
      </c>
      <c r="G137" s="70">
        <v>58.6</v>
      </c>
      <c r="H137" s="70">
        <v>46.6</v>
      </c>
      <c r="I137" s="70">
        <v>67.599999999999994</v>
      </c>
      <c r="J137" s="70">
        <v>70.900000000000006</v>
      </c>
      <c r="K137" s="70">
        <v>90.8</v>
      </c>
      <c r="L137" s="70">
        <v>72</v>
      </c>
      <c r="M137" s="70">
        <v>79.900000000000006</v>
      </c>
      <c r="N137" s="70">
        <v>91.3</v>
      </c>
      <c r="O137" s="70">
        <v>151.1</v>
      </c>
      <c r="P137" s="70">
        <v>211.2</v>
      </c>
      <c r="Q137" s="70">
        <v>498.8</v>
      </c>
      <c r="R137" s="70">
        <v>694.4</v>
      </c>
      <c r="S137" s="70">
        <v>735.5</v>
      </c>
      <c r="T137" s="70">
        <v>1055.4000000000001</v>
      </c>
      <c r="U137" s="70">
        <v>1142.4000000000001</v>
      </c>
      <c r="V137" s="70">
        <v>651.6</v>
      </c>
      <c r="W137" s="70">
        <v>567.20000000000005</v>
      </c>
      <c r="X137" s="70">
        <v>641.5</v>
      </c>
      <c r="Y137" s="70">
        <v>778.4</v>
      </c>
      <c r="Z137" s="70">
        <v>778.5</v>
      </c>
      <c r="AA137" s="70">
        <v>823.6</v>
      </c>
      <c r="AB137" s="70">
        <v>924</v>
      </c>
      <c r="AC137" s="70">
        <v>902.8</v>
      </c>
      <c r="AD137" s="70">
        <v>971.5</v>
      </c>
      <c r="AE137" s="70">
        <v>1002.9</v>
      </c>
      <c r="AF137" s="70">
        <v>971.5</v>
      </c>
      <c r="AG137" s="70">
        <v>1066</v>
      </c>
      <c r="AH137" s="70">
        <v>1084</v>
      </c>
      <c r="AI137" s="70">
        <v>1367.4</v>
      </c>
      <c r="AJ137" s="70">
        <v>1416.2</v>
      </c>
      <c r="AK137" s="70">
        <v>1758.8</v>
      </c>
      <c r="AL137" s="70"/>
    </row>
    <row r="138" spans="1:38">
      <c r="A138" s="70" t="s">
        <v>1068</v>
      </c>
      <c r="B138" s="70" t="s">
        <v>1204</v>
      </c>
      <c r="C138" s="70">
        <v>122.3</v>
      </c>
      <c r="D138" s="70">
        <v>172.4</v>
      </c>
      <c r="E138" s="70">
        <v>125.1</v>
      </c>
      <c r="F138" s="70">
        <v>129.9</v>
      </c>
      <c r="G138" s="70">
        <v>114.2</v>
      </c>
      <c r="H138" s="70">
        <v>122.1</v>
      </c>
      <c r="I138" s="70">
        <v>122.1</v>
      </c>
      <c r="J138" s="70">
        <v>126</v>
      </c>
      <c r="K138" s="70">
        <v>143.30000000000001</v>
      </c>
      <c r="L138" s="70">
        <v>142.30000000000001</v>
      </c>
      <c r="M138" s="70">
        <v>119.5</v>
      </c>
      <c r="N138" s="70">
        <v>134.80000000000001</v>
      </c>
      <c r="O138" s="70">
        <v>159.4</v>
      </c>
      <c r="P138" s="70">
        <v>174.1</v>
      </c>
      <c r="Q138" s="70">
        <v>173.4</v>
      </c>
      <c r="R138" s="70">
        <v>151</v>
      </c>
      <c r="S138" s="70">
        <v>200.4</v>
      </c>
      <c r="T138" s="70">
        <v>234.3</v>
      </c>
      <c r="U138" s="70">
        <v>311.89999999999998</v>
      </c>
      <c r="V138" s="70">
        <v>288.2</v>
      </c>
      <c r="W138" s="70">
        <v>246.7</v>
      </c>
      <c r="X138" s="70">
        <v>161.30000000000001</v>
      </c>
      <c r="Y138" s="70">
        <v>220.3</v>
      </c>
      <c r="Z138" s="70">
        <v>100.1</v>
      </c>
      <c r="AA138" s="70">
        <v>83</v>
      </c>
      <c r="AB138" s="70">
        <v>111.9</v>
      </c>
      <c r="AC138" s="70">
        <v>190.8</v>
      </c>
      <c r="AD138" s="70">
        <v>200.8</v>
      </c>
      <c r="AE138" s="70">
        <v>375</v>
      </c>
      <c r="AF138" s="70">
        <v>778.9</v>
      </c>
      <c r="AG138" s="70">
        <v>856.8</v>
      </c>
      <c r="AH138" s="70">
        <v>890.7</v>
      </c>
      <c r="AI138" s="70">
        <v>1037.2</v>
      </c>
      <c r="AJ138" s="70">
        <v>1130.5</v>
      </c>
      <c r="AK138" s="70">
        <v>1092.5</v>
      </c>
      <c r="AL138" s="70"/>
    </row>
    <row r="139" spans="1:38">
      <c r="A139" s="70" t="s">
        <v>1070</v>
      </c>
      <c r="B139" s="70" t="s">
        <v>1205</v>
      </c>
      <c r="C139" s="70">
        <v>111.9</v>
      </c>
      <c r="D139" s="70">
        <v>118.2</v>
      </c>
      <c r="E139" s="70">
        <v>113.9</v>
      </c>
      <c r="F139" s="70">
        <v>115.2</v>
      </c>
      <c r="G139" s="70">
        <v>143.9</v>
      </c>
      <c r="H139" s="70">
        <v>134</v>
      </c>
      <c r="I139" s="70">
        <v>135.4</v>
      </c>
      <c r="J139" s="70">
        <v>149.69999999999999</v>
      </c>
      <c r="K139" s="70">
        <v>179.5</v>
      </c>
      <c r="L139" s="70">
        <v>208.6</v>
      </c>
      <c r="M139" s="70">
        <v>272.3</v>
      </c>
      <c r="N139" s="70">
        <v>334.2</v>
      </c>
      <c r="O139" s="70">
        <v>394.2</v>
      </c>
      <c r="P139" s="70">
        <v>363.3</v>
      </c>
      <c r="Q139" s="70">
        <v>318.3</v>
      </c>
      <c r="R139" s="70">
        <v>318.7</v>
      </c>
      <c r="S139" s="70">
        <v>334.3</v>
      </c>
      <c r="T139" s="70">
        <v>397.5</v>
      </c>
      <c r="U139" s="70">
        <v>453.8</v>
      </c>
      <c r="V139" s="70">
        <v>485.9</v>
      </c>
      <c r="W139" s="70">
        <v>481.6</v>
      </c>
      <c r="X139" s="70">
        <v>494.5</v>
      </c>
      <c r="Y139" s="70">
        <v>530.4</v>
      </c>
      <c r="Z139" s="70">
        <v>500</v>
      </c>
      <c r="AA139" s="70">
        <v>505.2</v>
      </c>
      <c r="AB139" s="70">
        <v>561.1</v>
      </c>
      <c r="AC139" s="70">
        <v>621</v>
      </c>
      <c r="AD139" s="70">
        <v>679.4</v>
      </c>
      <c r="AE139" s="70">
        <v>690.5</v>
      </c>
      <c r="AF139" s="70">
        <v>601.29999999999995</v>
      </c>
      <c r="AG139" s="70">
        <v>568.20000000000005</v>
      </c>
      <c r="AH139" s="70">
        <v>497.8</v>
      </c>
      <c r="AI139" s="70">
        <v>484.6</v>
      </c>
      <c r="AJ139" s="70">
        <v>513.20000000000005</v>
      </c>
      <c r="AK139" s="70">
        <v>517.1</v>
      </c>
      <c r="AL139" s="70"/>
    </row>
    <row r="140" spans="1:38">
      <c r="A140" s="70" t="s">
        <v>1072</v>
      </c>
      <c r="B140" s="12" t="s">
        <v>915</v>
      </c>
      <c r="C140" s="12">
        <v>699</v>
      </c>
      <c r="D140" s="12">
        <v>665.2</v>
      </c>
      <c r="E140" s="12">
        <v>854.2</v>
      </c>
      <c r="F140" s="12">
        <v>910</v>
      </c>
      <c r="G140" s="12">
        <v>998</v>
      </c>
      <c r="H140" s="12">
        <v>1021.6</v>
      </c>
      <c r="I140" s="12">
        <v>1419.8</v>
      </c>
      <c r="J140" s="12">
        <v>1751.8</v>
      </c>
      <c r="K140" s="12">
        <v>2410.8000000000002</v>
      </c>
      <c r="L140" s="12">
        <v>3220.8</v>
      </c>
      <c r="M140" s="12">
        <v>4137.3999999999996</v>
      </c>
      <c r="N140" s="12">
        <v>4092.2</v>
      </c>
      <c r="O140" s="12">
        <v>3738.8</v>
      </c>
      <c r="P140" s="12">
        <v>2994.3</v>
      </c>
      <c r="Q140" s="12">
        <v>3976.1</v>
      </c>
      <c r="R140" s="12">
        <v>4522</v>
      </c>
      <c r="S140" s="12">
        <v>4787.7</v>
      </c>
      <c r="T140" s="12">
        <v>5687.4</v>
      </c>
      <c r="U140" s="12">
        <v>6329.2</v>
      </c>
      <c r="V140" s="12">
        <v>4132.8999999999996</v>
      </c>
      <c r="W140" s="12">
        <v>5431.6</v>
      </c>
      <c r="X140" s="12">
        <v>6473.5</v>
      </c>
      <c r="Y140" s="12">
        <v>6810.3</v>
      </c>
      <c r="Z140" s="12">
        <v>7961.2</v>
      </c>
      <c r="AA140" s="12">
        <v>10307.799999999999</v>
      </c>
      <c r="AB140" s="12">
        <v>11538.3</v>
      </c>
      <c r="AC140" s="12">
        <v>11319.5</v>
      </c>
      <c r="AD140" s="12">
        <v>12393.6</v>
      </c>
      <c r="AE140" s="12">
        <v>15057.4</v>
      </c>
      <c r="AF140" s="12">
        <v>14284.8</v>
      </c>
      <c r="AG140" s="12">
        <v>18086.8</v>
      </c>
      <c r="AH140" s="12">
        <v>22097.5</v>
      </c>
      <c r="AI140" s="12">
        <v>28413.7</v>
      </c>
      <c r="AJ140" s="12">
        <v>22531.5</v>
      </c>
      <c r="AK140" s="12">
        <v>28115.599999999999</v>
      </c>
      <c r="AL140" s="70"/>
    </row>
    <row r="141" spans="1:38">
      <c r="A141" s="70" t="s">
        <v>1074</v>
      </c>
      <c r="B141" s="70" t="s">
        <v>917</v>
      </c>
      <c r="C141" s="70">
        <v>0.4</v>
      </c>
      <c r="D141" s="70">
        <v>1.2</v>
      </c>
      <c r="E141" s="70">
        <v>2</v>
      </c>
      <c r="F141" s="70">
        <v>2.7</v>
      </c>
      <c r="G141" s="70">
        <v>3.5</v>
      </c>
      <c r="H141" s="70">
        <v>4.3</v>
      </c>
      <c r="I141" s="70">
        <v>5.0999999999999996</v>
      </c>
      <c r="J141" s="70">
        <v>5.8</v>
      </c>
      <c r="K141" s="70">
        <v>6.6</v>
      </c>
      <c r="L141" s="70">
        <v>7.3</v>
      </c>
      <c r="M141" s="70">
        <v>8.1</v>
      </c>
      <c r="N141" s="70">
        <v>11.2</v>
      </c>
      <c r="O141" s="70">
        <v>15.1</v>
      </c>
      <c r="P141" s="70">
        <v>16.3</v>
      </c>
      <c r="Q141" s="70">
        <v>18.8</v>
      </c>
      <c r="R141" s="70">
        <v>22.9</v>
      </c>
      <c r="S141" s="70">
        <v>23</v>
      </c>
      <c r="T141" s="70">
        <v>27</v>
      </c>
      <c r="U141" s="70">
        <v>46</v>
      </c>
      <c r="V141" s="70">
        <v>69.7</v>
      </c>
      <c r="W141" s="70">
        <v>76.900000000000006</v>
      </c>
      <c r="X141" s="70">
        <v>69.8</v>
      </c>
      <c r="Y141" s="70">
        <v>74.400000000000006</v>
      </c>
      <c r="Z141" s="70">
        <v>96.9</v>
      </c>
      <c r="AA141" s="70">
        <v>106.2</v>
      </c>
      <c r="AB141" s="70">
        <v>105.3</v>
      </c>
      <c r="AC141" s="70">
        <v>107.6</v>
      </c>
      <c r="AD141" s="70">
        <v>93.3</v>
      </c>
      <c r="AE141" s="70">
        <v>93.4</v>
      </c>
      <c r="AF141" s="70">
        <v>110.7</v>
      </c>
      <c r="AG141" s="70">
        <v>118.1</v>
      </c>
      <c r="AH141" s="70">
        <v>137</v>
      </c>
      <c r="AI141" s="70">
        <v>164.5</v>
      </c>
      <c r="AJ141" s="70">
        <v>173.7</v>
      </c>
      <c r="AK141" s="70">
        <v>183</v>
      </c>
      <c r="AL141" s="70"/>
    </row>
    <row r="142" spans="1:38">
      <c r="A142" s="70" t="s">
        <v>1076</v>
      </c>
      <c r="B142" s="70" t="s">
        <v>919</v>
      </c>
      <c r="C142" s="70">
        <v>275.7</v>
      </c>
      <c r="D142" s="70">
        <v>242.6</v>
      </c>
      <c r="E142" s="70">
        <v>291.2</v>
      </c>
      <c r="F142" s="70">
        <v>308.8</v>
      </c>
      <c r="G142" s="70">
        <v>341</v>
      </c>
      <c r="H142" s="70">
        <v>352.8</v>
      </c>
      <c r="I142" s="70">
        <v>484.2</v>
      </c>
      <c r="J142" s="70">
        <v>585.29999999999995</v>
      </c>
      <c r="K142" s="70">
        <v>838.2</v>
      </c>
      <c r="L142" s="70">
        <v>1108.7</v>
      </c>
      <c r="M142" s="70">
        <v>1435.1</v>
      </c>
      <c r="N142" s="70">
        <v>1482.5</v>
      </c>
      <c r="O142" s="70">
        <v>1441.5</v>
      </c>
      <c r="P142" s="70">
        <v>1229.4000000000001</v>
      </c>
      <c r="Q142" s="70">
        <v>1696.2</v>
      </c>
      <c r="R142" s="70">
        <v>1952.2</v>
      </c>
      <c r="S142" s="70">
        <v>2117.8000000000002</v>
      </c>
      <c r="T142" s="70">
        <v>2558.4</v>
      </c>
      <c r="U142" s="70">
        <v>2954</v>
      </c>
      <c r="V142" s="70">
        <v>1929.9</v>
      </c>
      <c r="W142" s="70">
        <v>2657.4</v>
      </c>
      <c r="X142" s="70">
        <v>3213.5</v>
      </c>
      <c r="Y142" s="70">
        <v>3397.2</v>
      </c>
      <c r="Z142" s="70">
        <v>3953</v>
      </c>
      <c r="AA142" s="70">
        <v>5205.3999999999996</v>
      </c>
      <c r="AB142" s="70">
        <v>5920.6</v>
      </c>
      <c r="AC142" s="70">
        <v>5500.9</v>
      </c>
      <c r="AD142" s="70">
        <v>5782.7</v>
      </c>
      <c r="AE142" s="70">
        <v>7019.4</v>
      </c>
      <c r="AF142" s="70">
        <v>6629.5</v>
      </c>
      <c r="AG142" s="70">
        <v>8278.5</v>
      </c>
      <c r="AH142" s="70">
        <v>10673.4</v>
      </c>
      <c r="AI142" s="70">
        <v>13898.3</v>
      </c>
      <c r="AJ142" s="70">
        <v>10821.9</v>
      </c>
      <c r="AK142" s="70">
        <v>13524.7</v>
      </c>
      <c r="AL142" s="70"/>
    </row>
    <row r="143" spans="1:38">
      <c r="A143" s="70" t="s">
        <v>1078</v>
      </c>
      <c r="B143" s="70" t="s">
        <v>921</v>
      </c>
      <c r="C143" s="70">
        <v>0</v>
      </c>
      <c r="D143" s="70">
        <v>0</v>
      </c>
      <c r="E143" s="70">
        <v>5.8</v>
      </c>
      <c r="F143" s="70">
        <v>17.399999999999999</v>
      </c>
      <c r="G143" s="70">
        <v>29</v>
      </c>
      <c r="H143" s="70">
        <v>40.6</v>
      </c>
      <c r="I143" s="70">
        <v>60.3</v>
      </c>
      <c r="J143" s="70">
        <v>81.3</v>
      </c>
      <c r="K143" s="70">
        <v>108.1</v>
      </c>
      <c r="L143" s="70">
        <v>134.4</v>
      </c>
      <c r="M143" s="70">
        <v>168.4</v>
      </c>
      <c r="N143" s="70">
        <v>149.5</v>
      </c>
      <c r="O143" s="70">
        <v>116.1</v>
      </c>
      <c r="P143" s="70">
        <v>90.1</v>
      </c>
      <c r="Q143" s="70">
        <v>124.5</v>
      </c>
      <c r="R143" s="70">
        <v>148.19999999999999</v>
      </c>
      <c r="S143" s="70">
        <v>163.30000000000001</v>
      </c>
      <c r="T143" s="70">
        <v>206.5</v>
      </c>
      <c r="U143" s="70">
        <v>231.7</v>
      </c>
      <c r="V143" s="70">
        <v>132.9</v>
      </c>
      <c r="W143" s="70">
        <v>183.4</v>
      </c>
      <c r="X143" s="70">
        <v>262.5</v>
      </c>
      <c r="Y143" s="70">
        <v>370.4</v>
      </c>
      <c r="Z143" s="70">
        <v>495.4</v>
      </c>
      <c r="AA143" s="70">
        <v>553.1</v>
      </c>
      <c r="AB143" s="70">
        <v>616.6</v>
      </c>
      <c r="AC143" s="70">
        <v>600.6</v>
      </c>
      <c r="AD143" s="70">
        <v>694.2</v>
      </c>
      <c r="AE143" s="70">
        <v>828.7</v>
      </c>
      <c r="AF143" s="70">
        <v>799</v>
      </c>
      <c r="AG143" s="70">
        <v>899.6</v>
      </c>
      <c r="AH143" s="70">
        <v>1024.3</v>
      </c>
      <c r="AI143" s="70">
        <v>1187.9000000000001</v>
      </c>
      <c r="AJ143" s="70">
        <v>1058.5999999999999</v>
      </c>
      <c r="AK143" s="70">
        <v>1200.7</v>
      </c>
      <c r="AL143" s="70"/>
    </row>
    <row r="144" spans="1:38">
      <c r="A144" s="70" t="s">
        <v>1080</v>
      </c>
      <c r="B144" s="70" t="s">
        <v>960</v>
      </c>
      <c r="C144" s="70">
        <v>422.9</v>
      </c>
      <c r="D144" s="70">
        <v>421.4</v>
      </c>
      <c r="E144" s="70">
        <v>555.29999999999995</v>
      </c>
      <c r="F144" s="70">
        <v>581</v>
      </c>
      <c r="G144" s="70">
        <v>624.5</v>
      </c>
      <c r="H144" s="70">
        <v>623.9</v>
      </c>
      <c r="I144" s="70">
        <v>870.3</v>
      </c>
      <c r="J144" s="70">
        <v>1079.4000000000001</v>
      </c>
      <c r="K144" s="70">
        <v>1457.9</v>
      </c>
      <c r="L144" s="70">
        <v>1970.5</v>
      </c>
      <c r="M144" s="70">
        <v>2525.9</v>
      </c>
      <c r="N144" s="70">
        <v>2449</v>
      </c>
      <c r="O144" s="70">
        <v>2166.1</v>
      </c>
      <c r="P144" s="70">
        <v>1658.6</v>
      </c>
      <c r="Q144" s="70">
        <v>2136.5</v>
      </c>
      <c r="R144" s="70">
        <v>2398.6999999999998</v>
      </c>
      <c r="S144" s="70">
        <v>2483.6999999999998</v>
      </c>
      <c r="T144" s="70">
        <v>2895.5</v>
      </c>
      <c r="U144" s="70">
        <v>3097.5</v>
      </c>
      <c r="V144" s="70">
        <v>2000.5</v>
      </c>
      <c r="W144" s="70">
        <v>2513.9</v>
      </c>
      <c r="X144" s="70">
        <v>2927.8</v>
      </c>
      <c r="Y144" s="70">
        <v>2968.4</v>
      </c>
      <c r="Z144" s="70">
        <v>3415.8</v>
      </c>
      <c r="AA144" s="70">
        <v>4443.2</v>
      </c>
      <c r="AB144" s="70">
        <v>4895.8</v>
      </c>
      <c r="AC144" s="70">
        <v>5110.3999999999996</v>
      </c>
      <c r="AD144" s="70">
        <v>5823.4</v>
      </c>
      <c r="AE144" s="70">
        <v>7115.9</v>
      </c>
      <c r="AF144" s="70">
        <v>6745.5</v>
      </c>
      <c r="AG144" s="70">
        <v>8790.5</v>
      </c>
      <c r="AH144" s="70">
        <v>10262.9</v>
      </c>
      <c r="AI144" s="70">
        <v>13163.1</v>
      </c>
      <c r="AJ144" s="70">
        <v>10477.299999999999</v>
      </c>
      <c r="AK144" s="70">
        <v>13207.2</v>
      </c>
      <c r="AL144" s="70"/>
    </row>
    <row r="145" spans="1:38">
      <c r="A145" s="70" t="s">
        <v>1082</v>
      </c>
      <c r="B145" s="12" t="s">
        <v>962</v>
      </c>
      <c r="C145" s="12">
        <v>0</v>
      </c>
      <c r="D145" s="12">
        <v>0</v>
      </c>
      <c r="E145" s="12">
        <v>0</v>
      </c>
      <c r="F145" s="12">
        <v>0</v>
      </c>
      <c r="G145" s="12">
        <v>0</v>
      </c>
      <c r="H145" s="12">
        <v>0</v>
      </c>
      <c r="I145" s="12">
        <v>0</v>
      </c>
      <c r="J145" s="12">
        <v>0</v>
      </c>
      <c r="K145" s="12">
        <v>0</v>
      </c>
      <c r="L145" s="12">
        <v>0</v>
      </c>
      <c r="M145" s="12">
        <v>5.3</v>
      </c>
      <c r="N145" s="12">
        <v>7.2</v>
      </c>
      <c r="O145" s="12">
        <v>9.5</v>
      </c>
      <c r="P145" s="12">
        <v>11.5</v>
      </c>
      <c r="Q145" s="12">
        <v>13.9</v>
      </c>
      <c r="R145" s="12">
        <v>13.9</v>
      </c>
      <c r="S145" s="12">
        <v>19.600000000000001</v>
      </c>
      <c r="T145" s="12">
        <v>17.600000000000001</v>
      </c>
      <c r="U145" s="12">
        <v>17.899999999999999</v>
      </c>
      <c r="V145" s="12">
        <v>20.100000000000001</v>
      </c>
      <c r="W145" s="12">
        <v>23.5</v>
      </c>
      <c r="X145" s="12">
        <v>28.5</v>
      </c>
      <c r="Y145" s="12">
        <v>39.1</v>
      </c>
      <c r="Z145" s="12">
        <v>43.1</v>
      </c>
      <c r="AA145" s="12">
        <v>41.9</v>
      </c>
      <c r="AB145" s="12">
        <v>51</v>
      </c>
      <c r="AC145" s="12">
        <v>47.2</v>
      </c>
      <c r="AD145" s="12">
        <v>60.6</v>
      </c>
      <c r="AE145" s="12">
        <v>74.2</v>
      </c>
      <c r="AF145" s="12">
        <v>85</v>
      </c>
      <c r="AG145" s="12">
        <v>88</v>
      </c>
      <c r="AH145" s="12">
        <v>63.1</v>
      </c>
      <c r="AI145" s="12">
        <v>66</v>
      </c>
      <c r="AJ145" s="12">
        <v>68.2</v>
      </c>
      <c r="AK145" s="12">
        <v>74.7</v>
      </c>
      <c r="AL145" s="70"/>
    </row>
    <row r="146" spans="1:38">
      <c r="A146" s="70" t="s">
        <v>1084</v>
      </c>
      <c r="B146" s="70" t="s">
        <v>1206</v>
      </c>
      <c r="C146" s="70">
        <v>0</v>
      </c>
      <c r="D146" s="70">
        <v>0</v>
      </c>
      <c r="E146" s="70">
        <v>0</v>
      </c>
      <c r="F146" s="70">
        <v>0</v>
      </c>
      <c r="G146" s="70">
        <v>0</v>
      </c>
      <c r="H146" s="70">
        <v>0</v>
      </c>
      <c r="I146" s="70">
        <v>0</v>
      </c>
      <c r="J146" s="70">
        <v>0</v>
      </c>
      <c r="K146" s="70">
        <v>0</v>
      </c>
      <c r="L146" s="70">
        <v>0</v>
      </c>
      <c r="M146" s="70">
        <v>5.0999999999999996</v>
      </c>
      <c r="N146" s="70">
        <v>7</v>
      </c>
      <c r="O146" s="70">
        <v>9.1999999999999993</v>
      </c>
      <c r="P146" s="70">
        <v>11.2</v>
      </c>
      <c r="Q146" s="70">
        <v>13.5</v>
      </c>
      <c r="R146" s="70">
        <v>13.5</v>
      </c>
      <c r="S146" s="70">
        <v>18.8</v>
      </c>
      <c r="T146" s="70">
        <v>16.3</v>
      </c>
      <c r="U146" s="70">
        <v>16.100000000000001</v>
      </c>
      <c r="V146" s="70">
        <v>16.600000000000001</v>
      </c>
      <c r="W146" s="70">
        <v>18.3</v>
      </c>
      <c r="X146" s="70">
        <v>21.6</v>
      </c>
      <c r="Y146" s="70">
        <v>30.8</v>
      </c>
      <c r="Z146" s="70">
        <v>32.299999999999997</v>
      </c>
      <c r="AA146" s="70">
        <v>36.1</v>
      </c>
      <c r="AB146" s="70">
        <v>35.700000000000003</v>
      </c>
      <c r="AC146" s="70">
        <v>38.6</v>
      </c>
      <c r="AD146" s="70">
        <v>39.799999999999997</v>
      </c>
      <c r="AE146" s="70">
        <v>50.1</v>
      </c>
      <c r="AF146" s="70">
        <v>59.2</v>
      </c>
      <c r="AG146" s="70">
        <v>61.3</v>
      </c>
      <c r="AH146" s="70">
        <v>59.1</v>
      </c>
      <c r="AI146" s="70">
        <v>65.099999999999994</v>
      </c>
      <c r="AJ146" s="70">
        <v>66.599999999999994</v>
      </c>
      <c r="AK146" s="70">
        <v>73.099999999999994</v>
      </c>
      <c r="AL146" s="70"/>
    </row>
    <row r="147" spans="1:38">
      <c r="A147" s="70" t="s">
        <v>1086</v>
      </c>
      <c r="B147" s="70" t="s">
        <v>1207</v>
      </c>
      <c r="C147" s="70">
        <v>0</v>
      </c>
      <c r="D147" s="70">
        <v>0</v>
      </c>
      <c r="E147" s="70">
        <v>0</v>
      </c>
      <c r="F147" s="70">
        <v>0</v>
      </c>
      <c r="G147" s="70">
        <v>0</v>
      </c>
      <c r="H147" s="70">
        <v>0</v>
      </c>
      <c r="I147" s="70">
        <v>0</v>
      </c>
      <c r="J147" s="70">
        <v>0</v>
      </c>
      <c r="K147" s="70">
        <v>0</v>
      </c>
      <c r="L147" s="70">
        <v>0</v>
      </c>
      <c r="M147" s="70">
        <v>0.1</v>
      </c>
      <c r="N147" s="70">
        <v>0.2</v>
      </c>
      <c r="O147" s="70">
        <v>0.2</v>
      </c>
      <c r="P147" s="70">
        <v>0.2</v>
      </c>
      <c r="Q147" s="70">
        <v>0.3</v>
      </c>
      <c r="R147" s="70">
        <v>0.3</v>
      </c>
      <c r="S147" s="70">
        <v>0.6</v>
      </c>
      <c r="T147" s="70">
        <v>1</v>
      </c>
      <c r="U147" s="70">
        <v>1.4</v>
      </c>
      <c r="V147" s="70">
        <v>2.7</v>
      </c>
      <c r="W147" s="70">
        <v>4.2</v>
      </c>
      <c r="X147" s="70">
        <v>5.7</v>
      </c>
      <c r="Y147" s="70">
        <v>6.5</v>
      </c>
      <c r="Z147" s="70">
        <v>8</v>
      </c>
      <c r="AA147" s="70">
        <v>3.9</v>
      </c>
      <c r="AB147" s="70">
        <v>10.6</v>
      </c>
      <c r="AC147" s="70">
        <v>5.9</v>
      </c>
      <c r="AD147" s="70">
        <v>17</v>
      </c>
      <c r="AE147" s="70">
        <v>19.7</v>
      </c>
      <c r="AF147" s="70">
        <v>10.4</v>
      </c>
      <c r="AG147" s="70">
        <v>10.7</v>
      </c>
      <c r="AH147" s="70">
        <v>1.6</v>
      </c>
      <c r="AI147" s="70">
        <v>0.2</v>
      </c>
      <c r="AJ147" s="70">
        <v>0.3</v>
      </c>
      <c r="AK147" s="70">
        <v>0.3</v>
      </c>
      <c r="AL147" s="70"/>
    </row>
    <row r="148" spans="1:38">
      <c r="A148" s="70" t="s">
        <v>1088</v>
      </c>
      <c r="B148" s="70" t="s">
        <v>1208</v>
      </c>
      <c r="C148" s="70">
        <v>0</v>
      </c>
      <c r="D148" s="70">
        <v>0</v>
      </c>
      <c r="E148" s="70">
        <v>0</v>
      </c>
      <c r="F148" s="70">
        <v>0</v>
      </c>
      <c r="G148" s="70">
        <v>0</v>
      </c>
      <c r="H148" s="70">
        <v>0</v>
      </c>
      <c r="I148" s="70">
        <v>0</v>
      </c>
      <c r="J148" s="70">
        <v>0</v>
      </c>
      <c r="K148" s="70">
        <v>0</v>
      </c>
      <c r="L148" s="70">
        <v>0</v>
      </c>
      <c r="M148" s="70">
        <v>0.1</v>
      </c>
      <c r="N148" s="70">
        <v>0.1</v>
      </c>
      <c r="O148" s="70">
        <v>0.1</v>
      </c>
      <c r="P148" s="70">
        <v>0.1</v>
      </c>
      <c r="Q148" s="70">
        <v>0.1</v>
      </c>
      <c r="R148" s="70">
        <v>0.1</v>
      </c>
      <c r="S148" s="70">
        <v>0.2</v>
      </c>
      <c r="T148" s="70">
        <v>0.3</v>
      </c>
      <c r="U148" s="70">
        <v>0.4</v>
      </c>
      <c r="V148" s="70">
        <v>0.8</v>
      </c>
      <c r="W148" s="70">
        <v>1</v>
      </c>
      <c r="X148" s="70">
        <v>1.3</v>
      </c>
      <c r="Y148" s="70">
        <v>1.8</v>
      </c>
      <c r="Z148" s="70">
        <v>2.8</v>
      </c>
      <c r="AA148" s="70">
        <v>2</v>
      </c>
      <c r="AB148" s="70">
        <v>4.7</v>
      </c>
      <c r="AC148" s="70">
        <v>2.7</v>
      </c>
      <c r="AD148" s="70">
        <v>3.9</v>
      </c>
      <c r="AE148" s="70">
        <v>4.3</v>
      </c>
      <c r="AF148" s="70">
        <v>15.4</v>
      </c>
      <c r="AG148" s="70">
        <v>16</v>
      </c>
      <c r="AH148" s="70">
        <v>2.4</v>
      </c>
      <c r="AI148" s="70">
        <v>0.7</v>
      </c>
      <c r="AJ148" s="70">
        <v>1.3</v>
      </c>
      <c r="AK148" s="70">
        <v>1.3</v>
      </c>
      <c r="AL148" s="70"/>
    </row>
    <row r="149" spans="1:38">
      <c r="A149" s="70" t="s">
        <v>1090</v>
      </c>
      <c r="B149" s="12" t="s">
        <v>929</v>
      </c>
      <c r="C149" s="12">
        <v>44.4</v>
      </c>
      <c r="D149" s="12">
        <v>51.2</v>
      </c>
      <c r="E149" s="12">
        <v>48.7</v>
      </c>
      <c r="F149" s="12">
        <v>51.4</v>
      </c>
      <c r="G149" s="12">
        <v>50.1</v>
      </c>
      <c r="H149" s="12">
        <v>49.1</v>
      </c>
      <c r="I149" s="12">
        <v>48.7</v>
      </c>
      <c r="J149" s="12">
        <v>54.1</v>
      </c>
      <c r="K149" s="12">
        <v>55.3</v>
      </c>
      <c r="L149" s="12">
        <v>48.6</v>
      </c>
      <c r="M149" s="12">
        <v>71.099999999999994</v>
      </c>
      <c r="N149" s="12">
        <v>108.9</v>
      </c>
      <c r="O149" s="12">
        <v>129.1</v>
      </c>
      <c r="P149" s="12">
        <v>146.1</v>
      </c>
      <c r="Q149" s="12">
        <v>114.3</v>
      </c>
      <c r="R149" s="12">
        <v>137.69999999999999</v>
      </c>
      <c r="S149" s="12">
        <v>164.2</v>
      </c>
      <c r="T149" s="12">
        <v>153.1</v>
      </c>
      <c r="U149" s="12">
        <v>215.5</v>
      </c>
      <c r="V149" s="12">
        <v>330.4</v>
      </c>
      <c r="W149" s="12">
        <v>319.5</v>
      </c>
      <c r="X149" s="12">
        <v>323.39999999999998</v>
      </c>
      <c r="Y149" s="12">
        <v>290.2</v>
      </c>
      <c r="Z149" s="12">
        <v>264.10000000000002</v>
      </c>
      <c r="AA149" s="12">
        <v>290.60000000000002</v>
      </c>
      <c r="AB149" s="12">
        <v>305.39999999999998</v>
      </c>
      <c r="AC149" s="12">
        <v>285.10000000000002</v>
      </c>
      <c r="AD149" s="12">
        <v>388.9</v>
      </c>
      <c r="AE149" s="12">
        <v>445.5</v>
      </c>
      <c r="AF149" s="12">
        <v>493.2</v>
      </c>
      <c r="AG149" s="12">
        <v>509.1</v>
      </c>
      <c r="AH149" s="12">
        <v>608</v>
      </c>
      <c r="AI149" s="12">
        <v>687</v>
      </c>
      <c r="AJ149" s="12">
        <v>736.6</v>
      </c>
      <c r="AK149" s="12">
        <v>838.5</v>
      </c>
      <c r="AL149" s="70"/>
    </row>
    <row r="150" spans="1:38">
      <c r="A150" s="70" t="s">
        <v>1092</v>
      </c>
      <c r="B150" s="12" t="s">
        <v>1097</v>
      </c>
      <c r="C150" s="12">
        <v>1729.6</v>
      </c>
      <c r="D150" s="12">
        <v>1803</v>
      </c>
      <c r="E150" s="12">
        <v>2026.5</v>
      </c>
      <c r="F150" s="12">
        <v>2329.4</v>
      </c>
      <c r="G150" s="12">
        <v>2648.9</v>
      </c>
      <c r="H150" s="12">
        <v>2828.7</v>
      </c>
      <c r="I150" s="12">
        <v>3566</v>
      </c>
      <c r="J150" s="12">
        <v>4231.1000000000004</v>
      </c>
      <c r="K150" s="12">
        <v>5228</v>
      </c>
      <c r="L150" s="12">
        <v>6271.6</v>
      </c>
      <c r="M150" s="12">
        <v>7318.5</v>
      </c>
      <c r="N150" s="12">
        <v>7621.5</v>
      </c>
      <c r="O150" s="12">
        <v>7811.3</v>
      </c>
      <c r="P150" s="12">
        <v>7649.5</v>
      </c>
      <c r="Q150" s="12">
        <v>9232</v>
      </c>
      <c r="R150" s="12">
        <v>10753.7</v>
      </c>
      <c r="S150" s="12">
        <v>11710</v>
      </c>
      <c r="T150" s="12">
        <v>14084.4</v>
      </c>
      <c r="U150" s="12">
        <v>15932.3</v>
      </c>
      <c r="V150" s="12">
        <v>14008.3</v>
      </c>
      <c r="W150" s="12">
        <v>15242.2</v>
      </c>
      <c r="X150" s="12">
        <v>17072.400000000001</v>
      </c>
      <c r="Y150" s="12">
        <v>18459.400000000001</v>
      </c>
      <c r="Z150" s="12">
        <v>20023.599999999999</v>
      </c>
      <c r="AA150" s="12">
        <v>23022</v>
      </c>
      <c r="AB150" s="12">
        <v>25147.9</v>
      </c>
      <c r="AC150" s="12">
        <v>25137.599999999999</v>
      </c>
      <c r="AD150" s="12">
        <v>26775.200000000001</v>
      </c>
      <c r="AE150" s="12">
        <v>30608.7</v>
      </c>
      <c r="AF150" s="12">
        <v>30186.6</v>
      </c>
      <c r="AG150" s="12">
        <v>35302.5</v>
      </c>
      <c r="AH150" s="12">
        <v>40507.300000000003</v>
      </c>
      <c r="AI150" s="12">
        <v>47994.8</v>
      </c>
      <c r="AJ150" s="12">
        <v>41472.6</v>
      </c>
      <c r="AK150" s="12">
        <v>48973.5</v>
      </c>
      <c r="AL150" s="70"/>
    </row>
    <row r="151" spans="1:38">
      <c r="A151" s="70" t="s">
        <v>1094</v>
      </c>
      <c r="B151" s="12" t="s">
        <v>1233</v>
      </c>
      <c r="C151" s="12">
        <v>1766.6</v>
      </c>
      <c r="D151" s="12">
        <v>1718.5</v>
      </c>
      <c r="E151" s="12">
        <v>1878</v>
      </c>
      <c r="F151" s="12">
        <v>1891.1</v>
      </c>
      <c r="G151" s="12">
        <v>2472.5</v>
      </c>
      <c r="H151" s="12">
        <v>2704.4</v>
      </c>
      <c r="I151" s="12">
        <v>3305.9</v>
      </c>
      <c r="J151" s="12">
        <v>3949.6</v>
      </c>
      <c r="K151" s="12">
        <v>4592.7</v>
      </c>
      <c r="L151" s="12">
        <v>5324.9</v>
      </c>
      <c r="M151" s="12">
        <v>6515.3</v>
      </c>
      <c r="N151" s="12">
        <v>6421.6</v>
      </c>
      <c r="O151" s="12">
        <v>5968</v>
      </c>
      <c r="P151" s="12">
        <v>5709.3</v>
      </c>
      <c r="Q151" s="12">
        <v>7477.1</v>
      </c>
      <c r="R151" s="12">
        <v>9056.2999999999993</v>
      </c>
      <c r="S151" s="12">
        <v>10194.299999999999</v>
      </c>
      <c r="T151" s="12">
        <v>12724.7</v>
      </c>
      <c r="U151" s="12">
        <v>15270</v>
      </c>
      <c r="V151" s="12">
        <v>10175.4</v>
      </c>
      <c r="W151" s="12">
        <v>12566.7</v>
      </c>
      <c r="X151" s="12">
        <v>14466.1</v>
      </c>
      <c r="Y151" s="12">
        <v>13997.6</v>
      </c>
      <c r="Z151" s="12">
        <v>15629.2</v>
      </c>
      <c r="AA151" s="12">
        <v>17902.7</v>
      </c>
      <c r="AB151" s="12">
        <v>18414.2</v>
      </c>
      <c r="AC151" s="12">
        <v>17847.2</v>
      </c>
      <c r="AD151" s="12">
        <v>18734.400000000001</v>
      </c>
      <c r="AE151" s="12">
        <v>23023</v>
      </c>
      <c r="AF151" s="12">
        <v>20718.599999999999</v>
      </c>
      <c r="AG151" s="12">
        <v>24044.5</v>
      </c>
      <c r="AH151" s="12">
        <v>26321.9</v>
      </c>
      <c r="AI151" s="12">
        <v>29813.9</v>
      </c>
      <c r="AJ151" s="12">
        <v>26142.6</v>
      </c>
      <c r="AK151" s="12">
        <v>29607.200000000001</v>
      </c>
      <c r="AL151" s="70"/>
    </row>
    <row r="152" spans="1:38">
      <c r="A152" s="70" t="s">
        <v>1096</v>
      </c>
      <c r="B152" s="12" t="s">
        <v>1222</v>
      </c>
      <c r="C152" s="12">
        <v>10</v>
      </c>
      <c r="D152" s="12">
        <v>11</v>
      </c>
      <c r="E152" s="12">
        <v>11.2</v>
      </c>
      <c r="F152" s="12">
        <v>8.5</v>
      </c>
      <c r="G152" s="12">
        <v>9</v>
      </c>
      <c r="H152" s="12">
        <v>10</v>
      </c>
      <c r="I152" s="12">
        <v>11</v>
      </c>
      <c r="J152" s="12">
        <v>10.3</v>
      </c>
      <c r="K152" s="12">
        <v>10</v>
      </c>
      <c r="L152" s="12">
        <v>10.6</v>
      </c>
      <c r="M152" s="12">
        <v>10.3</v>
      </c>
      <c r="N152" s="12">
        <v>10.5</v>
      </c>
      <c r="O152" s="12">
        <v>10.8</v>
      </c>
      <c r="P152" s="12">
        <v>12.2</v>
      </c>
      <c r="Q152" s="12">
        <v>12.6</v>
      </c>
      <c r="R152" s="12">
        <v>13.6</v>
      </c>
      <c r="S152" s="12">
        <v>8.1999999999999993</v>
      </c>
      <c r="T152" s="12">
        <v>8.9</v>
      </c>
      <c r="U152" s="12">
        <v>9.5</v>
      </c>
      <c r="V152" s="12">
        <v>9.3000000000000007</v>
      </c>
      <c r="W152" s="12">
        <v>57.8</v>
      </c>
      <c r="X152" s="12">
        <v>56.8</v>
      </c>
      <c r="Y152" s="12">
        <v>55</v>
      </c>
      <c r="Z152" s="12">
        <v>55.1</v>
      </c>
      <c r="AA152" s="12">
        <v>55.2</v>
      </c>
      <c r="AB152" s="12">
        <v>51.9</v>
      </c>
      <c r="AC152" s="12">
        <v>49.7</v>
      </c>
      <c r="AD152" s="12">
        <v>48.9</v>
      </c>
      <c r="AE152" s="12">
        <v>51.9</v>
      </c>
      <c r="AF152" s="12">
        <v>50.8</v>
      </c>
      <c r="AG152" s="12">
        <v>50.7</v>
      </c>
      <c r="AH152" s="12">
        <v>52.9</v>
      </c>
      <c r="AI152" s="12">
        <v>163.6</v>
      </c>
      <c r="AJ152" s="12">
        <v>160.5</v>
      </c>
      <c r="AK152" s="12">
        <v>166.5</v>
      </c>
      <c r="AL152" s="70"/>
    </row>
    <row r="153" spans="1:38">
      <c r="A153" s="70" t="s">
        <v>1098</v>
      </c>
      <c r="B153" s="12" t="s">
        <v>1040</v>
      </c>
      <c r="C153" s="12">
        <v>321</v>
      </c>
      <c r="D153" s="12">
        <v>359.8</v>
      </c>
      <c r="E153" s="12">
        <v>330.6</v>
      </c>
      <c r="F153" s="12">
        <v>321.10000000000002</v>
      </c>
      <c r="G153" s="12">
        <v>327.10000000000002</v>
      </c>
      <c r="H153" s="12">
        <v>429.2</v>
      </c>
      <c r="I153" s="12">
        <v>484.8</v>
      </c>
      <c r="J153" s="12">
        <v>577.5</v>
      </c>
      <c r="K153" s="12">
        <v>669.4</v>
      </c>
      <c r="L153" s="12">
        <v>689.6</v>
      </c>
      <c r="M153" s="12">
        <v>729.2</v>
      </c>
      <c r="N153" s="12">
        <v>852</v>
      </c>
      <c r="O153" s="12">
        <v>859.5</v>
      </c>
      <c r="P153" s="12">
        <v>972.7</v>
      </c>
      <c r="Q153" s="12">
        <v>1018.5</v>
      </c>
      <c r="R153" s="12">
        <v>1206.8</v>
      </c>
      <c r="S153" s="12">
        <v>1213.8</v>
      </c>
      <c r="T153" s="12">
        <v>1394.5</v>
      </c>
      <c r="U153" s="12">
        <v>1688.6</v>
      </c>
      <c r="V153" s="12">
        <v>1362.5</v>
      </c>
      <c r="W153" s="12">
        <v>1322.7</v>
      </c>
      <c r="X153" s="12">
        <v>1370.8</v>
      </c>
      <c r="Y153" s="12">
        <v>1150.8</v>
      </c>
      <c r="Z153" s="12">
        <v>1006</v>
      </c>
      <c r="AA153" s="12">
        <v>1031.4000000000001</v>
      </c>
      <c r="AB153" s="12">
        <v>897.1</v>
      </c>
      <c r="AC153" s="12">
        <v>650.29999999999995</v>
      </c>
      <c r="AD153" s="12">
        <v>560.4</v>
      </c>
      <c r="AE153" s="12">
        <v>820.6</v>
      </c>
      <c r="AF153" s="12">
        <v>890.5</v>
      </c>
      <c r="AG153" s="12">
        <v>834.2</v>
      </c>
      <c r="AH153" s="12">
        <v>920.2</v>
      </c>
      <c r="AI153" s="12">
        <v>916.1</v>
      </c>
      <c r="AJ153" s="12">
        <v>989.2</v>
      </c>
      <c r="AK153" s="12">
        <v>887</v>
      </c>
      <c r="AL153" s="70"/>
    </row>
    <row r="154" spans="1:38">
      <c r="A154" s="70" t="s">
        <v>1099</v>
      </c>
      <c r="B154" s="70" t="s">
        <v>1223</v>
      </c>
      <c r="C154" s="70">
        <v>44.6</v>
      </c>
      <c r="D154" s="70">
        <v>52.2</v>
      </c>
      <c r="E154" s="70">
        <v>45.9</v>
      </c>
      <c r="F154" s="70">
        <v>40</v>
      </c>
      <c r="G154" s="70">
        <v>41.5</v>
      </c>
      <c r="H154" s="70">
        <v>41.2</v>
      </c>
      <c r="I154" s="70">
        <v>49.1</v>
      </c>
      <c r="J154" s="70">
        <v>38.299999999999997</v>
      </c>
      <c r="K154" s="70">
        <v>30.8</v>
      </c>
      <c r="L154" s="70">
        <v>36</v>
      </c>
      <c r="M154" s="70">
        <v>32.200000000000003</v>
      </c>
      <c r="N154" s="70">
        <v>31.2</v>
      </c>
      <c r="O154" s="70">
        <v>29</v>
      </c>
      <c r="P154" s="70">
        <v>33.700000000000003</v>
      </c>
      <c r="Q154" s="70">
        <v>39.5</v>
      </c>
      <c r="R154" s="70">
        <v>42.5</v>
      </c>
      <c r="S154" s="70">
        <v>37.6</v>
      </c>
      <c r="T154" s="70">
        <v>40.700000000000003</v>
      </c>
      <c r="U154" s="70">
        <v>45.5</v>
      </c>
      <c r="V154" s="70">
        <v>49.3</v>
      </c>
      <c r="W154" s="70">
        <v>50.2</v>
      </c>
      <c r="X154" s="70">
        <v>51.8</v>
      </c>
      <c r="Y154" s="70">
        <v>51.6</v>
      </c>
      <c r="Z154" s="70">
        <v>49.7</v>
      </c>
      <c r="AA154" s="70">
        <v>47.4</v>
      </c>
      <c r="AB154" s="70">
        <v>41.8</v>
      </c>
      <c r="AC154" s="70">
        <v>39.1</v>
      </c>
      <c r="AD154" s="70">
        <v>38.9</v>
      </c>
      <c r="AE154" s="70">
        <v>42.6</v>
      </c>
      <c r="AF154" s="70">
        <v>41.8</v>
      </c>
      <c r="AG154" s="70">
        <v>41.4</v>
      </c>
      <c r="AH154" s="70">
        <v>44.4</v>
      </c>
      <c r="AI154" s="70">
        <v>40.6</v>
      </c>
      <c r="AJ154" s="70">
        <v>37.1</v>
      </c>
      <c r="AK154" s="70">
        <v>37.200000000000003</v>
      </c>
      <c r="AL154" s="70"/>
    </row>
    <row r="155" spans="1:38">
      <c r="A155" s="70" t="s">
        <v>1100</v>
      </c>
      <c r="B155" s="70" t="s">
        <v>1224</v>
      </c>
      <c r="C155" s="70">
        <v>9</v>
      </c>
      <c r="D155" s="70">
        <v>9.1</v>
      </c>
      <c r="E155" s="70">
        <v>9.5</v>
      </c>
      <c r="F155" s="70">
        <v>11.8</v>
      </c>
      <c r="G155" s="70">
        <v>11.8</v>
      </c>
      <c r="H155" s="70">
        <v>12</v>
      </c>
      <c r="I155" s="70">
        <v>14.6</v>
      </c>
      <c r="J155" s="70">
        <v>15.4</v>
      </c>
      <c r="K155" s="70">
        <v>18.100000000000001</v>
      </c>
      <c r="L155" s="70">
        <v>24.1</v>
      </c>
      <c r="M155" s="70">
        <v>18</v>
      </c>
      <c r="N155" s="70">
        <v>14.8</v>
      </c>
      <c r="O155" s="70">
        <v>17.899999999999999</v>
      </c>
      <c r="P155" s="70">
        <v>22</v>
      </c>
      <c r="Q155" s="70">
        <v>22.5</v>
      </c>
      <c r="R155" s="70">
        <v>19.5</v>
      </c>
      <c r="S155" s="70">
        <v>8</v>
      </c>
      <c r="T155" s="70">
        <v>5</v>
      </c>
      <c r="U155" s="70">
        <v>4.2</v>
      </c>
      <c r="V155" s="70">
        <v>7.7</v>
      </c>
      <c r="W155" s="70">
        <v>11.4</v>
      </c>
      <c r="X155" s="70">
        <v>12.5</v>
      </c>
      <c r="Y155" s="70">
        <v>30.1</v>
      </c>
      <c r="Z155" s="70">
        <v>34.200000000000003</v>
      </c>
      <c r="AA155" s="70">
        <v>30.8</v>
      </c>
      <c r="AB155" s="70">
        <v>25.2</v>
      </c>
      <c r="AC155" s="70">
        <v>17.600000000000001</v>
      </c>
      <c r="AD155" s="70">
        <v>18.399999999999999</v>
      </c>
      <c r="AE155" s="70">
        <v>17.600000000000001</v>
      </c>
      <c r="AF155" s="70">
        <v>22</v>
      </c>
      <c r="AG155" s="70">
        <v>26.2</v>
      </c>
      <c r="AH155" s="70">
        <v>36.4</v>
      </c>
      <c r="AI155" s="70">
        <v>35.799999999999997</v>
      </c>
      <c r="AJ155" s="70">
        <v>35</v>
      </c>
      <c r="AK155" s="70">
        <v>30.2</v>
      </c>
      <c r="AL155" s="70"/>
    </row>
    <row r="156" spans="1:38">
      <c r="A156" s="70" t="s">
        <v>1101</v>
      </c>
      <c r="B156" s="70" t="s">
        <v>1225</v>
      </c>
      <c r="C156" s="70">
        <v>266.8</v>
      </c>
      <c r="D156" s="70">
        <v>297.89999999999998</v>
      </c>
      <c r="E156" s="70">
        <v>273.5</v>
      </c>
      <c r="F156" s="70">
        <v>267.7</v>
      </c>
      <c r="G156" s="70">
        <v>271.8</v>
      </c>
      <c r="H156" s="70">
        <v>373.9</v>
      </c>
      <c r="I156" s="70">
        <v>418.8</v>
      </c>
      <c r="J156" s="70">
        <v>521.70000000000005</v>
      </c>
      <c r="K156" s="70">
        <v>618.5</v>
      </c>
      <c r="L156" s="70">
        <v>627.6</v>
      </c>
      <c r="M156" s="70">
        <v>676.5</v>
      </c>
      <c r="N156" s="70">
        <v>803.3</v>
      </c>
      <c r="O156" s="70">
        <v>810.1</v>
      </c>
      <c r="P156" s="70">
        <v>914.4</v>
      </c>
      <c r="Q156" s="70">
        <v>953.8</v>
      </c>
      <c r="R156" s="70">
        <v>1142.2</v>
      </c>
      <c r="S156" s="70">
        <v>1165.5</v>
      </c>
      <c r="T156" s="70">
        <v>1346.1</v>
      </c>
      <c r="U156" s="70">
        <v>1636.2</v>
      </c>
      <c r="V156" s="70">
        <v>1302.9000000000001</v>
      </c>
      <c r="W156" s="70">
        <v>1258.4000000000001</v>
      </c>
      <c r="X156" s="70">
        <v>1303.9000000000001</v>
      </c>
      <c r="Y156" s="70">
        <v>1066.4000000000001</v>
      </c>
      <c r="Z156" s="70">
        <v>919.5</v>
      </c>
      <c r="AA156" s="70">
        <v>950.6</v>
      </c>
      <c r="AB156" s="70">
        <v>827.6</v>
      </c>
      <c r="AC156" s="70">
        <v>590.9</v>
      </c>
      <c r="AD156" s="70">
        <v>500.6</v>
      </c>
      <c r="AE156" s="70">
        <v>757.7</v>
      </c>
      <c r="AF156" s="70">
        <v>824.1</v>
      </c>
      <c r="AG156" s="70">
        <v>764</v>
      </c>
      <c r="AH156" s="70">
        <v>836.8</v>
      </c>
      <c r="AI156" s="70">
        <v>837</v>
      </c>
      <c r="AJ156" s="70">
        <v>914.5</v>
      </c>
      <c r="AK156" s="70">
        <v>816.9</v>
      </c>
      <c r="AL156" s="70"/>
    </row>
    <row r="157" spans="1:38">
      <c r="A157" s="70" t="s">
        <v>1102</v>
      </c>
      <c r="B157" s="70" t="s">
        <v>1226</v>
      </c>
      <c r="C157" s="70">
        <v>0.6</v>
      </c>
      <c r="D157" s="70">
        <v>0.6</v>
      </c>
      <c r="E157" s="70">
        <v>1.6</v>
      </c>
      <c r="F157" s="70">
        <v>1.7</v>
      </c>
      <c r="G157" s="70">
        <v>1.9</v>
      </c>
      <c r="H157" s="70">
        <v>2</v>
      </c>
      <c r="I157" s="70">
        <v>2.2999999999999998</v>
      </c>
      <c r="J157" s="70">
        <v>2.1</v>
      </c>
      <c r="K157" s="70">
        <v>2.1</v>
      </c>
      <c r="L157" s="70">
        <v>1.9</v>
      </c>
      <c r="M157" s="70">
        <v>2.6</v>
      </c>
      <c r="N157" s="70">
        <v>2.6</v>
      </c>
      <c r="O157" s="70">
        <v>2.5</v>
      </c>
      <c r="P157" s="70">
        <v>2.6</v>
      </c>
      <c r="Q157" s="70">
        <v>2.6</v>
      </c>
      <c r="R157" s="70">
        <v>2.6</v>
      </c>
      <c r="S157" s="70">
        <v>2.6</v>
      </c>
      <c r="T157" s="70">
        <v>2.6</v>
      </c>
      <c r="U157" s="70">
        <v>2.6</v>
      </c>
      <c r="V157" s="70">
        <v>2.6</v>
      </c>
      <c r="W157" s="70">
        <v>2.6</v>
      </c>
      <c r="X157" s="70">
        <v>2.6</v>
      </c>
      <c r="Y157" s="70">
        <v>2.6</v>
      </c>
      <c r="Z157" s="70">
        <v>2.6</v>
      </c>
      <c r="AA157" s="70">
        <v>2.6</v>
      </c>
      <c r="AB157" s="70">
        <v>2.6</v>
      </c>
      <c r="AC157" s="70">
        <v>2.6</v>
      </c>
      <c r="AD157" s="70">
        <v>2.6</v>
      </c>
      <c r="AE157" s="70">
        <v>2.6</v>
      </c>
      <c r="AF157" s="70">
        <v>2.6</v>
      </c>
      <c r="AG157" s="70">
        <v>2.6</v>
      </c>
      <c r="AH157" s="70">
        <v>2.6</v>
      </c>
      <c r="AI157" s="70">
        <v>2.6</v>
      </c>
      <c r="AJ157" s="70">
        <v>2.6</v>
      </c>
      <c r="AK157" s="70">
        <v>2.6</v>
      </c>
      <c r="AL157" s="70"/>
    </row>
    <row r="158" spans="1:38">
      <c r="A158" s="70" t="s">
        <v>1104</v>
      </c>
      <c r="B158" s="12" t="s">
        <v>1003</v>
      </c>
      <c r="C158" s="12">
        <v>198.4</v>
      </c>
      <c r="D158" s="12">
        <v>227.9</v>
      </c>
      <c r="E158" s="12">
        <v>246.4</v>
      </c>
      <c r="F158" s="12">
        <v>271.89999999999998</v>
      </c>
      <c r="G158" s="12">
        <v>372.5</v>
      </c>
      <c r="H158" s="12">
        <v>364.1</v>
      </c>
      <c r="I158" s="12">
        <v>488.1</v>
      </c>
      <c r="J158" s="12">
        <v>567.1</v>
      </c>
      <c r="K158" s="12">
        <v>633.20000000000005</v>
      </c>
      <c r="L158" s="12">
        <v>674.4</v>
      </c>
      <c r="M158" s="12">
        <v>647.1</v>
      </c>
      <c r="N158" s="12">
        <v>703.3</v>
      </c>
      <c r="O158" s="12">
        <v>704</v>
      </c>
      <c r="P158" s="12">
        <v>819.3</v>
      </c>
      <c r="Q158" s="12">
        <v>1022.6</v>
      </c>
      <c r="R158" s="12">
        <v>1153.9000000000001</v>
      </c>
      <c r="S158" s="12">
        <v>1208.8</v>
      </c>
      <c r="T158" s="12">
        <v>1506.6</v>
      </c>
      <c r="U158" s="12">
        <v>1838.7</v>
      </c>
      <c r="V158" s="12">
        <v>1433.2</v>
      </c>
      <c r="W158" s="12">
        <v>1849.1</v>
      </c>
      <c r="X158" s="12">
        <v>2076.3000000000002</v>
      </c>
      <c r="Y158" s="12">
        <v>2258.6999999999998</v>
      </c>
      <c r="Z158" s="12">
        <v>2513.6999999999998</v>
      </c>
      <c r="AA158" s="12">
        <v>2573.5</v>
      </c>
      <c r="AB158" s="12">
        <v>2789.9</v>
      </c>
      <c r="AC158" s="12">
        <v>2623.1</v>
      </c>
      <c r="AD158" s="12">
        <v>2672.1</v>
      </c>
      <c r="AE158" s="12">
        <v>3186.3</v>
      </c>
      <c r="AF158" s="12">
        <v>3294.9</v>
      </c>
      <c r="AG158" s="12">
        <v>3558.3</v>
      </c>
      <c r="AH158" s="12">
        <v>3753.9</v>
      </c>
      <c r="AI158" s="12">
        <v>4218.3999999999996</v>
      </c>
      <c r="AJ158" s="12">
        <v>3713.2</v>
      </c>
      <c r="AK158" s="12">
        <v>3896.8</v>
      </c>
      <c r="AL158" s="70"/>
    </row>
    <row r="159" spans="1:38">
      <c r="A159" s="70" t="s">
        <v>1105</v>
      </c>
      <c r="B159" s="70" t="s">
        <v>1168</v>
      </c>
      <c r="C159" s="70">
        <v>63</v>
      </c>
      <c r="D159" s="70">
        <v>75.3</v>
      </c>
      <c r="E159" s="70">
        <v>69.599999999999994</v>
      </c>
      <c r="F159" s="70">
        <v>70.400000000000006</v>
      </c>
      <c r="G159" s="70">
        <v>62.3</v>
      </c>
      <c r="H159" s="70">
        <v>42.7</v>
      </c>
      <c r="I159" s="70">
        <v>56.2</v>
      </c>
      <c r="J159" s="70">
        <v>67.5</v>
      </c>
      <c r="K159" s="70">
        <v>65.099999999999994</v>
      </c>
      <c r="L159" s="70">
        <v>72.900000000000006</v>
      </c>
      <c r="M159" s="70">
        <v>89.2</v>
      </c>
      <c r="N159" s="70">
        <v>120.9</v>
      </c>
      <c r="O159" s="70">
        <v>146.5</v>
      </c>
      <c r="P159" s="70">
        <v>186.2</v>
      </c>
      <c r="Q159" s="70">
        <v>94.4</v>
      </c>
      <c r="R159" s="70">
        <v>88</v>
      </c>
      <c r="S159" s="70">
        <v>87</v>
      </c>
      <c r="T159" s="70">
        <v>105.9</v>
      </c>
      <c r="U159" s="70">
        <v>104.2</v>
      </c>
      <c r="V159" s="70">
        <v>91.3</v>
      </c>
      <c r="W159" s="70">
        <v>156.1</v>
      </c>
      <c r="X159" s="70">
        <v>173.2</v>
      </c>
      <c r="Y159" s="70">
        <v>151.19999999999999</v>
      </c>
      <c r="Z159" s="70">
        <v>179.1</v>
      </c>
      <c r="AA159" s="70">
        <v>206.7</v>
      </c>
      <c r="AB159" s="70">
        <v>202.9</v>
      </c>
      <c r="AC159" s="70">
        <v>195.9</v>
      </c>
      <c r="AD159" s="70">
        <v>167.7</v>
      </c>
      <c r="AE159" s="70">
        <v>236</v>
      </c>
      <c r="AF159" s="70">
        <v>310.39999999999998</v>
      </c>
      <c r="AG159" s="70">
        <v>291.39999999999998</v>
      </c>
      <c r="AH159" s="70">
        <v>217.7</v>
      </c>
      <c r="AI159" s="70">
        <v>421.7</v>
      </c>
      <c r="AJ159" s="70">
        <v>331.8</v>
      </c>
      <c r="AK159" s="70">
        <v>301</v>
      </c>
      <c r="AL159" s="70"/>
    </row>
    <row r="160" spans="1:38">
      <c r="A160" s="70" t="s">
        <v>1106</v>
      </c>
      <c r="B160" s="70" t="s">
        <v>1234</v>
      </c>
      <c r="C160" s="70">
        <v>135.4</v>
      </c>
      <c r="D160" s="70">
        <v>152.6</v>
      </c>
      <c r="E160" s="70">
        <v>176.8</v>
      </c>
      <c r="F160" s="70">
        <v>201.5</v>
      </c>
      <c r="G160" s="70">
        <v>310.2</v>
      </c>
      <c r="H160" s="70">
        <v>321.39999999999998</v>
      </c>
      <c r="I160" s="70">
        <v>431.9</v>
      </c>
      <c r="J160" s="70">
        <v>499.6</v>
      </c>
      <c r="K160" s="70">
        <v>568.20000000000005</v>
      </c>
      <c r="L160" s="70">
        <v>601.6</v>
      </c>
      <c r="M160" s="70">
        <v>557.9</v>
      </c>
      <c r="N160" s="70">
        <v>582.4</v>
      </c>
      <c r="O160" s="70">
        <v>557.5</v>
      </c>
      <c r="P160" s="70">
        <v>633.1</v>
      </c>
      <c r="Q160" s="70">
        <v>928.2</v>
      </c>
      <c r="R160" s="70">
        <v>1066</v>
      </c>
      <c r="S160" s="70">
        <v>1121.7</v>
      </c>
      <c r="T160" s="70">
        <v>1400.7</v>
      </c>
      <c r="U160" s="70">
        <v>1734.6</v>
      </c>
      <c r="V160" s="70">
        <v>1341.9</v>
      </c>
      <c r="W160" s="70">
        <v>1693</v>
      </c>
      <c r="X160" s="70">
        <v>1903.1</v>
      </c>
      <c r="Y160" s="70">
        <v>2107.5</v>
      </c>
      <c r="Z160" s="70">
        <v>2334.6</v>
      </c>
      <c r="AA160" s="70">
        <v>2366.8000000000002</v>
      </c>
      <c r="AB160" s="70">
        <v>2587</v>
      </c>
      <c r="AC160" s="70">
        <v>2427.1999999999998</v>
      </c>
      <c r="AD160" s="70">
        <v>2504.3000000000002</v>
      </c>
      <c r="AE160" s="70">
        <v>2950.2</v>
      </c>
      <c r="AF160" s="70">
        <v>2984.6</v>
      </c>
      <c r="AG160" s="70">
        <v>3266.9</v>
      </c>
      <c r="AH160" s="70">
        <v>3536.2</v>
      </c>
      <c r="AI160" s="70">
        <v>3796.7</v>
      </c>
      <c r="AJ160" s="70">
        <v>3381.4</v>
      </c>
      <c r="AK160" s="70">
        <v>3595.9</v>
      </c>
      <c r="AL160" s="70"/>
    </row>
    <row r="161" spans="1:54">
      <c r="A161" s="70" t="s">
        <v>1108</v>
      </c>
      <c r="B161" s="12" t="s">
        <v>1059</v>
      </c>
      <c r="C161" s="12">
        <v>202.2</v>
      </c>
      <c r="D161" s="12">
        <v>181.6</v>
      </c>
      <c r="E161" s="12">
        <v>167.5</v>
      </c>
      <c r="F161" s="12">
        <v>170.6</v>
      </c>
      <c r="G161" s="12">
        <v>171.4</v>
      </c>
      <c r="H161" s="12">
        <v>169.9</v>
      </c>
      <c r="I161" s="12">
        <v>172.6</v>
      </c>
      <c r="J161" s="12">
        <v>189.9</v>
      </c>
      <c r="K161" s="12">
        <v>204.2</v>
      </c>
      <c r="L161" s="12">
        <v>231.3</v>
      </c>
      <c r="M161" s="12">
        <v>290.5</v>
      </c>
      <c r="N161" s="12">
        <v>282.2</v>
      </c>
      <c r="O161" s="12">
        <v>419.5</v>
      </c>
      <c r="P161" s="12">
        <v>469.2</v>
      </c>
      <c r="Q161" s="12">
        <v>542.4</v>
      </c>
      <c r="R161" s="12">
        <v>691.8</v>
      </c>
      <c r="S161" s="12">
        <v>686.6</v>
      </c>
      <c r="T161" s="12">
        <v>866.5</v>
      </c>
      <c r="U161" s="12">
        <v>1010.1</v>
      </c>
      <c r="V161" s="12">
        <v>1259.2</v>
      </c>
      <c r="W161" s="12">
        <v>809.8</v>
      </c>
      <c r="X161" s="12">
        <v>1024</v>
      </c>
      <c r="Y161" s="12">
        <v>1269.9000000000001</v>
      </c>
      <c r="Z161" s="12">
        <v>1310.4000000000001</v>
      </c>
      <c r="AA161" s="12">
        <v>1216.4000000000001</v>
      </c>
      <c r="AB161" s="12">
        <v>1388.6</v>
      </c>
      <c r="AC161" s="12">
        <v>1515.4</v>
      </c>
      <c r="AD161" s="12">
        <v>1631.1</v>
      </c>
      <c r="AE161" s="12">
        <v>1609.3</v>
      </c>
      <c r="AF161" s="12">
        <v>1821.5</v>
      </c>
      <c r="AG161" s="12">
        <v>2004.6</v>
      </c>
      <c r="AH161" s="12">
        <v>2092.6999999999998</v>
      </c>
      <c r="AI161" s="12">
        <v>1942.5</v>
      </c>
      <c r="AJ161" s="12">
        <v>2013.1</v>
      </c>
      <c r="AK161" s="12">
        <v>2615.9</v>
      </c>
      <c r="AL161" s="70"/>
    </row>
    <row r="162" spans="1:54">
      <c r="A162" s="70" t="s">
        <v>1110</v>
      </c>
      <c r="B162" s="70" t="s">
        <v>1061</v>
      </c>
      <c r="C162" s="70">
        <v>156.4</v>
      </c>
      <c r="D162" s="70">
        <v>140.80000000000001</v>
      </c>
      <c r="E162" s="70">
        <v>129.1</v>
      </c>
      <c r="F162" s="70">
        <v>123.6</v>
      </c>
      <c r="G162" s="70">
        <v>112.4</v>
      </c>
      <c r="H162" s="70">
        <v>109.3</v>
      </c>
      <c r="I162" s="70">
        <v>114.4</v>
      </c>
      <c r="J162" s="70">
        <v>122.1</v>
      </c>
      <c r="K162" s="70">
        <v>130.30000000000001</v>
      </c>
      <c r="L162" s="70">
        <v>131.5</v>
      </c>
      <c r="M162" s="70">
        <v>129.6</v>
      </c>
      <c r="N162" s="70">
        <v>133.80000000000001</v>
      </c>
      <c r="O162" s="70">
        <v>263.5</v>
      </c>
      <c r="P162" s="70">
        <v>286.8</v>
      </c>
      <c r="Q162" s="70">
        <v>361.7</v>
      </c>
      <c r="R162" s="70">
        <v>499.6</v>
      </c>
      <c r="S162" s="70">
        <v>497.9</v>
      </c>
      <c r="T162" s="70">
        <v>690.5</v>
      </c>
      <c r="U162" s="70">
        <v>826.1</v>
      </c>
      <c r="V162" s="70">
        <v>1084.9000000000001</v>
      </c>
      <c r="W162" s="70">
        <v>584.9</v>
      </c>
      <c r="X162" s="70">
        <v>835.2</v>
      </c>
      <c r="Y162" s="70">
        <v>1075.5999999999999</v>
      </c>
      <c r="Z162" s="70">
        <v>1071.4000000000001</v>
      </c>
      <c r="AA162" s="70">
        <v>1016.4</v>
      </c>
      <c r="AB162" s="70">
        <v>1128.0999999999999</v>
      </c>
      <c r="AC162" s="70">
        <v>1268.5</v>
      </c>
      <c r="AD162" s="70">
        <v>1421.5</v>
      </c>
      <c r="AE162" s="70">
        <v>1428</v>
      </c>
      <c r="AF162" s="70">
        <v>1589.9</v>
      </c>
      <c r="AG162" s="70">
        <v>1917.8</v>
      </c>
      <c r="AH162" s="70">
        <v>2052</v>
      </c>
      <c r="AI162" s="70">
        <v>1978.8</v>
      </c>
      <c r="AJ162" s="70">
        <v>2085.4</v>
      </c>
      <c r="AK162" s="70">
        <v>2673.5</v>
      </c>
      <c r="AL162" s="70"/>
    </row>
    <row r="163" spans="1:54">
      <c r="A163" s="70" t="s">
        <v>1111</v>
      </c>
      <c r="B163" s="70" t="s">
        <v>1063</v>
      </c>
      <c r="C163" s="70">
        <v>0</v>
      </c>
      <c r="D163" s="70">
        <v>0</v>
      </c>
      <c r="E163" s="70">
        <v>0</v>
      </c>
      <c r="F163" s="70">
        <v>0</v>
      </c>
      <c r="G163" s="70">
        <v>0</v>
      </c>
      <c r="H163" s="70">
        <v>0</v>
      </c>
      <c r="I163" s="70">
        <v>0</v>
      </c>
      <c r="J163" s="70">
        <v>0</v>
      </c>
      <c r="K163" s="70">
        <v>0</v>
      </c>
      <c r="L163" s="70">
        <v>0</v>
      </c>
      <c r="M163" s="70">
        <v>0</v>
      </c>
      <c r="N163" s="70">
        <v>0</v>
      </c>
      <c r="O163" s="70">
        <v>138</v>
      </c>
      <c r="P163" s="70">
        <v>161.6</v>
      </c>
      <c r="Q163" s="70">
        <v>239.9</v>
      </c>
      <c r="R163" s="70">
        <v>388.1</v>
      </c>
      <c r="S163" s="70">
        <v>381</v>
      </c>
      <c r="T163" s="70">
        <v>566.9</v>
      </c>
      <c r="U163" s="70">
        <v>681.1</v>
      </c>
      <c r="V163" s="70">
        <v>402.3</v>
      </c>
      <c r="W163" s="70">
        <v>454.8</v>
      </c>
      <c r="X163" s="70">
        <v>663.7</v>
      </c>
      <c r="Y163" s="70">
        <v>764.7</v>
      </c>
      <c r="Z163" s="70">
        <v>800.7</v>
      </c>
      <c r="AA163" s="70">
        <v>692.2</v>
      </c>
      <c r="AB163" s="70">
        <v>708.6</v>
      </c>
      <c r="AC163" s="70">
        <v>789.5</v>
      </c>
      <c r="AD163" s="70">
        <v>905.4</v>
      </c>
      <c r="AE163" s="70">
        <v>872.3</v>
      </c>
      <c r="AF163" s="70">
        <v>989.6</v>
      </c>
      <c r="AG163" s="70">
        <v>1223.8</v>
      </c>
      <c r="AH163" s="70">
        <v>1279.2</v>
      </c>
      <c r="AI163" s="70">
        <v>1173.0999999999999</v>
      </c>
      <c r="AJ163" s="70">
        <v>1161.2</v>
      </c>
      <c r="AK163" s="70">
        <v>1689</v>
      </c>
      <c r="AL163" s="70"/>
    </row>
    <row r="164" spans="1:54">
      <c r="A164" s="70" t="s">
        <v>1112</v>
      </c>
      <c r="B164" s="70" t="s">
        <v>1109</v>
      </c>
      <c r="C164" s="70">
        <v>86.6</v>
      </c>
      <c r="D164" s="70">
        <v>79.599999999999994</v>
      </c>
      <c r="E164" s="70">
        <v>69.5</v>
      </c>
      <c r="F164" s="70">
        <v>68.8</v>
      </c>
      <c r="G164" s="70">
        <v>64.900000000000006</v>
      </c>
      <c r="H164" s="70">
        <v>63.4</v>
      </c>
      <c r="I164" s="70">
        <v>63</v>
      </c>
      <c r="J164" s="70">
        <v>64.400000000000006</v>
      </c>
      <c r="K164" s="70">
        <v>62.6</v>
      </c>
      <c r="L164" s="70">
        <v>56.7</v>
      </c>
      <c r="M164" s="70">
        <v>51.1</v>
      </c>
      <c r="N164" s="70">
        <v>49.9</v>
      </c>
      <c r="O164" s="70">
        <v>46.2</v>
      </c>
      <c r="P164" s="70">
        <v>43.8</v>
      </c>
      <c r="Q164" s="70">
        <v>46.5</v>
      </c>
      <c r="R164" s="70">
        <v>38.6</v>
      </c>
      <c r="S164" s="70">
        <v>31.8</v>
      </c>
      <c r="T164" s="70">
        <v>24.5</v>
      </c>
      <c r="U164" s="70">
        <v>21.3</v>
      </c>
      <c r="V164" s="70">
        <v>19.600000000000001</v>
      </c>
      <c r="W164" s="70">
        <v>20.5</v>
      </c>
      <c r="X164" s="70">
        <v>22.1</v>
      </c>
      <c r="Y164" s="70">
        <v>24.5</v>
      </c>
      <c r="Z164" s="70">
        <v>32.799999999999997</v>
      </c>
      <c r="AA164" s="70">
        <v>34.6</v>
      </c>
      <c r="AB164" s="70">
        <v>37.4</v>
      </c>
      <c r="AC164" s="70">
        <v>37.5</v>
      </c>
      <c r="AD164" s="70">
        <v>36</v>
      </c>
      <c r="AE164" s="70">
        <v>56.4</v>
      </c>
      <c r="AF164" s="70">
        <v>50.6</v>
      </c>
      <c r="AG164" s="70">
        <v>57.6</v>
      </c>
      <c r="AH164" s="70">
        <v>55.9</v>
      </c>
      <c r="AI164" s="70">
        <v>54.2</v>
      </c>
      <c r="AJ164" s="70">
        <v>63.5</v>
      </c>
      <c r="AK164" s="70">
        <v>29.3</v>
      </c>
      <c r="AL164" s="70"/>
    </row>
    <row r="165" spans="1:54">
      <c r="A165" s="70" t="s">
        <v>1114</v>
      </c>
      <c r="B165" s="70" t="s">
        <v>1107</v>
      </c>
      <c r="C165" s="70">
        <v>69.8</v>
      </c>
      <c r="D165" s="70">
        <v>61.2</v>
      </c>
      <c r="E165" s="70">
        <v>59.6</v>
      </c>
      <c r="F165" s="70">
        <v>54.8</v>
      </c>
      <c r="G165" s="70">
        <v>47.5</v>
      </c>
      <c r="H165" s="70">
        <v>46</v>
      </c>
      <c r="I165" s="70">
        <v>51.4</v>
      </c>
      <c r="J165" s="70">
        <v>57.7</v>
      </c>
      <c r="K165" s="70">
        <v>67.8</v>
      </c>
      <c r="L165" s="70">
        <v>74.900000000000006</v>
      </c>
      <c r="M165" s="70">
        <v>78.5</v>
      </c>
      <c r="N165" s="70">
        <v>83.9</v>
      </c>
      <c r="O165" s="70">
        <v>79.3</v>
      </c>
      <c r="P165" s="70">
        <v>81.3</v>
      </c>
      <c r="Q165" s="70">
        <v>75.3</v>
      </c>
      <c r="R165" s="70">
        <v>72.8</v>
      </c>
      <c r="S165" s="70">
        <v>85.1</v>
      </c>
      <c r="T165" s="70">
        <v>99.1</v>
      </c>
      <c r="U165" s="70">
        <v>99.7</v>
      </c>
      <c r="V165" s="70">
        <v>109.4</v>
      </c>
      <c r="W165" s="70">
        <v>99.3</v>
      </c>
      <c r="X165" s="70">
        <v>149.30000000000001</v>
      </c>
      <c r="Y165" s="70">
        <v>186.6</v>
      </c>
      <c r="Z165" s="70">
        <v>228.9</v>
      </c>
      <c r="AA165" s="70">
        <v>289.39999999999998</v>
      </c>
      <c r="AB165" s="70">
        <v>380.5</v>
      </c>
      <c r="AC165" s="70">
        <v>440.5</v>
      </c>
      <c r="AD165" s="70">
        <v>474.6</v>
      </c>
      <c r="AE165" s="70">
        <v>487.3</v>
      </c>
      <c r="AF165" s="70">
        <v>545.5</v>
      </c>
      <c r="AG165" s="70">
        <v>632.6</v>
      </c>
      <c r="AH165" s="70">
        <v>699</v>
      </c>
      <c r="AI165" s="70">
        <v>748.2</v>
      </c>
      <c r="AJ165" s="70">
        <v>860.3</v>
      </c>
      <c r="AK165" s="70">
        <v>953.8</v>
      </c>
      <c r="AL165" s="70"/>
    </row>
    <row r="166" spans="1:54">
      <c r="A166" s="70" t="s">
        <v>1115</v>
      </c>
      <c r="B166" s="70" t="s">
        <v>1235</v>
      </c>
      <c r="C166" s="70">
        <v>0</v>
      </c>
      <c r="D166" s="70">
        <v>0</v>
      </c>
      <c r="E166" s="70">
        <v>0</v>
      </c>
      <c r="F166" s="70">
        <v>0</v>
      </c>
      <c r="G166" s="70">
        <v>0</v>
      </c>
      <c r="H166" s="70">
        <v>0</v>
      </c>
      <c r="I166" s="70">
        <v>0</v>
      </c>
      <c r="J166" s="70">
        <v>0</v>
      </c>
      <c r="K166" s="70">
        <v>0</v>
      </c>
      <c r="L166" s="70">
        <v>0</v>
      </c>
      <c r="M166" s="70">
        <v>0</v>
      </c>
      <c r="N166" s="70">
        <v>0</v>
      </c>
      <c r="O166" s="70">
        <v>0</v>
      </c>
      <c r="P166" s="70">
        <v>0</v>
      </c>
      <c r="Q166" s="70">
        <v>0</v>
      </c>
      <c r="R166" s="70">
        <v>0</v>
      </c>
      <c r="S166" s="70">
        <v>0</v>
      </c>
      <c r="T166" s="70">
        <v>0</v>
      </c>
      <c r="U166" s="70">
        <v>24</v>
      </c>
      <c r="V166" s="70">
        <v>553.70000000000005</v>
      </c>
      <c r="W166" s="70">
        <v>10.3</v>
      </c>
      <c r="X166" s="70">
        <v>0.1</v>
      </c>
      <c r="Y166" s="70">
        <v>99.8</v>
      </c>
      <c r="Z166" s="70">
        <v>8.9</v>
      </c>
      <c r="AA166" s="70">
        <v>0.3</v>
      </c>
      <c r="AB166" s="70">
        <v>1.5</v>
      </c>
      <c r="AC166" s="70">
        <v>1</v>
      </c>
      <c r="AD166" s="70">
        <v>5.6</v>
      </c>
      <c r="AE166" s="70">
        <v>12.1</v>
      </c>
      <c r="AF166" s="70">
        <v>4.2</v>
      </c>
      <c r="AG166" s="70">
        <v>3.7</v>
      </c>
      <c r="AH166" s="70">
        <v>17.899999999999999</v>
      </c>
      <c r="AI166" s="70">
        <v>3.3</v>
      </c>
      <c r="AJ166" s="70">
        <v>0.4</v>
      </c>
      <c r="AK166" s="70">
        <v>1.4</v>
      </c>
      <c r="AL166" s="70"/>
    </row>
    <row r="167" spans="1:54">
      <c r="A167" s="70" t="s">
        <v>1117</v>
      </c>
      <c r="B167" s="70" t="s">
        <v>1236</v>
      </c>
      <c r="C167" s="70">
        <v>45.7</v>
      </c>
      <c r="D167" s="70">
        <v>40.799999999999997</v>
      </c>
      <c r="E167" s="70">
        <v>38.4</v>
      </c>
      <c r="F167" s="70">
        <v>47</v>
      </c>
      <c r="G167" s="70">
        <v>59</v>
      </c>
      <c r="H167" s="70">
        <v>60.5</v>
      </c>
      <c r="I167" s="70">
        <v>58.1</v>
      </c>
      <c r="J167" s="70">
        <v>67.8</v>
      </c>
      <c r="K167" s="70">
        <v>73.8</v>
      </c>
      <c r="L167" s="70">
        <v>99.8</v>
      </c>
      <c r="M167" s="70">
        <v>160.80000000000001</v>
      </c>
      <c r="N167" s="70">
        <v>148.4</v>
      </c>
      <c r="O167" s="70">
        <v>156</v>
      </c>
      <c r="P167" s="70">
        <v>182.5</v>
      </c>
      <c r="Q167" s="70">
        <v>180.7</v>
      </c>
      <c r="R167" s="70">
        <v>192.3</v>
      </c>
      <c r="S167" s="70">
        <v>188.7</v>
      </c>
      <c r="T167" s="70">
        <v>176</v>
      </c>
      <c r="U167" s="70">
        <v>184</v>
      </c>
      <c r="V167" s="70">
        <v>174.3</v>
      </c>
      <c r="W167" s="70">
        <v>224.9</v>
      </c>
      <c r="X167" s="70">
        <v>188.7</v>
      </c>
      <c r="Y167" s="70">
        <v>194.3</v>
      </c>
      <c r="Z167" s="70">
        <v>239</v>
      </c>
      <c r="AA167" s="70">
        <v>199.9</v>
      </c>
      <c r="AB167" s="70">
        <v>260.5</v>
      </c>
      <c r="AC167" s="70">
        <v>246.9</v>
      </c>
      <c r="AD167" s="70">
        <v>209.6</v>
      </c>
      <c r="AE167" s="70">
        <v>181.2</v>
      </c>
      <c r="AF167" s="70">
        <v>231.7</v>
      </c>
      <c r="AG167" s="70">
        <v>86.8</v>
      </c>
      <c r="AH167" s="70">
        <v>40.700000000000003</v>
      </c>
      <c r="AI167" s="70">
        <v>-36.200000000000003</v>
      </c>
      <c r="AJ167" s="70">
        <v>-72.2</v>
      </c>
      <c r="AK167" s="70">
        <v>-57.6</v>
      </c>
      <c r="AL167" s="70"/>
    </row>
    <row r="168" spans="1:54">
      <c r="A168" s="70" t="s">
        <v>1118</v>
      </c>
      <c r="B168" s="12" t="s">
        <v>1073</v>
      </c>
      <c r="C168" s="12">
        <v>1021.3</v>
      </c>
      <c r="D168" s="12">
        <v>922.7</v>
      </c>
      <c r="E168" s="12">
        <v>1104.9000000000001</v>
      </c>
      <c r="F168" s="12">
        <v>1100.3</v>
      </c>
      <c r="G168" s="12">
        <v>1571.2</v>
      </c>
      <c r="H168" s="12">
        <v>1707.2</v>
      </c>
      <c r="I168" s="12">
        <v>2124.1999999999998</v>
      </c>
      <c r="J168" s="12">
        <v>2576.4</v>
      </c>
      <c r="K168" s="12">
        <v>3044.6</v>
      </c>
      <c r="L168" s="12">
        <v>3687.7</v>
      </c>
      <c r="M168" s="12">
        <v>4716.8999999999996</v>
      </c>
      <c r="N168" s="12">
        <v>4434.3</v>
      </c>
      <c r="O168" s="12">
        <v>3809</v>
      </c>
      <c r="P168" s="12">
        <v>3252.9</v>
      </c>
      <c r="Q168" s="12">
        <v>4668</v>
      </c>
      <c r="R168" s="12">
        <v>5773</v>
      </c>
      <c r="S168" s="12">
        <v>6810.2</v>
      </c>
      <c r="T168" s="12">
        <v>8668.2999999999993</v>
      </c>
      <c r="U168" s="12">
        <v>10385.6</v>
      </c>
      <c r="V168" s="12">
        <v>5724.5</v>
      </c>
      <c r="W168" s="12">
        <v>8142</v>
      </c>
      <c r="X168" s="12">
        <v>9572.5</v>
      </c>
      <c r="Y168" s="12">
        <v>8874.7000000000007</v>
      </c>
      <c r="Z168" s="12">
        <v>10361.1</v>
      </c>
      <c r="AA168" s="12">
        <v>12584.5</v>
      </c>
      <c r="AB168" s="12">
        <v>12889.6</v>
      </c>
      <c r="AC168" s="12">
        <v>12630</v>
      </c>
      <c r="AD168" s="12">
        <v>13395.4</v>
      </c>
      <c r="AE168" s="12">
        <v>16866.7</v>
      </c>
      <c r="AF168" s="12">
        <v>14104.7</v>
      </c>
      <c r="AG168" s="12">
        <v>17031.400000000001</v>
      </c>
      <c r="AH168" s="12">
        <v>18878.099999999999</v>
      </c>
      <c r="AI168" s="12">
        <v>21858.6</v>
      </c>
      <c r="AJ168" s="12">
        <v>18455.8</v>
      </c>
      <c r="AK168" s="12">
        <v>21197.9</v>
      </c>
      <c r="AL168" s="70"/>
    </row>
    <row r="169" spans="1:54">
      <c r="A169" s="70" t="s">
        <v>1119</v>
      </c>
      <c r="B169" s="70" t="s">
        <v>1077</v>
      </c>
      <c r="C169" s="70">
        <v>197.3</v>
      </c>
      <c r="D169" s="70">
        <v>197.6</v>
      </c>
      <c r="E169" s="70">
        <v>279</v>
      </c>
      <c r="F169" s="70">
        <v>314.3</v>
      </c>
      <c r="G169" s="70">
        <v>543.9</v>
      </c>
      <c r="H169" s="70">
        <v>626.79999999999995</v>
      </c>
      <c r="I169" s="70">
        <v>790.6</v>
      </c>
      <c r="J169" s="70">
        <v>1006.1</v>
      </c>
      <c r="K169" s="70">
        <v>1207.8</v>
      </c>
      <c r="L169" s="70">
        <v>1475</v>
      </c>
      <c r="M169" s="70">
        <v>2003.7</v>
      </c>
      <c r="N169" s="70">
        <v>1852.8</v>
      </c>
      <c r="O169" s="70">
        <v>1612.7</v>
      </c>
      <c r="P169" s="70">
        <v>1374</v>
      </c>
      <c r="Q169" s="70">
        <v>2079.4</v>
      </c>
      <c r="R169" s="70">
        <v>2560.4</v>
      </c>
      <c r="S169" s="70">
        <v>3317.7</v>
      </c>
      <c r="T169" s="70">
        <v>4329</v>
      </c>
      <c r="U169" s="70">
        <v>5248</v>
      </c>
      <c r="V169" s="70">
        <v>2748.4</v>
      </c>
      <c r="W169" s="70">
        <v>3995.3</v>
      </c>
      <c r="X169" s="70">
        <v>4900.2</v>
      </c>
      <c r="Y169" s="70">
        <v>4501.3999999999996</v>
      </c>
      <c r="Z169" s="70">
        <v>5321.9</v>
      </c>
      <c r="AA169" s="70">
        <v>6472.9</v>
      </c>
      <c r="AB169" s="70">
        <v>6770.6</v>
      </c>
      <c r="AC169" s="70">
        <v>6756.2</v>
      </c>
      <c r="AD169" s="70">
        <v>7146.3</v>
      </c>
      <c r="AE169" s="70">
        <v>9118.1</v>
      </c>
      <c r="AF169" s="70">
        <v>7899.6</v>
      </c>
      <c r="AG169" s="70">
        <v>9478</v>
      </c>
      <c r="AH169" s="70">
        <v>10615</v>
      </c>
      <c r="AI169" s="70">
        <v>12061.3</v>
      </c>
      <c r="AJ169" s="70">
        <v>10306</v>
      </c>
      <c r="AK169" s="70">
        <v>11648.7</v>
      </c>
      <c r="AL169" s="70"/>
      <c r="AN169" s="70"/>
      <c r="AO169" s="70"/>
      <c r="AP169" s="70"/>
    </row>
    <row r="170" spans="1:54">
      <c r="A170" s="70" t="s">
        <v>1121</v>
      </c>
      <c r="B170" s="70" t="s">
        <v>1237</v>
      </c>
      <c r="C170" s="70">
        <v>19.600000000000001</v>
      </c>
      <c r="D170" s="70">
        <v>20.9</v>
      </c>
      <c r="E170" s="70">
        <v>22.4</v>
      </c>
      <c r="F170" s="70">
        <v>23.9</v>
      </c>
      <c r="G170" s="70">
        <v>25</v>
      </c>
      <c r="H170" s="70">
        <v>26.4</v>
      </c>
      <c r="I170" s="70">
        <v>27.9</v>
      </c>
      <c r="J170" s="70">
        <v>29.8</v>
      </c>
      <c r="K170" s="70">
        <v>31.4</v>
      </c>
      <c r="L170" s="70">
        <v>33</v>
      </c>
      <c r="M170" s="70">
        <v>34.4</v>
      </c>
      <c r="N170" s="70">
        <v>35.799999999999997</v>
      </c>
      <c r="O170" s="70">
        <v>37.5</v>
      </c>
      <c r="P170" s="70">
        <v>38.9</v>
      </c>
      <c r="Q170" s="70">
        <v>40.200000000000003</v>
      </c>
      <c r="R170" s="70">
        <v>42</v>
      </c>
      <c r="S170" s="70">
        <v>43.1</v>
      </c>
      <c r="T170" s="70">
        <v>45.1</v>
      </c>
      <c r="U170" s="70">
        <v>46.7</v>
      </c>
      <c r="V170" s="70">
        <v>48</v>
      </c>
      <c r="W170" s="70">
        <v>49.5</v>
      </c>
      <c r="X170" s="70">
        <v>51.4</v>
      </c>
      <c r="Y170" s="70">
        <v>53.2</v>
      </c>
      <c r="Z170" s="70">
        <v>55.3</v>
      </c>
      <c r="AA170" s="70">
        <v>57.4</v>
      </c>
      <c r="AB170" s="70">
        <v>59.4</v>
      </c>
      <c r="AC170" s="70">
        <v>61.5</v>
      </c>
      <c r="AD170" s="70">
        <v>63.3</v>
      </c>
      <c r="AE170" s="70">
        <v>64.8</v>
      </c>
      <c r="AF170" s="70">
        <v>66.099999999999994</v>
      </c>
      <c r="AG170" s="70">
        <v>67.5</v>
      </c>
      <c r="AH170" s="70">
        <v>69.3</v>
      </c>
      <c r="AI170" s="70">
        <v>70.5</v>
      </c>
      <c r="AJ170" s="70">
        <v>72.900000000000006</v>
      </c>
      <c r="AK170" s="70">
        <v>76</v>
      </c>
      <c r="AL170" s="70"/>
      <c r="AN170" s="70"/>
      <c r="AO170" s="70"/>
      <c r="AP170" s="70"/>
    </row>
    <row r="171" spans="1:54">
      <c r="A171" s="70" t="s">
        <v>1123</v>
      </c>
      <c r="B171" s="70" t="s">
        <v>1081</v>
      </c>
      <c r="C171" s="70">
        <v>804.3</v>
      </c>
      <c r="D171" s="70">
        <v>704.1</v>
      </c>
      <c r="E171" s="70">
        <v>803.5</v>
      </c>
      <c r="F171" s="70">
        <v>762.2</v>
      </c>
      <c r="G171" s="70">
        <v>1002.3</v>
      </c>
      <c r="H171" s="70">
        <v>1054</v>
      </c>
      <c r="I171" s="70">
        <v>1305.5999999999999</v>
      </c>
      <c r="J171" s="70">
        <v>1540.5</v>
      </c>
      <c r="K171" s="70">
        <v>1805.5</v>
      </c>
      <c r="L171" s="70">
        <v>2179.8000000000002</v>
      </c>
      <c r="M171" s="70">
        <v>2678.8</v>
      </c>
      <c r="N171" s="70">
        <v>2545.6</v>
      </c>
      <c r="O171" s="70">
        <v>2158.9</v>
      </c>
      <c r="P171" s="70">
        <v>1840.1</v>
      </c>
      <c r="Q171" s="70">
        <v>2548.4</v>
      </c>
      <c r="R171" s="70">
        <v>3170.5</v>
      </c>
      <c r="S171" s="70">
        <v>3449.3</v>
      </c>
      <c r="T171" s="70">
        <v>4294.3</v>
      </c>
      <c r="U171" s="70">
        <v>5091</v>
      </c>
      <c r="V171" s="70">
        <v>2928.1</v>
      </c>
      <c r="W171" s="70">
        <v>4097.2</v>
      </c>
      <c r="X171" s="70">
        <v>4620.8999999999996</v>
      </c>
      <c r="Y171" s="70">
        <v>4320.1000000000004</v>
      </c>
      <c r="Z171" s="70">
        <v>4983.8999999999996</v>
      </c>
      <c r="AA171" s="70">
        <v>6054.2</v>
      </c>
      <c r="AB171" s="70">
        <v>6059.6</v>
      </c>
      <c r="AC171" s="70">
        <v>5812.3</v>
      </c>
      <c r="AD171" s="70">
        <v>6185.8</v>
      </c>
      <c r="AE171" s="70">
        <v>7683.8</v>
      </c>
      <c r="AF171" s="70">
        <v>6139.1</v>
      </c>
      <c r="AG171" s="70">
        <v>7486</v>
      </c>
      <c r="AH171" s="70">
        <v>8193.7999999999993</v>
      </c>
      <c r="AI171" s="70">
        <v>9726.7999999999993</v>
      </c>
      <c r="AJ171" s="70">
        <v>8077</v>
      </c>
      <c r="AK171" s="70">
        <v>9473.2000000000007</v>
      </c>
      <c r="AL171" s="70"/>
    </row>
    <row r="172" spans="1:54">
      <c r="A172" s="70" t="s">
        <v>1125</v>
      </c>
      <c r="B172" s="12" t="s">
        <v>1021</v>
      </c>
      <c r="C172" s="12">
        <v>0</v>
      </c>
      <c r="D172" s="12">
        <v>0</v>
      </c>
      <c r="E172" s="12">
        <v>0</v>
      </c>
      <c r="F172" s="12">
        <v>0</v>
      </c>
      <c r="G172" s="12">
        <v>0</v>
      </c>
      <c r="H172" s="12">
        <v>0</v>
      </c>
      <c r="I172" s="12">
        <v>0</v>
      </c>
      <c r="J172" s="12">
        <v>0</v>
      </c>
      <c r="K172" s="12">
        <v>0</v>
      </c>
      <c r="L172" s="12">
        <v>0</v>
      </c>
      <c r="M172" s="12">
        <v>77.599999999999994</v>
      </c>
      <c r="N172" s="12">
        <v>92.6</v>
      </c>
      <c r="O172" s="12">
        <v>123.3</v>
      </c>
      <c r="P172" s="12">
        <v>139.80000000000001</v>
      </c>
      <c r="Q172" s="12">
        <v>156.6</v>
      </c>
      <c r="R172" s="12">
        <v>169.9</v>
      </c>
      <c r="S172" s="12">
        <v>206.2</v>
      </c>
      <c r="T172" s="12">
        <v>208.7</v>
      </c>
      <c r="U172" s="12">
        <v>222</v>
      </c>
      <c r="V172" s="12">
        <v>254.8</v>
      </c>
      <c r="W172" s="12">
        <v>249.2</v>
      </c>
      <c r="X172" s="12">
        <v>229</v>
      </c>
      <c r="Y172" s="12">
        <v>218.3</v>
      </c>
      <c r="Z172" s="12">
        <v>223.2</v>
      </c>
      <c r="AA172" s="12">
        <v>222.2</v>
      </c>
      <c r="AB172" s="12">
        <v>216.4</v>
      </c>
      <c r="AC172" s="12">
        <v>226.3</v>
      </c>
      <c r="AD172" s="12">
        <v>248.2</v>
      </c>
      <c r="AE172" s="12">
        <v>295.60000000000002</v>
      </c>
      <c r="AF172" s="12">
        <v>323</v>
      </c>
      <c r="AG172" s="12">
        <v>334.3</v>
      </c>
      <c r="AH172" s="12">
        <v>399.4</v>
      </c>
      <c r="AI172" s="12">
        <v>480.9</v>
      </c>
      <c r="AJ172" s="12">
        <v>570.5</v>
      </c>
      <c r="AK172" s="12">
        <v>600.5</v>
      </c>
      <c r="AL172" s="70"/>
    </row>
    <row r="173" spans="1:54">
      <c r="A173" s="70" t="s">
        <v>1127</v>
      </c>
      <c r="B173" s="12" t="s">
        <v>1124</v>
      </c>
      <c r="C173" s="12">
        <v>13.9</v>
      </c>
      <c r="D173" s="12">
        <v>15.5</v>
      </c>
      <c r="E173" s="12">
        <v>17.399999999999999</v>
      </c>
      <c r="F173" s="12">
        <v>18.600000000000001</v>
      </c>
      <c r="G173" s="12">
        <v>21.4</v>
      </c>
      <c r="H173" s="12">
        <v>24</v>
      </c>
      <c r="I173" s="12">
        <v>25.1</v>
      </c>
      <c r="J173" s="12">
        <v>28.4</v>
      </c>
      <c r="K173" s="12">
        <v>31.2</v>
      </c>
      <c r="L173" s="12">
        <v>31.2</v>
      </c>
      <c r="M173" s="12">
        <v>43.8</v>
      </c>
      <c r="N173" s="12">
        <v>46.7</v>
      </c>
      <c r="O173" s="12">
        <v>41.9</v>
      </c>
      <c r="P173" s="12">
        <v>43.2</v>
      </c>
      <c r="Q173" s="12">
        <v>56.5</v>
      </c>
      <c r="R173" s="12">
        <v>47.3</v>
      </c>
      <c r="S173" s="12">
        <v>60.6</v>
      </c>
      <c r="T173" s="12">
        <v>71.2</v>
      </c>
      <c r="U173" s="12">
        <v>115.5</v>
      </c>
      <c r="V173" s="12">
        <v>131.69999999999999</v>
      </c>
      <c r="W173" s="12">
        <v>136</v>
      </c>
      <c r="X173" s="12">
        <v>136.6</v>
      </c>
      <c r="Y173" s="12">
        <v>170.3</v>
      </c>
      <c r="Z173" s="12">
        <v>159.80000000000001</v>
      </c>
      <c r="AA173" s="12">
        <v>219.7</v>
      </c>
      <c r="AB173" s="12">
        <v>180.7</v>
      </c>
      <c r="AC173" s="12">
        <v>152.4</v>
      </c>
      <c r="AD173" s="12">
        <v>178.3</v>
      </c>
      <c r="AE173" s="12">
        <v>192.7</v>
      </c>
      <c r="AF173" s="12">
        <v>233.1</v>
      </c>
      <c r="AG173" s="12">
        <v>230.9</v>
      </c>
      <c r="AH173" s="12">
        <v>224.6</v>
      </c>
      <c r="AI173" s="12">
        <v>233.7</v>
      </c>
      <c r="AJ173" s="12">
        <v>240.1</v>
      </c>
      <c r="AK173" s="12">
        <v>242.6</v>
      </c>
      <c r="AL173" s="70"/>
      <c r="AN173" s="70"/>
      <c r="AO173" s="70"/>
      <c r="AP173" s="70"/>
      <c r="AQ173" s="70"/>
      <c r="AR173" s="70"/>
      <c r="AS173" s="70"/>
      <c r="AT173" s="70"/>
      <c r="AU173" s="70"/>
      <c r="AV173" s="70"/>
      <c r="AW173" s="70"/>
      <c r="AX173" s="70"/>
      <c r="AY173" s="70"/>
      <c r="AZ173" s="70"/>
      <c r="BA173" s="70"/>
      <c r="BB173" s="70"/>
    </row>
    <row r="174" spans="1:54">
      <c r="A174" s="70" t="s">
        <v>1129</v>
      </c>
      <c r="B174" s="70" t="s">
        <v>1126</v>
      </c>
      <c r="C174" s="70">
        <v>13.9</v>
      </c>
      <c r="D174" s="70">
        <v>15.5</v>
      </c>
      <c r="E174" s="70">
        <v>17.399999999999999</v>
      </c>
      <c r="F174" s="70">
        <v>18.600000000000001</v>
      </c>
      <c r="G174" s="70">
        <v>21.4</v>
      </c>
      <c r="H174" s="70">
        <v>24</v>
      </c>
      <c r="I174" s="70">
        <v>25.1</v>
      </c>
      <c r="J174" s="70">
        <v>28.4</v>
      </c>
      <c r="K174" s="70">
        <v>31.2</v>
      </c>
      <c r="L174" s="70">
        <v>31.2</v>
      </c>
      <c r="M174" s="70">
        <v>43.8</v>
      </c>
      <c r="N174" s="70">
        <v>46.7</v>
      </c>
      <c r="O174" s="70">
        <v>41.9</v>
      </c>
      <c r="P174" s="70">
        <v>43.2</v>
      </c>
      <c r="Q174" s="70">
        <v>47.4</v>
      </c>
      <c r="R174" s="70">
        <v>43.7</v>
      </c>
      <c r="S174" s="70">
        <v>45.9</v>
      </c>
      <c r="T174" s="70">
        <v>49.8</v>
      </c>
      <c r="U174" s="70">
        <v>60.7</v>
      </c>
      <c r="V174" s="70">
        <v>58.9</v>
      </c>
      <c r="W174" s="70">
        <v>59.8</v>
      </c>
      <c r="X174" s="70">
        <v>64.7</v>
      </c>
      <c r="Y174" s="70">
        <v>70.5</v>
      </c>
      <c r="Z174" s="70">
        <v>73.7</v>
      </c>
      <c r="AA174" s="70">
        <v>71</v>
      </c>
      <c r="AB174" s="70">
        <v>65.599999999999994</v>
      </c>
      <c r="AC174" s="70">
        <v>66.5</v>
      </c>
      <c r="AD174" s="70">
        <v>69</v>
      </c>
      <c r="AE174" s="70">
        <v>77.099999999999994</v>
      </c>
      <c r="AF174" s="70">
        <v>79.400000000000006</v>
      </c>
      <c r="AG174" s="70">
        <v>81.599999999999994</v>
      </c>
      <c r="AH174" s="70">
        <v>81.599999999999994</v>
      </c>
      <c r="AI174" s="70">
        <v>84.8</v>
      </c>
      <c r="AJ174" s="70">
        <v>82.4</v>
      </c>
      <c r="AK174" s="70">
        <v>84.2</v>
      </c>
      <c r="AL174" s="70"/>
    </row>
    <row r="175" spans="1:54">
      <c r="A175" s="70" t="s">
        <v>1131</v>
      </c>
      <c r="B175" s="70" t="s">
        <v>1238</v>
      </c>
      <c r="C175" s="70">
        <v>0</v>
      </c>
      <c r="D175" s="70">
        <v>0</v>
      </c>
      <c r="E175" s="70">
        <v>0</v>
      </c>
      <c r="F175" s="70">
        <v>0</v>
      </c>
      <c r="G175" s="70">
        <v>0</v>
      </c>
      <c r="H175" s="70">
        <v>0</v>
      </c>
      <c r="I175" s="70">
        <v>0</v>
      </c>
      <c r="J175" s="70">
        <v>0</v>
      </c>
      <c r="K175" s="70">
        <v>0</v>
      </c>
      <c r="L175" s="70">
        <v>0</v>
      </c>
      <c r="M175" s="70">
        <v>0</v>
      </c>
      <c r="N175" s="70">
        <v>0</v>
      </c>
      <c r="O175" s="70">
        <v>0</v>
      </c>
      <c r="P175" s="70">
        <v>0</v>
      </c>
      <c r="Q175" s="70">
        <v>9.1</v>
      </c>
      <c r="R175" s="70">
        <v>3.6</v>
      </c>
      <c r="S175" s="70">
        <v>14.7</v>
      </c>
      <c r="T175" s="70">
        <v>21.4</v>
      </c>
      <c r="U175" s="70">
        <v>54.9</v>
      </c>
      <c r="V175" s="70">
        <v>72.900000000000006</v>
      </c>
      <c r="W175" s="70">
        <v>76.3</v>
      </c>
      <c r="X175" s="70">
        <v>71.900000000000006</v>
      </c>
      <c r="Y175" s="70">
        <v>99.8</v>
      </c>
      <c r="Z175" s="70">
        <v>86.1</v>
      </c>
      <c r="AA175" s="70">
        <v>148.69999999999999</v>
      </c>
      <c r="AB175" s="70">
        <v>115</v>
      </c>
      <c r="AC175" s="70">
        <v>86</v>
      </c>
      <c r="AD175" s="70">
        <v>109.3</v>
      </c>
      <c r="AE175" s="70">
        <v>115.6</v>
      </c>
      <c r="AF175" s="70">
        <v>153.6</v>
      </c>
      <c r="AG175" s="70">
        <v>149.19999999999999</v>
      </c>
      <c r="AH175" s="70">
        <v>143</v>
      </c>
      <c r="AI175" s="70">
        <v>148.9</v>
      </c>
      <c r="AJ175" s="70">
        <v>157.69999999999999</v>
      </c>
      <c r="AK175" s="70">
        <v>158.4</v>
      </c>
      <c r="AL175" s="70"/>
    </row>
    <row r="176" spans="1:54">
      <c r="A176" s="70" t="s">
        <v>1239</v>
      </c>
      <c r="B176" s="12" t="s">
        <v>1240</v>
      </c>
      <c r="C176" s="12">
        <v>-37.1</v>
      </c>
      <c r="D176" s="12">
        <v>84.6</v>
      </c>
      <c r="E176" s="12">
        <v>148.5</v>
      </c>
      <c r="F176" s="12">
        <v>438.4</v>
      </c>
      <c r="G176" s="12">
        <v>176.4</v>
      </c>
      <c r="H176" s="12">
        <v>124.3</v>
      </c>
      <c r="I176" s="12">
        <v>260.10000000000002</v>
      </c>
      <c r="J176" s="12">
        <v>281.5</v>
      </c>
      <c r="K176" s="12">
        <v>635.4</v>
      </c>
      <c r="L176" s="12">
        <v>946.7</v>
      </c>
      <c r="M176" s="12">
        <v>803.2</v>
      </c>
      <c r="N176" s="12">
        <v>1199.8</v>
      </c>
      <c r="O176" s="12">
        <v>1843.3</v>
      </c>
      <c r="P176" s="12">
        <v>1940.3</v>
      </c>
      <c r="Q176" s="12">
        <v>1754.8</v>
      </c>
      <c r="R176" s="12">
        <v>1697.4</v>
      </c>
      <c r="S176" s="12">
        <v>1515.7</v>
      </c>
      <c r="T176" s="12">
        <v>1359.7</v>
      </c>
      <c r="U176" s="12">
        <v>662.3</v>
      </c>
      <c r="V176" s="12">
        <v>3833</v>
      </c>
      <c r="W176" s="12">
        <v>2675.5</v>
      </c>
      <c r="X176" s="12">
        <v>2606.3000000000002</v>
      </c>
      <c r="Y176" s="12">
        <v>4461.8</v>
      </c>
      <c r="Z176" s="12">
        <v>4394.3999999999996</v>
      </c>
      <c r="AA176" s="12">
        <v>5119.3</v>
      </c>
      <c r="AB176" s="12">
        <v>6733.7</v>
      </c>
      <c r="AC176" s="12">
        <v>7290.5</v>
      </c>
      <c r="AD176" s="12">
        <v>8040.8</v>
      </c>
      <c r="AE176" s="12">
        <v>7585.7</v>
      </c>
      <c r="AF176" s="12">
        <v>9468</v>
      </c>
      <c r="AG176" s="12">
        <v>11258</v>
      </c>
      <c r="AH176" s="12">
        <v>14185.4</v>
      </c>
      <c r="AI176" s="12">
        <v>18181</v>
      </c>
      <c r="AJ176" s="12">
        <v>15330</v>
      </c>
      <c r="AK176" s="12">
        <v>19366.3</v>
      </c>
      <c r="AL176" s="70"/>
    </row>
    <row r="177" spans="1:38" ht="15.75">
      <c r="A177" s="103" t="s">
        <v>1133</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row>
    <row r="178" spans="1:38">
      <c r="A178" s="101" t="s">
        <v>2391</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row>
    <row r="179" spans="1:38">
      <c r="A179" s="101" t="s">
        <v>2392</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row>
    <row r="180" spans="1:38">
      <c r="A180" s="101" t="s">
        <v>2393</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row>
    <row r="181" spans="1:38">
      <c r="A181" s="101" t="s">
        <v>1244</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row>
    <row r="182" spans="1:38">
      <c r="A182" s="101" t="s">
        <v>1245</v>
      </c>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row>
    <row r="183" spans="1:38">
      <c r="A183" s="101" t="s">
        <v>1178</v>
      </c>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row>
    <row r="184" spans="1:38">
      <c r="A184" s="101" t="s">
        <v>1141</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row>
  </sheetData>
  <mergeCells count="12">
    <mergeCell ref="A184:AL184"/>
    <mergeCell ref="A1:AK1"/>
    <mergeCell ref="A2:AK2"/>
    <mergeCell ref="A3:AK3"/>
    <mergeCell ref="A4:AK4"/>
    <mergeCell ref="A177:AL177"/>
    <mergeCell ref="A178:AL178"/>
    <mergeCell ref="A179:AL179"/>
    <mergeCell ref="A180:AL180"/>
    <mergeCell ref="A181:AL181"/>
    <mergeCell ref="A182:AL182"/>
    <mergeCell ref="A183:AL18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L45"/>
  <sheetViews>
    <sheetView topLeftCell="C1" workbookViewId="0">
      <selection activeCell="D29" sqref="D29"/>
    </sheetView>
  </sheetViews>
  <sheetFormatPr defaultRowHeight="15"/>
  <cols>
    <col min="2" max="2" width="9.140625" style="40"/>
    <col min="3" max="3" width="18.7109375" customWidth="1"/>
    <col min="4" max="4" width="79.85546875" customWidth="1"/>
    <col min="5" max="5" width="26.28515625" customWidth="1"/>
    <col min="6" max="6" width="13.42578125" customWidth="1"/>
    <col min="7" max="7" width="12.28515625" customWidth="1"/>
    <col min="86" max="86" width="16.140625" customWidth="1"/>
    <col min="87" max="87" width="21.28515625" customWidth="1"/>
    <col min="104" max="104" width="16.5703125" customWidth="1"/>
    <col min="137" max="137" width="13.140625" customWidth="1"/>
    <col min="138" max="138" width="10.85546875" customWidth="1"/>
    <col min="139" max="139" width="11.85546875" customWidth="1"/>
    <col min="140" max="141" width="12.85546875" customWidth="1"/>
    <col min="142" max="142" width="13" customWidth="1"/>
  </cols>
  <sheetData>
    <row r="2" spans="1:142">
      <c r="E2" s="9">
        <v>32782</v>
      </c>
      <c r="F2" s="1">
        <v>32874</v>
      </c>
      <c r="G2" s="1">
        <v>32964</v>
      </c>
      <c r="H2" s="1">
        <v>33055</v>
      </c>
      <c r="I2" s="1">
        <v>33147</v>
      </c>
      <c r="J2" s="1">
        <v>33239</v>
      </c>
      <c r="K2" s="1">
        <v>33329</v>
      </c>
      <c r="L2" s="1">
        <v>33420</v>
      </c>
      <c r="M2" s="1">
        <v>33512</v>
      </c>
      <c r="N2" s="1">
        <v>33604</v>
      </c>
      <c r="O2" s="1">
        <v>33695</v>
      </c>
      <c r="P2" s="1">
        <v>33786</v>
      </c>
      <c r="Q2" s="1">
        <v>33878</v>
      </c>
      <c r="R2" s="1">
        <v>33970</v>
      </c>
      <c r="S2" s="1">
        <v>34060</v>
      </c>
      <c r="T2" s="1">
        <v>34151</v>
      </c>
      <c r="U2" s="1">
        <v>34243</v>
      </c>
      <c r="V2" s="1">
        <v>34335</v>
      </c>
      <c r="W2" s="1">
        <v>34425</v>
      </c>
      <c r="X2" s="1">
        <v>34516</v>
      </c>
      <c r="Y2" s="1">
        <v>34608</v>
      </c>
      <c r="Z2" s="1">
        <v>34700</v>
      </c>
      <c r="AA2" s="1">
        <v>34790</v>
      </c>
      <c r="AB2" s="1">
        <v>34881</v>
      </c>
      <c r="AC2" s="1">
        <v>34973</v>
      </c>
      <c r="AD2" s="1">
        <v>35065</v>
      </c>
      <c r="AE2" s="1">
        <v>35156</v>
      </c>
      <c r="AF2" s="1">
        <v>35247</v>
      </c>
      <c r="AG2" s="1">
        <v>35339</v>
      </c>
      <c r="AH2" s="1">
        <v>35431</v>
      </c>
      <c r="AI2" s="1">
        <v>35521</v>
      </c>
      <c r="AJ2" s="1">
        <v>35612</v>
      </c>
      <c r="AK2" s="1">
        <v>35704</v>
      </c>
      <c r="AL2" s="1">
        <v>35796</v>
      </c>
      <c r="AM2" s="1">
        <v>35886</v>
      </c>
      <c r="AN2" s="1">
        <v>35977</v>
      </c>
      <c r="AO2" s="1">
        <v>36069</v>
      </c>
      <c r="AP2" s="1">
        <v>36161</v>
      </c>
      <c r="AQ2" s="1">
        <v>36251</v>
      </c>
      <c r="AR2" s="1">
        <v>36342</v>
      </c>
      <c r="AS2" s="1">
        <v>36434</v>
      </c>
      <c r="AT2" s="1">
        <v>36526</v>
      </c>
      <c r="AU2" s="1">
        <v>36617</v>
      </c>
      <c r="AV2" s="1">
        <v>36708</v>
      </c>
      <c r="AW2" s="1">
        <v>36800</v>
      </c>
      <c r="AX2" s="1">
        <v>36892</v>
      </c>
      <c r="AY2" s="1">
        <v>36982</v>
      </c>
      <c r="AZ2" s="1">
        <v>37073</v>
      </c>
      <c r="BA2" s="1">
        <v>37165</v>
      </c>
      <c r="BB2" s="1">
        <v>37257</v>
      </c>
      <c r="BC2" s="1">
        <v>37347</v>
      </c>
      <c r="BD2" s="1">
        <v>37438</v>
      </c>
      <c r="BE2" s="1">
        <v>37530</v>
      </c>
      <c r="BF2" s="1">
        <v>37622</v>
      </c>
      <c r="BG2" s="1">
        <v>37712</v>
      </c>
      <c r="BH2" s="1">
        <v>37803</v>
      </c>
      <c r="BI2" s="1">
        <v>37895</v>
      </c>
      <c r="BJ2" s="1">
        <v>37987</v>
      </c>
      <c r="BK2" s="1">
        <v>38078</v>
      </c>
      <c r="BL2" s="1">
        <v>38169</v>
      </c>
      <c r="BM2" s="1">
        <v>38261</v>
      </c>
      <c r="BN2" s="1">
        <v>38353</v>
      </c>
      <c r="BO2" s="1">
        <v>38443</v>
      </c>
      <c r="BP2" s="1">
        <v>38534</v>
      </c>
      <c r="BQ2" s="1">
        <v>38626</v>
      </c>
      <c r="BR2" s="1">
        <v>38718</v>
      </c>
      <c r="BS2" s="1">
        <v>38808</v>
      </c>
      <c r="BT2" s="1">
        <v>38899</v>
      </c>
      <c r="BU2" s="1">
        <v>38991</v>
      </c>
      <c r="BV2" s="1">
        <v>39083</v>
      </c>
      <c r="BW2" s="1">
        <v>39173</v>
      </c>
      <c r="BX2" s="1">
        <v>39264</v>
      </c>
      <c r="BY2" s="1">
        <v>39356</v>
      </c>
      <c r="BZ2" s="1">
        <v>39448</v>
      </c>
      <c r="CA2" s="1">
        <v>39539</v>
      </c>
      <c r="CB2" s="1">
        <v>39630</v>
      </c>
      <c r="CC2" s="1">
        <v>39722</v>
      </c>
      <c r="CD2" s="1">
        <v>39814</v>
      </c>
      <c r="CE2" s="1">
        <v>39904</v>
      </c>
      <c r="CF2" s="1">
        <v>39995</v>
      </c>
      <c r="CG2" s="1">
        <v>40087</v>
      </c>
      <c r="CH2" s="1">
        <v>40179</v>
      </c>
      <c r="CI2" s="1">
        <v>40269</v>
      </c>
      <c r="CJ2" s="1">
        <v>40360</v>
      </c>
      <c r="CK2" s="1">
        <v>40452</v>
      </c>
      <c r="CL2" s="1">
        <v>40544</v>
      </c>
      <c r="CM2" s="1">
        <v>40634</v>
      </c>
      <c r="CN2" s="1">
        <v>40725</v>
      </c>
      <c r="CO2" s="1">
        <v>40817</v>
      </c>
      <c r="CP2" s="1">
        <v>40909</v>
      </c>
      <c r="CQ2" s="1">
        <v>41000</v>
      </c>
      <c r="CR2" s="1">
        <v>41091</v>
      </c>
      <c r="CS2" s="1">
        <v>41183</v>
      </c>
      <c r="CT2" s="1">
        <v>41275</v>
      </c>
      <c r="CU2" s="1">
        <v>41365</v>
      </c>
      <c r="CV2" s="1">
        <v>41456</v>
      </c>
      <c r="CW2" s="1">
        <v>41548</v>
      </c>
      <c r="CX2" s="1">
        <v>41640</v>
      </c>
      <c r="CY2" s="1">
        <v>41730</v>
      </c>
      <c r="CZ2" s="1">
        <v>41821</v>
      </c>
      <c r="DA2" s="1">
        <v>41913</v>
      </c>
      <c r="DB2" s="1">
        <v>42005</v>
      </c>
      <c r="DC2" s="1">
        <v>42095</v>
      </c>
      <c r="DD2" s="1">
        <v>42186</v>
      </c>
      <c r="DE2" s="1">
        <v>42278</v>
      </c>
      <c r="DF2" s="1">
        <v>42370</v>
      </c>
      <c r="DG2" s="1">
        <v>42461</v>
      </c>
      <c r="DH2" s="1">
        <v>42552</v>
      </c>
      <c r="DI2" s="1">
        <v>42644</v>
      </c>
      <c r="DJ2" s="1">
        <v>42736</v>
      </c>
      <c r="DK2" s="1">
        <v>42826</v>
      </c>
      <c r="DL2" s="1">
        <v>42917</v>
      </c>
      <c r="DM2" s="1">
        <v>43009</v>
      </c>
      <c r="DN2" s="1">
        <v>43101</v>
      </c>
      <c r="DO2" s="1">
        <v>43191</v>
      </c>
      <c r="DP2" s="1">
        <v>43282</v>
      </c>
      <c r="DQ2" s="1">
        <v>43374</v>
      </c>
      <c r="DR2" s="1">
        <v>43466</v>
      </c>
      <c r="DS2" s="1">
        <v>43556</v>
      </c>
      <c r="DT2" s="1">
        <v>43647</v>
      </c>
      <c r="DU2" s="1">
        <v>43739</v>
      </c>
      <c r="DV2" s="1">
        <v>43831</v>
      </c>
      <c r="DW2" s="1">
        <v>43922</v>
      </c>
      <c r="DX2" s="1">
        <v>44013</v>
      </c>
      <c r="DY2" s="1">
        <v>44105</v>
      </c>
      <c r="DZ2" s="1">
        <v>44197</v>
      </c>
      <c r="EA2" s="1">
        <v>44287</v>
      </c>
      <c r="EB2" s="1">
        <v>44378</v>
      </c>
      <c r="EC2" s="1">
        <v>44470</v>
      </c>
      <c r="ED2" s="1">
        <v>44562</v>
      </c>
      <c r="EE2" s="1">
        <v>44652</v>
      </c>
      <c r="EF2" s="1">
        <v>44743</v>
      </c>
      <c r="EG2" s="1">
        <v>44835</v>
      </c>
      <c r="EH2" s="1">
        <v>44927</v>
      </c>
      <c r="EI2" s="1">
        <v>45017</v>
      </c>
      <c r="EJ2" s="1">
        <v>45108</v>
      </c>
      <c r="EK2" s="9">
        <v>45200</v>
      </c>
      <c r="EL2" s="9"/>
    </row>
    <row r="3" spans="1:142">
      <c r="A3" t="s">
        <v>1</v>
      </c>
      <c r="B3" s="40" t="s">
        <v>726</v>
      </c>
      <c r="C3" t="s">
        <v>2</v>
      </c>
    </row>
    <row r="4" spans="1:142">
      <c r="A4" t="s">
        <v>4</v>
      </c>
      <c r="B4" s="40">
        <v>107</v>
      </c>
      <c r="C4" t="s">
        <v>1246</v>
      </c>
      <c r="D4" t="s">
        <v>1252</v>
      </c>
      <c r="E4">
        <f>+s9q!DR122</f>
        <v>1729.6</v>
      </c>
      <c r="F4">
        <f>+s9q!DS122</f>
        <v>1756.5</v>
      </c>
      <c r="G4">
        <f>+s9q!DT122</f>
        <v>1801.9</v>
      </c>
      <c r="H4">
        <f>+s9q!DU122</f>
        <v>1827</v>
      </c>
      <c r="I4">
        <f>+s9q!DV122</f>
        <v>1803</v>
      </c>
      <c r="J4">
        <f>+s9q!DW122</f>
        <v>1842</v>
      </c>
      <c r="K4">
        <f>+s9q!DX122</f>
        <v>1859.3</v>
      </c>
      <c r="L4">
        <f>+s9q!DY122</f>
        <v>1882.3</v>
      </c>
      <c r="M4">
        <f>+s9q!DZ122</f>
        <v>2026.5</v>
      </c>
      <c r="N4">
        <f>+s9q!EA122</f>
        <v>2186.4</v>
      </c>
      <c r="O4">
        <f>+s9q!EB122</f>
        <v>2226.3000000000002</v>
      </c>
      <c r="P4">
        <f>+s9q!EC122</f>
        <v>2275.5</v>
      </c>
      <c r="Q4">
        <f>+s9q!ED122</f>
        <v>2329.4</v>
      </c>
      <c r="R4">
        <f>+s9q!EE122</f>
        <v>2390.1999999999998</v>
      </c>
      <c r="S4">
        <f>+s9q!EF122</f>
        <v>2434.1999999999998</v>
      </c>
      <c r="T4">
        <f>+s9q!EG122</f>
        <v>2523.5</v>
      </c>
      <c r="U4">
        <f>+s9q!EH122</f>
        <v>2648.9</v>
      </c>
      <c r="V4">
        <f>+s9q!EI122</f>
        <v>2735.1</v>
      </c>
      <c r="W4">
        <f>+s9q!EJ122</f>
        <v>2780.1</v>
      </c>
      <c r="X4">
        <f>+s9q!EK122</f>
        <v>2866.8</v>
      </c>
      <c r="Y4">
        <f>+s9q!EL122</f>
        <v>2828.7</v>
      </c>
      <c r="Z4">
        <f>+s9q!EM122</f>
        <v>2932.8</v>
      </c>
      <c r="AA4">
        <f>+s9q!EN122</f>
        <v>3060.2</v>
      </c>
      <c r="AB4">
        <f>+s9q!EO122</f>
        <v>3208.1</v>
      </c>
      <c r="AC4">
        <f>+s9q!EP122</f>
        <v>3566</v>
      </c>
      <c r="AD4">
        <f>+s9q!EQ122</f>
        <v>3692.2</v>
      </c>
      <c r="AE4">
        <f>+s9q!ER122</f>
        <v>3786.4</v>
      </c>
      <c r="AF4">
        <f>+s9q!ES122</f>
        <v>3922.8</v>
      </c>
      <c r="AG4">
        <f>+s9q!ET122</f>
        <v>4231.1000000000004</v>
      </c>
      <c r="AH4">
        <f>+s9q!EU122</f>
        <v>4363.2</v>
      </c>
      <c r="AI4">
        <f>+s9q!EV122</f>
        <v>4587.6000000000004</v>
      </c>
      <c r="AJ4">
        <f>+s9q!EW122</f>
        <v>4799.2</v>
      </c>
      <c r="AK4">
        <f>+s9q!EX122</f>
        <v>5228</v>
      </c>
      <c r="AL4">
        <f>+s9q!EY122</f>
        <v>5479.7</v>
      </c>
      <c r="AM4">
        <f>+s9q!EZ122</f>
        <v>5606.7</v>
      </c>
      <c r="AN4">
        <f>+s9q!FA122</f>
        <v>5527.2</v>
      </c>
      <c r="AO4">
        <f>+s9q!FB122</f>
        <v>6271.6</v>
      </c>
      <c r="AP4">
        <f>+s9q!FC122</f>
        <v>6450.3</v>
      </c>
      <c r="AQ4">
        <f>+s9q!FD122</f>
        <v>6727.7</v>
      </c>
      <c r="AR4">
        <f>+s9q!FE122</f>
        <v>6788.6</v>
      </c>
      <c r="AS4">
        <f>+s9q!FF122</f>
        <v>7318.5</v>
      </c>
      <c r="AT4">
        <f>+s9q!FG122</f>
        <v>7465.9</v>
      </c>
      <c r="AU4">
        <f>+s9q!FH122</f>
        <v>7666.8</v>
      </c>
      <c r="AV4">
        <f>+s9q!FI122</f>
        <v>7862.5</v>
      </c>
      <c r="AW4">
        <f>+s9q!FJ122</f>
        <v>7621.5</v>
      </c>
      <c r="AX4">
        <f>+s9q!FK122</f>
        <v>7596.7</v>
      </c>
      <c r="AY4">
        <f>+s9q!FL122</f>
        <v>7886.4</v>
      </c>
      <c r="AZ4">
        <f>+s9q!FM122</f>
        <v>7784.4</v>
      </c>
      <c r="BA4">
        <f>+s9q!FN122</f>
        <v>7811.3</v>
      </c>
      <c r="BB4">
        <f>+s9q!FO122</f>
        <v>7908.8</v>
      </c>
      <c r="BC4">
        <f>+s9q!FP122</f>
        <v>7878.6</v>
      </c>
      <c r="BD4">
        <f>+s9q!FQ122</f>
        <v>7917.5</v>
      </c>
      <c r="BE4">
        <f>+s9q!FR122</f>
        <v>7649.5</v>
      </c>
      <c r="BF4">
        <f>+s9q!FS122</f>
        <v>7801.1</v>
      </c>
      <c r="BG4">
        <f>+s9q!FT122</f>
        <v>8207.7999999999993</v>
      </c>
      <c r="BH4">
        <f>+s9q!FU122</f>
        <v>8421.1</v>
      </c>
      <c r="BI4">
        <f>+s9q!FV122</f>
        <v>9232</v>
      </c>
      <c r="BJ4">
        <f>+s9q!FW122</f>
        <v>9490.9</v>
      </c>
      <c r="BK4">
        <f>+s9q!FX122</f>
        <v>9862.5</v>
      </c>
      <c r="BL4">
        <f>+s9q!FY122</f>
        <v>10076.9</v>
      </c>
      <c r="BM4">
        <f>+s9q!FZ122</f>
        <v>10753.7</v>
      </c>
      <c r="BN4">
        <f>+s9q!GA122</f>
        <v>10982.1</v>
      </c>
      <c r="BO4">
        <f>+s9q!GB122</f>
        <v>11232.2</v>
      </c>
      <c r="BP4">
        <f>+s9q!GC122</f>
        <v>11608.1</v>
      </c>
      <c r="BQ4">
        <f>+s9q!GD122</f>
        <v>11710</v>
      </c>
      <c r="BR4">
        <f>+s9q!GE122</f>
        <v>12390.6</v>
      </c>
      <c r="BS4">
        <f>+s9q!GF122</f>
        <v>12602.4</v>
      </c>
      <c r="BT4">
        <f>+s9q!GG122</f>
        <v>13380.9</v>
      </c>
      <c r="BU4">
        <f>+s9q!GH122</f>
        <v>14084.4</v>
      </c>
      <c r="BV4">
        <f>+s9q!GI122</f>
        <v>14626</v>
      </c>
      <c r="BW4">
        <f>+s9q!GJ122</f>
        <v>15460.6</v>
      </c>
      <c r="BX4">
        <f>+s9q!GK122</f>
        <v>15835.1</v>
      </c>
      <c r="BY4">
        <f>+s9q!GL122</f>
        <v>15932.3</v>
      </c>
      <c r="BZ4">
        <f>+s9q!GM122</f>
        <v>15689.2</v>
      </c>
      <c r="CA4">
        <f>+s9q!GN122</f>
        <v>15502.5</v>
      </c>
      <c r="CB4">
        <f>+s9q!GO122</f>
        <v>14932.9</v>
      </c>
      <c r="CC4">
        <f>+s9q!GP122</f>
        <v>14008.3</v>
      </c>
      <c r="CD4">
        <f>+s9q!GQ122</f>
        <v>13240.9</v>
      </c>
      <c r="CE4">
        <f>+s9q!GR122</f>
        <v>13875.6</v>
      </c>
      <c r="CF4">
        <f>+s9q!GS122</f>
        <v>14950.7</v>
      </c>
      <c r="CG4">
        <f>+s9q!GT122</f>
        <v>15242.2</v>
      </c>
      <c r="CH4">
        <f>+s9q!GU122</f>
        <v>15784.2</v>
      </c>
      <c r="CI4">
        <f>+s9q!GV122</f>
        <v>15320.6</v>
      </c>
      <c r="CJ4">
        <f>+s9q!GW122</f>
        <v>16466.7</v>
      </c>
      <c r="CK4">
        <f>+s9q!GX122</f>
        <v>17072.400000000001</v>
      </c>
      <c r="CL4">
        <f>+s9q!GY122</f>
        <v>17945.099999999999</v>
      </c>
      <c r="CM4">
        <f>+s9q!GZ122</f>
        <v>18201.7</v>
      </c>
      <c r="CN4">
        <f>+s9q!HA122</f>
        <v>17721.099999999999</v>
      </c>
      <c r="CO4">
        <f>+s9q!HB122</f>
        <v>18459.400000000001</v>
      </c>
      <c r="CP4">
        <f>+s9q!HC122</f>
        <v>19377.8</v>
      </c>
      <c r="CQ4">
        <f>+s9q!HD122</f>
        <v>19297.5</v>
      </c>
      <c r="CR4">
        <f>+s9q!HE122</f>
        <v>20009.400000000001</v>
      </c>
      <c r="CS4">
        <f>+s9q!HF122</f>
        <v>20023.599999999999</v>
      </c>
      <c r="CT4">
        <f>+s9q!HG122</f>
        <v>21110</v>
      </c>
      <c r="CU4">
        <f>+s9q!HH122</f>
        <v>21355.599999999999</v>
      </c>
      <c r="CV4">
        <f>+s9q!HI122</f>
        <v>21978.400000000001</v>
      </c>
      <c r="CW4">
        <f>+s9q!HJ122</f>
        <v>23022</v>
      </c>
      <c r="CX4">
        <f>+s9q!HK122</f>
        <v>23542</v>
      </c>
      <c r="CY4">
        <f>+s9q!HL122</f>
        <v>24385.3</v>
      </c>
      <c r="CZ4">
        <f>+s9q!HM122</f>
        <v>24610.1</v>
      </c>
      <c r="DA4">
        <f>+s9q!HN122</f>
        <v>25147.9</v>
      </c>
      <c r="DB4">
        <f>+s9q!HO122</f>
        <v>25671.7</v>
      </c>
      <c r="DC4">
        <f>+s9q!HP122</f>
        <v>25626.1</v>
      </c>
      <c r="DD4">
        <f>+s9q!HQ122</f>
        <v>24742.9</v>
      </c>
      <c r="DE4">
        <f>+s9q!HR122</f>
        <v>25137.599999999999</v>
      </c>
      <c r="DF4">
        <f>+s9q!HS122</f>
        <v>25553.3</v>
      </c>
      <c r="DG4">
        <f>+s9q!HT122</f>
        <v>26184.6</v>
      </c>
      <c r="DH4">
        <f>+s9q!HU122</f>
        <v>26851.4</v>
      </c>
      <c r="DI4">
        <f>+s9q!HV122</f>
        <v>26775.200000000001</v>
      </c>
      <c r="DJ4">
        <f>+s9q!HW122</f>
        <v>27884.9</v>
      </c>
      <c r="DK4">
        <f>+s9q!HX122</f>
        <v>28707.7</v>
      </c>
      <c r="DL4">
        <f>+s9q!HY122</f>
        <v>29660.9</v>
      </c>
      <c r="DM4">
        <f>+s9q!HZ122</f>
        <v>30608.7</v>
      </c>
      <c r="DN4">
        <f>+s9q!IA122</f>
        <v>30548.799999999999</v>
      </c>
      <c r="DO4">
        <f>+s9q!IB122</f>
        <v>31108.9</v>
      </c>
      <c r="DP4">
        <f>+s9q!IC122</f>
        <v>32038.7</v>
      </c>
      <c r="DQ4">
        <f>+s9q!ID122</f>
        <v>30186.6</v>
      </c>
      <c r="DR4">
        <f>+s9q!IE122</f>
        <v>32276.2</v>
      </c>
      <c r="DS4">
        <f>+s9q!IF122</f>
        <v>33186.1</v>
      </c>
      <c r="DT4">
        <f>+s9q!IG122</f>
        <v>33891.300000000003</v>
      </c>
      <c r="DU4">
        <f>+s9q!IH122</f>
        <v>35302.5</v>
      </c>
      <c r="DV4">
        <f>+s9q!II122</f>
        <v>32751.9</v>
      </c>
      <c r="DW4">
        <f>+s9q!IJ122</f>
        <v>35963.5</v>
      </c>
      <c r="DX4">
        <f>+s9q!IK122</f>
        <v>37636.1</v>
      </c>
      <c r="DY4">
        <f>+s9q!IL122</f>
        <v>40507.300000000003</v>
      </c>
      <c r="DZ4">
        <f>+s9q!IM122</f>
        <v>41784.5</v>
      </c>
      <c r="EA4">
        <f>+s9q!IN122</f>
        <v>44281.1</v>
      </c>
      <c r="EB4">
        <f>+s9q!IO122</f>
        <v>44854.3</v>
      </c>
      <c r="EC4">
        <f>+s9q!IP122</f>
        <v>47994.8</v>
      </c>
      <c r="ED4">
        <f>+s9q!IQ122</f>
        <v>46153.5</v>
      </c>
      <c r="EE4">
        <f>+s9q!IR122</f>
        <v>41330.9</v>
      </c>
      <c r="EF4">
        <f>+s9q!IS122</f>
        <v>39894.800000000003</v>
      </c>
      <c r="EG4">
        <f>+s9q!IT122</f>
        <v>41472.6</v>
      </c>
      <c r="EH4">
        <f>+s9q!IU122</f>
        <v>43578.400000000001</v>
      </c>
      <c r="EI4">
        <f>+s9q!IV122</f>
        <v>45369.9</v>
      </c>
      <c r="EJ4">
        <f>+s9q!IW122</f>
        <v>44531.199999999997</v>
      </c>
    </row>
    <row r="5" spans="1:142">
      <c r="A5" t="s">
        <v>4</v>
      </c>
      <c r="B5" s="40">
        <v>136</v>
      </c>
      <c r="C5" t="s">
        <v>1246</v>
      </c>
      <c r="D5" t="s">
        <v>1251</v>
      </c>
      <c r="E5">
        <f>+s9q!DR151</f>
        <v>1766.6</v>
      </c>
      <c r="F5">
        <f>+s9q!DS151</f>
        <v>1733.9</v>
      </c>
      <c r="G5">
        <f>+s9q!DT151</f>
        <v>1791.3</v>
      </c>
      <c r="H5">
        <f>+s9q!DU151</f>
        <v>1808.1</v>
      </c>
      <c r="I5">
        <f>+s9q!DV151</f>
        <v>1718.5</v>
      </c>
      <c r="J5">
        <f>+s9q!DW151</f>
        <v>1766.4</v>
      </c>
      <c r="K5">
        <f>+s9q!DX151</f>
        <v>1742.5</v>
      </c>
      <c r="L5">
        <f>+s9q!DY151</f>
        <v>1789.2</v>
      </c>
      <c r="M5">
        <f>+s9q!DZ151</f>
        <v>1878</v>
      </c>
      <c r="N5">
        <f>+s9q!EA151</f>
        <v>1864.3</v>
      </c>
      <c r="O5">
        <f>+s9q!EB151</f>
        <v>1909.2</v>
      </c>
      <c r="P5">
        <f>+s9q!EC151</f>
        <v>1949.9</v>
      </c>
      <c r="Q5">
        <f>+s9q!ED151</f>
        <v>1891.1</v>
      </c>
      <c r="R5">
        <f>+s9q!EE151</f>
        <v>1958.3</v>
      </c>
      <c r="S5">
        <f>+s9q!EF151</f>
        <v>2056.6</v>
      </c>
      <c r="T5">
        <f>+s9q!EG151</f>
        <v>2153.5</v>
      </c>
      <c r="U5">
        <f>+s9q!EH151</f>
        <v>2472.5</v>
      </c>
      <c r="V5">
        <f>+s9q!EI151</f>
        <v>2514</v>
      </c>
      <c r="W5">
        <f>+s9q!EJ151</f>
        <v>2587.5</v>
      </c>
      <c r="X5">
        <f>+s9q!EK151</f>
        <v>2629</v>
      </c>
      <c r="Y5">
        <f>+s9q!EL151</f>
        <v>2704.4</v>
      </c>
      <c r="Z5">
        <f>+s9q!EM151</f>
        <v>2779</v>
      </c>
      <c r="AA5">
        <f>+s9q!EN151</f>
        <v>2869.2</v>
      </c>
      <c r="AB5">
        <f>+s9q!EO151</f>
        <v>2966.2</v>
      </c>
      <c r="AC5">
        <f>+s9q!EP151</f>
        <v>3305.9</v>
      </c>
      <c r="AD5">
        <f>+s9q!EQ151</f>
        <v>3424.9</v>
      </c>
      <c r="AE5">
        <f>+s9q!ER151</f>
        <v>3505.2</v>
      </c>
      <c r="AF5">
        <f>+s9q!ES151</f>
        <v>3621.5</v>
      </c>
      <c r="AG5">
        <f>+s9q!ET151</f>
        <v>3949.6</v>
      </c>
      <c r="AH5">
        <f>+s9q!EU151</f>
        <v>4043.7</v>
      </c>
      <c r="AI5">
        <f>+s9q!EV151</f>
        <v>4270</v>
      </c>
      <c r="AJ5">
        <f>+s9q!EW151</f>
        <v>4403.3999999999996</v>
      </c>
      <c r="AK5">
        <f>+s9q!EX151</f>
        <v>4592.7</v>
      </c>
      <c r="AL5">
        <f>+s9q!EY151</f>
        <v>4834.1000000000004</v>
      </c>
      <c r="AM5">
        <f>+s9q!EZ151</f>
        <v>4904.8</v>
      </c>
      <c r="AN5">
        <f>+s9q!FA151</f>
        <v>4755</v>
      </c>
      <c r="AO5">
        <f>+s9q!FB151</f>
        <v>5324.9</v>
      </c>
      <c r="AP5">
        <f>+s9q!FC151</f>
        <v>5473.5</v>
      </c>
      <c r="AQ5">
        <f>+s9q!FD151</f>
        <v>5669.8</v>
      </c>
      <c r="AR5">
        <f>+s9q!FE151</f>
        <v>5814.5</v>
      </c>
      <c r="AS5">
        <f>+s9q!FF151</f>
        <v>6515.3</v>
      </c>
      <c r="AT5">
        <f>+s9q!FG151</f>
        <v>6737.6</v>
      </c>
      <c r="AU5">
        <f>+s9q!FH151</f>
        <v>6753.5</v>
      </c>
      <c r="AV5">
        <f>+s9q!FI151</f>
        <v>6696.7</v>
      </c>
      <c r="AW5">
        <f>+s9q!FJ151</f>
        <v>6421.6</v>
      </c>
      <c r="AX5">
        <f>+s9q!FK151</f>
        <v>6449.7</v>
      </c>
      <c r="AY5">
        <f>+s9q!FL151</f>
        <v>6498.7</v>
      </c>
      <c r="AZ5">
        <f>+s9q!FM151</f>
        <v>6233.9</v>
      </c>
      <c r="BA5">
        <f>+s9q!FN151</f>
        <v>5968</v>
      </c>
      <c r="BB5">
        <f>+s9q!FO151</f>
        <v>6004.2</v>
      </c>
      <c r="BC5">
        <f>+s9q!FP151</f>
        <v>6036.5</v>
      </c>
      <c r="BD5">
        <f>+s9q!FQ151</f>
        <v>5827.8</v>
      </c>
      <c r="BE5">
        <f>+s9q!FR151</f>
        <v>5709.3</v>
      </c>
      <c r="BF5">
        <f>+s9q!FS151</f>
        <v>5694.1</v>
      </c>
      <c r="BG5">
        <f>+s9q!FT151</f>
        <v>6126.3</v>
      </c>
      <c r="BH5">
        <f>+s9q!FU151</f>
        <v>6307.5</v>
      </c>
      <c r="BI5">
        <f>+s9q!FV151</f>
        <v>7477.1</v>
      </c>
      <c r="BJ5">
        <f>+s9q!FW151</f>
        <v>7718.2</v>
      </c>
      <c r="BK5">
        <f>+s9q!FX151</f>
        <v>7879.9</v>
      </c>
      <c r="BL5">
        <f>+s9q!FY151</f>
        <v>8088.8</v>
      </c>
      <c r="BM5">
        <f>+s9q!FZ151</f>
        <v>9056.2999999999993</v>
      </c>
      <c r="BN5">
        <f>+s9q!GA151</f>
        <v>9324</v>
      </c>
      <c r="BO5">
        <f>+s9q!GB151</f>
        <v>9463.2000000000007</v>
      </c>
      <c r="BP5">
        <f>+s9q!GC151</f>
        <v>9874.2000000000007</v>
      </c>
      <c r="BQ5">
        <f>+s9q!GD151</f>
        <v>10194.299999999999</v>
      </c>
      <c r="BR5">
        <f>+s9q!GE151</f>
        <v>11110.5</v>
      </c>
      <c r="BS5">
        <f>+s9q!GF151</f>
        <v>11285.3</v>
      </c>
      <c r="BT5">
        <f>+s9q!GG151</f>
        <v>11802.8</v>
      </c>
      <c r="BU5">
        <f>+s9q!GH151</f>
        <v>12724.7</v>
      </c>
      <c r="BV5">
        <f>+s9q!GI151</f>
        <v>13343.9</v>
      </c>
      <c r="BW5">
        <f>+s9q!GJ151</f>
        <v>14444</v>
      </c>
      <c r="BX5">
        <f>+s9q!GK151</f>
        <v>15182.4</v>
      </c>
      <c r="BY5">
        <f>+s9q!GL151</f>
        <v>15270</v>
      </c>
      <c r="BZ5">
        <f>+s9q!GM151</f>
        <v>14554</v>
      </c>
      <c r="CA5">
        <f>+s9q!GN151</f>
        <v>14123.3</v>
      </c>
      <c r="CB5">
        <f>+s9q!GO151</f>
        <v>12055.8</v>
      </c>
      <c r="CC5">
        <f>+s9q!GP151</f>
        <v>10175.4</v>
      </c>
      <c r="CD5">
        <f>+s9q!GQ151</f>
        <v>9502.1</v>
      </c>
      <c r="CE5">
        <f>+s9q!GR151</f>
        <v>10764.7</v>
      </c>
      <c r="CF5">
        <f>+s9q!GS151</f>
        <v>12389.8</v>
      </c>
      <c r="CG5">
        <f>+s9q!GT151</f>
        <v>12566.7</v>
      </c>
      <c r="CH5">
        <f>+s9q!GU151</f>
        <v>12914.9</v>
      </c>
      <c r="CI5">
        <f>+s9q!GV151</f>
        <v>12069.1</v>
      </c>
      <c r="CJ5">
        <f>+s9q!GW151</f>
        <v>13686.8</v>
      </c>
      <c r="CK5">
        <f>+s9q!GX151</f>
        <v>14466.1</v>
      </c>
      <c r="CL5">
        <f>+s9q!GY151</f>
        <v>15169</v>
      </c>
      <c r="CM5">
        <f>+s9q!GZ151</f>
        <v>15398.9</v>
      </c>
      <c r="CN5">
        <f>+s9q!HA151</f>
        <v>13542.6</v>
      </c>
      <c r="CO5">
        <f>+s9q!HB151</f>
        <v>13997.6</v>
      </c>
      <c r="CP5">
        <f>+s9q!HC151</f>
        <v>14858.9</v>
      </c>
      <c r="CQ5">
        <f>+s9q!HD151</f>
        <v>14197.8</v>
      </c>
      <c r="CR5">
        <f>+s9q!HE151</f>
        <v>15114.6</v>
      </c>
      <c r="CS5">
        <f>+s9q!HF151</f>
        <v>15629.2</v>
      </c>
      <c r="CT5">
        <f>+s9q!HG151</f>
        <v>16179.6</v>
      </c>
      <c r="CU5">
        <f>+s9q!HH151</f>
        <v>16061</v>
      </c>
      <c r="CV5">
        <f>+s9q!HI151</f>
        <v>17232.400000000001</v>
      </c>
      <c r="CW5">
        <f>+s9q!HJ151</f>
        <v>17902.7</v>
      </c>
      <c r="CX5">
        <f>+s9q!HK151</f>
        <v>18342.400000000001</v>
      </c>
      <c r="CY5">
        <f>+s9q!HL151</f>
        <v>19221.2</v>
      </c>
      <c r="CZ5">
        <f>+s9q!HM151</f>
        <v>18733.7</v>
      </c>
      <c r="DA5">
        <f>+s9q!HN151</f>
        <v>18414.2</v>
      </c>
      <c r="DB5">
        <f>+s9q!HO151</f>
        <v>19053.3</v>
      </c>
      <c r="DC5">
        <f>+s9q!HP151</f>
        <v>19067.8</v>
      </c>
      <c r="DD5">
        <f>+s9q!HQ151</f>
        <v>17648.7</v>
      </c>
      <c r="DE5">
        <f>+s9q!HR151</f>
        <v>17847.2</v>
      </c>
      <c r="DF5">
        <f>+s9q!HS151</f>
        <v>17943.2</v>
      </c>
      <c r="DG5">
        <f>+s9q!HT151</f>
        <v>18102</v>
      </c>
      <c r="DH5">
        <f>+s9q!HU151</f>
        <v>18901.8</v>
      </c>
      <c r="DI5">
        <f>+s9q!HV151</f>
        <v>18734.400000000001</v>
      </c>
      <c r="DJ5">
        <f>+s9q!HW151</f>
        <v>20031.3</v>
      </c>
      <c r="DK5">
        <f>+s9q!HX151</f>
        <v>20995.200000000001</v>
      </c>
      <c r="DL5">
        <f>+s9q!HY151</f>
        <v>22178.9</v>
      </c>
      <c r="DM5">
        <f>+s9q!HZ151</f>
        <v>23023</v>
      </c>
      <c r="DN5">
        <f>+s9q!IA151</f>
        <v>22843.4</v>
      </c>
      <c r="DO5">
        <f>+s9q!IB151</f>
        <v>22461.5</v>
      </c>
      <c r="DP5">
        <f>+s9q!IC151</f>
        <v>22676</v>
      </c>
      <c r="DQ5">
        <f>+s9q!ID151</f>
        <v>20718.599999999999</v>
      </c>
      <c r="DR5">
        <f>+s9q!IE151</f>
        <v>22274.400000000001</v>
      </c>
      <c r="DS5">
        <f>+s9q!IF151</f>
        <v>22850.400000000001</v>
      </c>
      <c r="DT5">
        <f>+s9q!IG151</f>
        <v>22795.1</v>
      </c>
      <c r="DU5">
        <f>+s9q!IH151</f>
        <v>24044.5</v>
      </c>
      <c r="DV5">
        <f>+s9q!II151</f>
        <v>20690.400000000001</v>
      </c>
      <c r="DW5">
        <f>+s9q!IJ151</f>
        <v>22762.799999999999</v>
      </c>
      <c r="DX5">
        <f>+s9q!IK151</f>
        <v>23613.3</v>
      </c>
      <c r="DY5">
        <f>+s9q!IL151</f>
        <v>26321.9</v>
      </c>
      <c r="DZ5">
        <f>+s9q!IM151</f>
        <v>27367.7</v>
      </c>
      <c r="EA5">
        <f>+s9q!IN151</f>
        <v>28747.7</v>
      </c>
      <c r="EB5">
        <f>+s9q!IO151</f>
        <v>28968.9</v>
      </c>
      <c r="EC5">
        <f>+s9q!IP151</f>
        <v>29813.9</v>
      </c>
      <c r="ED5">
        <f>+s9q!IQ151</f>
        <v>28466</v>
      </c>
      <c r="EE5">
        <f>+s9q!IR151</f>
        <v>25447</v>
      </c>
      <c r="EF5">
        <f>+s9q!IS151</f>
        <v>23941.8</v>
      </c>
      <c r="EG5">
        <f>+s9q!IT151</f>
        <v>26144.799999999999</v>
      </c>
      <c r="EH5">
        <f>+s9q!IU151</f>
        <v>27591.5</v>
      </c>
      <c r="EI5">
        <f>+s9q!IV151</f>
        <v>28185.200000000001</v>
      </c>
      <c r="EJ5">
        <f>+s9q!IW151</f>
        <v>27538.1</v>
      </c>
    </row>
    <row r="6" spans="1:142">
      <c r="A6" t="s">
        <v>4</v>
      </c>
      <c r="B6" s="40">
        <v>14</v>
      </c>
      <c r="C6" t="s">
        <v>1255</v>
      </c>
      <c r="D6" s="65" t="s">
        <v>1702</v>
      </c>
      <c r="E6">
        <f>-s9q!DR22</f>
        <v>-88.5</v>
      </c>
      <c r="F6">
        <f>-s9q!DS22</f>
        <v>-90.9</v>
      </c>
      <c r="G6">
        <f>-s9q!DT22</f>
        <v>-73</v>
      </c>
      <c r="H6">
        <f>-s9q!DU22</f>
        <v>-82.5</v>
      </c>
      <c r="I6">
        <f>-s9q!DV22</f>
        <v>-82.7</v>
      </c>
      <c r="J6">
        <f>-s9q!DW22</f>
        <v>42.1</v>
      </c>
      <c r="K6">
        <f>-s9q!DX22</f>
        <v>14.2</v>
      </c>
      <c r="L6">
        <f>-s9q!DY22</f>
        <v>-29</v>
      </c>
      <c r="M6">
        <f>-s9q!DZ22</f>
        <v>-17</v>
      </c>
      <c r="N6">
        <f>-s9q!EA22</f>
        <v>-22</v>
      </c>
      <c r="O6">
        <f>-s9q!EB22</f>
        <v>-39.799999999999997</v>
      </c>
      <c r="P6">
        <f>-s9q!EC22</f>
        <v>-46.8</v>
      </c>
      <c r="Q6">
        <f>-s9q!ED22</f>
        <v>-68.599999999999994</v>
      </c>
      <c r="R6">
        <f>-s9q!EE22</f>
        <v>-60</v>
      </c>
      <c r="S6">
        <f>-s9q!EF22</f>
        <v>-74.7</v>
      </c>
      <c r="T6">
        <f>-s9q!EG22</f>
        <v>-77.900000000000006</v>
      </c>
      <c r="U6">
        <f>-s9q!EH22</f>
        <v>-108.5</v>
      </c>
      <c r="V6">
        <f>-s9q!EI22</f>
        <v>-93.1</v>
      </c>
      <c r="W6">
        <f>-s9q!EJ22</f>
        <v>-112.8</v>
      </c>
      <c r="X6">
        <f>-s9q!EK22</f>
        <v>-122.8</v>
      </c>
      <c r="Y6">
        <f>-s9q!EL22</f>
        <v>-138.80000000000001</v>
      </c>
      <c r="Z6">
        <f>-s9q!EM22</f>
        <v>-119.5</v>
      </c>
      <c r="AA6">
        <f>-s9q!EN22</f>
        <v>-119.1</v>
      </c>
      <c r="AB6">
        <f>-s9q!EO22</f>
        <v>-101.8</v>
      </c>
      <c r="AC6">
        <f>-s9q!EP22</f>
        <v>-84.8</v>
      </c>
      <c r="AD6">
        <f>-s9q!EQ22</f>
        <v>-103.1</v>
      </c>
      <c r="AE6">
        <f>-s9q!ER22</f>
        <v>-109.5</v>
      </c>
      <c r="AF6">
        <f>-s9q!ES22</f>
        <v>-133.69999999999999</v>
      </c>
      <c r="AG6">
        <f>-s9q!ET22</f>
        <v>-114.5</v>
      </c>
      <c r="AH6">
        <f>-s9q!EU22</f>
        <v>-132.19999999999999</v>
      </c>
      <c r="AI6">
        <f>-s9q!EV22</f>
        <v>-102.5</v>
      </c>
      <c r="AJ6">
        <f>-s9q!EW22</f>
        <v>-123.5</v>
      </c>
      <c r="AK6">
        <f>-s9q!EX22</f>
        <v>-164.1</v>
      </c>
      <c r="AL6">
        <f>-s9q!EY22</f>
        <v>-165.1</v>
      </c>
      <c r="AM6">
        <f>-s9q!EZ22</f>
        <v>-196.3</v>
      </c>
      <c r="AN6">
        <f>-s9q!FA22</f>
        <v>-224.9</v>
      </c>
      <c r="AO6">
        <f>-s9q!FB22</f>
        <v>-236</v>
      </c>
      <c r="AP6">
        <f>-s9q!FC22</f>
        <v>-235.6</v>
      </c>
      <c r="AQ6">
        <f>-s9q!FD22</f>
        <v>-263.89999999999998</v>
      </c>
      <c r="AR6">
        <f>-s9q!FE22</f>
        <v>-295</v>
      </c>
      <c r="AS6">
        <f>-s9q!FF22</f>
        <v>-338.8</v>
      </c>
      <c r="AT6">
        <f>-s9q!FG22</f>
        <v>-372.9</v>
      </c>
      <c r="AU6">
        <f>-s9q!FH22</f>
        <v>-381.3</v>
      </c>
      <c r="AV6">
        <f>-s9q!FI22</f>
        <v>-420.4</v>
      </c>
      <c r="AW6">
        <f>-s9q!FJ22</f>
        <v>-431.1</v>
      </c>
      <c r="AX6">
        <f>-s9q!FK22</f>
        <v>-424.2</v>
      </c>
      <c r="AY6">
        <f>-s9q!FL22</f>
        <v>-379.8</v>
      </c>
      <c r="AZ6">
        <f>-s9q!FM22</f>
        <v>-361</v>
      </c>
      <c r="BA6">
        <f>-s9q!FN22</f>
        <v>-353</v>
      </c>
      <c r="BB6">
        <f>-s9q!FO22</f>
        <v>-413.4</v>
      </c>
      <c r="BC6">
        <f>-s9q!FP22</f>
        <v>-458.2</v>
      </c>
      <c r="BD6">
        <f>-s9q!FQ22</f>
        <v>-463.5</v>
      </c>
      <c r="BE6">
        <f>-s9q!FR22</f>
        <v>-503.4</v>
      </c>
      <c r="BF6">
        <f>-s9q!FS22</f>
        <v>-554.29999999999995</v>
      </c>
      <c r="BG6">
        <f>-s9q!FT22</f>
        <v>-538</v>
      </c>
      <c r="BH6">
        <f>-s9q!FU22</f>
        <v>-536.6</v>
      </c>
      <c r="BI6">
        <f>-s9q!FV22</f>
        <v>-516.9</v>
      </c>
      <c r="BJ6">
        <f>-s9q!FW22</f>
        <v>-560.70000000000005</v>
      </c>
      <c r="BK6">
        <f>-s9q!FX22</f>
        <v>-629.20000000000005</v>
      </c>
      <c r="BL6">
        <f>-s9q!FY22</f>
        <v>-642.4</v>
      </c>
      <c r="BM6">
        <f>-s9q!FZ22</f>
        <v>-737.1</v>
      </c>
      <c r="BN6">
        <f>-s9q!GA22</f>
        <v>-713.5</v>
      </c>
      <c r="BO6">
        <f>-s9q!GB22</f>
        <v>-730.2</v>
      </c>
      <c r="BP6">
        <f>-s9q!GC22</f>
        <v>-703</v>
      </c>
      <c r="BQ6">
        <f>-s9q!GD22</f>
        <v>-855.2</v>
      </c>
      <c r="BR6">
        <f>-s9q!GE22</f>
        <v>-812.1</v>
      </c>
      <c r="BS6">
        <f>-s9q!GF22</f>
        <v>-836.4</v>
      </c>
      <c r="BT6">
        <f>-s9q!GG22</f>
        <v>-881.8</v>
      </c>
      <c r="BU6">
        <f>-s9q!GH22</f>
        <v>-777.8</v>
      </c>
      <c r="BV6">
        <f>-s9q!GI22</f>
        <v>-818.1</v>
      </c>
      <c r="BW6">
        <f>-s9q!GJ22</f>
        <v>-780.3</v>
      </c>
      <c r="BX6">
        <f>-s9q!GK22</f>
        <v>-713</v>
      </c>
      <c r="BY6">
        <f>-s9q!GL22</f>
        <v>-677.5</v>
      </c>
      <c r="BZ6">
        <f>-s9q!GM22</f>
        <v>-747.4</v>
      </c>
      <c r="CA6">
        <f>-s9q!GN22</f>
        <v>-735.2</v>
      </c>
      <c r="CB6">
        <f>-s9q!GO22</f>
        <v>-698.8</v>
      </c>
      <c r="CC6">
        <f>-s9q!GP22</f>
        <v>-638.6</v>
      </c>
      <c r="CD6">
        <f>-s9q!GQ22</f>
        <v>-407.4</v>
      </c>
      <c r="CE6">
        <f>-s9q!GR22</f>
        <v>-364.1</v>
      </c>
      <c r="CF6">
        <f>-s9q!GS22</f>
        <v>-372.5</v>
      </c>
      <c r="CG6">
        <f>-s9q!GT22</f>
        <v>-413.6</v>
      </c>
      <c r="CH6">
        <f>-s9q!GU22</f>
        <v>-434.7</v>
      </c>
      <c r="CI6">
        <f>-s9q!GV22</f>
        <v>-449</v>
      </c>
      <c r="CJ6">
        <f>-s9q!GW22</f>
        <v>-477.9</v>
      </c>
      <c r="CK6">
        <f>-s9q!GX22</f>
        <v>-427.2</v>
      </c>
      <c r="CL6">
        <f>-s9q!GY22</f>
        <v>-483.9</v>
      </c>
      <c r="CM6">
        <f>-s9q!GZ22</f>
        <v>-494.8</v>
      </c>
      <c r="CN6">
        <f>-s9q!HA22</f>
        <v>-443</v>
      </c>
      <c r="CO6">
        <f>-s9q!HB22</f>
        <v>-457.6</v>
      </c>
      <c r="CP6">
        <f>-s9q!HC22</f>
        <v>-475.9</v>
      </c>
      <c r="CQ6">
        <f>-s9q!HD22</f>
        <v>-453.3</v>
      </c>
      <c r="CR6">
        <f>-s9q!HE22</f>
        <v>-404.4</v>
      </c>
      <c r="CS6">
        <f>-s9q!HF22</f>
        <v>-360.3</v>
      </c>
      <c r="CT6">
        <f>-s9q!HG22</f>
        <v>-388.3</v>
      </c>
      <c r="CU6">
        <f>-s9q!HH22</f>
        <v>-384.6</v>
      </c>
      <c r="CV6">
        <f>-s9q!HI22</f>
        <v>-358.7</v>
      </c>
      <c r="CW6">
        <f>-s9q!HJ22</f>
        <v>-300.89999999999998</v>
      </c>
      <c r="CX6">
        <f>-s9q!HK22</f>
        <v>-381.4</v>
      </c>
      <c r="CY6">
        <f>-s9q!HL22</f>
        <v>-350.8</v>
      </c>
      <c r="CZ6">
        <f>-s9q!HM22</f>
        <v>-361.3</v>
      </c>
      <c r="DA6">
        <f>-s9q!HN22</f>
        <v>-434.4</v>
      </c>
      <c r="DB6">
        <f>-s9q!HO22</f>
        <v>-431.3</v>
      </c>
      <c r="DC6">
        <f>-s9q!HP22</f>
        <v>-410.8</v>
      </c>
      <c r="DD6">
        <f>-s9q!HQ22</f>
        <v>-463.4</v>
      </c>
      <c r="DE6">
        <f>-s9q!HR22</f>
        <v>-420.2</v>
      </c>
      <c r="DF6">
        <f>-s9q!HS22</f>
        <v>-437.5</v>
      </c>
      <c r="DG6">
        <f>-s9q!HT22</f>
        <v>-401.9</v>
      </c>
      <c r="DH6">
        <f>-s9q!HU22</f>
        <v>-398.6</v>
      </c>
      <c r="DI6">
        <f>-s9q!HV22</f>
        <v>-395.4</v>
      </c>
      <c r="DJ6">
        <f>-s9q!HW22</f>
        <v>-368</v>
      </c>
      <c r="DK6">
        <f>-s9q!HX22</f>
        <v>-436.6</v>
      </c>
      <c r="DL6">
        <f>-s9q!HY22</f>
        <v>-389.2</v>
      </c>
      <c r="DM6">
        <f>-s9q!HZ22</f>
        <v>-382.1</v>
      </c>
      <c r="DN6">
        <f>-s9q!IA22</f>
        <v>-397.7</v>
      </c>
      <c r="DO6">
        <f>-s9q!IB22</f>
        <v>-388.8</v>
      </c>
      <c r="DP6">
        <f>-s9q!IC22</f>
        <v>-486.8</v>
      </c>
      <c r="DQ6">
        <f>-s9q!ID22</f>
        <v>-510.1</v>
      </c>
      <c r="DR6">
        <f>-s9q!IE22</f>
        <v>-481.7</v>
      </c>
      <c r="DS6">
        <f>-s9q!IF22</f>
        <v>-479.1</v>
      </c>
      <c r="DT6">
        <f>-s9q!IG22</f>
        <v>-448.7</v>
      </c>
      <c r="DU6">
        <f>-s9q!IH22</f>
        <v>-411.8</v>
      </c>
      <c r="DV6">
        <f>-s9q!II22</f>
        <v>-406</v>
      </c>
      <c r="DW6">
        <f>-s9q!IJ22</f>
        <v>-515.4</v>
      </c>
      <c r="DX6">
        <f>-s9q!IK22</f>
        <v>-651.79999999999995</v>
      </c>
      <c r="DY6">
        <f>-s9q!IL22</f>
        <v>-730</v>
      </c>
      <c r="DZ6">
        <f>-s9q!IM22</f>
        <v>-743.2</v>
      </c>
      <c r="EA6">
        <f>-s9q!IN22</f>
        <v>-825.2</v>
      </c>
      <c r="EB6">
        <f>-s9q!IO22</f>
        <v>-905.3</v>
      </c>
      <c r="EC6">
        <f>-s9q!IP22</f>
        <v>-932.2</v>
      </c>
      <c r="ED6">
        <f>-s9q!IQ22</f>
        <v>-1123.8</v>
      </c>
      <c r="EE6">
        <f>-s9q!IR22</f>
        <v>-1025.2</v>
      </c>
      <c r="EF6">
        <f>-s9q!IS22</f>
        <v>-918.4</v>
      </c>
      <c r="EG6">
        <f>-s9q!IT22</f>
        <v>-897.1</v>
      </c>
      <c r="EH6">
        <f>-s9q!IU22</f>
        <v>-896.7</v>
      </c>
      <c r="EI6">
        <f>-s9q!IV22</f>
        <v>-848.7</v>
      </c>
      <c r="EJ6">
        <f>-s9q!IW22</f>
        <v>-829.2</v>
      </c>
    </row>
    <row r="7" spans="1:142">
      <c r="A7" t="s">
        <v>4</v>
      </c>
      <c r="C7" t="s">
        <v>1247</v>
      </c>
      <c r="D7" t="s">
        <v>1250</v>
      </c>
      <c r="E7">
        <f>+s9q!DR87</f>
        <v>89.7</v>
      </c>
      <c r="F7">
        <f>+s9q!DS87</f>
        <v>-11.3</v>
      </c>
      <c r="G7">
        <f>+s9q!DT87</f>
        <v>13</v>
      </c>
      <c r="H7">
        <f>+s9q!DU87</f>
        <v>-36.5</v>
      </c>
      <c r="I7">
        <f>+s9q!DV87</f>
        <v>-41.7</v>
      </c>
      <c r="J7">
        <f>+s9q!DW87</f>
        <v>30.9</v>
      </c>
      <c r="K7">
        <f>+s9q!DX87</f>
        <v>-7.2</v>
      </c>
      <c r="L7">
        <f>+s9q!DY87</f>
        <v>7.2</v>
      </c>
      <c r="M7">
        <f>+s9q!DZ87</f>
        <v>132.69999999999999</v>
      </c>
      <c r="N7">
        <f>+s9q!EA87</f>
        <v>-6.1</v>
      </c>
      <c r="O7">
        <f>+s9q!EB87</f>
        <v>6.1</v>
      </c>
      <c r="P7">
        <f>+s9q!EC87</f>
        <v>13.4</v>
      </c>
      <c r="Q7">
        <f>+s9q!ED87</f>
        <v>9.8000000000000007</v>
      </c>
      <c r="R7">
        <f>+s9q!EE87</f>
        <v>12.5</v>
      </c>
      <c r="S7">
        <f>+s9q!EF87</f>
        <v>-0.9</v>
      </c>
      <c r="T7">
        <f>+s9q!EG87</f>
        <v>7.9</v>
      </c>
      <c r="U7">
        <f>+s9q!EH87</f>
        <v>18.2</v>
      </c>
      <c r="V7">
        <f>+s9q!EI87</f>
        <v>-13.6</v>
      </c>
      <c r="W7">
        <f>+s9q!EJ87</f>
        <v>4.4000000000000004</v>
      </c>
      <c r="X7">
        <f>+s9q!EK87</f>
        <v>25.7</v>
      </c>
      <c r="Y7">
        <f>+s9q!EL87</f>
        <v>-120.4</v>
      </c>
      <c r="Z7">
        <f>+s9q!EM87</f>
        <v>33.4</v>
      </c>
      <c r="AA7">
        <f>+s9q!EN87</f>
        <v>34.799999999999997</v>
      </c>
      <c r="AB7">
        <f>+s9q!EO87</f>
        <v>36.9</v>
      </c>
      <c r="AC7">
        <f>+s9q!EP87</f>
        <v>275.39999999999998</v>
      </c>
      <c r="AD7">
        <f>+s9q!EQ87</f>
        <v>29.5</v>
      </c>
      <c r="AE7">
        <f>+s9q!ER87</f>
        <v>21.8</v>
      </c>
      <c r="AF7">
        <f>+s9q!ES87</f>
        <v>15.6</v>
      </c>
      <c r="AG7">
        <f>+s9q!ET87</f>
        <v>148.4</v>
      </c>
      <c r="AH7">
        <f>+s9q!EU87</f>
        <v>10.9</v>
      </c>
      <c r="AI7">
        <f>+s9q!EV87</f>
        <v>111.7</v>
      </c>
      <c r="AJ7">
        <f>+s9q!EW87</f>
        <v>63.2</v>
      </c>
      <c r="AK7">
        <f>+s9q!EX87</f>
        <v>337.6</v>
      </c>
      <c r="AL7">
        <f>+s9q!EY87</f>
        <v>149.69999999999999</v>
      </c>
      <c r="AM7">
        <f>+s9q!EZ87</f>
        <v>33</v>
      </c>
      <c r="AN7">
        <f>+s9q!FA87</f>
        <v>-111.1</v>
      </c>
      <c r="AO7">
        <f>+s9q!FB87</f>
        <v>545.1</v>
      </c>
      <c r="AP7">
        <f>+s9q!FC87</f>
        <v>102.7</v>
      </c>
      <c r="AQ7">
        <f>+s9q!FD87</f>
        <v>87.5</v>
      </c>
      <c r="AR7">
        <f>+s9q!FE87</f>
        <v>-106.9</v>
      </c>
      <c r="AS7">
        <f>+s9q!FF87</f>
        <v>343.3</v>
      </c>
      <c r="AT7">
        <f>+s9q!FG87</f>
        <v>31</v>
      </c>
      <c r="AU7">
        <f>+s9q!FH87</f>
        <v>-41.5</v>
      </c>
      <c r="AV7">
        <f>+s9q!FI87</f>
        <v>-24.8</v>
      </c>
      <c r="AW7">
        <f>+s9q!FJ87</f>
        <v>-449.6</v>
      </c>
      <c r="AX7">
        <f>+s9q!FK87</f>
        <v>-192.8</v>
      </c>
      <c r="AY7">
        <f>+s9q!FL87</f>
        <v>93.7</v>
      </c>
      <c r="AZ7">
        <f>+s9q!FM87</f>
        <v>-230</v>
      </c>
      <c r="BA7">
        <f>+s9q!FN87</f>
        <v>-213.7</v>
      </c>
      <c r="BB7">
        <f>+s9q!FO87</f>
        <v>12.3</v>
      </c>
      <c r="BC7">
        <f>+s9q!FP87</f>
        <v>-223.5</v>
      </c>
      <c r="BD7">
        <f>+s9q!FQ87</f>
        <v>-211.4</v>
      </c>
      <c r="BE7">
        <f>+s9q!FR87</f>
        <v>-419.5</v>
      </c>
      <c r="BF7">
        <f>+s9q!FS87</f>
        <v>-45</v>
      </c>
      <c r="BG7">
        <f>+s9q!FT87</f>
        <v>206.9</v>
      </c>
      <c r="BH7">
        <f>+s9q!FU87</f>
        <v>50</v>
      </c>
      <c r="BI7">
        <f>+s9q!FV87</f>
        <v>593.9</v>
      </c>
      <c r="BJ7">
        <f>+s9q!FW87</f>
        <v>35.799999999999997</v>
      </c>
      <c r="BK7">
        <f>+s9q!FX87</f>
        <v>6.8</v>
      </c>
      <c r="BL7">
        <f>+s9q!FY87</f>
        <v>-37.9</v>
      </c>
      <c r="BM7">
        <f>+s9q!FZ87</f>
        <v>295.89999999999998</v>
      </c>
      <c r="BN7">
        <f>+s9q!GA87</f>
        <v>-68</v>
      </c>
      <c r="BO7">
        <f>+s9q!GB87</f>
        <v>32.1</v>
      </c>
      <c r="BP7">
        <f>+s9q!GC87</f>
        <v>66.900000000000006</v>
      </c>
      <c r="BQ7">
        <f>+s9q!GD87</f>
        <v>-123.4</v>
      </c>
      <c r="BR7">
        <f>+s9q!GE87</f>
        <v>60.7</v>
      </c>
      <c r="BS7">
        <f>+s9q!GF87</f>
        <v>-186</v>
      </c>
      <c r="BT7">
        <f>+s9q!GG87</f>
        <v>352</v>
      </c>
      <c r="BU7">
        <f>+s9q!GH87</f>
        <v>331.1</v>
      </c>
      <c r="BV7">
        <f>+s9q!GI87</f>
        <v>20.2</v>
      </c>
      <c r="BW7">
        <f>+s9q!GJ87</f>
        <v>222.6</v>
      </c>
      <c r="BX7">
        <f>+s9q!GK87</f>
        <v>154.19999999999999</v>
      </c>
      <c r="BY7">
        <f>+s9q!GL87</f>
        <v>-90.5</v>
      </c>
      <c r="BZ7">
        <f>+s9q!GM87</f>
        <v>-564.29999999999995</v>
      </c>
      <c r="CA7">
        <f>+s9q!GN87</f>
        <v>-341.2</v>
      </c>
      <c r="CB7">
        <f>+s9q!GO87</f>
        <v>-724.1</v>
      </c>
      <c r="CC7">
        <f>+s9q!GP87</f>
        <v>-1133.8</v>
      </c>
      <c r="CD7">
        <f>+s9q!GQ87</f>
        <v>-659.2</v>
      </c>
      <c r="CE7">
        <f>+s9q!GR87</f>
        <v>634.6</v>
      </c>
      <c r="CF7">
        <f>+s9q!GS87</f>
        <v>823</v>
      </c>
      <c r="CG7">
        <f>+s9q!GT87</f>
        <v>192.4</v>
      </c>
      <c r="CH7">
        <f>+s9q!GU87</f>
        <v>281.10000000000002</v>
      </c>
      <c r="CI7">
        <f>+s9q!GV87</f>
        <v>-536.29999999999995</v>
      </c>
      <c r="CJ7">
        <f>+s9q!GW87</f>
        <v>683.2</v>
      </c>
      <c r="CK7">
        <f>+s9q!GX87</f>
        <v>384.1</v>
      </c>
      <c r="CL7">
        <f>+s9q!GY87</f>
        <v>262.60000000000002</v>
      </c>
      <c r="CM7">
        <f>+s9q!GZ87</f>
        <v>45.8</v>
      </c>
      <c r="CN7">
        <f>+s9q!HA87</f>
        <v>-698.1</v>
      </c>
      <c r="CO7">
        <f>+s9q!HB87</f>
        <v>383.2</v>
      </c>
      <c r="CP7">
        <f>+s9q!HC87</f>
        <v>711.2</v>
      </c>
      <c r="CQ7">
        <f>+s9q!HD87</f>
        <v>-259.10000000000002</v>
      </c>
      <c r="CR7">
        <f>+s9q!HE87</f>
        <v>413.1</v>
      </c>
      <c r="CS7">
        <f>+s9q!HF87</f>
        <v>-189.9</v>
      </c>
      <c r="CT7">
        <f>+s9q!HG87</f>
        <v>655.8</v>
      </c>
      <c r="CU7">
        <f>+s9q!HH87</f>
        <v>-130.80000000000001</v>
      </c>
      <c r="CV7">
        <f>+s9q!HI87</f>
        <v>396.4</v>
      </c>
      <c r="CW7">
        <f>+s9q!HJ87</f>
        <v>823.6</v>
      </c>
      <c r="CX7">
        <f>+s9q!HK87</f>
        <v>151.4</v>
      </c>
      <c r="CY7">
        <f>+s9q!HL87</f>
        <v>541.70000000000005</v>
      </c>
      <c r="CZ7">
        <f>+s9q!HM87</f>
        <v>-112.3</v>
      </c>
      <c r="DA7">
        <f>+s9q!HN87</f>
        <v>425.6</v>
      </c>
      <c r="DB7">
        <f>+s9q!HO87</f>
        <v>82.1</v>
      </c>
      <c r="DC7">
        <f>+s9q!HP87</f>
        <v>-288.8</v>
      </c>
      <c r="DD7">
        <f>+s9q!HQ87</f>
        <v>-889.7</v>
      </c>
      <c r="DE7">
        <f>+s9q!HR87</f>
        <v>427.1</v>
      </c>
      <c r="DF7">
        <f>+s9q!HS87</f>
        <v>201.2</v>
      </c>
      <c r="DG7">
        <f>+s9q!HT87</f>
        <v>303.10000000000002</v>
      </c>
      <c r="DH7">
        <f>+s9q!HU87</f>
        <v>294.2</v>
      </c>
      <c r="DI7">
        <f>+s9q!HV87</f>
        <v>-106.9</v>
      </c>
      <c r="DJ7">
        <f>+s9q!HW87</f>
        <v>654.70000000000005</v>
      </c>
      <c r="DK7">
        <f>+s9q!HX87</f>
        <v>354.2</v>
      </c>
      <c r="DL7">
        <f>+s9q!HY87</f>
        <v>505.5</v>
      </c>
      <c r="DM7">
        <f>+s9q!HZ87</f>
        <v>718.3</v>
      </c>
      <c r="DN7">
        <f>+s9q!IA87</f>
        <v>-442.3</v>
      </c>
      <c r="DO7">
        <f>+s9q!IB87</f>
        <v>230.6</v>
      </c>
      <c r="DP7">
        <f>+s9q!IC87</f>
        <v>845.5</v>
      </c>
      <c r="DQ7">
        <f>+s9q!ID87</f>
        <v>-2237.5</v>
      </c>
      <c r="DR7">
        <f>+s9q!IE87</f>
        <v>1949.7</v>
      </c>
      <c r="DS7">
        <f>+s9q!IF87</f>
        <v>787.2</v>
      </c>
      <c r="DT7">
        <f>+s9q!IG87</f>
        <v>269.10000000000002</v>
      </c>
      <c r="DU7">
        <f>+s9q!IH87</f>
        <v>1337.6</v>
      </c>
      <c r="DV7">
        <f>+s9q!II87</f>
        <v>-3397.8</v>
      </c>
      <c r="DW7">
        <f>+s9q!IJ87</f>
        <v>3098.2</v>
      </c>
      <c r="DX7">
        <f>+s9q!IK87</f>
        <v>1542.1</v>
      </c>
      <c r="DY7">
        <f>+s9q!IL87</f>
        <v>2434</v>
      </c>
      <c r="DZ7">
        <f>+s9q!IM87</f>
        <v>664.5</v>
      </c>
      <c r="EA7">
        <f>+s9q!IN87</f>
        <v>1933.6</v>
      </c>
      <c r="EB7">
        <f>+s9q!IO87</f>
        <v>-217.9</v>
      </c>
      <c r="EC7">
        <f>+s9q!IP87</f>
        <v>2560.4</v>
      </c>
      <c r="ED7">
        <f>+s9q!IQ87</f>
        <v>-2361.3000000000002</v>
      </c>
      <c r="EE7">
        <f>+s9q!IR87</f>
        <v>-5289.4</v>
      </c>
      <c r="EF7">
        <f>+s9q!IS87</f>
        <v>-1949.5</v>
      </c>
      <c r="EG7">
        <f>+s9q!IT87</f>
        <v>1594.9</v>
      </c>
      <c r="EH7">
        <f>+s9q!IU87</f>
        <v>1421.9</v>
      </c>
      <c r="EI7">
        <f>+s9q!IV87</f>
        <v>1447.7</v>
      </c>
      <c r="EJ7">
        <f>+s9q!IW87</f>
        <v>-1320.1</v>
      </c>
    </row>
    <row r="8" spans="1:142">
      <c r="A8" t="s">
        <v>4</v>
      </c>
      <c r="C8" t="s">
        <v>1247</v>
      </c>
      <c r="D8" t="s">
        <v>1249</v>
      </c>
      <c r="E8">
        <f>+s9q!DR102</f>
        <v>130.6</v>
      </c>
      <c r="F8">
        <f>+s9q!DS102</f>
        <v>-36</v>
      </c>
      <c r="G8">
        <f>+s9q!DT102</f>
        <v>23.2</v>
      </c>
      <c r="H8">
        <f>+s9q!DU102</f>
        <v>-20.3</v>
      </c>
      <c r="I8">
        <f>+s9q!DV102</f>
        <v>-101.1</v>
      </c>
      <c r="J8">
        <f>+s9q!DW102</f>
        <v>10.8</v>
      </c>
      <c r="K8">
        <f>+s9q!DX102</f>
        <v>-8</v>
      </c>
      <c r="L8">
        <f>+s9q!DY102</f>
        <v>29</v>
      </c>
      <c r="M8">
        <f>+s9q!DZ102</f>
        <v>80.8</v>
      </c>
      <c r="N8">
        <f>+s9q!EA102</f>
        <v>-33.299999999999997</v>
      </c>
      <c r="O8">
        <f>+s9q!EB102</f>
        <v>16.100000000000001</v>
      </c>
      <c r="P8">
        <f>+s9q!EC102</f>
        <v>17.5</v>
      </c>
      <c r="Q8">
        <f>+s9q!ED102</f>
        <v>-76.3</v>
      </c>
      <c r="R8">
        <f>+s9q!EE102</f>
        <v>44.5</v>
      </c>
      <c r="S8">
        <f>+s9q!EF102</f>
        <v>48.2</v>
      </c>
      <c r="T8">
        <f>+s9q!EG102</f>
        <v>45.4</v>
      </c>
      <c r="U8">
        <f>+s9q!EH102</f>
        <v>237.4</v>
      </c>
      <c r="V8">
        <f>+s9q!EI102</f>
        <v>18.899999999999999</v>
      </c>
      <c r="W8">
        <f>+s9q!EJ102</f>
        <v>28</v>
      </c>
      <c r="X8">
        <f>+s9q!EK102</f>
        <v>2.9</v>
      </c>
      <c r="Y8">
        <f>+s9q!EL102</f>
        <v>6.3</v>
      </c>
      <c r="Z8">
        <f>+s9q!EM102</f>
        <v>20</v>
      </c>
      <c r="AA8">
        <f>+s9q!EN102</f>
        <v>11.4</v>
      </c>
      <c r="AB8">
        <f>+s9q!EO102</f>
        <v>29.9</v>
      </c>
      <c r="AC8">
        <f>+s9q!EP102</f>
        <v>210.2</v>
      </c>
      <c r="AD8">
        <f>+s9q!EQ102</f>
        <v>28.1</v>
      </c>
      <c r="AE8">
        <f>+s9q!ER102</f>
        <v>27.2</v>
      </c>
      <c r="AF8">
        <f>+s9q!ES102</f>
        <v>23.9</v>
      </c>
      <c r="AG8">
        <f>+s9q!ET102</f>
        <v>220.2</v>
      </c>
      <c r="AH8">
        <f>+s9q!EU102</f>
        <v>-8.9</v>
      </c>
      <c r="AI8">
        <f>+s9q!EV102</f>
        <v>154.4</v>
      </c>
      <c r="AJ8">
        <f>+s9q!EW102</f>
        <v>32.1</v>
      </c>
      <c r="AK8">
        <f>+s9q!EX102</f>
        <v>118.6</v>
      </c>
      <c r="AL8">
        <f>+s9q!EY102</f>
        <v>170.1</v>
      </c>
      <c r="AM8">
        <f>+s9q!EZ102</f>
        <v>-29.2</v>
      </c>
      <c r="AN8">
        <f>+s9q!FA102</f>
        <v>-198.8</v>
      </c>
      <c r="AO8">
        <f>+s9q!FB102</f>
        <v>508.1</v>
      </c>
      <c r="AP8">
        <f>+s9q!FC102</f>
        <v>54.3</v>
      </c>
      <c r="AQ8">
        <f>+s9q!FD102</f>
        <v>56.7</v>
      </c>
      <c r="AR8">
        <f>+s9q!FE102</f>
        <v>17.899999999999999</v>
      </c>
      <c r="AS8">
        <f>+s9q!FF102</f>
        <v>602</v>
      </c>
      <c r="AT8">
        <f>+s9q!FG102</f>
        <v>65.400000000000006</v>
      </c>
      <c r="AU8">
        <f>+s9q!FH102</f>
        <v>-83.1</v>
      </c>
      <c r="AV8">
        <f>+s9q!FI102</f>
        <v>-129.9</v>
      </c>
      <c r="AW8">
        <f>+s9q!FJ102</f>
        <v>-414</v>
      </c>
      <c r="AX8">
        <f>+s9q!FK102</f>
        <v>-223.1</v>
      </c>
      <c r="AY8">
        <f>+s9q!FL102</f>
        <v>7.1</v>
      </c>
      <c r="AZ8">
        <f>+s9q!FM102</f>
        <v>-292.5</v>
      </c>
      <c r="BA8">
        <f>+s9q!FN102</f>
        <v>-362.6</v>
      </c>
      <c r="BB8">
        <f>+s9q!FO102</f>
        <v>-4.3</v>
      </c>
      <c r="BC8">
        <f>+s9q!FP102</f>
        <v>-98.9</v>
      </c>
      <c r="BD8">
        <f>+s9q!FQ102</f>
        <v>-273.8</v>
      </c>
      <c r="BE8">
        <f>+s9q!FR102</f>
        <v>-299.7</v>
      </c>
      <c r="BF8">
        <f>+s9q!FS102</f>
        <v>-112.8</v>
      </c>
      <c r="BG8">
        <f>+s9q!FT102</f>
        <v>270.7</v>
      </c>
      <c r="BH8">
        <f>+s9q!FU102</f>
        <v>137.30000000000001</v>
      </c>
      <c r="BI8">
        <f>+s9q!FV102</f>
        <v>903.8</v>
      </c>
      <c r="BJ8">
        <f>+s9q!FW102</f>
        <v>42.1</v>
      </c>
      <c r="BK8">
        <f>+s9q!FX102</f>
        <v>-18.600000000000001</v>
      </c>
      <c r="BL8">
        <f>+s9q!FY102</f>
        <v>33.299999999999997</v>
      </c>
      <c r="BM8">
        <f>+s9q!FZ102</f>
        <v>691</v>
      </c>
      <c r="BN8">
        <f>+s9q!GA102</f>
        <v>-3.9</v>
      </c>
      <c r="BO8">
        <f>+s9q!GB102</f>
        <v>-25.8</v>
      </c>
      <c r="BP8">
        <f>+s9q!GC102</f>
        <v>322.3</v>
      </c>
      <c r="BQ8">
        <f>+s9q!GD102</f>
        <v>364.7</v>
      </c>
      <c r="BR8">
        <f>+s9q!GE102</f>
        <v>524</v>
      </c>
      <c r="BS8">
        <f>+s9q!GF102</f>
        <v>-76.3</v>
      </c>
      <c r="BT8">
        <f>+s9q!GG102</f>
        <v>294.5</v>
      </c>
      <c r="BU8">
        <f>+s9q!GH102</f>
        <v>743.3</v>
      </c>
      <c r="BV8">
        <f>+s9q!GI102</f>
        <v>273.5</v>
      </c>
      <c r="BW8">
        <f>+s9q!GJ102</f>
        <v>614.9</v>
      </c>
      <c r="BX8">
        <f>+s9q!GK102</f>
        <v>367.2</v>
      </c>
      <c r="BY8">
        <f>+s9q!GL102</f>
        <v>-33.9</v>
      </c>
      <c r="BZ8">
        <f>+s9q!GM102</f>
        <v>-1029.3</v>
      </c>
      <c r="CA8">
        <f>+s9q!GN102</f>
        <v>-336.5</v>
      </c>
      <c r="CB8">
        <f>+s9q!GO102</f>
        <v>-2076</v>
      </c>
      <c r="CC8">
        <f>+s9q!GP102</f>
        <v>-1692.3</v>
      </c>
      <c r="CD8">
        <f>+s9q!GQ102</f>
        <v>-624.4</v>
      </c>
      <c r="CE8">
        <f>+s9q!GR102</f>
        <v>1333</v>
      </c>
      <c r="CF8">
        <f>+s9q!GS102</f>
        <v>1335.2</v>
      </c>
      <c r="CG8">
        <f>+s9q!GT102</f>
        <v>229.6</v>
      </c>
      <c r="CH8">
        <f>+s9q!GU102</f>
        <v>149.4</v>
      </c>
      <c r="CI8">
        <f>+s9q!GV102</f>
        <v>-1146.0999999999999</v>
      </c>
      <c r="CJ8">
        <f>+s9q!GW102</f>
        <v>1190.8</v>
      </c>
      <c r="CK8">
        <f>+s9q!GX102</f>
        <v>609.70000000000005</v>
      </c>
      <c r="CL8">
        <f>+s9q!GY102</f>
        <v>407.7</v>
      </c>
      <c r="CM8">
        <f>+s9q!GZ102</f>
        <v>-49.5</v>
      </c>
      <c r="CN8">
        <f>+s9q!HA102</f>
        <v>-1889.4</v>
      </c>
      <c r="CO8">
        <f>+s9q!HB102</f>
        <v>195.2</v>
      </c>
      <c r="CP8">
        <f>+s9q!HC102</f>
        <v>849</v>
      </c>
      <c r="CQ8">
        <f>+s9q!HD102</f>
        <v>-736.7</v>
      </c>
      <c r="CR8">
        <f>+s9q!HE102</f>
        <v>689.7</v>
      </c>
      <c r="CS8">
        <f>+s9q!HF102</f>
        <v>388.8</v>
      </c>
      <c r="CT8">
        <f>+s9q!HG102</f>
        <v>291.2</v>
      </c>
      <c r="CU8">
        <f>+s9q!HH102</f>
        <v>-444.8</v>
      </c>
      <c r="CV8">
        <f>+s9q!HI102</f>
        <v>1026.2</v>
      </c>
      <c r="CW8">
        <f>+s9q!HJ102</f>
        <v>627.9</v>
      </c>
      <c r="CX8">
        <f>+s9q!HK102</f>
        <v>181.7</v>
      </c>
      <c r="CY8">
        <f>+s9q!HL102</f>
        <v>503.2</v>
      </c>
      <c r="CZ8">
        <f>+s9q!HM102</f>
        <v>-787</v>
      </c>
      <c r="DA8">
        <f>+s9q!HN102</f>
        <v>-405</v>
      </c>
      <c r="DB8">
        <f>+s9q!HO102</f>
        <v>251.6</v>
      </c>
      <c r="DC8">
        <f>+s9q!HP102</f>
        <v>-59</v>
      </c>
      <c r="DD8">
        <f>+s9q!HQ102</f>
        <v>-1397.9</v>
      </c>
      <c r="DE8">
        <f>+s9q!HR102</f>
        <v>332.2</v>
      </c>
      <c r="DF8">
        <f>+s9q!HS102</f>
        <v>-9.9</v>
      </c>
      <c r="DG8">
        <f>+s9q!HT102</f>
        <v>-189.7</v>
      </c>
      <c r="DH8">
        <f>+s9q!HU102</f>
        <v>729.8</v>
      </c>
      <c r="DI8">
        <f>+s9q!HV102</f>
        <v>-225.2</v>
      </c>
      <c r="DJ8">
        <f>+s9q!HW102</f>
        <v>900</v>
      </c>
      <c r="DK8">
        <f>+s9q!HX102</f>
        <v>611.70000000000005</v>
      </c>
      <c r="DL8">
        <f>+s9q!HY102</f>
        <v>839.8</v>
      </c>
      <c r="DM8">
        <f>+s9q!HZ102</f>
        <v>671.6</v>
      </c>
      <c r="DN8">
        <f>+s9q!IA102</f>
        <v>-494.4</v>
      </c>
      <c r="DO8">
        <f>+s9q!IB102</f>
        <v>-358.7</v>
      </c>
      <c r="DP8">
        <f>+s9q!IC102</f>
        <v>86.5</v>
      </c>
      <c r="DQ8">
        <f>+s9q!ID102</f>
        <v>-2104.9</v>
      </c>
      <c r="DR8">
        <f>+s9q!IE102</f>
        <v>1527.7</v>
      </c>
      <c r="DS8">
        <f>+s9q!IF102</f>
        <v>501.9</v>
      </c>
      <c r="DT8">
        <f>+s9q!IG102</f>
        <v>-260.60000000000002</v>
      </c>
      <c r="DU8">
        <f>+s9q!IH102</f>
        <v>1240.5999999999999</v>
      </c>
      <c r="DV8">
        <f>+s9q!II102</f>
        <v>-4306.5</v>
      </c>
      <c r="DW8">
        <f>+s9q!IJ102</f>
        <v>2217.1999999999998</v>
      </c>
      <c r="DX8">
        <f>+s9q!IK102</f>
        <v>801.5</v>
      </c>
      <c r="DY8">
        <f>+s9q!IL102</f>
        <v>2513.1999999999998</v>
      </c>
      <c r="DZ8">
        <f>+s9q!IM102</f>
        <v>644.20000000000005</v>
      </c>
      <c r="EA8">
        <f>+s9q!IN102</f>
        <v>1161.7</v>
      </c>
      <c r="EB8">
        <f>+s9q!IO102</f>
        <v>-313.7</v>
      </c>
      <c r="EC8">
        <f>+s9q!IP102</f>
        <v>737.5</v>
      </c>
      <c r="ED8">
        <f>+s9q!IQ102</f>
        <v>-1719.7</v>
      </c>
      <c r="EE8">
        <f>+s9q!IR102</f>
        <v>-3492.4</v>
      </c>
      <c r="EF8">
        <f>+s9q!IS102</f>
        <v>-1948.3</v>
      </c>
      <c r="EG8">
        <f>+s9q!IT102</f>
        <v>2418.8000000000002</v>
      </c>
      <c r="EH8">
        <f>+s9q!IU102</f>
        <v>1167.8</v>
      </c>
      <c r="EI8">
        <f>+s9q!IV102</f>
        <v>323.5</v>
      </c>
      <c r="EJ8">
        <f>+s9q!IW102</f>
        <v>-974.7</v>
      </c>
    </row>
    <row r="9" spans="1:142">
      <c r="A9" t="s">
        <v>4</v>
      </c>
      <c r="B9" s="40">
        <v>71</v>
      </c>
      <c r="C9" t="s">
        <v>1247</v>
      </c>
      <c r="D9" t="s">
        <v>980</v>
      </c>
      <c r="E9">
        <f>+s9q!DR83</f>
        <v>20.100000000000001</v>
      </c>
      <c r="F9">
        <f>+s9q!DS83</f>
        <v>12.3</v>
      </c>
      <c r="G9">
        <f>+s9q!DT83</f>
        <v>-20</v>
      </c>
      <c r="H9">
        <f>+s9q!DU83</f>
        <v>3.8</v>
      </c>
      <c r="I9">
        <f>+s9q!DV83</f>
        <v>-14.4</v>
      </c>
      <c r="J9">
        <f>+s9q!DW83</f>
        <v>-18.5</v>
      </c>
      <c r="K9">
        <f>+s9q!DX83</f>
        <v>43.9</v>
      </c>
      <c r="L9">
        <f>+s9q!DY83</f>
        <v>-9.1999999999999993</v>
      </c>
      <c r="M9">
        <f>+s9q!DZ83</f>
        <v>-0.6</v>
      </c>
      <c r="N9">
        <f>+s9q!EA83</f>
        <v>140.9</v>
      </c>
      <c r="O9">
        <f>+s9q!EB83</f>
        <v>-4.9000000000000004</v>
      </c>
      <c r="P9">
        <f>+s9q!EC83</f>
        <v>1</v>
      </c>
      <c r="Q9">
        <f>+s9q!ED83</f>
        <v>9.4</v>
      </c>
      <c r="R9">
        <f>+s9q!EE83</f>
        <v>10.6</v>
      </c>
      <c r="S9">
        <f>+s9q!EF83</f>
        <v>-23.9</v>
      </c>
      <c r="T9">
        <f>+s9q!EG83</f>
        <v>10.5</v>
      </c>
      <c r="U9">
        <f>+s9q!EH83</f>
        <v>-1.4</v>
      </c>
      <c r="V9">
        <f>+s9q!EI83</f>
        <v>54</v>
      </c>
      <c r="W9">
        <f>+s9q!EJ83</f>
        <v>-33.1</v>
      </c>
      <c r="X9">
        <f>+s9q!EK83</f>
        <v>-8.3000000000000007</v>
      </c>
      <c r="Y9">
        <f>+s9q!EL83</f>
        <v>-21.6</v>
      </c>
      <c r="Z9">
        <f>+s9q!EM83</f>
        <v>-13.8</v>
      </c>
      <c r="AA9">
        <f>+s9q!EN83</f>
        <v>-16</v>
      </c>
      <c r="AB9">
        <f>+s9q!EO83</f>
        <v>18.399999999999999</v>
      </c>
      <c r="AC9">
        <f>+s9q!EP83</f>
        <v>-68.099999999999994</v>
      </c>
      <c r="AD9">
        <f>+s9q!EQ83</f>
        <v>-20</v>
      </c>
      <c r="AE9">
        <f>+s9q!ER83</f>
        <v>-8.1</v>
      </c>
      <c r="AF9">
        <f>+s9q!ES83</f>
        <v>-5.2</v>
      </c>
      <c r="AG9">
        <f>+s9q!ET83</f>
        <v>23.4</v>
      </c>
      <c r="AH9">
        <f>+s9q!EU83</f>
        <v>-14.9</v>
      </c>
      <c r="AI9">
        <f>+s9q!EV83</f>
        <v>15.1</v>
      </c>
      <c r="AJ9">
        <f>+s9q!EW83</f>
        <v>16.3</v>
      </c>
      <c r="AK9">
        <f>+s9q!EX83</f>
        <v>-20.399999999999999</v>
      </c>
      <c r="AL9">
        <f>+s9q!EY83</f>
        <v>-10.6</v>
      </c>
      <c r="AM9">
        <f>+s9q!EZ83</f>
        <v>-55</v>
      </c>
      <c r="AN9">
        <f>+s9q!FA83</f>
        <v>-73.5</v>
      </c>
      <c r="AO9">
        <f>+s9q!FB83</f>
        <v>78.400000000000006</v>
      </c>
      <c r="AP9">
        <f>+s9q!FC83</f>
        <v>-77.099999999999994</v>
      </c>
      <c r="AQ9">
        <f>+s9q!FD83</f>
        <v>-15.6</v>
      </c>
      <c r="AR9">
        <f>+s9q!FE83</f>
        <v>-32.9</v>
      </c>
      <c r="AS9">
        <f>+s9q!FF83</f>
        <v>3.2</v>
      </c>
      <c r="AT9">
        <f>+s9q!FG83</f>
        <v>-133.80000000000001</v>
      </c>
      <c r="AU9">
        <f>+s9q!FH83</f>
        <v>48</v>
      </c>
      <c r="AV9">
        <f>+s9q!FI83</f>
        <v>42.3</v>
      </c>
      <c r="AW9">
        <f>+s9q!FJ83</f>
        <v>-38.1</v>
      </c>
      <c r="AX9">
        <f>+s9q!FK83</f>
        <v>-189.2</v>
      </c>
      <c r="AY9">
        <f>+s9q!FL83</f>
        <v>59.2</v>
      </c>
      <c r="AZ9">
        <f>+s9q!FM83</f>
        <v>10.1</v>
      </c>
      <c r="BA9">
        <f>+s9q!FN83</f>
        <v>55.6</v>
      </c>
      <c r="BB9">
        <f>+s9q!FO83</f>
        <v>-47.7</v>
      </c>
      <c r="BC9">
        <f>+s9q!FP83</f>
        <v>-52.3</v>
      </c>
      <c r="BD9">
        <f>+s9q!FQ83</f>
        <v>57.5</v>
      </c>
      <c r="BE9">
        <f>+s9q!FR83</f>
        <v>-154.80000000000001</v>
      </c>
      <c r="BF9">
        <f>+s9q!FS83</f>
        <v>-27.1</v>
      </c>
      <c r="BG9">
        <f>+s9q!FT83</f>
        <v>-95.8</v>
      </c>
      <c r="BH9">
        <f>+s9q!FU83</f>
        <v>-26.9</v>
      </c>
      <c r="BI9">
        <f>+s9q!FV83</f>
        <v>-178.7</v>
      </c>
      <c r="BJ9">
        <f>+s9q!FW83</f>
        <v>-104.1</v>
      </c>
      <c r="BK9">
        <f>+s9q!FX83</f>
        <v>26.6</v>
      </c>
      <c r="BL9">
        <f>+s9q!FY83</f>
        <v>-95.9</v>
      </c>
      <c r="BM9">
        <f>+s9q!FZ83</f>
        <v>-79.3</v>
      </c>
      <c r="BN9">
        <f>+s9q!GA83</f>
        <v>-137.9</v>
      </c>
      <c r="BO9">
        <f>+s9q!GB83</f>
        <v>-131.30000000000001</v>
      </c>
      <c r="BP9">
        <f>+s9q!GC83</f>
        <v>29.6</v>
      </c>
      <c r="BQ9">
        <f>+s9q!GD83</f>
        <v>57.1</v>
      </c>
      <c r="BR9">
        <f>+s9q!GE83</f>
        <v>40</v>
      </c>
      <c r="BS9">
        <f>+s9q!GF83</f>
        <v>-65.099999999999994</v>
      </c>
      <c r="BT9">
        <f>+s9q!GG83</f>
        <v>-32.4</v>
      </c>
      <c r="BU9">
        <f>+s9q!GH83</f>
        <v>2.1</v>
      </c>
      <c r="BV9">
        <f>+s9q!GI83</f>
        <v>-13.1</v>
      </c>
      <c r="BW9">
        <f>+s9q!GJ83</f>
        <v>-68.3</v>
      </c>
      <c r="BX9">
        <f>+s9q!GK83</f>
        <v>-343.8</v>
      </c>
      <c r="BY9">
        <f>+s9q!GL83</f>
        <v>-104.3</v>
      </c>
      <c r="BZ9">
        <f>+s9q!GM83</f>
        <v>-158.1</v>
      </c>
      <c r="CA9">
        <f>+s9q!GN83</f>
        <v>62.1</v>
      </c>
      <c r="CB9">
        <f>+s9q!GO83</f>
        <v>-51.9</v>
      </c>
      <c r="CC9">
        <f>+s9q!GP83</f>
        <v>242.8</v>
      </c>
      <c r="CD9">
        <f>+s9q!GQ83</f>
        <v>-147</v>
      </c>
      <c r="CE9">
        <f>+s9q!GR83</f>
        <v>-23.6</v>
      </c>
      <c r="CF9">
        <f>+s9q!GS83</f>
        <v>-148.6</v>
      </c>
      <c r="CG9">
        <f>+s9q!GT83</f>
        <v>54.9</v>
      </c>
      <c r="CH9">
        <f>+s9q!GU83</f>
        <v>-30.2</v>
      </c>
      <c r="CI9">
        <f>+s9q!GV83</f>
        <v>-343.8</v>
      </c>
      <c r="CJ9">
        <f>+s9q!GW83</f>
        <v>-102.8</v>
      </c>
      <c r="CK9">
        <f>+s9q!GX83</f>
        <v>-48</v>
      </c>
      <c r="CL9">
        <f>+s9q!GY83</f>
        <v>212.3</v>
      </c>
      <c r="CM9">
        <f>+s9q!GZ83</f>
        <v>-198.6</v>
      </c>
      <c r="CN9">
        <f>+s9q!HA83</f>
        <v>53.5</v>
      </c>
      <c r="CO9">
        <f>+s9q!HB83</f>
        <v>-10.8</v>
      </c>
      <c r="CP9">
        <f>+s9q!HC83</f>
        <v>93.2</v>
      </c>
      <c r="CQ9">
        <f>+s9q!HD83</f>
        <v>-17.5</v>
      </c>
      <c r="CR9">
        <f>+s9q!HE83</f>
        <v>-48.7</v>
      </c>
      <c r="CS9">
        <f>+s9q!HF83</f>
        <v>-2.4</v>
      </c>
      <c r="CT9">
        <f>+s9q!HG83</f>
        <v>91.5</v>
      </c>
      <c r="CU9">
        <f>+s9q!HH83</f>
        <v>-50.5</v>
      </c>
      <c r="CV9">
        <f>+s9q!HI83</f>
        <v>-26.8</v>
      </c>
      <c r="CW9">
        <f>+s9q!HJ83</f>
        <v>107.8</v>
      </c>
      <c r="CX9">
        <f>+s9q!HK83</f>
        <v>33.700000000000003</v>
      </c>
      <c r="CY9">
        <f>+s9q!HL83</f>
        <v>-168.1</v>
      </c>
      <c r="CZ9">
        <f>+s9q!HM83</f>
        <v>-71.099999999999994</v>
      </c>
      <c r="DA9">
        <f>+s9q!HN83</f>
        <v>-75.599999999999994</v>
      </c>
      <c r="DB9">
        <f>+s9q!HO83</f>
        <v>-40.299999999999997</v>
      </c>
      <c r="DC9">
        <f>+s9q!HP83</f>
        <v>63.8</v>
      </c>
      <c r="DD9">
        <f>+s9q!HQ83</f>
        <v>-100.4</v>
      </c>
      <c r="DE9">
        <f>+s9q!HR83</f>
        <v>-1.5</v>
      </c>
      <c r="DF9">
        <f>+s9q!HS83</f>
        <v>10.1</v>
      </c>
      <c r="DG9">
        <f>+s9q!HT83</f>
        <v>-123.2</v>
      </c>
      <c r="DH9">
        <f>+s9q!HU83</f>
        <v>189.2</v>
      </c>
      <c r="DI9">
        <f>+s9q!HV83</f>
        <v>-120.8</v>
      </c>
      <c r="DJ9">
        <f>+s9q!HW83</f>
        <v>-20.8</v>
      </c>
      <c r="DK9">
        <f>+s9q!HX83</f>
        <v>4.0999999999999996</v>
      </c>
      <c r="DL9">
        <f>+s9q!HY83</f>
        <v>-6.2</v>
      </c>
      <c r="DM9">
        <f>+s9q!HZ83</f>
        <v>-35.700000000000003</v>
      </c>
      <c r="DN9">
        <f>+s9q!IA83</f>
        <v>-14.6</v>
      </c>
      <c r="DO9">
        <f>+s9q!IB83</f>
        <v>253.9</v>
      </c>
      <c r="DP9">
        <f>+s9q!IC83</f>
        <v>-178.6</v>
      </c>
      <c r="DQ9">
        <f>+s9q!ID83</f>
        <v>108</v>
      </c>
      <c r="DR9">
        <f>+s9q!IE83</f>
        <v>11.8</v>
      </c>
      <c r="DS9">
        <f>+s9q!IF83</f>
        <v>-72.900000000000006</v>
      </c>
      <c r="DT9">
        <f>+s9q!IG83</f>
        <v>98.9</v>
      </c>
      <c r="DU9">
        <f>+s9q!IH83</f>
        <v>-37.1</v>
      </c>
      <c r="DV9">
        <f>+s9q!II83</f>
        <v>-191.6</v>
      </c>
      <c r="DW9">
        <f>+s9q!IJ83</f>
        <v>131</v>
      </c>
      <c r="DX9">
        <f>+s9q!IK83</f>
        <v>-98.8</v>
      </c>
      <c r="DY9">
        <f>+s9q!IL83</f>
        <v>60</v>
      </c>
      <c r="DZ9">
        <f>+s9q!IM83</f>
        <v>49.5</v>
      </c>
      <c r="EA9">
        <f>+s9q!IN83</f>
        <v>138.30000000000001</v>
      </c>
      <c r="EB9">
        <f>+s9q!IO83</f>
        <v>3.7</v>
      </c>
      <c r="EC9">
        <f>+s9q!IP83</f>
        <v>241.6</v>
      </c>
      <c r="ED9">
        <f>+s9q!IQ83</f>
        <v>-104.7</v>
      </c>
      <c r="EE9">
        <f>+s9q!IR83</f>
        <v>-268.3</v>
      </c>
      <c r="EF9">
        <f>+s9q!IS83</f>
        <v>-191.8</v>
      </c>
      <c r="EG9">
        <f>+s9q!IT83</f>
        <v>-15.7</v>
      </c>
      <c r="EH9">
        <f>+s9q!IU83</f>
        <v>207.9</v>
      </c>
      <c r="EI9">
        <f>+s9q!IV83</f>
        <v>-139.5</v>
      </c>
      <c r="EJ9">
        <f>+s9q!IW83</f>
        <v>-71.5</v>
      </c>
    </row>
    <row r="10" spans="1:142">
      <c r="A10" t="s">
        <v>4</v>
      </c>
      <c r="C10" t="s">
        <v>1246</v>
      </c>
      <c r="D10" t="s">
        <v>1253</v>
      </c>
      <c r="E10">
        <f>+s9q!DR140</f>
        <v>699</v>
      </c>
      <c r="F10">
        <f>+s9q!DS140</f>
        <v>697.3</v>
      </c>
      <c r="G10">
        <f>+s9q!DT140</f>
        <v>717.8</v>
      </c>
      <c r="H10">
        <f>+s9q!DU140</f>
        <v>687.1</v>
      </c>
      <c r="I10">
        <f>+s9q!DV140</f>
        <v>665.2</v>
      </c>
      <c r="J10">
        <f>+s9q!DW140</f>
        <v>708.3</v>
      </c>
      <c r="K10">
        <f>+s9q!DX140</f>
        <v>713.7</v>
      </c>
      <c r="L10">
        <f>+s9q!DY140</f>
        <v>727.5</v>
      </c>
      <c r="M10">
        <f>+s9q!DZ140</f>
        <v>854.2</v>
      </c>
      <c r="N10">
        <f>+s9q!EA140</f>
        <v>848.9</v>
      </c>
      <c r="O10">
        <f>+s9q!EB140</f>
        <v>856.8</v>
      </c>
      <c r="P10">
        <f>+s9q!EC140</f>
        <v>870.1</v>
      </c>
      <c r="Q10">
        <f>+s9q!ED140</f>
        <v>910</v>
      </c>
      <c r="R10">
        <f>+s9q!EE140</f>
        <v>931.1</v>
      </c>
      <c r="S10">
        <f>+s9q!EF140</f>
        <v>935.5</v>
      </c>
      <c r="T10">
        <f>+s9q!EG140</f>
        <v>951.7</v>
      </c>
      <c r="U10">
        <f>+s9q!EH140</f>
        <v>998</v>
      </c>
      <c r="V10">
        <f>+s9q!EI140</f>
        <v>997.1</v>
      </c>
      <c r="W10">
        <f>+s9q!EJ140</f>
        <v>1003.5</v>
      </c>
      <c r="X10">
        <f>+s9q!EK140</f>
        <v>1041.2</v>
      </c>
      <c r="Y10">
        <f>+s9q!EL140</f>
        <v>1021.6</v>
      </c>
      <c r="Z10">
        <f>+s9q!EM140</f>
        <v>1063.5</v>
      </c>
      <c r="AA10">
        <f>+s9q!EN140</f>
        <v>1113.5999999999999</v>
      </c>
      <c r="AB10">
        <f>+s9q!EO140</f>
        <v>1171.5</v>
      </c>
      <c r="AC10">
        <f>+s9q!EP140</f>
        <v>1419.8</v>
      </c>
      <c r="AD10">
        <f>+s9q!EQ140</f>
        <v>1472.4</v>
      </c>
      <c r="AE10">
        <f>+s9q!ER140</f>
        <v>1513.8</v>
      </c>
      <c r="AF10">
        <f>+s9q!ES140</f>
        <v>1543.2</v>
      </c>
      <c r="AG10">
        <f>+s9q!ET140</f>
        <v>1751.8</v>
      </c>
      <c r="AH10">
        <f>+s9q!EU140</f>
        <v>1788.3</v>
      </c>
      <c r="AI10">
        <f>+s9q!EV140</f>
        <v>1937.6</v>
      </c>
      <c r="AJ10">
        <f>+s9q!EW140</f>
        <v>2046</v>
      </c>
      <c r="AK10">
        <f>+s9q!EX140</f>
        <v>2410.8000000000002</v>
      </c>
      <c r="AL10">
        <f>+s9q!EY140</f>
        <v>2606</v>
      </c>
      <c r="AM10">
        <f>+s9q!EZ140</f>
        <v>2667.2</v>
      </c>
      <c r="AN10">
        <f>+s9q!FA140</f>
        <v>2566.1</v>
      </c>
      <c r="AO10">
        <f>+s9q!FB140</f>
        <v>3220.8</v>
      </c>
      <c r="AP10">
        <f>+s9q!FC140</f>
        <v>3344</v>
      </c>
      <c r="AQ10">
        <f>+s9q!FD140</f>
        <v>3597.4</v>
      </c>
      <c r="AR10">
        <f>+s9q!FE140</f>
        <v>3547.9</v>
      </c>
      <c r="AS10">
        <f>+s9q!FF140</f>
        <v>4137.3999999999996</v>
      </c>
      <c r="AT10">
        <f>+s9q!FG140</f>
        <v>4279.6000000000004</v>
      </c>
      <c r="AU10">
        <f>+s9q!FH140</f>
        <v>4356</v>
      </c>
      <c r="AV10">
        <f>+s9q!FI140</f>
        <v>4423.1000000000004</v>
      </c>
      <c r="AW10">
        <f>+s9q!FJ140</f>
        <v>4092.2</v>
      </c>
      <c r="AX10">
        <f>+s9q!FK140</f>
        <v>3968.8</v>
      </c>
      <c r="AY10">
        <f>+s9q!FL140</f>
        <v>4147.7</v>
      </c>
      <c r="AZ10">
        <f>+s9q!FM140</f>
        <v>3937.9</v>
      </c>
      <c r="BA10">
        <f>+s9q!FN140</f>
        <v>3738.8</v>
      </c>
      <c r="BB10">
        <f>+s9q!FO140</f>
        <v>3794.1</v>
      </c>
      <c r="BC10">
        <f>+s9q!FP140</f>
        <v>3613.6</v>
      </c>
      <c r="BD10">
        <f>+s9q!FQ140</f>
        <v>3440.1</v>
      </c>
      <c r="BE10">
        <f>+s9q!FR140</f>
        <v>2994.3</v>
      </c>
      <c r="BF10">
        <f>+s9q!FS140</f>
        <v>3019.9</v>
      </c>
      <c r="BG10">
        <f>+s9q!FT140</f>
        <v>3274</v>
      </c>
      <c r="BH10">
        <f>+s9q!FU140</f>
        <v>3339.1</v>
      </c>
      <c r="BI10">
        <f>+s9q!FV140</f>
        <v>3976.1</v>
      </c>
      <c r="BJ10">
        <f>+s9q!FW140</f>
        <v>4036.7</v>
      </c>
      <c r="BK10">
        <f>+s9q!FX140</f>
        <v>4130.8999999999996</v>
      </c>
      <c r="BL10">
        <f>+s9q!FY140</f>
        <v>4136.5</v>
      </c>
      <c r="BM10">
        <f>+s9q!FZ140</f>
        <v>4522</v>
      </c>
      <c r="BN10">
        <f>+s9q!GA140</f>
        <v>4538.8</v>
      </c>
      <c r="BO10">
        <f>+s9q!GB140</f>
        <v>4602.1000000000004</v>
      </c>
      <c r="BP10">
        <f>+s9q!GC140</f>
        <v>4721.7</v>
      </c>
      <c r="BQ10">
        <f>+s9q!GD140</f>
        <v>4787.7</v>
      </c>
      <c r="BR10">
        <f>+s9q!GE140</f>
        <v>5050.1000000000004</v>
      </c>
      <c r="BS10">
        <f>+s9q!GF140</f>
        <v>5001.8999999999996</v>
      </c>
      <c r="BT10">
        <f>+s9q!GG140</f>
        <v>5318.8</v>
      </c>
      <c r="BU10">
        <f>+s9q!GH140</f>
        <v>5687.4</v>
      </c>
      <c r="BV10">
        <f>+s9q!GI140</f>
        <v>5794.4</v>
      </c>
      <c r="BW10">
        <f>+s9q!GJ140</f>
        <v>6288.9</v>
      </c>
      <c r="BX10">
        <f>+s9q!GK140</f>
        <v>6476.9</v>
      </c>
      <c r="BY10">
        <f>+s9q!GL140</f>
        <v>6329.2</v>
      </c>
      <c r="BZ10">
        <f>+s9q!GM140</f>
        <v>5854.7</v>
      </c>
      <c r="CA10">
        <f>+s9q!GN140</f>
        <v>5757.5</v>
      </c>
      <c r="CB10">
        <f>+s9q!GO140</f>
        <v>5314.3</v>
      </c>
      <c r="CC10">
        <f>+s9q!GP140</f>
        <v>4132.8999999999996</v>
      </c>
      <c r="CD10">
        <f>+s9q!GQ140</f>
        <v>3653.8</v>
      </c>
      <c r="CE10">
        <f>+s9q!GR140</f>
        <v>4276.6000000000004</v>
      </c>
      <c r="CF10">
        <f>+s9q!GS140</f>
        <v>5049.3999999999996</v>
      </c>
      <c r="CG10">
        <f>+s9q!GT140</f>
        <v>5431.6</v>
      </c>
      <c r="CH10">
        <f>+s9q!GU140</f>
        <v>5783</v>
      </c>
      <c r="CI10">
        <f>+s9q!GV140</f>
        <v>5144.3999999999996</v>
      </c>
      <c r="CJ10">
        <f>+s9q!GW140</f>
        <v>5805.6</v>
      </c>
      <c r="CK10">
        <f>+s9q!GX140</f>
        <v>6473.5</v>
      </c>
      <c r="CL10">
        <f>+s9q!GY140</f>
        <v>6888</v>
      </c>
      <c r="CM10">
        <f>+s9q!GZ140</f>
        <v>6939.4</v>
      </c>
      <c r="CN10">
        <f>+s9q!HA140</f>
        <v>6053.5</v>
      </c>
      <c r="CO10">
        <f>+s9q!HB140</f>
        <v>6810.3</v>
      </c>
      <c r="CP10">
        <f>+s9q!HC140</f>
        <v>7672.8</v>
      </c>
      <c r="CQ10">
        <f>+s9q!HD140</f>
        <v>7505.5</v>
      </c>
      <c r="CR10">
        <f>+s9q!HE140</f>
        <v>7940</v>
      </c>
      <c r="CS10">
        <f>+s9q!HF140</f>
        <v>7961.2</v>
      </c>
      <c r="CT10">
        <f>+s9q!HG140</f>
        <v>8754</v>
      </c>
      <c r="CU10">
        <f>+s9q!HH140</f>
        <v>8926</v>
      </c>
      <c r="CV10">
        <f>+s9q!HI140</f>
        <v>9450.6</v>
      </c>
      <c r="CW10">
        <f>+s9q!HJ140</f>
        <v>10307.799999999999</v>
      </c>
      <c r="CX10">
        <f>+s9q!HK140</f>
        <v>10440.9</v>
      </c>
      <c r="CY10">
        <f>+s9q!HL140</f>
        <v>10973.2</v>
      </c>
      <c r="CZ10">
        <f>+s9q!HM140</f>
        <v>11092.4</v>
      </c>
      <c r="DA10">
        <f>+s9q!HN140</f>
        <v>11538.3</v>
      </c>
      <c r="DB10">
        <f>+s9q!HO140</f>
        <v>11805.8</v>
      </c>
      <c r="DC10">
        <f>+s9q!HP140</f>
        <v>11757.9</v>
      </c>
      <c r="DD10">
        <f>+s9q!HQ140</f>
        <v>10867.5</v>
      </c>
      <c r="DE10">
        <f>+s9q!HR140</f>
        <v>11319.5</v>
      </c>
      <c r="DF10">
        <f>+s9q!HS140</f>
        <v>11346.8</v>
      </c>
      <c r="DG10">
        <f>+s9q!HT140</f>
        <v>11594.7</v>
      </c>
      <c r="DH10">
        <f>+s9q!HU140</f>
        <v>12140.2</v>
      </c>
      <c r="DI10">
        <f>+s9q!HV140</f>
        <v>12393.6</v>
      </c>
      <c r="DJ10">
        <f>+s9q!HW140</f>
        <v>13210.6</v>
      </c>
      <c r="DK10">
        <f>+s9q!HX140</f>
        <v>13591.4</v>
      </c>
      <c r="DL10">
        <f>+s9q!HY140</f>
        <v>14240.6</v>
      </c>
      <c r="DM10">
        <f>+s9q!HZ140</f>
        <v>15057.4</v>
      </c>
      <c r="DN10">
        <f>+s9q!IA140</f>
        <v>15023.2</v>
      </c>
      <c r="DO10">
        <f>+s9q!IB140</f>
        <v>15382.3</v>
      </c>
      <c r="DP10">
        <f>+s9q!IC140</f>
        <v>16336.1</v>
      </c>
      <c r="DQ10">
        <f>+s9q!ID140</f>
        <v>14284.8</v>
      </c>
      <c r="DR10">
        <f>+s9q!IE140</f>
        <v>15925</v>
      </c>
      <c r="DS10">
        <f>+s9q!IF140</f>
        <v>16585.099999999999</v>
      </c>
      <c r="DT10">
        <f>+s9q!IG140</f>
        <v>16721.7</v>
      </c>
      <c r="DU10">
        <f>+s9q!IH140</f>
        <v>18086.8</v>
      </c>
      <c r="DV10">
        <f>+s9q!II140</f>
        <v>14790.2</v>
      </c>
      <c r="DW10">
        <f>+s9q!IJ140</f>
        <v>17749</v>
      </c>
      <c r="DX10">
        <f>+s9q!IK140</f>
        <v>19398.400000000001</v>
      </c>
      <c r="DY10">
        <f>+s9q!IL140</f>
        <v>22097.5</v>
      </c>
      <c r="DZ10">
        <f>+s9q!IM140</f>
        <v>23486.1</v>
      </c>
      <c r="EA10">
        <f>+s9q!IN140</f>
        <v>25516.1</v>
      </c>
      <c r="EB10">
        <f>+s9q!IO140</f>
        <v>25647.1</v>
      </c>
      <c r="EC10">
        <f>+s9q!IP140</f>
        <v>28413.7</v>
      </c>
      <c r="ED10">
        <f>+s9q!IQ140</f>
        <v>26801.7</v>
      </c>
      <c r="EE10">
        <f>+s9q!IR140</f>
        <v>22553.9</v>
      </c>
      <c r="EF10">
        <f>+s9q!IS140</f>
        <v>21313</v>
      </c>
      <c r="EG10">
        <f>+s9q!IT140</f>
        <v>22531.5</v>
      </c>
      <c r="EH10">
        <f>+s9q!IU140</f>
        <v>24031.5</v>
      </c>
      <c r="EI10">
        <f>+s9q!IV140</f>
        <v>25873.1</v>
      </c>
      <c r="EJ10">
        <f>+s9q!IW140</f>
        <v>25047.9</v>
      </c>
    </row>
    <row r="11" spans="1:142">
      <c r="A11" t="s">
        <v>4</v>
      </c>
      <c r="C11" t="s">
        <v>1246</v>
      </c>
      <c r="D11" t="s">
        <v>1254</v>
      </c>
      <c r="E11">
        <f>+s9q!DR168</f>
        <v>1021.3</v>
      </c>
      <c r="F11">
        <f>+s9q!DS168</f>
        <v>997.3</v>
      </c>
      <c r="G11">
        <f>+s9q!DT168</f>
        <v>1032.7</v>
      </c>
      <c r="H11">
        <f>+s9q!DU168</f>
        <v>1022.9</v>
      </c>
      <c r="I11">
        <f>+s9q!DV168</f>
        <v>922.7</v>
      </c>
      <c r="J11">
        <f>+s9q!DW168</f>
        <v>959.4</v>
      </c>
      <c r="K11">
        <f>+s9q!DX168</f>
        <v>971.3</v>
      </c>
      <c r="L11">
        <f>+s9q!DY168</f>
        <v>1017</v>
      </c>
      <c r="M11">
        <f>+s9q!DZ168</f>
        <v>1104.9000000000001</v>
      </c>
      <c r="N11">
        <f>+s9q!EA168</f>
        <v>1096.9000000000001</v>
      </c>
      <c r="O11">
        <f>+s9q!EB168</f>
        <v>1123</v>
      </c>
      <c r="P11">
        <f>+s9q!EC168</f>
        <v>1153.8</v>
      </c>
      <c r="Q11">
        <f>+s9q!ED168</f>
        <v>1100.3</v>
      </c>
      <c r="R11">
        <f>+s9q!EE168</f>
        <v>1163.8</v>
      </c>
      <c r="S11">
        <f>+s9q!EF168</f>
        <v>1241.5999999999999</v>
      </c>
      <c r="T11">
        <f>+s9q!EG168</f>
        <v>1323.8</v>
      </c>
      <c r="U11">
        <f>+s9q!EH168</f>
        <v>1571.2</v>
      </c>
      <c r="V11">
        <f>+s9q!EI168</f>
        <v>1622.2</v>
      </c>
      <c r="W11">
        <f>+s9q!EJ168</f>
        <v>1676.2</v>
      </c>
      <c r="X11">
        <f>+s9q!EK168</f>
        <v>1702.8</v>
      </c>
      <c r="Y11">
        <f>+s9q!EL168</f>
        <v>1707.2</v>
      </c>
      <c r="Z11">
        <f>+s9q!EM168</f>
        <v>1745.7</v>
      </c>
      <c r="AA11">
        <f>+s9q!EN168</f>
        <v>1784.9</v>
      </c>
      <c r="AB11">
        <f>+s9q!EO168</f>
        <v>1867.3</v>
      </c>
      <c r="AC11">
        <f>+s9q!EP168</f>
        <v>2124.1999999999998</v>
      </c>
      <c r="AD11">
        <f>+s9q!EQ168</f>
        <v>2212.6</v>
      </c>
      <c r="AE11">
        <f>+s9q!ER168</f>
        <v>2283.3000000000002</v>
      </c>
      <c r="AF11">
        <f>+s9q!ES168</f>
        <v>2340.4</v>
      </c>
      <c r="AG11">
        <f>+s9q!ET168</f>
        <v>2576.4</v>
      </c>
      <c r="AH11">
        <f>+s9q!EU168</f>
        <v>2621.9</v>
      </c>
      <c r="AI11">
        <f>+s9q!EV168</f>
        <v>2821</v>
      </c>
      <c r="AJ11">
        <f>+s9q!EW168</f>
        <v>2896.9</v>
      </c>
      <c r="AK11">
        <f>+s9q!EX168</f>
        <v>3044.6</v>
      </c>
      <c r="AL11">
        <f>+s9q!EY168</f>
        <v>3261.9</v>
      </c>
      <c r="AM11">
        <f>+s9q!EZ168</f>
        <v>3278.5</v>
      </c>
      <c r="AN11">
        <f>+s9q!FA168</f>
        <v>3102.1</v>
      </c>
      <c r="AO11">
        <f>+s9q!FB168</f>
        <v>3687.7</v>
      </c>
      <c r="AP11">
        <f>+s9q!FC168</f>
        <v>3784.4</v>
      </c>
      <c r="AQ11">
        <f>+s9q!FD168</f>
        <v>3950.2</v>
      </c>
      <c r="AR11">
        <f>+s9q!FE168</f>
        <v>4048.3</v>
      </c>
      <c r="AS11">
        <f>+s9q!FF168</f>
        <v>4716.8999999999996</v>
      </c>
      <c r="AT11">
        <f>+s9q!FG168</f>
        <v>4850.3999999999996</v>
      </c>
      <c r="AU11">
        <f>+s9q!FH168</f>
        <v>4871.7</v>
      </c>
      <c r="AV11">
        <f>+s9q!FI168</f>
        <v>4795.6000000000004</v>
      </c>
      <c r="AW11">
        <f>+s9q!FJ168</f>
        <v>4434.3</v>
      </c>
      <c r="AX11">
        <f>+s9q!FK168</f>
        <v>4271.5</v>
      </c>
      <c r="AY11">
        <f>+s9q!FL168</f>
        <v>4368.8999999999996</v>
      </c>
      <c r="AZ11">
        <f>+s9q!FM168</f>
        <v>4126.3999999999996</v>
      </c>
      <c r="BA11">
        <f>+s9q!FN168</f>
        <v>3809</v>
      </c>
      <c r="BB11">
        <f>+s9q!FO168</f>
        <v>3846.9</v>
      </c>
      <c r="BC11">
        <f>+s9q!FP168</f>
        <v>3792.1</v>
      </c>
      <c r="BD11">
        <f>+s9q!FQ168</f>
        <v>3542.8</v>
      </c>
      <c r="BE11">
        <f>+s9q!FR168</f>
        <v>3252.9</v>
      </c>
      <c r="BF11">
        <f>+s9q!FS168</f>
        <v>3210</v>
      </c>
      <c r="BG11">
        <f>+s9q!FT168</f>
        <v>3537.2</v>
      </c>
      <c r="BH11">
        <f>+s9q!FU168</f>
        <v>3750.2</v>
      </c>
      <c r="BI11">
        <f>+s9q!FV168</f>
        <v>4668</v>
      </c>
      <c r="BJ11">
        <f>+s9q!FW168</f>
        <v>4802.6000000000004</v>
      </c>
      <c r="BK11">
        <f>+s9q!FX168</f>
        <v>4895.6000000000004</v>
      </c>
      <c r="BL11">
        <f>+s9q!FY168</f>
        <v>5000.8999999999996</v>
      </c>
      <c r="BM11">
        <f>+s9q!FZ168</f>
        <v>5773</v>
      </c>
      <c r="BN11">
        <f>+s9q!GA168</f>
        <v>5922.9</v>
      </c>
      <c r="BO11">
        <f>+s9q!GB168</f>
        <v>6022.9</v>
      </c>
      <c r="BP11">
        <f>+s9q!GC168</f>
        <v>6381.7</v>
      </c>
      <c r="BQ11">
        <f>+s9q!GD168</f>
        <v>6810.2</v>
      </c>
      <c r="BR11">
        <f>+s9q!GE168</f>
        <v>7469.1</v>
      </c>
      <c r="BS11">
        <f>+s9q!GF168</f>
        <v>7477.6</v>
      </c>
      <c r="BT11">
        <f>+s9q!GG168</f>
        <v>7819.7</v>
      </c>
      <c r="BU11">
        <f>+s9q!GH168</f>
        <v>8668.2999999999993</v>
      </c>
      <c r="BV11">
        <f>+s9q!GI168</f>
        <v>9101.6</v>
      </c>
      <c r="BW11">
        <f>+s9q!GJ168</f>
        <v>9890</v>
      </c>
      <c r="BX11">
        <f>+s9q!GK168</f>
        <v>10400.6</v>
      </c>
      <c r="BY11">
        <f>+s9q!GL168</f>
        <v>10385.6</v>
      </c>
      <c r="BZ11">
        <f>+s9q!GM168</f>
        <v>9496.2000000000007</v>
      </c>
      <c r="CA11">
        <f>+s9q!GN168</f>
        <v>9299.1</v>
      </c>
      <c r="CB11">
        <f>+s9q!GO168</f>
        <v>7429.9</v>
      </c>
      <c r="CC11">
        <f>+s9q!GP168</f>
        <v>5724.5</v>
      </c>
      <c r="CD11">
        <f>+s9q!GQ168</f>
        <v>5180.5</v>
      </c>
      <c r="CE11">
        <f>+s9q!GR168</f>
        <v>6467.1</v>
      </c>
      <c r="CF11">
        <f>+s9q!GS168</f>
        <v>7806.5</v>
      </c>
      <c r="CG11">
        <f>+s9q!GT168</f>
        <v>8142</v>
      </c>
      <c r="CH11">
        <f>+s9q!GU168</f>
        <v>8419.9</v>
      </c>
      <c r="CI11">
        <f>+s9q!GV168</f>
        <v>7515.4</v>
      </c>
      <c r="CJ11">
        <f>+s9q!GW168</f>
        <v>8863.7000000000007</v>
      </c>
      <c r="CK11">
        <f>+s9q!GX168</f>
        <v>9572.5</v>
      </c>
      <c r="CL11">
        <f>+s9q!GY168</f>
        <v>10133.799999999999</v>
      </c>
      <c r="CM11">
        <f>+s9q!GZ168</f>
        <v>10202.1</v>
      </c>
      <c r="CN11">
        <f>+s9q!HA168</f>
        <v>8401.9</v>
      </c>
      <c r="CO11">
        <f>+s9q!HB168</f>
        <v>8874.7000000000007</v>
      </c>
      <c r="CP11">
        <f>+s9q!HC168</f>
        <v>9800</v>
      </c>
      <c r="CQ11">
        <f>+s9q!HD168</f>
        <v>9177.2999999999993</v>
      </c>
      <c r="CR11">
        <f>+s9q!HE168</f>
        <v>9917</v>
      </c>
      <c r="CS11">
        <f>+s9q!HF168</f>
        <v>10361.1</v>
      </c>
      <c r="CT11">
        <f>+s9q!HG168</f>
        <v>10844.7</v>
      </c>
      <c r="CU11">
        <f>+s9q!HH168</f>
        <v>10766</v>
      </c>
      <c r="CV11">
        <f>+s9q!HI168</f>
        <v>11848.7</v>
      </c>
      <c r="CW11">
        <f>+s9q!HJ168</f>
        <v>12584.5</v>
      </c>
      <c r="CX11">
        <f>+s9q!HK168</f>
        <v>12838.3</v>
      </c>
      <c r="CY11">
        <f>+s9q!HL168</f>
        <v>13601.1</v>
      </c>
      <c r="CZ11">
        <f>+s9q!HM168</f>
        <v>13069.5</v>
      </c>
      <c r="DA11">
        <f>+s9q!HN168</f>
        <v>12889.6</v>
      </c>
      <c r="DB11">
        <f>+s9q!HO168</f>
        <v>13454.8</v>
      </c>
      <c r="DC11">
        <f>+s9q!HP168</f>
        <v>13612.3</v>
      </c>
      <c r="DD11">
        <f>+s9q!HQ168</f>
        <v>12284.6</v>
      </c>
      <c r="DE11">
        <f>+s9q!HR168</f>
        <v>12630</v>
      </c>
      <c r="DF11">
        <f>+s9q!HS168</f>
        <v>12580</v>
      </c>
      <c r="DG11">
        <f>+s9q!HT168</f>
        <v>12612</v>
      </c>
      <c r="DH11">
        <f>+s9q!HU168</f>
        <v>13389.3</v>
      </c>
      <c r="DI11">
        <f>+s9q!HV168</f>
        <v>13395.4</v>
      </c>
      <c r="DJ11">
        <f>+s9q!HW168</f>
        <v>14410.6</v>
      </c>
      <c r="DK11">
        <f>+s9q!HX168</f>
        <v>15218.4</v>
      </c>
      <c r="DL11">
        <f>+s9q!HY168</f>
        <v>16195.5</v>
      </c>
      <c r="DM11">
        <f>+s9q!HZ168</f>
        <v>16866.7</v>
      </c>
      <c r="DN11">
        <f>+s9q!IA168</f>
        <v>16495.099999999999</v>
      </c>
      <c r="DO11">
        <f>+s9q!IB168</f>
        <v>16076.5</v>
      </c>
      <c r="DP11">
        <f>+s9q!IC168</f>
        <v>16266.5</v>
      </c>
      <c r="DQ11">
        <f>+s9q!ID168</f>
        <v>14104.7</v>
      </c>
      <c r="DR11">
        <f>+s9q!IE168</f>
        <v>15597.9</v>
      </c>
      <c r="DS11">
        <f>+s9q!IF168</f>
        <v>16025.3</v>
      </c>
      <c r="DT11">
        <f>+s9q!IG168</f>
        <v>15778.3</v>
      </c>
      <c r="DU11">
        <f>+s9q!IH168</f>
        <v>17031.400000000001</v>
      </c>
      <c r="DV11">
        <f>+s9q!II168</f>
        <v>13259.4</v>
      </c>
      <c r="DW11">
        <f>+s9q!IJ168</f>
        <v>15429.6</v>
      </c>
      <c r="DX11">
        <f>+s9q!IK168</f>
        <v>16386.599999999999</v>
      </c>
      <c r="DY11">
        <f>+s9q!IL168</f>
        <v>18878.099999999999</v>
      </c>
      <c r="DZ11">
        <f>+s9q!IM168</f>
        <v>19852.3</v>
      </c>
      <c r="EA11">
        <f>+s9q!IN168</f>
        <v>21188</v>
      </c>
      <c r="EB11">
        <f>+s9q!IO168</f>
        <v>21111.599999999999</v>
      </c>
      <c r="EC11">
        <f>+s9q!IP168</f>
        <v>21858.6</v>
      </c>
      <c r="ED11">
        <f>+s9q!IQ168</f>
        <v>20693.400000000001</v>
      </c>
      <c r="EE11">
        <f>+s9q!IR168</f>
        <v>17792.099999999999</v>
      </c>
      <c r="EF11">
        <f>+s9q!IS168</f>
        <v>16362.2</v>
      </c>
      <c r="EG11">
        <f>+s9q!IT168</f>
        <v>18455.8</v>
      </c>
      <c r="EH11">
        <f>+s9q!IU168</f>
        <v>19642.900000000001</v>
      </c>
      <c r="EI11">
        <f>+s9q!IV168</f>
        <v>20164.7</v>
      </c>
      <c r="EJ11">
        <f>+s9q!IW168</f>
        <v>19407.900000000001</v>
      </c>
    </row>
    <row r="12" spans="1:142">
      <c r="A12" t="s">
        <v>4</v>
      </c>
      <c r="C12" t="s">
        <v>1247</v>
      </c>
      <c r="D12" t="s">
        <v>1256</v>
      </c>
      <c r="E12">
        <f>+s9q!DR97</f>
        <v>76.3</v>
      </c>
      <c r="F12">
        <f>+s9q!DS97</f>
        <v>-11.2</v>
      </c>
      <c r="G12">
        <f>+s9q!DT97</f>
        <v>12.9</v>
      </c>
      <c r="H12">
        <f>+s9q!DU97</f>
        <v>-36.9</v>
      </c>
      <c r="I12">
        <f>+s9q!DV97</f>
        <v>-24.8</v>
      </c>
      <c r="J12">
        <f>+s9q!DW97</f>
        <v>31.2</v>
      </c>
      <c r="K12">
        <f>+s9q!DX97</f>
        <v>-7</v>
      </c>
      <c r="L12">
        <f>+s9q!DY97</f>
        <v>7</v>
      </c>
      <c r="M12">
        <f>+s9q!DZ97</f>
        <v>119.9</v>
      </c>
      <c r="N12">
        <f>+s9q!EA97</f>
        <v>-5.8</v>
      </c>
      <c r="O12">
        <f>+s9q!EB97</f>
        <v>5.8</v>
      </c>
      <c r="P12">
        <f>+s9q!EC97</f>
        <v>13.2</v>
      </c>
      <c r="Q12">
        <f>+s9q!ED97</f>
        <v>28.1</v>
      </c>
      <c r="R12">
        <f>+s9q!EE97</f>
        <v>12.4</v>
      </c>
      <c r="S12">
        <f>+s9q!EF97</f>
        <v>-0.9</v>
      </c>
      <c r="T12">
        <f>+s9q!EG97</f>
        <v>7.8</v>
      </c>
      <c r="U12">
        <f>+s9q!EH97</f>
        <v>25.3</v>
      </c>
      <c r="V12">
        <f>+s9q!EI97</f>
        <v>-13.8</v>
      </c>
      <c r="W12">
        <f>+s9q!EJ97</f>
        <v>4.2</v>
      </c>
      <c r="X12">
        <f>+s9q!EK97</f>
        <v>25.6</v>
      </c>
      <c r="Y12">
        <f>+s9q!EL97</f>
        <v>-35.4</v>
      </c>
      <c r="Z12">
        <f>+s9q!EM97</f>
        <v>32.9</v>
      </c>
      <c r="AA12">
        <f>+s9q!EN97</f>
        <v>34.799999999999997</v>
      </c>
      <c r="AB12">
        <f>+s9q!EO97</f>
        <v>37.200000000000003</v>
      </c>
      <c r="AC12">
        <f>+s9q!EP97</f>
        <v>220.4</v>
      </c>
      <c r="AD12">
        <f>+s9q!EQ97</f>
        <v>29.7</v>
      </c>
      <c r="AE12">
        <f>+s9q!ER97</f>
        <v>21.8</v>
      </c>
      <c r="AF12">
        <f>+s9q!ES97</f>
        <v>15.7</v>
      </c>
      <c r="AG12">
        <f>+s9q!ET97</f>
        <v>181.6</v>
      </c>
      <c r="AH12">
        <f>+s9q!EU97</f>
        <v>11.1</v>
      </c>
      <c r="AI12">
        <f>+s9q!EV97</f>
        <v>111.7</v>
      </c>
      <c r="AJ12">
        <f>+s9q!EW97</f>
        <v>63.3</v>
      </c>
      <c r="AK12">
        <f>+s9q!EX97</f>
        <v>331.4</v>
      </c>
      <c r="AL12">
        <f>+s9q!EY97</f>
        <v>149.69999999999999</v>
      </c>
      <c r="AM12">
        <f>+s9q!EZ97</f>
        <v>33</v>
      </c>
      <c r="AN12">
        <f>+s9q!FA97</f>
        <v>-111.3</v>
      </c>
      <c r="AO12">
        <f>+s9q!FB97</f>
        <v>546.6</v>
      </c>
      <c r="AP12">
        <f>+s9q!FC97</f>
        <v>102.9</v>
      </c>
      <c r="AQ12">
        <f>+s9q!FD97</f>
        <v>87.6</v>
      </c>
      <c r="AR12">
        <f>+s9q!FE97</f>
        <v>-107.2</v>
      </c>
      <c r="AS12">
        <f>+s9q!FF97</f>
        <v>495.6</v>
      </c>
      <c r="AT12">
        <f>+s9q!FG97</f>
        <v>31.1</v>
      </c>
      <c r="AU12">
        <f>+s9q!FH97</f>
        <v>-41.4</v>
      </c>
      <c r="AV12">
        <f>+s9q!FI97</f>
        <v>-24.6</v>
      </c>
      <c r="AW12">
        <f>+s9q!FJ97</f>
        <v>-462.4</v>
      </c>
      <c r="AX12">
        <f>+s9q!FK97</f>
        <v>-192.6</v>
      </c>
      <c r="AY12">
        <f>+s9q!FL97</f>
        <v>93.8</v>
      </c>
      <c r="AZ12">
        <f>+s9q!FM97</f>
        <v>-230.2</v>
      </c>
      <c r="BA12">
        <f>+s9q!FN97</f>
        <v>-254</v>
      </c>
      <c r="BB12">
        <f>+s9q!FO97</f>
        <v>12.3</v>
      </c>
      <c r="BC12">
        <f>+s9q!FP97</f>
        <v>-223.9</v>
      </c>
      <c r="BD12">
        <f>+s9q!FQ97</f>
        <v>-211.3</v>
      </c>
      <c r="BE12">
        <f>+s9q!FR97</f>
        <v>-484.1</v>
      </c>
      <c r="BF12">
        <f>+s9q!FS97</f>
        <v>-45.1</v>
      </c>
      <c r="BG12">
        <f>+s9q!FT97</f>
        <v>206.8</v>
      </c>
      <c r="BH12">
        <f>+s9q!FU97</f>
        <v>49.8</v>
      </c>
      <c r="BI12">
        <f>+s9q!FV97</f>
        <v>559.79999999999995</v>
      </c>
      <c r="BJ12">
        <f>+s9q!FW97</f>
        <v>35.9</v>
      </c>
      <c r="BK12">
        <f>+s9q!FX97</f>
        <v>6.9</v>
      </c>
      <c r="BL12">
        <f>+s9q!FY97</f>
        <v>-37.9</v>
      </c>
      <c r="BM12">
        <f>+s9q!FZ97</f>
        <v>291.7</v>
      </c>
      <c r="BN12">
        <f>+s9q!GA97</f>
        <v>-63.8</v>
      </c>
      <c r="BO12">
        <f>+s9q!GB97</f>
        <v>29.3</v>
      </c>
      <c r="BP12">
        <f>+s9q!GC97</f>
        <v>67</v>
      </c>
      <c r="BQ12">
        <f>+s9q!GD97</f>
        <v>4</v>
      </c>
      <c r="BR12">
        <f>+s9q!GE97</f>
        <v>149.1</v>
      </c>
      <c r="BS12">
        <f>+s9q!GF97</f>
        <v>-121</v>
      </c>
      <c r="BT12">
        <f>+s9q!GG97</f>
        <v>226.7</v>
      </c>
      <c r="BU12">
        <f>+s9q!GH97</f>
        <v>299.39999999999998</v>
      </c>
      <c r="BV12">
        <f>+s9q!GI97</f>
        <v>8.6</v>
      </c>
      <c r="BW12">
        <f>+s9q!GJ97</f>
        <v>330.4</v>
      </c>
      <c r="BX12">
        <f>+s9q!GK97</f>
        <v>61</v>
      </c>
      <c r="BY12">
        <f>+s9q!GL97</f>
        <v>-264.5</v>
      </c>
      <c r="BZ12">
        <f>+s9q!GM97</f>
        <v>-618.20000000000005</v>
      </c>
      <c r="CA12">
        <f>+s9q!GN97</f>
        <v>-185.1</v>
      </c>
      <c r="CB12">
        <f>+s9q!GO97</f>
        <v>-532.6</v>
      </c>
      <c r="CC12">
        <f>+s9q!GP97</f>
        <v>-1290.4000000000001</v>
      </c>
      <c r="CD12">
        <f>+s9q!GQ97</f>
        <v>-507.4</v>
      </c>
      <c r="CE12">
        <f>+s9q!GR97</f>
        <v>541.5</v>
      </c>
      <c r="CF12">
        <f>+s9q!GS97</f>
        <v>640.1</v>
      </c>
      <c r="CG12">
        <f>+s9q!GT97</f>
        <v>249.3</v>
      </c>
      <c r="CH12">
        <f>+s9q!GU97</f>
        <v>251.4</v>
      </c>
      <c r="CI12">
        <f>+s9q!GV97</f>
        <v>-708</v>
      </c>
      <c r="CJ12">
        <f>+s9q!GW97</f>
        <v>537.29999999999995</v>
      </c>
      <c r="CK12">
        <f>+s9q!GX97</f>
        <v>574.5</v>
      </c>
      <c r="CL12">
        <f>+s9q!GY97</f>
        <v>332.4</v>
      </c>
      <c r="CM12">
        <f>+s9q!GZ97</f>
        <v>-44.3</v>
      </c>
      <c r="CN12">
        <f>+s9q!HA97</f>
        <v>-958.2</v>
      </c>
      <c r="CO12">
        <f>+s9q!HB97</f>
        <v>454.5</v>
      </c>
      <c r="CP12">
        <f>+s9q!HC97</f>
        <v>756</v>
      </c>
      <c r="CQ12">
        <f>+s9q!HD97</f>
        <v>-331.2</v>
      </c>
      <c r="CR12">
        <f>+s9q!HE97</f>
        <v>332.9</v>
      </c>
      <c r="CS12">
        <f>+s9q!HF97</f>
        <v>-157.80000000000001</v>
      </c>
      <c r="CT12">
        <f>+s9q!HG97</f>
        <v>728.3</v>
      </c>
      <c r="CU12">
        <f>+s9q!HH97</f>
        <v>116.6</v>
      </c>
      <c r="CV12">
        <f>+s9q!HI97</f>
        <v>395.4</v>
      </c>
      <c r="CW12">
        <f>+s9q!HJ97</f>
        <v>885.2</v>
      </c>
      <c r="CX12">
        <f>+s9q!HK97</f>
        <v>100.4</v>
      </c>
      <c r="CY12">
        <f>+s9q!HL97</f>
        <v>441.7</v>
      </c>
      <c r="CZ12">
        <f>+s9q!HM97</f>
        <v>-15.1</v>
      </c>
      <c r="DA12">
        <f>+s9q!HN97</f>
        <v>406.1</v>
      </c>
      <c r="DB12">
        <f>+s9q!HO97</f>
        <v>36.6</v>
      </c>
      <c r="DC12">
        <f>+s9q!HP97</f>
        <v>-107.8</v>
      </c>
      <c r="DD12">
        <f>+s9q!HQ97</f>
        <v>-919.7</v>
      </c>
      <c r="DE12">
        <f>+s9q!HR97</f>
        <v>591.1</v>
      </c>
      <c r="DF12">
        <f>+s9q!HS97</f>
        <v>16.2</v>
      </c>
      <c r="DG12">
        <f>+s9q!HT97</f>
        <v>159.30000000000001</v>
      </c>
      <c r="DH12">
        <f>+s9q!HU97</f>
        <v>329.8</v>
      </c>
      <c r="DI12">
        <f>+s9q!HV97</f>
        <v>305.3</v>
      </c>
      <c r="DJ12">
        <f>+s9q!HW97</f>
        <v>625.9</v>
      </c>
      <c r="DK12">
        <f>+s9q!HX97</f>
        <v>275.39999999999998</v>
      </c>
      <c r="DL12">
        <f>+s9q!HY97</f>
        <v>485.1</v>
      </c>
      <c r="DM12">
        <f>+s9q!HZ97</f>
        <v>753.2</v>
      </c>
      <c r="DN12">
        <f>+s9q!IA97</f>
        <v>-257.8</v>
      </c>
      <c r="DO12">
        <f>+s9q!IB97</f>
        <v>367</v>
      </c>
      <c r="DP12">
        <f>+s9q!IC97</f>
        <v>924.6</v>
      </c>
      <c r="DQ12">
        <f>+s9q!ID97</f>
        <v>-2288.6</v>
      </c>
      <c r="DR12">
        <f>+s9q!IE97</f>
        <v>1770</v>
      </c>
      <c r="DS12">
        <f>+s9q!IF97</f>
        <v>539.1</v>
      </c>
      <c r="DT12">
        <f>+s9q!IG97</f>
        <v>148</v>
      </c>
      <c r="DU12">
        <f>+s9q!IH97</f>
        <v>1378.5</v>
      </c>
      <c r="DV12">
        <f>+s9q!II97</f>
        <v>-3635.6</v>
      </c>
      <c r="DW12">
        <f>+s9q!IJ97</f>
        <v>2824.2</v>
      </c>
      <c r="DX12">
        <f>+s9q!IK97</f>
        <v>1484.6</v>
      </c>
      <c r="DY12">
        <f>+s9q!IL97</f>
        <v>2379.9</v>
      </c>
      <c r="DZ12">
        <f>+s9q!IM97</f>
        <v>1227.0999999999999</v>
      </c>
      <c r="EA12">
        <f>+s9q!IN97</f>
        <v>1698.3</v>
      </c>
      <c r="EB12">
        <f>+s9q!IO97</f>
        <v>-118.1</v>
      </c>
      <c r="EC12">
        <f>+s9q!IP97</f>
        <v>2642</v>
      </c>
      <c r="ED12">
        <f>+s9q!IQ97</f>
        <v>-1568.7</v>
      </c>
      <c r="EE12">
        <f>+s9q!IR97</f>
        <v>-4643.7</v>
      </c>
      <c r="EF12">
        <f>+s9q!IS97</f>
        <v>-1277.5</v>
      </c>
      <c r="EG12">
        <f>+s9q!IT97</f>
        <v>1394.5</v>
      </c>
      <c r="EH12">
        <f>+s9q!IU97</f>
        <v>1309.5</v>
      </c>
      <c r="EI12">
        <f>+s9q!IV97</f>
        <v>1689.8</v>
      </c>
      <c r="EJ12">
        <f>+s9q!IW97</f>
        <v>-934.9</v>
      </c>
    </row>
    <row r="13" spans="1:142">
      <c r="A13" t="s">
        <v>4</v>
      </c>
      <c r="C13" t="s">
        <v>1247</v>
      </c>
      <c r="D13" t="s">
        <v>1258</v>
      </c>
      <c r="E13">
        <f>+s9q!DR113</f>
        <v>117.9</v>
      </c>
      <c r="F13">
        <f>+s9q!DS113</f>
        <v>-34.5</v>
      </c>
      <c r="G13">
        <f>+s9q!DT113</f>
        <v>21.9</v>
      </c>
      <c r="H13">
        <f>+s9q!DU113</f>
        <v>-24.8</v>
      </c>
      <c r="I13">
        <f>+s9q!DV113</f>
        <v>-106.3</v>
      </c>
      <c r="J13">
        <f>+s9q!DW113</f>
        <v>16.5</v>
      </c>
      <c r="K13">
        <f>+s9q!DX113</f>
        <v>-6</v>
      </c>
      <c r="L13">
        <f>+s9q!DY113</f>
        <v>25.4</v>
      </c>
      <c r="M13">
        <f>+s9q!DZ113</f>
        <v>73</v>
      </c>
      <c r="N13">
        <f>+s9q!EA113</f>
        <v>-29.2</v>
      </c>
      <c r="O13">
        <f>+s9q!EB113</f>
        <v>12.2</v>
      </c>
      <c r="P13">
        <f>+s9q!EC113</f>
        <v>14.1</v>
      </c>
      <c r="Q13">
        <f>+s9q!ED113</f>
        <v>-72.099999999999994</v>
      </c>
      <c r="R13">
        <f>+s9q!EE113</f>
        <v>42.5</v>
      </c>
      <c r="S13">
        <f>+s9q!EF113</f>
        <v>47.8</v>
      </c>
      <c r="T13">
        <f>+s9q!EG113</f>
        <v>44.1</v>
      </c>
      <c r="U13">
        <f>+s9q!EH113</f>
        <v>210.7</v>
      </c>
      <c r="V13">
        <f>+s9q!EI113</f>
        <v>15.6</v>
      </c>
      <c r="W13">
        <f>+s9q!EJ113</f>
        <v>25.5</v>
      </c>
      <c r="X13">
        <f>+s9q!EK113</f>
        <v>2.2999999999999998</v>
      </c>
      <c r="Y13">
        <f>+s9q!EL113</f>
        <v>-21.6</v>
      </c>
      <c r="Z13">
        <f>+s9q!EM113</f>
        <v>12.9</v>
      </c>
      <c r="AA13">
        <f>+s9q!EN113</f>
        <v>10.8</v>
      </c>
      <c r="AB13">
        <f>+s9q!EO113</f>
        <v>34.700000000000003</v>
      </c>
      <c r="AC13">
        <f>+s9q!EP113</f>
        <v>197.2</v>
      </c>
      <c r="AD13">
        <f>+s9q!EQ113</f>
        <v>29.7</v>
      </c>
      <c r="AE13">
        <f>+s9q!ER113</f>
        <v>28.5</v>
      </c>
      <c r="AF13">
        <f>+s9q!ES113</f>
        <v>24.3</v>
      </c>
      <c r="AG13">
        <f>+s9q!ET113</f>
        <v>202.9</v>
      </c>
      <c r="AH13">
        <f>+s9q!EU113</f>
        <v>-5.6</v>
      </c>
      <c r="AI13">
        <f>+s9q!EV113</f>
        <v>154.1</v>
      </c>
      <c r="AJ13">
        <f>+s9q!EW113</f>
        <v>33.5</v>
      </c>
      <c r="AK13">
        <f>+s9q!EX113</f>
        <v>128.19999999999999</v>
      </c>
      <c r="AL13">
        <f>+s9q!EY113</f>
        <v>171.2</v>
      </c>
      <c r="AM13">
        <f>+s9q!EZ113</f>
        <v>-29</v>
      </c>
      <c r="AN13">
        <f>+s9q!FA113</f>
        <v>-201.3</v>
      </c>
      <c r="AO13">
        <f>+s9q!FB113</f>
        <v>482.7</v>
      </c>
      <c r="AP13">
        <f>+s9q!FC113</f>
        <v>57.7</v>
      </c>
      <c r="AQ13">
        <f>+s9q!FD113</f>
        <v>58.2</v>
      </c>
      <c r="AR13">
        <f>+s9q!FE113</f>
        <v>14.2</v>
      </c>
      <c r="AS13">
        <f>+s9q!FF113</f>
        <v>621</v>
      </c>
      <c r="AT13">
        <f>+s9q!FG113</f>
        <v>66.599999999999994</v>
      </c>
      <c r="AU13">
        <f>+s9q!FH113</f>
        <v>-82.3</v>
      </c>
      <c r="AV13">
        <f>+s9q!FI113</f>
        <v>-127.9</v>
      </c>
      <c r="AW13">
        <f>+s9q!FJ113</f>
        <v>-417.3</v>
      </c>
      <c r="AX13">
        <f>+s9q!FK113</f>
        <v>-219.8</v>
      </c>
      <c r="AY13">
        <f>+s9q!FL113</f>
        <v>7.8</v>
      </c>
      <c r="AZ13">
        <f>+s9q!FM113</f>
        <v>-295.10000000000002</v>
      </c>
      <c r="BA13">
        <f>+s9q!FN113</f>
        <v>-358.8</v>
      </c>
      <c r="BB13">
        <f>+s9q!FO113</f>
        <v>-3.7</v>
      </c>
      <c r="BC13">
        <f>+s9q!FP113</f>
        <v>-104.2</v>
      </c>
      <c r="BD13">
        <f>+s9q!FQ113</f>
        <v>-273.60000000000002</v>
      </c>
      <c r="BE13">
        <f>+s9q!FR113</f>
        <v>-320.5</v>
      </c>
      <c r="BF13">
        <f>+s9q!FS113</f>
        <v>-114</v>
      </c>
      <c r="BG13">
        <f>+s9q!FT113</f>
        <v>269.3</v>
      </c>
      <c r="BH13">
        <f>+s9q!FU113</f>
        <v>135.19999999999999</v>
      </c>
      <c r="BI13">
        <f>+s9q!FV113</f>
        <v>851.2</v>
      </c>
      <c r="BJ13">
        <f>+s9q!FW113</f>
        <v>42.2</v>
      </c>
      <c r="BK13">
        <f>+s9q!FX113</f>
        <v>-17.2</v>
      </c>
      <c r="BL13">
        <f>+s9q!FY113</f>
        <v>32.9</v>
      </c>
      <c r="BM13">
        <f>+s9q!FZ113</f>
        <v>668.4</v>
      </c>
      <c r="BN13">
        <f>+s9q!GA113</f>
        <v>-1.6</v>
      </c>
      <c r="BO13">
        <f>+s9q!GB113</f>
        <v>-22.7</v>
      </c>
      <c r="BP13">
        <f>+s9q!GC113</f>
        <v>322.8</v>
      </c>
      <c r="BQ13">
        <f>+s9q!GD113</f>
        <v>406.4</v>
      </c>
      <c r="BR13">
        <f>+s9q!GE113</f>
        <v>538</v>
      </c>
      <c r="BS13">
        <f>+s9q!GF113</f>
        <v>-56.3</v>
      </c>
      <c r="BT13">
        <f>+s9q!GG113</f>
        <v>257.10000000000002</v>
      </c>
      <c r="BU13">
        <f>+s9q!GH113</f>
        <v>726.1</v>
      </c>
      <c r="BV13">
        <f>+s9q!GI113</f>
        <v>255.6</v>
      </c>
      <c r="BW13">
        <f>+s9q!GJ113</f>
        <v>647.70000000000005</v>
      </c>
      <c r="BX13">
        <f>+s9q!GK113</f>
        <v>355.7</v>
      </c>
      <c r="BY13">
        <f>+s9q!GL113</f>
        <v>-113.4</v>
      </c>
      <c r="BZ13">
        <f>+s9q!GM113</f>
        <v>-1012.2</v>
      </c>
      <c r="CA13">
        <f>+s9q!GN113</f>
        <v>-304.89999999999998</v>
      </c>
      <c r="CB13">
        <f>+s9q!GO113</f>
        <v>-1948.8</v>
      </c>
      <c r="CC13">
        <f>+s9q!GP113</f>
        <v>-1709.9</v>
      </c>
      <c r="CD13">
        <f>+s9q!GQ113</f>
        <v>-604.1</v>
      </c>
      <c r="CE13">
        <f>+s9q!GR113</f>
        <v>1189.0999999999999</v>
      </c>
      <c r="CF13">
        <f>+s9q!GS113</f>
        <v>1227.7</v>
      </c>
      <c r="CG13">
        <f>+s9q!GT113</f>
        <v>278.60000000000002</v>
      </c>
      <c r="CH13">
        <f>+s9q!GU113</f>
        <v>144.1</v>
      </c>
      <c r="CI13">
        <f>+s9q!GV113</f>
        <v>-1175.8</v>
      </c>
      <c r="CJ13">
        <f>+s9q!GW113</f>
        <v>1131.2</v>
      </c>
      <c r="CK13">
        <f>+s9q!GX113</f>
        <v>655.8</v>
      </c>
      <c r="CL13">
        <f>+s9q!GY113</f>
        <v>432.4</v>
      </c>
      <c r="CM13">
        <f>+s9q!GZ113</f>
        <v>-72</v>
      </c>
      <c r="CN13">
        <f>+s9q!HA113</f>
        <v>-1900.1</v>
      </c>
      <c r="CO13">
        <f>+s9q!HB113</f>
        <v>193.9</v>
      </c>
      <c r="CP13">
        <f>+s9q!HC113</f>
        <v>813.2</v>
      </c>
      <c r="CQ13">
        <f>+s9q!HD113</f>
        <v>-777.9</v>
      </c>
      <c r="CR13">
        <f>+s9q!HE113</f>
        <v>610.20000000000005</v>
      </c>
      <c r="CS13">
        <f>+s9q!HF113</f>
        <v>372.9</v>
      </c>
      <c r="CT13">
        <f>+s9q!HG113</f>
        <v>335.4</v>
      </c>
      <c r="CU13">
        <f>+s9q!HH113</f>
        <v>-352</v>
      </c>
      <c r="CV13">
        <f>+s9q!HI113</f>
        <v>1005.6</v>
      </c>
      <c r="CW13">
        <f>+s9q!HJ113</f>
        <v>629.9</v>
      </c>
      <c r="CX13">
        <f>+s9q!HK113</f>
        <v>136</v>
      </c>
      <c r="CY13">
        <f>+s9q!HL113</f>
        <v>487.5</v>
      </c>
      <c r="CZ13">
        <f>+s9q!HM113</f>
        <v>-733.5</v>
      </c>
      <c r="DA13">
        <f>+s9q!HN113</f>
        <v>-408.8</v>
      </c>
      <c r="DB13">
        <f>+s9q!HO113</f>
        <v>282.60000000000002</v>
      </c>
      <c r="DC13">
        <f>+s9q!HP113</f>
        <v>-17.8</v>
      </c>
      <c r="DD13">
        <f>+s9q!HQ113</f>
        <v>-1375.8</v>
      </c>
      <c r="DE13">
        <f>+s9q!HR113</f>
        <v>342</v>
      </c>
      <c r="DF13">
        <f>+s9q!HS113</f>
        <v>-95</v>
      </c>
      <c r="DG13">
        <f>+s9q!HT113</f>
        <v>-247.6</v>
      </c>
      <c r="DH13">
        <f>+s9q!HU113</f>
        <v>715.9</v>
      </c>
      <c r="DI13">
        <f>+s9q!HV113</f>
        <v>-98.7</v>
      </c>
      <c r="DJ13">
        <f>+s9q!HW113</f>
        <v>854.1</v>
      </c>
      <c r="DK13">
        <f>+s9q!HX113</f>
        <v>555.29999999999995</v>
      </c>
      <c r="DL13">
        <f>+s9q!HY113</f>
        <v>809.6</v>
      </c>
      <c r="DM13">
        <f>+s9q!HZ113</f>
        <v>657.3</v>
      </c>
      <c r="DN13">
        <f>+s9q!IA113</f>
        <v>-474.5</v>
      </c>
      <c r="DO13">
        <f>+s9q!IB113</f>
        <v>-286.89999999999998</v>
      </c>
      <c r="DP13">
        <f>+s9q!IC113</f>
        <v>95.8</v>
      </c>
      <c r="DQ13">
        <f>+s9q!ID113</f>
        <v>-2102.1999999999998</v>
      </c>
      <c r="DR13">
        <f>+s9q!IE113</f>
        <v>1456.2</v>
      </c>
      <c r="DS13">
        <f>+s9q!IF113</f>
        <v>412</v>
      </c>
      <c r="DT13">
        <f>+s9q!IG113</f>
        <v>-298.2</v>
      </c>
      <c r="DU13">
        <f>+s9q!IH113</f>
        <v>1227.2</v>
      </c>
      <c r="DV13">
        <f>+s9q!II113</f>
        <v>-4178.3</v>
      </c>
      <c r="DW13">
        <f>+s9q!IJ113</f>
        <v>2041.9</v>
      </c>
      <c r="DX13">
        <f>+s9q!IK113</f>
        <v>737.1</v>
      </c>
      <c r="DY13">
        <f>+s9q!IL113</f>
        <v>2431.1999999999998</v>
      </c>
      <c r="DZ13">
        <f>+s9q!IM113</f>
        <v>775.7</v>
      </c>
      <c r="EA13">
        <f>+s9q!IN113</f>
        <v>1089.7</v>
      </c>
      <c r="EB13">
        <f>+s9q!IO113</f>
        <v>-266.60000000000002</v>
      </c>
      <c r="EC13">
        <f>+s9q!IP113</f>
        <v>761</v>
      </c>
      <c r="ED13">
        <f>+s9q!IQ113</f>
        <v>-1403.6</v>
      </c>
      <c r="EE13">
        <f>+s9q!IR113</f>
        <v>-3232.6</v>
      </c>
      <c r="EF13">
        <f>+s9q!IS113</f>
        <v>-1754.5</v>
      </c>
      <c r="EG13">
        <f>+s9q!IT113</f>
        <v>2304.8000000000002</v>
      </c>
      <c r="EH13">
        <f>+s9q!IU113</f>
        <v>1137.5999999999999</v>
      </c>
      <c r="EI13">
        <f>+s9q!IV113</f>
        <v>403.9</v>
      </c>
      <c r="EJ13">
        <f>+s9q!IW113</f>
        <v>-871.5</v>
      </c>
    </row>
    <row r="14" spans="1:142">
      <c r="A14" t="s">
        <v>1257</v>
      </c>
      <c r="C14" t="s">
        <v>1263</v>
      </c>
      <c r="D14" t="s">
        <v>1264</v>
      </c>
      <c r="E14">
        <v>1</v>
      </c>
      <c r="F14">
        <f t="shared" ref="F14:AK14" si="0">+((E10+F12)/E10)*E14</f>
        <v>0.98397711015736755</v>
      </c>
      <c r="G14">
        <f t="shared" si="0"/>
        <v>1.0021806161390541</v>
      </c>
      <c r="H14">
        <f t="shared" si="0"/>
        <v>0.95066143985662011</v>
      </c>
      <c r="I14">
        <f t="shared" si="0"/>
        <v>0.91634852513031517</v>
      </c>
      <c r="J14">
        <f t="shared" si="0"/>
        <v>0.95932819137214598</v>
      </c>
      <c r="K14">
        <f t="shared" si="0"/>
        <v>0.94984732544018913</v>
      </c>
      <c r="L14">
        <f t="shared" si="0"/>
        <v>0.9591634684667848</v>
      </c>
      <c r="M14">
        <f t="shared" si="0"/>
        <v>1.1172441555721695</v>
      </c>
      <c r="N14">
        <f t="shared" si="0"/>
        <v>1.1096580912987926</v>
      </c>
      <c r="O14">
        <f t="shared" si="0"/>
        <v>1.1172396873990789</v>
      </c>
      <c r="P14">
        <f t="shared" si="0"/>
        <v>1.1344520635354791</v>
      </c>
      <c r="Q14">
        <f t="shared" si="0"/>
        <v>1.1710893500374293</v>
      </c>
      <c r="R14">
        <f t="shared" si="0"/>
        <v>1.1870470510709064</v>
      </c>
      <c r="S14">
        <f t="shared" si="0"/>
        <v>1.1858996529976986</v>
      </c>
      <c r="T14">
        <f t="shared" si="0"/>
        <v>1.1957874320392614</v>
      </c>
      <c r="U14">
        <f t="shared" si="0"/>
        <v>1.2275762541792143</v>
      </c>
      <c r="V14">
        <f t="shared" si="0"/>
        <v>1.2106017528689206</v>
      </c>
      <c r="W14">
        <f t="shared" si="0"/>
        <v>1.2157010682455622</v>
      </c>
      <c r="X14">
        <f t="shared" si="0"/>
        <v>1.2467144686910892</v>
      </c>
      <c r="Y14">
        <f t="shared" si="0"/>
        <v>1.2043271346614459</v>
      </c>
      <c r="Z14">
        <f t="shared" si="0"/>
        <v>1.2431117497068271</v>
      </c>
      <c r="AA14">
        <f t="shared" si="0"/>
        <v>1.283789031220506</v>
      </c>
      <c r="AB14">
        <f t="shared" si="0"/>
        <v>1.3266742251513635</v>
      </c>
      <c r="AC14">
        <f t="shared" si="0"/>
        <v>1.5762679078004123</v>
      </c>
      <c r="AD14">
        <f t="shared" si="0"/>
        <v>1.6092409722191137</v>
      </c>
      <c r="AE14">
        <f t="shared" si="0"/>
        <v>1.6330670067167885</v>
      </c>
      <c r="AF14">
        <f t="shared" si="0"/>
        <v>1.6500039547980765</v>
      </c>
      <c r="AG14">
        <f t="shared" si="0"/>
        <v>1.8441723828639984</v>
      </c>
      <c r="AH14">
        <f t="shared" si="0"/>
        <v>1.8558576856667102</v>
      </c>
      <c r="AI14">
        <f t="shared" si="0"/>
        <v>1.9717774438107416</v>
      </c>
      <c r="AJ14">
        <f t="shared" si="0"/>
        <v>2.0361939963464661</v>
      </c>
      <c r="AK14">
        <f t="shared" si="0"/>
        <v>2.3660056729785381</v>
      </c>
      <c r="AL14">
        <f t="shared" ref="AL14:BQ14" si="1">+((AK10+AL12)/AK10)*AK14</f>
        <v>2.5129241437122727</v>
      </c>
      <c r="AM14">
        <f t="shared" si="1"/>
        <v>2.5447455162151527</v>
      </c>
      <c r="AN14">
        <f t="shared" si="1"/>
        <v>2.4385554382477159</v>
      </c>
      <c r="AO14">
        <f t="shared" si="1"/>
        <v>2.9579874177287184</v>
      </c>
      <c r="AP14">
        <f t="shared" si="1"/>
        <v>3.0524909278145</v>
      </c>
      <c r="AQ14">
        <f t="shared" si="1"/>
        <v>3.1324545059474396</v>
      </c>
      <c r="AR14">
        <f t="shared" si="1"/>
        <v>3.0391095559731345</v>
      </c>
      <c r="AS14">
        <f t="shared" si="1"/>
        <v>3.4636375009378417</v>
      </c>
      <c r="AT14">
        <f t="shared" si="1"/>
        <v>3.489672964339777</v>
      </c>
      <c r="AU14">
        <f t="shared" si="1"/>
        <v>3.4559145615162268</v>
      </c>
      <c r="AV14">
        <f t="shared" si="1"/>
        <v>3.4363976886481598</v>
      </c>
      <c r="AW14">
        <f t="shared" si="1"/>
        <v>3.0771495840991081</v>
      </c>
      <c r="AX14">
        <f t="shared" si="1"/>
        <v>2.9323230824868975</v>
      </c>
      <c r="AY14">
        <f t="shared" si="1"/>
        <v>3.0016266264138456</v>
      </c>
      <c r="AZ14">
        <f t="shared" si="1"/>
        <v>2.8350344308836801</v>
      </c>
      <c r="BA14">
        <f t="shared" si="1"/>
        <v>2.6521707864426189</v>
      </c>
      <c r="BB14">
        <f t="shared" si="1"/>
        <v>2.6608959658245714</v>
      </c>
      <c r="BC14">
        <f t="shared" si="1"/>
        <v>2.5038693701238461</v>
      </c>
      <c r="BD14">
        <f t="shared" si="1"/>
        <v>2.3574592533684862</v>
      </c>
      <c r="BE14">
        <f t="shared" si="1"/>
        <v>2.0257113319255966</v>
      </c>
      <c r="BF14">
        <f t="shared" si="1"/>
        <v>1.9952001670223323</v>
      </c>
      <c r="BG14">
        <f t="shared" si="1"/>
        <v>2.1318296562571475</v>
      </c>
      <c r="BH14">
        <f t="shared" si="1"/>
        <v>2.1642563871311871</v>
      </c>
      <c r="BI14">
        <f t="shared" si="1"/>
        <v>2.5270938958958356</v>
      </c>
      <c r="BJ14">
        <f t="shared" si="1"/>
        <v>2.5499108951822369</v>
      </c>
      <c r="BK14">
        <f t="shared" si="1"/>
        <v>2.5542695012656118</v>
      </c>
      <c r="BL14">
        <f t="shared" si="1"/>
        <v>2.5308347015614392</v>
      </c>
      <c r="BM14">
        <f t="shared" si="1"/>
        <v>2.7093055059722868</v>
      </c>
      <c r="BN14">
        <f t="shared" si="1"/>
        <v>2.6710804526151368</v>
      </c>
      <c r="BO14">
        <f t="shared" si="1"/>
        <v>2.6883234810062588</v>
      </c>
      <c r="BP14">
        <f t="shared" si="1"/>
        <v>2.7274616295096417</v>
      </c>
      <c r="BQ14">
        <f t="shared" si="1"/>
        <v>2.7297722054712739</v>
      </c>
      <c r="BR14">
        <f t="shared" ref="BR14:CW14" si="2">+((BQ10+BR12)/BQ10)*BQ14</f>
        <v>2.8147835962927057</v>
      </c>
      <c r="BS14">
        <f t="shared" si="2"/>
        <v>2.7473416020447865</v>
      </c>
      <c r="BT14">
        <f t="shared" si="2"/>
        <v>2.8718587537638438</v>
      </c>
      <c r="BU14">
        <f t="shared" si="2"/>
        <v>3.0335182466714343</v>
      </c>
      <c r="BV14">
        <f t="shared" si="2"/>
        <v>3.038105273594347</v>
      </c>
      <c r="BW14">
        <f t="shared" si="2"/>
        <v>3.2113397728342288</v>
      </c>
      <c r="BX14">
        <f t="shared" si="2"/>
        <v>3.2424885788484588</v>
      </c>
      <c r="BY14">
        <f t="shared" si="2"/>
        <v>3.1100736536364875</v>
      </c>
      <c r="BZ14">
        <f t="shared" si="2"/>
        <v>2.8062994748021834</v>
      </c>
      <c r="CA14">
        <f t="shared" si="2"/>
        <v>2.7175765628193518</v>
      </c>
      <c r="CB14">
        <f t="shared" si="2"/>
        <v>2.4661859805601094</v>
      </c>
      <c r="CC14">
        <f t="shared" si="2"/>
        <v>1.8673552052341464</v>
      </c>
      <c r="CD14">
        <f t="shared" si="2"/>
        <v>1.6380982594731055</v>
      </c>
      <c r="CE14">
        <f t="shared" si="2"/>
        <v>1.880867488085697</v>
      </c>
      <c r="CF14">
        <f t="shared" si="2"/>
        <v>2.1623862831854623</v>
      </c>
      <c r="CG14">
        <f t="shared" si="2"/>
        <v>2.269148056940391</v>
      </c>
      <c r="CH14">
        <f t="shared" si="2"/>
        <v>2.3741749038206499</v>
      </c>
      <c r="CI14">
        <f t="shared" si="2"/>
        <v>2.0835098801469476</v>
      </c>
      <c r="CJ14">
        <f t="shared" si="2"/>
        <v>2.3011192920517285</v>
      </c>
      <c r="CK14">
        <f t="shared" si="2"/>
        <v>2.5288292674692077</v>
      </c>
      <c r="CL14">
        <f t="shared" si="2"/>
        <v>2.6586790934531059</v>
      </c>
      <c r="CM14">
        <f t="shared" si="2"/>
        <v>2.641579865253342</v>
      </c>
      <c r="CN14">
        <f t="shared" si="2"/>
        <v>2.2768276061407744</v>
      </c>
      <c r="CO14">
        <f t="shared" si="2"/>
        <v>2.4477730339083439</v>
      </c>
      <c r="CP14">
        <f t="shared" si="2"/>
        <v>2.7194962199111203</v>
      </c>
      <c r="CQ14">
        <f t="shared" si="2"/>
        <v>2.6021078938717914</v>
      </c>
      <c r="CR14">
        <f t="shared" si="2"/>
        <v>2.7175221524648125</v>
      </c>
      <c r="CS14">
        <f t="shared" si="2"/>
        <v>2.6635139666135594</v>
      </c>
      <c r="CT14">
        <f t="shared" si="2"/>
        <v>2.9071753771904394</v>
      </c>
      <c r="CU14">
        <f t="shared" si="2"/>
        <v>2.9458978639371156</v>
      </c>
      <c r="CV14">
        <f t="shared" si="2"/>
        <v>3.0763939445332094</v>
      </c>
      <c r="CW14">
        <f t="shared" si="2"/>
        <v>3.3645474924244332</v>
      </c>
      <c r="CX14">
        <f t="shared" ref="CX14:EC14" si="3">+((CW10+CX12)/CW10)*CW14</f>
        <v>3.3973188469558955</v>
      </c>
      <c r="CY14">
        <f t="shared" si="3"/>
        <v>3.5410416806867442</v>
      </c>
      <c r="CZ14">
        <f t="shared" si="3"/>
        <v>3.5361689243915548</v>
      </c>
      <c r="DA14">
        <f t="shared" si="3"/>
        <v>3.6656303754927961</v>
      </c>
      <c r="DB14">
        <f t="shared" si="3"/>
        <v>3.6772579178294524</v>
      </c>
      <c r="DC14">
        <f t="shared" si="3"/>
        <v>3.6436804894855865</v>
      </c>
      <c r="DD14">
        <f t="shared" si="3"/>
        <v>3.3586727120610549</v>
      </c>
      <c r="DE14">
        <f t="shared" si="3"/>
        <v>3.5413560743890318</v>
      </c>
      <c r="DF14">
        <f t="shared" si="3"/>
        <v>3.5464243166616676</v>
      </c>
      <c r="DG14">
        <f t="shared" si="3"/>
        <v>3.5962132786284076</v>
      </c>
      <c r="DH14">
        <f t="shared" si="3"/>
        <v>3.6985040786742598</v>
      </c>
      <c r="DI14">
        <f t="shared" si="3"/>
        <v>3.7915135262302515</v>
      </c>
      <c r="DJ14">
        <f t="shared" si="3"/>
        <v>3.9829920567675865</v>
      </c>
      <c r="DK14">
        <f t="shared" si="3"/>
        <v>4.0660250766481214</v>
      </c>
      <c r="DL14">
        <f t="shared" si="3"/>
        <v>4.2111483726060062</v>
      </c>
      <c r="DM14">
        <f t="shared" si="3"/>
        <v>4.433880346978353</v>
      </c>
      <c r="DN14">
        <f t="shared" si="3"/>
        <v>4.3579672176564905</v>
      </c>
      <c r="DO14">
        <f t="shared" si="3"/>
        <v>4.4644274903600376</v>
      </c>
      <c r="DP14">
        <f t="shared" si="3"/>
        <v>4.7327755044793101</v>
      </c>
      <c r="DQ14">
        <f t="shared" si="3"/>
        <v>4.0697390380306873</v>
      </c>
      <c r="DR14">
        <f t="shared" si="3"/>
        <v>4.5740119783108675</v>
      </c>
      <c r="DS14">
        <f t="shared" si="3"/>
        <v>4.7288534136331517</v>
      </c>
      <c r="DT14">
        <f t="shared" si="3"/>
        <v>4.771052152574593</v>
      </c>
      <c r="DU14">
        <f t="shared" si="3"/>
        <v>5.1643671499925636</v>
      </c>
      <c r="DV14">
        <f t="shared" si="3"/>
        <v>4.1262856092826006</v>
      </c>
      <c r="DW14">
        <f t="shared" si="3"/>
        <v>4.9142030017273228</v>
      </c>
      <c r="DX14">
        <f t="shared" si="3"/>
        <v>5.3252473296536493</v>
      </c>
      <c r="DY14">
        <f t="shared" si="3"/>
        <v>5.9785773011895875</v>
      </c>
      <c r="DZ14">
        <f t="shared" si="3"/>
        <v>6.3105746857937159</v>
      </c>
      <c r="EA14">
        <f t="shared" si="3"/>
        <v>6.766897744491561</v>
      </c>
      <c r="EB14">
        <f t="shared" si="3"/>
        <v>6.7355774947815954</v>
      </c>
      <c r="EC14">
        <f t="shared" si="3"/>
        <v>7.4294335541884271</v>
      </c>
      <c r="ED14">
        <f t="shared" ref="ED14:EJ14" si="4">+((EC10+ED12)/EC10)*EC14</f>
        <v>7.0192598557100387</v>
      </c>
      <c r="EE14">
        <f t="shared" si="4"/>
        <v>5.8030930830067877</v>
      </c>
      <c r="EF14">
        <f t="shared" si="4"/>
        <v>5.4743937709791037</v>
      </c>
      <c r="EG14">
        <f t="shared" si="4"/>
        <v>5.8325808921553985</v>
      </c>
      <c r="EH14">
        <f t="shared" si="4"/>
        <v>6.1715625257917512</v>
      </c>
      <c r="EI14">
        <f t="shared" si="4"/>
        <v>6.6055223849800209</v>
      </c>
      <c r="EJ14">
        <f t="shared" si="4"/>
        <v>6.3668380805202602</v>
      </c>
    </row>
    <row r="15" spans="1:142">
      <c r="A15" t="s">
        <v>1257</v>
      </c>
      <c r="C15" t="s">
        <v>1263</v>
      </c>
      <c r="D15" t="s">
        <v>1265</v>
      </c>
      <c r="E15">
        <v>1</v>
      </c>
      <c r="F15">
        <f t="shared" ref="F15:AK15" si="5">+((E11+F13)/E11)*E15</f>
        <v>0.96621952413590517</v>
      </c>
      <c r="G15">
        <f t="shared" si="5"/>
        <v>0.98743701895048075</v>
      </c>
      <c r="H15">
        <f t="shared" si="5"/>
        <v>0.96372399670784314</v>
      </c>
      <c r="I15">
        <f t="shared" si="5"/>
        <v>0.86357358039144505</v>
      </c>
      <c r="J15">
        <f t="shared" si="5"/>
        <v>0.87901626390337617</v>
      </c>
      <c r="K15">
        <f t="shared" si="5"/>
        <v>0.8735189764493213</v>
      </c>
      <c r="L15">
        <f t="shared" si="5"/>
        <v>0.89636195184498979</v>
      </c>
      <c r="M15">
        <f t="shared" si="5"/>
        <v>0.96070258359000882</v>
      </c>
      <c r="N15">
        <f t="shared" si="5"/>
        <v>0.93531339412414916</v>
      </c>
      <c r="O15">
        <f t="shared" si="5"/>
        <v>0.94571618691138104</v>
      </c>
      <c r="P15">
        <f t="shared" si="5"/>
        <v>0.95759027260635021</v>
      </c>
      <c r="Q15">
        <f t="shared" si="5"/>
        <v>0.89775125487804575</v>
      </c>
      <c r="R15">
        <f t="shared" si="5"/>
        <v>0.93242764162013148</v>
      </c>
      <c r="S15">
        <f t="shared" si="5"/>
        <v>0.97072463532131914</v>
      </c>
      <c r="T15">
        <f t="shared" si="5"/>
        <v>1.0052034984154476</v>
      </c>
      <c r="U15">
        <f t="shared" si="5"/>
        <v>1.1651947184759817</v>
      </c>
      <c r="V15">
        <f t="shared" si="5"/>
        <v>1.1767636069740883</v>
      </c>
      <c r="W15">
        <f t="shared" si="5"/>
        <v>1.1952616170701549</v>
      </c>
      <c r="X15">
        <f t="shared" si="5"/>
        <v>1.1969016968453972</v>
      </c>
      <c r="Y15">
        <f t="shared" si="5"/>
        <v>1.1817190114731513</v>
      </c>
      <c r="Z15">
        <f t="shared" si="5"/>
        <v>1.1906483549876803</v>
      </c>
      <c r="AA15">
        <f t="shared" si="5"/>
        <v>1.198014455826236</v>
      </c>
      <c r="AB15">
        <f t="shared" si="5"/>
        <v>1.2213048931712809</v>
      </c>
      <c r="AC15">
        <f t="shared" si="5"/>
        <v>1.3502832710073953</v>
      </c>
      <c r="AD15">
        <f t="shared" si="5"/>
        <v>1.3691625729323174</v>
      </c>
      <c r="AE15">
        <f t="shared" si="5"/>
        <v>1.3867984462616905</v>
      </c>
      <c r="AF15">
        <f t="shared" si="5"/>
        <v>1.4015574364268721</v>
      </c>
      <c r="AG15">
        <f t="shared" si="5"/>
        <v>1.5230648726988822</v>
      </c>
      <c r="AH15">
        <f t="shared" si="5"/>
        <v>1.5197543761583165</v>
      </c>
      <c r="AI15">
        <f t="shared" si="5"/>
        <v>1.6090766803522205</v>
      </c>
      <c r="AJ15">
        <f t="shared" si="5"/>
        <v>1.6281848224265911</v>
      </c>
      <c r="AK15">
        <f t="shared" si="5"/>
        <v>1.7002388437028138</v>
      </c>
      <c r="AL15">
        <f t="shared" ref="AL15:BQ15" si="6">+((AK11+AL13)/AK11)*AK15</f>
        <v>1.7958444700714409</v>
      </c>
      <c r="AM15">
        <f t="shared" si="6"/>
        <v>1.7798784718397136</v>
      </c>
      <c r="AN15">
        <f t="shared" si="6"/>
        <v>1.67059387937934</v>
      </c>
      <c r="AO15">
        <f t="shared" si="6"/>
        <v>1.9305454172331831</v>
      </c>
      <c r="AP15">
        <f t="shared" si="6"/>
        <v>1.9607519065285037</v>
      </c>
      <c r="AQ15">
        <f t="shared" si="6"/>
        <v>1.9909061610893217</v>
      </c>
      <c r="AR15">
        <f t="shared" si="6"/>
        <v>1.9980629803611227</v>
      </c>
      <c r="AS15">
        <f t="shared" si="6"/>
        <v>2.304561290961685</v>
      </c>
      <c r="AT15">
        <f t="shared" si="6"/>
        <v>2.3371004124139203</v>
      </c>
      <c r="AU15">
        <f t="shared" si="6"/>
        <v>2.2974452573871873</v>
      </c>
      <c r="AV15">
        <f t="shared" si="6"/>
        <v>2.2371288897085906</v>
      </c>
      <c r="AW15">
        <f t="shared" si="6"/>
        <v>2.0424600504235388</v>
      </c>
      <c r="AX15">
        <f t="shared" si="6"/>
        <v>1.9412191061745945</v>
      </c>
      <c r="AY15">
        <f t="shared" si="6"/>
        <v>1.9447638817869468</v>
      </c>
      <c r="AZ15">
        <f t="shared" si="6"/>
        <v>1.8134036259982291</v>
      </c>
      <c r="BA15">
        <f t="shared" si="6"/>
        <v>1.6557239970218418</v>
      </c>
      <c r="BB15">
        <f t="shared" si="6"/>
        <v>1.654115653942561</v>
      </c>
      <c r="BC15">
        <f t="shared" si="6"/>
        <v>1.6093110447401344</v>
      </c>
      <c r="BD15">
        <f t="shared" si="6"/>
        <v>1.4931992592279115</v>
      </c>
      <c r="BE15">
        <f t="shared" si="6"/>
        <v>1.3581167362002087</v>
      </c>
      <c r="BF15">
        <f t="shared" si="6"/>
        <v>1.3105206502686326</v>
      </c>
      <c r="BG15">
        <f t="shared" si="6"/>
        <v>1.4204655758503595</v>
      </c>
      <c r="BH15">
        <f t="shared" si="6"/>
        <v>1.4747590695332069</v>
      </c>
      <c r="BI15">
        <f t="shared" si="6"/>
        <v>1.8094918624473622</v>
      </c>
      <c r="BJ15">
        <f t="shared" si="6"/>
        <v>1.8258501650598895</v>
      </c>
      <c r="BK15">
        <f t="shared" si="6"/>
        <v>1.819311077307624</v>
      </c>
      <c r="BL15">
        <f t="shared" si="6"/>
        <v>1.8315374304499192</v>
      </c>
      <c r="BM15">
        <f t="shared" si="6"/>
        <v>2.0763332908975838</v>
      </c>
      <c r="BN15">
        <f t="shared" si="6"/>
        <v>2.075757830432412</v>
      </c>
      <c r="BO15">
        <f t="shared" si="6"/>
        <v>2.0678023183098344</v>
      </c>
      <c r="BP15">
        <f t="shared" si="6"/>
        <v>2.1786271017779999</v>
      </c>
      <c r="BQ15">
        <f t="shared" si="6"/>
        <v>2.3173666310825078</v>
      </c>
      <c r="BR15">
        <f t="shared" ref="BR15:CW15" si="7">+((BQ11+BR13)/BQ11)*BQ15</f>
        <v>2.5004366213210307</v>
      </c>
      <c r="BS15">
        <f t="shared" si="7"/>
        <v>2.48158902498675</v>
      </c>
      <c r="BT15">
        <f t="shared" si="7"/>
        <v>2.5669127302296215</v>
      </c>
      <c r="BU15">
        <f t="shared" si="7"/>
        <v>2.8052639883878281</v>
      </c>
      <c r="BV15">
        <f t="shared" si="7"/>
        <v>2.8879821079074488</v>
      </c>
      <c r="BW15">
        <f t="shared" si="7"/>
        <v>3.093500479544486</v>
      </c>
      <c r="BX15">
        <f t="shared" si="7"/>
        <v>3.2047601479543921</v>
      </c>
      <c r="BY15">
        <f t="shared" si="7"/>
        <v>3.1698179522370271</v>
      </c>
      <c r="BZ15">
        <f t="shared" si="7"/>
        <v>2.8608815661587728</v>
      </c>
      <c r="CA15">
        <f t="shared" si="7"/>
        <v>2.7690255827631187</v>
      </c>
      <c r="CB15">
        <f t="shared" si="7"/>
        <v>2.1887245799038348</v>
      </c>
      <c r="CC15">
        <f t="shared" si="7"/>
        <v>1.685016567793636</v>
      </c>
      <c r="CD15">
        <f t="shared" si="7"/>
        <v>1.5071986782654438</v>
      </c>
      <c r="CE15">
        <f t="shared" si="7"/>
        <v>1.8531517616213824</v>
      </c>
      <c r="CF15">
        <f t="shared" si="7"/>
        <v>2.2049500046889969</v>
      </c>
      <c r="CG15">
        <f t="shared" si="7"/>
        <v>2.2836407202857885</v>
      </c>
      <c r="CH15">
        <f t="shared" si="7"/>
        <v>2.3240574026480072</v>
      </c>
      <c r="CI15">
        <f t="shared" si="7"/>
        <v>1.999513560793172</v>
      </c>
      <c r="CJ15">
        <f t="shared" si="7"/>
        <v>2.300475550836182</v>
      </c>
      <c r="CK15">
        <f t="shared" si="7"/>
        <v>2.4706812060634986</v>
      </c>
      <c r="CL15">
        <f t="shared" si="7"/>
        <v>2.5822845023290362</v>
      </c>
      <c r="CM15">
        <f t="shared" si="7"/>
        <v>2.5639375363175012</v>
      </c>
      <c r="CN15">
        <f t="shared" si="7"/>
        <v>2.0864145054947407</v>
      </c>
      <c r="CO15">
        <f t="shared" si="7"/>
        <v>2.1345650158097205</v>
      </c>
      <c r="CP15">
        <f t="shared" si="7"/>
        <v>2.330157911440724</v>
      </c>
      <c r="CQ15">
        <f t="shared" si="7"/>
        <v>2.1451956829397303</v>
      </c>
      <c r="CR15">
        <f t="shared" si="7"/>
        <v>2.2878300531499036</v>
      </c>
      <c r="CS15">
        <f t="shared" si="7"/>
        <v>2.3738572616625184</v>
      </c>
      <c r="CT15">
        <f t="shared" si="7"/>
        <v>2.4507015856784635</v>
      </c>
      <c r="CU15">
        <f t="shared" si="7"/>
        <v>2.3711560972685657</v>
      </c>
      <c r="CV15">
        <f t="shared" si="7"/>
        <v>2.5926343223673278</v>
      </c>
      <c r="CW15">
        <f t="shared" si="7"/>
        <v>2.7304638192453972</v>
      </c>
      <c r="CX15">
        <f t="shared" ref="CX15:EC15" si="8">+((CW11+CX13)/CW11)*CW15</f>
        <v>2.75997179170496</v>
      </c>
      <c r="CY15">
        <f t="shared" si="8"/>
        <v>2.8647743160622481</v>
      </c>
      <c r="CZ15">
        <f t="shared" si="8"/>
        <v>2.7102785796268378</v>
      </c>
      <c r="DA15">
        <f t="shared" si="8"/>
        <v>2.6255039606015154</v>
      </c>
      <c r="DB15">
        <f t="shared" si="8"/>
        <v>2.6830672223990879</v>
      </c>
      <c r="DC15">
        <f t="shared" si="8"/>
        <v>2.6795176641329892</v>
      </c>
      <c r="DD15">
        <f t="shared" si="8"/>
        <v>2.4086978612845238</v>
      </c>
      <c r="DE15">
        <f t="shared" si="8"/>
        <v>2.4757553697552357</v>
      </c>
      <c r="DF15">
        <f t="shared" si="8"/>
        <v>2.4571332984862928</v>
      </c>
      <c r="DG15">
        <f t="shared" si="8"/>
        <v>2.4087719149644164</v>
      </c>
      <c r="DH15">
        <f t="shared" si="8"/>
        <v>2.5455019985295153</v>
      </c>
      <c r="DI15">
        <f t="shared" si="8"/>
        <v>2.5267376831990003</v>
      </c>
      <c r="DJ15">
        <f t="shared" si="8"/>
        <v>2.6878442313588362</v>
      </c>
      <c r="DK15">
        <f t="shared" si="8"/>
        <v>2.791417982741399</v>
      </c>
      <c r="DL15">
        <f t="shared" si="8"/>
        <v>2.9399179563803779</v>
      </c>
      <c r="DM15">
        <f t="shared" si="8"/>
        <v>3.0592355490900083</v>
      </c>
      <c r="DN15">
        <f t="shared" si="8"/>
        <v>2.9731720471576084</v>
      </c>
      <c r="DO15">
        <f t="shared" si="8"/>
        <v>2.9214595349370391</v>
      </c>
      <c r="DP15">
        <f t="shared" si="8"/>
        <v>2.9388685371108312</v>
      </c>
      <c r="DQ15">
        <f t="shared" si="8"/>
        <v>2.5590640654227363</v>
      </c>
      <c r="DR15">
        <f t="shared" si="8"/>
        <v>2.8232674226064121</v>
      </c>
      <c r="DS15">
        <f t="shared" si="8"/>
        <v>2.8978406778596093</v>
      </c>
      <c r="DT15">
        <f t="shared" si="8"/>
        <v>2.8439174383484778</v>
      </c>
      <c r="DU15">
        <f t="shared" si="8"/>
        <v>3.0651108166174454</v>
      </c>
      <c r="DV15">
        <f t="shared" si="8"/>
        <v>2.313149584712102</v>
      </c>
      <c r="DW15">
        <f t="shared" si="8"/>
        <v>2.6693663167681256</v>
      </c>
      <c r="DX15">
        <f t="shared" si="8"/>
        <v>2.7968867911867616</v>
      </c>
      <c r="DY15">
        <f t="shared" si="8"/>
        <v>3.2118472568558607</v>
      </c>
      <c r="DZ15">
        <f t="shared" si="8"/>
        <v>3.3438218685563545</v>
      </c>
      <c r="EA15">
        <f t="shared" si="8"/>
        <v>3.5273654725803647</v>
      </c>
      <c r="EB15">
        <f t="shared" si="8"/>
        <v>3.4829820652276218</v>
      </c>
      <c r="EC15">
        <f t="shared" si="8"/>
        <v>3.6085314954763108</v>
      </c>
      <c r="ED15">
        <f t="shared" ref="ED15:EJ15" si="9">+((EC11+ED13)/EC11)*EC15</f>
        <v>3.376817899589541</v>
      </c>
      <c r="EE15">
        <f t="shared" si="9"/>
        <v>2.8493114703795928</v>
      </c>
      <c r="EF15">
        <f t="shared" si="9"/>
        <v>2.5683375002028854</v>
      </c>
      <c r="EG15">
        <f t="shared" si="9"/>
        <v>2.9301167395758068</v>
      </c>
      <c r="EH15">
        <f t="shared" si="9"/>
        <v>3.1107266726560003</v>
      </c>
      <c r="EI15">
        <f t="shared" si="9"/>
        <v>3.1746898605297749</v>
      </c>
      <c r="EJ15">
        <f t="shared" si="9"/>
        <v>3.0374826512258082</v>
      </c>
    </row>
    <row r="16" spans="1:142">
      <c r="A16" s="16" t="s">
        <v>1407</v>
      </c>
      <c r="C16" s="16" t="s">
        <v>3</v>
      </c>
      <c r="D16" s="16" t="s">
        <v>1409</v>
      </c>
      <c r="E16">
        <f>+'BEA 4.1'!AP18</f>
        <v>59.3</v>
      </c>
      <c r="F16" s="16">
        <f>+'BEA 4.1'!AQ18</f>
        <v>43.2</v>
      </c>
      <c r="G16" s="16">
        <f>+'BEA 4.1'!AR18</f>
        <v>46.1</v>
      </c>
      <c r="H16" s="16">
        <f>+'BEA 4.1'!AS18</f>
        <v>43.6</v>
      </c>
      <c r="I16" s="16">
        <f>+'BEA 4.1'!AT18</f>
        <v>41.8</v>
      </c>
      <c r="J16" s="16">
        <f>+'BEA 4.1'!AU18</f>
        <v>43.3</v>
      </c>
      <c r="K16" s="16">
        <f>+'BEA 4.1'!AV18</f>
        <v>40.700000000000003</v>
      </c>
      <c r="L16" s="16">
        <f>+'BEA 4.1'!AW18</f>
        <v>41.1</v>
      </c>
      <c r="M16" s="16">
        <f>+'BEA 4.1'!AX18</f>
        <v>40.700000000000003</v>
      </c>
      <c r="N16" s="16">
        <f>+'BEA 4.1'!AY18</f>
        <v>47.6</v>
      </c>
      <c r="O16" s="16">
        <f>+'BEA 4.1'!AZ18</f>
        <v>46.1</v>
      </c>
      <c r="P16" s="16">
        <f>+'BEA 4.1'!BA18</f>
        <v>45.6</v>
      </c>
      <c r="Q16" s="16">
        <f>+'BEA 4.1'!BB18</f>
        <v>39.5</v>
      </c>
      <c r="R16" s="16">
        <f>+'BEA 4.1'!BC18</f>
        <v>39.1</v>
      </c>
      <c r="S16" s="16">
        <f>+'BEA 4.1'!BD18</f>
        <v>40.799999999999997</v>
      </c>
      <c r="T16" s="16">
        <f>+'BEA 4.1'!BE18</f>
        <v>39.4</v>
      </c>
      <c r="U16" s="16">
        <f>+'BEA 4.1'!BF18</f>
        <v>38.6</v>
      </c>
      <c r="V16" s="16">
        <f>+'BEA 4.1'!BG18</f>
        <v>59.8</v>
      </c>
      <c r="W16" s="16">
        <f>+'BEA 4.1'!BH18</f>
        <v>53.3</v>
      </c>
      <c r="X16" s="16">
        <f>+'BEA 4.1'!BI18</f>
        <v>62.3</v>
      </c>
      <c r="Y16" s="16">
        <f>+'BEA 4.1'!BJ18</f>
        <v>63.2</v>
      </c>
      <c r="Z16" s="16">
        <f>+'BEA 4.1'!BK18</f>
        <v>58.5</v>
      </c>
      <c r="AA16" s="16">
        <f>+'BEA 4.1'!BL18</f>
        <v>61.3</v>
      </c>
      <c r="AB16" s="16">
        <f>+'BEA 4.1'!BM18</f>
        <v>57.5</v>
      </c>
      <c r="AC16" s="16">
        <f>+'BEA 4.1'!BN18</f>
        <v>57</v>
      </c>
      <c r="AD16" s="16">
        <f>+'BEA 4.1'!BO18</f>
        <v>64</v>
      </c>
      <c r="AE16" s="16">
        <f>+'BEA 4.1'!BP18</f>
        <v>69.900000000000006</v>
      </c>
      <c r="AF16" s="16">
        <f>+'BEA 4.1'!BQ18</f>
        <v>70.3</v>
      </c>
      <c r="AG16" s="16">
        <f>+'BEA 4.1'!BR18</f>
        <v>72.2</v>
      </c>
      <c r="AH16" s="16">
        <f>+'BEA 4.1'!BS18</f>
        <v>73.900000000000006</v>
      </c>
      <c r="AI16" s="16">
        <f>+'BEA 4.1'!BT18</f>
        <v>82.9</v>
      </c>
      <c r="AJ16" s="16">
        <f>+'BEA 4.1'!BU18</f>
        <v>80.7</v>
      </c>
      <c r="AK16" s="16">
        <f>+'BEA 4.1'!BV18</f>
        <v>82.5</v>
      </c>
      <c r="AL16" s="16">
        <f>+'BEA 4.1'!BW18</f>
        <v>82.2</v>
      </c>
      <c r="AM16" s="16">
        <f>+'BEA 4.1'!BX18</f>
        <v>78.7</v>
      </c>
      <c r="AN16" s="16">
        <f>+'BEA 4.1'!BY18</f>
        <v>88.9</v>
      </c>
      <c r="AO16" s="16">
        <f>+'BEA 4.1'!BZ18</f>
        <v>83.3</v>
      </c>
      <c r="AP16" s="16">
        <f>+'BEA 4.1'!CA18</f>
        <v>104.2</v>
      </c>
      <c r="AQ16" s="16">
        <f>+'BEA 4.1'!CB18</f>
        <v>87.7</v>
      </c>
      <c r="AR16" s="16">
        <f>+'BEA 4.1'!CC18</f>
        <v>97.5</v>
      </c>
      <c r="AS16" s="16">
        <f>+'BEA 4.1'!CD18</f>
        <v>81.3</v>
      </c>
      <c r="AT16" s="16">
        <f>+'BEA 4.1'!CE18</f>
        <v>80.900000000000006</v>
      </c>
      <c r="AU16" s="16">
        <f>+'BEA 4.1'!CF18</f>
        <v>86.8</v>
      </c>
      <c r="AV16" s="16">
        <f>+'BEA 4.1'!CG18</f>
        <v>80</v>
      </c>
      <c r="AW16" s="16">
        <f>+'BEA 4.1'!CH18</f>
        <v>97.6</v>
      </c>
      <c r="AX16" s="16">
        <f>+'BEA 4.1'!CI18</f>
        <v>92.7</v>
      </c>
      <c r="AY16" s="16">
        <f>+'BEA 4.1'!CJ18</f>
        <v>88.4</v>
      </c>
      <c r="AZ16" s="16">
        <f>+'BEA 4.1'!CK18</f>
        <v>81.8</v>
      </c>
      <c r="BA16" s="16">
        <f>+'BEA 4.1'!CL18</f>
        <v>86.8</v>
      </c>
      <c r="BB16" s="16">
        <f>+'BEA 4.1'!CM18</f>
        <v>86.4</v>
      </c>
      <c r="BC16" s="16">
        <f>+'BEA 4.1'!CN18</f>
        <v>85</v>
      </c>
      <c r="BD16" s="16">
        <f>+'BEA 4.1'!CO18</f>
        <v>104.1</v>
      </c>
      <c r="BE16" s="16">
        <f>+'BEA 4.1'!CP18</f>
        <v>95.8</v>
      </c>
      <c r="BF16" s="16">
        <f>+'BEA 4.1'!CQ18</f>
        <v>109.3</v>
      </c>
      <c r="BG16" s="16">
        <f>+'BEA 4.1'!CR18</f>
        <v>94.2</v>
      </c>
      <c r="BH16" s="16">
        <f>+'BEA 4.1'!CS18</f>
        <v>93.3</v>
      </c>
      <c r="BI16" s="16">
        <f>+'BEA 4.1'!CT18</f>
        <v>107.2</v>
      </c>
      <c r="BJ16" s="16">
        <f>+'BEA 4.1'!CU18</f>
        <v>125.9</v>
      </c>
      <c r="BK16" s="16">
        <f>+'BEA 4.1'!CV18</f>
        <v>142</v>
      </c>
      <c r="BL16" s="16">
        <f>+'BEA 4.1'!CW18</f>
        <v>130.30000000000001</v>
      </c>
      <c r="BM16" s="16">
        <f>+'BEA 4.1'!CX18</f>
        <v>144.4</v>
      </c>
      <c r="BN16" s="16">
        <f>+'BEA 4.1'!CY18</f>
        <v>195</v>
      </c>
      <c r="BO16" s="16">
        <f>+'BEA 4.1'!CZ18</f>
        <v>233.6</v>
      </c>
      <c r="BP16" s="16">
        <f>+'BEA 4.1'!DA18</f>
        <v>452.7</v>
      </c>
      <c r="BQ16" s="16">
        <f>+'BEA 4.1'!DB18</f>
        <v>572.1</v>
      </c>
      <c r="BR16" s="16">
        <f>+'BEA 4.1'!DC18</f>
        <v>176.8</v>
      </c>
      <c r="BS16" s="16">
        <f>+'BEA 4.1'!DD18</f>
        <v>200.6</v>
      </c>
      <c r="BT16" s="16">
        <f>+'BEA 4.1'!DE18</f>
        <v>176</v>
      </c>
      <c r="BU16" s="16">
        <f>+'BEA 4.1'!DF18</f>
        <v>190.8</v>
      </c>
      <c r="BV16" s="16">
        <f>+'BEA 4.1'!DG18</f>
        <v>202</v>
      </c>
      <c r="BW16" s="16">
        <f>+'BEA 4.1'!DH18</f>
        <v>266.7</v>
      </c>
      <c r="BX16" s="16">
        <f>+'BEA 4.1'!DI18</f>
        <v>246.5</v>
      </c>
      <c r="BY16" s="16">
        <f>+'BEA 4.1'!DJ18</f>
        <v>280.7</v>
      </c>
      <c r="BZ16" s="16">
        <f>+'BEA 4.1'!DK18</f>
        <v>347.8</v>
      </c>
      <c r="CA16" s="16">
        <f>+'BEA 4.1'!DL18</f>
        <v>299.3</v>
      </c>
      <c r="CB16" s="16">
        <f>+'BEA 4.1'!DM18</f>
        <v>288.3</v>
      </c>
      <c r="CC16" s="16">
        <f>+'BEA 4.1'!DN18</f>
        <v>330.1</v>
      </c>
      <c r="CD16" s="16">
        <f>+'BEA 4.1'!DO18</f>
        <v>264.8</v>
      </c>
      <c r="CE16" s="16">
        <f>+'BEA 4.1'!DP18</f>
        <v>225.7</v>
      </c>
      <c r="CF16" s="16">
        <f>+'BEA 4.1'!DQ18</f>
        <v>240.1</v>
      </c>
      <c r="CG16" s="16">
        <f>+'BEA 4.1'!DR18</f>
        <v>218.1</v>
      </c>
      <c r="CH16" s="16">
        <f>+'BEA 4.1'!DS18</f>
        <v>233.4</v>
      </c>
      <c r="CI16" s="16">
        <f>+'BEA 4.1'!DT18</f>
        <v>244.1</v>
      </c>
      <c r="CJ16" s="16">
        <f>+'BEA 4.1'!DU18</f>
        <v>233.6</v>
      </c>
      <c r="CK16" s="16">
        <f>+'BEA 4.1'!DV18</f>
        <v>280.89999999999998</v>
      </c>
      <c r="CL16" s="16">
        <f>+'BEA 4.1'!DW18</f>
        <v>277.10000000000002</v>
      </c>
      <c r="CM16" s="16">
        <f>+'BEA 4.1'!DX18</f>
        <v>286.2</v>
      </c>
      <c r="CN16" s="16">
        <f>+'BEA 4.1'!DY18</f>
        <v>308.60000000000002</v>
      </c>
      <c r="CO16" s="16">
        <f>+'BEA 4.1'!DZ18</f>
        <v>322.39999999999998</v>
      </c>
      <c r="CP16" s="16">
        <f>+'BEA 4.1'!EA18</f>
        <v>317.60000000000002</v>
      </c>
      <c r="CQ16" s="16">
        <f>+'BEA 4.1'!EB18</f>
        <v>341.8</v>
      </c>
      <c r="CR16" s="16">
        <f>+'BEA 4.1'!EC18</f>
        <v>347.6</v>
      </c>
      <c r="CS16" s="16">
        <f>+'BEA 4.1'!ED18</f>
        <v>319.39999999999998</v>
      </c>
      <c r="CT16" s="16">
        <f>+'BEA 4.1'!EE18</f>
        <v>320.10000000000002</v>
      </c>
      <c r="CU16" s="16">
        <f>+'BEA 4.1'!EF18</f>
        <v>329.4</v>
      </c>
      <c r="CV16" s="16">
        <f>+'BEA 4.1'!EG18</f>
        <v>292.2</v>
      </c>
      <c r="CW16" s="16">
        <f>+'BEA 4.1'!EH18</f>
        <v>330.2</v>
      </c>
      <c r="CX16" s="16">
        <f>+'BEA 4.1'!EI18</f>
        <v>352.9</v>
      </c>
      <c r="CY16" s="16">
        <f>+'BEA 4.1'!EJ18</f>
        <v>346.6</v>
      </c>
      <c r="CZ16" s="16">
        <f>+'BEA 4.1'!EK18</f>
        <v>367.6</v>
      </c>
      <c r="DA16" s="16">
        <f>+'BEA 4.1'!EL18</f>
        <v>354.9</v>
      </c>
      <c r="DB16" s="16">
        <f>+'BEA 4.1'!EM18</f>
        <v>344.3</v>
      </c>
      <c r="DC16" s="16">
        <f>+'BEA 4.1'!EN18</f>
        <v>357.4</v>
      </c>
      <c r="DD16" s="16">
        <f>+'BEA 4.1'!EO18</f>
        <v>351.4</v>
      </c>
      <c r="DE16" s="16">
        <f>+'BEA 4.1'!EP18</f>
        <v>355.4</v>
      </c>
      <c r="DF16" s="16">
        <f>+'BEA 4.1'!EQ18</f>
        <v>319.7</v>
      </c>
      <c r="DG16" s="16">
        <f>+'BEA 4.1'!ER18</f>
        <v>335.5</v>
      </c>
      <c r="DH16" s="16">
        <f>+'BEA 4.1'!ES18</f>
        <v>418.9</v>
      </c>
      <c r="DI16" s="16">
        <f>+'BEA 4.1'!ET18</f>
        <v>443.8</v>
      </c>
      <c r="DJ16" s="16">
        <f>+'BEA 4.1'!EU18</f>
        <v>370.2</v>
      </c>
      <c r="DK16" s="16">
        <f>+'BEA 4.1'!EV18</f>
        <v>398.5</v>
      </c>
      <c r="DL16" s="16">
        <f>+'BEA 4.1'!EW18</f>
        <v>486.4</v>
      </c>
      <c r="DM16" s="16">
        <f>+'BEA 4.1'!EX18</f>
        <v>426.8</v>
      </c>
      <c r="DN16" s="16">
        <f>+'BEA 4.1'!EY18</f>
        <v>1465.6</v>
      </c>
      <c r="DO16" s="16">
        <f>+'BEA 4.1'!EZ18</f>
        <v>1143.2</v>
      </c>
      <c r="DP16" s="16">
        <f>+'BEA 4.1'!FA18</f>
        <v>752</v>
      </c>
      <c r="DQ16" s="16">
        <f>+'BEA 4.1'!FB18</f>
        <v>1146.8</v>
      </c>
      <c r="DR16" s="16">
        <f>+'BEA 4.1'!FC18</f>
        <v>713</v>
      </c>
      <c r="DS16" s="16">
        <f>+'BEA 4.1'!FD18</f>
        <v>750.7</v>
      </c>
      <c r="DT16" s="16">
        <f>+'BEA 4.1'!FE18</f>
        <v>702.8</v>
      </c>
      <c r="DU16" s="16">
        <f>+'BEA 4.1'!FF18</f>
        <v>656.2</v>
      </c>
      <c r="DV16" s="16">
        <f>+'BEA 4.1'!FG18</f>
        <v>696.7</v>
      </c>
      <c r="DW16" s="16">
        <f>+'BEA 4.1'!FH18</f>
        <v>493</v>
      </c>
      <c r="DX16" s="16">
        <f>+'BEA 4.1'!FI18</f>
        <v>425.1</v>
      </c>
      <c r="DY16" s="16">
        <f>+'BEA 4.1'!FJ18</f>
        <v>623.29999999999995</v>
      </c>
      <c r="DZ16" s="16">
        <f>+'BEA 4.1'!FK18</f>
        <v>589.4</v>
      </c>
      <c r="EA16" s="16">
        <f>+'BEA 4.1'!FL18</f>
        <v>571.29999999999995</v>
      </c>
      <c r="EB16" s="16">
        <f>+'BEA 4.1'!FM18</f>
        <v>614.5</v>
      </c>
      <c r="EC16" s="16">
        <f>+'BEA 4.1'!FN18</f>
        <v>550.1</v>
      </c>
      <c r="ED16" s="16">
        <f>+'BEA 4.1'!FO18</f>
        <v>630.79999999999995</v>
      </c>
      <c r="EE16" s="16">
        <f>+'BEA 4.1'!FP18</f>
        <v>647.79999999999995</v>
      </c>
      <c r="EF16" s="16">
        <f>+'BEA 4.1'!FQ18</f>
        <v>607.9</v>
      </c>
      <c r="EG16" s="16">
        <f>+'BEA 4.1'!FR18</f>
        <v>524.70000000000005</v>
      </c>
      <c r="EH16" s="16">
        <f>+'BEA 4.1'!FS18</f>
        <v>720</v>
      </c>
      <c r="EI16" s="16">
        <f>+'BEA 4.1'!FT18</f>
        <v>682.3</v>
      </c>
      <c r="EJ16" s="16">
        <f>+'BEA 4.1'!FU18</f>
        <v>706.4</v>
      </c>
      <c r="EK16" s="16"/>
    </row>
    <row r="17" spans="1:141">
      <c r="A17" t="s">
        <v>1257</v>
      </c>
      <c r="D17" t="s">
        <v>1410</v>
      </c>
      <c r="F17">
        <f>+'NFA related'!E11+'NFA related'!F13</f>
        <v>986.8</v>
      </c>
      <c r="G17" s="16">
        <f>+'NFA related'!F11+'NFA related'!G13</f>
        <v>1019.1999999999999</v>
      </c>
      <c r="H17" s="16">
        <f>+'NFA related'!G11+'NFA related'!H13</f>
        <v>1007.9000000000001</v>
      </c>
      <c r="I17" s="16">
        <f>+'NFA related'!H11+'NFA related'!I13</f>
        <v>916.6</v>
      </c>
      <c r="J17" s="16">
        <f>+'NFA related'!I11+'NFA related'!J13</f>
        <v>939.2</v>
      </c>
      <c r="K17" s="16">
        <f>+'NFA related'!J11+'NFA related'!K13</f>
        <v>953.4</v>
      </c>
      <c r="L17" s="16">
        <f>+'NFA related'!K11+'NFA related'!L13</f>
        <v>996.69999999999993</v>
      </c>
      <c r="M17" s="16">
        <f>+'NFA related'!L11+'NFA related'!M13</f>
        <v>1090</v>
      </c>
      <c r="N17" s="16">
        <f>+'NFA related'!M11+'NFA related'!N13</f>
        <v>1075.7</v>
      </c>
      <c r="O17" s="16">
        <f>+'NFA related'!N11+'NFA related'!O13</f>
        <v>1109.1000000000001</v>
      </c>
      <c r="P17" s="16">
        <f>+'NFA related'!O11+'NFA related'!P13</f>
        <v>1137.0999999999999</v>
      </c>
      <c r="Q17" s="16">
        <f>+'NFA related'!P11+'NFA related'!Q13</f>
        <v>1081.7</v>
      </c>
      <c r="R17" s="16">
        <f>+'NFA related'!Q11+'NFA related'!R13</f>
        <v>1142.8</v>
      </c>
      <c r="S17" s="16">
        <f>+'NFA related'!R11+'NFA related'!S13</f>
        <v>1211.5999999999999</v>
      </c>
      <c r="T17" s="16">
        <f>+'NFA related'!S11+'NFA related'!T13</f>
        <v>1285.6999999999998</v>
      </c>
      <c r="U17" s="16">
        <f>+'NFA related'!T11+'NFA related'!U13</f>
        <v>1534.5</v>
      </c>
      <c r="V17" s="16">
        <f>+'NFA related'!U11+'NFA related'!V13</f>
        <v>1586.8</v>
      </c>
      <c r="W17" s="16">
        <f>+'NFA related'!V11+'NFA related'!W13</f>
        <v>1647.7</v>
      </c>
      <c r="X17" s="16">
        <f>+'NFA related'!W11+'NFA related'!X13</f>
        <v>1678.5</v>
      </c>
      <c r="Y17" s="16">
        <f>+'NFA related'!X11+'NFA related'!Y13</f>
        <v>1681.2</v>
      </c>
      <c r="Z17" s="16">
        <f>+'NFA related'!Y11+'NFA related'!Z13</f>
        <v>1720.1000000000001</v>
      </c>
      <c r="AA17" s="16">
        <f>+'NFA related'!Z11+'NFA related'!AA13</f>
        <v>1756.5</v>
      </c>
      <c r="AB17" s="16">
        <f>+'NFA related'!AA11+'NFA related'!AB13</f>
        <v>1819.6000000000001</v>
      </c>
      <c r="AC17" s="16">
        <f>+'NFA related'!AB11+'NFA related'!AC13</f>
        <v>2064.5</v>
      </c>
      <c r="AD17" s="16">
        <f>+'NFA related'!AC11+'NFA related'!AD13</f>
        <v>2153.8999999999996</v>
      </c>
      <c r="AE17" s="16">
        <f>+'NFA related'!AD11+'NFA related'!AE13</f>
        <v>2241.1</v>
      </c>
      <c r="AF17" s="16">
        <f>+'NFA related'!AE11+'NFA related'!AF13</f>
        <v>2307.6000000000004</v>
      </c>
      <c r="AG17" s="16">
        <f>+'NFA related'!AF11+'NFA related'!AG13</f>
        <v>2543.3000000000002</v>
      </c>
      <c r="AH17" s="16">
        <f>+'NFA related'!AG11+'NFA related'!AH13</f>
        <v>2570.8000000000002</v>
      </c>
      <c r="AI17" s="16">
        <f>+'NFA related'!AH11+'NFA related'!AI13</f>
        <v>2776</v>
      </c>
      <c r="AJ17" s="16">
        <f>+'NFA related'!AI11+'NFA related'!AJ13</f>
        <v>2854.5</v>
      </c>
      <c r="AK17" s="16">
        <f>+'NFA related'!AJ11+'NFA related'!AK13</f>
        <v>3025.1</v>
      </c>
      <c r="AL17" s="16">
        <f>+'NFA related'!AK11+'NFA related'!AL13</f>
        <v>3215.7999999999997</v>
      </c>
      <c r="AM17" s="16">
        <f>+'NFA related'!AL11+'NFA related'!AM13</f>
        <v>3232.9</v>
      </c>
      <c r="AN17" s="16">
        <f>+'NFA related'!AM11+'NFA related'!AN13</f>
        <v>3077.2</v>
      </c>
      <c r="AO17" s="16">
        <f>+'NFA related'!AN11+'NFA related'!AO13</f>
        <v>3584.7999999999997</v>
      </c>
      <c r="AP17" s="16">
        <f>+'NFA related'!AO11+'NFA related'!AP13</f>
        <v>3745.3999999999996</v>
      </c>
      <c r="AQ17" s="16">
        <f>+'NFA related'!AP11+'NFA related'!AQ13</f>
        <v>3842.6</v>
      </c>
      <c r="AR17" s="16">
        <f>+'NFA related'!AQ11+'NFA related'!AR13</f>
        <v>3964.3999999999996</v>
      </c>
      <c r="AS17" s="16">
        <f>+'NFA related'!AR11+'NFA related'!AS13</f>
        <v>4669.3</v>
      </c>
      <c r="AT17" s="16">
        <f>+'NFA related'!AS11+'NFA related'!AT13</f>
        <v>4783.5</v>
      </c>
      <c r="AU17" s="16">
        <f>+'NFA related'!AT11+'NFA related'!AU13</f>
        <v>4768.0999999999995</v>
      </c>
      <c r="AV17" s="16">
        <f>+'NFA related'!AU11+'NFA related'!AV13</f>
        <v>4743.8</v>
      </c>
      <c r="AW17" s="16">
        <f>+'NFA related'!AV11+'NFA related'!AW13</f>
        <v>4378.3</v>
      </c>
      <c r="AX17" s="16">
        <f>+'NFA related'!AW11+'NFA related'!AX13</f>
        <v>4214.5</v>
      </c>
      <c r="AY17" s="16">
        <f>+'NFA related'!AX11+'NFA related'!AY13</f>
        <v>4279.3</v>
      </c>
      <c r="AZ17" s="16">
        <f>+'NFA related'!AY11+'NFA related'!AZ13</f>
        <v>4073.7999999999997</v>
      </c>
      <c r="BA17" s="16">
        <f>+'NFA related'!AZ11+'NFA related'!BA13</f>
        <v>3767.5999999999995</v>
      </c>
      <c r="BB17" s="16">
        <f>+'NFA related'!BA11+'NFA related'!BB13</f>
        <v>3805.3</v>
      </c>
      <c r="BC17" s="16">
        <f>+'NFA related'!BB11+'NFA related'!BC13</f>
        <v>3742.7000000000003</v>
      </c>
      <c r="BD17" s="16">
        <f>+'NFA related'!BC11+'NFA related'!BD13</f>
        <v>3518.5</v>
      </c>
      <c r="BE17" s="16">
        <f>+'NFA related'!BD11+'NFA related'!BE13</f>
        <v>3222.3</v>
      </c>
      <c r="BF17" s="16">
        <f>+'NFA related'!BE11+'NFA related'!BF13</f>
        <v>3138.9</v>
      </c>
      <c r="BG17" s="16">
        <f>+'NFA related'!BF11+'NFA related'!BG13</f>
        <v>3479.3</v>
      </c>
      <c r="BH17" s="16">
        <f>+'NFA related'!BG11+'NFA related'!BH13</f>
        <v>3672.3999999999996</v>
      </c>
      <c r="BI17" s="16">
        <f>+'NFA related'!BH11+'NFA related'!BI13</f>
        <v>4601.3999999999996</v>
      </c>
      <c r="BJ17" s="16">
        <f>+'NFA related'!BI11+'NFA related'!BJ13</f>
        <v>4710.2</v>
      </c>
      <c r="BK17" s="16">
        <f>+'NFA related'!BJ11+'NFA related'!BK13</f>
        <v>4785.4000000000005</v>
      </c>
      <c r="BL17" s="16">
        <f>+'NFA related'!BK11+'NFA related'!BL13</f>
        <v>4928.5</v>
      </c>
      <c r="BM17" s="16">
        <f>+'NFA related'!BL11+'NFA related'!BM13</f>
        <v>5669.2999999999993</v>
      </c>
      <c r="BN17" s="16">
        <f>+'NFA related'!BM11+'NFA related'!BN13</f>
        <v>5771.4</v>
      </c>
      <c r="BO17" s="16">
        <f>+'NFA related'!BN11+'NFA related'!BO13</f>
        <v>5900.2</v>
      </c>
      <c r="BP17" s="16">
        <f>+'NFA related'!BO11+'NFA related'!BP13</f>
        <v>6345.7</v>
      </c>
      <c r="BQ17" s="16">
        <f>+'NFA related'!BP11+'NFA related'!BQ13</f>
        <v>6788.0999999999995</v>
      </c>
      <c r="BR17" s="16">
        <f>+'NFA related'!BQ11+'NFA related'!BR13</f>
        <v>7348.2</v>
      </c>
      <c r="BS17" s="16">
        <f>+'NFA related'!BR11+'NFA related'!BS13</f>
        <v>7412.8</v>
      </c>
      <c r="BT17" s="16">
        <f>+'NFA related'!BS11+'NFA related'!BT13</f>
        <v>7734.7000000000007</v>
      </c>
      <c r="BU17" s="16">
        <f>+'NFA related'!BT11+'NFA related'!BU13</f>
        <v>8545.7999999999993</v>
      </c>
      <c r="BV17" s="16">
        <f>+'NFA related'!BU11+'NFA related'!BV13</f>
        <v>8923.9</v>
      </c>
      <c r="BW17" s="16">
        <f>+'NFA related'!BV11+'NFA related'!BW13</f>
        <v>9749.3000000000011</v>
      </c>
      <c r="BX17" s="16">
        <f>+'NFA related'!BW11+'NFA related'!BX13</f>
        <v>10245.700000000001</v>
      </c>
      <c r="BY17" s="16">
        <f>+'NFA related'!BX11+'NFA related'!BY13</f>
        <v>10287.200000000001</v>
      </c>
      <c r="BZ17" s="16">
        <f>+'NFA related'!BY11+'NFA related'!BZ13</f>
        <v>9373.4</v>
      </c>
      <c r="CA17" s="16">
        <f>+'NFA related'!BZ11+'NFA related'!CA13</f>
        <v>9191.3000000000011</v>
      </c>
      <c r="CB17" s="16">
        <f>+'NFA related'!CA11+'NFA related'!CB13</f>
        <v>7350.3</v>
      </c>
      <c r="CC17" s="16">
        <f>+'NFA related'!CB11+'NFA related'!CC13</f>
        <v>5720</v>
      </c>
      <c r="CD17" s="16">
        <f>+'NFA related'!CC11+'NFA related'!CD13</f>
        <v>5120.3999999999996</v>
      </c>
      <c r="CE17" s="16">
        <f>+'NFA related'!CD11+'NFA related'!CE13</f>
        <v>6369.6</v>
      </c>
      <c r="CF17" s="16">
        <f>+'NFA related'!CE11+'NFA related'!CF13</f>
        <v>7694.8</v>
      </c>
      <c r="CG17" s="16">
        <f>+'NFA related'!CF11+'NFA related'!CG13</f>
        <v>8085.1</v>
      </c>
      <c r="CH17" s="16">
        <f>+'NFA related'!CG11+'NFA related'!CH13</f>
        <v>8286.1</v>
      </c>
      <c r="CI17" s="16">
        <f>+'NFA related'!CH11+'NFA related'!CI13</f>
        <v>7244.0999999999995</v>
      </c>
      <c r="CJ17" s="16">
        <f>+'NFA related'!CI11+'NFA related'!CJ13</f>
        <v>8646.6</v>
      </c>
      <c r="CK17" s="16">
        <f>+'NFA related'!CJ11+'NFA related'!CK13</f>
        <v>9519.5</v>
      </c>
      <c r="CL17" s="16">
        <f>+'NFA related'!CK11+'NFA related'!CL13</f>
        <v>10004.9</v>
      </c>
      <c r="CM17" s="16">
        <f>+'NFA related'!CL11+'NFA related'!CM13</f>
        <v>10061.799999999999</v>
      </c>
      <c r="CN17" s="16">
        <f>+'NFA related'!CM11+'NFA related'!CN13</f>
        <v>8302</v>
      </c>
      <c r="CO17" s="16">
        <f>+'NFA related'!CN11+'NFA related'!CO13</f>
        <v>8595.7999999999993</v>
      </c>
      <c r="CP17" s="16">
        <f>+'NFA related'!CO11+'NFA related'!CP13</f>
        <v>9687.9000000000015</v>
      </c>
      <c r="CQ17" s="16">
        <f>+'NFA related'!CP11+'NFA related'!CQ13</f>
        <v>9022.1</v>
      </c>
      <c r="CR17" s="16">
        <f>+'NFA related'!CQ11+'NFA related'!CR13</f>
        <v>9787.5</v>
      </c>
      <c r="CS17" s="16">
        <f>+'NFA related'!CR11+'NFA related'!CS13</f>
        <v>10289.9</v>
      </c>
      <c r="CT17" s="16">
        <f>+'NFA related'!CS11+'NFA related'!CT13</f>
        <v>10696.5</v>
      </c>
      <c r="CU17" s="16">
        <f>+'NFA related'!CT11+'NFA related'!CU13</f>
        <v>10492.7</v>
      </c>
      <c r="CV17" s="16">
        <f>+'NFA related'!CU11+'NFA related'!CV13</f>
        <v>11771.6</v>
      </c>
      <c r="CW17" s="16">
        <f>+'NFA related'!CV11+'NFA related'!CW13</f>
        <v>12478.6</v>
      </c>
      <c r="CX17" s="16">
        <f>+'NFA related'!CW11+'NFA related'!CX13</f>
        <v>12720.5</v>
      </c>
      <c r="CY17" s="16">
        <f>+'NFA related'!CX11+'NFA related'!CY13</f>
        <v>13325.8</v>
      </c>
      <c r="CZ17" s="16">
        <f>+'NFA related'!CY11+'NFA related'!CZ13</f>
        <v>12867.6</v>
      </c>
      <c r="DA17" s="16">
        <f>+'NFA related'!CZ11+'NFA related'!DA13</f>
        <v>12660.7</v>
      </c>
      <c r="DB17" s="16">
        <f>+'NFA related'!DA11+'NFA related'!DB13</f>
        <v>13172.2</v>
      </c>
      <c r="DC17" s="16">
        <f>+'NFA related'!DB11+'NFA related'!DC13</f>
        <v>13437</v>
      </c>
      <c r="DD17" s="16">
        <f>+'NFA related'!DC11+'NFA related'!DD13</f>
        <v>12236.5</v>
      </c>
      <c r="DE17" s="16">
        <f>+'NFA related'!DD11+'NFA related'!DE13</f>
        <v>12626.6</v>
      </c>
      <c r="DF17" s="16">
        <f>+'NFA related'!DE11+'NFA related'!DF13</f>
        <v>12535</v>
      </c>
      <c r="DG17" s="16">
        <f>+'NFA related'!DF11+'NFA related'!DG13</f>
        <v>12332.4</v>
      </c>
      <c r="DH17" s="16">
        <f>+'NFA related'!DG11+'NFA related'!DH13</f>
        <v>13327.9</v>
      </c>
      <c r="DI17" s="16">
        <f>+'NFA related'!DH11+'NFA related'!DI13</f>
        <v>13290.599999999999</v>
      </c>
      <c r="DJ17" s="16">
        <f>+'NFA related'!DI11+'NFA related'!DJ13</f>
        <v>14249.5</v>
      </c>
      <c r="DK17" s="16">
        <f>+'NFA related'!DJ11+'NFA related'!DK13</f>
        <v>14965.9</v>
      </c>
      <c r="DL17" s="16">
        <f>+'NFA related'!DK11+'NFA related'!DL13</f>
        <v>16028</v>
      </c>
      <c r="DM17" s="16">
        <f>+'NFA related'!DL11+'NFA related'!DM13</f>
        <v>16852.8</v>
      </c>
      <c r="DN17" s="16">
        <f>+'NFA related'!DM11+'NFA related'!DN13</f>
        <v>16392.2</v>
      </c>
      <c r="DO17" s="16">
        <f>+'NFA related'!DN11+'NFA related'!DO13</f>
        <v>16208.199999999999</v>
      </c>
      <c r="DP17" s="16">
        <f>+'NFA related'!DO11+'NFA related'!DP13</f>
        <v>16172.3</v>
      </c>
      <c r="DQ17" s="16">
        <f>+'NFA related'!DP11+'NFA related'!DQ13</f>
        <v>14164.3</v>
      </c>
      <c r="DR17" s="16">
        <f>+'NFA related'!DQ11+'NFA related'!DR13</f>
        <v>15560.900000000001</v>
      </c>
      <c r="DS17" s="16">
        <f>+'NFA related'!DR11+'NFA related'!DS13</f>
        <v>16009.9</v>
      </c>
      <c r="DT17" s="16">
        <f>+'NFA related'!DS11+'NFA related'!DT13</f>
        <v>15727.099999999999</v>
      </c>
      <c r="DU17" s="16">
        <f>+'NFA related'!DT11+'NFA related'!DU13</f>
        <v>17005.5</v>
      </c>
      <c r="DV17" s="16">
        <f>+'NFA related'!DU11+'NFA related'!DV13</f>
        <v>12853.100000000002</v>
      </c>
      <c r="DW17" s="16">
        <f>+'NFA related'!DV11+'NFA related'!DW13</f>
        <v>15301.3</v>
      </c>
      <c r="DX17" s="16">
        <f>+'NFA related'!DW11+'NFA related'!DX13</f>
        <v>16166.7</v>
      </c>
      <c r="DY17" s="16">
        <f>+'NFA related'!DX11+'NFA related'!DY13</f>
        <v>18817.8</v>
      </c>
      <c r="DZ17" s="16">
        <f>+'NFA related'!DY11+'NFA related'!DZ13</f>
        <v>19653.8</v>
      </c>
      <c r="EA17" s="16">
        <f>+'NFA related'!DZ11+'NFA related'!EA13</f>
        <v>20942</v>
      </c>
      <c r="EB17" s="16">
        <f>+'NFA related'!EA11+'NFA related'!EB13</f>
        <v>20921.400000000001</v>
      </c>
      <c r="EC17" s="16">
        <f>+'NFA related'!EB11+'NFA related'!EC13</f>
        <v>21872.6</v>
      </c>
      <c r="ED17" s="16">
        <f>+'NFA related'!EC11+'NFA related'!ED13</f>
        <v>20455</v>
      </c>
      <c r="EE17" s="16">
        <f>+'NFA related'!ED11+'NFA related'!EE13</f>
        <v>17460.800000000003</v>
      </c>
      <c r="EF17" s="16">
        <f>+'NFA related'!EE11+'NFA related'!EF13</f>
        <v>16037.599999999999</v>
      </c>
      <c r="EG17" s="16">
        <f>+'NFA related'!EF11+'NFA related'!EG13</f>
        <v>18667</v>
      </c>
      <c r="EH17" s="16">
        <f>+'NFA related'!EG11+'NFA related'!EH13</f>
        <v>19593.399999999998</v>
      </c>
      <c r="EI17" s="16">
        <f>+'NFA related'!EH11+'NFA related'!EI13</f>
        <v>20046.800000000003</v>
      </c>
      <c r="EJ17" s="16">
        <f>+'NFA related'!EI11+'NFA related'!EJ13</f>
        <v>19293.2</v>
      </c>
      <c r="EK17" s="16">
        <f>+'NFA related'!EJ11+'NFA related'!EK13</f>
        <v>19407.900000000001</v>
      </c>
    </row>
    <row r="18" spans="1:141">
      <c r="A18" t="s">
        <v>1257</v>
      </c>
      <c r="D18" t="s">
        <v>1408</v>
      </c>
      <c r="F18">
        <f t="shared" ref="F18:AK18" si="10">+F16/F17</f>
        <v>4.3777867855695179E-2</v>
      </c>
      <c r="G18" s="16">
        <f t="shared" si="10"/>
        <v>4.5231554160125594E-2</v>
      </c>
      <c r="H18" s="16">
        <f t="shared" si="10"/>
        <v>4.3258259747990871E-2</v>
      </c>
      <c r="I18" s="16">
        <f t="shared" si="10"/>
        <v>4.5603316604843985E-2</v>
      </c>
      <c r="J18" s="16">
        <f t="shared" si="10"/>
        <v>4.6103066439522992E-2</v>
      </c>
      <c r="K18" s="16">
        <f t="shared" si="10"/>
        <v>4.2689322425005248E-2</v>
      </c>
      <c r="L18" s="16">
        <f t="shared" si="10"/>
        <v>4.1236079060900981E-2</v>
      </c>
      <c r="M18" s="16">
        <f t="shared" si="10"/>
        <v>3.7339449541284403E-2</v>
      </c>
      <c r="N18" s="16">
        <f t="shared" si="10"/>
        <v>4.4250255647485359E-2</v>
      </c>
      <c r="O18" s="16">
        <f t="shared" si="10"/>
        <v>4.156523307186006E-2</v>
      </c>
      <c r="P18" s="16">
        <f t="shared" si="10"/>
        <v>4.0102013894996048E-2</v>
      </c>
      <c r="Q18" s="16">
        <f t="shared" si="10"/>
        <v>3.6516594249791992E-2</v>
      </c>
      <c r="R18" s="16">
        <f t="shared" si="10"/>
        <v>3.4214210710535528E-2</v>
      </c>
      <c r="S18" s="16">
        <f t="shared" si="10"/>
        <v>3.3674480026411359E-2</v>
      </c>
      <c r="T18" s="16">
        <f t="shared" si="10"/>
        <v>3.0644784942054915E-2</v>
      </c>
      <c r="U18" s="16">
        <f t="shared" si="10"/>
        <v>2.5154773541870318E-2</v>
      </c>
      <c r="V18" s="16">
        <f t="shared" si="10"/>
        <v>3.7685908747164105E-2</v>
      </c>
      <c r="W18" s="16">
        <f t="shared" si="10"/>
        <v>3.234812162408205E-2</v>
      </c>
      <c r="X18" s="16">
        <f t="shared" si="10"/>
        <v>3.7116473041406015E-2</v>
      </c>
      <c r="Y18" s="16">
        <f t="shared" si="10"/>
        <v>3.759219605044016E-2</v>
      </c>
      <c r="Z18" s="16">
        <f t="shared" si="10"/>
        <v>3.4009650601709199E-2</v>
      </c>
      <c r="AA18" s="16">
        <f t="shared" si="10"/>
        <v>3.489894676914318E-2</v>
      </c>
      <c r="AB18" s="16">
        <f t="shared" si="10"/>
        <v>3.1600351725653987E-2</v>
      </c>
      <c r="AC18" s="16">
        <f t="shared" si="10"/>
        <v>2.7609590699927342E-2</v>
      </c>
      <c r="AD18" s="16">
        <f t="shared" si="10"/>
        <v>2.9713542875713827E-2</v>
      </c>
      <c r="AE18" s="16">
        <f t="shared" si="10"/>
        <v>3.1190040605060018E-2</v>
      </c>
      <c r="AF18" s="16">
        <f t="shared" si="10"/>
        <v>3.0464551915409945E-2</v>
      </c>
      <c r="AG18" s="16">
        <f t="shared" si="10"/>
        <v>2.8388314394684071E-2</v>
      </c>
      <c r="AH18" s="16">
        <f t="shared" si="10"/>
        <v>2.8745915668274467E-2</v>
      </c>
      <c r="AI18" s="16">
        <f t="shared" si="10"/>
        <v>2.9863112391930839E-2</v>
      </c>
      <c r="AJ18" s="16">
        <f t="shared" si="10"/>
        <v>2.8271150814503418E-2</v>
      </c>
      <c r="AK18" s="16">
        <f t="shared" si="10"/>
        <v>2.7271825724769432E-2</v>
      </c>
      <c r="AL18" s="16">
        <f t="shared" ref="AL18:BQ18" si="11">+AL16/AL17</f>
        <v>2.5561291125069972E-2</v>
      </c>
      <c r="AM18" s="16">
        <f t="shared" si="11"/>
        <v>2.4343468712301648E-2</v>
      </c>
      <c r="AN18" s="16">
        <f t="shared" si="11"/>
        <v>2.8889899909008192E-2</v>
      </c>
      <c r="AO18" s="16">
        <f t="shared" si="11"/>
        <v>2.3237000669493416E-2</v>
      </c>
      <c r="AP18" s="16">
        <f t="shared" si="11"/>
        <v>2.7820793506701559E-2</v>
      </c>
      <c r="AQ18" s="16">
        <f t="shared" si="11"/>
        <v>2.2823088533805238E-2</v>
      </c>
      <c r="AR18" s="16">
        <f t="shared" si="11"/>
        <v>2.4593885581676928E-2</v>
      </c>
      <c r="AS18" s="16">
        <f t="shared" si="11"/>
        <v>1.741160345233761E-2</v>
      </c>
      <c r="AT18" s="16">
        <f t="shared" si="11"/>
        <v>1.6912302707222746E-2</v>
      </c>
      <c r="AU18" s="16">
        <f t="shared" si="11"/>
        <v>1.8204316184643781E-2</v>
      </c>
      <c r="AV18" s="16">
        <f t="shared" si="11"/>
        <v>1.6864117374256925E-2</v>
      </c>
      <c r="AW18" s="16">
        <f t="shared" si="11"/>
        <v>2.229175707466368E-2</v>
      </c>
      <c r="AX18" s="16">
        <f t="shared" si="11"/>
        <v>2.1995491754656545E-2</v>
      </c>
      <c r="AY18" s="16">
        <f t="shared" si="11"/>
        <v>2.0657584184329215E-2</v>
      </c>
      <c r="AZ18" s="16">
        <f t="shared" si="11"/>
        <v>2.0079532623103736E-2</v>
      </c>
      <c r="BA18" s="16">
        <f t="shared" si="11"/>
        <v>2.3038539123049158E-2</v>
      </c>
      <c r="BB18" s="16">
        <f t="shared" si="11"/>
        <v>2.2705174362073949E-2</v>
      </c>
      <c r="BC18" s="16">
        <f t="shared" si="11"/>
        <v>2.2710877174232504E-2</v>
      </c>
      <c r="BD18" s="16">
        <f t="shared" si="11"/>
        <v>2.9586471507744776E-2</v>
      </c>
      <c r="BE18" s="16">
        <f t="shared" si="11"/>
        <v>2.9730316854420753E-2</v>
      </c>
      <c r="BF18" s="16">
        <f t="shared" si="11"/>
        <v>3.4821115677466624E-2</v>
      </c>
      <c r="BG18" s="16">
        <f t="shared" si="11"/>
        <v>2.7074411519558531E-2</v>
      </c>
      <c r="BH18" s="16">
        <f t="shared" si="11"/>
        <v>2.5405729223396147E-2</v>
      </c>
      <c r="BI18" s="16">
        <f t="shared" si="11"/>
        <v>2.3297257356456734E-2</v>
      </c>
      <c r="BJ18" s="16">
        <f t="shared" si="11"/>
        <v>2.6729225935204451E-2</v>
      </c>
      <c r="BK18" s="16">
        <f t="shared" si="11"/>
        <v>2.9673590504451036E-2</v>
      </c>
      <c r="BL18" s="16">
        <f t="shared" si="11"/>
        <v>2.6438064319772754E-2</v>
      </c>
      <c r="BM18" s="16">
        <f t="shared" si="11"/>
        <v>2.5470516642266246E-2</v>
      </c>
      <c r="BN18" s="16">
        <f t="shared" si="11"/>
        <v>3.3787295976712761E-2</v>
      </c>
      <c r="BO18" s="16">
        <f t="shared" si="11"/>
        <v>3.9591878241415544E-2</v>
      </c>
      <c r="BP18" s="16">
        <f t="shared" si="11"/>
        <v>7.1339647320232596E-2</v>
      </c>
      <c r="BQ18" s="16">
        <f t="shared" si="11"/>
        <v>8.4279842665841709E-2</v>
      </c>
      <c r="BR18" s="16">
        <f t="shared" ref="BR18:CW18" si="12">+BR16/BR17</f>
        <v>2.4060314090525572E-2</v>
      </c>
      <c r="BS18" s="16">
        <f t="shared" si="12"/>
        <v>2.7061299374055686E-2</v>
      </c>
      <c r="BT18" s="16">
        <f t="shared" si="12"/>
        <v>2.2754599402691762E-2</v>
      </c>
      <c r="BU18" s="16">
        <f t="shared" si="12"/>
        <v>2.2326757003440289E-2</v>
      </c>
      <c r="BV18" s="16">
        <f t="shared" si="12"/>
        <v>2.2635843073095845E-2</v>
      </c>
      <c r="BW18" s="16">
        <f t="shared" si="12"/>
        <v>2.7355810160729483E-2</v>
      </c>
      <c r="BX18" s="16">
        <f t="shared" si="12"/>
        <v>2.4058873478630057E-2</v>
      </c>
      <c r="BY18" s="16">
        <f t="shared" si="12"/>
        <v>2.7286336418072942E-2</v>
      </c>
      <c r="BZ18" s="16">
        <f t="shared" si="12"/>
        <v>3.7104999253205886E-2</v>
      </c>
      <c r="CA18" s="16">
        <f t="shared" si="12"/>
        <v>3.2563402347872444E-2</v>
      </c>
      <c r="CB18" s="16">
        <f t="shared" si="12"/>
        <v>3.9222888861679114E-2</v>
      </c>
      <c r="CC18" s="16">
        <f t="shared" si="12"/>
        <v>5.7709790209790217E-2</v>
      </c>
      <c r="CD18" s="16">
        <f t="shared" si="12"/>
        <v>5.1714709788297793E-2</v>
      </c>
      <c r="CE18" s="16">
        <f t="shared" si="12"/>
        <v>3.5433936196935439E-2</v>
      </c>
      <c r="CF18" s="16">
        <f t="shared" si="12"/>
        <v>3.1202890263554606E-2</v>
      </c>
      <c r="CG18" s="16">
        <f t="shared" si="12"/>
        <v>2.6975547612274428E-2</v>
      </c>
      <c r="CH18" s="16">
        <f t="shared" si="12"/>
        <v>2.8167654264370449E-2</v>
      </c>
      <c r="CI18" s="16">
        <f t="shared" si="12"/>
        <v>3.3696387404922631E-2</v>
      </c>
      <c r="CJ18" s="16">
        <f t="shared" si="12"/>
        <v>2.7016399509633842E-2</v>
      </c>
      <c r="CK18" s="16">
        <f t="shared" si="12"/>
        <v>2.950785230316718E-2</v>
      </c>
      <c r="CL18" s="16">
        <f t="shared" si="12"/>
        <v>2.7696428749912547E-2</v>
      </c>
      <c r="CM18" s="16">
        <f t="shared" si="12"/>
        <v>2.8444214752827528E-2</v>
      </c>
      <c r="CN18" s="16">
        <f t="shared" si="12"/>
        <v>3.7171765839556739E-2</v>
      </c>
      <c r="CO18" s="16">
        <f t="shared" si="12"/>
        <v>3.7506689313385605E-2</v>
      </c>
      <c r="CP18" s="16">
        <f t="shared" si="12"/>
        <v>3.278316250167735E-2</v>
      </c>
      <c r="CQ18" s="16">
        <f t="shared" si="12"/>
        <v>3.7884749670254153E-2</v>
      </c>
      <c r="CR18" s="16">
        <f t="shared" si="12"/>
        <v>3.5514687100893998E-2</v>
      </c>
      <c r="CS18" s="16">
        <f t="shared" si="12"/>
        <v>3.1040146162742106E-2</v>
      </c>
      <c r="CT18" s="16">
        <f t="shared" si="12"/>
        <v>2.9925676623194505E-2</v>
      </c>
      <c r="CU18" s="16">
        <f t="shared" si="12"/>
        <v>3.1393254357791604E-2</v>
      </c>
      <c r="CV18" s="16">
        <f t="shared" si="12"/>
        <v>2.4822454041931428E-2</v>
      </c>
      <c r="CW18" s="16">
        <f t="shared" si="12"/>
        <v>2.6461301748593589E-2</v>
      </c>
      <c r="CX18" s="16">
        <f t="shared" ref="CX18:EC18" si="13">+CX16/CX17</f>
        <v>2.7742620180024369E-2</v>
      </c>
      <c r="CY18" s="16">
        <f t="shared" si="13"/>
        <v>2.6009695477945041E-2</v>
      </c>
      <c r="CZ18" s="16">
        <f t="shared" si="13"/>
        <v>2.856787590537474E-2</v>
      </c>
      <c r="DA18" s="16">
        <f t="shared" si="13"/>
        <v>2.8031625423554776E-2</v>
      </c>
      <c r="DB18" s="16">
        <f t="shared" si="13"/>
        <v>2.6138382350708308E-2</v>
      </c>
      <c r="DC18" s="16">
        <f t="shared" si="13"/>
        <v>2.6598199002753588E-2</v>
      </c>
      <c r="DD18" s="16">
        <f t="shared" si="13"/>
        <v>2.8717361990765331E-2</v>
      </c>
      <c r="DE18" s="16">
        <f t="shared" si="13"/>
        <v>2.8146927914086132E-2</v>
      </c>
      <c r="DF18" s="16">
        <f t="shared" si="13"/>
        <v>2.5504587155963303E-2</v>
      </c>
      <c r="DG18" s="16">
        <f t="shared" si="13"/>
        <v>2.7204761441406378E-2</v>
      </c>
      <c r="DH18" s="16">
        <f t="shared" si="13"/>
        <v>3.1430307850449056E-2</v>
      </c>
      <c r="DI18" s="16">
        <f t="shared" si="13"/>
        <v>3.339202142867892E-2</v>
      </c>
      <c r="DJ18" s="16">
        <f t="shared" si="13"/>
        <v>2.597985894241903E-2</v>
      </c>
      <c r="DK18" s="16">
        <f t="shared" si="13"/>
        <v>2.6627199166104277E-2</v>
      </c>
      <c r="DL18" s="16">
        <f t="shared" si="13"/>
        <v>3.0346892937359621E-2</v>
      </c>
      <c r="DM18" s="16">
        <f t="shared" si="13"/>
        <v>2.5325168517991076E-2</v>
      </c>
      <c r="DN18" s="16">
        <f t="shared" si="13"/>
        <v>8.9408377154988339E-2</v>
      </c>
      <c r="DO18" s="16">
        <f t="shared" si="13"/>
        <v>7.0532199750743457E-2</v>
      </c>
      <c r="DP18" s="16">
        <f t="shared" si="13"/>
        <v>4.6499261082220834E-2</v>
      </c>
      <c r="DQ18" s="16">
        <f t="shared" si="13"/>
        <v>8.0964114004927881E-2</v>
      </c>
      <c r="DR18" s="16">
        <f t="shared" si="13"/>
        <v>4.5819971852527806E-2</v>
      </c>
      <c r="DS18" s="16">
        <f t="shared" si="13"/>
        <v>4.6889736975246572E-2</v>
      </c>
      <c r="DT18" s="16">
        <f t="shared" si="13"/>
        <v>4.4687195986545518E-2</v>
      </c>
      <c r="DU18" s="16">
        <f t="shared" si="13"/>
        <v>3.8587515803710566E-2</v>
      </c>
      <c r="DV18" s="16">
        <f t="shared" si="13"/>
        <v>5.4204822182975308E-2</v>
      </c>
      <c r="DW18" s="16">
        <f t="shared" si="13"/>
        <v>3.2219484618953943E-2</v>
      </c>
      <c r="DX18" s="16">
        <f t="shared" si="13"/>
        <v>2.6294791144760528E-2</v>
      </c>
      <c r="DY18" s="16">
        <f t="shared" si="13"/>
        <v>3.3122894280946759E-2</v>
      </c>
      <c r="DZ18" s="16">
        <f t="shared" si="13"/>
        <v>2.9989111520418443E-2</v>
      </c>
      <c r="EA18" s="16">
        <f t="shared" si="13"/>
        <v>2.728010696208576E-2</v>
      </c>
      <c r="EB18" s="16">
        <f t="shared" si="13"/>
        <v>2.9371839360654638E-2</v>
      </c>
      <c r="EC18" s="16">
        <f t="shared" si="13"/>
        <v>2.5150187906330296E-2</v>
      </c>
      <c r="ED18" s="16">
        <f t="shared" ref="ED18:EJ18" si="14">+ED16/ED17</f>
        <v>3.0838425812759713E-2</v>
      </c>
      <c r="EE18" s="16">
        <f t="shared" si="14"/>
        <v>3.710024741134426E-2</v>
      </c>
      <c r="EF18" s="16">
        <f t="shared" si="14"/>
        <v>3.7904674016062255E-2</v>
      </c>
      <c r="EG18" s="16">
        <f t="shared" si="14"/>
        <v>2.8108426635238659E-2</v>
      </c>
      <c r="EH18" s="16">
        <f t="shared" si="14"/>
        <v>3.674706789020793E-2</v>
      </c>
      <c r="EI18" s="16">
        <f t="shared" si="14"/>
        <v>3.4035357264002225E-2</v>
      </c>
      <c r="EJ18" s="16">
        <f t="shared" si="14"/>
        <v>3.6613936516492855E-2</v>
      </c>
    </row>
    <row r="19" spans="1:141" s="40" customFormat="1">
      <c r="A19" s="40" t="s">
        <v>4</v>
      </c>
      <c r="B19" s="40">
        <v>73</v>
      </c>
      <c r="D19" s="40" t="s">
        <v>1699</v>
      </c>
      <c r="E19" s="40">
        <f>+s9q!DR85</f>
        <v>9.5</v>
      </c>
      <c r="F19" s="40">
        <f>+s9q!DS85</f>
        <v>-12.3</v>
      </c>
      <c r="G19" s="40">
        <f>+s9q!DT85</f>
        <v>20</v>
      </c>
      <c r="H19" s="40">
        <f>+s9q!DU85</f>
        <v>-3.8</v>
      </c>
      <c r="I19" s="40">
        <f>+s9q!DV85</f>
        <v>15.4</v>
      </c>
      <c r="J19" s="40">
        <f>+s9q!DW85</f>
        <v>20</v>
      </c>
      <c r="K19" s="40">
        <f>+s9q!DX85</f>
        <v>-43.9</v>
      </c>
      <c r="L19" s="40">
        <f>+s9q!DY85</f>
        <v>9.1999999999999993</v>
      </c>
      <c r="M19" s="40">
        <f>+s9q!DZ85</f>
        <v>5.8</v>
      </c>
      <c r="N19" s="40">
        <f>+s9q!EA85</f>
        <v>-37.799999999999997</v>
      </c>
      <c r="O19" s="40">
        <f>+s9q!EB85</f>
        <v>4.9000000000000004</v>
      </c>
      <c r="P19" s="40">
        <f>+s9q!EC85</f>
        <v>-1</v>
      </c>
      <c r="Q19" s="40">
        <f>+s9q!ED85</f>
        <v>-13.6</v>
      </c>
      <c r="R19" s="40">
        <f>+s9q!EE85</f>
        <v>-10.6</v>
      </c>
      <c r="S19" s="40">
        <f>+s9q!EF85</f>
        <v>23.9</v>
      </c>
      <c r="T19" s="40">
        <f>+s9q!EG85</f>
        <v>-10.5</v>
      </c>
      <c r="U19" s="40">
        <f>+s9q!EH85</f>
        <v>-18.5</v>
      </c>
      <c r="V19" s="40">
        <f>+s9q!EI85</f>
        <v>-47.7</v>
      </c>
      <c r="W19" s="40">
        <f>+s9q!EJ85</f>
        <v>33.1</v>
      </c>
      <c r="X19" s="40">
        <f>+s9q!EK85</f>
        <v>8.3000000000000007</v>
      </c>
      <c r="Y19" s="40">
        <f>+s9q!EL85</f>
        <v>11.3</v>
      </c>
      <c r="Z19" s="40">
        <f>+s9q!EM85</f>
        <v>13.8</v>
      </c>
      <c r="AA19" s="40">
        <f>+s9q!EN85</f>
        <v>16</v>
      </c>
      <c r="AB19" s="40">
        <f>+s9q!EO85</f>
        <v>-18.399999999999999</v>
      </c>
      <c r="AC19" s="40">
        <f>+s9q!EP85</f>
        <v>25.4</v>
      </c>
      <c r="AD19" s="40">
        <f>+s9q!EQ85</f>
        <v>20</v>
      </c>
      <c r="AE19" s="40">
        <f>+s9q!ER85</f>
        <v>8.1</v>
      </c>
      <c r="AF19" s="40">
        <f>+s9q!ES85</f>
        <v>5.2</v>
      </c>
      <c r="AG19" s="40">
        <f>+s9q!ET85</f>
        <v>-39.1</v>
      </c>
      <c r="AH19" s="40">
        <f>+s9q!EU85</f>
        <v>14.9</v>
      </c>
      <c r="AI19" s="40">
        <f>+s9q!EV85</f>
        <v>-15.1</v>
      </c>
      <c r="AJ19" s="40">
        <f>+s9q!EW85</f>
        <v>-16.3</v>
      </c>
      <c r="AK19" s="40">
        <f>+s9q!EX85</f>
        <v>-6.6</v>
      </c>
      <c r="AL19" s="40">
        <f>+s9q!EY85</f>
        <v>10.6</v>
      </c>
      <c r="AM19" s="40">
        <f>+s9q!EZ85</f>
        <v>55</v>
      </c>
      <c r="AN19" s="40">
        <f>+s9q!FA85</f>
        <v>73.5</v>
      </c>
      <c r="AO19" s="40">
        <f>+s9q!FB85</f>
        <v>-58.4</v>
      </c>
      <c r="AP19" s="40">
        <f>+s9q!FC85</f>
        <v>77.099999999999994</v>
      </c>
      <c r="AQ19" s="40">
        <f>+s9q!FD85</f>
        <v>15.6</v>
      </c>
      <c r="AR19" s="40">
        <f>+s9q!FE85</f>
        <v>32.9</v>
      </c>
      <c r="AS19" s="40">
        <f>+s9q!FF85</f>
        <v>-27.6</v>
      </c>
      <c r="AT19" s="40">
        <f>+s9q!FG85</f>
        <v>160.5</v>
      </c>
      <c r="AU19" s="40">
        <f>+s9q!FH85</f>
        <v>-48</v>
      </c>
      <c r="AV19" s="40">
        <f>+s9q!FI85</f>
        <v>-42.3</v>
      </c>
      <c r="AW19" s="40">
        <f>+s9q!FJ85</f>
        <v>27.4</v>
      </c>
      <c r="AX19" s="40">
        <f>+s9q!FK85</f>
        <v>90.1</v>
      </c>
      <c r="AY19" s="40">
        <f>+s9q!FL85</f>
        <v>-59.2</v>
      </c>
      <c r="AZ19" s="40">
        <f>+s9q!FM85</f>
        <v>-10.1</v>
      </c>
      <c r="BA19" s="40">
        <f>+s9q!FN85</f>
        <v>-27.7</v>
      </c>
      <c r="BB19" s="40">
        <f>+s9q!FO85</f>
        <v>47.7</v>
      </c>
      <c r="BC19" s="40">
        <f>+s9q!FP85</f>
        <v>52.3</v>
      </c>
      <c r="BD19" s="40">
        <f>+s9q!FQ85</f>
        <v>-57.5</v>
      </c>
      <c r="BE19" s="40">
        <f>+s9q!FR85</f>
        <v>5.5</v>
      </c>
      <c r="BF19" s="40">
        <f>+s9q!FS85</f>
        <v>74.2</v>
      </c>
      <c r="BG19" s="40">
        <f>+s9q!FT85</f>
        <v>120.8</v>
      </c>
      <c r="BH19" s="40">
        <f>+s9q!FU85</f>
        <v>26.9</v>
      </c>
      <c r="BI19" s="40">
        <f>+s9q!FV85</f>
        <v>-21.4</v>
      </c>
      <c r="BJ19" s="40">
        <f>+s9q!FW85</f>
        <v>104.1</v>
      </c>
      <c r="BK19" s="40">
        <f>+s9q!FX85</f>
        <v>7.8</v>
      </c>
      <c r="BL19" s="40">
        <f>+s9q!FY85</f>
        <v>100.9</v>
      </c>
      <c r="BM19" s="40">
        <f>+s9q!FZ85</f>
        <v>17.100000000000001</v>
      </c>
      <c r="BN19" s="40">
        <f>+s9q!GA85</f>
        <v>120.4</v>
      </c>
      <c r="BO19" s="40">
        <f>+s9q!GB85</f>
        <v>81.099999999999994</v>
      </c>
      <c r="BP19" s="40">
        <f>+s9q!GC85</f>
        <v>-29.6</v>
      </c>
      <c r="BQ19" s="40">
        <f>+s9q!GD85</f>
        <v>-149.30000000000001</v>
      </c>
      <c r="BR19" s="40">
        <f>+s9q!GE85</f>
        <v>98.5</v>
      </c>
      <c r="BS19" s="40">
        <f>+s9q!GF85</f>
        <v>71</v>
      </c>
      <c r="BT19" s="40">
        <f>+s9q!GG85</f>
        <v>68.599999999999994</v>
      </c>
      <c r="BU19" s="40">
        <f>+s9q!GH85</f>
        <v>-14.7</v>
      </c>
      <c r="BV19" s="40">
        <f>+s9q!GI85</f>
        <v>39.799999999999997</v>
      </c>
      <c r="BW19" s="40">
        <f>+s9q!GJ85</f>
        <v>81</v>
      </c>
      <c r="BX19" s="40">
        <f>+s9q!GK85</f>
        <v>360</v>
      </c>
      <c r="BY19" s="40">
        <f>+s9q!GL85</f>
        <v>81.599999999999994</v>
      </c>
      <c r="BZ19" s="40">
        <f>+s9q!GM85</f>
        <v>124.6</v>
      </c>
      <c r="CA19" s="40">
        <f>+s9q!GN85</f>
        <v>-44.8</v>
      </c>
      <c r="CB19" s="40">
        <f>+s9q!GO85</f>
        <v>0.7</v>
      </c>
      <c r="CC19" s="40">
        <f>+s9q!GP85</f>
        <v>-165.2</v>
      </c>
      <c r="CD19" s="40">
        <f>+s9q!GQ85</f>
        <v>123.7</v>
      </c>
      <c r="CE19" s="40">
        <f>+s9q!GR85</f>
        <v>88.7</v>
      </c>
      <c r="CF19" s="40">
        <f>+s9q!GS85</f>
        <v>163.19999999999999</v>
      </c>
      <c r="CG19" s="40">
        <f>+s9q!GT85</f>
        <v>-106.4</v>
      </c>
      <c r="CH19" s="40">
        <f>+s9q!GU85</f>
        <v>9.1</v>
      </c>
      <c r="CI19" s="40">
        <f>+s9q!GV85</f>
        <v>168.2</v>
      </c>
      <c r="CJ19" s="40">
        <f>+s9q!GW85</f>
        <v>2.2000000000000002</v>
      </c>
      <c r="CK19" s="40">
        <f>+s9q!GX85</f>
        <v>55.1</v>
      </c>
      <c r="CL19" s="40">
        <f>+s9q!GY85</f>
        <v>-168</v>
      </c>
      <c r="CM19" s="40">
        <f>+s9q!GZ85</f>
        <v>192.8</v>
      </c>
      <c r="CN19" s="40">
        <f>+s9q!HA85</f>
        <v>-104.2</v>
      </c>
      <c r="CO19" s="40">
        <f>+s9q!HB85</f>
        <v>72.900000000000006</v>
      </c>
      <c r="CP19" s="40">
        <f>+s9q!HC85</f>
        <v>-67.5</v>
      </c>
      <c r="CQ19" s="40">
        <f>+s9q!HD85</f>
        <v>102.1</v>
      </c>
      <c r="CR19" s="40">
        <f>+s9q!HE85</f>
        <v>85.8</v>
      </c>
      <c r="CS19" s="40">
        <f>+s9q!HF85</f>
        <v>-25.6</v>
      </c>
      <c r="CT19" s="40">
        <f>+s9q!HG85</f>
        <v>28.2</v>
      </c>
      <c r="CU19" s="40">
        <f>+s9q!HH85</f>
        <v>49.1</v>
      </c>
      <c r="CV19" s="40">
        <f>+s9q!HI85</f>
        <v>29.2</v>
      </c>
      <c r="CW19" s="40">
        <f>+s9q!HJ85</f>
        <v>-16.8</v>
      </c>
      <c r="CX19" s="40">
        <f>+s9q!HK85</f>
        <v>-32.9</v>
      </c>
      <c r="CY19" s="40">
        <f>+s9q!HL85</f>
        <v>43.9</v>
      </c>
      <c r="CZ19" s="40">
        <f>+s9q!HM85</f>
        <v>91.6</v>
      </c>
      <c r="DA19" s="40">
        <f>+s9q!HN85</f>
        <v>18.5</v>
      </c>
      <c r="DB19" s="40">
        <f>+s9q!HO85</f>
        <v>32.1</v>
      </c>
      <c r="DC19" s="40">
        <f>+s9q!HP85</f>
        <v>-50.2</v>
      </c>
      <c r="DD19" s="40">
        <f>+s9q!HQ85</f>
        <v>95.3</v>
      </c>
      <c r="DE19" s="40">
        <f>+s9q!HR85</f>
        <v>-64.3</v>
      </c>
      <c r="DF19" s="40">
        <f>+s9q!HS85</f>
        <v>27.9</v>
      </c>
      <c r="DG19" s="40">
        <f>+s9q!HT85</f>
        <v>160.4</v>
      </c>
      <c r="DH19" s="40">
        <f>+s9q!HU85</f>
        <v>-85.7</v>
      </c>
      <c r="DI19" s="40">
        <f>+s9q!HV85</f>
        <v>-5</v>
      </c>
      <c r="DJ19" s="40">
        <f>+s9q!HW85</f>
        <v>15.9</v>
      </c>
      <c r="DK19" s="40">
        <f>+s9q!HX85</f>
        <v>-16.7</v>
      </c>
      <c r="DL19" s="40">
        <f>+s9q!HY85</f>
        <v>11.3</v>
      </c>
      <c r="DM19" s="40">
        <f>+s9q!HZ85</f>
        <v>8.1999999999999993</v>
      </c>
      <c r="DN19" s="40">
        <f>+s9q!IA85</f>
        <v>16.5</v>
      </c>
      <c r="DO19" s="40">
        <f>+s9q!IB85</f>
        <v>91.5</v>
      </c>
      <c r="DP19" s="40">
        <f>+s9q!IC85</f>
        <v>174.1</v>
      </c>
      <c r="DQ19" s="40">
        <f>+s9q!ID85</f>
        <v>-77.900000000000006</v>
      </c>
      <c r="DR19" s="40">
        <f>+s9q!IE85</f>
        <v>43</v>
      </c>
      <c r="DS19" s="40">
        <f>+s9q!IF85</f>
        <v>-43</v>
      </c>
      <c r="DT19" s="40">
        <f>+s9q!IG85</f>
        <v>81.8</v>
      </c>
      <c r="DU19" s="40">
        <f>+s9q!IH85</f>
        <v>12.1</v>
      </c>
      <c r="DV19" s="40">
        <f>+s9q!II85</f>
        <v>117.5</v>
      </c>
      <c r="DW19" s="40">
        <f>+s9q!IJ85</f>
        <v>-41.6</v>
      </c>
      <c r="DX19" s="40">
        <f>+s9q!IK85</f>
        <v>71.3</v>
      </c>
      <c r="DY19" s="40">
        <f>+s9q!IL85</f>
        <v>-24.5</v>
      </c>
      <c r="DZ19" s="40">
        <f>+s9q!IM85</f>
        <v>28.1</v>
      </c>
      <c r="EA19" s="40">
        <f>+s9q!IN85</f>
        <v>71</v>
      </c>
      <c r="EB19" s="40">
        <f>+s9q!IO85</f>
        <v>40.200000000000003</v>
      </c>
      <c r="EC19" s="40">
        <f>+s9q!IP85</f>
        <v>139.4</v>
      </c>
      <c r="ED19" s="40">
        <f>+s9q!IQ85</f>
        <v>113.8</v>
      </c>
      <c r="EE19" s="40">
        <f>+s9q!IR85</f>
        <v>243</v>
      </c>
      <c r="EF19" s="40">
        <f>+s9q!IS85</f>
        <v>160.9</v>
      </c>
      <c r="EG19" s="40">
        <f>+s9q!IT85</f>
        <v>-6.6</v>
      </c>
      <c r="EH19" s="40">
        <f>+s9q!IU85</f>
        <v>-205.6</v>
      </c>
      <c r="EI19" s="40">
        <f>+s9q!IV85</f>
        <v>139.5</v>
      </c>
      <c r="EJ19" s="40">
        <f>+s9q!IW85</f>
        <v>71.5</v>
      </c>
    </row>
    <row r="20" spans="1:141" s="40" customFormat="1">
      <c r="A20" s="40" t="s">
        <v>4</v>
      </c>
      <c r="B20" s="40">
        <v>72</v>
      </c>
      <c r="D20" s="40" t="s">
        <v>1700</v>
      </c>
      <c r="E20" s="40">
        <f>+s9q!DR84</f>
        <v>29.6</v>
      </c>
      <c r="F20" s="40">
        <f>+s9q!DS84</f>
        <v>0</v>
      </c>
      <c r="G20" s="40">
        <f>+s9q!DT84</f>
        <v>0</v>
      </c>
      <c r="H20" s="40">
        <f>+s9q!DU84</f>
        <v>0</v>
      </c>
      <c r="I20" s="40">
        <f>+s9q!DV84</f>
        <v>1</v>
      </c>
      <c r="J20" s="40">
        <f>+s9q!DW84</f>
        <v>1.5</v>
      </c>
      <c r="K20" s="40">
        <f>+s9q!DX84</f>
        <v>0</v>
      </c>
      <c r="L20" s="40">
        <f>+s9q!DY84</f>
        <v>0</v>
      </c>
      <c r="M20" s="40">
        <f>+s9q!DZ84</f>
        <v>5.2</v>
      </c>
      <c r="N20" s="40">
        <f>+s9q!EA84</f>
        <v>103.1</v>
      </c>
      <c r="O20" s="40">
        <f>+s9q!EB84</f>
        <v>0</v>
      </c>
      <c r="P20" s="40">
        <f>+s9q!EC84</f>
        <v>0</v>
      </c>
      <c r="Q20" s="40">
        <f>+s9q!ED84</f>
        <v>-4.2</v>
      </c>
      <c r="R20" s="40">
        <f>+s9q!EE84</f>
        <v>0</v>
      </c>
      <c r="S20" s="40">
        <f>+s9q!EF84</f>
        <v>0</v>
      </c>
      <c r="T20" s="40">
        <f>+s9q!EG84</f>
        <v>0</v>
      </c>
      <c r="U20" s="40">
        <f>+s9q!EH84</f>
        <v>-19.899999999999999</v>
      </c>
      <c r="V20" s="40">
        <f>+s9q!EI84</f>
        <v>6.2</v>
      </c>
      <c r="W20" s="40">
        <f>+s9q!EJ84</f>
        <v>0</v>
      </c>
      <c r="X20" s="40">
        <f>+s9q!EK84</f>
        <v>0</v>
      </c>
      <c r="Y20" s="40">
        <f>+s9q!EL84</f>
        <v>-10.3</v>
      </c>
      <c r="Z20" s="40">
        <f>+s9q!EM84</f>
        <v>0</v>
      </c>
      <c r="AA20" s="40">
        <f>+s9q!EN84</f>
        <v>0</v>
      </c>
      <c r="AB20" s="40">
        <f>+s9q!EO84</f>
        <v>0</v>
      </c>
      <c r="AC20" s="40">
        <f>+s9q!EP84</f>
        <v>-42.7</v>
      </c>
      <c r="AD20" s="40">
        <f>+s9q!EQ84</f>
        <v>0</v>
      </c>
      <c r="AE20" s="40">
        <f>+s9q!ER84</f>
        <v>0</v>
      </c>
      <c r="AF20" s="40">
        <f>+s9q!ES84</f>
        <v>0</v>
      </c>
      <c r="AG20" s="40">
        <f>+s9q!ET84</f>
        <v>-15.7</v>
      </c>
      <c r="AH20" s="40">
        <f>+s9q!EU84</f>
        <v>0</v>
      </c>
      <c r="AI20" s="40">
        <f>+s9q!EV84</f>
        <v>0</v>
      </c>
      <c r="AJ20" s="40">
        <f>+s9q!EW84</f>
        <v>0</v>
      </c>
      <c r="AK20" s="40">
        <f>+s9q!EX84</f>
        <v>-27</v>
      </c>
      <c r="AL20" s="40">
        <f>+s9q!EY84</f>
        <v>0</v>
      </c>
      <c r="AM20" s="40">
        <f>+s9q!EZ84</f>
        <v>0</v>
      </c>
      <c r="AN20" s="40">
        <f>+s9q!FA84</f>
        <v>0</v>
      </c>
      <c r="AO20" s="40">
        <f>+s9q!FB84</f>
        <v>20</v>
      </c>
      <c r="AP20" s="40">
        <f>+s9q!FC84</f>
        <v>0</v>
      </c>
      <c r="AQ20" s="40">
        <f>+s9q!FD84</f>
        <v>0</v>
      </c>
      <c r="AR20" s="40">
        <f>+s9q!FE84</f>
        <v>0</v>
      </c>
      <c r="AS20" s="40">
        <f>+s9q!FF84</f>
        <v>-24.4</v>
      </c>
      <c r="AT20" s="40">
        <f>+s9q!FG84</f>
        <v>26.7</v>
      </c>
      <c r="AU20" s="40">
        <f>+s9q!FH84</f>
        <v>0</v>
      </c>
      <c r="AV20" s="40">
        <f>+s9q!FI84</f>
        <v>0</v>
      </c>
      <c r="AW20" s="40">
        <f>+s9q!FJ84</f>
        <v>-10.8</v>
      </c>
      <c r="AX20" s="40">
        <f>+s9q!FK84</f>
        <v>-99.1</v>
      </c>
      <c r="AY20" s="40">
        <f>+s9q!FL84</f>
        <v>0</v>
      </c>
      <c r="AZ20" s="40">
        <f>+s9q!FM84</f>
        <v>0</v>
      </c>
      <c r="BA20" s="40">
        <f>+s9q!FN84</f>
        <v>27.8</v>
      </c>
      <c r="BB20" s="40">
        <f>+s9q!FO84</f>
        <v>0</v>
      </c>
      <c r="BC20" s="40">
        <f>+s9q!FP84</f>
        <v>0</v>
      </c>
      <c r="BD20" s="40">
        <f>+s9q!FQ84</f>
        <v>0</v>
      </c>
      <c r="BE20" s="40">
        <f>+s9q!FR84</f>
        <v>-149.19999999999999</v>
      </c>
      <c r="BF20" s="40">
        <f>+s9q!FS84</f>
        <v>47.2</v>
      </c>
      <c r="BG20" s="40">
        <f>+s9q!FT84</f>
        <v>25</v>
      </c>
      <c r="BH20" s="40">
        <f>+s9q!FU84</f>
        <v>0</v>
      </c>
      <c r="BI20" s="40">
        <f>+s9q!FV84</f>
        <v>-200.2</v>
      </c>
      <c r="BJ20" s="40">
        <f>+s9q!FW84</f>
        <v>0</v>
      </c>
      <c r="BK20" s="40">
        <f>+s9q!FX84</f>
        <v>34.4</v>
      </c>
      <c r="BL20" s="40">
        <f>+s9q!FY84</f>
        <v>5</v>
      </c>
      <c r="BM20" s="40">
        <f>+s9q!FZ84</f>
        <v>-62.1</v>
      </c>
      <c r="BN20" s="40">
        <f>+s9q!GA84</f>
        <v>-17.5</v>
      </c>
      <c r="BO20" s="40">
        <f>+s9q!GB84</f>
        <v>-50.2</v>
      </c>
      <c r="BP20" s="40">
        <f>+s9q!GC84</f>
        <v>0</v>
      </c>
      <c r="BQ20" s="40">
        <f>+s9q!GD84</f>
        <v>-92.2</v>
      </c>
      <c r="BR20" s="40">
        <f>+s9q!GE84</f>
        <v>138.5</v>
      </c>
      <c r="BS20" s="40">
        <f>+s9q!GF84</f>
        <v>5.9</v>
      </c>
      <c r="BT20" s="40">
        <f>+s9q!GG84</f>
        <v>36.299999999999997</v>
      </c>
      <c r="BU20" s="40">
        <f>+s9q!GH84</f>
        <v>-12.5</v>
      </c>
      <c r="BV20" s="40">
        <f>+s9q!GI84</f>
        <v>26.8</v>
      </c>
      <c r="BW20" s="40">
        <f>+s9q!GJ84</f>
        <v>12.7</v>
      </c>
      <c r="BX20" s="40">
        <f>+s9q!GK84</f>
        <v>16.2</v>
      </c>
      <c r="BY20" s="40">
        <f>+s9q!GL84</f>
        <v>-22.7</v>
      </c>
      <c r="BZ20" s="40">
        <f>+s9q!GM84</f>
        <v>-33.4</v>
      </c>
      <c r="CA20" s="40">
        <f>+s9q!GN84</f>
        <v>17.399999999999999</v>
      </c>
      <c r="CB20" s="40">
        <f>+s9q!GO84</f>
        <v>-51.2</v>
      </c>
      <c r="CC20" s="40">
        <f>+s9q!GP84</f>
        <v>77.599999999999994</v>
      </c>
      <c r="CD20" s="40">
        <f>+s9q!GQ84</f>
        <v>-23.3</v>
      </c>
      <c r="CE20" s="40">
        <f>+s9q!GR84</f>
        <v>65.099999999999994</v>
      </c>
      <c r="CF20" s="40">
        <f>+s9q!GS84</f>
        <v>14.6</v>
      </c>
      <c r="CG20" s="40">
        <f>+s9q!GT84</f>
        <v>-51.5</v>
      </c>
      <c r="CH20" s="40">
        <f>+s9q!GU84</f>
        <v>-21.1</v>
      </c>
      <c r="CI20" s="40">
        <f>+s9q!GV84</f>
        <v>-175.5</v>
      </c>
      <c r="CJ20" s="40">
        <f>+s9q!GW84</f>
        <v>-100.6</v>
      </c>
      <c r="CK20" s="40">
        <f>+s9q!GX84</f>
        <v>7.2</v>
      </c>
      <c r="CL20" s="40">
        <f>+s9q!GY84</f>
        <v>44.3</v>
      </c>
      <c r="CM20" s="40">
        <f>+s9q!GZ84</f>
        <v>-5.8</v>
      </c>
      <c r="CN20" s="40">
        <f>+s9q!HA84</f>
        <v>-50.6</v>
      </c>
      <c r="CO20" s="40">
        <f>+s9q!HB84</f>
        <v>62</v>
      </c>
      <c r="CP20" s="40">
        <f>+s9q!HC84</f>
        <v>25.7</v>
      </c>
      <c r="CQ20" s="40">
        <f>+s9q!HD84</f>
        <v>84.6</v>
      </c>
      <c r="CR20" s="40">
        <f>+s9q!HE84</f>
        <v>37.1</v>
      </c>
      <c r="CS20" s="40">
        <f>+s9q!HF84</f>
        <v>-28</v>
      </c>
      <c r="CT20" s="40">
        <f>+s9q!HG84</f>
        <v>119.7</v>
      </c>
      <c r="CU20" s="40">
        <f>+s9q!HH84</f>
        <v>-1.3</v>
      </c>
      <c r="CV20" s="40">
        <f>+s9q!HI84</f>
        <v>2.4</v>
      </c>
      <c r="CW20" s="40">
        <f>+s9q!HJ84</f>
        <v>91</v>
      </c>
      <c r="CX20" s="40">
        <f>+s9q!HK84</f>
        <v>0.9</v>
      </c>
      <c r="CY20" s="40">
        <f>+s9q!HL84</f>
        <v>-124.3</v>
      </c>
      <c r="CZ20" s="40">
        <f>+s9q!HM84</f>
        <v>20.5</v>
      </c>
      <c r="DA20" s="40">
        <f>+s9q!HN84</f>
        <v>-57.1</v>
      </c>
      <c r="DB20" s="40">
        <f>+s9q!HO84</f>
        <v>-8.1</v>
      </c>
      <c r="DC20" s="40">
        <f>+s9q!HP84</f>
        <v>13.7</v>
      </c>
      <c r="DD20" s="40">
        <f>+s9q!HQ84</f>
        <v>-5.0999999999999996</v>
      </c>
      <c r="DE20" s="40">
        <f>+s9q!HR84</f>
        <v>-65.8</v>
      </c>
      <c r="DF20" s="40">
        <f>+s9q!HS84</f>
        <v>38</v>
      </c>
      <c r="DG20" s="40">
        <f>+s9q!HT84</f>
        <v>37.200000000000003</v>
      </c>
      <c r="DH20" s="40">
        <f>+s9q!HU84</f>
        <v>103.5</v>
      </c>
      <c r="DI20" s="40">
        <f>+s9q!HV84</f>
        <v>-125.8</v>
      </c>
      <c r="DJ20" s="40">
        <f>+s9q!HW84</f>
        <v>-4.9000000000000004</v>
      </c>
      <c r="DK20" s="40">
        <f>+s9q!HX84</f>
        <v>-12.6</v>
      </c>
      <c r="DL20" s="40">
        <f>+s9q!HY84</f>
        <v>5</v>
      </c>
      <c r="DM20" s="40">
        <f>+s9q!HZ84</f>
        <v>-27.5</v>
      </c>
      <c r="DN20" s="40">
        <f>+s9q!IA84</f>
        <v>1.9</v>
      </c>
      <c r="DO20" s="40">
        <f>+s9q!IB84</f>
        <v>345.4</v>
      </c>
      <c r="DP20" s="40">
        <f>+s9q!IC84</f>
        <v>-4.5</v>
      </c>
      <c r="DQ20" s="40">
        <f>+s9q!ID84</f>
        <v>30.2</v>
      </c>
      <c r="DR20" s="40">
        <f>+s9q!IE84</f>
        <v>54.8</v>
      </c>
      <c r="DS20" s="40">
        <f>+s9q!IF84</f>
        <v>-115.9</v>
      </c>
      <c r="DT20" s="40">
        <f>+s9q!IG84</f>
        <v>180.7</v>
      </c>
      <c r="DU20" s="40">
        <f>+s9q!IH84</f>
        <v>-25</v>
      </c>
      <c r="DV20" s="40">
        <f>+s9q!II84</f>
        <v>-74.099999999999994</v>
      </c>
      <c r="DW20" s="40">
        <f>+s9q!IJ84</f>
        <v>89.3</v>
      </c>
      <c r="DX20" s="40">
        <f>+s9q!IK84</f>
        <v>-27.5</v>
      </c>
      <c r="DY20" s="40">
        <f>+s9q!IL84</f>
        <v>35.5</v>
      </c>
      <c r="DZ20" s="40">
        <f>+s9q!IM84</f>
        <v>77.7</v>
      </c>
      <c r="EA20" s="40">
        <f>+s9q!IN84</f>
        <v>209.3</v>
      </c>
      <c r="EB20" s="40">
        <f>+s9q!IO84</f>
        <v>43.9</v>
      </c>
      <c r="EC20" s="40">
        <f>+s9q!IP84</f>
        <v>381</v>
      </c>
      <c r="ED20" s="40">
        <f>+s9q!IQ84</f>
        <v>9.1</v>
      </c>
      <c r="EE20" s="40">
        <f>+s9q!IR84</f>
        <v>-25.3</v>
      </c>
      <c r="EF20" s="40">
        <f>+s9q!IS84</f>
        <v>-30.9</v>
      </c>
      <c r="EG20" s="40">
        <f>+s9q!IT84</f>
        <v>-22.3</v>
      </c>
      <c r="EH20" s="40">
        <f>+s9q!IU84</f>
        <v>2.2999999999999998</v>
      </c>
      <c r="EI20" s="40">
        <f>+s9q!IV84</f>
        <v>0</v>
      </c>
      <c r="EJ20" s="40">
        <f>+s9q!IW84</f>
        <v>0</v>
      </c>
    </row>
    <row r="21" spans="1:141" s="40" customFormat="1">
      <c r="A21" s="40" t="s">
        <v>1690</v>
      </c>
      <c r="B21" s="40">
        <v>70</v>
      </c>
      <c r="C21" s="40" t="s">
        <v>1255</v>
      </c>
      <c r="D21" s="65" t="s">
        <v>1703</v>
      </c>
      <c r="E21" s="40">
        <f>+s9q!DR81</f>
        <v>49</v>
      </c>
      <c r="F21" s="40">
        <f>+s9q!DS81</f>
        <v>116.3</v>
      </c>
      <c r="G21" s="40">
        <f>+s9q!DT81</f>
        <v>19</v>
      </c>
      <c r="H21" s="40">
        <f>+s9q!DU81</f>
        <v>82.1</v>
      </c>
      <c r="I21" s="40">
        <f>+s9q!DV81</f>
        <v>34.299999999999997</v>
      </c>
      <c r="J21" s="40">
        <f>+s9q!DW81</f>
        <v>-139.5</v>
      </c>
      <c r="K21" s="40">
        <f>+s9q!DX81</f>
        <v>169.7</v>
      </c>
      <c r="L21" s="40">
        <f>+s9q!DY81</f>
        <v>-11.1</v>
      </c>
      <c r="M21" s="40">
        <f>+s9q!DZ81</f>
        <v>6.5</v>
      </c>
      <c r="N21" s="40">
        <f>+s9q!EA81</f>
        <v>142.1</v>
      </c>
      <c r="O21" s="40">
        <f>+s9q!EB81</f>
        <v>36.6</v>
      </c>
      <c r="P21" s="40">
        <f>+s9q!EC81</f>
        <v>56.1</v>
      </c>
      <c r="Q21" s="40">
        <f>+s9q!ED81</f>
        <v>132.30000000000001</v>
      </c>
      <c r="R21" s="40">
        <f>+s9q!EE81</f>
        <v>72.2</v>
      </c>
      <c r="S21" s="40">
        <f>+s9q!EF81</f>
        <v>-13.9</v>
      </c>
      <c r="T21" s="40">
        <f>+s9q!EG81</f>
        <v>125.2</v>
      </c>
      <c r="U21" s="40">
        <f>+s9q!EH81</f>
        <v>200.4</v>
      </c>
      <c r="V21" s="40">
        <f>+s9q!EI81</f>
        <v>271</v>
      </c>
      <c r="W21" s="40">
        <f>+s9q!EJ81</f>
        <v>-9.6</v>
      </c>
      <c r="X21" s="40">
        <f>+s9q!EK81</f>
        <v>92.1</v>
      </c>
      <c r="Y21" s="40">
        <f>+s9q!EL81</f>
        <v>94.4</v>
      </c>
      <c r="Z21" s="40">
        <f>+s9q!EM81</f>
        <v>54.9</v>
      </c>
      <c r="AA21" s="40">
        <f>+s9q!EN81</f>
        <v>62.9</v>
      </c>
      <c r="AB21" s="40">
        <f>+s9q!EO81</f>
        <v>166.8</v>
      </c>
      <c r="AC21" s="40">
        <f>+s9q!EP81</f>
        <v>-6.6</v>
      </c>
      <c r="AD21" s="40">
        <f>+s9q!EQ81</f>
        <v>4.9000000000000004</v>
      </c>
      <c r="AE21" s="40">
        <f>+s9q!ER81</f>
        <v>94.6</v>
      </c>
      <c r="AF21" s="40">
        <f>+s9q!ES81</f>
        <v>107.7</v>
      </c>
      <c r="AG21" s="40">
        <f>+s9q!ET81</f>
        <v>277</v>
      </c>
      <c r="AH21" s="40">
        <f>+s9q!EU81</f>
        <v>53.9</v>
      </c>
      <c r="AI21" s="40">
        <f>+s9q!EV81</f>
        <v>182.7</v>
      </c>
      <c r="AJ21" s="40">
        <f>+s9q!EW81</f>
        <v>201</v>
      </c>
      <c r="AK21" s="40">
        <f>+s9q!EX81</f>
        <v>177</v>
      </c>
      <c r="AL21" s="40">
        <f>+s9q!EY81</f>
        <v>99.9</v>
      </c>
      <c r="AM21" s="40">
        <f>+s9q!EZ81</f>
        <v>-5.5</v>
      </c>
      <c r="AN21" s="40">
        <f>+s9q!FA81</f>
        <v>-68.3</v>
      </c>
      <c r="AO21" s="40">
        <f>+s9q!FB81</f>
        <v>473.3</v>
      </c>
      <c r="AP21" s="40">
        <f>+s9q!FC81</f>
        <v>-74.7</v>
      </c>
      <c r="AQ21" s="40">
        <f>+s9q!FD81</f>
        <v>201.1</v>
      </c>
      <c r="AR21" s="40">
        <f>+s9q!FE81</f>
        <v>162.6</v>
      </c>
      <c r="AS21" s="40">
        <f>+s9q!FF81</f>
        <v>452.2</v>
      </c>
      <c r="AT21" s="40">
        <f>+s9q!FG81</f>
        <v>-225.9</v>
      </c>
      <c r="AU21" s="40">
        <f>+s9q!FH81</f>
        <v>533.5</v>
      </c>
      <c r="AV21" s="40">
        <f>+s9q!FI81</f>
        <v>606.20000000000005</v>
      </c>
      <c r="AW21" s="40">
        <f>+s9q!FJ81</f>
        <v>301.7</v>
      </c>
      <c r="AX21" s="40">
        <f>+s9q!FK81</f>
        <v>115.5</v>
      </c>
      <c r="AY21" s="40">
        <f>+s9q!FL81</f>
        <v>569.5</v>
      </c>
      <c r="AZ21" s="40">
        <f>+s9q!FM81</f>
        <v>409.1</v>
      </c>
      <c r="BA21" s="40">
        <f>+s9q!FN81</f>
        <v>451.4</v>
      </c>
      <c r="BB21" s="40">
        <f>+s9q!FO81</f>
        <v>187</v>
      </c>
      <c r="BC21" s="40">
        <f>+s9q!FP81</f>
        <v>197.6</v>
      </c>
      <c r="BD21" s="40">
        <f>+s9q!FQ81</f>
        <v>789.5</v>
      </c>
      <c r="BE21" s="40">
        <f>+s9q!FR81</f>
        <v>472.1</v>
      </c>
      <c r="BF21" s="40">
        <f>+s9q!FS81</f>
        <v>181.3</v>
      </c>
      <c r="BG21" s="40">
        <f>+s9q!FT81</f>
        <v>55.9</v>
      </c>
      <c r="BH21" s="40">
        <f>+s9q!FU81</f>
        <v>575.20000000000005</v>
      </c>
      <c r="BI21" s="40">
        <f>+s9q!FV81</f>
        <v>531.29999999999995</v>
      </c>
      <c r="BJ21" s="40">
        <f>+s9q!FW81</f>
        <v>58.7</v>
      </c>
      <c r="BK21" s="40">
        <f>+s9q!FX81</f>
        <v>680.2</v>
      </c>
      <c r="BL21" s="40">
        <f>+s9q!FY81</f>
        <v>373.6</v>
      </c>
      <c r="BM21" s="40">
        <f>+s9q!FZ81</f>
        <v>537.29999999999995</v>
      </c>
      <c r="BN21" s="40">
        <f>+s9q!GA81</f>
        <v>132.6</v>
      </c>
      <c r="BO21" s="40">
        <f>+s9q!GB81</f>
        <v>585.1</v>
      </c>
      <c r="BP21" s="40">
        <f>+s9q!GC81</f>
        <v>916.5</v>
      </c>
      <c r="BQ21" s="40">
        <f>+s9q!GD81</f>
        <v>1277</v>
      </c>
      <c r="BR21" s="40">
        <f>+s9q!GE81</f>
        <v>426.7</v>
      </c>
      <c r="BS21" s="40">
        <f>+s9q!GF81</f>
        <v>769.8</v>
      </c>
      <c r="BT21" s="40">
        <f>+s9q!GG81</f>
        <v>715.3</v>
      </c>
      <c r="BU21" s="40">
        <f>+s9q!GH81</f>
        <v>502.4</v>
      </c>
      <c r="BV21" s="40">
        <f>+s9q!GI81</f>
        <v>657.3</v>
      </c>
      <c r="BW21" s="40">
        <f>+s9q!GJ81</f>
        <v>718.4</v>
      </c>
      <c r="BX21" s="40">
        <f>+s9q!GK81</f>
        <v>-706</v>
      </c>
      <c r="BY21" s="40">
        <f>+s9q!GL81</f>
        <v>68.900000000000006</v>
      </c>
      <c r="BZ21" s="40">
        <f>+s9q!GM81</f>
        <v>300.60000000000002</v>
      </c>
      <c r="CA21" s="40">
        <f>+s9q!GN81</f>
        <v>1225.2</v>
      </c>
      <c r="CB21" s="40">
        <f>+s9q!GO81</f>
        <v>676.1</v>
      </c>
      <c r="CC21" s="40">
        <f>+s9q!GP81</f>
        <v>956.7</v>
      </c>
      <c r="CD21" s="40">
        <f>+s9q!GQ81</f>
        <v>-28.2</v>
      </c>
      <c r="CE21" s="40">
        <f>+s9q!GR81</f>
        <v>246.8</v>
      </c>
      <c r="CF21" s="40">
        <f>+s9q!GS81</f>
        <v>-273.7</v>
      </c>
      <c r="CG21" s="40">
        <f>+s9q!GT81</f>
        <v>535.9</v>
      </c>
      <c r="CH21" s="40">
        <f>+s9q!GU81</f>
        <v>459</v>
      </c>
      <c r="CI21" s="40">
        <f>+s9q!GV81</f>
        <v>117.3</v>
      </c>
      <c r="CJ21" s="40">
        <f>+s9q!GW81</f>
        <v>470.7</v>
      </c>
      <c r="CK21" s="40">
        <f>+s9q!GX81</f>
        <v>-196.6</v>
      </c>
      <c r="CL21" s="40">
        <f>+s9q!GY81</f>
        <v>1214.2</v>
      </c>
      <c r="CM21" s="40">
        <f>+s9q!GZ81</f>
        <v>88.9</v>
      </c>
      <c r="CN21" s="40">
        <f>+s9q!HA81</f>
        <v>885</v>
      </c>
      <c r="CO21" s="40">
        <f>+s9q!HB81</f>
        <v>-283.10000000000002</v>
      </c>
      <c r="CP21" s="40">
        <f>+s9q!HC81</f>
        <v>802.5</v>
      </c>
      <c r="CQ21" s="40">
        <f>+s9q!HD81</f>
        <v>421.9</v>
      </c>
      <c r="CR21" s="40">
        <f>+s9q!HE81</f>
        <v>133.69999999999999</v>
      </c>
      <c r="CS21" s="40">
        <f>+s9q!HF81</f>
        <v>-43.3</v>
      </c>
      <c r="CT21" s="40">
        <f>+s9q!HG81</f>
        <v>315.2</v>
      </c>
      <c r="CU21" s="40">
        <f>+s9q!HH81</f>
        <v>580.70000000000005</v>
      </c>
      <c r="CV21" s="40">
        <f>+s9q!HI81</f>
        <v>309.5</v>
      </c>
      <c r="CW21" s="40">
        <f>+s9q!HJ81</f>
        <v>-131.6</v>
      </c>
      <c r="CX21" s="40">
        <f>+s9q!HK81</f>
        <v>528.6</v>
      </c>
      <c r="CY21" s="40">
        <f>+s9q!HL81</f>
        <v>563.29999999999995</v>
      </c>
      <c r="CZ21" s="40">
        <f>+s9q!HM81</f>
        <v>107.4</v>
      </c>
      <c r="DA21" s="40">
        <f>+s9q!HN81</f>
        <v>-156.19999999999999</v>
      </c>
      <c r="DB21" s="40">
        <f>+s9q!HO81</f>
        <v>320.2</v>
      </c>
      <c r="DC21" s="40">
        <f>+s9q!HP81</f>
        <v>964.9</v>
      </c>
      <c r="DD21" s="40">
        <f>+s9q!HQ81</f>
        <v>182.3</v>
      </c>
      <c r="DE21" s="40">
        <f>+s9q!HR81</f>
        <v>206.3</v>
      </c>
      <c r="DF21" s="40">
        <f>+s9q!HS81</f>
        <v>323.5</v>
      </c>
      <c r="DG21" s="40">
        <f>+s9q!HT81</f>
        <v>67.5</v>
      </c>
      <c r="DH21" s="40">
        <f>+s9q!HU81</f>
        <v>885.9</v>
      </c>
      <c r="DI21" s="40">
        <f>+s9q!HV81</f>
        <v>-33.700000000000003</v>
      </c>
      <c r="DJ21" s="40">
        <f>+s9q!HW81</f>
        <v>289.39999999999998</v>
      </c>
      <c r="DK21" s="40">
        <f>+s9q!HX81</f>
        <v>770.1</v>
      </c>
      <c r="DL21" s="40">
        <f>+s9q!HY81</f>
        <v>465.9</v>
      </c>
      <c r="DM21" s="40">
        <f>+s9q!HZ81</f>
        <v>-24.1</v>
      </c>
      <c r="DN21" s="40">
        <f>+s9q!IA81</f>
        <v>294.39999999999998</v>
      </c>
      <c r="DO21" s="40">
        <f>+s9q!IB81</f>
        <v>237.2</v>
      </c>
      <c r="DP21" s="40">
        <f>+s9q!IC81</f>
        <v>-111.8</v>
      </c>
      <c r="DQ21" s="40">
        <f>+s9q!ID81</f>
        <v>546.4</v>
      </c>
      <c r="DR21" s="40">
        <f>+s9q!IE81</f>
        <v>223.2</v>
      </c>
      <c r="DS21" s="40">
        <f>+s9q!IF81</f>
        <v>827.9</v>
      </c>
      <c r="DT21" s="40">
        <f>+s9q!IG81</f>
        <v>266.10000000000002</v>
      </c>
      <c r="DU21" s="40">
        <f>+s9q!IH81</f>
        <v>128.4</v>
      </c>
      <c r="DV21" s="40">
        <f>+s9q!II81</f>
        <v>-178</v>
      </c>
      <c r="DW21" s="40">
        <f>+s9q!IJ81</f>
        <v>812.1</v>
      </c>
      <c r="DX21" s="40">
        <f>+s9q!IK81</f>
        <v>518.29999999999995</v>
      </c>
      <c r="DY21" s="40">
        <f>+s9q!IL81</f>
        <v>660.1</v>
      </c>
      <c r="DZ21" s="40">
        <f>+s9q!IM81</f>
        <v>486.9</v>
      </c>
      <c r="EA21" s="40">
        <f>+s9q!IN81</f>
        <v>635.4</v>
      </c>
      <c r="EB21" s="40">
        <f>+s9q!IO81</f>
        <v>986.2</v>
      </c>
      <c r="EC21" s="40">
        <f>+s9q!IP81</f>
        <v>182.5</v>
      </c>
      <c r="ED21" s="40">
        <f>+s9q!IQ81</f>
        <v>477.5</v>
      </c>
      <c r="EE21" s="40">
        <f>+s9q!IR81</f>
        <v>124.9</v>
      </c>
      <c r="EF21" s="40">
        <f>+s9q!IS81</f>
        <v>551.6</v>
      </c>
      <c r="EG21" s="40">
        <f>+s9q!IT81</f>
        <v>766</v>
      </c>
      <c r="EH21" s="40">
        <f>+s9q!IU81</f>
        <v>1538</v>
      </c>
      <c r="EI21" s="40">
        <f>+s9q!IV81</f>
        <v>336</v>
      </c>
      <c r="EJ21" s="40">
        <f>+s9q!IW81</f>
        <v>802.7</v>
      </c>
    </row>
    <row r="23" spans="1:141">
      <c r="A23" t="s">
        <v>1257</v>
      </c>
      <c r="C23" t="s">
        <v>1247</v>
      </c>
      <c r="D23" t="s">
        <v>1261</v>
      </c>
      <c r="E23">
        <f t="shared" ref="E23:AJ23" si="15">+E7-E12</f>
        <v>13.400000000000006</v>
      </c>
      <c r="F23">
        <f t="shared" si="15"/>
        <v>-0.10000000000000142</v>
      </c>
      <c r="G23">
        <f t="shared" si="15"/>
        <v>9.9999999999999645E-2</v>
      </c>
      <c r="H23">
        <f t="shared" si="15"/>
        <v>0.39999999999999858</v>
      </c>
      <c r="I23">
        <f t="shared" si="15"/>
        <v>-16.900000000000002</v>
      </c>
      <c r="J23">
        <f t="shared" si="15"/>
        <v>-0.30000000000000071</v>
      </c>
      <c r="K23">
        <f t="shared" si="15"/>
        <v>-0.20000000000000018</v>
      </c>
      <c r="L23">
        <f t="shared" si="15"/>
        <v>0.20000000000000018</v>
      </c>
      <c r="M23">
        <f t="shared" si="15"/>
        <v>12.799999999999983</v>
      </c>
      <c r="N23">
        <f t="shared" si="15"/>
        <v>-0.29999999999999982</v>
      </c>
      <c r="O23">
        <f t="shared" si="15"/>
        <v>0.29999999999999982</v>
      </c>
      <c r="P23">
        <f t="shared" si="15"/>
        <v>0.20000000000000107</v>
      </c>
      <c r="Q23">
        <f t="shared" si="15"/>
        <v>-18.3</v>
      </c>
      <c r="R23">
        <f t="shared" si="15"/>
        <v>9.9999999999999645E-2</v>
      </c>
      <c r="S23">
        <f t="shared" si="15"/>
        <v>0</v>
      </c>
      <c r="T23">
        <f t="shared" si="15"/>
        <v>0.10000000000000053</v>
      </c>
      <c r="U23">
        <f t="shared" si="15"/>
        <v>-7.1000000000000014</v>
      </c>
      <c r="V23">
        <f t="shared" si="15"/>
        <v>0.20000000000000107</v>
      </c>
      <c r="W23">
        <f t="shared" si="15"/>
        <v>0.20000000000000018</v>
      </c>
      <c r="X23">
        <f t="shared" si="15"/>
        <v>9.9999999999997868E-2</v>
      </c>
      <c r="Y23">
        <f t="shared" si="15"/>
        <v>-85</v>
      </c>
      <c r="Z23">
        <f t="shared" si="15"/>
        <v>0.5</v>
      </c>
      <c r="AA23">
        <f t="shared" si="15"/>
        <v>0</v>
      </c>
      <c r="AB23">
        <f t="shared" si="15"/>
        <v>-0.30000000000000426</v>
      </c>
      <c r="AC23">
        <f t="shared" si="15"/>
        <v>54.999999999999972</v>
      </c>
      <c r="AD23">
        <f t="shared" si="15"/>
        <v>-0.19999999999999929</v>
      </c>
      <c r="AE23">
        <f t="shared" si="15"/>
        <v>0</v>
      </c>
      <c r="AF23">
        <f t="shared" si="15"/>
        <v>-9.9999999999999645E-2</v>
      </c>
      <c r="AG23">
        <f t="shared" si="15"/>
        <v>-33.199999999999989</v>
      </c>
      <c r="AH23">
        <f t="shared" si="15"/>
        <v>-0.19999999999999929</v>
      </c>
      <c r="AI23">
        <f t="shared" si="15"/>
        <v>0</v>
      </c>
      <c r="AJ23">
        <f t="shared" si="15"/>
        <v>-9.9999999999994316E-2</v>
      </c>
      <c r="AK23">
        <f t="shared" ref="AK23:BP23" si="16">+AK7-AK12</f>
        <v>6.2000000000000455</v>
      </c>
      <c r="AL23">
        <f t="shared" si="16"/>
        <v>0</v>
      </c>
      <c r="AM23">
        <f t="shared" si="16"/>
        <v>0</v>
      </c>
      <c r="AN23">
        <f t="shared" si="16"/>
        <v>0.20000000000000284</v>
      </c>
      <c r="AO23">
        <f t="shared" si="16"/>
        <v>-1.5</v>
      </c>
      <c r="AP23">
        <f t="shared" si="16"/>
        <v>-0.20000000000000284</v>
      </c>
      <c r="AQ23">
        <f t="shared" si="16"/>
        <v>-9.9999999999994316E-2</v>
      </c>
      <c r="AR23">
        <f t="shared" si="16"/>
        <v>0.29999999999999716</v>
      </c>
      <c r="AS23">
        <f t="shared" si="16"/>
        <v>-152.30000000000001</v>
      </c>
      <c r="AT23">
        <f t="shared" si="16"/>
        <v>-0.10000000000000142</v>
      </c>
      <c r="AU23">
        <f t="shared" si="16"/>
        <v>-0.10000000000000142</v>
      </c>
      <c r="AV23">
        <f t="shared" si="16"/>
        <v>-0.19999999999999929</v>
      </c>
      <c r="AW23">
        <f t="shared" si="16"/>
        <v>12.799999999999955</v>
      </c>
      <c r="AX23">
        <f t="shared" si="16"/>
        <v>-0.20000000000001705</v>
      </c>
      <c r="AY23">
        <f t="shared" si="16"/>
        <v>-9.9999999999994316E-2</v>
      </c>
      <c r="AZ23">
        <f t="shared" si="16"/>
        <v>0.19999999999998863</v>
      </c>
      <c r="BA23">
        <f t="shared" si="16"/>
        <v>40.300000000000011</v>
      </c>
      <c r="BB23">
        <f t="shared" si="16"/>
        <v>0</v>
      </c>
      <c r="BC23">
        <f t="shared" si="16"/>
        <v>0.40000000000000568</v>
      </c>
      <c r="BD23">
        <f t="shared" si="16"/>
        <v>-9.9999999999994316E-2</v>
      </c>
      <c r="BE23">
        <f t="shared" si="16"/>
        <v>64.600000000000023</v>
      </c>
      <c r="BF23">
        <f t="shared" si="16"/>
        <v>0.10000000000000142</v>
      </c>
      <c r="BG23">
        <f t="shared" si="16"/>
        <v>9.9999999999994316E-2</v>
      </c>
      <c r="BH23">
        <f t="shared" si="16"/>
        <v>0.20000000000000284</v>
      </c>
      <c r="BI23">
        <f t="shared" si="16"/>
        <v>34.100000000000023</v>
      </c>
      <c r="BJ23">
        <f t="shared" si="16"/>
        <v>-0.10000000000000142</v>
      </c>
      <c r="BK23">
        <f t="shared" si="16"/>
        <v>-0.10000000000000053</v>
      </c>
      <c r="BL23">
        <f t="shared" si="16"/>
        <v>0</v>
      </c>
      <c r="BM23">
        <f t="shared" si="16"/>
        <v>4.1999999999999886</v>
      </c>
      <c r="BN23">
        <f t="shared" si="16"/>
        <v>-4.2000000000000028</v>
      </c>
      <c r="BO23">
        <f t="shared" si="16"/>
        <v>2.8000000000000007</v>
      </c>
      <c r="BP23">
        <f t="shared" si="16"/>
        <v>-9.9999999999994316E-2</v>
      </c>
      <c r="BQ23">
        <f t="shared" ref="BQ23:CV23" si="17">+BQ7-BQ12</f>
        <v>-127.4</v>
      </c>
      <c r="BR23">
        <f t="shared" si="17"/>
        <v>-88.399999999999991</v>
      </c>
      <c r="BS23">
        <f t="shared" si="17"/>
        <v>-65</v>
      </c>
      <c r="BT23">
        <f t="shared" si="17"/>
        <v>125.30000000000001</v>
      </c>
      <c r="BU23">
        <f t="shared" si="17"/>
        <v>31.700000000000045</v>
      </c>
      <c r="BV23">
        <f t="shared" si="17"/>
        <v>11.6</v>
      </c>
      <c r="BW23">
        <f t="shared" si="17"/>
        <v>-107.79999999999998</v>
      </c>
      <c r="BX23">
        <f t="shared" si="17"/>
        <v>93.199999999999989</v>
      </c>
      <c r="BY23">
        <f t="shared" si="17"/>
        <v>174</v>
      </c>
      <c r="BZ23">
        <f t="shared" si="17"/>
        <v>53.900000000000091</v>
      </c>
      <c r="CA23">
        <f t="shared" si="17"/>
        <v>-156.1</v>
      </c>
      <c r="CB23">
        <f t="shared" si="17"/>
        <v>-191.5</v>
      </c>
      <c r="CC23">
        <f t="shared" si="17"/>
        <v>156.60000000000014</v>
      </c>
      <c r="CD23">
        <f t="shared" si="17"/>
        <v>-151.80000000000007</v>
      </c>
      <c r="CE23">
        <f t="shared" si="17"/>
        <v>93.100000000000023</v>
      </c>
      <c r="CF23">
        <f t="shared" si="17"/>
        <v>182.89999999999998</v>
      </c>
      <c r="CG23">
        <f t="shared" si="17"/>
        <v>-56.900000000000006</v>
      </c>
      <c r="CH23">
        <f t="shared" si="17"/>
        <v>29.700000000000017</v>
      </c>
      <c r="CI23">
        <f t="shared" si="17"/>
        <v>171.70000000000005</v>
      </c>
      <c r="CJ23">
        <f t="shared" si="17"/>
        <v>145.90000000000009</v>
      </c>
      <c r="CK23">
        <f t="shared" si="17"/>
        <v>-190.39999999999998</v>
      </c>
      <c r="CL23">
        <f t="shared" si="17"/>
        <v>-69.799999999999955</v>
      </c>
      <c r="CM23">
        <f t="shared" si="17"/>
        <v>90.1</v>
      </c>
      <c r="CN23">
        <f t="shared" si="17"/>
        <v>260.10000000000002</v>
      </c>
      <c r="CO23">
        <f t="shared" si="17"/>
        <v>-71.300000000000011</v>
      </c>
      <c r="CP23">
        <f t="shared" si="17"/>
        <v>-44.799999999999955</v>
      </c>
      <c r="CQ23">
        <f t="shared" si="17"/>
        <v>72.099999999999966</v>
      </c>
      <c r="CR23">
        <f t="shared" si="17"/>
        <v>80.200000000000045</v>
      </c>
      <c r="CS23">
        <f t="shared" si="17"/>
        <v>-32.099999999999994</v>
      </c>
      <c r="CT23">
        <f t="shared" si="17"/>
        <v>-72.5</v>
      </c>
      <c r="CU23">
        <f t="shared" si="17"/>
        <v>-247.4</v>
      </c>
      <c r="CV23">
        <f t="shared" si="17"/>
        <v>1</v>
      </c>
      <c r="CW23">
        <f t="shared" ref="CW23:EB23" si="18">+CW7-CW12</f>
        <v>-61.600000000000023</v>
      </c>
      <c r="CX23">
        <f t="shared" si="18"/>
        <v>51</v>
      </c>
      <c r="CY23">
        <f t="shared" si="18"/>
        <v>100.00000000000006</v>
      </c>
      <c r="CZ23">
        <f t="shared" si="18"/>
        <v>-97.2</v>
      </c>
      <c r="DA23">
        <f t="shared" si="18"/>
        <v>19.5</v>
      </c>
      <c r="DB23">
        <f t="shared" si="18"/>
        <v>45.499999999999993</v>
      </c>
      <c r="DC23">
        <f t="shared" si="18"/>
        <v>-181</v>
      </c>
      <c r="DD23">
        <f t="shared" si="18"/>
        <v>30</v>
      </c>
      <c r="DE23">
        <f t="shared" si="18"/>
        <v>-164</v>
      </c>
      <c r="DF23">
        <f t="shared" si="18"/>
        <v>185</v>
      </c>
      <c r="DG23">
        <f t="shared" si="18"/>
        <v>143.80000000000001</v>
      </c>
      <c r="DH23">
        <f t="shared" si="18"/>
        <v>-35.600000000000023</v>
      </c>
      <c r="DI23">
        <f t="shared" si="18"/>
        <v>-412.20000000000005</v>
      </c>
      <c r="DJ23">
        <f t="shared" si="18"/>
        <v>28.800000000000068</v>
      </c>
      <c r="DK23">
        <f t="shared" si="18"/>
        <v>78.800000000000011</v>
      </c>
      <c r="DL23">
        <f t="shared" si="18"/>
        <v>20.399999999999977</v>
      </c>
      <c r="DM23">
        <f t="shared" si="18"/>
        <v>-34.900000000000091</v>
      </c>
      <c r="DN23">
        <f t="shared" si="18"/>
        <v>-184.5</v>
      </c>
      <c r="DO23">
        <f t="shared" si="18"/>
        <v>-136.4</v>
      </c>
      <c r="DP23">
        <f t="shared" si="18"/>
        <v>-79.100000000000023</v>
      </c>
      <c r="DQ23">
        <f t="shared" si="18"/>
        <v>51.099999999999909</v>
      </c>
      <c r="DR23">
        <f t="shared" si="18"/>
        <v>179.70000000000005</v>
      </c>
      <c r="DS23">
        <f t="shared" si="18"/>
        <v>248.10000000000002</v>
      </c>
      <c r="DT23">
        <f t="shared" si="18"/>
        <v>121.10000000000002</v>
      </c>
      <c r="DU23">
        <f t="shared" si="18"/>
        <v>-40.900000000000091</v>
      </c>
      <c r="DV23">
        <f t="shared" si="18"/>
        <v>237.79999999999973</v>
      </c>
      <c r="DW23">
        <f t="shared" si="18"/>
        <v>274</v>
      </c>
      <c r="DX23">
        <f t="shared" si="18"/>
        <v>57.5</v>
      </c>
      <c r="DY23">
        <f t="shared" si="18"/>
        <v>54.099999999999909</v>
      </c>
      <c r="DZ23">
        <f t="shared" si="18"/>
        <v>-562.59999999999991</v>
      </c>
      <c r="EA23">
        <f t="shared" si="18"/>
        <v>235.29999999999995</v>
      </c>
      <c r="EB23">
        <f t="shared" si="18"/>
        <v>-99.800000000000011</v>
      </c>
      <c r="EC23">
        <f t="shared" ref="EC23:EJ23" si="19">+EC7-EC12</f>
        <v>-81.599999999999909</v>
      </c>
      <c r="ED23">
        <f t="shared" si="19"/>
        <v>-792.60000000000014</v>
      </c>
      <c r="EE23">
        <f t="shared" si="19"/>
        <v>-645.69999999999982</v>
      </c>
      <c r="EF23">
        <f t="shared" si="19"/>
        <v>-672</v>
      </c>
      <c r="EG23">
        <f t="shared" si="19"/>
        <v>200.40000000000009</v>
      </c>
      <c r="EH23">
        <f t="shared" si="19"/>
        <v>112.40000000000009</v>
      </c>
      <c r="EI23">
        <f t="shared" si="19"/>
        <v>-242.09999999999991</v>
      </c>
      <c r="EJ23">
        <f t="shared" si="19"/>
        <v>-385.19999999999993</v>
      </c>
    </row>
    <row r="24" spans="1:141">
      <c r="A24" t="s">
        <v>1257</v>
      </c>
      <c r="C24" t="s">
        <v>1247</v>
      </c>
      <c r="D24" t="s">
        <v>1262</v>
      </c>
      <c r="E24">
        <f t="shared" ref="E24:AJ24" si="20">+E8-E13</f>
        <v>12.699999999999989</v>
      </c>
      <c r="F24">
        <f t="shared" si="20"/>
        <v>-1.5</v>
      </c>
      <c r="G24">
        <f t="shared" si="20"/>
        <v>1.3000000000000007</v>
      </c>
      <c r="H24">
        <f t="shared" si="20"/>
        <v>4.5</v>
      </c>
      <c r="I24">
        <f t="shared" si="20"/>
        <v>5.2000000000000028</v>
      </c>
      <c r="J24">
        <f t="shared" si="20"/>
        <v>-5.6999999999999993</v>
      </c>
      <c r="K24">
        <f t="shared" si="20"/>
        <v>-2</v>
      </c>
      <c r="L24">
        <f t="shared" si="20"/>
        <v>3.6000000000000014</v>
      </c>
      <c r="M24">
        <f t="shared" si="20"/>
        <v>7.7999999999999972</v>
      </c>
      <c r="N24">
        <f t="shared" si="20"/>
        <v>-4.0999999999999979</v>
      </c>
      <c r="O24">
        <f t="shared" si="20"/>
        <v>3.9000000000000021</v>
      </c>
      <c r="P24">
        <f t="shared" si="20"/>
        <v>3.4000000000000004</v>
      </c>
      <c r="Q24">
        <f t="shared" si="20"/>
        <v>-4.2000000000000028</v>
      </c>
      <c r="R24">
        <f t="shared" si="20"/>
        <v>2</v>
      </c>
      <c r="S24">
        <f t="shared" si="20"/>
        <v>0.40000000000000568</v>
      </c>
      <c r="T24">
        <f t="shared" si="20"/>
        <v>1.2999999999999972</v>
      </c>
      <c r="U24">
        <f t="shared" si="20"/>
        <v>26.700000000000017</v>
      </c>
      <c r="V24">
        <f t="shared" si="20"/>
        <v>3.2999999999999989</v>
      </c>
      <c r="W24">
        <f t="shared" si="20"/>
        <v>2.5</v>
      </c>
      <c r="X24">
        <f t="shared" si="20"/>
        <v>0.60000000000000009</v>
      </c>
      <c r="Y24">
        <f t="shared" si="20"/>
        <v>27.900000000000002</v>
      </c>
      <c r="Z24">
        <f t="shared" si="20"/>
        <v>7.1</v>
      </c>
      <c r="AA24">
        <f t="shared" si="20"/>
        <v>0.59999999999999964</v>
      </c>
      <c r="AB24">
        <f t="shared" si="20"/>
        <v>-4.8000000000000043</v>
      </c>
      <c r="AC24">
        <f t="shared" si="20"/>
        <v>13</v>
      </c>
      <c r="AD24">
        <f t="shared" si="20"/>
        <v>-1.5999999999999979</v>
      </c>
      <c r="AE24">
        <f t="shared" si="20"/>
        <v>-1.3000000000000007</v>
      </c>
      <c r="AF24">
        <f t="shared" si="20"/>
        <v>-0.40000000000000213</v>
      </c>
      <c r="AG24">
        <f t="shared" si="20"/>
        <v>17.299999999999983</v>
      </c>
      <c r="AH24">
        <f t="shared" si="20"/>
        <v>-3.3000000000000007</v>
      </c>
      <c r="AI24">
        <f t="shared" si="20"/>
        <v>0.30000000000001137</v>
      </c>
      <c r="AJ24">
        <f t="shared" si="20"/>
        <v>-1.3999999999999986</v>
      </c>
      <c r="AK24">
        <f t="shared" ref="AK24:BP24" si="21">+AK8-AK13</f>
        <v>-9.5999999999999943</v>
      </c>
      <c r="AL24">
        <f t="shared" si="21"/>
        <v>-1.0999999999999943</v>
      </c>
      <c r="AM24">
        <f t="shared" si="21"/>
        <v>-0.19999999999999929</v>
      </c>
      <c r="AN24">
        <f t="shared" si="21"/>
        <v>2.5</v>
      </c>
      <c r="AO24">
        <f t="shared" si="21"/>
        <v>25.400000000000034</v>
      </c>
      <c r="AP24">
        <f t="shared" si="21"/>
        <v>-3.4000000000000057</v>
      </c>
      <c r="AQ24">
        <f t="shared" si="21"/>
        <v>-1.5</v>
      </c>
      <c r="AR24">
        <f t="shared" si="21"/>
        <v>3.6999999999999993</v>
      </c>
      <c r="AS24">
        <f t="shared" si="21"/>
        <v>-19</v>
      </c>
      <c r="AT24">
        <f t="shared" si="21"/>
        <v>-1.1999999999999886</v>
      </c>
      <c r="AU24">
        <f t="shared" si="21"/>
        <v>-0.79999999999999716</v>
      </c>
      <c r="AV24">
        <f t="shared" si="21"/>
        <v>-2</v>
      </c>
      <c r="AW24">
        <f t="shared" si="21"/>
        <v>3.3000000000000114</v>
      </c>
      <c r="AX24">
        <f t="shared" si="21"/>
        <v>-3.2999999999999829</v>
      </c>
      <c r="AY24">
        <f t="shared" si="21"/>
        <v>-0.70000000000000018</v>
      </c>
      <c r="AZ24">
        <f t="shared" si="21"/>
        <v>2.6000000000000227</v>
      </c>
      <c r="BA24">
        <f t="shared" si="21"/>
        <v>-3.8000000000000114</v>
      </c>
      <c r="BB24">
        <f t="shared" si="21"/>
        <v>-0.59999999999999964</v>
      </c>
      <c r="BC24">
        <f t="shared" si="21"/>
        <v>5.2999999999999972</v>
      </c>
      <c r="BD24">
        <f t="shared" si="21"/>
        <v>-0.19999999999998863</v>
      </c>
      <c r="BE24">
        <f t="shared" si="21"/>
        <v>20.800000000000011</v>
      </c>
      <c r="BF24">
        <f t="shared" si="21"/>
        <v>1.2000000000000028</v>
      </c>
      <c r="BG24">
        <f t="shared" si="21"/>
        <v>1.3999999999999773</v>
      </c>
      <c r="BH24">
        <f t="shared" si="21"/>
        <v>2.1000000000000227</v>
      </c>
      <c r="BI24">
        <f t="shared" si="21"/>
        <v>52.599999999999909</v>
      </c>
      <c r="BJ24">
        <f t="shared" si="21"/>
        <v>-0.10000000000000142</v>
      </c>
      <c r="BK24">
        <f t="shared" si="21"/>
        <v>-1.4000000000000021</v>
      </c>
      <c r="BL24">
        <f t="shared" si="21"/>
        <v>0.39999999999999858</v>
      </c>
      <c r="BM24">
        <f t="shared" si="21"/>
        <v>22.600000000000023</v>
      </c>
      <c r="BN24">
        <f t="shared" si="21"/>
        <v>-2.2999999999999998</v>
      </c>
      <c r="BO24">
        <f t="shared" si="21"/>
        <v>-3.1000000000000014</v>
      </c>
      <c r="BP24">
        <f t="shared" si="21"/>
        <v>-0.5</v>
      </c>
      <c r="BQ24">
        <f t="shared" ref="BQ24:CV24" si="22">+BQ8-BQ13</f>
        <v>-41.699999999999989</v>
      </c>
      <c r="BR24">
        <f t="shared" si="22"/>
        <v>-14</v>
      </c>
      <c r="BS24">
        <f t="shared" si="22"/>
        <v>-20</v>
      </c>
      <c r="BT24">
        <f t="shared" si="22"/>
        <v>37.399999999999977</v>
      </c>
      <c r="BU24">
        <f t="shared" si="22"/>
        <v>17.199999999999932</v>
      </c>
      <c r="BV24">
        <f t="shared" si="22"/>
        <v>17.900000000000006</v>
      </c>
      <c r="BW24">
        <f t="shared" si="22"/>
        <v>-32.800000000000068</v>
      </c>
      <c r="BX24">
        <f t="shared" si="22"/>
        <v>11.5</v>
      </c>
      <c r="BY24">
        <f t="shared" si="22"/>
        <v>79.5</v>
      </c>
      <c r="BZ24">
        <f t="shared" si="22"/>
        <v>-17.099999999999909</v>
      </c>
      <c r="CA24">
        <f t="shared" si="22"/>
        <v>-31.600000000000023</v>
      </c>
      <c r="CB24">
        <f t="shared" si="22"/>
        <v>-127.20000000000005</v>
      </c>
      <c r="CC24">
        <f t="shared" si="22"/>
        <v>17.600000000000136</v>
      </c>
      <c r="CD24">
        <f t="shared" si="22"/>
        <v>-20.299999999999955</v>
      </c>
      <c r="CE24">
        <f t="shared" si="22"/>
        <v>143.90000000000009</v>
      </c>
      <c r="CF24">
        <f t="shared" si="22"/>
        <v>107.5</v>
      </c>
      <c r="CG24">
        <f t="shared" si="22"/>
        <v>-49.000000000000028</v>
      </c>
      <c r="CH24">
        <f t="shared" si="22"/>
        <v>5.3000000000000114</v>
      </c>
      <c r="CI24">
        <f t="shared" si="22"/>
        <v>29.700000000000045</v>
      </c>
      <c r="CJ24">
        <f t="shared" si="22"/>
        <v>59.599999999999909</v>
      </c>
      <c r="CK24">
        <f t="shared" si="22"/>
        <v>-46.099999999999909</v>
      </c>
      <c r="CL24">
        <f t="shared" si="22"/>
        <v>-24.699999999999989</v>
      </c>
      <c r="CM24">
        <f t="shared" si="22"/>
        <v>22.5</v>
      </c>
      <c r="CN24">
        <f t="shared" si="22"/>
        <v>10.699999999999818</v>
      </c>
      <c r="CO24">
        <f t="shared" si="22"/>
        <v>1.2999999999999829</v>
      </c>
      <c r="CP24">
        <f t="shared" si="22"/>
        <v>35.799999999999955</v>
      </c>
      <c r="CQ24">
        <f t="shared" si="22"/>
        <v>41.199999999999932</v>
      </c>
      <c r="CR24">
        <f t="shared" si="22"/>
        <v>79.5</v>
      </c>
      <c r="CS24">
        <f t="shared" si="22"/>
        <v>15.900000000000034</v>
      </c>
      <c r="CT24">
        <f t="shared" si="22"/>
        <v>-44.199999999999989</v>
      </c>
      <c r="CU24">
        <f t="shared" si="22"/>
        <v>-92.800000000000011</v>
      </c>
      <c r="CV24">
        <f t="shared" si="22"/>
        <v>20.600000000000023</v>
      </c>
      <c r="CW24">
        <f t="shared" ref="CW24:EB24" si="23">+CW8-CW13</f>
        <v>-2</v>
      </c>
      <c r="CX24">
        <f t="shared" si="23"/>
        <v>45.699999999999989</v>
      </c>
      <c r="CY24">
        <f t="shared" si="23"/>
        <v>15.699999999999989</v>
      </c>
      <c r="CZ24">
        <f t="shared" si="23"/>
        <v>-53.5</v>
      </c>
      <c r="DA24">
        <f t="shared" si="23"/>
        <v>3.8000000000000114</v>
      </c>
      <c r="DB24">
        <f t="shared" si="23"/>
        <v>-31.000000000000028</v>
      </c>
      <c r="DC24">
        <f t="shared" si="23"/>
        <v>-41.2</v>
      </c>
      <c r="DD24">
        <f t="shared" si="23"/>
        <v>-22.100000000000136</v>
      </c>
      <c r="DE24">
        <f t="shared" si="23"/>
        <v>-9.8000000000000114</v>
      </c>
      <c r="DF24">
        <f t="shared" si="23"/>
        <v>85.1</v>
      </c>
      <c r="DG24">
        <f t="shared" si="23"/>
        <v>57.900000000000006</v>
      </c>
      <c r="DH24">
        <f t="shared" si="23"/>
        <v>13.899999999999977</v>
      </c>
      <c r="DI24">
        <f t="shared" si="23"/>
        <v>-126.49999999999999</v>
      </c>
      <c r="DJ24">
        <f t="shared" si="23"/>
        <v>45.899999999999977</v>
      </c>
      <c r="DK24">
        <f t="shared" si="23"/>
        <v>56.400000000000091</v>
      </c>
      <c r="DL24">
        <f t="shared" si="23"/>
        <v>30.199999999999932</v>
      </c>
      <c r="DM24">
        <f t="shared" si="23"/>
        <v>14.300000000000068</v>
      </c>
      <c r="DN24">
        <f t="shared" si="23"/>
        <v>-19.899999999999977</v>
      </c>
      <c r="DO24">
        <f t="shared" si="23"/>
        <v>-71.800000000000011</v>
      </c>
      <c r="DP24">
        <f t="shared" si="23"/>
        <v>-9.2999999999999972</v>
      </c>
      <c r="DQ24">
        <f t="shared" si="23"/>
        <v>-2.7000000000002728</v>
      </c>
      <c r="DR24">
        <f t="shared" si="23"/>
        <v>71.5</v>
      </c>
      <c r="DS24">
        <f t="shared" si="23"/>
        <v>89.899999999999977</v>
      </c>
      <c r="DT24">
        <f t="shared" si="23"/>
        <v>37.599999999999966</v>
      </c>
      <c r="DU24">
        <f t="shared" si="23"/>
        <v>13.399999999999864</v>
      </c>
      <c r="DV24">
        <f t="shared" si="23"/>
        <v>-128.19999999999982</v>
      </c>
      <c r="DW24">
        <f t="shared" si="23"/>
        <v>175.29999999999973</v>
      </c>
      <c r="DX24">
        <f t="shared" si="23"/>
        <v>64.399999999999977</v>
      </c>
      <c r="DY24">
        <f t="shared" si="23"/>
        <v>82</v>
      </c>
      <c r="DZ24">
        <f t="shared" si="23"/>
        <v>-131.5</v>
      </c>
      <c r="EA24">
        <f t="shared" si="23"/>
        <v>72</v>
      </c>
      <c r="EB24">
        <f t="shared" si="23"/>
        <v>-47.099999999999966</v>
      </c>
      <c r="EC24">
        <f t="shared" ref="EC24:EJ24" si="24">+EC8-EC13</f>
        <v>-23.5</v>
      </c>
      <c r="ED24">
        <f t="shared" si="24"/>
        <v>-316.10000000000014</v>
      </c>
      <c r="EE24">
        <f t="shared" si="24"/>
        <v>-259.80000000000018</v>
      </c>
      <c r="EF24">
        <f t="shared" si="24"/>
        <v>-193.79999999999995</v>
      </c>
      <c r="EG24">
        <f t="shared" si="24"/>
        <v>114</v>
      </c>
      <c r="EH24">
        <f t="shared" si="24"/>
        <v>30.200000000000045</v>
      </c>
      <c r="EI24">
        <f t="shared" si="24"/>
        <v>-80.399999999999977</v>
      </c>
      <c r="EJ24">
        <f t="shared" si="24"/>
        <v>-103.20000000000005</v>
      </c>
    </row>
    <row r="25" spans="1:141">
      <c r="A25" t="s">
        <v>1257</v>
      </c>
      <c r="C25" t="s">
        <v>1247</v>
      </c>
      <c r="D25" t="s">
        <v>1260</v>
      </c>
      <c r="E25">
        <f t="shared" ref="E25:AJ25" si="25">+ (E13-E12)</f>
        <v>41.600000000000009</v>
      </c>
      <c r="F25">
        <f t="shared" si="25"/>
        <v>-23.3</v>
      </c>
      <c r="G25">
        <f t="shared" si="25"/>
        <v>8.9999999999999982</v>
      </c>
      <c r="H25">
        <f t="shared" si="25"/>
        <v>12.099999999999998</v>
      </c>
      <c r="I25">
        <f t="shared" si="25"/>
        <v>-81.5</v>
      </c>
      <c r="J25">
        <f t="shared" si="25"/>
        <v>-14.7</v>
      </c>
      <c r="K25">
        <f t="shared" si="25"/>
        <v>1</v>
      </c>
      <c r="L25">
        <f t="shared" si="25"/>
        <v>18.399999999999999</v>
      </c>
      <c r="M25">
        <f t="shared" si="25"/>
        <v>-46.900000000000006</v>
      </c>
      <c r="N25">
        <f t="shared" si="25"/>
        <v>-23.4</v>
      </c>
      <c r="O25">
        <f t="shared" si="25"/>
        <v>6.3999999999999995</v>
      </c>
      <c r="P25">
        <f t="shared" si="25"/>
        <v>0.90000000000000036</v>
      </c>
      <c r="Q25">
        <f t="shared" si="25"/>
        <v>-100.19999999999999</v>
      </c>
      <c r="R25">
        <f t="shared" si="25"/>
        <v>30.1</v>
      </c>
      <c r="S25">
        <f t="shared" si="25"/>
        <v>48.699999999999996</v>
      </c>
      <c r="T25">
        <f t="shared" si="25"/>
        <v>36.300000000000004</v>
      </c>
      <c r="U25">
        <f t="shared" si="25"/>
        <v>185.39999999999998</v>
      </c>
      <c r="V25">
        <f t="shared" si="25"/>
        <v>29.4</v>
      </c>
      <c r="W25">
        <f t="shared" si="25"/>
        <v>21.3</v>
      </c>
      <c r="X25">
        <f t="shared" si="25"/>
        <v>-23.3</v>
      </c>
      <c r="Y25">
        <f t="shared" si="25"/>
        <v>13.799999999999997</v>
      </c>
      <c r="Z25">
        <f t="shared" si="25"/>
        <v>-20</v>
      </c>
      <c r="AA25">
        <f t="shared" si="25"/>
        <v>-23.999999999999996</v>
      </c>
      <c r="AB25">
        <f t="shared" si="25"/>
        <v>-2.5</v>
      </c>
      <c r="AC25">
        <f t="shared" si="25"/>
        <v>-23.200000000000017</v>
      </c>
      <c r="AD25">
        <f t="shared" si="25"/>
        <v>0</v>
      </c>
      <c r="AE25">
        <f t="shared" si="25"/>
        <v>6.6999999999999993</v>
      </c>
      <c r="AF25">
        <f t="shared" si="25"/>
        <v>8.6000000000000014</v>
      </c>
      <c r="AG25">
        <f t="shared" si="25"/>
        <v>21.300000000000011</v>
      </c>
      <c r="AH25">
        <f t="shared" si="25"/>
        <v>-16.7</v>
      </c>
      <c r="AI25">
        <f t="shared" si="25"/>
        <v>42.399999999999991</v>
      </c>
      <c r="AJ25">
        <f t="shared" si="25"/>
        <v>-29.799999999999997</v>
      </c>
      <c r="AK25">
        <f t="shared" ref="AK25:BP25" si="26">+ (AK13-AK12)</f>
        <v>-203.2</v>
      </c>
      <c r="AL25">
        <f t="shared" si="26"/>
        <v>21.5</v>
      </c>
      <c r="AM25">
        <f t="shared" si="26"/>
        <v>-62</v>
      </c>
      <c r="AN25">
        <f t="shared" si="26"/>
        <v>-90.000000000000014</v>
      </c>
      <c r="AO25">
        <f t="shared" si="26"/>
        <v>-63.900000000000034</v>
      </c>
      <c r="AP25">
        <f t="shared" si="26"/>
        <v>-45.2</v>
      </c>
      <c r="AQ25">
        <f t="shared" si="26"/>
        <v>-29.399999999999991</v>
      </c>
      <c r="AR25">
        <f t="shared" si="26"/>
        <v>121.4</v>
      </c>
      <c r="AS25">
        <f t="shared" si="26"/>
        <v>125.39999999999998</v>
      </c>
      <c r="AT25">
        <f t="shared" si="26"/>
        <v>35.499999999999993</v>
      </c>
      <c r="AU25">
        <f t="shared" si="26"/>
        <v>-40.9</v>
      </c>
      <c r="AV25">
        <f t="shared" si="26"/>
        <v>-103.30000000000001</v>
      </c>
      <c r="AW25">
        <f t="shared" si="26"/>
        <v>45.099999999999966</v>
      </c>
      <c r="AX25">
        <f t="shared" si="26"/>
        <v>-27.200000000000017</v>
      </c>
      <c r="AY25">
        <f t="shared" si="26"/>
        <v>-86</v>
      </c>
      <c r="AZ25">
        <f t="shared" si="26"/>
        <v>-64.900000000000034</v>
      </c>
      <c r="BA25">
        <f t="shared" si="26"/>
        <v>-104.80000000000001</v>
      </c>
      <c r="BB25">
        <f t="shared" si="26"/>
        <v>-16</v>
      </c>
      <c r="BC25">
        <f t="shared" si="26"/>
        <v>119.7</v>
      </c>
      <c r="BD25">
        <f t="shared" si="26"/>
        <v>-62.300000000000011</v>
      </c>
      <c r="BE25">
        <f t="shared" si="26"/>
        <v>163.60000000000002</v>
      </c>
      <c r="BF25">
        <f t="shared" si="26"/>
        <v>-68.900000000000006</v>
      </c>
      <c r="BG25">
        <f t="shared" si="26"/>
        <v>62.5</v>
      </c>
      <c r="BH25">
        <f t="shared" si="26"/>
        <v>85.399999999999991</v>
      </c>
      <c r="BI25">
        <f t="shared" si="26"/>
        <v>291.40000000000009</v>
      </c>
      <c r="BJ25">
        <f t="shared" si="26"/>
        <v>6.3000000000000043</v>
      </c>
      <c r="BK25">
        <f t="shared" si="26"/>
        <v>-24.1</v>
      </c>
      <c r="BL25">
        <f t="shared" si="26"/>
        <v>70.8</v>
      </c>
      <c r="BM25">
        <f t="shared" si="26"/>
        <v>376.7</v>
      </c>
      <c r="BN25">
        <f t="shared" si="26"/>
        <v>62.199999999999996</v>
      </c>
      <c r="BO25">
        <f t="shared" si="26"/>
        <v>-52</v>
      </c>
      <c r="BP25">
        <f t="shared" si="26"/>
        <v>255.8</v>
      </c>
      <c r="BQ25">
        <f t="shared" ref="BQ25:CV25" si="27">+ (BQ13-BQ12)</f>
        <v>402.4</v>
      </c>
      <c r="BR25">
        <f t="shared" si="27"/>
        <v>388.9</v>
      </c>
      <c r="BS25">
        <f t="shared" si="27"/>
        <v>64.7</v>
      </c>
      <c r="BT25">
        <f t="shared" si="27"/>
        <v>30.400000000000034</v>
      </c>
      <c r="BU25">
        <f t="shared" si="27"/>
        <v>426.70000000000005</v>
      </c>
      <c r="BV25">
        <f t="shared" si="27"/>
        <v>247</v>
      </c>
      <c r="BW25">
        <f t="shared" si="27"/>
        <v>317.30000000000007</v>
      </c>
      <c r="BX25">
        <f t="shared" si="27"/>
        <v>294.7</v>
      </c>
      <c r="BY25">
        <f t="shared" si="27"/>
        <v>151.1</v>
      </c>
      <c r="BZ25">
        <f t="shared" si="27"/>
        <v>-394</v>
      </c>
      <c r="CA25">
        <f t="shared" si="27"/>
        <v>-119.79999999999998</v>
      </c>
      <c r="CB25">
        <f t="shared" si="27"/>
        <v>-1416.1999999999998</v>
      </c>
      <c r="CC25">
        <f t="shared" si="27"/>
        <v>-419.5</v>
      </c>
      <c r="CD25">
        <f t="shared" si="27"/>
        <v>-96.700000000000045</v>
      </c>
      <c r="CE25">
        <f t="shared" si="27"/>
        <v>647.59999999999991</v>
      </c>
      <c r="CF25">
        <f t="shared" si="27"/>
        <v>587.6</v>
      </c>
      <c r="CG25">
        <f t="shared" si="27"/>
        <v>29.300000000000011</v>
      </c>
      <c r="CH25">
        <f t="shared" si="27"/>
        <v>-107.30000000000001</v>
      </c>
      <c r="CI25">
        <f t="shared" si="27"/>
        <v>-467.79999999999995</v>
      </c>
      <c r="CJ25">
        <f t="shared" si="27"/>
        <v>593.90000000000009</v>
      </c>
      <c r="CK25">
        <f t="shared" si="27"/>
        <v>81.299999999999955</v>
      </c>
      <c r="CL25">
        <f t="shared" si="27"/>
        <v>100</v>
      </c>
      <c r="CM25">
        <f t="shared" si="27"/>
        <v>-27.700000000000003</v>
      </c>
      <c r="CN25">
        <f t="shared" si="27"/>
        <v>-941.89999999999986</v>
      </c>
      <c r="CO25">
        <f t="shared" si="27"/>
        <v>-260.60000000000002</v>
      </c>
      <c r="CP25">
        <f t="shared" si="27"/>
        <v>57.200000000000045</v>
      </c>
      <c r="CQ25">
        <f t="shared" si="27"/>
        <v>-446.7</v>
      </c>
      <c r="CR25">
        <f t="shared" si="27"/>
        <v>277.30000000000007</v>
      </c>
      <c r="CS25">
        <f t="shared" si="27"/>
        <v>530.70000000000005</v>
      </c>
      <c r="CT25">
        <f t="shared" si="27"/>
        <v>-392.9</v>
      </c>
      <c r="CU25">
        <f t="shared" si="27"/>
        <v>-468.6</v>
      </c>
      <c r="CV25">
        <f t="shared" si="27"/>
        <v>610.20000000000005</v>
      </c>
      <c r="CW25">
        <f t="shared" ref="CW25:EB25" si="28">+ (CW13-CW12)</f>
        <v>-255.30000000000007</v>
      </c>
      <c r="CX25">
        <f t="shared" si="28"/>
        <v>35.599999999999994</v>
      </c>
      <c r="CY25">
        <f t="shared" si="28"/>
        <v>45.800000000000011</v>
      </c>
      <c r="CZ25">
        <f t="shared" si="28"/>
        <v>-718.4</v>
      </c>
      <c r="DA25">
        <f t="shared" si="28"/>
        <v>-814.90000000000009</v>
      </c>
      <c r="DB25">
        <f t="shared" si="28"/>
        <v>246.00000000000003</v>
      </c>
      <c r="DC25">
        <f t="shared" si="28"/>
        <v>90</v>
      </c>
      <c r="DD25">
        <f t="shared" si="28"/>
        <v>-456.09999999999991</v>
      </c>
      <c r="DE25">
        <f t="shared" si="28"/>
        <v>-249.10000000000002</v>
      </c>
      <c r="DF25">
        <f t="shared" si="28"/>
        <v>-111.2</v>
      </c>
      <c r="DG25">
        <f t="shared" si="28"/>
        <v>-406.9</v>
      </c>
      <c r="DH25">
        <f t="shared" si="28"/>
        <v>386.09999999999997</v>
      </c>
      <c r="DI25">
        <f t="shared" si="28"/>
        <v>-404</v>
      </c>
      <c r="DJ25">
        <f t="shared" si="28"/>
        <v>228.20000000000005</v>
      </c>
      <c r="DK25">
        <f t="shared" si="28"/>
        <v>279.89999999999998</v>
      </c>
      <c r="DL25">
        <f t="shared" si="28"/>
        <v>324.5</v>
      </c>
      <c r="DM25">
        <f t="shared" si="28"/>
        <v>-95.900000000000091</v>
      </c>
      <c r="DN25">
        <f t="shared" si="28"/>
        <v>-216.7</v>
      </c>
      <c r="DO25">
        <f t="shared" si="28"/>
        <v>-653.9</v>
      </c>
      <c r="DP25">
        <f t="shared" si="28"/>
        <v>-828.80000000000007</v>
      </c>
      <c r="DQ25">
        <f t="shared" si="28"/>
        <v>186.40000000000009</v>
      </c>
      <c r="DR25">
        <f t="shared" si="28"/>
        <v>-313.79999999999995</v>
      </c>
      <c r="DS25">
        <f t="shared" si="28"/>
        <v>-127.10000000000002</v>
      </c>
      <c r="DT25">
        <f t="shared" si="28"/>
        <v>-446.2</v>
      </c>
      <c r="DU25">
        <f t="shared" si="28"/>
        <v>-151.29999999999995</v>
      </c>
      <c r="DV25">
        <f t="shared" si="28"/>
        <v>-542.70000000000027</v>
      </c>
      <c r="DW25">
        <f t="shared" si="28"/>
        <v>-782.29999999999973</v>
      </c>
      <c r="DX25">
        <f t="shared" si="28"/>
        <v>-747.49999999999989</v>
      </c>
      <c r="DY25">
        <f t="shared" si="28"/>
        <v>51.299999999999727</v>
      </c>
      <c r="DZ25">
        <f t="shared" si="28"/>
        <v>-451.39999999999986</v>
      </c>
      <c r="EA25">
        <f t="shared" si="28"/>
        <v>-608.59999999999991</v>
      </c>
      <c r="EB25">
        <f t="shared" si="28"/>
        <v>-148.50000000000003</v>
      </c>
      <c r="EC25">
        <f t="shared" ref="EC25:EJ25" si="29">+ (EC13-EC12)</f>
        <v>-1881</v>
      </c>
      <c r="ED25">
        <f t="shared" si="29"/>
        <v>165.10000000000014</v>
      </c>
      <c r="EE25">
        <f t="shared" si="29"/>
        <v>1411.1</v>
      </c>
      <c r="EF25">
        <f t="shared" si="29"/>
        <v>-477</v>
      </c>
      <c r="EG25">
        <f t="shared" si="29"/>
        <v>910.30000000000018</v>
      </c>
      <c r="EH25">
        <f t="shared" si="29"/>
        <v>-171.90000000000009</v>
      </c>
      <c r="EI25">
        <f t="shared" si="29"/>
        <v>-1285.9000000000001</v>
      </c>
      <c r="EJ25">
        <f t="shared" si="29"/>
        <v>63.399999999999977</v>
      </c>
    </row>
    <row r="26" spans="1:141">
      <c r="A26" t="s">
        <v>1257</v>
      </c>
      <c r="C26" t="s">
        <v>1247</v>
      </c>
      <c r="D26" t="s">
        <v>1259</v>
      </c>
      <c r="E26">
        <f>+(E24-E23)</f>
        <v>-0.70000000000001705</v>
      </c>
      <c r="F26">
        <f t="shared" ref="F26:BQ26" si="30">+(F24-F23)</f>
        <v>-1.3999999999999986</v>
      </c>
      <c r="G26">
        <f t="shared" si="30"/>
        <v>1.2000000000000011</v>
      </c>
      <c r="H26">
        <f t="shared" si="30"/>
        <v>4.1000000000000014</v>
      </c>
      <c r="I26">
        <f t="shared" si="30"/>
        <v>22.100000000000005</v>
      </c>
      <c r="J26">
        <f t="shared" si="30"/>
        <v>-5.3999999999999986</v>
      </c>
      <c r="K26">
        <f t="shared" si="30"/>
        <v>-1.7999999999999998</v>
      </c>
      <c r="L26">
        <f t="shared" si="30"/>
        <v>3.4000000000000012</v>
      </c>
      <c r="M26">
        <f t="shared" si="30"/>
        <v>-4.9999999999999858</v>
      </c>
      <c r="N26">
        <f t="shared" si="30"/>
        <v>-3.799999999999998</v>
      </c>
      <c r="O26">
        <f t="shared" si="30"/>
        <v>3.6000000000000023</v>
      </c>
      <c r="P26">
        <f t="shared" si="30"/>
        <v>3.1999999999999993</v>
      </c>
      <c r="Q26">
        <f t="shared" si="30"/>
        <v>14.099999999999998</v>
      </c>
      <c r="R26">
        <f t="shared" si="30"/>
        <v>1.9000000000000004</v>
      </c>
      <c r="S26">
        <f t="shared" si="30"/>
        <v>0.40000000000000568</v>
      </c>
      <c r="T26">
        <f t="shared" si="30"/>
        <v>1.1999999999999966</v>
      </c>
      <c r="U26">
        <f t="shared" si="30"/>
        <v>33.800000000000018</v>
      </c>
      <c r="V26">
        <f t="shared" si="30"/>
        <v>3.0999999999999979</v>
      </c>
      <c r="W26">
        <f t="shared" si="30"/>
        <v>2.2999999999999998</v>
      </c>
      <c r="X26">
        <f t="shared" si="30"/>
        <v>0.50000000000000222</v>
      </c>
      <c r="Y26">
        <f t="shared" si="30"/>
        <v>112.9</v>
      </c>
      <c r="Z26">
        <f t="shared" si="30"/>
        <v>6.6</v>
      </c>
      <c r="AA26">
        <f t="shared" si="30"/>
        <v>0.59999999999999964</v>
      </c>
      <c r="AB26">
        <f t="shared" si="30"/>
        <v>-4.5</v>
      </c>
      <c r="AC26">
        <f t="shared" si="30"/>
        <v>-41.999999999999972</v>
      </c>
      <c r="AD26">
        <f t="shared" si="30"/>
        <v>-1.3999999999999986</v>
      </c>
      <c r="AE26">
        <f t="shared" si="30"/>
        <v>-1.3000000000000007</v>
      </c>
      <c r="AF26">
        <f t="shared" si="30"/>
        <v>-0.30000000000000249</v>
      </c>
      <c r="AG26">
        <f t="shared" si="30"/>
        <v>50.499999999999972</v>
      </c>
      <c r="AH26">
        <f t="shared" si="30"/>
        <v>-3.1000000000000014</v>
      </c>
      <c r="AI26">
        <f t="shared" si="30"/>
        <v>0.30000000000001137</v>
      </c>
      <c r="AJ26">
        <f t="shared" si="30"/>
        <v>-1.3000000000000043</v>
      </c>
      <c r="AK26">
        <f t="shared" si="30"/>
        <v>-15.80000000000004</v>
      </c>
      <c r="AL26">
        <f t="shared" si="30"/>
        <v>-1.0999999999999943</v>
      </c>
      <c r="AM26">
        <f t="shared" si="30"/>
        <v>-0.19999999999999929</v>
      </c>
      <c r="AN26">
        <f t="shared" si="30"/>
        <v>2.2999999999999972</v>
      </c>
      <c r="AO26">
        <f t="shared" si="30"/>
        <v>26.900000000000034</v>
      </c>
      <c r="AP26">
        <f t="shared" si="30"/>
        <v>-3.2000000000000028</v>
      </c>
      <c r="AQ26">
        <f t="shared" si="30"/>
        <v>-1.4000000000000057</v>
      </c>
      <c r="AR26">
        <f t="shared" si="30"/>
        <v>3.4000000000000021</v>
      </c>
      <c r="AS26">
        <f t="shared" si="30"/>
        <v>133.30000000000001</v>
      </c>
      <c r="AT26">
        <f t="shared" si="30"/>
        <v>-1.0999999999999872</v>
      </c>
      <c r="AU26">
        <f t="shared" si="30"/>
        <v>-0.69999999999999574</v>
      </c>
      <c r="AV26">
        <f t="shared" si="30"/>
        <v>-1.8000000000000007</v>
      </c>
      <c r="AW26">
        <f t="shared" si="30"/>
        <v>-9.4999999999999432</v>
      </c>
      <c r="AX26">
        <f t="shared" si="30"/>
        <v>-3.0999999999999659</v>
      </c>
      <c r="AY26">
        <f t="shared" si="30"/>
        <v>-0.60000000000000586</v>
      </c>
      <c r="AZ26">
        <f t="shared" si="30"/>
        <v>2.4000000000000341</v>
      </c>
      <c r="BA26">
        <f t="shared" si="30"/>
        <v>-44.100000000000023</v>
      </c>
      <c r="BB26">
        <f t="shared" si="30"/>
        <v>-0.59999999999999964</v>
      </c>
      <c r="BC26">
        <f t="shared" si="30"/>
        <v>4.8999999999999915</v>
      </c>
      <c r="BD26">
        <f t="shared" si="30"/>
        <v>-9.9999999999994316E-2</v>
      </c>
      <c r="BE26">
        <f t="shared" si="30"/>
        <v>-43.800000000000011</v>
      </c>
      <c r="BF26">
        <f t="shared" si="30"/>
        <v>1.1000000000000014</v>
      </c>
      <c r="BG26">
        <f t="shared" si="30"/>
        <v>1.2999999999999829</v>
      </c>
      <c r="BH26">
        <f t="shared" si="30"/>
        <v>1.9000000000000199</v>
      </c>
      <c r="BI26">
        <f t="shared" si="30"/>
        <v>18.499999999999886</v>
      </c>
      <c r="BJ26">
        <f t="shared" si="30"/>
        <v>0</v>
      </c>
      <c r="BK26">
        <f t="shared" si="30"/>
        <v>-1.3000000000000016</v>
      </c>
      <c r="BL26">
        <f t="shared" si="30"/>
        <v>0.39999999999999858</v>
      </c>
      <c r="BM26">
        <f t="shared" si="30"/>
        <v>18.400000000000034</v>
      </c>
      <c r="BN26">
        <f t="shared" si="30"/>
        <v>1.900000000000003</v>
      </c>
      <c r="BO26">
        <f t="shared" si="30"/>
        <v>-5.9000000000000021</v>
      </c>
      <c r="BP26">
        <f t="shared" si="30"/>
        <v>-0.40000000000000568</v>
      </c>
      <c r="BQ26">
        <f t="shared" si="30"/>
        <v>85.700000000000017</v>
      </c>
      <c r="BR26">
        <f t="shared" ref="BR26:EC26" si="31">+(BR24-BR23)</f>
        <v>74.399999999999991</v>
      </c>
      <c r="BS26">
        <f t="shared" si="31"/>
        <v>45</v>
      </c>
      <c r="BT26">
        <f t="shared" si="31"/>
        <v>-87.900000000000034</v>
      </c>
      <c r="BU26">
        <f t="shared" si="31"/>
        <v>-14.500000000000114</v>
      </c>
      <c r="BV26">
        <f t="shared" si="31"/>
        <v>6.300000000000006</v>
      </c>
      <c r="BW26">
        <f t="shared" si="31"/>
        <v>74.999999999999915</v>
      </c>
      <c r="BX26">
        <f t="shared" si="31"/>
        <v>-81.699999999999989</v>
      </c>
      <c r="BY26">
        <f t="shared" si="31"/>
        <v>-94.5</v>
      </c>
      <c r="BZ26">
        <f t="shared" si="31"/>
        <v>-71</v>
      </c>
      <c r="CA26">
        <f t="shared" si="31"/>
        <v>124.49999999999997</v>
      </c>
      <c r="CB26">
        <f t="shared" si="31"/>
        <v>64.299999999999955</v>
      </c>
      <c r="CC26">
        <f t="shared" si="31"/>
        <v>-139</v>
      </c>
      <c r="CD26">
        <f t="shared" si="31"/>
        <v>131.50000000000011</v>
      </c>
      <c r="CE26">
        <f t="shared" si="31"/>
        <v>50.800000000000068</v>
      </c>
      <c r="CF26">
        <f t="shared" si="31"/>
        <v>-75.399999999999977</v>
      </c>
      <c r="CG26">
        <f t="shared" si="31"/>
        <v>7.8999999999999773</v>
      </c>
      <c r="CH26">
        <f t="shared" si="31"/>
        <v>-24.400000000000006</v>
      </c>
      <c r="CI26">
        <f t="shared" si="31"/>
        <v>-142</v>
      </c>
      <c r="CJ26">
        <f t="shared" si="31"/>
        <v>-86.300000000000182</v>
      </c>
      <c r="CK26">
        <f t="shared" si="31"/>
        <v>144.30000000000007</v>
      </c>
      <c r="CL26">
        <f t="shared" si="31"/>
        <v>45.099999999999966</v>
      </c>
      <c r="CM26">
        <f t="shared" si="31"/>
        <v>-67.599999999999994</v>
      </c>
      <c r="CN26">
        <f t="shared" si="31"/>
        <v>-249.4000000000002</v>
      </c>
      <c r="CO26">
        <f t="shared" si="31"/>
        <v>72.599999999999994</v>
      </c>
      <c r="CP26">
        <f t="shared" si="31"/>
        <v>80.599999999999909</v>
      </c>
      <c r="CQ26">
        <f t="shared" si="31"/>
        <v>-30.900000000000034</v>
      </c>
      <c r="CR26">
        <f t="shared" si="31"/>
        <v>-0.70000000000004547</v>
      </c>
      <c r="CS26">
        <f t="shared" si="31"/>
        <v>48.000000000000028</v>
      </c>
      <c r="CT26">
        <f t="shared" si="31"/>
        <v>28.300000000000011</v>
      </c>
      <c r="CU26">
        <f t="shared" si="31"/>
        <v>154.6</v>
      </c>
      <c r="CV26">
        <f t="shared" si="31"/>
        <v>19.600000000000023</v>
      </c>
      <c r="CW26">
        <f t="shared" si="31"/>
        <v>59.600000000000023</v>
      </c>
      <c r="CX26">
        <f t="shared" si="31"/>
        <v>-5.3000000000000114</v>
      </c>
      <c r="CY26">
        <f t="shared" si="31"/>
        <v>-84.300000000000068</v>
      </c>
      <c r="CZ26">
        <f t="shared" si="31"/>
        <v>43.7</v>
      </c>
      <c r="DA26">
        <f t="shared" si="31"/>
        <v>-15.699999999999989</v>
      </c>
      <c r="DB26">
        <f t="shared" si="31"/>
        <v>-76.500000000000028</v>
      </c>
      <c r="DC26">
        <f t="shared" si="31"/>
        <v>139.80000000000001</v>
      </c>
      <c r="DD26">
        <f t="shared" si="31"/>
        <v>-52.100000000000136</v>
      </c>
      <c r="DE26">
        <f t="shared" si="31"/>
        <v>154.19999999999999</v>
      </c>
      <c r="DF26">
        <f t="shared" si="31"/>
        <v>-99.9</v>
      </c>
      <c r="DG26">
        <f t="shared" si="31"/>
        <v>-85.9</v>
      </c>
      <c r="DH26">
        <f t="shared" si="31"/>
        <v>49.5</v>
      </c>
      <c r="DI26">
        <f t="shared" si="31"/>
        <v>285.70000000000005</v>
      </c>
      <c r="DJ26">
        <f t="shared" si="31"/>
        <v>17.099999999999909</v>
      </c>
      <c r="DK26">
        <f t="shared" si="31"/>
        <v>-22.39999999999992</v>
      </c>
      <c r="DL26">
        <f t="shared" si="31"/>
        <v>9.7999999999999545</v>
      </c>
      <c r="DM26">
        <f t="shared" si="31"/>
        <v>49.200000000000159</v>
      </c>
      <c r="DN26">
        <f t="shared" si="31"/>
        <v>164.60000000000002</v>
      </c>
      <c r="DO26">
        <f t="shared" si="31"/>
        <v>64.599999999999994</v>
      </c>
      <c r="DP26">
        <f t="shared" si="31"/>
        <v>69.800000000000026</v>
      </c>
      <c r="DQ26">
        <f t="shared" si="31"/>
        <v>-53.800000000000182</v>
      </c>
      <c r="DR26">
        <f t="shared" si="31"/>
        <v>-108.20000000000005</v>
      </c>
      <c r="DS26">
        <f t="shared" si="31"/>
        <v>-158.20000000000005</v>
      </c>
      <c r="DT26">
        <f t="shared" si="31"/>
        <v>-83.500000000000057</v>
      </c>
      <c r="DU26">
        <f t="shared" si="31"/>
        <v>54.299999999999955</v>
      </c>
      <c r="DV26">
        <f t="shared" si="31"/>
        <v>-365.99999999999955</v>
      </c>
      <c r="DW26">
        <f t="shared" si="31"/>
        <v>-98.700000000000273</v>
      </c>
      <c r="DX26">
        <f t="shared" si="31"/>
        <v>6.8999999999999773</v>
      </c>
      <c r="DY26">
        <f t="shared" si="31"/>
        <v>27.900000000000091</v>
      </c>
      <c r="DZ26">
        <f t="shared" si="31"/>
        <v>431.09999999999991</v>
      </c>
      <c r="EA26">
        <f t="shared" si="31"/>
        <v>-163.29999999999995</v>
      </c>
      <c r="EB26">
        <f t="shared" si="31"/>
        <v>52.700000000000045</v>
      </c>
      <c r="EC26">
        <f t="shared" si="31"/>
        <v>58.099999999999909</v>
      </c>
      <c r="ED26">
        <f t="shared" ref="ED26:EJ26" si="32">+(ED24-ED23)</f>
        <v>476.5</v>
      </c>
      <c r="EE26">
        <f t="shared" si="32"/>
        <v>385.89999999999964</v>
      </c>
      <c r="EF26">
        <f t="shared" si="32"/>
        <v>478.20000000000005</v>
      </c>
      <c r="EG26">
        <f t="shared" si="32"/>
        <v>-86.400000000000091</v>
      </c>
      <c r="EH26">
        <f t="shared" si="32"/>
        <v>-82.200000000000045</v>
      </c>
      <c r="EI26">
        <f t="shared" si="32"/>
        <v>161.69999999999993</v>
      </c>
      <c r="EJ26">
        <f t="shared" si="32"/>
        <v>281.99999999999989</v>
      </c>
    </row>
    <row r="27" spans="1:141">
      <c r="A27" t="s">
        <v>1690</v>
      </c>
      <c r="B27" s="40">
        <v>106</v>
      </c>
      <c r="C27" t="s">
        <v>1247</v>
      </c>
      <c r="D27" t="s">
        <v>1691</v>
      </c>
      <c r="F27">
        <f>+s9q!DS120</f>
        <v>59.7</v>
      </c>
      <c r="G27" s="40">
        <f>+s9q!DT120</f>
        <v>-12</v>
      </c>
      <c r="H27" s="40">
        <f>+s9q!DU120</f>
        <v>8.3000000000000007</v>
      </c>
      <c r="I27" s="40">
        <f>+s9q!DV120</f>
        <v>65.7</v>
      </c>
      <c r="J27" s="40">
        <f>+s9q!DW120</f>
        <v>-9</v>
      </c>
      <c r="K27" s="40">
        <f>+s9q!DX120</f>
        <v>41.2</v>
      </c>
      <c r="L27" s="40">
        <f>+s9q!DY120</f>
        <v>-23.7</v>
      </c>
      <c r="M27" s="40">
        <f>+s9q!DZ120</f>
        <v>55.5</v>
      </c>
      <c r="N27" s="40">
        <f>+s9q!EA120</f>
        <v>173.6</v>
      </c>
      <c r="O27" s="40">
        <f>+s9q!EB120</f>
        <v>-5</v>
      </c>
      <c r="P27" s="40">
        <f>+s9q!EC120</f>
        <v>8.6</v>
      </c>
      <c r="Q27" s="40">
        <f>+s9q!ED120</f>
        <v>112.7</v>
      </c>
      <c r="R27" s="40">
        <f>+s9q!EE120</f>
        <v>-6.5</v>
      </c>
      <c r="S27" s="40">
        <f>+s9q!EF120</f>
        <v>-54.3</v>
      </c>
      <c r="T27" s="40">
        <f>+s9q!EG120</f>
        <v>-7.6</v>
      </c>
      <c r="U27" s="40">
        <f>+s9q!EH120</f>
        <v>-193.6</v>
      </c>
      <c r="V27" s="40">
        <f>+s9q!EI120</f>
        <v>44.7</v>
      </c>
      <c r="W27" s="40">
        <f>+s9q!EJ120</f>
        <v>-28.5</v>
      </c>
      <c r="X27" s="40">
        <f>+s9q!EK120</f>
        <v>45.2</v>
      </c>
      <c r="Y27" s="40">
        <f>+s9q!EL120</f>
        <v>-113.5</v>
      </c>
      <c r="Z27" s="40">
        <f>+s9q!EM120</f>
        <v>29.5</v>
      </c>
      <c r="AA27" s="40">
        <f>+s9q!EN120</f>
        <v>37.200000000000003</v>
      </c>
      <c r="AB27" s="40">
        <f>+s9q!EO120</f>
        <v>50.8</v>
      </c>
      <c r="AC27" s="40">
        <f>+s9q!EP120</f>
        <v>18.3</v>
      </c>
      <c r="AD27" s="40">
        <f>+s9q!EQ120</f>
        <v>7.2</v>
      </c>
      <c r="AE27" s="40">
        <f>+s9q!ER120</f>
        <v>13.9</v>
      </c>
      <c r="AF27" s="40">
        <f>+s9q!ES120</f>
        <v>20</v>
      </c>
      <c r="AG27" s="40">
        <f>+s9q!ET120</f>
        <v>-19.7</v>
      </c>
      <c r="AH27" s="40">
        <f>+s9q!EU120</f>
        <v>38</v>
      </c>
      <c r="AI27" s="40">
        <f>+s9q!EV120</f>
        <v>-2</v>
      </c>
      <c r="AJ27" s="40">
        <f>+s9q!EW120</f>
        <v>78.2</v>
      </c>
      <c r="AK27" s="40">
        <f>+s9q!EX120</f>
        <v>239.6</v>
      </c>
      <c r="AL27" s="40">
        <f>+s9q!EY120</f>
        <v>10.199999999999999</v>
      </c>
      <c r="AM27" s="40">
        <f>+s9q!EZ120</f>
        <v>56.2</v>
      </c>
      <c r="AN27" s="40">
        <f>+s9q!FA120</f>
        <v>70.400000000000006</v>
      </c>
      <c r="AO27" s="40">
        <f>+s9q!FB120</f>
        <v>174.5</v>
      </c>
      <c r="AP27" s="40">
        <f>+s9q!FC120</f>
        <v>30.1</v>
      </c>
      <c r="AQ27" s="40">
        <f>+s9q!FD120</f>
        <v>81.099999999999994</v>
      </c>
      <c r="AR27" s="40">
        <f>+s9q!FE120</f>
        <v>-83.9</v>
      </c>
      <c r="AS27" s="40">
        <f>+s9q!FF120</f>
        <v>-170.8</v>
      </c>
      <c r="AT27" s="40">
        <f>+s9q!FG120</f>
        <v>-75</v>
      </c>
      <c r="AU27" s="40">
        <f>+s9q!FH120</f>
        <v>185</v>
      </c>
      <c r="AV27" s="40">
        <f>+s9q!FI120</f>
        <v>252.6</v>
      </c>
      <c r="AW27" s="40">
        <f>+s9q!FJ120</f>
        <v>34</v>
      </c>
      <c r="AX27" s="40">
        <f>+s9q!FK120</f>
        <v>-52.8</v>
      </c>
      <c r="AY27" s="40">
        <f>+s9q!FL120</f>
        <v>240.7</v>
      </c>
      <c r="AZ27" s="40">
        <f>+s9q!FM120</f>
        <v>162.80000000000001</v>
      </c>
      <c r="BA27" s="40">
        <f>+s9q!FN120</f>
        <v>292.7</v>
      </c>
      <c r="BB27" s="40">
        <f>+s9q!FO120</f>
        <v>61.4</v>
      </c>
      <c r="BC27" s="40">
        <f>+s9q!FP120</f>
        <v>-62.6</v>
      </c>
      <c r="BD27" s="40">
        <f>+s9q!FQ120</f>
        <v>247.6</v>
      </c>
      <c r="BE27" s="40">
        <f>+s9q!FR120</f>
        <v>-149.4</v>
      </c>
      <c r="BF27" s="40">
        <f>+s9q!FS120</f>
        <v>166.8</v>
      </c>
      <c r="BG27" s="40">
        <f>+s9q!FT120</f>
        <v>-25.6</v>
      </c>
      <c r="BH27" s="40">
        <f>+s9q!FU120</f>
        <v>32.200000000000003</v>
      </c>
      <c r="BI27" s="40">
        <f>+s9q!FV120</f>
        <v>-358.8</v>
      </c>
      <c r="BJ27" s="40">
        <f>+s9q!FW120</f>
        <v>17.899999999999999</v>
      </c>
      <c r="BK27" s="40">
        <f>+s9q!FX120</f>
        <v>210</v>
      </c>
      <c r="BL27" s="40">
        <f>+s9q!FY120</f>
        <v>5.5</v>
      </c>
      <c r="BM27" s="40">
        <f>+s9q!FZ120</f>
        <v>-290.7</v>
      </c>
      <c r="BN27" s="40">
        <f>+s9q!GA120</f>
        <v>-39.299999999999997</v>
      </c>
      <c r="BO27" s="40">
        <f>+s9q!GB120</f>
        <v>111</v>
      </c>
      <c r="BP27" s="40">
        <f>+s9q!GC120</f>
        <v>-35.200000000000003</v>
      </c>
      <c r="BQ27" s="40">
        <f>+s9q!GD120</f>
        <v>-218.1</v>
      </c>
      <c r="BR27" s="40">
        <f>+s9q!GE120</f>
        <v>-235.6</v>
      </c>
      <c r="BS27" s="40">
        <f>+s9q!GF120</f>
        <v>37</v>
      </c>
      <c r="BT27" s="40">
        <f>+s9q!GG120</f>
        <v>261</v>
      </c>
      <c r="BU27" s="40">
        <f>+s9q!GH120</f>
        <v>-218.4</v>
      </c>
      <c r="BV27" s="40">
        <f>+s9q!GI120</f>
        <v>-77.599999999999994</v>
      </c>
      <c r="BW27" s="40">
        <f>+s9q!GJ120</f>
        <v>-265.5</v>
      </c>
      <c r="BX27" s="40">
        <f>+s9q!GK120</f>
        <v>-363.8</v>
      </c>
      <c r="BY27" s="40">
        <f>+s9q!GL120</f>
        <v>9.5</v>
      </c>
      <c r="BZ27" s="40">
        <f>+s9q!GM120</f>
        <v>473</v>
      </c>
      <c r="CA27" s="40">
        <f>+s9q!GN120</f>
        <v>243.9</v>
      </c>
      <c r="CB27" s="40">
        <f>+s9q!GO120</f>
        <v>1497.8</v>
      </c>
      <c r="CC27" s="40">
        <f>+s9q!GP120</f>
        <v>955.9</v>
      </c>
      <c r="CD27" s="40">
        <f>+s9q!GQ120</f>
        <v>-94.1</v>
      </c>
      <c r="CE27" s="40">
        <f>+s9q!GR120</f>
        <v>-628</v>
      </c>
      <c r="CF27" s="40">
        <f>+s9q!GS120</f>
        <v>-549.9</v>
      </c>
      <c r="CG27" s="40">
        <f>+s9q!GT120</f>
        <v>114.6</v>
      </c>
      <c r="CH27" s="40">
        <f>+s9q!GU120</f>
        <v>193.8</v>
      </c>
      <c r="CI27" s="40">
        <f>+s9q!GV120</f>
        <v>382.2</v>
      </c>
      <c r="CJ27" s="40">
        <f>+s9q!GW120</f>
        <v>-471.6</v>
      </c>
      <c r="CK27" s="40">
        <f>+s9q!GX120</f>
        <v>-173.7</v>
      </c>
      <c r="CL27" s="40">
        <f>+s9q!GY120</f>
        <v>169.8</v>
      </c>
      <c r="CM27" s="40">
        <f>+s9q!GZ120</f>
        <v>26.7</v>
      </c>
      <c r="CN27" s="40">
        <f>+s9q!HA120</f>
        <v>1375.7</v>
      </c>
      <c r="CO27" s="40">
        <f>+s9q!HB120</f>
        <v>283.39999999999998</v>
      </c>
      <c r="CP27" s="40">
        <f>+s9q!HC120</f>
        <v>57.1</v>
      </c>
      <c r="CQ27" s="40">
        <f>+s9q!HD120</f>
        <v>580.70000000000005</v>
      </c>
      <c r="CR27" s="40">
        <f>+s9q!HE120</f>
        <v>-204.9</v>
      </c>
      <c r="CS27" s="40">
        <f>+s9q!HF120</f>
        <v>-500.4</v>
      </c>
      <c r="CT27" s="40">
        <f>+s9q!HG120</f>
        <v>536</v>
      </c>
      <c r="CU27" s="40">
        <f>+s9q!HH120</f>
        <v>364.2</v>
      </c>
      <c r="CV27" s="40">
        <f>+s9q!HI120</f>
        <v>-548.70000000000005</v>
      </c>
      <c r="CW27" s="40">
        <f>+s9q!HJ120</f>
        <v>373.3</v>
      </c>
      <c r="CX27" s="40">
        <f>+s9q!HK120</f>
        <v>80.3</v>
      </c>
      <c r="CY27" s="40">
        <f>+s9q!HL120</f>
        <v>-35.5</v>
      </c>
      <c r="CZ27" s="40">
        <f>+s9q!HM120</f>
        <v>712.3</v>
      </c>
      <c r="DA27" s="40">
        <f>+s9q!HN120</f>
        <v>857.3</v>
      </c>
      <c r="DB27" s="40">
        <f>+s9q!HO120</f>
        <v>-115.4</v>
      </c>
      <c r="DC27" s="40">
        <f>+s9q!HP120</f>
        <v>-60</v>
      </c>
      <c r="DD27" s="40">
        <f>+s9q!HQ120</f>
        <v>535.9</v>
      </c>
      <c r="DE27" s="40">
        <f>+s9q!HR120</f>
        <v>196.3</v>
      </c>
      <c r="DF27" s="40">
        <f>+s9q!HS120</f>
        <v>319.60000000000002</v>
      </c>
      <c r="DG27" s="40">
        <f>+s9q!HT120</f>
        <v>472.5</v>
      </c>
      <c r="DH27" s="40">
        <f>+s9q!HU120</f>
        <v>-133</v>
      </c>
      <c r="DI27" s="40">
        <f>+s9q!HV120</f>
        <v>91.2</v>
      </c>
      <c r="DJ27" s="40">
        <f>+s9q!HW120</f>
        <v>-187.1</v>
      </c>
      <c r="DK27" s="40">
        <f>+s9q!HX120</f>
        <v>-141.1</v>
      </c>
      <c r="DL27" s="40">
        <f>+s9q!HY120</f>
        <v>-230.5</v>
      </c>
      <c r="DM27" s="40">
        <f>+s9q!HZ120</f>
        <v>103.8</v>
      </c>
      <c r="DN27" s="40">
        <f>+s9q!IA120</f>
        <v>119.6</v>
      </c>
      <c r="DO27" s="40">
        <f>+s9q!IB120</f>
        <v>942</v>
      </c>
      <c r="DP27" s="40">
        <f>+s9q!IC120</f>
        <v>715.3</v>
      </c>
      <c r="DQ27" s="40">
        <f>+s9q!ID120</f>
        <v>105.3</v>
      </c>
      <c r="DR27" s="40">
        <f>+s9q!IE120</f>
        <v>533.70000000000005</v>
      </c>
      <c r="DS27" s="40">
        <f>+s9q!IF120</f>
        <v>334</v>
      </c>
      <c r="DT27" s="40">
        <f>+s9q!IG120</f>
        <v>760.5</v>
      </c>
      <c r="DU27" s="40">
        <f>+s9q!IH120</f>
        <v>161.80000000000001</v>
      </c>
      <c r="DV27" s="40">
        <f>+s9q!II120</f>
        <v>803.5</v>
      </c>
      <c r="DW27" s="40">
        <f>+s9q!IJ120</f>
        <v>1139.2</v>
      </c>
      <c r="DX27" s="40">
        <f>+s9q!IK120</f>
        <v>822.1</v>
      </c>
      <c r="DY27" s="40">
        <f>+s9q!IL120</f>
        <v>162.6</v>
      </c>
      <c r="DZ27" s="40">
        <f>+s9q!IM120</f>
        <v>231.4</v>
      </c>
      <c r="EA27" s="40">
        <f>+s9q!IN120</f>
        <v>1116.7</v>
      </c>
      <c r="EB27" s="40">
        <f>+s9q!IO120</f>
        <v>352</v>
      </c>
      <c r="EC27" s="40">
        <f>+s9q!IP120</f>
        <v>2295.5</v>
      </c>
      <c r="ED27" s="40">
        <f>+s9q!IQ120</f>
        <v>-493.4</v>
      </c>
      <c r="EE27" s="40">
        <f>+s9q!IR120</f>
        <v>-1803.6</v>
      </c>
      <c r="EF27" s="40">
        <f>+s9q!IS120</f>
        <v>69.099999999999994</v>
      </c>
      <c r="EG27" s="40">
        <f>+s9q!IT120</f>
        <v>-625.1</v>
      </c>
      <c r="EH27" s="40">
        <f>+s9q!IU120</f>
        <v>659</v>
      </c>
      <c r="EI27" s="40">
        <f>+s9q!IV120</f>
        <v>1197.8</v>
      </c>
      <c r="EJ27" s="40">
        <f>+s9q!IW120</f>
        <v>-191.6</v>
      </c>
    </row>
    <row r="28" spans="1:141">
      <c r="A28" t="s">
        <v>1257</v>
      </c>
      <c r="C28" s="40" t="s">
        <v>1247</v>
      </c>
      <c r="D28" t="s">
        <v>1692</v>
      </c>
      <c r="F28">
        <f t="shared" ref="F28:AK28" si="33">+(F4-F5)-(E4-E5)</f>
        <v>59.599999999999909</v>
      </c>
      <c r="G28" s="40">
        <f t="shared" si="33"/>
        <v>-11.999999999999773</v>
      </c>
      <c r="H28" s="40">
        <f t="shared" si="33"/>
        <v>8.2999999999999545</v>
      </c>
      <c r="I28" s="40">
        <f t="shared" si="33"/>
        <v>65.599999999999909</v>
      </c>
      <c r="J28" s="40">
        <f t="shared" si="33"/>
        <v>-8.9000000000000909</v>
      </c>
      <c r="K28" s="40">
        <f t="shared" si="33"/>
        <v>41.200000000000045</v>
      </c>
      <c r="L28" s="40">
        <f t="shared" si="33"/>
        <v>-23.700000000000045</v>
      </c>
      <c r="M28" s="40">
        <f t="shared" si="33"/>
        <v>55.400000000000091</v>
      </c>
      <c r="N28" s="40">
        <f t="shared" si="33"/>
        <v>173.60000000000014</v>
      </c>
      <c r="O28" s="40">
        <f t="shared" si="33"/>
        <v>-5</v>
      </c>
      <c r="P28" s="40">
        <f t="shared" si="33"/>
        <v>8.4999999999997726</v>
      </c>
      <c r="Q28" s="40">
        <f t="shared" si="33"/>
        <v>112.70000000000027</v>
      </c>
      <c r="R28" s="40">
        <f t="shared" si="33"/>
        <v>-6.4000000000003183</v>
      </c>
      <c r="S28" s="40">
        <f t="shared" si="33"/>
        <v>-54.299999999999955</v>
      </c>
      <c r="T28" s="40">
        <f t="shared" si="33"/>
        <v>-7.5999999999999091</v>
      </c>
      <c r="U28" s="40">
        <f t="shared" si="33"/>
        <v>-193.59999999999991</v>
      </c>
      <c r="V28" s="40">
        <f t="shared" si="33"/>
        <v>44.699999999999818</v>
      </c>
      <c r="W28" s="40">
        <f t="shared" si="33"/>
        <v>-28.5</v>
      </c>
      <c r="X28" s="40">
        <f t="shared" si="33"/>
        <v>45.200000000000273</v>
      </c>
      <c r="Y28" s="40">
        <f t="shared" si="33"/>
        <v>-113.50000000000045</v>
      </c>
      <c r="Z28" s="40">
        <f t="shared" si="33"/>
        <v>29.500000000000455</v>
      </c>
      <c r="AA28" s="40">
        <f t="shared" si="33"/>
        <v>37.199999999999818</v>
      </c>
      <c r="AB28" s="40">
        <f t="shared" si="33"/>
        <v>50.900000000000091</v>
      </c>
      <c r="AC28" s="40">
        <f t="shared" si="33"/>
        <v>18.199999999999818</v>
      </c>
      <c r="AD28" s="40">
        <f t="shared" si="33"/>
        <v>7.1999999999998181</v>
      </c>
      <c r="AE28" s="40">
        <f t="shared" si="33"/>
        <v>13.900000000000546</v>
      </c>
      <c r="AF28" s="40">
        <f t="shared" si="33"/>
        <v>20.099999999999909</v>
      </c>
      <c r="AG28" s="40">
        <f t="shared" si="33"/>
        <v>-19.799999999999727</v>
      </c>
      <c r="AH28" s="40">
        <f t="shared" si="33"/>
        <v>37.999999999999545</v>
      </c>
      <c r="AI28" s="40">
        <f t="shared" si="33"/>
        <v>-1.8999999999996362</v>
      </c>
      <c r="AJ28" s="40">
        <f t="shared" si="33"/>
        <v>78.199999999999818</v>
      </c>
      <c r="AK28" s="40">
        <f t="shared" si="33"/>
        <v>239.5</v>
      </c>
      <c r="AL28" s="40">
        <f t="shared" ref="AL28:BQ28" si="34">+(AL4-AL5)-(AK4-AK5)</f>
        <v>10.299999999999272</v>
      </c>
      <c r="AM28" s="40">
        <f t="shared" si="34"/>
        <v>56.300000000000182</v>
      </c>
      <c r="AN28" s="40">
        <f t="shared" si="34"/>
        <v>70.300000000000182</v>
      </c>
      <c r="AO28" s="40">
        <f t="shared" si="34"/>
        <v>174.50000000000091</v>
      </c>
      <c r="AP28" s="40">
        <f t="shared" si="34"/>
        <v>30.099999999999454</v>
      </c>
      <c r="AQ28" s="40">
        <f t="shared" si="34"/>
        <v>81.099999999999454</v>
      </c>
      <c r="AR28" s="40">
        <f t="shared" si="34"/>
        <v>-83.799999999999272</v>
      </c>
      <c r="AS28" s="40">
        <f t="shared" si="34"/>
        <v>-170.90000000000055</v>
      </c>
      <c r="AT28" s="40">
        <f t="shared" si="34"/>
        <v>-74.900000000000546</v>
      </c>
      <c r="AU28" s="40">
        <f t="shared" si="34"/>
        <v>185.00000000000091</v>
      </c>
      <c r="AV28" s="40">
        <f t="shared" si="34"/>
        <v>252.5</v>
      </c>
      <c r="AW28" s="40">
        <f t="shared" si="34"/>
        <v>34.099999999999454</v>
      </c>
      <c r="AX28" s="40">
        <f t="shared" si="34"/>
        <v>-52.899999999999636</v>
      </c>
      <c r="AY28" s="40">
        <f t="shared" si="34"/>
        <v>240.69999999999982</v>
      </c>
      <c r="AZ28" s="40">
        <f t="shared" si="34"/>
        <v>162.80000000000018</v>
      </c>
      <c r="BA28" s="40">
        <f t="shared" si="34"/>
        <v>292.80000000000018</v>
      </c>
      <c r="BB28" s="40">
        <f t="shared" si="34"/>
        <v>61.300000000000182</v>
      </c>
      <c r="BC28" s="40">
        <f t="shared" si="34"/>
        <v>-62.5</v>
      </c>
      <c r="BD28" s="40">
        <f t="shared" si="34"/>
        <v>247.59999999999945</v>
      </c>
      <c r="BE28" s="40">
        <f t="shared" si="34"/>
        <v>-149.5</v>
      </c>
      <c r="BF28" s="40">
        <f t="shared" si="34"/>
        <v>166.80000000000018</v>
      </c>
      <c r="BG28" s="40">
        <f t="shared" si="34"/>
        <v>-25.500000000000909</v>
      </c>
      <c r="BH28" s="40">
        <f t="shared" si="34"/>
        <v>32.100000000001273</v>
      </c>
      <c r="BI28" s="40">
        <f t="shared" si="34"/>
        <v>-358.70000000000073</v>
      </c>
      <c r="BJ28" s="40">
        <f t="shared" si="34"/>
        <v>17.800000000000182</v>
      </c>
      <c r="BK28" s="40">
        <f t="shared" si="34"/>
        <v>209.90000000000055</v>
      </c>
      <c r="BL28" s="40">
        <f t="shared" si="34"/>
        <v>5.4999999999990905</v>
      </c>
      <c r="BM28" s="40">
        <f t="shared" si="34"/>
        <v>-290.699999999998</v>
      </c>
      <c r="BN28" s="40">
        <f t="shared" si="34"/>
        <v>-39.300000000001091</v>
      </c>
      <c r="BO28" s="40">
        <f t="shared" si="34"/>
        <v>110.89999999999964</v>
      </c>
      <c r="BP28" s="40">
        <f t="shared" si="34"/>
        <v>-35.100000000000364</v>
      </c>
      <c r="BQ28" s="40">
        <f t="shared" si="34"/>
        <v>-218.19999999999891</v>
      </c>
      <c r="BR28" s="40">
        <f t="shared" ref="BR28:CW28" si="35">+(BR4-BR5)-(BQ4-BQ5)</f>
        <v>-235.60000000000036</v>
      </c>
      <c r="BS28" s="40">
        <f t="shared" si="35"/>
        <v>37</v>
      </c>
      <c r="BT28" s="40">
        <f t="shared" si="35"/>
        <v>261</v>
      </c>
      <c r="BU28" s="40">
        <f t="shared" si="35"/>
        <v>-218.40000000000146</v>
      </c>
      <c r="BV28" s="40">
        <f t="shared" si="35"/>
        <v>-77.599999999998545</v>
      </c>
      <c r="BW28" s="40">
        <f t="shared" si="35"/>
        <v>-265.5</v>
      </c>
      <c r="BX28" s="40">
        <f t="shared" si="35"/>
        <v>-363.89999999999964</v>
      </c>
      <c r="BY28" s="40">
        <f t="shared" si="35"/>
        <v>9.5999999999985448</v>
      </c>
      <c r="BZ28" s="40">
        <f t="shared" si="35"/>
        <v>472.90000000000146</v>
      </c>
      <c r="CA28" s="40">
        <f t="shared" si="35"/>
        <v>244</v>
      </c>
      <c r="CB28" s="40">
        <f t="shared" si="35"/>
        <v>1497.8999999999996</v>
      </c>
      <c r="CC28" s="40">
        <f t="shared" si="35"/>
        <v>955.79999999999927</v>
      </c>
      <c r="CD28" s="40">
        <f t="shared" si="35"/>
        <v>-94.100000000000364</v>
      </c>
      <c r="CE28" s="40">
        <f t="shared" si="35"/>
        <v>-627.89999999999964</v>
      </c>
      <c r="CF28" s="40">
        <f t="shared" si="35"/>
        <v>-549.99999999999818</v>
      </c>
      <c r="CG28" s="40">
        <f t="shared" si="35"/>
        <v>114.59999999999854</v>
      </c>
      <c r="CH28" s="40">
        <f t="shared" si="35"/>
        <v>193.80000000000109</v>
      </c>
      <c r="CI28" s="40">
        <f t="shared" si="35"/>
        <v>382.19999999999891</v>
      </c>
      <c r="CJ28" s="40">
        <f t="shared" si="35"/>
        <v>-471.59999999999854</v>
      </c>
      <c r="CK28" s="40">
        <f t="shared" si="35"/>
        <v>-173.60000000000036</v>
      </c>
      <c r="CL28" s="40">
        <f t="shared" si="35"/>
        <v>169.79999999999745</v>
      </c>
      <c r="CM28" s="40">
        <f t="shared" si="35"/>
        <v>26.700000000002547</v>
      </c>
      <c r="CN28" s="40">
        <f t="shared" si="35"/>
        <v>1375.6999999999971</v>
      </c>
      <c r="CO28" s="40">
        <f t="shared" si="35"/>
        <v>283.30000000000291</v>
      </c>
      <c r="CP28" s="40">
        <f t="shared" si="35"/>
        <v>57.099999999998545</v>
      </c>
      <c r="CQ28" s="40">
        <f t="shared" si="35"/>
        <v>580.80000000000109</v>
      </c>
      <c r="CR28" s="40">
        <f t="shared" si="35"/>
        <v>-204.89999999999964</v>
      </c>
      <c r="CS28" s="40">
        <f t="shared" si="35"/>
        <v>-500.40000000000327</v>
      </c>
      <c r="CT28" s="40">
        <f t="shared" si="35"/>
        <v>536.00000000000182</v>
      </c>
      <c r="CU28" s="40">
        <f t="shared" si="35"/>
        <v>364.19999999999891</v>
      </c>
      <c r="CV28" s="40">
        <f t="shared" si="35"/>
        <v>-548.59999999999854</v>
      </c>
      <c r="CW28" s="40">
        <f t="shared" si="35"/>
        <v>373.29999999999927</v>
      </c>
      <c r="CX28" s="40">
        <f t="shared" ref="CX28:EC28" si="36">+(CX4-CX5)-(CW4-CW5)</f>
        <v>80.299999999999272</v>
      </c>
      <c r="CY28" s="40">
        <f t="shared" si="36"/>
        <v>-35.5</v>
      </c>
      <c r="CZ28" s="40">
        <f t="shared" si="36"/>
        <v>712.29999999999927</v>
      </c>
      <c r="DA28" s="40">
        <f t="shared" si="36"/>
        <v>857.30000000000291</v>
      </c>
      <c r="DB28" s="40">
        <f t="shared" si="36"/>
        <v>-115.29999999999927</v>
      </c>
      <c r="DC28" s="40">
        <f t="shared" si="36"/>
        <v>-60.100000000002183</v>
      </c>
      <c r="DD28" s="40">
        <f t="shared" si="36"/>
        <v>535.90000000000146</v>
      </c>
      <c r="DE28" s="40">
        <f t="shared" si="36"/>
        <v>196.19999999999709</v>
      </c>
      <c r="DF28" s="40">
        <f t="shared" si="36"/>
        <v>319.70000000000073</v>
      </c>
      <c r="DG28" s="40">
        <f t="shared" si="36"/>
        <v>472.5</v>
      </c>
      <c r="DH28" s="40">
        <f t="shared" si="36"/>
        <v>-132.99999999999636</v>
      </c>
      <c r="DI28" s="40">
        <f t="shared" si="36"/>
        <v>91.19999999999709</v>
      </c>
      <c r="DJ28" s="40">
        <f t="shared" si="36"/>
        <v>-187.19999999999709</v>
      </c>
      <c r="DK28" s="40">
        <f t="shared" si="36"/>
        <v>-141.10000000000218</v>
      </c>
      <c r="DL28" s="40">
        <f t="shared" si="36"/>
        <v>-230.5</v>
      </c>
      <c r="DM28" s="40">
        <f t="shared" si="36"/>
        <v>103.70000000000073</v>
      </c>
      <c r="DN28" s="40">
        <f t="shared" si="36"/>
        <v>119.69999999999709</v>
      </c>
      <c r="DO28" s="40">
        <f t="shared" si="36"/>
        <v>942.00000000000364</v>
      </c>
      <c r="DP28" s="40">
        <f t="shared" si="36"/>
        <v>715.29999999999927</v>
      </c>
      <c r="DQ28" s="40">
        <f t="shared" si="36"/>
        <v>105.29999999999927</v>
      </c>
      <c r="DR28" s="40">
        <f t="shared" si="36"/>
        <v>533.79999999999927</v>
      </c>
      <c r="DS28" s="40">
        <f t="shared" si="36"/>
        <v>333.89999999999782</v>
      </c>
      <c r="DT28" s="40">
        <f t="shared" si="36"/>
        <v>760.50000000000728</v>
      </c>
      <c r="DU28" s="40">
        <f t="shared" si="36"/>
        <v>161.79999999999563</v>
      </c>
      <c r="DV28" s="40">
        <f t="shared" si="36"/>
        <v>803.5</v>
      </c>
      <c r="DW28" s="40">
        <f t="shared" si="36"/>
        <v>1139.2000000000007</v>
      </c>
      <c r="DX28" s="40">
        <f t="shared" si="36"/>
        <v>822.09999999999854</v>
      </c>
      <c r="DY28" s="40">
        <f t="shared" si="36"/>
        <v>162.60000000000218</v>
      </c>
      <c r="DZ28" s="40">
        <f t="shared" si="36"/>
        <v>231.39999999999782</v>
      </c>
      <c r="EA28" s="40">
        <f t="shared" si="36"/>
        <v>1116.5999999999985</v>
      </c>
      <c r="EB28" s="40">
        <f t="shared" si="36"/>
        <v>352.00000000000364</v>
      </c>
      <c r="EC28" s="40">
        <f t="shared" si="36"/>
        <v>2295.5</v>
      </c>
      <c r="ED28" s="40">
        <f t="shared" ref="ED28:EJ28" si="37">+(ED4-ED5)-(EC4-EC5)</f>
        <v>-493.40000000000146</v>
      </c>
      <c r="EE28" s="40">
        <f t="shared" si="37"/>
        <v>-1803.5999999999985</v>
      </c>
      <c r="EF28" s="40">
        <f t="shared" si="37"/>
        <v>69.100000000002183</v>
      </c>
      <c r="EG28" s="40">
        <f t="shared" si="37"/>
        <v>-625.20000000000437</v>
      </c>
      <c r="EH28" s="40">
        <f t="shared" si="37"/>
        <v>659.10000000000218</v>
      </c>
      <c r="EI28" s="40">
        <f t="shared" si="37"/>
        <v>1197.7999999999993</v>
      </c>
      <c r="EJ28" s="40">
        <f t="shared" si="37"/>
        <v>-191.60000000000218</v>
      </c>
    </row>
    <row r="29" spans="1:141" s="40" customFormat="1"/>
    <row r="30" spans="1:141">
      <c r="D30" s="65" t="s">
        <v>1625</v>
      </c>
      <c r="E30" t="s">
        <v>1693</v>
      </c>
      <c r="F30">
        <f t="shared" ref="F30:AK30" si="38">-F6/4</f>
        <v>22.725000000000001</v>
      </c>
      <c r="G30" s="40">
        <f t="shared" si="38"/>
        <v>18.25</v>
      </c>
      <c r="H30" s="40">
        <f t="shared" si="38"/>
        <v>20.625</v>
      </c>
      <c r="I30" s="40">
        <f t="shared" si="38"/>
        <v>20.675000000000001</v>
      </c>
      <c r="J30" s="40">
        <f t="shared" si="38"/>
        <v>-10.525</v>
      </c>
      <c r="K30" s="40">
        <f t="shared" si="38"/>
        <v>-3.55</v>
      </c>
      <c r="L30" s="40">
        <f t="shared" si="38"/>
        <v>7.25</v>
      </c>
      <c r="M30" s="40">
        <f t="shared" si="38"/>
        <v>4.25</v>
      </c>
      <c r="N30" s="40">
        <f t="shared" si="38"/>
        <v>5.5</v>
      </c>
      <c r="O30" s="40">
        <f t="shared" si="38"/>
        <v>9.9499999999999993</v>
      </c>
      <c r="P30" s="40">
        <f t="shared" si="38"/>
        <v>11.7</v>
      </c>
      <c r="Q30" s="40">
        <f t="shared" si="38"/>
        <v>17.149999999999999</v>
      </c>
      <c r="R30" s="40">
        <f t="shared" si="38"/>
        <v>15</v>
      </c>
      <c r="S30" s="40">
        <f t="shared" si="38"/>
        <v>18.675000000000001</v>
      </c>
      <c r="T30" s="40">
        <f t="shared" si="38"/>
        <v>19.475000000000001</v>
      </c>
      <c r="U30" s="40">
        <f t="shared" si="38"/>
        <v>27.125</v>
      </c>
      <c r="V30" s="40">
        <f t="shared" si="38"/>
        <v>23.274999999999999</v>
      </c>
      <c r="W30" s="40">
        <f t="shared" si="38"/>
        <v>28.2</v>
      </c>
      <c r="X30" s="40">
        <f t="shared" si="38"/>
        <v>30.7</v>
      </c>
      <c r="Y30" s="40">
        <f t="shared" si="38"/>
        <v>34.700000000000003</v>
      </c>
      <c r="Z30" s="40">
        <f t="shared" si="38"/>
        <v>29.875</v>
      </c>
      <c r="AA30" s="40">
        <f t="shared" si="38"/>
        <v>29.774999999999999</v>
      </c>
      <c r="AB30" s="40">
        <f t="shared" si="38"/>
        <v>25.45</v>
      </c>
      <c r="AC30" s="40">
        <f t="shared" si="38"/>
        <v>21.2</v>
      </c>
      <c r="AD30" s="40">
        <f t="shared" si="38"/>
        <v>25.774999999999999</v>
      </c>
      <c r="AE30" s="40">
        <f t="shared" si="38"/>
        <v>27.375</v>
      </c>
      <c r="AF30" s="40">
        <f t="shared" si="38"/>
        <v>33.424999999999997</v>
      </c>
      <c r="AG30" s="40">
        <f t="shared" si="38"/>
        <v>28.625</v>
      </c>
      <c r="AH30" s="40">
        <f t="shared" si="38"/>
        <v>33.049999999999997</v>
      </c>
      <c r="AI30" s="40">
        <f t="shared" si="38"/>
        <v>25.625</v>
      </c>
      <c r="AJ30" s="40">
        <f t="shared" si="38"/>
        <v>30.875</v>
      </c>
      <c r="AK30" s="40">
        <f t="shared" si="38"/>
        <v>41.024999999999999</v>
      </c>
      <c r="AL30" s="40">
        <f t="shared" ref="AL30:BQ30" si="39">-AL6/4</f>
        <v>41.274999999999999</v>
      </c>
      <c r="AM30" s="40">
        <f t="shared" si="39"/>
        <v>49.075000000000003</v>
      </c>
      <c r="AN30" s="40">
        <f t="shared" si="39"/>
        <v>56.225000000000001</v>
      </c>
      <c r="AO30" s="40">
        <f t="shared" si="39"/>
        <v>59</v>
      </c>
      <c r="AP30" s="40">
        <f t="shared" si="39"/>
        <v>58.9</v>
      </c>
      <c r="AQ30" s="40">
        <f t="shared" si="39"/>
        <v>65.974999999999994</v>
      </c>
      <c r="AR30" s="40">
        <f t="shared" si="39"/>
        <v>73.75</v>
      </c>
      <c r="AS30" s="40">
        <f t="shared" si="39"/>
        <v>84.7</v>
      </c>
      <c r="AT30" s="40">
        <f t="shared" si="39"/>
        <v>93.224999999999994</v>
      </c>
      <c r="AU30" s="40">
        <f t="shared" si="39"/>
        <v>95.325000000000003</v>
      </c>
      <c r="AV30" s="40">
        <f t="shared" si="39"/>
        <v>105.1</v>
      </c>
      <c r="AW30" s="40">
        <f t="shared" si="39"/>
        <v>107.77500000000001</v>
      </c>
      <c r="AX30" s="40">
        <f t="shared" si="39"/>
        <v>106.05</v>
      </c>
      <c r="AY30" s="40">
        <f t="shared" si="39"/>
        <v>94.95</v>
      </c>
      <c r="AZ30" s="40">
        <f t="shared" si="39"/>
        <v>90.25</v>
      </c>
      <c r="BA30" s="40">
        <f t="shared" si="39"/>
        <v>88.25</v>
      </c>
      <c r="BB30" s="40">
        <f t="shared" si="39"/>
        <v>103.35</v>
      </c>
      <c r="BC30" s="40">
        <f t="shared" si="39"/>
        <v>114.55</v>
      </c>
      <c r="BD30" s="40">
        <f t="shared" si="39"/>
        <v>115.875</v>
      </c>
      <c r="BE30" s="40">
        <f t="shared" si="39"/>
        <v>125.85</v>
      </c>
      <c r="BF30" s="40">
        <f t="shared" si="39"/>
        <v>138.57499999999999</v>
      </c>
      <c r="BG30" s="40">
        <f t="shared" si="39"/>
        <v>134.5</v>
      </c>
      <c r="BH30" s="40">
        <f t="shared" si="39"/>
        <v>134.15</v>
      </c>
      <c r="BI30" s="40">
        <f t="shared" si="39"/>
        <v>129.22499999999999</v>
      </c>
      <c r="BJ30" s="40">
        <f t="shared" si="39"/>
        <v>140.17500000000001</v>
      </c>
      <c r="BK30" s="40">
        <f t="shared" si="39"/>
        <v>157.30000000000001</v>
      </c>
      <c r="BL30" s="40">
        <f t="shared" si="39"/>
        <v>160.6</v>
      </c>
      <c r="BM30" s="40">
        <f t="shared" si="39"/>
        <v>184.27500000000001</v>
      </c>
      <c r="BN30" s="40">
        <f t="shared" si="39"/>
        <v>178.375</v>
      </c>
      <c r="BO30" s="40">
        <f t="shared" si="39"/>
        <v>182.55</v>
      </c>
      <c r="BP30" s="40">
        <f t="shared" si="39"/>
        <v>175.75</v>
      </c>
      <c r="BQ30" s="40">
        <f t="shared" si="39"/>
        <v>213.8</v>
      </c>
      <c r="BR30" s="40">
        <f t="shared" ref="BR30:CW30" si="40">-BR6/4</f>
        <v>203.02500000000001</v>
      </c>
      <c r="BS30" s="40">
        <f t="shared" si="40"/>
        <v>209.1</v>
      </c>
      <c r="BT30" s="40">
        <f t="shared" si="40"/>
        <v>220.45</v>
      </c>
      <c r="BU30" s="40">
        <f t="shared" si="40"/>
        <v>194.45</v>
      </c>
      <c r="BV30" s="40">
        <f t="shared" si="40"/>
        <v>204.52500000000001</v>
      </c>
      <c r="BW30" s="40">
        <f t="shared" si="40"/>
        <v>195.07499999999999</v>
      </c>
      <c r="BX30" s="40">
        <f t="shared" si="40"/>
        <v>178.25</v>
      </c>
      <c r="BY30" s="40">
        <f t="shared" si="40"/>
        <v>169.375</v>
      </c>
      <c r="BZ30" s="40">
        <f t="shared" si="40"/>
        <v>186.85</v>
      </c>
      <c r="CA30" s="40">
        <f t="shared" si="40"/>
        <v>183.8</v>
      </c>
      <c r="CB30" s="40">
        <f t="shared" si="40"/>
        <v>174.7</v>
      </c>
      <c r="CC30" s="40">
        <f t="shared" si="40"/>
        <v>159.65</v>
      </c>
      <c r="CD30" s="40">
        <f t="shared" si="40"/>
        <v>101.85</v>
      </c>
      <c r="CE30" s="40">
        <f t="shared" si="40"/>
        <v>91.025000000000006</v>
      </c>
      <c r="CF30" s="40">
        <f t="shared" si="40"/>
        <v>93.125</v>
      </c>
      <c r="CG30" s="40">
        <f t="shared" si="40"/>
        <v>103.4</v>
      </c>
      <c r="CH30" s="40">
        <f t="shared" si="40"/>
        <v>108.675</v>
      </c>
      <c r="CI30" s="40">
        <f t="shared" si="40"/>
        <v>112.25</v>
      </c>
      <c r="CJ30" s="40">
        <f t="shared" si="40"/>
        <v>119.47499999999999</v>
      </c>
      <c r="CK30" s="40">
        <f t="shared" si="40"/>
        <v>106.8</v>
      </c>
      <c r="CL30" s="40">
        <f t="shared" si="40"/>
        <v>120.97499999999999</v>
      </c>
      <c r="CM30" s="40">
        <f t="shared" si="40"/>
        <v>123.7</v>
      </c>
      <c r="CN30" s="40">
        <f t="shared" si="40"/>
        <v>110.75</v>
      </c>
      <c r="CO30" s="40">
        <f t="shared" si="40"/>
        <v>114.4</v>
      </c>
      <c r="CP30" s="40">
        <f t="shared" si="40"/>
        <v>118.97499999999999</v>
      </c>
      <c r="CQ30" s="40">
        <f t="shared" si="40"/>
        <v>113.325</v>
      </c>
      <c r="CR30" s="40">
        <f t="shared" si="40"/>
        <v>101.1</v>
      </c>
      <c r="CS30" s="40">
        <f t="shared" si="40"/>
        <v>90.075000000000003</v>
      </c>
      <c r="CT30" s="40">
        <f t="shared" si="40"/>
        <v>97.075000000000003</v>
      </c>
      <c r="CU30" s="40">
        <f t="shared" si="40"/>
        <v>96.15</v>
      </c>
      <c r="CV30" s="40">
        <f t="shared" si="40"/>
        <v>89.674999999999997</v>
      </c>
      <c r="CW30" s="40">
        <f t="shared" si="40"/>
        <v>75.224999999999994</v>
      </c>
      <c r="CX30" s="40">
        <f t="shared" ref="CX30:EC30" si="41">-CX6/4</f>
        <v>95.35</v>
      </c>
      <c r="CY30" s="40">
        <f t="shared" si="41"/>
        <v>87.7</v>
      </c>
      <c r="CZ30" s="40">
        <f t="shared" si="41"/>
        <v>90.325000000000003</v>
      </c>
      <c r="DA30" s="40">
        <f t="shared" si="41"/>
        <v>108.6</v>
      </c>
      <c r="DB30" s="40">
        <f t="shared" si="41"/>
        <v>107.825</v>
      </c>
      <c r="DC30" s="40">
        <f t="shared" si="41"/>
        <v>102.7</v>
      </c>
      <c r="DD30" s="40">
        <f t="shared" si="41"/>
        <v>115.85</v>
      </c>
      <c r="DE30" s="40">
        <f t="shared" si="41"/>
        <v>105.05</v>
      </c>
      <c r="DF30" s="40">
        <f t="shared" si="41"/>
        <v>109.375</v>
      </c>
      <c r="DG30" s="40">
        <f t="shared" si="41"/>
        <v>100.47499999999999</v>
      </c>
      <c r="DH30" s="40">
        <f t="shared" si="41"/>
        <v>99.65</v>
      </c>
      <c r="DI30" s="40">
        <f t="shared" si="41"/>
        <v>98.85</v>
      </c>
      <c r="DJ30" s="40">
        <f t="shared" si="41"/>
        <v>92</v>
      </c>
      <c r="DK30" s="40">
        <f t="shared" si="41"/>
        <v>109.15</v>
      </c>
      <c r="DL30" s="40">
        <f t="shared" si="41"/>
        <v>97.3</v>
      </c>
      <c r="DM30" s="40">
        <f t="shared" si="41"/>
        <v>95.525000000000006</v>
      </c>
      <c r="DN30" s="40">
        <f t="shared" si="41"/>
        <v>99.424999999999997</v>
      </c>
      <c r="DO30" s="40">
        <f t="shared" si="41"/>
        <v>97.2</v>
      </c>
      <c r="DP30" s="40">
        <f t="shared" si="41"/>
        <v>121.7</v>
      </c>
      <c r="DQ30" s="40">
        <f t="shared" si="41"/>
        <v>127.52500000000001</v>
      </c>
      <c r="DR30" s="40">
        <f t="shared" si="41"/>
        <v>120.425</v>
      </c>
      <c r="DS30" s="40">
        <f t="shared" si="41"/>
        <v>119.77500000000001</v>
      </c>
      <c r="DT30" s="40">
        <f t="shared" si="41"/>
        <v>112.175</v>
      </c>
      <c r="DU30" s="40">
        <f t="shared" si="41"/>
        <v>102.95</v>
      </c>
      <c r="DV30" s="40">
        <f t="shared" si="41"/>
        <v>101.5</v>
      </c>
      <c r="DW30" s="40">
        <f t="shared" si="41"/>
        <v>128.85</v>
      </c>
      <c r="DX30" s="40">
        <f t="shared" si="41"/>
        <v>162.94999999999999</v>
      </c>
      <c r="DY30" s="40">
        <f t="shared" si="41"/>
        <v>182.5</v>
      </c>
      <c r="DZ30" s="40">
        <f t="shared" si="41"/>
        <v>185.8</v>
      </c>
      <c r="EA30" s="40">
        <f t="shared" si="41"/>
        <v>206.3</v>
      </c>
      <c r="EB30" s="40">
        <f t="shared" si="41"/>
        <v>226.32499999999999</v>
      </c>
      <c r="EC30" s="40">
        <f t="shared" si="41"/>
        <v>233.05</v>
      </c>
      <c r="ED30" s="40">
        <f t="shared" ref="ED30:EJ30" si="42">-ED6/4</f>
        <v>280.95</v>
      </c>
      <c r="EE30" s="40">
        <f t="shared" si="42"/>
        <v>256.3</v>
      </c>
      <c r="EF30" s="40">
        <f t="shared" si="42"/>
        <v>229.6</v>
      </c>
      <c r="EG30" s="40">
        <f t="shared" si="42"/>
        <v>224.27500000000001</v>
      </c>
      <c r="EH30" s="40">
        <f t="shared" si="42"/>
        <v>224.17500000000001</v>
      </c>
      <c r="EI30" s="40">
        <f t="shared" si="42"/>
        <v>212.17500000000001</v>
      </c>
      <c r="EJ30" s="40">
        <f t="shared" si="42"/>
        <v>207.3</v>
      </c>
    </row>
    <row r="31" spans="1:141" s="40" customFormat="1">
      <c r="D31" s="40" t="s">
        <v>1701</v>
      </c>
      <c r="E31" s="40" t="s">
        <v>1694</v>
      </c>
      <c r="F31" s="40">
        <f t="shared" ref="F31:AK31" si="43">+(F7-F8)</f>
        <v>24.7</v>
      </c>
      <c r="G31" s="40">
        <f t="shared" si="43"/>
        <v>-10.199999999999999</v>
      </c>
      <c r="H31" s="40">
        <f t="shared" si="43"/>
        <v>-16.2</v>
      </c>
      <c r="I31" s="40">
        <f t="shared" si="43"/>
        <v>59.399999999999991</v>
      </c>
      <c r="J31" s="40">
        <f t="shared" si="43"/>
        <v>20.099999999999998</v>
      </c>
      <c r="K31" s="40">
        <f t="shared" si="43"/>
        <v>0.79999999999999982</v>
      </c>
      <c r="L31" s="40">
        <f t="shared" si="43"/>
        <v>-21.8</v>
      </c>
      <c r="M31" s="40">
        <f t="shared" si="43"/>
        <v>51.899999999999991</v>
      </c>
      <c r="N31" s="40">
        <f t="shared" si="43"/>
        <v>27.199999999999996</v>
      </c>
      <c r="O31" s="40">
        <f t="shared" si="43"/>
        <v>-10.000000000000002</v>
      </c>
      <c r="P31" s="40">
        <f t="shared" si="43"/>
        <v>-4.0999999999999996</v>
      </c>
      <c r="Q31" s="40">
        <f t="shared" si="43"/>
        <v>86.1</v>
      </c>
      <c r="R31" s="40">
        <f t="shared" si="43"/>
        <v>-32</v>
      </c>
      <c r="S31" s="40">
        <f t="shared" si="43"/>
        <v>-49.1</v>
      </c>
      <c r="T31" s="40">
        <f t="shared" si="43"/>
        <v>-37.5</v>
      </c>
      <c r="U31" s="40">
        <f t="shared" si="43"/>
        <v>-219.20000000000002</v>
      </c>
      <c r="V31" s="40">
        <f t="shared" si="43"/>
        <v>-32.5</v>
      </c>
      <c r="W31" s="40">
        <f t="shared" si="43"/>
        <v>-23.6</v>
      </c>
      <c r="X31" s="40">
        <f t="shared" si="43"/>
        <v>22.8</v>
      </c>
      <c r="Y31" s="40">
        <f t="shared" si="43"/>
        <v>-126.7</v>
      </c>
      <c r="Z31" s="40">
        <f t="shared" si="43"/>
        <v>13.399999999999999</v>
      </c>
      <c r="AA31" s="40">
        <f t="shared" si="43"/>
        <v>23.4</v>
      </c>
      <c r="AB31" s="40">
        <f t="shared" si="43"/>
        <v>7</v>
      </c>
      <c r="AC31" s="40">
        <f t="shared" si="43"/>
        <v>65.199999999999989</v>
      </c>
      <c r="AD31" s="40">
        <f t="shared" si="43"/>
        <v>1.3999999999999986</v>
      </c>
      <c r="AE31" s="40">
        <f t="shared" si="43"/>
        <v>-5.3999999999999986</v>
      </c>
      <c r="AF31" s="40">
        <f t="shared" si="43"/>
        <v>-8.2999999999999989</v>
      </c>
      <c r="AG31" s="40">
        <f t="shared" si="43"/>
        <v>-71.799999999999983</v>
      </c>
      <c r="AH31" s="40">
        <f t="shared" si="43"/>
        <v>19.8</v>
      </c>
      <c r="AI31" s="40">
        <f t="shared" si="43"/>
        <v>-42.7</v>
      </c>
      <c r="AJ31" s="40">
        <f t="shared" si="43"/>
        <v>31.1</v>
      </c>
      <c r="AK31" s="40">
        <f t="shared" si="43"/>
        <v>219.00000000000003</v>
      </c>
      <c r="AL31" s="40">
        <f t="shared" ref="AL31:BQ31" si="44">+(AL7-AL8)</f>
        <v>-20.400000000000006</v>
      </c>
      <c r="AM31" s="40">
        <f t="shared" si="44"/>
        <v>62.2</v>
      </c>
      <c r="AN31" s="40">
        <f t="shared" si="44"/>
        <v>87.700000000000017</v>
      </c>
      <c r="AO31" s="40">
        <f t="shared" si="44"/>
        <v>37</v>
      </c>
      <c r="AP31" s="40">
        <f t="shared" si="44"/>
        <v>48.400000000000006</v>
      </c>
      <c r="AQ31" s="40">
        <f t="shared" si="44"/>
        <v>30.799999999999997</v>
      </c>
      <c r="AR31" s="40">
        <f t="shared" si="44"/>
        <v>-124.80000000000001</v>
      </c>
      <c r="AS31" s="40">
        <f t="shared" si="44"/>
        <v>-258.7</v>
      </c>
      <c r="AT31" s="40">
        <f t="shared" si="44"/>
        <v>-34.400000000000006</v>
      </c>
      <c r="AU31" s="40">
        <f t="shared" si="44"/>
        <v>41.599999999999994</v>
      </c>
      <c r="AV31" s="40">
        <f t="shared" si="44"/>
        <v>105.10000000000001</v>
      </c>
      <c r="AW31" s="40">
        <f t="shared" si="44"/>
        <v>-35.600000000000023</v>
      </c>
      <c r="AX31" s="40">
        <f t="shared" si="44"/>
        <v>30.299999999999983</v>
      </c>
      <c r="AY31" s="40">
        <f t="shared" si="44"/>
        <v>86.600000000000009</v>
      </c>
      <c r="AZ31" s="40">
        <f t="shared" si="44"/>
        <v>62.5</v>
      </c>
      <c r="BA31" s="40">
        <f t="shared" si="44"/>
        <v>148.90000000000003</v>
      </c>
      <c r="BB31" s="40">
        <f t="shared" si="44"/>
        <v>16.600000000000001</v>
      </c>
      <c r="BC31" s="40">
        <f t="shared" si="44"/>
        <v>-124.6</v>
      </c>
      <c r="BD31" s="40">
        <f t="shared" si="44"/>
        <v>62.400000000000006</v>
      </c>
      <c r="BE31" s="40">
        <f t="shared" si="44"/>
        <v>-119.80000000000001</v>
      </c>
      <c r="BF31" s="40">
        <f t="shared" si="44"/>
        <v>67.8</v>
      </c>
      <c r="BG31" s="40">
        <f t="shared" si="44"/>
        <v>-63.799999999999983</v>
      </c>
      <c r="BH31" s="40">
        <f t="shared" si="44"/>
        <v>-87.300000000000011</v>
      </c>
      <c r="BI31" s="40">
        <f t="shared" si="44"/>
        <v>-309.89999999999998</v>
      </c>
      <c r="BJ31" s="40">
        <f t="shared" si="44"/>
        <v>-6.3000000000000043</v>
      </c>
      <c r="BK31" s="40">
        <f t="shared" si="44"/>
        <v>25.400000000000002</v>
      </c>
      <c r="BL31" s="40">
        <f t="shared" si="44"/>
        <v>-71.199999999999989</v>
      </c>
      <c r="BM31" s="40">
        <f t="shared" si="44"/>
        <v>-395.1</v>
      </c>
      <c r="BN31" s="40">
        <f t="shared" si="44"/>
        <v>-64.099999999999994</v>
      </c>
      <c r="BO31" s="40">
        <f t="shared" si="44"/>
        <v>57.900000000000006</v>
      </c>
      <c r="BP31" s="40">
        <f t="shared" si="44"/>
        <v>-255.4</v>
      </c>
      <c r="BQ31" s="40">
        <f t="shared" si="44"/>
        <v>-488.1</v>
      </c>
      <c r="BR31" s="40">
        <f t="shared" ref="BR31:CW31" si="45">+(BR7-BR8)</f>
        <v>-463.3</v>
      </c>
      <c r="BS31" s="40">
        <f t="shared" si="45"/>
        <v>-109.7</v>
      </c>
      <c r="BT31" s="40">
        <f t="shared" si="45"/>
        <v>57.5</v>
      </c>
      <c r="BU31" s="40">
        <f t="shared" si="45"/>
        <v>-412.19999999999993</v>
      </c>
      <c r="BV31" s="40">
        <f t="shared" si="45"/>
        <v>-253.3</v>
      </c>
      <c r="BW31" s="40">
        <f t="shared" si="45"/>
        <v>-392.29999999999995</v>
      </c>
      <c r="BX31" s="40">
        <f t="shared" si="45"/>
        <v>-213</v>
      </c>
      <c r="BY31" s="40">
        <f t="shared" si="45"/>
        <v>-56.6</v>
      </c>
      <c r="BZ31" s="40">
        <f t="shared" si="45"/>
        <v>465</v>
      </c>
      <c r="CA31" s="40">
        <f t="shared" si="45"/>
        <v>-4.6999999999999886</v>
      </c>
      <c r="CB31" s="40">
        <f t="shared" si="45"/>
        <v>1351.9</v>
      </c>
      <c r="CC31" s="40">
        <f t="shared" si="45"/>
        <v>558.5</v>
      </c>
      <c r="CD31" s="40">
        <f t="shared" si="45"/>
        <v>-34.800000000000068</v>
      </c>
      <c r="CE31" s="40">
        <f t="shared" si="45"/>
        <v>-698.4</v>
      </c>
      <c r="CF31" s="40">
        <f t="shared" si="45"/>
        <v>-512.20000000000005</v>
      </c>
      <c r="CG31" s="40">
        <f t="shared" si="45"/>
        <v>-37.199999999999989</v>
      </c>
      <c r="CH31" s="40">
        <f t="shared" si="45"/>
        <v>131.70000000000002</v>
      </c>
      <c r="CI31" s="40">
        <f t="shared" si="45"/>
        <v>609.79999999999995</v>
      </c>
      <c r="CJ31" s="40">
        <f t="shared" si="45"/>
        <v>-507.59999999999991</v>
      </c>
      <c r="CK31" s="40">
        <f t="shared" si="45"/>
        <v>-225.60000000000002</v>
      </c>
      <c r="CL31" s="40">
        <f t="shared" si="45"/>
        <v>-145.09999999999997</v>
      </c>
      <c r="CM31" s="40">
        <f t="shared" si="45"/>
        <v>95.3</v>
      </c>
      <c r="CN31" s="40">
        <f t="shared" si="45"/>
        <v>1191.3000000000002</v>
      </c>
      <c r="CO31" s="40">
        <f t="shared" si="45"/>
        <v>188</v>
      </c>
      <c r="CP31" s="40">
        <f t="shared" si="45"/>
        <v>-137.79999999999995</v>
      </c>
      <c r="CQ31" s="40">
        <f t="shared" si="45"/>
        <v>477.6</v>
      </c>
      <c r="CR31" s="40">
        <f t="shared" si="45"/>
        <v>-276.60000000000002</v>
      </c>
      <c r="CS31" s="40">
        <f t="shared" si="45"/>
        <v>-578.70000000000005</v>
      </c>
      <c r="CT31" s="40">
        <f t="shared" si="45"/>
        <v>364.59999999999997</v>
      </c>
      <c r="CU31" s="40">
        <f t="shared" si="45"/>
        <v>314</v>
      </c>
      <c r="CV31" s="40">
        <f t="shared" si="45"/>
        <v>-629.80000000000007</v>
      </c>
      <c r="CW31" s="40">
        <f t="shared" si="45"/>
        <v>195.70000000000005</v>
      </c>
      <c r="CX31" s="40">
        <f t="shared" ref="CX31:EC31" si="46">+(CX7-CX8)</f>
        <v>-30.299999999999983</v>
      </c>
      <c r="CY31" s="40">
        <f t="shared" si="46"/>
        <v>38.500000000000057</v>
      </c>
      <c r="CZ31" s="40">
        <f t="shared" si="46"/>
        <v>674.7</v>
      </c>
      <c r="DA31" s="40">
        <f t="shared" si="46"/>
        <v>830.6</v>
      </c>
      <c r="DB31" s="40">
        <f t="shared" si="46"/>
        <v>-169.5</v>
      </c>
      <c r="DC31" s="40">
        <f t="shared" si="46"/>
        <v>-229.8</v>
      </c>
      <c r="DD31" s="40">
        <f t="shared" si="46"/>
        <v>508.20000000000005</v>
      </c>
      <c r="DE31" s="40">
        <f t="shared" si="46"/>
        <v>94.900000000000034</v>
      </c>
      <c r="DF31" s="40">
        <f t="shared" si="46"/>
        <v>211.1</v>
      </c>
      <c r="DG31" s="40">
        <f t="shared" si="46"/>
        <v>492.8</v>
      </c>
      <c r="DH31" s="40">
        <f t="shared" si="46"/>
        <v>-435.59999999999997</v>
      </c>
      <c r="DI31" s="40">
        <f t="shared" si="46"/>
        <v>118.29999999999998</v>
      </c>
      <c r="DJ31" s="40">
        <f t="shared" si="46"/>
        <v>-245.29999999999995</v>
      </c>
      <c r="DK31" s="40">
        <f t="shared" si="46"/>
        <v>-257.50000000000006</v>
      </c>
      <c r="DL31" s="40">
        <f t="shared" si="46"/>
        <v>-334.29999999999995</v>
      </c>
      <c r="DM31" s="40">
        <f t="shared" si="46"/>
        <v>46.699999999999932</v>
      </c>
      <c r="DN31" s="40">
        <f t="shared" si="46"/>
        <v>52.099999999999966</v>
      </c>
      <c r="DO31" s="40">
        <f t="shared" si="46"/>
        <v>589.29999999999995</v>
      </c>
      <c r="DP31" s="40">
        <f t="shared" si="46"/>
        <v>759</v>
      </c>
      <c r="DQ31" s="40">
        <f t="shared" si="46"/>
        <v>-132.59999999999991</v>
      </c>
      <c r="DR31" s="40">
        <f t="shared" si="46"/>
        <v>422</v>
      </c>
      <c r="DS31" s="40">
        <f t="shared" si="46"/>
        <v>285.30000000000007</v>
      </c>
      <c r="DT31" s="40">
        <f t="shared" si="46"/>
        <v>529.70000000000005</v>
      </c>
      <c r="DU31" s="40">
        <f t="shared" si="46"/>
        <v>97</v>
      </c>
      <c r="DV31" s="40">
        <f t="shared" si="46"/>
        <v>908.69999999999982</v>
      </c>
      <c r="DW31" s="40">
        <f t="shared" si="46"/>
        <v>881</v>
      </c>
      <c r="DX31" s="40">
        <f t="shared" si="46"/>
        <v>740.59999999999991</v>
      </c>
      <c r="DY31" s="40">
        <f t="shared" si="46"/>
        <v>-79.199999999999818</v>
      </c>
      <c r="DZ31" s="40">
        <f t="shared" si="46"/>
        <v>20.299999999999955</v>
      </c>
      <c r="EA31" s="40">
        <f t="shared" si="46"/>
        <v>771.89999999999986</v>
      </c>
      <c r="EB31" s="40">
        <f t="shared" si="46"/>
        <v>95.799999999999983</v>
      </c>
      <c r="EC31" s="40">
        <f t="shared" si="46"/>
        <v>1822.9</v>
      </c>
      <c r="ED31" s="40">
        <f t="shared" ref="ED31:EJ31" si="47">+(ED7-ED8)</f>
        <v>-641.60000000000014</v>
      </c>
      <c r="EE31" s="40">
        <f t="shared" si="47"/>
        <v>-1796.9999999999995</v>
      </c>
      <c r="EF31" s="40">
        <f t="shared" si="47"/>
        <v>-1.2000000000000455</v>
      </c>
      <c r="EG31" s="40">
        <f t="shared" si="47"/>
        <v>-823.90000000000009</v>
      </c>
      <c r="EH31" s="40">
        <f t="shared" si="47"/>
        <v>254.10000000000014</v>
      </c>
      <c r="EI31" s="40">
        <f t="shared" si="47"/>
        <v>1124.2</v>
      </c>
      <c r="EJ31" s="40">
        <f t="shared" si="47"/>
        <v>-345.39999999999986</v>
      </c>
    </row>
    <row r="32" spans="1:141" s="40" customFormat="1">
      <c r="E32" s="40" t="s">
        <v>1697</v>
      </c>
      <c r="F32" s="40">
        <f t="shared" ref="F32:AK32" si="48">+F9</f>
        <v>12.3</v>
      </c>
      <c r="G32" s="40">
        <f t="shared" si="48"/>
        <v>-20</v>
      </c>
      <c r="H32" s="40">
        <f t="shared" si="48"/>
        <v>3.8</v>
      </c>
      <c r="I32" s="40">
        <f t="shared" si="48"/>
        <v>-14.4</v>
      </c>
      <c r="J32" s="40">
        <f t="shared" si="48"/>
        <v>-18.5</v>
      </c>
      <c r="K32" s="40">
        <f t="shared" si="48"/>
        <v>43.9</v>
      </c>
      <c r="L32" s="40">
        <f t="shared" si="48"/>
        <v>-9.1999999999999993</v>
      </c>
      <c r="M32" s="40">
        <f t="shared" si="48"/>
        <v>-0.6</v>
      </c>
      <c r="N32" s="40">
        <f t="shared" si="48"/>
        <v>140.9</v>
      </c>
      <c r="O32" s="40">
        <f t="shared" si="48"/>
        <v>-4.9000000000000004</v>
      </c>
      <c r="P32" s="40">
        <f t="shared" si="48"/>
        <v>1</v>
      </c>
      <c r="Q32" s="40">
        <f t="shared" si="48"/>
        <v>9.4</v>
      </c>
      <c r="R32" s="40">
        <f t="shared" si="48"/>
        <v>10.6</v>
      </c>
      <c r="S32" s="40">
        <f t="shared" si="48"/>
        <v>-23.9</v>
      </c>
      <c r="T32" s="40">
        <f t="shared" si="48"/>
        <v>10.5</v>
      </c>
      <c r="U32" s="40">
        <f t="shared" si="48"/>
        <v>-1.4</v>
      </c>
      <c r="V32" s="40">
        <f t="shared" si="48"/>
        <v>54</v>
      </c>
      <c r="W32" s="40">
        <f t="shared" si="48"/>
        <v>-33.1</v>
      </c>
      <c r="X32" s="40">
        <f t="shared" si="48"/>
        <v>-8.3000000000000007</v>
      </c>
      <c r="Y32" s="40">
        <f t="shared" si="48"/>
        <v>-21.6</v>
      </c>
      <c r="Z32" s="40">
        <f t="shared" si="48"/>
        <v>-13.8</v>
      </c>
      <c r="AA32" s="40">
        <f t="shared" si="48"/>
        <v>-16</v>
      </c>
      <c r="AB32" s="40">
        <f t="shared" si="48"/>
        <v>18.399999999999999</v>
      </c>
      <c r="AC32" s="40">
        <f t="shared" si="48"/>
        <v>-68.099999999999994</v>
      </c>
      <c r="AD32" s="40">
        <f t="shared" si="48"/>
        <v>-20</v>
      </c>
      <c r="AE32" s="40">
        <f t="shared" si="48"/>
        <v>-8.1</v>
      </c>
      <c r="AF32" s="40">
        <f t="shared" si="48"/>
        <v>-5.2</v>
      </c>
      <c r="AG32" s="40">
        <f t="shared" si="48"/>
        <v>23.4</v>
      </c>
      <c r="AH32" s="40">
        <f t="shared" si="48"/>
        <v>-14.9</v>
      </c>
      <c r="AI32" s="40">
        <f t="shared" si="48"/>
        <v>15.1</v>
      </c>
      <c r="AJ32" s="40">
        <f t="shared" si="48"/>
        <v>16.3</v>
      </c>
      <c r="AK32" s="40">
        <f t="shared" si="48"/>
        <v>-20.399999999999999</v>
      </c>
      <c r="AL32" s="40">
        <f t="shared" ref="AL32:BQ32" si="49">+AL9</f>
        <v>-10.6</v>
      </c>
      <c r="AM32" s="40">
        <f t="shared" si="49"/>
        <v>-55</v>
      </c>
      <c r="AN32" s="40">
        <f t="shared" si="49"/>
        <v>-73.5</v>
      </c>
      <c r="AO32" s="40">
        <f t="shared" si="49"/>
        <v>78.400000000000006</v>
      </c>
      <c r="AP32" s="40">
        <f t="shared" si="49"/>
        <v>-77.099999999999994</v>
      </c>
      <c r="AQ32" s="40">
        <f t="shared" si="49"/>
        <v>-15.6</v>
      </c>
      <c r="AR32" s="40">
        <f t="shared" si="49"/>
        <v>-32.9</v>
      </c>
      <c r="AS32" s="40">
        <f t="shared" si="49"/>
        <v>3.2</v>
      </c>
      <c r="AT32" s="40">
        <f t="shared" si="49"/>
        <v>-133.80000000000001</v>
      </c>
      <c r="AU32" s="40">
        <f t="shared" si="49"/>
        <v>48</v>
      </c>
      <c r="AV32" s="40">
        <f t="shared" si="49"/>
        <v>42.3</v>
      </c>
      <c r="AW32" s="40">
        <f t="shared" si="49"/>
        <v>-38.1</v>
      </c>
      <c r="AX32" s="40">
        <f t="shared" si="49"/>
        <v>-189.2</v>
      </c>
      <c r="AY32" s="40">
        <f t="shared" si="49"/>
        <v>59.2</v>
      </c>
      <c r="AZ32" s="40">
        <f t="shared" si="49"/>
        <v>10.1</v>
      </c>
      <c r="BA32" s="40">
        <f t="shared" si="49"/>
        <v>55.6</v>
      </c>
      <c r="BB32" s="40">
        <f t="shared" si="49"/>
        <v>-47.7</v>
      </c>
      <c r="BC32" s="40">
        <f t="shared" si="49"/>
        <v>-52.3</v>
      </c>
      <c r="BD32" s="40">
        <f t="shared" si="49"/>
        <v>57.5</v>
      </c>
      <c r="BE32" s="40">
        <f t="shared" si="49"/>
        <v>-154.80000000000001</v>
      </c>
      <c r="BF32" s="40">
        <f t="shared" si="49"/>
        <v>-27.1</v>
      </c>
      <c r="BG32" s="40">
        <f t="shared" si="49"/>
        <v>-95.8</v>
      </c>
      <c r="BH32" s="40">
        <f t="shared" si="49"/>
        <v>-26.9</v>
      </c>
      <c r="BI32" s="40">
        <f t="shared" si="49"/>
        <v>-178.7</v>
      </c>
      <c r="BJ32" s="40">
        <f t="shared" si="49"/>
        <v>-104.1</v>
      </c>
      <c r="BK32" s="40">
        <f t="shared" si="49"/>
        <v>26.6</v>
      </c>
      <c r="BL32" s="40">
        <f t="shared" si="49"/>
        <v>-95.9</v>
      </c>
      <c r="BM32" s="40">
        <f t="shared" si="49"/>
        <v>-79.3</v>
      </c>
      <c r="BN32" s="40">
        <f t="shared" si="49"/>
        <v>-137.9</v>
      </c>
      <c r="BO32" s="40">
        <f t="shared" si="49"/>
        <v>-131.30000000000001</v>
      </c>
      <c r="BP32" s="40">
        <f t="shared" si="49"/>
        <v>29.6</v>
      </c>
      <c r="BQ32" s="40">
        <f t="shared" si="49"/>
        <v>57.1</v>
      </c>
      <c r="BR32" s="40">
        <f t="shared" ref="BR32:CW32" si="50">+BR9</f>
        <v>40</v>
      </c>
      <c r="BS32" s="40">
        <f t="shared" si="50"/>
        <v>-65.099999999999994</v>
      </c>
      <c r="BT32" s="40">
        <f t="shared" si="50"/>
        <v>-32.4</v>
      </c>
      <c r="BU32" s="40">
        <f t="shared" si="50"/>
        <v>2.1</v>
      </c>
      <c r="BV32" s="40">
        <f t="shared" si="50"/>
        <v>-13.1</v>
      </c>
      <c r="BW32" s="40">
        <f t="shared" si="50"/>
        <v>-68.3</v>
      </c>
      <c r="BX32" s="40">
        <f t="shared" si="50"/>
        <v>-343.8</v>
      </c>
      <c r="BY32" s="40">
        <f t="shared" si="50"/>
        <v>-104.3</v>
      </c>
      <c r="BZ32" s="40">
        <f t="shared" si="50"/>
        <v>-158.1</v>
      </c>
      <c r="CA32" s="40">
        <f t="shared" si="50"/>
        <v>62.1</v>
      </c>
      <c r="CB32" s="40">
        <f t="shared" si="50"/>
        <v>-51.9</v>
      </c>
      <c r="CC32" s="40">
        <f t="shared" si="50"/>
        <v>242.8</v>
      </c>
      <c r="CD32" s="40">
        <f t="shared" si="50"/>
        <v>-147</v>
      </c>
      <c r="CE32" s="40">
        <f t="shared" si="50"/>
        <v>-23.6</v>
      </c>
      <c r="CF32" s="40">
        <f t="shared" si="50"/>
        <v>-148.6</v>
      </c>
      <c r="CG32" s="40">
        <f t="shared" si="50"/>
        <v>54.9</v>
      </c>
      <c r="CH32" s="40">
        <f t="shared" si="50"/>
        <v>-30.2</v>
      </c>
      <c r="CI32" s="40">
        <f t="shared" si="50"/>
        <v>-343.8</v>
      </c>
      <c r="CJ32" s="40">
        <f t="shared" si="50"/>
        <v>-102.8</v>
      </c>
      <c r="CK32" s="40">
        <f t="shared" si="50"/>
        <v>-48</v>
      </c>
      <c r="CL32" s="40">
        <f t="shared" si="50"/>
        <v>212.3</v>
      </c>
      <c r="CM32" s="40">
        <f t="shared" si="50"/>
        <v>-198.6</v>
      </c>
      <c r="CN32" s="40">
        <f t="shared" si="50"/>
        <v>53.5</v>
      </c>
      <c r="CO32" s="40">
        <f t="shared" si="50"/>
        <v>-10.8</v>
      </c>
      <c r="CP32" s="40">
        <f t="shared" si="50"/>
        <v>93.2</v>
      </c>
      <c r="CQ32" s="40">
        <f t="shared" si="50"/>
        <v>-17.5</v>
      </c>
      <c r="CR32" s="40">
        <f t="shared" si="50"/>
        <v>-48.7</v>
      </c>
      <c r="CS32" s="40">
        <f t="shared" si="50"/>
        <v>-2.4</v>
      </c>
      <c r="CT32" s="40">
        <f t="shared" si="50"/>
        <v>91.5</v>
      </c>
      <c r="CU32" s="40">
        <f t="shared" si="50"/>
        <v>-50.5</v>
      </c>
      <c r="CV32" s="40">
        <f t="shared" si="50"/>
        <v>-26.8</v>
      </c>
      <c r="CW32" s="40">
        <f t="shared" si="50"/>
        <v>107.8</v>
      </c>
      <c r="CX32" s="40">
        <f t="shared" ref="CX32:EC32" si="51">+CX9</f>
        <v>33.700000000000003</v>
      </c>
      <c r="CY32" s="40">
        <f t="shared" si="51"/>
        <v>-168.1</v>
      </c>
      <c r="CZ32" s="40">
        <f t="shared" si="51"/>
        <v>-71.099999999999994</v>
      </c>
      <c r="DA32" s="40">
        <f t="shared" si="51"/>
        <v>-75.599999999999994</v>
      </c>
      <c r="DB32" s="40">
        <f t="shared" si="51"/>
        <v>-40.299999999999997</v>
      </c>
      <c r="DC32" s="40">
        <f t="shared" si="51"/>
        <v>63.8</v>
      </c>
      <c r="DD32" s="40">
        <f t="shared" si="51"/>
        <v>-100.4</v>
      </c>
      <c r="DE32" s="40">
        <f t="shared" si="51"/>
        <v>-1.5</v>
      </c>
      <c r="DF32" s="40">
        <f t="shared" si="51"/>
        <v>10.1</v>
      </c>
      <c r="DG32" s="40">
        <f t="shared" si="51"/>
        <v>-123.2</v>
      </c>
      <c r="DH32" s="40">
        <f t="shared" si="51"/>
        <v>189.2</v>
      </c>
      <c r="DI32" s="40">
        <f t="shared" si="51"/>
        <v>-120.8</v>
      </c>
      <c r="DJ32" s="40">
        <f t="shared" si="51"/>
        <v>-20.8</v>
      </c>
      <c r="DK32" s="40">
        <f t="shared" si="51"/>
        <v>4.0999999999999996</v>
      </c>
      <c r="DL32" s="40">
        <f t="shared" si="51"/>
        <v>-6.2</v>
      </c>
      <c r="DM32" s="40">
        <f t="shared" si="51"/>
        <v>-35.700000000000003</v>
      </c>
      <c r="DN32" s="40">
        <f t="shared" si="51"/>
        <v>-14.6</v>
      </c>
      <c r="DO32" s="40">
        <f t="shared" si="51"/>
        <v>253.9</v>
      </c>
      <c r="DP32" s="40">
        <f t="shared" si="51"/>
        <v>-178.6</v>
      </c>
      <c r="DQ32" s="40">
        <f t="shared" si="51"/>
        <v>108</v>
      </c>
      <c r="DR32" s="40">
        <f t="shared" si="51"/>
        <v>11.8</v>
      </c>
      <c r="DS32" s="40">
        <f t="shared" si="51"/>
        <v>-72.900000000000006</v>
      </c>
      <c r="DT32" s="40">
        <f t="shared" si="51"/>
        <v>98.9</v>
      </c>
      <c r="DU32" s="40">
        <f t="shared" si="51"/>
        <v>-37.1</v>
      </c>
      <c r="DV32" s="40">
        <f t="shared" si="51"/>
        <v>-191.6</v>
      </c>
      <c r="DW32" s="40">
        <f t="shared" si="51"/>
        <v>131</v>
      </c>
      <c r="DX32" s="40">
        <f t="shared" si="51"/>
        <v>-98.8</v>
      </c>
      <c r="DY32" s="40">
        <f t="shared" si="51"/>
        <v>60</v>
      </c>
      <c r="DZ32" s="40">
        <f t="shared" si="51"/>
        <v>49.5</v>
      </c>
      <c r="EA32" s="40">
        <f t="shared" si="51"/>
        <v>138.30000000000001</v>
      </c>
      <c r="EB32" s="40">
        <f t="shared" si="51"/>
        <v>3.7</v>
      </c>
      <c r="EC32" s="40">
        <f t="shared" si="51"/>
        <v>241.6</v>
      </c>
      <c r="ED32" s="40">
        <f t="shared" ref="ED32:EJ32" si="52">+ED9</f>
        <v>-104.7</v>
      </c>
      <c r="EE32" s="40">
        <f t="shared" si="52"/>
        <v>-268.3</v>
      </c>
      <c r="EF32" s="40">
        <f t="shared" si="52"/>
        <v>-191.8</v>
      </c>
      <c r="EG32" s="40">
        <f t="shared" si="52"/>
        <v>-15.7</v>
      </c>
      <c r="EH32" s="40">
        <f t="shared" si="52"/>
        <v>207.9</v>
      </c>
      <c r="EI32" s="40">
        <f t="shared" si="52"/>
        <v>-139.5</v>
      </c>
      <c r="EJ32" s="40">
        <f t="shared" si="52"/>
        <v>-71.5</v>
      </c>
    </row>
    <row r="33" spans="4:140" s="40" customFormat="1">
      <c r="E33" s="40" t="s">
        <v>1691</v>
      </c>
      <c r="F33" s="40">
        <f>+F32+F31+F30</f>
        <v>59.725000000000001</v>
      </c>
      <c r="G33" s="40">
        <f t="shared" ref="G33:BR33" si="53">+G32+G31+G30</f>
        <v>-11.95</v>
      </c>
      <c r="H33" s="40">
        <f t="shared" si="53"/>
        <v>8.2250000000000014</v>
      </c>
      <c r="I33" s="40">
        <f t="shared" si="53"/>
        <v>65.674999999999997</v>
      </c>
      <c r="J33" s="40">
        <f t="shared" si="53"/>
        <v>-8.9250000000000025</v>
      </c>
      <c r="K33" s="40">
        <f t="shared" si="53"/>
        <v>41.15</v>
      </c>
      <c r="L33" s="40">
        <f t="shared" si="53"/>
        <v>-23.75</v>
      </c>
      <c r="M33" s="40">
        <f t="shared" si="53"/>
        <v>55.54999999999999</v>
      </c>
      <c r="N33" s="40">
        <f t="shared" si="53"/>
        <v>173.6</v>
      </c>
      <c r="O33" s="40">
        <f t="shared" si="53"/>
        <v>-4.9500000000000028</v>
      </c>
      <c r="P33" s="40">
        <f t="shared" si="53"/>
        <v>8.6</v>
      </c>
      <c r="Q33" s="40">
        <f t="shared" si="53"/>
        <v>112.65</v>
      </c>
      <c r="R33" s="40">
        <f t="shared" si="53"/>
        <v>-6.3999999999999986</v>
      </c>
      <c r="S33" s="40">
        <f t="shared" si="53"/>
        <v>-54.325000000000003</v>
      </c>
      <c r="T33" s="40">
        <f t="shared" si="53"/>
        <v>-7.5249999999999986</v>
      </c>
      <c r="U33" s="40">
        <f t="shared" si="53"/>
        <v>-193.47500000000002</v>
      </c>
      <c r="V33" s="40">
        <f t="shared" si="53"/>
        <v>44.774999999999999</v>
      </c>
      <c r="W33" s="40">
        <f t="shared" si="53"/>
        <v>-28.500000000000004</v>
      </c>
      <c r="X33" s="40">
        <f t="shared" si="53"/>
        <v>45.2</v>
      </c>
      <c r="Y33" s="40">
        <f t="shared" si="53"/>
        <v>-113.60000000000001</v>
      </c>
      <c r="Z33" s="40">
        <f t="shared" si="53"/>
        <v>29.474999999999998</v>
      </c>
      <c r="AA33" s="40">
        <f t="shared" si="53"/>
        <v>37.174999999999997</v>
      </c>
      <c r="AB33" s="40">
        <f t="shared" si="53"/>
        <v>50.849999999999994</v>
      </c>
      <c r="AC33" s="40">
        <f t="shared" si="53"/>
        <v>18.299999999999994</v>
      </c>
      <c r="AD33" s="40">
        <f t="shared" si="53"/>
        <v>7.1749999999999972</v>
      </c>
      <c r="AE33" s="40">
        <f t="shared" si="53"/>
        <v>13.875000000000002</v>
      </c>
      <c r="AF33" s="40">
        <f t="shared" si="53"/>
        <v>19.924999999999997</v>
      </c>
      <c r="AG33" s="40">
        <f t="shared" si="53"/>
        <v>-19.774999999999984</v>
      </c>
      <c r="AH33" s="40">
        <f t="shared" si="53"/>
        <v>37.949999999999996</v>
      </c>
      <c r="AI33" s="40">
        <f t="shared" si="53"/>
        <v>-1.9750000000000014</v>
      </c>
      <c r="AJ33" s="40">
        <f t="shared" si="53"/>
        <v>78.275000000000006</v>
      </c>
      <c r="AK33" s="40">
        <f t="shared" si="53"/>
        <v>239.62500000000003</v>
      </c>
      <c r="AL33" s="40">
        <f t="shared" si="53"/>
        <v>10.274999999999991</v>
      </c>
      <c r="AM33" s="40">
        <f t="shared" si="53"/>
        <v>56.275000000000006</v>
      </c>
      <c r="AN33" s="40">
        <f t="shared" si="53"/>
        <v>70.425000000000011</v>
      </c>
      <c r="AO33" s="40">
        <f t="shared" si="53"/>
        <v>174.4</v>
      </c>
      <c r="AP33" s="40">
        <f t="shared" si="53"/>
        <v>30.20000000000001</v>
      </c>
      <c r="AQ33" s="40">
        <f t="shared" si="53"/>
        <v>81.174999999999997</v>
      </c>
      <c r="AR33" s="40">
        <f t="shared" si="53"/>
        <v>-83.950000000000017</v>
      </c>
      <c r="AS33" s="40">
        <f t="shared" si="53"/>
        <v>-170.8</v>
      </c>
      <c r="AT33" s="40">
        <f t="shared" si="53"/>
        <v>-74.975000000000023</v>
      </c>
      <c r="AU33" s="40">
        <f t="shared" si="53"/>
        <v>184.92500000000001</v>
      </c>
      <c r="AV33" s="40">
        <f t="shared" si="53"/>
        <v>252.5</v>
      </c>
      <c r="AW33" s="40">
        <f t="shared" si="53"/>
        <v>34.074999999999989</v>
      </c>
      <c r="AX33" s="40">
        <f t="shared" si="53"/>
        <v>-52.850000000000009</v>
      </c>
      <c r="AY33" s="40">
        <f t="shared" si="53"/>
        <v>240.75</v>
      </c>
      <c r="AZ33" s="40">
        <f t="shared" si="53"/>
        <v>162.85</v>
      </c>
      <c r="BA33" s="40">
        <f t="shared" si="53"/>
        <v>292.75</v>
      </c>
      <c r="BB33" s="40">
        <f t="shared" si="53"/>
        <v>72.25</v>
      </c>
      <c r="BC33" s="40">
        <f t="shared" si="53"/>
        <v>-62.34999999999998</v>
      </c>
      <c r="BD33" s="40">
        <f t="shared" si="53"/>
        <v>235.77500000000001</v>
      </c>
      <c r="BE33" s="40">
        <f t="shared" si="53"/>
        <v>-148.75000000000003</v>
      </c>
      <c r="BF33" s="40">
        <f t="shared" si="53"/>
        <v>179.27499999999998</v>
      </c>
      <c r="BG33" s="40">
        <f t="shared" si="53"/>
        <v>-25.099999999999966</v>
      </c>
      <c r="BH33" s="40">
        <f t="shared" si="53"/>
        <v>19.949999999999989</v>
      </c>
      <c r="BI33" s="40">
        <f t="shared" si="53"/>
        <v>-359.375</v>
      </c>
      <c r="BJ33" s="40">
        <f t="shared" si="53"/>
        <v>29.775000000000006</v>
      </c>
      <c r="BK33" s="40">
        <f t="shared" si="53"/>
        <v>209.3</v>
      </c>
      <c r="BL33" s="40">
        <f t="shared" si="53"/>
        <v>-6.5</v>
      </c>
      <c r="BM33" s="40">
        <f t="shared" si="53"/>
        <v>-290.125</v>
      </c>
      <c r="BN33" s="40">
        <f t="shared" si="53"/>
        <v>-23.625</v>
      </c>
      <c r="BO33" s="40">
        <f t="shared" si="53"/>
        <v>109.15</v>
      </c>
      <c r="BP33" s="40">
        <f t="shared" si="53"/>
        <v>-50.050000000000011</v>
      </c>
      <c r="BQ33" s="40">
        <f t="shared" si="53"/>
        <v>-217.2</v>
      </c>
      <c r="BR33" s="40">
        <f t="shared" si="53"/>
        <v>-220.27500000000001</v>
      </c>
      <c r="BS33" s="40">
        <f t="shared" ref="BS33:ED33" si="54">+BS32+BS31+BS30</f>
        <v>34.299999999999983</v>
      </c>
      <c r="BT33" s="40">
        <f t="shared" si="54"/>
        <v>245.54999999999998</v>
      </c>
      <c r="BU33" s="40">
        <f t="shared" si="54"/>
        <v>-215.64999999999992</v>
      </c>
      <c r="BV33" s="40">
        <f t="shared" si="54"/>
        <v>-61.875000000000028</v>
      </c>
      <c r="BW33" s="40">
        <f t="shared" si="54"/>
        <v>-265.52499999999998</v>
      </c>
      <c r="BX33" s="40">
        <f t="shared" si="54"/>
        <v>-378.54999999999995</v>
      </c>
      <c r="BY33" s="40">
        <f t="shared" si="54"/>
        <v>8.4749999999999943</v>
      </c>
      <c r="BZ33" s="40">
        <f t="shared" si="54"/>
        <v>493.75</v>
      </c>
      <c r="CA33" s="40">
        <f t="shared" si="54"/>
        <v>241.20000000000002</v>
      </c>
      <c r="CB33" s="40">
        <f t="shared" si="54"/>
        <v>1474.7</v>
      </c>
      <c r="CC33" s="40">
        <f t="shared" si="54"/>
        <v>960.94999999999993</v>
      </c>
      <c r="CD33" s="40">
        <f t="shared" si="54"/>
        <v>-79.950000000000074</v>
      </c>
      <c r="CE33" s="40">
        <f t="shared" si="54"/>
        <v>-630.97500000000002</v>
      </c>
      <c r="CF33" s="40">
        <f t="shared" si="54"/>
        <v>-567.67500000000007</v>
      </c>
      <c r="CG33" s="40">
        <f t="shared" si="54"/>
        <v>121.10000000000002</v>
      </c>
      <c r="CH33" s="40">
        <f t="shared" si="54"/>
        <v>210.17500000000001</v>
      </c>
      <c r="CI33" s="40">
        <f t="shared" si="54"/>
        <v>378.24999999999994</v>
      </c>
      <c r="CJ33" s="40">
        <f t="shared" si="54"/>
        <v>-490.92499999999984</v>
      </c>
      <c r="CK33" s="40">
        <f t="shared" si="54"/>
        <v>-166.8</v>
      </c>
      <c r="CL33" s="40">
        <f t="shared" si="54"/>
        <v>188.17500000000004</v>
      </c>
      <c r="CM33" s="40">
        <f t="shared" si="54"/>
        <v>20.400000000000006</v>
      </c>
      <c r="CN33" s="40">
        <f t="shared" si="54"/>
        <v>1355.5500000000002</v>
      </c>
      <c r="CO33" s="40">
        <f t="shared" si="54"/>
        <v>291.60000000000002</v>
      </c>
      <c r="CP33" s="40">
        <f t="shared" si="54"/>
        <v>74.375000000000043</v>
      </c>
      <c r="CQ33" s="40">
        <f t="shared" si="54"/>
        <v>573.42500000000007</v>
      </c>
      <c r="CR33" s="40">
        <f t="shared" si="54"/>
        <v>-224.20000000000002</v>
      </c>
      <c r="CS33" s="40">
        <f t="shared" si="54"/>
        <v>-491.02500000000003</v>
      </c>
      <c r="CT33" s="40">
        <f t="shared" si="54"/>
        <v>553.17499999999995</v>
      </c>
      <c r="CU33" s="40">
        <f t="shared" si="54"/>
        <v>359.65</v>
      </c>
      <c r="CV33" s="40">
        <f t="shared" si="54"/>
        <v>-566.92500000000007</v>
      </c>
      <c r="CW33" s="40">
        <f t="shared" si="54"/>
        <v>378.72500000000002</v>
      </c>
      <c r="CX33" s="40">
        <f t="shared" si="54"/>
        <v>98.750000000000014</v>
      </c>
      <c r="CY33" s="40">
        <f t="shared" si="54"/>
        <v>-41.899999999999935</v>
      </c>
      <c r="CZ33" s="40">
        <f t="shared" si="54"/>
        <v>693.92500000000007</v>
      </c>
      <c r="DA33" s="40">
        <f t="shared" si="54"/>
        <v>863.6</v>
      </c>
      <c r="DB33" s="40">
        <f t="shared" si="54"/>
        <v>-101.97500000000001</v>
      </c>
      <c r="DC33" s="40">
        <f t="shared" si="54"/>
        <v>-63.3</v>
      </c>
      <c r="DD33" s="40">
        <f t="shared" si="54"/>
        <v>523.65000000000009</v>
      </c>
      <c r="DE33" s="40">
        <f t="shared" si="54"/>
        <v>198.45000000000005</v>
      </c>
      <c r="DF33" s="40">
        <f t="shared" si="54"/>
        <v>330.57499999999999</v>
      </c>
      <c r="DG33" s="40">
        <f t="shared" si="54"/>
        <v>470.07500000000005</v>
      </c>
      <c r="DH33" s="40">
        <f t="shared" si="54"/>
        <v>-146.74999999999997</v>
      </c>
      <c r="DI33" s="40">
        <f t="shared" si="54"/>
        <v>96.34999999999998</v>
      </c>
      <c r="DJ33" s="40">
        <f t="shared" si="54"/>
        <v>-174.09999999999997</v>
      </c>
      <c r="DK33" s="40">
        <f t="shared" si="54"/>
        <v>-144.25000000000006</v>
      </c>
      <c r="DL33" s="40">
        <f t="shared" si="54"/>
        <v>-243.19999999999993</v>
      </c>
      <c r="DM33" s="40">
        <f t="shared" si="54"/>
        <v>106.52499999999993</v>
      </c>
      <c r="DN33" s="40">
        <f t="shared" si="54"/>
        <v>136.92499999999995</v>
      </c>
      <c r="DO33" s="40">
        <f t="shared" si="54"/>
        <v>940.4</v>
      </c>
      <c r="DP33" s="40">
        <f t="shared" si="54"/>
        <v>702.1</v>
      </c>
      <c r="DQ33" s="40">
        <f t="shared" si="54"/>
        <v>102.9250000000001</v>
      </c>
      <c r="DR33" s="40">
        <f t="shared" si="54"/>
        <v>554.22500000000002</v>
      </c>
      <c r="DS33" s="40">
        <f t="shared" si="54"/>
        <v>332.17500000000007</v>
      </c>
      <c r="DT33" s="40">
        <f t="shared" si="54"/>
        <v>740.77499999999998</v>
      </c>
      <c r="DU33" s="40">
        <f t="shared" si="54"/>
        <v>162.85</v>
      </c>
      <c r="DV33" s="40">
        <f t="shared" si="54"/>
        <v>818.5999999999998</v>
      </c>
      <c r="DW33" s="40">
        <f t="shared" si="54"/>
        <v>1140.8499999999999</v>
      </c>
      <c r="DX33" s="40">
        <f t="shared" si="54"/>
        <v>804.75</v>
      </c>
      <c r="DY33" s="40">
        <f t="shared" si="54"/>
        <v>163.30000000000018</v>
      </c>
      <c r="DZ33" s="40">
        <f t="shared" si="54"/>
        <v>255.59999999999997</v>
      </c>
      <c r="EA33" s="40">
        <f t="shared" si="54"/>
        <v>1116.4999999999998</v>
      </c>
      <c r="EB33" s="40">
        <f t="shared" si="54"/>
        <v>325.82499999999999</v>
      </c>
      <c r="EC33" s="40">
        <f t="shared" si="54"/>
        <v>2297.5500000000002</v>
      </c>
      <c r="ED33" s="40">
        <f t="shared" si="54"/>
        <v>-465.35000000000019</v>
      </c>
      <c r="EE33" s="40">
        <f t="shared" ref="EE33:EJ33" si="55">+EE32+EE31+EE30</f>
        <v>-1808.9999999999998</v>
      </c>
      <c r="EF33" s="40">
        <f t="shared" si="55"/>
        <v>36.599999999999937</v>
      </c>
      <c r="EG33" s="40">
        <f t="shared" si="55"/>
        <v>-615.32500000000016</v>
      </c>
      <c r="EH33" s="40">
        <f t="shared" si="55"/>
        <v>686.17500000000018</v>
      </c>
      <c r="EI33" s="40">
        <f t="shared" si="55"/>
        <v>1196.875</v>
      </c>
      <c r="EJ33" s="40">
        <f t="shared" si="55"/>
        <v>-209.59999999999985</v>
      </c>
    </row>
    <row r="34" spans="4:140" s="40" customFormat="1">
      <c r="D34" s="40" t="s">
        <v>1698</v>
      </c>
      <c r="E34" s="40" t="s">
        <v>1695</v>
      </c>
      <c r="F34" s="40">
        <f>+(F28-F33)</f>
        <v>-0.12500000000009237</v>
      </c>
      <c r="G34" s="40">
        <f t="shared" ref="G34:BR34" si="56">+(G28-G33)</f>
        <v>-4.9999999999773337E-2</v>
      </c>
      <c r="H34" s="40">
        <f t="shared" si="56"/>
        <v>7.4999999999953104E-2</v>
      </c>
      <c r="I34" s="40">
        <f t="shared" si="56"/>
        <v>-7.5000000000088107E-2</v>
      </c>
      <c r="J34" s="40">
        <f t="shared" si="56"/>
        <v>2.4999999999911537E-2</v>
      </c>
      <c r="K34" s="40">
        <f t="shared" si="56"/>
        <v>5.0000000000046896E-2</v>
      </c>
      <c r="L34" s="40">
        <f t="shared" si="56"/>
        <v>4.9999999999954525E-2</v>
      </c>
      <c r="M34" s="40">
        <f t="shared" si="56"/>
        <v>-0.1499999999998991</v>
      </c>
      <c r="N34" s="40">
        <f t="shared" si="56"/>
        <v>1.4210854715202004E-13</v>
      </c>
      <c r="O34" s="40">
        <f t="shared" si="56"/>
        <v>-4.9999999999997158E-2</v>
      </c>
      <c r="P34" s="40">
        <f t="shared" si="56"/>
        <v>-0.10000000000022702</v>
      </c>
      <c r="Q34" s="40">
        <f t="shared" si="56"/>
        <v>5.0000000000267164E-2</v>
      </c>
      <c r="R34" s="40">
        <f t="shared" si="56"/>
        <v>-3.1974423109204508E-13</v>
      </c>
      <c r="S34" s="40">
        <f t="shared" si="56"/>
        <v>2.5000000000048317E-2</v>
      </c>
      <c r="T34" s="40">
        <f t="shared" si="56"/>
        <v>-7.4999999999910472E-2</v>
      </c>
      <c r="U34" s="40">
        <f t="shared" si="56"/>
        <v>-0.12499999999988631</v>
      </c>
      <c r="V34" s="40">
        <f t="shared" si="56"/>
        <v>-7.5000000000180478E-2</v>
      </c>
      <c r="W34" s="40">
        <f t="shared" si="56"/>
        <v>3.5527136788005009E-15</v>
      </c>
      <c r="X34" s="40">
        <f t="shared" si="56"/>
        <v>2.7000623958883807E-13</v>
      </c>
      <c r="Y34" s="40">
        <f t="shared" si="56"/>
        <v>9.9999999999553779E-2</v>
      </c>
      <c r="Z34" s="40">
        <f t="shared" si="56"/>
        <v>2.5000000000456879E-2</v>
      </c>
      <c r="AA34" s="40">
        <f t="shared" si="56"/>
        <v>2.4999999999820943E-2</v>
      </c>
      <c r="AB34" s="40">
        <f t="shared" si="56"/>
        <v>5.0000000000096634E-2</v>
      </c>
      <c r="AC34" s="40">
        <f t="shared" si="56"/>
        <v>-0.1000000000001755</v>
      </c>
      <c r="AD34" s="40">
        <f t="shared" si="56"/>
        <v>2.4999999999820943E-2</v>
      </c>
      <c r="AE34" s="40">
        <f t="shared" si="56"/>
        <v>2.500000000054392E-2</v>
      </c>
      <c r="AF34" s="40">
        <f t="shared" si="56"/>
        <v>0.17499999999991189</v>
      </c>
      <c r="AG34" s="40">
        <f t="shared" si="56"/>
        <v>-2.4999999999742784E-2</v>
      </c>
      <c r="AH34" s="40">
        <f t="shared" si="56"/>
        <v>4.9999999999549516E-2</v>
      </c>
      <c r="AI34" s="40">
        <f t="shared" si="56"/>
        <v>7.5000000000365219E-2</v>
      </c>
      <c r="AJ34" s="40">
        <f t="shared" si="56"/>
        <v>-7.5000000000187583E-2</v>
      </c>
      <c r="AK34" s="40">
        <f t="shared" si="56"/>
        <v>-0.12500000000002842</v>
      </c>
      <c r="AL34" s="40">
        <f t="shared" si="56"/>
        <v>2.4999999999280931E-2</v>
      </c>
      <c r="AM34" s="40">
        <f t="shared" si="56"/>
        <v>2.5000000000176215E-2</v>
      </c>
      <c r="AN34" s="40">
        <f t="shared" si="56"/>
        <v>-0.12499999999982947</v>
      </c>
      <c r="AO34" s="40">
        <f t="shared" si="56"/>
        <v>0.10000000000090381</v>
      </c>
      <c r="AP34" s="40">
        <f t="shared" si="56"/>
        <v>-0.10000000000055564</v>
      </c>
      <c r="AQ34" s="40">
        <f t="shared" si="56"/>
        <v>-7.5000000000542855E-2</v>
      </c>
      <c r="AR34" s="40">
        <f t="shared" si="56"/>
        <v>0.15000000000074465</v>
      </c>
      <c r="AS34" s="40">
        <f t="shared" si="56"/>
        <v>-0.10000000000053433</v>
      </c>
      <c r="AT34" s="40">
        <f t="shared" si="56"/>
        <v>7.4999999999477041E-2</v>
      </c>
      <c r="AU34" s="40">
        <f t="shared" si="56"/>
        <v>7.5000000000898126E-2</v>
      </c>
      <c r="AV34" s="40">
        <f t="shared" si="56"/>
        <v>0</v>
      </c>
      <c r="AW34" s="40">
        <f t="shared" si="56"/>
        <v>2.4999999999465672E-2</v>
      </c>
      <c r="AX34" s="40">
        <f t="shared" si="56"/>
        <v>-4.9999999999627676E-2</v>
      </c>
      <c r="AY34" s="40">
        <f t="shared" si="56"/>
        <v>-5.0000000000181899E-2</v>
      </c>
      <c r="AZ34" s="40">
        <f t="shared" si="56"/>
        <v>-4.9999999999812417E-2</v>
      </c>
      <c r="BA34" s="40">
        <f t="shared" si="56"/>
        <v>5.0000000000181899E-2</v>
      </c>
      <c r="BB34" s="40">
        <f t="shared" si="56"/>
        <v>-10.949999999999818</v>
      </c>
      <c r="BC34" s="40">
        <f t="shared" si="56"/>
        <v>-0.1500000000000199</v>
      </c>
      <c r="BD34" s="40">
        <f t="shared" si="56"/>
        <v>11.824999999999449</v>
      </c>
      <c r="BE34" s="40">
        <f t="shared" si="56"/>
        <v>-0.74999999999997158</v>
      </c>
      <c r="BF34" s="40">
        <f t="shared" si="56"/>
        <v>-12.474999999999795</v>
      </c>
      <c r="BG34" s="40">
        <f t="shared" si="56"/>
        <v>-0.4000000000009436</v>
      </c>
      <c r="BH34" s="40">
        <f t="shared" si="56"/>
        <v>12.150000000001285</v>
      </c>
      <c r="BI34" s="40">
        <f t="shared" si="56"/>
        <v>0.6749999999992724</v>
      </c>
      <c r="BJ34" s="40">
        <f t="shared" si="56"/>
        <v>-11.974999999999824</v>
      </c>
      <c r="BK34" s="40">
        <f t="shared" si="56"/>
        <v>0.60000000000053433</v>
      </c>
      <c r="BL34" s="40">
        <f t="shared" si="56"/>
        <v>11.999999999999091</v>
      </c>
      <c r="BM34" s="40">
        <f t="shared" si="56"/>
        <v>-0.57499999999799911</v>
      </c>
      <c r="BN34" s="40">
        <f t="shared" si="56"/>
        <v>-15.675000000001091</v>
      </c>
      <c r="BO34" s="40">
        <f t="shared" si="56"/>
        <v>1.7499999999996305</v>
      </c>
      <c r="BP34" s="40">
        <f t="shared" si="56"/>
        <v>14.949999999999648</v>
      </c>
      <c r="BQ34" s="40">
        <f t="shared" si="56"/>
        <v>-0.99999999999891998</v>
      </c>
      <c r="BR34" s="40">
        <f t="shared" si="56"/>
        <v>-15.325000000000358</v>
      </c>
      <c r="BS34" s="40">
        <f t="shared" ref="BS34:ED34" si="57">+(BS28-BS33)</f>
        <v>2.7000000000000171</v>
      </c>
      <c r="BT34" s="40">
        <f t="shared" si="57"/>
        <v>15.450000000000017</v>
      </c>
      <c r="BU34" s="40">
        <f t="shared" si="57"/>
        <v>-2.7500000000015348</v>
      </c>
      <c r="BV34" s="40">
        <f t="shared" si="57"/>
        <v>-15.724999999998516</v>
      </c>
      <c r="BW34" s="40">
        <f t="shared" si="57"/>
        <v>2.4999999999977263E-2</v>
      </c>
      <c r="BX34" s="40">
        <f t="shared" si="57"/>
        <v>14.650000000000318</v>
      </c>
      <c r="BY34" s="40">
        <f t="shared" si="57"/>
        <v>1.1249999999985505</v>
      </c>
      <c r="BZ34" s="40">
        <f t="shared" si="57"/>
        <v>-20.849999999998545</v>
      </c>
      <c r="CA34" s="40">
        <f t="shared" si="57"/>
        <v>2.7999999999999829</v>
      </c>
      <c r="CB34" s="40">
        <f t="shared" si="57"/>
        <v>23.199999999999591</v>
      </c>
      <c r="CC34" s="40">
        <f t="shared" si="57"/>
        <v>-5.1500000000006594</v>
      </c>
      <c r="CD34" s="40">
        <f t="shared" si="57"/>
        <v>-14.15000000000029</v>
      </c>
      <c r="CE34" s="40">
        <f t="shared" si="57"/>
        <v>3.0750000000003865</v>
      </c>
      <c r="CF34" s="40">
        <f t="shared" si="57"/>
        <v>17.675000000001887</v>
      </c>
      <c r="CG34" s="40">
        <f t="shared" si="57"/>
        <v>-6.5000000000014779</v>
      </c>
      <c r="CH34" s="40">
        <f t="shared" si="57"/>
        <v>-16.37499999999892</v>
      </c>
      <c r="CI34" s="40">
        <f t="shared" si="57"/>
        <v>3.9499999999989654</v>
      </c>
      <c r="CJ34" s="40">
        <f t="shared" si="57"/>
        <v>19.325000000001296</v>
      </c>
      <c r="CK34" s="40">
        <f t="shared" si="57"/>
        <v>-6.8000000000003524</v>
      </c>
      <c r="CL34" s="40">
        <f t="shared" si="57"/>
        <v>-18.375000000002586</v>
      </c>
      <c r="CM34" s="40">
        <f t="shared" si="57"/>
        <v>6.3000000000025409</v>
      </c>
      <c r="CN34" s="40">
        <f t="shared" si="57"/>
        <v>20.149999999996908</v>
      </c>
      <c r="CO34" s="40">
        <f t="shared" si="57"/>
        <v>-8.2999999999971124</v>
      </c>
      <c r="CP34" s="40">
        <f t="shared" si="57"/>
        <v>-17.275000000001498</v>
      </c>
      <c r="CQ34" s="40">
        <f t="shared" si="57"/>
        <v>7.3750000000010232</v>
      </c>
      <c r="CR34" s="40">
        <f t="shared" si="57"/>
        <v>19.300000000000381</v>
      </c>
      <c r="CS34" s="40">
        <f t="shared" si="57"/>
        <v>-9.3750000000032401</v>
      </c>
      <c r="CT34" s="40">
        <f t="shared" si="57"/>
        <v>-17.174999999998136</v>
      </c>
      <c r="CU34" s="40">
        <f t="shared" si="57"/>
        <v>4.5499999999989313</v>
      </c>
      <c r="CV34" s="40">
        <f t="shared" si="57"/>
        <v>18.325000000001523</v>
      </c>
      <c r="CW34" s="40">
        <f t="shared" si="57"/>
        <v>-5.4250000000007503</v>
      </c>
      <c r="CX34" s="40">
        <f t="shared" si="57"/>
        <v>-18.450000000000742</v>
      </c>
      <c r="CY34" s="40">
        <f t="shared" si="57"/>
        <v>6.3999999999999346</v>
      </c>
      <c r="CZ34" s="40">
        <f t="shared" si="57"/>
        <v>18.374999999999204</v>
      </c>
      <c r="DA34" s="40">
        <f t="shared" si="57"/>
        <v>-6.2999999999971124</v>
      </c>
      <c r="DB34" s="40">
        <f t="shared" si="57"/>
        <v>-13.324999999999264</v>
      </c>
      <c r="DC34" s="40">
        <f t="shared" si="57"/>
        <v>3.1999999999978144</v>
      </c>
      <c r="DD34" s="40">
        <f t="shared" si="57"/>
        <v>12.250000000001364</v>
      </c>
      <c r="DE34" s="40">
        <f t="shared" si="57"/>
        <v>-2.2500000000029559</v>
      </c>
      <c r="DF34" s="40">
        <f t="shared" si="57"/>
        <v>-10.874999999999261</v>
      </c>
      <c r="DG34" s="40">
        <f t="shared" si="57"/>
        <v>2.4249999999999545</v>
      </c>
      <c r="DH34" s="40">
        <f t="shared" si="57"/>
        <v>13.75000000000361</v>
      </c>
      <c r="DI34" s="40">
        <f t="shared" si="57"/>
        <v>-5.1500000000028905</v>
      </c>
      <c r="DJ34" s="40">
        <f t="shared" si="57"/>
        <v>-13.099999999997124</v>
      </c>
      <c r="DK34" s="40">
        <f t="shared" si="57"/>
        <v>3.1499999999978741</v>
      </c>
      <c r="DL34" s="40">
        <f t="shared" si="57"/>
        <v>12.699999999999932</v>
      </c>
      <c r="DM34" s="40">
        <f t="shared" si="57"/>
        <v>-2.824999999999207</v>
      </c>
      <c r="DN34" s="40">
        <f t="shared" si="57"/>
        <v>-17.225000000002865</v>
      </c>
      <c r="DO34" s="40">
        <f t="shared" si="57"/>
        <v>1.6000000000036607</v>
      </c>
      <c r="DP34" s="40">
        <f t="shared" si="57"/>
        <v>13.19999999999925</v>
      </c>
      <c r="DQ34" s="40">
        <f t="shared" si="57"/>
        <v>2.3749999999991758</v>
      </c>
      <c r="DR34" s="40">
        <f t="shared" si="57"/>
        <v>-20.42500000000075</v>
      </c>
      <c r="DS34" s="40">
        <f t="shared" si="57"/>
        <v>1.724999999997749</v>
      </c>
      <c r="DT34" s="40">
        <f t="shared" si="57"/>
        <v>19.725000000007299</v>
      </c>
      <c r="DU34" s="40">
        <f t="shared" si="57"/>
        <v>-1.0500000000043599</v>
      </c>
      <c r="DV34" s="40">
        <f t="shared" si="57"/>
        <v>-15.099999999999795</v>
      </c>
      <c r="DW34" s="40">
        <f t="shared" si="57"/>
        <v>-1.6499999999991815</v>
      </c>
      <c r="DX34" s="40">
        <f t="shared" si="57"/>
        <v>17.349999999998545</v>
      </c>
      <c r="DY34" s="40">
        <f t="shared" si="57"/>
        <v>-0.69999999999799911</v>
      </c>
      <c r="DZ34" s="40">
        <f t="shared" si="57"/>
        <v>-24.200000000002149</v>
      </c>
      <c r="EA34" s="40">
        <f t="shared" si="57"/>
        <v>9.9999999998772182E-2</v>
      </c>
      <c r="EB34" s="40">
        <f t="shared" si="57"/>
        <v>26.175000000003649</v>
      </c>
      <c r="EC34" s="40">
        <f t="shared" si="57"/>
        <v>-2.0500000000001819</v>
      </c>
      <c r="ED34" s="40">
        <f t="shared" si="57"/>
        <v>-28.050000000001262</v>
      </c>
      <c r="EE34" s="40">
        <f t="shared" ref="EE34:EJ34" si="58">+(EE28-EE33)</f>
        <v>5.4000000000012278</v>
      </c>
      <c r="EF34" s="40">
        <f t="shared" si="58"/>
        <v>32.500000000002245</v>
      </c>
      <c r="EG34" s="40">
        <f t="shared" si="58"/>
        <v>-9.8750000000042064</v>
      </c>
      <c r="EH34" s="40">
        <f t="shared" si="58"/>
        <v>-27.074999999997999</v>
      </c>
      <c r="EI34" s="40">
        <f t="shared" si="58"/>
        <v>0.9249999999992724</v>
      </c>
      <c r="EJ34" s="40">
        <f t="shared" si="58"/>
        <v>17.999999999997669</v>
      </c>
    </row>
    <row r="35" spans="4:140">
      <c r="E35" t="s">
        <v>1696</v>
      </c>
      <c r="F35">
        <f>+F27-F33</f>
        <v>-2.4999999999998579E-2</v>
      </c>
      <c r="G35" s="40">
        <f t="shared" ref="G35:BR35" si="59">+G27-G33</f>
        <v>-5.0000000000000711E-2</v>
      </c>
      <c r="H35" s="40">
        <f t="shared" si="59"/>
        <v>7.4999999999999289E-2</v>
      </c>
      <c r="I35" s="40">
        <f t="shared" si="59"/>
        <v>2.5000000000005684E-2</v>
      </c>
      <c r="J35" s="40">
        <f t="shared" si="59"/>
        <v>-7.4999999999997513E-2</v>
      </c>
      <c r="K35" s="40">
        <f t="shared" si="59"/>
        <v>5.0000000000004263E-2</v>
      </c>
      <c r="L35" s="40">
        <f t="shared" si="59"/>
        <v>5.0000000000000711E-2</v>
      </c>
      <c r="M35" s="40">
        <f t="shared" si="59"/>
        <v>-4.9999999999990052E-2</v>
      </c>
      <c r="N35" s="40">
        <f t="shared" si="59"/>
        <v>0</v>
      </c>
      <c r="O35" s="40">
        <f t="shared" si="59"/>
        <v>-4.9999999999997158E-2</v>
      </c>
      <c r="P35" s="40">
        <f t="shared" si="59"/>
        <v>0</v>
      </c>
      <c r="Q35" s="40">
        <f t="shared" si="59"/>
        <v>4.9999999999997158E-2</v>
      </c>
      <c r="R35" s="40">
        <f t="shared" si="59"/>
        <v>-0.10000000000000142</v>
      </c>
      <c r="S35" s="40">
        <f t="shared" si="59"/>
        <v>2.5000000000005684E-2</v>
      </c>
      <c r="T35" s="40">
        <f t="shared" si="59"/>
        <v>-7.5000000000001066E-2</v>
      </c>
      <c r="U35" s="40">
        <f t="shared" si="59"/>
        <v>-0.12499999999997158</v>
      </c>
      <c r="V35" s="40">
        <f t="shared" si="59"/>
        <v>-7.4999999999995737E-2</v>
      </c>
      <c r="W35" s="40">
        <f t="shared" si="59"/>
        <v>0</v>
      </c>
      <c r="X35" s="40">
        <f t="shared" si="59"/>
        <v>0</v>
      </c>
      <c r="Y35" s="40">
        <f t="shared" si="59"/>
        <v>0.10000000000000853</v>
      </c>
      <c r="Z35" s="40">
        <f t="shared" si="59"/>
        <v>2.5000000000002132E-2</v>
      </c>
      <c r="AA35" s="40">
        <f t="shared" si="59"/>
        <v>2.5000000000005684E-2</v>
      </c>
      <c r="AB35" s="40">
        <f t="shared" si="59"/>
        <v>-4.9999999999997158E-2</v>
      </c>
      <c r="AC35" s="40">
        <f t="shared" si="59"/>
        <v>0</v>
      </c>
      <c r="AD35" s="40">
        <f t="shared" si="59"/>
        <v>2.500000000000302E-2</v>
      </c>
      <c r="AE35" s="40">
        <f t="shared" si="59"/>
        <v>2.4999999999998579E-2</v>
      </c>
      <c r="AF35" s="40">
        <f t="shared" si="59"/>
        <v>7.5000000000002842E-2</v>
      </c>
      <c r="AG35" s="40">
        <f t="shared" si="59"/>
        <v>7.4999999999985079E-2</v>
      </c>
      <c r="AH35" s="40">
        <f t="shared" si="59"/>
        <v>5.0000000000004263E-2</v>
      </c>
      <c r="AI35" s="40">
        <f t="shared" si="59"/>
        <v>-2.4999999999998579E-2</v>
      </c>
      <c r="AJ35" s="40">
        <f t="shared" si="59"/>
        <v>-7.5000000000002842E-2</v>
      </c>
      <c r="AK35" s="40">
        <f t="shared" si="59"/>
        <v>-2.5000000000034106E-2</v>
      </c>
      <c r="AL35" s="40">
        <f t="shared" si="59"/>
        <v>-7.4999999999992184E-2</v>
      </c>
      <c r="AM35" s="40">
        <f t="shared" si="59"/>
        <v>-7.5000000000002842E-2</v>
      </c>
      <c r="AN35" s="40">
        <f t="shared" si="59"/>
        <v>-2.5000000000005684E-2</v>
      </c>
      <c r="AO35" s="40">
        <f t="shared" si="59"/>
        <v>9.9999999999994316E-2</v>
      </c>
      <c r="AP35" s="40">
        <f t="shared" si="59"/>
        <v>-0.10000000000000853</v>
      </c>
      <c r="AQ35" s="40">
        <f t="shared" si="59"/>
        <v>-7.5000000000002842E-2</v>
      </c>
      <c r="AR35" s="40">
        <f t="shared" si="59"/>
        <v>5.0000000000011369E-2</v>
      </c>
      <c r="AS35" s="40">
        <f t="shared" si="59"/>
        <v>0</v>
      </c>
      <c r="AT35" s="40">
        <f t="shared" si="59"/>
        <v>-2.4999999999977263E-2</v>
      </c>
      <c r="AU35" s="40">
        <f t="shared" si="59"/>
        <v>7.4999999999988631E-2</v>
      </c>
      <c r="AV35" s="40">
        <f t="shared" si="59"/>
        <v>9.9999999999994316E-2</v>
      </c>
      <c r="AW35" s="40">
        <f t="shared" si="59"/>
        <v>-7.4999999999988631E-2</v>
      </c>
      <c r="AX35" s="40">
        <f t="shared" si="59"/>
        <v>5.0000000000011369E-2</v>
      </c>
      <c r="AY35" s="40">
        <f t="shared" si="59"/>
        <v>-5.0000000000011369E-2</v>
      </c>
      <c r="AZ35" s="40">
        <f t="shared" si="59"/>
        <v>-4.9999999999982947E-2</v>
      </c>
      <c r="BA35" s="40">
        <f t="shared" si="59"/>
        <v>-5.0000000000011369E-2</v>
      </c>
      <c r="BB35" s="40">
        <f t="shared" si="59"/>
        <v>-10.850000000000001</v>
      </c>
      <c r="BC35" s="40">
        <f t="shared" si="59"/>
        <v>-0.25000000000002132</v>
      </c>
      <c r="BD35" s="40">
        <f t="shared" si="59"/>
        <v>11.824999999999989</v>
      </c>
      <c r="BE35" s="40">
        <f t="shared" si="59"/>
        <v>-0.64999999999997726</v>
      </c>
      <c r="BF35" s="40">
        <f t="shared" si="59"/>
        <v>-12.474999999999966</v>
      </c>
      <c r="BG35" s="40">
        <f t="shared" si="59"/>
        <v>-0.50000000000003553</v>
      </c>
      <c r="BH35" s="40">
        <f t="shared" si="59"/>
        <v>12.250000000000014</v>
      </c>
      <c r="BI35" s="40">
        <f t="shared" si="59"/>
        <v>0.57499999999998863</v>
      </c>
      <c r="BJ35" s="40">
        <f t="shared" si="59"/>
        <v>-11.875000000000007</v>
      </c>
      <c r="BK35" s="40">
        <f t="shared" si="59"/>
        <v>0.69999999999998863</v>
      </c>
      <c r="BL35" s="40">
        <f t="shared" si="59"/>
        <v>12</v>
      </c>
      <c r="BM35" s="40">
        <f t="shared" si="59"/>
        <v>-0.57499999999998863</v>
      </c>
      <c r="BN35" s="40">
        <f t="shared" si="59"/>
        <v>-15.674999999999997</v>
      </c>
      <c r="BO35" s="40">
        <f t="shared" si="59"/>
        <v>1.8499999999999943</v>
      </c>
      <c r="BP35" s="40">
        <f t="shared" si="59"/>
        <v>14.850000000000009</v>
      </c>
      <c r="BQ35" s="40">
        <f t="shared" si="59"/>
        <v>-0.90000000000000568</v>
      </c>
      <c r="BR35" s="40">
        <f t="shared" si="59"/>
        <v>-15.324999999999989</v>
      </c>
      <c r="BS35" s="40">
        <f t="shared" ref="BS35:ED35" si="60">+BS27-BS33</f>
        <v>2.7000000000000171</v>
      </c>
      <c r="BT35" s="40">
        <f t="shared" si="60"/>
        <v>15.450000000000017</v>
      </c>
      <c r="BU35" s="40">
        <f t="shared" si="60"/>
        <v>-2.7500000000000853</v>
      </c>
      <c r="BV35" s="40">
        <f t="shared" si="60"/>
        <v>-15.724999999999966</v>
      </c>
      <c r="BW35" s="40">
        <f t="shared" si="60"/>
        <v>2.4999999999977263E-2</v>
      </c>
      <c r="BX35" s="40">
        <f t="shared" si="60"/>
        <v>14.749999999999943</v>
      </c>
      <c r="BY35" s="40">
        <f t="shared" si="60"/>
        <v>1.0250000000000057</v>
      </c>
      <c r="BZ35" s="40">
        <f t="shared" si="60"/>
        <v>-20.75</v>
      </c>
      <c r="CA35" s="40">
        <f t="shared" si="60"/>
        <v>2.6999999999999886</v>
      </c>
      <c r="CB35" s="40">
        <f t="shared" si="60"/>
        <v>23.099999999999909</v>
      </c>
      <c r="CC35" s="40">
        <f t="shared" si="60"/>
        <v>-5.0499999999999545</v>
      </c>
      <c r="CD35" s="40">
        <f t="shared" si="60"/>
        <v>-14.14999999999992</v>
      </c>
      <c r="CE35" s="40">
        <f t="shared" si="60"/>
        <v>2.9750000000000227</v>
      </c>
      <c r="CF35" s="40">
        <f t="shared" si="60"/>
        <v>17.775000000000091</v>
      </c>
      <c r="CG35" s="40">
        <f t="shared" si="60"/>
        <v>-6.5000000000000284</v>
      </c>
      <c r="CH35" s="40">
        <f t="shared" si="60"/>
        <v>-16.375</v>
      </c>
      <c r="CI35" s="40">
        <f t="shared" si="60"/>
        <v>3.9500000000000455</v>
      </c>
      <c r="CJ35" s="40">
        <f t="shared" si="60"/>
        <v>19.324999999999818</v>
      </c>
      <c r="CK35" s="40">
        <f t="shared" si="60"/>
        <v>-6.8999999999999773</v>
      </c>
      <c r="CL35" s="40">
        <f t="shared" si="60"/>
        <v>-18.375000000000028</v>
      </c>
      <c r="CM35" s="40">
        <f t="shared" si="60"/>
        <v>6.2999999999999936</v>
      </c>
      <c r="CN35" s="40">
        <f t="shared" si="60"/>
        <v>20.149999999999864</v>
      </c>
      <c r="CO35" s="40">
        <f t="shared" si="60"/>
        <v>-8.2000000000000455</v>
      </c>
      <c r="CP35" s="40">
        <f t="shared" si="60"/>
        <v>-17.275000000000041</v>
      </c>
      <c r="CQ35" s="40">
        <f t="shared" si="60"/>
        <v>7.2749999999999773</v>
      </c>
      <c r="CR35" s="40">
        <f t="shared" si="60"/>
        <v>19.300000000000011</v>
      </c>
      <c r="CS35" s="40">
        <f t="shared" si="60"/>
        <v>-9.3749999999999432</v>
      </c>
      <c r="CT35" s="40">
        <f t="shared" si="60"/>
        <v>-17.174999999999955</v>
      </c>
      <c r="CU35" s="40">
        <f t="shared" si="60"/>
        <v>4.5500000000000114</v>
      </c>
      <c r="CV35" s="40">
        <f t="shared" si="60"/>
        <v>18.225000000000023</v>
      </c>
      <c r="CW35" s="40">
        <f t="shared" si="60"/>
        <v>-5.4250000000000114</v>
      </c>
      <c r="CX35" s="40">
        <f t="shared" si="60"/>
        <v>-18.450000000000017</v>
      </c>
      <c r="CY35" s="40">
        <f t="shared" si="60"/>
        <v>6.3999999999999346</v>
      </c>
      <c r="CZ35" s="40">
        <f t="shared" si="60"/>
        <v>18.374999999999886</v>
      </c>
      <c r="DA35" s="40">
        <f t="shared" si="60"/>
        <v>-6.3000000000000682</v>
      </c>
      <c r="DB35" s="40">
        <f t="shared" si="60"/>
        <v>-13.424999999999997</v>
      </c>
      <c r="DC35" s="40">
        <f t="shared" si="60"/>
        <v>3.2999999999999972</v>
      </c>
      <c r="DD35" s="40">
        <f t="shared" si="60"/>
        <v>12.249999999999886</v>
      </c>
      <c r="DE35" s="40">
        <f t="shared" si="60"/>
        <v>-2.1500000000000341</v>
      </c>
      <c r="DF35" s="40">
        <f t="shared" si="60"/>
        <v>-10.974999999999966</v>
      </c>
      <c r="DG35" s="40">
        <f t="shared" si="60"/>
        <v>2.4249999999999545</v>
      </c>
      <c r="DH35" s="40">
        <f t="shared" si="60"/>
        <v>13.749999999999972</v>
      </c>
      <c r="DI35" s="40">
        <f t="shared" si="60"/>
        <v>-5.1499999999999773</v>
      </c>
      <c r="DJ35" s="40">
        <f t="shared" si="60"/>
        <v>-13.000000000000028</v>
      </c>
      <c r="DK35" s="40">
        <f t="shared" si="60"/>
        <v>3.1500000000000625</v>
      </c>
      <c r="DL35" s="40">
        <f t="shared" si="60"/>
        <v>12.699999999999932</v>
      </c>
      <c r="DM35" s="40">
        <f t="shared" si="60"/>
        <v>-2.7249999999999375</v>
      </c>
      <c r="DN35" s="40">
        <f t="shared" si="60"/>
        <v>-17.32499999999996</v>
      </c>
      <c r="DO35" s="40">
        <f t="shared" si="60"/>
        <v>1.6000000000000227</v>
      </c>
      <c r="DP35" s="40">
        <f t="shared" si="60"/>
        <v>13.199999999999932</v>
      </c>
      <c r="DQ35" s="40">
        <f t="shared" si="60"/>
        <v>2.3749999999999005</v>
      </c>
      <c r="DR35" s="40">
        <f t="shared" si="60"/>
        <v>-20.524999999999977</v>
      </c>
      <c r="DS35" s="40">
        <f t="shared" si="60"/>
        <v>1.8249999999999318</v>
      </c>
      <c r="DT35" s="40">
        <f t="shared" si="60"/>
        <v>19.725000000000023</v>
      </c>
      <c r="DU35" s="40">
        <f t="shared" si="60"/>
        <v>-1.0499999999999829</v>
      </c>
      <c r="DV35" s="40">
        <f t="shared" si="60"/>
        <v>-15.099999999999795</v>
      </c>
      <c r="DW35" s="40">
        <f t="shared" si="60"/>
        <v>-1.6499999999998636</v>
      </c>
      <c r="DX35" s="40">
        <f t="shared" si="60"/>
        <v>17.350000000000023</v>
      </c>
      <c r="DY35" s="40">
        <f t="shared" si="60"/>
        <v>-0.70000000000018758</v>
      </c>
      <c r="DZ35" s="40">
        <f t="shared" si="60"/>
        <v>-24.19999999999996</v>
      </c>
      <c r="EA35" s="40">
        <f t="shared" si="60"/>
        <v>0.20000000000027285</v>
      </c>
      <c r="EB35" s="40">
        <f t="shared" si="60"/>
        <v>26.175000000000011</v>
      </c>
      <c r="EC35" s="40">
        <f t="shared" si="60"/>
        <v>-2.0500000000001819</v>
      </c>
      <c r="ED35" s="40">
        <f t="shared" si="60"/>
        <v>-28.049999999999784</v>
      </c>
      <c r="EE35" s="40">
        <f t="shared" ref="EE35:EJ35" si="61">+EE27-EE33</f>
        <v>5.3999999999998636</v>
      </c>
      <c r="EF35" s="40">
        <f t="shared" si="61"/>
        <v>32.500000000000057</v>
      </c>
      <c r="EG35" s="40">
        <f t="shared" si="61"/>
        <v>-9.7749999999998636</v>
      </c>
      <c r="EH35" s="40">
        <f t="shared" si="61"/>
        <v>-27.175000000000182</v>
      </c>
      <c r="EI35" s="40">
        <f t="shared" si="61"/>
        <v>0.92499999999995453</v>
      </c>
      <c r="EJ35" s="40">
        <f t="shared" si="61"/>
        <v>17.999999999999858</v>
      </c>
    </row>
    <row r="36" spans="4:140" s="40" customFormat="1"/>
    <row r="45" spans="4:140">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42"/>
  <sheetViews>
    <sheetView workbookViewId="0">
      <selection activeCell="B50" sqref="B50:AN51"/>
    </sheetView>
  </sheetViews>
  <sheetFormatPr defaultRowHeight="15"/>
  <cols>
    <col min="1" max="1" width="61.85546875" customWidth="1"/>
    <col min="3" max="3" width="28" customWidth="1"/>
    <col min="6" max="6" width="23.85546875" customWidth="1"/>
    <col min="11" max="11" width="21.85546875" customWidth="1"/>
  </cols>
  <sheetData>
    <row r="1" spans="1:146" ht="18.75">
      <c r="A1" s="3" t="s">
        <v>1370</v>
      </c>
      <c r="B1" s="4"/>
      <c r="C1" s="4"/>
      <c r="D1" s="4"/>
      <c r="E1" s="4"/>
      <c r="F1" t="s">
        <v>1369</v>
      </c>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row>
    <row r="2" spans="1:146">
      <c r="A2" s="14" t="s">
        <v>12</v>
      </c>
      <c r="B2" s="14" t="s">
        <v>13</v>
      </c>
      <c r="C2" s="14" t="s">
        <v>14</v>
      </c>
      <c r="D2" s="14" t="s">
        <v>15</v>
      </c>
      <c r="E2" s="14" t="s">
        <v>16</v>
      </c>
      <c r="F2" s="14" t="s">
        <v>17</v>
      </c>
      <c r="G2" s="14" t="s">
        <v>191</v>
      </c>
      <c r="H2" s="14" t="s">
        <v>192</v>
      </c>
      <c r="I2" s="14" t="s">
        <v>193</v>
      </c>
      <c r="J2" s="14" t="s">
        <v>194</v>
      </c>
      <c r="K2" s="14" t="s">
        <v>195</v>
      </c>
      <c r="L2" s="14" t="s">
        <v>196</v>
      </c>
      <c r="M2" s="14" t="s">
        <v>197</v>
      </c>
      <c r="N2" s="14" t="s">
        <v>198</v>
      </c>
      <c r="O2" s="14" t="s">
        <v>199</v>
      </c>
      <c r="P2" s="14" t="s">
        <v>200</v>
      </c>
      <c r="Q2" s="14" t="s">
        <v>201</v>
      </c>
      <c r="R2" s="14" t="s">
        <v>202</v>
      </c>
      <c r="S2" s="14" t="s">
        <v>203</v>
      </c>
      <c r="T2" s="14" t="s">
        <v>204</v>
      </c>
      <c r="U2" s="14" t="s">
        <v>205</v>
      </c>
      <c r="V2" s="14" t="s">
        <v>206</v>
      </c>
      <c r="W2" s="14" t="s">
        <v>207</v>
      </c>
      <c r="X2" s="14" t="s">
        <v>208</v>
      </c>
      <c r="Y2" s="14" t="s">
        <v>209</v>
      </c>
      <c r="Z2" s="14" t="s">
        <v>210</v>
      </c>
      <c r="AA2" s="14" t="s">
        <v>211</v>
      </c>
      <c r="AB2" s="14" t="s">
        <v>212</v>
      </c>
      <c r="AC2" s="14" t="s">
        <v>213</v>
      </c>
      <c r="AD2" s="14" t="s">
        <v>214</v>
      </c>
      <c r="AE2" s="14" t="s">
        <v>215</v>
      </c>
      <c r="AF2" s="14" t="s">
        <v>216</v>
      </c>
      <c r="AG2" s="14" t="s">
        <v>217</v>
      </c>
      <c r="AH2" s="14" t="s">
        <v>218</v>
      </c>
      <c r="AI2" s="14" t="s">
        <v>219</v>
      </c>
      <c r="AJ2" s="14" t="s">
        <v>220</v>
      </c>
      <c r="AK2" s="14" t="s">
        <v>221</v>
      </c>
      <c r="AL2" s="14" t="s">
        <v>222</v>
      </c>
      <c r="AM2" s="14" t="s">
        <v>223</v>
      </c>
      <c r="AN2" s="14" t="s">
        <v>224</v>
      </c>
      <c r="AO2" s="14" t="s">
        <v>225</v>
      </c>
      <c r="AP2" s="14" t="s">
        <v>226</v>
      </c>
      <c r="AQ2" s="14" t="s">
        <v>227</v>
      </c>
      <c r="AR2" s="14" t="s">
        <v>228</v>
      </c>
      <c r="AS2" s="14" t="s">
        <v>229</v>
      </c>
      <c r="AT2" s="14" t="s">
        <v>230</v>
      </c>
      <c r="AU2" s="14" t="s">
        <v>231</v>
      </c>
      <c r="AV2" s="14" t="s">
        <v>232</v>
      </c>
      <c r="AW2" s="14" t="s">
        <v>233</v>
      </c>
      <c r="AX2" s="14" t="s">
        <v>234</v>
      </c>
      <c r="AY2" s="14" t="s">
        <v>235</v>
      </c>
      <c r="AZ2" s="14" t="s">
        <v>236</v>
      </c>
      <c r="BA2" s="14" t="s">
        <v>237</v>
      </c>
      <c r="BB2" s="14" t="s">
        <v>238</v>
      </c>
      <c r="BC2" s="14" t="s">
        <v>239</v>
      </c>
      <c r="BD2" s="14" t="s">
        <v>240</v>
      </c>
      <c r="BE2" s="14" t="s">
        <v>241</v>
      </c>
      <c r="BF2" s="14" t="s">
        <v>242</v>
      </c>
      <c r="BG2" s="14" t="s">
        <v>243</v>
      </c>
      <c r="BH2" s="14" t="s">
        <v>244</v>
      </c>
      <c r="BI2" s="14" t="s">
        <v>245</v>
      </c>
      <c r="BJ2" s="14" t="s">
        <v>246</v>
      </c>
      <c r="BK2" s="14" t="s">
        <v>247</v>
      </c>
      <c r="BL2" s="14" t="s">
        <v>248</v>
      </c>
      <c r="BM2" s="14" t="s">
        <v>249</v>
      </c>
      <c r="BN2" s="14" t="s">
        <v>250</v>
      </c>
      <c r="BO2" s="14" t="s">
        <v>251</v>
      </c>
      <c r="BP2" s="14" t="s">
        <v>252</v>
      </c>
      <c r="BQ2" s="14" t="s">
        <v>253</v>
      </c>
      <c r="BR2" s="14" t="s">
        <v>254</v>
      </c>
      <c r="BS2" s="14" t="s">
        <v>255</v>
      </c>
      <c r="BT2" s="14" t="s">
        <v>256</v>
      </c>
      <c r="BU2" s="14" t="s">
        <v>257</v>
      </c>
      <c r="BV2" s="14" t="s">
        <v>258</v>
      </c>
      <c r="BW2" s="14" t="s">
        <v>259</v>
      </c>
      <c r="BX2" s="14" t="s">
        <v>260</v>
      </c>
      <c r="BY2" s="14" t="s">
        <v>261</v>
      </c>
      <c r="BZ2" s="14" t="s">
        <v>262</v>
      </c>
      <c r="CA2" s="14" t="s">
        <v>263</v>
      </c>
      <c r="CB2" s="14" t="s">
        <v>264</v>
      </c>
      <c r="CC2" s="14" t="s">
        <v>265</v>
      </c>
      <c r="CD2" s="14" t="s">
        <v>266</v>
      </c>
      <c r="CE2" s="14" t="s">
        <v>267</v>
      </c>
      <c r="CF2" s="14" t="s">
        <v>268</v>
      </c>
      <c r="CG2" s="14" t="s">
        <v>269</v>
      </c>
      <c r="CH2" s="14" t="s">
        <v>270</v>
      </c>
      <c r="CI2" s="14" t="s">
        <v>271</v>
      </c>
      <c r="CJ2" s="14" t="s">
        <v>272</v>
      </c>
      <c r="CK2" s="14" t="s">
        <v>273</v>
      </c>
      <c r="CL2" s="14" t="s">
        <v>274</v>
      </c>
      <c r="CM2" s="14" t="s">
        <v>275</v>
      </c>
      <c r="CN2" s="14" t="s">
        <v>276</v>
      </c>
      <c r="CO2" s="14" t="s">
        <v>277</v>
      </c>
      <c r="CP2" s="14" t="s">
        <v>278</v>
      </c>
      <c r="CQ2" s="14" t="s">
        <v>279</v>
      </c>
      <c r="CR2" s="14" t="s">
        <v>280</v>
      </c>
      <c r="CS2" s="14" t="s">
        <v>281</v>
      </c>
      <c r="CT2" s="14" t="s">
        <v>282</v>
      </c>
      <c r="CU2" s="14" t="s">
        <v>283</v>
      </c>
      <c r="CV2" s="14" t="s">
        <v>284</v>
      </c>
      <c r="CW2" s="14" t="s">
        <v>285</v>
      </c>
      <c r="CX2" s="14" t="s">
        <v>286</v>
      </c>
      <c r="CY2" s="14" t="s">
        <v>287</v>
      </c>
      <c r="CZ2" s="14" t="s">
        <v>288</v>
      </c>
      <c r="DA2" s="14" t="s">
        <v>289</v>
      </c>
      <c r="DB2" s="14" t="s">
        <v>290</v>
      </c>
      <c r="DC2" s="14" t="s">
        <v>291</v>
      </c>
      <c r="DD2" s="14" t="s">
        <v>292</v>
      </c>
      <c r="DE2" s="14" t="s">
        <v>293</v>
      </c>
      <c r="DF2" s="14" t="s">
        <v>294</v>
      </c>
      <c r="DG2" s="14" t="s">
        <v>295</v>
      </c>
      <c r="DH2" s="14" t="s">
        <v>296</v>
      </c>
      <c r="DI2" s="14" t="s">
        <v>297</v>
      </c>
      <c r="DJ2" s="14" t="s">
        <v>298</v>
      </c>
      <c r="DK2" s="14" t="s">
        <v>299</v>
      </c>
      <c r="DL2" s="14" t="s">
        <v>300</v>
      </c>
      <c r="DM2" s="14" t="s">
        <v>301</v>
      </c>
      <c r="DN2" s="14" t="s">
        <v>302</v>
      </c>
      <c r="DO2" s="14" t="s">
        <v>303</v>
      </c>
      <c r="DP2" s="14" t="s">
        <v>304</v>
      </c>
      <c r="DQ2" s="14" t="s">
        <v>305</v>
      </c>
      <c r="DR2" s="14" t="s">
        <v>306</v>
      </c>
      <c r="DS2" s="14" t="s">
        <v>307</v>
      </c>
      <c r="DT2" s="14" t="s">
        <v>308</v>
      </c>
      <c r="DU2" s="14" t="s">
        <v>309</v>
      </c>
      <c r="DV2" s="14" t="s">
        <v>310</v>
      </c>
      <c r="DW2" s="14" t="s">
        <v>311</v>
      </c>
      <c r="DX2" s="14" t="s">
        <v>312</v>
      </c>
      <c r="DY2" s="14" t="s">
        <v>313</v>
      </c>
      <c r="DZ2" s="14" t="s">
        <v>314</v>
      </c>
      <c r="EA2" s="14" t="s">
        <v>315</v>
      </c>
      <c r="EB2" s="14" t="s">
        <v>316</v>
      </c>
      <c r="EC2" s="14" t="s">
        <v>317</v>
      </c>
      <c r="ED2" s="14" t="s">
        <v>318</v>
      </c>
      <c r="EE2" s="14" t="s">
        <v>319</v>
      </c>
      <c r="EF2" s="14" t="s">
        <v>320</v>
      </c>
      <c r="EG2" s="14" t="s">
        <v>321</v>
      </c>
      <c r="EH2" s="14" t="s">
        <v>322</v>
      </c>
      <c r="EI2" s="14" t="s">
        <v>323</v>
      </c>
      <c r="EJ2" s="14" t="s">
        <v>324</v>
      </c>
      <c r="EK2" s="14" t="s">
        <v>325</v>
      </c>
      <c r="EL2" s="14" t="s">
        <v>326</v>
      </c>
      <c r="EM2" s="14" t="s">
        <v>327</v>
      </c>
      <c r="EN2" s="14" t="s">
        <v>328</v>
      </c>
      <c r="EO2" s="14" t="s">
        <v>329</v>
      </c>
      <c r="EP2" s="14" t="s">
        <v>1368</v>
      </c>
    </row>
    <row r="3" spans="1:146">
      <c r="A3" s="14" t="s">
        <v>1362</v>
      </c>
      <c r="B3" s="14" t="s">
        <v>331</v>
      </c>
      <c r="C3" s="14">
        <v>1000000</v>
      </c>
      <c r="D3" s="14" t="s">
        <v>332</v>
      </c>
      <c r="E3" s="14" t="s">
        <v>1272</v>
      </c>
      <c r="F3" s="14" t="s">
        <v>1273</v>
      </c>
      <c r="G3" s="14">
        <v>20896396</v>
      </c>
      <c r="H3" s="14">
        <v>21363362</v>
      </c>
      <c r="I3" s="14">
        <v>21924093</v>
      </c>
      <c r="J3" s="14">
        <v>22265969</v>
      </c>
      <c r="K3" s="14">
        <v>22278456</v>
      </c>
      <c r="L3" s="14">
        <v>22608818</v>
      </c>
      <c r="M3" s="14">
        <v>22364979</v>
      </c>
      <c r="N3" s="14">
        <v>22750956</v>
      </c>
      <c r="O3" s="14">
        <v>23238203</v>
      </c>
      <c r="P3" s="14">
        <v>23263133</v>
      </c>
      <c r="Q3" s="14">
        <v>23565976</v>
      </c>
      <c r="R3" s="14">
        <v>24108962</v>
      </c>
      <c r="S3" s="14">
        <v>24093861</v>
      </c>
      <c r="T3" s="14">
        <v>24186144</v>
      </c>
      <c r="U3" s="14">
        <v>24474065</v>
      </c>
      <c r="V3" s="14">
        <v>25075123</v>
      </c>
      <c r="W3" s="14">
        <v>25333847</v>
      </c>
      <c r="X3" s="14">
        <v>25593618</v>
      </c>
      <c r="Y3" s="14">
        <v>25955570</v>
      </c>
      <c r="Z3" s="14">
        <v>26398150</v>
      </c>
      <c r="AA3" s="14">
        <v>26497663</v>
      </c>
      <c r="AB3" s="14">
        <v>26718942</v>
      </c>
      <c r="AC3" s="14">
        <v>27121747</v>
      </c>
      <c r="AD3" s="14">
        <v>27436660</v>
      </c>
      <c r="AE3" s="14">
        <v>28051768</v>
      </c>
      <c r="AF3" s="14">
        <v>28657024</v>
      </c>
      <c r="AG3" s="14">
        <v>29133329</v>
      </c>
      <c r="AH3" s="14">
        <v>29795285</v>
      </c>
      <c r="AI3" s="14">
        <v>30353710</v>
      </c>
      <c r="AJ3" s="14">
        <v>30839296</v>
      </c>
      <c r="AK3" s="14">
        <v>31186701</v>
      </c>
      <c r="AL3" s="14">
        <v>31974191</v>
      </c>
      <c r="AM3" s="14">
        <v>32359451</v>
      </c>
      <c r="AN3" s="14">
        <v>33897269</v>
      </c>
      <c r="AO3" s="14">
        <v>35007594</v>
      </c>
      <c r="AP3" s="14">
        <v>35645115</v>
      </c>
      <c r="AQ3" s="14">
        <v>37385462</v>
      </c>
      <c r="AR3" s="14">
        <v>38108408</v>
      </c>
      <c r="AS3" s="14">
        <v>37193406</v>
      </c>
      <c r="AT3" s="14">
        <v>39484867</v>
      </c>
      <c r="AU3" s="14">
        <v>40067115</v>
      </c>
      <c r="AV3" s="14">
        <v>41701451</v>
      </c>
      <c r="AW3" s="14">
        <v>41801044</v>
      </c>
      <c r="AX3" s="14">
        <v>45063036</v>
      </c>
      <c r="AY3" s="14">
        <v>46459125</v>
      </c>
      <c r="AZ3" s="14">
        <v>46647045</v>
      </c>
      <c r="BA3" s="14">
        <v>47276676</v>
      </c>
      <c r="BB3" s="14">
        <v>45787015</v>
      </c>
      <c r="BC3" s="14">
        <v>45257510</v>
      </c>
      <c r="BD3" s="14">
        <v>46660581</v>
      </c>
      <c r="BE3" s="14">
        <v>45023618</v>
      </c>
      <c r="BF3" s="14">
        <v>46562426</v>
      </c>
      <c r="BG3" s="14">
        <v>47218175</v>
      </c>
      <c r="BH3" s="14">
        <v>46337720</v>
      </c>
      <c r="BI3" s="14">
        <v>44825957</v>
      </c>
      <c r="BJ3" s="14">
        <v>46008067</v>
      </c>
      <c r="BK3" s="14">
        <v>46140882</v>
      </c>
      <c r="BL3" s="14">
        <v>48224222</v>
      </c>
      <c r="BM3" s="14">
        <v>49192580</v>
      </c>
      <c r="BN3" s="14">
        <v>51319254</v>
      </c>
      <c r="BO3" s="14">
        <v>52864008</v>
      </c>
      <c r="BP3" s="14">
        <v>53995152</v>
      </c>
      <c r="BQ3" s="14">
        <v>55184623</v>
      </c>
      <c r="BR3" s="14">
        <v>57749202</v>
      </c>
      <c r="BS3" s="14">
        <v>58689901</v>
      </c>
      <c r="BT3" s="14">
        <v>60274405</v>
      </c>
      <c r="BU3" s="14">
        <v>62241473</v>
      </c>
      <c r="BV3" s="14">
        <v>63507528</v>
      </c>
      <c r="BW3" s="14">
        <v>65229752</v>
      </c>
      <c r="BX3" s="14">
        <v>65696770</v>
      </c>
      <c r="BY3" s="14">
        <v>66833276</v>
      </c>
      <c r="BZ3" s="14">
        <v>68476254</v>
      </c>
      <c r="CA3" s="14">
        <v>69293243</v>
      </c>
      <c r="CB3" s="14">
        <v>70576212</v>
      </c>
      <c r="CC3" s="14">
        <v>71018886</v>
      </c>
      <c r="CD3" s="14">
        <v>69560547</v>
      </c>
      <c r="CE3" s="14">
        <v>66992772</v>
      </c>
      <c r="CF3" s="14">
        <v>66193585</v>
      </c>
      <c r="CG3" s="14">
        <v>63708318</v>
      </c>
      <c r="CH3" s="14">
        <v>59414525</v>
      </c>
      <c r="CI3" s="14">
        <v>56518344</v>
      </c>
      <c r="CJ3" s="14">
        <v>56859870</v>
      </c>
      <c r="CK3" s="14">
        <v>58336740</v>
      </c>
      <c r="CL3" s="14">
        <v>58140554</v>
      </c>
      <c r="CM3" s="14">
        <v>58791420</v>
      </c>
      <c r="CN3" s="14">
        <v>57378802</v>
      </c>
      <c r="CO3" s="14">
        <v>59007144</v>
      </c>
      <c r="CP3" s="14">
        <v>62643124</v>
      </c>
      <c r="CQ3" s="14">
        <v>63405927</v>
      </c>
      <c r="CR3" s="14">
        <v>63292538</v>
      </c>
      <c r="CS3" s="14">
        <v>59816595</v>
      </c>
      <c r="CT3" s="14">
        <v>61513753</v>
      </c>
      <c r="CU3" s="14">
        <v>63376291</v>
      </c>
      <c r="CV3" s="14">
        <v>62699432</v>
      </c>
      <c r="CW3" s="14">
        <v>64710611</v>
      </c>
      <c r="CX3" s="14">
        <v>65557930</v>
      </c>
      <c r="CY3" s="14">
        <v>68327362</v>
      </c>
      <c r="CZ3" s="14">
        <v>70266794</v>
      </c>
      <c r="DA3" s="14">
        <v>72838046</v>
      </c>
      <c r="DB3" s="14">
        <v>75102815</v>
      </c>
      <c r="DC3" s="14">
        <v>76094954</v>
      </c>
      <c r="DD3" s="14">
        <v>77910044</v>
      </c>
      <c r="DE3" s="14">
        <v>78245761</v>
      </c>
      <c r="DF3" s="14">
        <v>79615138</v>
      </c>
      <c r="DG3" s="14">
        <v>80727948</v>
      </c>
      <c r="DH3" s="14">
        <v>81853256</v>
      </c>
      <c r="DI3" s="14">
        <v>80162878</v>
      </c>
      <c r="DJ3" s="14">
        <v>81763872</v>
      </c>
      <c r="DK3" s="14">
        <v>81805101</v>
      </c>
      <c r="DL3" s="14">
        <v>83038873</v>
      </c>
      <c r="DM3" s="14">
        <v>84692535</v>
      </c>
      <c r="DN3" s="14">
        <v>86677681</v>
      </c>
      <c r="DO3" s="14">
        <v>88747983</v>
      </c>
      <c r="DP3" s="14">
        <v>90639116</v>
      </c>
      <c r="DQ3" s="14">
        <v>92318679</v>
      </c>
      <c r="DR3" s="14">
        <v>94817360</v>
      </c>
      <c r="DS3" s="14">
        <v>95929567</v>
      </c>
      <c r="DT3" s="14">
        <v>97398232</v>
      </c>
      <c r="DU3" s="14">
        <v>99955515</v>
      </c>
      <c r="DV3" s="14">
        <v>94948359</v>
      </c>
      <c r="DW3" s="14">
        <v>99906969</v>
      </c>
      <c r="DX3" s="14">
        <v>101369235</v>
      </c>
      <c r="DY3" s="14">
        <v>101115608</v>
      </c>
      <c r="DZ3" s="14">
        <v>104127065</v>
      </c>
      <c r="EA3" s="14">
        <v>96049933</v>
      </c>
      <c r="EB3" s="14">
        <v>102386947</v>
      </c>
      <c r="EC3" s="14">
        <v>106628508</v>
      </c>
      <c r="ED3" s="14">
        <v>114465238</v>
      </c>
      <c r="EE3" s="14">
        <v>120471128</v>
      </c>
      <c r="EF3" s="14">
        <v>127052135</v>
      </c>
      <c r="EG3" s="14">
        <v>129923987</v>
      </c>
      <c r="EH3" s="14">
        <v>134442594</v>
      </c>
      <c r="EI3" s="14">
        <v>138431893</v>
      </c>
      <c r="EJ3" s="14">
        <v>135026455</v>
      </c>
      <c r="EK3" s="14">
        <v>133481736</v>
      </c>
      <c r="EL3" s="14">
        <v>134673347</v>
      </c>
      <c r="EM3" s="14">
        <v>136315627</v>
      </c>
      <c r="EN3" s="14">
        <v>141979038</v>
      </c>
      <c r="EO3" s="14">
        <v>140963066</v>
      </c>
      <c r="EP3" s="14">
        <v>143621995</v>
      </c>
    </row>
    <row r="4" spans="1:146">
      <c r="A4" s="14" t="s">
        <v>1274</v>
      </c>
      <c r="B4" s="14" t="s">
        <v>331</v>
      </c>
      <c r="C4" s="14">
        <v>1000000</v>
      </c>
      <c r="D4" s="14" t="s">
        <v>332</v>
      </c>
      <c r="E4" s="14" t="s">
        <v>1275</v>
      </c>
      <c r="F4" s="14" t="s">
        <v>1276</v>
      </c>
      <c r="G4" s="14">
        <v>9256889</v>
      </c>
      <c r="H4" s="14">
        <v>9431993</v>
      </c>
      <c r="I4" s="14">
        <v>9674610</v>
      </c>
      <c r="J4" s="14">
        <v>9817681</v>
      </c>
      <c r="K4" s="14">
        <v>9869598</v>
      </c>
      <c r="L4" s="14">
        <v>9968788</v>
      </c>
      <c r="M4" s="14">
        <v>10074386</v>
      </c>
      <c r="N4" s="14">
        <v>10083770</v>
      </c>
      <c r="O4" s="14">
        <v>10111638</v>
      </c>
      <c r="P4" s="14">
        <v>10181563</v>
      </c>
      <c r="Q4" s="14">
        <v>10251935</v>
      </c>
      <c r="R4" s="14">
        <v>10308658</v>
      </c>
      <c r="S4" s="14">
        <v>10376639</v>
      </c>
      <c r="T4" s="14">
        <v>10441605</v>
      </c>
      <c r="U4" s="14">
        <v>10565838</v>
      </c>
      <c r="V4" s="14">
        <v>10665051</v>
      </c>
      <c r="W4" s="14">
        <v>10695110</v>
      </c>
      <c r="X4" s="14">
        <v>10834811</v>
      </c>
      <c r="Y4" s="14">
        <v>10984907</v>
      </c>
      <c r="Z4" s="14">
        <v>11136596</v>
      </c>
      <c r="AA4" s="14">
        <v>11248766</v>
      </c>
      <c r="AB4" s="14">
        <v>11403893</v>
      </c>
      <c r="AC4" s="14">
        <v>11554846</v>
      </c>
      <c r="AD4" s="14">
        <v>11662710</v>
      </c>
      <c r="AE4" s="14">
        <v>11759563</v>
      </c>
      <c r="AF4" s="14">
        <v>11881627</v>
      </c>
      <c r="AG4" s="14">
        <v>11818659</v>
      </c>
      <c r="AH4" s="14">
        <v>11929586</v>
      </c>
      <c r="AI4" s="14">
        <v>12072254</v>
      </c>
      <c r="AJ4" s="14">
        <v>12204275</v>
      </c>
      <c r="AK4" s="14">
        <v>12338302</v>
      </c>
      <c r="AL4" s="14">
        <v>12484539</v>
      </c>
      <c r="AM4" s="14">
        <v>12647357</v>
      </c>
      <c r="AN4" s="14">
        <v>12802802</v>
      </c>
      <c r="AO4" s="14">
        <v>12979809</v>
      </c>
      <c r="AP4" s="14">
        <v>13201388</v>
      </c>
      <c r="AQ4" s="14">
        <v>13418642</v>
      </c>
      <c r="AR4" s="14">
        <v>13731269</v>
      </c>
      <c r="AS4" s="14">
        <v>14004500</v>
      </c>
      <c r="AT4" s="14">
        <v>14291815</v>
      </c>
      <c r="AU4" s="14">
        <v>14495845</v>
      </c>
      <c r="AV4" s="14">
        <v>14829841</v>
      </c>
      <c r="AW4" s="14">
        <v>15225077</v>
      </c>
      <c r="AX4" s="14">
        <v>15539021</v>
      </c>
      <c r="AY4" s="14">
        <v>15954185</v>
      </c>
      <c r="AZ4" s="14">
        <v>16539883</v>
      </c>
      <c r="BA4" s="14">
        <v>17067051</v>
      </c>
      <c r="BB4" s="14">
        <v>17549897</v>
      </c>
      <c r="BC4" s="14">
        <v>18304844</v>
      </c>
      <c r="BD4" s="14">
        <v>18745783</v>
      </c>
      <c r="BE4" s="14">
        <v>19178481</v>
      </c>
      <c r="BF4" s="14">
        <v>19534995</v>
      </c>
      <c r="BG4" s="14">
        <v>19995665</v>
      </c>
      <c r="BH4" s="14">
        <v>20397526</v>
      </c>
      <c r="BI4" s="14">
        <v>20847662</v>
      </c>
      <c r="BJ4" s="14">
        <v>21314769</v>
      </c>
      <c r="BK4" s="14">
        <v>21773403</v>
      </c>
      <c r="BL4" s="14">
        <v>22219525</v>
      </c>
      <c r="BM4" s="14">
        <v>22665605</v>
      </c>
      <c r="BN4" s="14">
        <v>23175659</v>
      </c>
      <c r="BO4" s="14">
        <v>24020109</v>
      </c>
      <c r="BP4" s="14">
        <v>24780210</v>
      </c>
      <c r="BQ4" s="14">
        <v>25654168</v>
      </c>
      <c r="BR4" s="14">
        <v>26438836</v>
      </c>
      <c r="BS4" s="14">
        <v>27235180</v>
      </c>
      <c r="BT4" s="14">
        <v>28053905</v>
      </c>
      <c r="BU4" s="14">
        <v>28969398</v>
      </c>
      <c r="BV4" s="14">
        <v>29772811</v>
      </c>
      <c r="BW4" s="14">
        <v>29973329</v>
      </c>
      <c r="BX4" s="14">
        <v>30495963</v>
      </c>
      <c r="BY4" s="14">
        <v>30889141</v>
      </c>
      <c r="BZ4" s="14">
        <v>31072508</v>
      </c>
      <c r="CA4" s="14">
        <v>30942352</v>
      </c>
      <c r="CB4" s="14">
        <v>30978918</v>
      </c>
      <c r="CC4" s="14">
        <v>30889116</v>
      </c>
      <c r="CD4" s="14">
        <v>30590253</v>
      </c>
      <c r="CE4" s="14">
        <v>29786359</v>
      </c>
      <c r="CF4" s="14">
        <v>29296975</v>
      </c>
      <c r="CG4" s="14">
        <v>28728620</v>
      </c>
      <c r="CH4" s="14">
        <v>28114759</v>
      </c>
      <c r="CI4" s="14">
        <v>27448581</v>
      </c>
      <c r="CJ4" s="14">
        <v>26695647</v>
      </c>
      <c r="CK4" s="14">
        <v>26331269</v>
      </c>
      <c r="CL4" s="14">
        <v>26043278</v>
      </c>
      <c r="CM4" s="14">
        <v>25985182</v>
      </c>
      <c r="CN4" s="14">
        <v>26017382</v>
      </c>
      <c r="CO4" s="14">
        <v>25869458</v>
      </c>
      <c r="CP4" s="14">
        <v>25647986</v>
      </c>
      <c r="CQ4" s="14">
        <v>25417148</v>
      </c>
      <c r="CR4" s="14">
        <v>25328790</v>
      </c>
      <c r="CS4" s="14">
        <v>25260609</v>
      </c>
      <c r="CT4" s="14">
        <v>25219553</v>
      </c>
      <c r="CU4" s="14">
        <v>25074889</v>
      </c>
      <c r="CV4" s="14">
        <v>25281376</v>
      </c>
      <c r="CW4" s="14">
        <v>25585406</v>
      </c>
      <c r="CX4" s="14">
        <v>25828049</v>
      </c>
      <c r="CY4" s="14">
        <v>26301615</v>
      </c>
      <c r="CZ4" s="14">
        <v>26929547</v>
      </c>
      <c r="DA4" s="14">
        <v>27598924</v>
      </c>
      <c r="DB4" s="14">
        <v>27956321</v>
      </c>
      <c r="DC4" s="14">
        <v>28231177</v>
      </c>
      <c r="DD4" s="14">
        <v>28793433</v>
      </c>
      <c r="DE4" s="14">
        <v>29289462</v>
      </c>
      <c r="DF4" s="14">
        <v>29648063</v>
      </c>
      <c r="DG4" s="14">
        <v>30121375</v>
      </c>
      <c r="DH4" s="14">
        <v>30711149</v>
      </c>
      <c r="DI4" s="14">
        <v>31200146</v>
      </c>
      <c r="DJ4" s="14">
        <v>31552324</v>
      </c>
      <c r="DK4" s="14">
        <v>31853396</v>
      </c>
      <c r="DL4" s="14">
        <v>32565427</v>
      </c>
      <c r="DM4" s="14">
        <v>33202647</v>
      </c>
      <c r="DN4" s="14">
        <v>33664956</v>
      </c>
      <c r="DO4" s="14">
        <v>34104592</v>
      </c>
      <c r="DP4" s="14">
        <v>34869897</v>
      </c>
      <c r="DQ4" s="14">
        <v>35361260</v>
      </c>
      <c r="DR4" s="14">
        <v>35881591</v>
      </c>
      <c r="DS4" s="14">
        <v>36620367</v>
      </c>
      <c r="DT4" s="14">
        <v>37109811</v>
      </c>
      <c r="DU4" s="14">
        <v>37539648</v>
      </c>
      <c r="DV4" s="14">
        <v>37848630</v>
      </c>
      <c r="DW4" s="14">
        <v>38565640</v>
      </c>
      <c r="DX4" s="14">
        <v>39161156</v>
      </c>
      <c r="DY4" s="14">
        <v>39491694</v>
      </c>
      <c r="DZ4" s="14">
        <v>39876392</v>
      </c>
      <c r="EA4" s="14">
        <v>40630897</v>
      </c>
      <c r="EB4" s="14">
        <v>41317368</v>
      </c>
      <c r="EC4" s="14">
        <v>42364940</v>
      </c>
      <c r="ED4" s="14">
        <v>43604892</v>
      </c>
      <c r="EE4" s="14">
        <v>45099898</v>
      </c>
      <c r="EF4" s="14">
        <v>47788614</v>
      </c>
      <c r="EG4" s="14">
        <v>50048575</v>
      </c>
      <c r="EH4" s="14">
        <v>51218565</v>
      </c>
      <c r="EI4" s="14">
        <v>55117565</v>
      </c>
      <c r="EJ4" s="14">
        <v>57595179</v>
      </c>
      <c r="EK4" s="14">
        <v>56527137</v>
      </c>
      <c r="EL4" s="14">
        <v>55644051</v>
      </c>
      <c r="EM4" s="14">
        <v>55650863</v>
      </c>
      <c r="EN4" s="14">
        <v>58010911</v>
      </c>
      <c r="EO4" s="14">
        <v>58463184</v>
      </c>
      <c r="EP4" s="14">
        <v>57911298</v>
      </c>
    </row>
    <row r="5" spans="1:146">
      <c r="A5" s="14" t="s">
        <v>1277</v>
      </c>
      <c r="B5" s="14" t="s">
        <v>331</v>
      </c>
      <c r="C5" s="14">
        <v>1000000</v>
      </c>
      <c r="D5" s="14" t="s">
        <v>332</v>
      </c>
      <c r="E5" s="14" t="s">
        <v>1278</v>
      </c>
      <c r="F5" s="14" t="s">
        <v>1279</v>
      </c>
      <c r="G5" s="14">
        <v>7332485</v>
      </c>
      <c r="H5" s="14">
        <v>7477745</v>
      </c>
      <c r="I5" s="14">
        <v>7685986</v>
      </c>
      <c r="J5" s="14">
        <v>7797521</v>
      </c>
      <c r="K5" s="14">
        <v>7805824</v>
      </c>
      <c r="L5" s="14">
        <v>7877721</v>
      </c>
      <c r="M5" s="14">
        <v>7957269</v>
      </c>
      <c r="N5" s="14">
        <v>7941478</v>
      </c>
      <c r="O5" s="14">
        <v>7938060</v>
      </c>
      <c r="P5" s="14">
        <v>7990366</v>
      </c>
      <c r="Q5" s="14">
        <v>8039248</v>
      </c>
      <c r="R5" s="14">
        <v>8080373</v>
      </c>
      <c r="S5" s="14">
        <v>8131694</v>
      </c>
      <c r="T5" s="14">
        <v>8173841</v>
      </c>
      <c r="U5" s="14">
        <v>8277602</v>
      </c>
      <c r="V5" s="14">
        <v>8353177</v>
      </c>
      <c r="W5" s="14">
        <v>8369238</v>
      </c>
      <c r="X5" s="14">
        <v>8478022</v>
      </c>
      <c r="Y5" s="14">
        <v>8597723</v>
      </c>
      <c r="Z5" s="14">
        <v>8711539</v>
      </c>
      <c r="AA5" s="14">
        <v>8798482</v>
      </c>
      <c r="AB5" s="14">
        <v>8918832</v>
      </c>
      <c r="AC5" s="14">
        <v>9031651</v>
      </c>
      <c r="AD5" s="14">
        <v>9110696</v>
      </c>
      <c r="AE5" s="14">
        <v>9169218</v>
      </c>
      <c r="AF5" s="14">
        <v>9266311</v>
      </c>
      <c r="AG5" s="14">
        <v>9181393</v>
      </c>
      <c r="AH5" s="14">
        <v>9267737</v>
      </c>
      <c r="AI5" s="14">
        <v>9376466</v>
      </c>
      <c r="AJ5" s="14">
        <v>9491613</v>
      </c>
      <c r="AK5" s="14">
        <v>9598215</v>
      </c>
      <c r="AL5" s="14">
        <v>9720819</v>
      </c>
      <c r="AM5" s="14">
        <v>9852888</v>
      </c>
      <c r="AN5" s="14">
        <v>9996523</v>
      </c>
      <c r="AO5" s="14">
        <v>10148531</v>
      </c>
      <c r="AP5" s="14">
        <v>10341119</v>
      </c>
      <c r="AQ5" s="14">
        <v>10533803</v>
      </c>
      <c r="AR5" s="14">
        <v>10815608</v>
      </c>
      <c r="AS5" s="14">
        <v>11056565</v>
      </c>
      <c r="AT5" s="14">
        <v>11302928</v>
      </c>
      <c r="AU5" s="14">
        <v>11476060</v>
      </c>
      <c r="AV5" s="14">
        <v>11762807</v>
      </c>
      <c r="AW5" s="14">
        <v>12108902</v>
      </c>
      <c r="AX5" s="14">
        <v>12377829</v>
      </c>
      <c r="AY5" s="14">
        <v>12731762</v>
      </c>
      <c r="AZ5" s="14">
        <v>13256143</v>
      </c>
      <c r="BA5" s="14">
        <v>13735342</v>
      </c>
      <c r="BB5" s="14">
        <v>14160872</v>
      </c>
      <c r="BC5" s="14">
        <v>14866853</v>
      </c>
      <c r="BD5" s="14">
        <v>15271791</v>
      </c>
      <c r="BE5" s="14">
        <v>15668884</v>
      </c>
      <c r="BF5" s="14">
        <v>15969101</v>
      </c>
      <c r="BG5" s="14">
        <v>16390810</v>
      </c>
      <c r="BH5" s="14">
        <v>16743407</v>
      </c>
      <c r="BI5" s="14">
        <v>17141979</v>
      </c>
      <c r="BJ5" s="14">
        <v>17569516</v>
      </c>
      <c r="BK5" s="14">
        <v>18001556</v>
      </c>
      <c r="BL5" s="14">
        <v>18406681</v>
      </c>
      <c r="BM5" s="14">
        <v>18803713</v>
      </c>
      <c r="BN5" s="14">
        <v>19261680</v>
      </c>
      <c r="BO5" s="14">
        <v>20041513</v>
      </c>
      <c r="BP5" s="14">
        <v>20738658</v>
      </c>
      <c r="BQ5" s="14">
        <v>21575718</v>
      </c>
      <c r="BR5" s="14">
        <v>22284011</v>
      </c>
      <c r="BS5" s="14">
        <v>23017736</v>
      </c>
      <c r="BT5" s="14">
        <v>23768200</v>
      </c>
      <c r="BU5" s="14">
        <v>24640929</v>
      </c>
      <c r="BV5" s="14">
        <v>25391740</v>
      </c>
      <c r="BW5" s="14">
        <v>25532751</v>
      </c>
      <c r="BX5" s="14">
        <v>26002725</v>
      </c>
      <c r="BY5" s="14">
        <v>26341123</v>
      </c>
      <c r="BZ5" s="14">
        <v>26478596</v>
      </c>
      <c r="CA5" s="14">
        <v>26295460</v>
      </c>
      <c r="CB5" s="14">
        <v>26278598</v>
      </c>
      <c r="CC5" s="14">
        <v>26147623</v>
      </c>
      <c r="CD5" s="14">
        <v>25797834</v>
      </c>
      <c r="CE5" s="14">
        <v>24939055</v>
      </c>
      <c r="CF5" s="14">
        <v>24418290</v>
      </c>
      <c r="CG5" s="14">
        <v>23812309</v>
      </c>
      <c r="CH5" s="14">
        <v>23199503</v>
      </c>
      <c r="CI5" s="14">
        <v>22541622</v>
      </c>
      <c r="CJ5" s="14">
        <v>21787173</v>
      </c>
      <c r="CK5" s="14">
        <v>21435170</v>
      </c>
      <c r="CL5" s="14">
        <v>21112563</v>
      </c>
      <c r="CM5" s="14">
        <v>21061799</v>
      </c>
      <c r="CN5" s="14">
        <v>21107242</v>
      </c>
      <c r="CO5" s="14">
        <v>20962445</v>
      </c>
      <c r="CP5" s="14">
        <v>20716550</v>
      </c>
      <c r="CQ5" s="14">
        <v>20445203</v>
      </c>
      <c r="CR5" s="14">
        <v>20307180</v>
      </c>
      <c r="CS5" s="14">
        <v>20209047</v>
      </c>
      <c r="CT5" s="14">
        <v>20144887</v>
      </c>
      <c r="CU5" s="14">
        <v>19957764</v>
      </c>
      <c r="CV5" s="14">
        <v>20147099</v>
      </c>
      <c r="CW5" s="14">
        <v>20431321</v>
      </c>
      <c r="CX5" s="14">
        <v>20639759</v>
      </c>
      <c r="CY5" s="14">
        <v>21077887</v>
      </c>
      <c r="CZ5" s="14">
        <v>21691697</v>
      </c>
      <c r="DA5" s="14">
        <v>22341231</v>
      </c>
      <c r="DB5" s="14">
        <v>22676981</v>
      </c>
      <c r="DC5" s="14">
        <v>22941990</v>
      </c>
      <c r="DD5" s="14">
        <v>23477532</v>
      </c>
      <c r="DE5" s="14">
        <v>23928703</v>
      </c>
      <c r="DF5" s="14">
        <v>24259821</v>
      </c>
      <c r="DG5" s="14">
        <v>24701646</v>
      </c>
      <c r="DH5" s="14">
        <v>25219349</v>
      </c>
      <c r="DI5" s="14">
        <v>25672105</v>
      </c>
      <c r="DJ5" s="14">
        <v>25990941</v>
      </c>
      <c r="DK5" s="14">
        <v>26237961</v>
      </c>
      <c r="DL5" s="14">
        <v>26885942</v>
      </c>
      <c r="DM5" s="14">
        <v>27494862</v>
      </c>
      <c r="DN5" s="14">
        <v>27920702</v>
      </c>
      <c r="DO5" s="14">
        <v>28303958</v>
      </c>
      <c r="DP5" s="14">
        <v>29040317</v>
      </c>
      <c r="DQ5" s="14">
        <v>29513878</v>
      </c>
      <c r="DR5" s="14">
        <v>29973962</v>
      </c>
      <c r="DS5" s="14">
        <v>30641119</v>
      </c>
      <c r="DT5" s="14">
        <v>31068691</v>
      </c>
      <c r="DU5" s="14">
        <v>31450580</v>
      </c>
      <c r="DV5" s="14">
        <v>31697553</v>
      </c>
      <c r="DW5" s="14">
        <v>32332570</v>
      </c>
      <c r="DX5" s="14">
        <v>32867945</v>
      </c>
      <c r="DY5" s="14">
        <v>33147508</v>
      </c>
      <c r="DZ5" s="14">
        <v>33486218</v>
      </c>
      <c r="EA5" s="14">
        <v>34195315</v>
      </c>
      <c r="EB5" s="14">
        <v>34870577</v>
      </c>
      <c r="EC5" s="14">
        <v>35733440</v>
      </c>
      <c r="ED5" s="14">
        <v>36812700</v>
      </c>
      <c r="EE5" s="14">
        <v>38168877</v>
      </c>
      <c r="EF5" s="14">
        <v>40507937</v>
      </c>
      <c r="EG5" s="14">
        <v>42504610</v>
      </c>
      <c r="EH5" s="14">
        <v>43402834</v>
      </c>
      <c r="EI5" s="14">
        <v>47011399</v>
      </c>
      <c r="EJ5" s="14">
        <v>49331597</v>
      </c>
      <c r="EK5" s="14">
        <v>48083994</v>
      </c>
      <c r="EL5" s="14">
        <v>47117749</v>
      </c>
      <c r="EM5" s="14">
        <v>47011080</v>
      </c>
      <c r="EN5" s="14">
        <v>49258608</v>
      </c>
      <c r="EO5" s="14">
        <v>49685553</v>
      </c>
      <c r="EP5" s="14">
        <v>49092703</v>
      </c>
    </row>
    <row r="6" spans="1:146">
      <c r="A6" s="14" t="s">
        <v>1363</v>
      </c>
      <c r="B6" s="14" t="s">
        <v>331</v>
      </c>
      <c r="C6" s="14">
        <v>1000000</v>
      </c>
      <c r="D6" s="14" t="s">
        <v>332</v>
      </c>
      <c r="E6" s="14" t="s">
        <v>1280</v>
      </c>
      <c r="F6" s="14" t="s">
        <v>1281</v>
      </c>
      <c r="G6" s="14">
        <v>64584</v>
      </c>
      <c r="H6" s="14">
        <v>65729</v>
      </c>
      <c r="I6" s="14">
        <v>67215</v>
      </c>
      <c r="J6" s="14">
        <v>68558</v>
      </c>
      <c r="K6" s="14">
        <v>70032</v>
      </c>
      <c r="L6" s="14">
        <v>71143</v>
      </c>
      <c r="M6" s="14">
        <v>72647</v>
      </c>
      <c r="N6" s="14">
        <v>74319</v>
      </c>
      <c r="O6" s="14">
        <v>75981</v>
      </c>
      <c r="P6" s="14">
        <v>76825</v>
      </c>
      <c r="Q6" s="14">
        <v>77694</v>
      </c>
      <c r="R6" s="14">
        <v>78767</v>
      </c>
      <c r="S6" s="14">
        <v>80072</v>
      </c>
      <c r="T6" s="14">
        <v>80953</v>
      </c>
      <c r="U6" s="14">
        <v>82043</v>
      </c>
      <c r="V6" s="14">
        <v>82840</v>
      </c>
      <c r="W6" s="14">
        <v>83414</v>
      </c>
      <c r="X6" s="14">
        <v>83929</v>
      </c>
      <c r="Y6" s="14">
        <v>84400</v>
      </c>
      <c r="Z6" s="14">
        <v>85114</v>
      </c>
      <c r="AA6" s="14">
        <v>86054</v>
      </c>
      <c r="AB6" s="14">
        <v>86834</v>
      </c>
      <c r="AC6" s="14">
        <v>87310</v>
      </c>
      <c r="AD6" s="14">
        <v>87566</v>
      </c>
      <c r="AE6" s="14">
        <v>88129</v>
      </c>
      <c r="AF6" s="14">
        <v>89139</v>
      </c>
      <c r="AG6" s="14">
        <v>89696</v>
      </c>
      <c r="AH6" s="14">
        <v>90118</v>
      </c>
      <c r="AI6" s="14">
        <v>90216</v>
      </c>
      <c r="AJ6" s="14">
        <v>90250</v>
      </c>
      <c r="AK6" s="14">
        <v>90889</v>
      </c>
      <c r="AL6" s="14">
        <v>91444</v>
      </c>
      <c r="AM6" s="14">
        <v>92079</v>
      </c>
      <c r="AN6" s="14">
        <v>92857</v>
      </c>
      <c r="AO6" s="14">
        <v>93923</v>
      </c>
      <c r="AP6" s="14">
        <v>94611</v>
      </c>
      <c r="AQ6" s="14">
        <v>96610</v>
      </c>
      <c r="AR6" s="14">
        <v>98819</v>
      </c>
      <c r="AS6" s="14">
        <v>101158</v>
      </c>
      <c r="AT6" s="14">
        <v>103614</v>
      </c>
      <c r="AU6" s="14">
        <v>106422</v>
      </c>
      <c r="AV6" s="14">
        <v>108925</v>
      </c>
      <c r="AW6" s="14">
        <v>111451</v>
      </c>
      <c r="AX6" s="14">
        <v>114288</v>
      </c>
      <c r="AY6" s="14">
        <v>117663</v>
      </c>
      <c r="AZ6" s="14">
        <v>121090</v>
      </c>
      <c r="BA6" s="14">
        <v>124508</v>
      </c>
      <c r="BB6" s="14">
        <v>127343</v>
      </c>
      <c r="BC6" s="14">
        <v>130714</v>
      </c>
      <c r="BD6" s="14">
        <v>134231</v>
      </c>
      <c r="BE6" s="14">
        <v>137173</v>
      </c>
      <c r="BF6" s="14">
        <v>140201</v>
      </c>
      <c r="BG6" s="14">
        <v>144247</v>
      </c>
      <c r="BH6" s="14">
        <v>148223</v>
      </c>
      <c r="BI6" s="14">
        <v>151023</v>
      </c>
      <c r="BJ6" s="14">
        <v>154827</v>
      </c>
      <c r="BK6" s="14">
        <v>157325</v>
      </c>
      <c r="BL6" s="14">
        <v>160463</v>
      </c>
      <c r="BM6" s="14">
        <v>163326</v>
      </c>
      <c r="BN6" s="14">
        <v>167565</v>
      </c>
      <c r="BO6" s="14">
        <v>171030</v>
      </c>
      <c r="BP6" s="14">
        <v>175802</v>
      </c>
      <c r="BQ6" s="14">
        <v>179092</v>
      </c>
      <c r="BR6" s="14">
        <v>183824</v>
      </c>
      <c r="BS6" s="14">
        <v>188589</v>
      </c>
      <c r="BT6" s="14">
        <v>192369</v>
      </c>
      <c r="BU6" s="14">
        <v>194699</v>
      </c>
      <c r="BV6" s="14">
        <v>197724</v>
      </c>
      <c r="BW6" s="14">
        <v>201595</v>
      </c>
      <c r="BX6" s="14">
        <v>205328</v>
      </c>
      <c r="BY6" s="14">
        <v>210307</v>
      </c>
      <c r="BZ6" s="14">
        <v>215065</v>
      </c>
      <c r="CA6" s="14">
        <v>220181</v>
      </c>
      <c r="CB6" s="14">
        <v>225183</v>
      </c>
      <c r="CC6" s="14">
        <v>228660</v>
      </c>
      <c r="CD6" s="14">
        <v>231681</v>
      </c>
      <c r="CE6" s="14">
        <v>235566</v>
      </c>
      <c r="CF6" s="14">
        <v>239323</v>
      </c>
      <c r="CG6" s="14">
        <v>245841</v>
      </c>
      <c r="CH6" s="14">
        <v>255136</v>
      </c>
      <c r="CI6" s="14">
        <v>260008</v>
      </c>
      <c r="CJ6" s="14">
        <v>263492</v>
      </c>
      <c r="CK6" s="14">
        <v>266310</v>
      </c>
      <c r="CL6" s="14">
        <v>268585</v>
      </c>
      <c r="CM6" s="14">
        <v>268560</v>
      </c>
      <c r="CN6" s="14">
        <v>272741</v>
      </c>
      <c r="CO6" s="14">
        <v>278713</v>
      </c>
      <c r="CP6" s="14">
        <v>284802</v>
      </c>
      <c r="CQ6" s="14">
        <v>289254</v>
      </c>
      <c r="CR6" s="14">
        <v>295158</v>
      </c>
      <c r="CS6" s="14">
        <v>300721</v>
      </c>
      <c r="CT6" s="14">
        <v>307356</v>
      </c>
      <c r="CU6" s="14">
        <v>312098</v>
      </c>
      <c r="CV6" s="14">
        <v>316267</v>
      </c>
      <c r="CW6" s="14">
        <v>321344</v>
      </c>
      <c r="CX6" s="14">
        <v>326848</v>
      </c>
      <c r="CY6" s="14">
        <v>334274</v>
      </c>
      <c r="CZ6" s="14">
        <v>341144</v>
      </c>
      <c r="DA6" s="14">
        <v>348125</v>
      </c>
      <c r="DB6" s="14">
        <v>354638</v>
      </c>
      <c r="DC6" s="14">
        <v>360307</v>
      </c>
      <c r="DD6" s="14">
        <v>367116</v>
      </c>
      <c r="DE6" s="14">
        <v>373801</v>
      </c>
      <c r="DF6" s="14">
        <v>380723</v>
      </c>
      <c r="DG6" s="14">
        <v>388231</v>
      </c>
      <c r="DH6" s="14">
        <v>395224</v>
      </c>
      <c r="DI6" s="14">
        <v>401414</v>
      </c>
      <c r="DJ6" s="14">
        <v>407721</v>
      </c>
      <c r="DK6" s="14">
        <v>414756</v>
      </c>
      <c r="DL6" s="14">
        <v>421352</v>
      </c>
      <c r="DM6" s="14">
        <v>427969</v>
      </c>
      <c r="DN6" s="14">
        <v>434808</v>
      </c>
      <c r="DO6" s="14">
        <v>441135</v>
      </c>
      <c r="DP6" s="14">
        <v>446548</v>
      </c>
      <c r="DQ6" s="14">
        <v>451991</v>
      </c>
      <c r="DR6" s="14">
        <v>457951</v>
      </c>
      <c r="DS6" s="14">
        <v>464516</v>
      </c>
      <c r="DT6" s="14">
        <v>471099</v>
      </c>
      <c r="DU6" s="14">
        <v>479696</v>
      </c>
      <c r="DV6" s="14">
        <v>485525</v>
      </c>
      <c r="DW6" s="14">
        <v>495308</v>
      </c>
      <c r="DX6" s="14">
        <v>503356</v>
      </c>
      <c r="DY6" s="14">
        <v>509576</v>
      </c>
      <c r="DZ6" s="14">
        <v>514913</v>
      </c>
      <c r="EA6" s="14">
        <v>525056</v>
      </c>
      <c r="EB6" s="14">
        <v>531104</v>
      </c>
      <c r="EC6" s="14">
        <v>537251</v>
      </c>
      <c r="ED6" s="14">
        <v>543533</v>
      </c>
      <c r="EE6" s="14">
        <v>554527</v>
      </c>
      <c r="EF6" s="14">
        <v>556635</v>
      </c>
      <c r="EG6" s="14">
        <v>568941</v>
      </c>
      <c r="EH6" s="14">
        <v>582530</v>
      </c>
      <c r="EI6" s="14">
        <v>595292</v>
      </c>
      <c r="EJ6" s="14">
        <v>608241</v>
      </c>
      <c r="EK6" s="14">
        <v>617815</v>
      </c>
      <c r="EL6" s="14">
        <v>627921</v>
      </c>
      <c r="EM6" s="14">
        <v>645743</v>
      </c>
      <c r="EN6" s="14">
        <v>649961</v>
      </c>
      <c r="EO6" s="14">
        <v>659208</v>
      </c>
      <c r="EP6" s="14">
        <v>666919</v>
      </c>
    </row>
    <row r="7" spans="1:146">
      <c r="A7" s="14" t="s">
        <v>1282</v>
      </c>
      <c r="B7" s="14" t="s">
        <v>331</v>
      </c>
      <c r="C7" s="14">
        <v>1000000</v>
      </c>
      <c r="D7" s="14" t="s">
        <v>332</v>
      </c>
      <c r="E7" s="14" t="s">
        <v>1283</v>
      </c>
      <c r="F7" s="14" t="s">
        <v>1284</v>
      </c>
      <c r="G7" s="14">
        <v>23750</v>
      </c>
      <c r="H7" s="14">
        <v>24499</v>
      </c>
      <c r="I7" s="14">
        <v>25229</v>
      </c>
      <c r="J7" s="14">
        <v>26019</v>
      </c>
      <c r="K7" s="14">
        <v>26759</v>
      </c>
      <c r="L7" s="14">
        <v>27537</v>
      </c>
      <c r="M7" s="14">
        <v>28316</v>
      </c>
      <c r="N7" s="14">
        <v>28931</v>
      </c>
      <c r="O7" s="14">
        <v>29813</v>
      </c>
      <c r="P7" s="14">
        <v>30674</v>
      </c>
      <c r="Q7" s="14">
        <v>31518</v>
      </c>
      <c r="R7" s="14">
        <v>32071</v>
      </c>
      <c r="S7" s="14">
        <v>32669</v>
      </c>
      <c r="T7" s="14">
        <v>33590</v>
      </c>
      <c r="U7" s="14">
        <v>34469</v>
      </c>
      <c r="V7" s="14">
        <v>35566</v>
      </c>
      <c r="W7" s="14">
        <v>35844</v>
      </c>
      <c r="X7" s="14">
        <v>36414</v>
      </c>
      <c r="Y7" s="14">
        <v>36717</v>
      </c>
      <c r="Z7" s="14">
        <v>37695</v>
      </c>
      <c r="AA7" s="14">
        <v>38072</v>
      </c>
      <c r="AB7" s="14">
        <v>38613</v>
      </c>
      <c r="AC7" s="14">
        <v>39371</v>
      </c>
      <c r="AD7" s="14">
        <v>40312</v>
      </c>
      <c r="AE7" s="14">
        <v>41520</v>
      </c>
      <c r="AF7" s="14">
        <v>41845</v>
      </c>
      <c r="AG7" s="14">
        <v>42546</v>
      </c>
      <c r="AH7" s="14">
        <v>42425</v>
      </c>
      <c r="AI7" s="14">
        <v>43129</v>
      </c>
      <c r="AJ7" s="14">
        <v>43596</v>
      </c>
      <c r="AK7" s="14">
        <v>44023</v>
      </c>
      <c r="AL7" s="14">
        <v>44347</v>
      </c>
      <c r="AM7" s="14">
        <v>45346</v>
      </c>
      <c r="AN7" s="14">
        <v>46457</v>
      </c>
      <c r="AO7" s="14">
        <v>47361</v>
      </c>
      <c r="AP7" s="14">
        <v>47697</v>
      </c>
      <c r="AQ7" s="14">
        <v>48168</v>
      </c>
      <c r="AR7" s="14">
        <v>49134</v>
      </c>
      <c r="AS7" s="14">
        <v>50048</v>
      </c>
      <c r="AT7" s="14">
        <v>51510</v>
      </c>
      <c r="AU7" s="14">
        <v>52093</v>
      </c>
      <c r="AV7" s="14">
        <v>53264</v>
      </c>
      <c r="AW7" s="14">
        <v>54022</v>
      </c>
      <c r="AX7" s="14">
        <v>55811</v>
      </c>
      <c r="AY7" s="14">
        <v>56841</v>
      </c>
      <c r="AZ7" s="14">
        <v>57942</v>
      </c>
      <c r="BA7" s="14">
        <v>59026</v>
      </c>
      <c r="BB7" s="14">
        <v>59926</v>
      </c>
      <c r="BC7" s="14">
        <v>60529</v>
      </c>
      <c r="BD7" s="14">
        <v>60966</v>
      </c>
      <c r="BE7" s="14">
        <v>61064</v>
      </c>
      <c r="BF7" s="14">
        <v>61393</v>
      </c>
      <c r="BG7" s="14">
        <v>62314</v>
      </c>
      <c r="BH7" s="14">
        <v>62907</v>
      </c>
      <c r="BI7" s="14">
        <v>63876</v>
      </c>
      <c r="BJ7" s="14">
        <v>64242</v>
      </c>
      <c r="BK7" s="14">
        <v>64939</v>
      </c>
      <c r="BL7" s="14">
        <v>66323</v>
      </c>
      <c r="BM7" s="14">
        <v>67723</v>
      </c>
      <c r="BN7" s="14">
        <v>68813</v>
      </c>
      <c r="BO7" s="14">
        <v>69800</v>
      </c>
      <c r="BP7" s="14">
        <v>70636</v>
      </c>
      <c r="BQ7" s="14">
        <v>71498</v>
      </c>
      <c r="BR7" s="14">
        <v>72782</v>
      </c>
      <c r="BS7" s="14">
        <v>73716</v>
      </c>
      <c r="BT7" s="14">
        <v>74976</v>
      </c>
      <c r="BU7" s="14">
        <v>75855</v>
      </c>
      <c r="BV7" s="14">
        <v>77077</v>
      </c>
      <c r="BW7" s="14">
        <v>78172</v>
      </c>
      <c r="BX7" s="14">
        <v>78680</v>
      </c>
      <c r="BY7" s="14">
        <v>79433</v>
      </c>
      <c r="BZ7" s="14">
        <v>80588</v>
      </c>
      <c r="CA7" s="14">
        <v>82079</v>
      </c>
      <c r="CB7" s="14">
        <v>83516</v>
      </c>
      <c r="CC7" s="14">
        <v>84891</v>
      </c>
      <c r="CD7" s="14">
        <v>85949</v>
      </c>
      <c r="CE7" s="14">
        <v>88360</v>
      </c>
      <c r="CF7" s="14">
        <v>90620</v>
      </c>
      <c r="CG7" s="14">
        <v>92737</v>
      </c>
      <c r="CH7" s="14">
        <v>93873</v>
      </c>
      <c r="CI7" s="14">
        <v>94895</v>
      </c>
      <c r="CJ7" s="14">
        <v>96467</v>
      </c>
      <c r="CK7" s="14">
        <v>98522</v>
      </c>
      <c r="CL7" s="14">
        <v>101997</v>
      </c>
      <c r="CM7" s="14">
        <v>104020</v>
      </c>
      <c r="CN7" s="14">
        <v>106488</v>
      </c>
      <c r="CO7" s="14">
        <v>107935</v>
      </c>
      <c r="CP7" s="14">
        <v>111132</v>
      </c>
      <c r="CQ7" s="14">
        <v>114428</v>
      </c>
      <c r="CR7" s="14">
        <v>117378</v>
      </c>
      <c r="CS7" s="14">
        <v>120212</v>
      </c>
      <c r="CT7" s="14">
        <v>122656</v>
      </c>
      <c r="CU7" s="14">
        <v>126112</v>
      </c>
      <c r="CV7" s="14">
        <v>129046</v>
      </c>
      <c r="CW7" s="14">
        <v>132134</v>
      </c>
      <c r="CX7" s="14">
        <v>134002</v>
      </c>
      <c r="CY7" s="14">
        <v>136364</v>
      </c>
      <c r="CZ7" s="14">
        <v>139886</v>
      </c>
      <c r="DA7" s="14">
        <v>143106</v>
      </c>
      <c r="DB7" s="14">
        <v>147368</v>
      </c>
      <c r="DC7" s="14">
        <v>149812</v>
      </c>
      <c r="DD7" s="14">
        <v>151241</v>
      </c>
      <c r="DE7" s="14">
        <v>153430</v>
      </c>
      <c r="DF7" s="14">
        <v>155759</v>
      </c>
      <c r="DG7" s="14">
        <v>159158</v>
      </c>
      <c r="DH7" s="14">
        <v>161490</v>
      </c>
      <c r="DI7" s="14">
        <v>162931</v>
      </c>
      <c r="DJ7" s="14">
        <v>163037</v>
      </c>
      <c r="DK7" s="14">
        <v>163436</v>
      </c>
      <c r="DL7" s="14">
        <v>166409</v>
      </c>
      <c r="DM7" s="14">
        <v>168625</v>
      </c>
      <c r="DN7" s="14">
        <v>172718</v>
      </c>
      <c r="DO7" s="14">
        <v>174297</v>
      </c>
      <c r="DP7" s="14">
        <v>176963</v>
      </c>
      <c r="DQ7" s="14">
        <v>179238</v>
      </c>
      <c r="DR7" s="14">
        <v>182042</v>
      </c>
      <c r="DS7" s="14">
        <v>185852</v>
      </c>
      <c r="DT7" s="14">
        <v>189121</v>
      </c>
      <c r="DU7" s="14">
        <v>191655</v>
      </c>
      <c r="DV7" s="14">
        <v>193947</v>
      </c>
      <c r="DW7" s="14">
        <v>197650</v>
      </c>
      <c r="DX7" s="14">
        <v>201239</v>
      </c>
      <c r="DY7" s="14">
        <v>203819</v>
      </c>
      <c r="DZ7" s="14">
        <v>205363</v>
      </c>
      <c r="EA7" s="14">
        <v>208220</v>
      </c>
      <c r="EB7" s="14">
        <v>213299</v>
      </c>
      <c r="EC7" s="14">
        <v>216634</v>
      </c>
      <c r="ED7" s="14">
        <v>222418</v>
      </c>
      <c r="EE7" s="14">
        <v>223681</v>
      </c>
      <c r="EF7" s="14">
        <v>226872</v>
      </c>
      <c r="EG7" s="14">
        <v>230953</v>
      </c>
      <c r="EH7" s="14">
        <v>235122</v>
      </c>
      <c r="EI7" s="14">
        <v>239822</v>
      </c>
      <c r="EJ7" s="14">
        <v>244653</v>
      </c>
      <c r="EK7" s="14">
        <v>249003</v>
      </c>
      <c r="EL7" s="14">
        <v>252749</v>
      </c>
      <c r="EM7" s="14">
        <v>258721</v>
      </c>
      <c r="EN7" s="14">
        <v>263346</v>
      </c>
      <c r="EO7" s="14">
        <v>268307</v>
      </c>
      <c r="EP7" s="14">
        <v>273539</v>
      </c>
    </row>
    <row r="8" spans="1:146">
      <c r="A8" s="14" t="s">
        <v>1285</v>
      </c>
      <c r="B8" s="14" t="s">
        <v>331</v>
      </c>
      <c r="C8" s="14">
        <v>1000000</v>
      </c>
      <c r="D8" s="14" t="s">
        <v>332</v>
      </c>
      <c r="E8" s="14" t="s">
        <v>1286</v>
      </c>
      <c r="F8" s="14" t="s">
        <v>1287</v>
      </c>
      <c r="G8" s="14">
        <v>1836070</v>
      </c>
      <c r="H8" s="14">
        <v>1864020</v>
      </c>
      <c r="I8" s="14">
        <v>1896180</v>
      </c>
      <c r="J8" s="14">
        <v>1925583</v>
      </c>
      <c r="K8" s="14">
        <v>1966983</v>
      </c>
      <c r="L8" s="14">
        <v>1992387</v>
      </c>
      <c r="M8" s="14">
        <v>2016154</v>
      </c>
      <c r="N8" s="14">
        <v>2039042</v>
      </c>
      <c r="O8" s="14">
        <v>2067784</v>
      </c>
      <c r="P8" s="14">
        <v>2083698</v>
      </c>
      <c r="Q8" s="14">
        <v>2103475</v>
      </c>
      <c r="R8" s="14">
        <v>2117447</v>
      </c>
      <c r="S8" s="14">
        <v>2132204</v>
      </c>
      <c r="T8" s="14">
        <v>2153221</v>
      </c>
      <c r="U8" s="14">
        <v>2171724</v>
      </c>
      <c r="V8" s="14">
        <v>2193468</v>
      </c>
      <c r="W8" s="14">
        <v>2206614</v>
      </c>
      <c r="X8" s="14">
        <v>2236446</v>
      </c>
      <c r="Y8" s="14">
        <v>2266067</v>
      </c>
      <c r="Z8" s="14">
        <v>2302248</v>
      </c>
      <c r="AA8" s="14">
        <v>2326158</v>
      </c>
      <c r="AB8" s="14">
        <v>2359614</v>
      </c>
      <c r="AC8" s="14">
        <v>2396514</v>
      </c>
      <c r="AD8" s="14">
        <v>2424136</v>
      </c>
      <c r="AE8" s="14">
        <v>2460696</v>
      </c>
      <c r="AF8" s="14">
        <v>2484332</v>
      </c>
      <c r="AG8" s="14">
        <v>2505024</v>
      </c>
      <c r="AH8" s="14">
        <v>2529306</v>
      </c>
      <c r="AI8" s="14">
        <v>2562443</v>
      </c>
      <c r="AJ8" s="14">
        <v>2578816</v>
      </c>
      <c r="AK8" s="14">
        <v>2605175</v>
      </c>
      <c r="AL8" s="14">
        <v>2627929</v>
      </c>
      <c r="AM8" s="14">
        <v>2657044</v>
      </c>
      <c r="AN8" s="14">
        <v>2666965</v>
      </c>
      <c r="AO8" s="14">
        <v>2689994</v>
      </c>
      <c r="AP8" s="14">
        <v>2717961</v>
      </c>
      <c r="AQ8" s="14">
        <v>2740061</v>
      </c>
      <c r="AR8" s="14">
        <v>2767708</v>
      </c>
      <c r="AS8" s="14">
        <v>2796729</v>
      </c>
      <c r="AT8" s="14">
        <v>2833763</v>
      </c>
      <c r="AU8" s="14">
        <v>2861270</v>
      </c>
      <c r="AV8" s="14">
        <v>2904845</v>
      </c>
      <c r="AW8" s="14">
        <v>2950702</v>
      </c>
      <c r="AX8" s="14">
        <v>2991093</v>
      </c>
      <c r="AY8" s="14">
        <v>3047919</v>
      </c>
      <c r="AZ8" s="14">
        <v>3104708</v>
      </c>
      <c r="BA8" s="14">
        <v>3148175</v>
      </c>
      <c r="BB8" s="14">
        <v>3201756</v>
      </c>
      <c r="BC8" s="14">
        <v>3246748</v>
      </c>
      <c r="BD8" s="14">
        <v>3278795</v>
      </c>
      <c r="BE8" s="14">
        <v>3311360</v>
      </c>
      <c r="BF8" s="14">
        <v>3364300</v>
      </c>
      <c r="BG8" s="14">
        <v>3398294</v>
      </c>
      <c r="BH8" s="14">
        <v>3442989</v>
      </c>
      <c r="BI8" s="14">
        <v>3490784</v>
      </c>
      <c r="BJ8" s="14">
        <v>3526184</v>
      </c>
      <c r="BK8" s="14">
        <v>3549583</v>
      </c>
      <c r="BL8" s="14">
        <v>3586058</v>
      </c>
      <c r="BM8" s="14">
        <v>3630843</v>
      </c>
      <c r="BN8" s="14">
        <v>3677601</v>
      </c>
      <c r="BO8" s="14">
        <v>3737766</v>
      </c>
      <c r="BP8" s="14">
        <v>3795114</v>
      </c>
      <c r="BQ8" s="14">
        <v>3827860</v>
      </c>
      <c r="BR8" s="14">
        <v>3898219</v>
      </c>
      <c r="BS8" s="14">
        <v>3955139</v>
      </c>
      <c r="BT8" s="14">
        <v>4018360</v>
      </c>
      <c r="BU8" s="14">
        <v>4057915</v>
      </c>
      <c r="BV8" s="14">
        <v>4106270</v>
      </c>
      <c r="BW8" s="14">
        <v>4160811</v>
      </c>
      <c r="BX8" s="14">
        <v>4209230</v>
      </c>
      <c r="BY8" s="14">
        <v>4258278</v>
      </c>
      <c r="BZ8" s="14">
        <v>4298259</v>
      </c>
      <c r="CA8" s="14">
        <v>4344632</v>
      </c>
      <c r="CB8" s="14">
        <v>4391621</v>
      </c>
      <c r="CC8" s="14">
        <v>4427942</v>
      </c>
      <c r="CD8" s="14">
        <v>4474789</v>
      </c>
      <c r="CE8" s="14">
        <v>4523378</v>
      </c>
      <c r="CF8" s="14">
        <v>4548742</v>
      </c>
      <c r="CG8" s="14">
        <v>4577733</v>
      </c>
      <c r="CH8" s="14">
        <v>4566247</v>
      </c>
      <c r="CI8" s="14">
        <v>4552056</v>
      </c>
      <c r="CJ8" s="14">
        <v>4548515</v>
      </c>
      <c r="CK8" s="14">
        <v>4531267</v>
      </c>
      <c r="CL8" s="14">
        <v>4560133</v>
      </c>
      <c r="CM8" s="14">
        <v>4550803</v>
      </c>
      <c r="CN8" s="14">
        <v>4530911</v>
      </c>
      <c r="CO8" s="14">
        <v>4520365</v>
      </c>
      <c r="CP8" s="14">
        <v>4535502</v>
      </c>
      <c r="CQ8" s="14">
        <v>4568263</v>
      </c>
      <c r="CR8" s="14">
        <v>4609074</v>
      </c>
      <c r="CS8" s="14">
        <v>4630629</v>
      </c>
      <c r="CT8" s="14">
        <v>4644654</v>
      </c>
      <c r="CU8" s="14">
        <v>4678915</v>
      </c>
      <c r="CV8" s="14">
        <v>4688964</v>
      </c>
      <c r="CW8" s="14">
        <v>4700607</v>
      </c>
      <c r="CX8" s="14">
        <v>4727440</v>
      </c>
      <c r="CY8" s="14">
        <v>4753090</v>
      </c>
      <c r="CZ8" s="14">
        <v>4756820</v>
      </c>
      <c r="DA8" s="14">
        <v>4766462</v>
      </c>
      <c r="DB8" s="14">
        <v>4777334</v>
      </c>
      <c r="DC8" s="14">
        <v>4779068</v>
      </c>
      <c r="DD8" s="14">
        <v>4797544</v>
      </c>
      <c r="DE8" s="14">
        <v>4833528</v>
      </c>
      <c r="DF8" s="14">
        <v>4851760</v>
      </c>
      <c r="DG8" s="14">
        <v>4872340</v>
      </c>
      <c r="DH8" s="14">
        <v>4935086</v>
      </c>
      <c r="DI8" s="14">
        <v>4963696</v>
      </c>
      <c r="DJ8" s="14">
        <v>4990625</v>
      </c>
      <c r="DK8" s="14">
        <v>5037243</v>
      </c>
      <c r="DL8" s="14">
        <v>5091724</v>
      </c>
      <c r="DM8" s="14">
        <v>5111191</v>
      </c>
      <c r="DN8" s="14">
        <v>5136728</v>
      </c>
      <c r="DO8" s="14">
        <v>5185202</v>
      </c>
      <c r="DP8" s="14">
        <v>5206069</v>
      </c>
      <c r="DQ8" s="14">
        <v>5216153</v>
      </c>
      <c r="DR8" s="14">
        <v>5267636</v>
      </c>
      <c r="DS8" s="14">
        <v>5328880</v>
      </c>
      <c r="DT8" s="14">
        <v>5380900</v>
      </c>
      <c r="DU8" s="14">
        <v>5417717</v>
      </c>
      <c r="DV8" s="14">
        <v>5471605</v>
      </c>
      <c r="DW8" s="14">
        <v>5540112</v>
      </c>
      <c r="DX8" s="14">
        <v>5588616</v>
      </c>
      <c r="DY8" s="14">
        <v>5630791</v>
      </c>
      <c r="DZ8" s="14">
        <v>5669898</v>
      </c>
      <c r="EA8" s="14">
        <v>5702306</v>
      </c>
      <c r="EB8" s="14">
        <v>5702388</v>
      </c>
      <c r="EC8" s="14">
        <v>5877615</v>
      </c>
      <c r="ED8" s="14">
        <v>6026241</v>
      </c>
      <c r="EE8" s="14">
        <v>6152813</v>
      </c>
      <c r="EF8" s="14">
        <v>6497170</v>
      </c>
      <c r="EG8" s="14">
        <v>6744071</v>
      </c>
      <c r="EH8" s="14">
        <v>6998079</v>
      </c>
      <c r="EI8" s="14">
        <v>7271052</v>
      </c>
      <c r="EJ8" s="14">
        <v>7410688</v>
      </c>
      <c r="EK8" s="14">
        <v>7576325</v>
      </c>
      <c r="EL8" s="14">
        <v>7645632</v>
      </c>
      <c r="EM8" s="14">
        <v>7735319</v>
      </c>
      <c r="EN8" s="14">
        <v>7838996</v>
      </c>
      <c r="EO8" s="14">
        <v>7850116</v>
      </c>
      <c r="EP8" s="14">
        <v>7878137</v>
      </c>
    </row>
    <row r="9" spans="1:146">
      <c r="A9" s="14" t="s">
        <v>1288</v>
      </c>
      <c r="B9" s="14" t="s">
        <v>331</v>
      </c>
      <c r="C9" s="14">
        <v>1000000</v>
      </c>
      <c r="D9" s="14" t="s">
        <v>332</v>
      </c>
      <c r="E9" s="14" t="s">
        <v>1289</v>
      </c>
      <c r="F9" s="14" t="s">
        <v>1290</v>
      </c>
      <c r="G9" s="14">
        <v>3932344</v>
      </c>
      <c r="H9" s="14">
        <v>3989360</v>
      </c>
      <c r="I9" s="14">
        <v>4024430</v>
      </c>
      <c r="J9" s="14">
        <v>4070053</v>
      </c>
      <c r="K9" s="14">
        <v>4092765</v>
      </c>
      <c r="L9" s="14">
        <v>4122569</v>
      </c>
      <c r="M9" s="14">
        <v>4151167</v>
      </c>
      <c r="N9" s="14">
        <v>4158519</v>
      </c>
      <c r="O9" s="14">
        <v>4142550</v>
      </c>
      <c r="P9" s="14">
        <v>4140981</v>
      </c>
      <c r="Q9" s="14">
        <v>4117513</v>
      </c>
      <c r="R9" s="14">
        <v>4084658</v>
      </c>
      <c r="S9" s="14">
        <v>4061413</v>
      </c>
      <c r="T9" s="14">
        <v>4048256</v>
      </c>
      <c r="U9" s="14">
        <v>4044147</v>
      </c>
      <c r="V9" s="14">
        <v>4031750</v>
      </c>
      <c r="W9" s="14">
        <v>4053347</v>
      </c>
      <c r="X9" s="14">
        <v>4080998</v>
      </c>
      <c r="Y9" s="14">
        <v>4117106</v>
      </c>
      <c r="Z9" s="14">
        <v>4147899</v>
      </c>
      <c r="AA9" s="14">
        <v>4197754</v>
      </c>
      <c r="AB9" s="14">
        <v>4257601</v>
      </c>
      <c r="AC9" s="14">
        <v>4303565</v>
      </c>
      <c r="AD9" s="14">
        <v>4349717</v>
      </c>
      <c r="AE9" s="14">
        <v>4381494</v>
      </c>
      <c r="AF9" s="14">
        <v>4421862</v>
      </c>
      <c r="AG9" s="14">
        <v>4480029</v>
      </c>
      <c r="AH9" s="14">
        <v>4528487</v>
      </c>
      <c r="AI9" s="14">
        <v>4568706</v>
      </c>
      <c r="AJ9" s="14">
        <v>4615448</v>
      </c>
      <c r="AK9" s="14">
        <v>4659097</v>
      </c>
      <c r="AL9" s="14">
        <v>4754934</v>
      </c>
      <c r="AM9" s="14">
        <v>4865033</v>
      </c>
      <c r="AN9" s="14">
        <v>4952866</v>
      </c>
      <c r="AO9" s="14">
        <v>5057383</v>
      </c>
      <c r="AP9" s="14">
        <v>5198315</v>
      </c>
      <c r="AQ9" s="14">
        <v>5266489</v>
      </c>
      <c r="AR9" s="14">
        <v>5383018</v>
      </c>
      <c r="AS9" s="14">
        <v>5454744</v>
      </c>
      <c r="AT9" s="14">
        <v>5503641</v>
      </c>
      <c r="AU9" s="14">
        <v>5486096</v>
      </c>
      <c r="AV9" s="14">
        <v>5610420</v>
      </c>
      <c r="AW9" s="14">
        <v>5806301</v>
      </c>
      <c r="AX9" s="14">
        <v>5898959</v>
      </c>
      <c r="AY9" s="14">
        <v>5883447</v>
      </c>
      <c r="AZ9" s="14">
        <v>6078520</v>
      </c>
      <c r="BA9" s="14">
        <v>6276146</v>
      </c>
      <c r="BB9" s="14">
        <v>6386593</v>
      </c>
      <c r="BC9" s="14">
        <v>6439727</v>
      </c>
      <c r="BD9" s="14">
        <v>6562267</v>
      </c>
      <c r="BE9" s="14">
        <v>6656300</v>
      </c>
      <c r="BF9" s="14">
        <v>6624485</v>
      </c>
      <c r="BG9" s="14">
        <v>6703971</v>
      </c>
      <c r="BH9" s="14">
        <v>6803705</v>
      </c>
      <c r="BI9" s="14">
        <v>6938348</v>
      </c>
      <c r="BJ9" s="14">
        <v>7072692</v>
      </c>
      <c r="BK9" s="14">
        <v>7196183</v>
      </c>
      <c r="BL9" s="14">
        <v>7342306</v>
      </c>
      <c r="BM9" s="14">
        <v>7461630</v>
      </c>
      <c r="BN9" s="14">
        <v>7550545</v>
      </c>
      <c r="BO9" s="14">
        <v>7739406</v>
      </c>
      <c r="BP9" s="14">
        <v>8088700</v>
      </c>
      <c r="BQ9" s="14">
        <v>8447671</v>
      </c>
      <c r="BR9" s="14">
        <v>8590409</v>
      </c>
      <c r="BS9" s="14">
        <v>8780595</v>
      </c>
      <c r="BT9" s="14">
        <v>9114407</v>
      </c>
      <c r="BU9" s="14">
        <v>9495167</v>
      </c>
      <c r="BV9" s="14">
        <v>9725257</v>
      </c>
      <c r="BW9" s="14">
        <v>9822216</v>
      </c>
      <c r="BX9" s="14">
        <v>10081838</v>
      </c>
      <c r="BY9" s="14">
        <v>10326636</v>
      </c>
      <c r="BZ9" s="14">
        <v>10477585</v>
      </c>
      <c r="CA9" s="14">
        <v>10535886</v>
      </c>
      <c r="CB9" s="14">
        <v>10709964</v>
      </c>
      <c r="CC9" s="14">
        <v>10794678</v>
      </c>
      <c r="CD9" s="14">
        <v>10684694</v>
      </c>
      <c r="CE9" s="14">
        <v>10306493</v>
      </c>
      <c r="CF9" s="14">
        <v>10309796</v>
      </c>
      <c r="CG9" s="14">
        <v>10137754</v>
      </c>
      <c r="CH9" s="14">
        <v>9814619</v>
      </c>
      <c r="CI9" s="14">
        <v>9406818</v>
      </c>
      <c r="CJ9" s="14">
        <v>8868148</v>
      </c>
      <c r="CK9" s="14">
        <v>8736445</v>
      </c>
      <c r="CL9" s="14">
        <v>8540373</v>
      </c>
      <c r="CM9" s="14">
        <v>8575110</v>
      </c>
      <c r="CN9" s="14">
        <v>8862795</v>
      </c>
      <c r="CO9" s="14">
        <v>8974851</v>
      </c>
      <c r="CP9" s="14">
        <v>9005726</v>
      </c>
      <c r="CQ9" s="14">
        <v>9023123</v>
      </c>
      <c r="CR9" s="14">
        <v>9027842</v>
      </c>
      <c r="CS9" s="14">
        <v>9080037</v>
      </c>
      <c r="CT9" s="14">
        <v>9185011</v>
      </c>
      <c r="CU9" s="14">
        <v>9188542</v>
      </c>
      <c r="CV9" s="14">
        <v>9349868</v>
      </c>
      <c r="CW9" s="14">
        <v>9590905</v>
      </c>
      <c r="CX9" s="14">
        <v>9708311</v>
      </c>
      <c r="CY9" s="14">
        <v>9795354</v>
      </c>
      <c r="CZ9" s="14">
        <v>10143462</v>
      </c>
      <c r="DA9" s="14">
        <v>10483831</v>
      </c>
      <c r="DB9" s="14">
        <v>10582819</v>
      </c>
      <c r="DC9" s="14">
        <v>10556411</v>
      </c>
      <c r="DD9" s="14">
        <v>10822800</v>
      </c>
      <c r="DE9" s="14">
        <v>11093055</v>
      </c>
      <c r="DF9" s="14">
        <v>11310230</v>
      </c>
      <c r="DG9" s="14">
        <v>11479009</v>
      </c>
      <c r="DH9" s="14">
        <v>11756699</v>
      </c>
      <c r="DI9" s="14">
        <v>11905349</v>
      </c>
      <c r="DJ9" s="14">
        <v>11938911</v>
      </c>
      <c r="DK9" s="14">
        <v>11935050</v>
      </c>
      <c r="DL9" s="14">
        <v>12263996</v>
      </c>
      <c r="DM9" s="14">
        <v>12504338</v>
      </c>
      <c r="DN9" s="14">
        <v>12583972</v>
      </c>
      <c r="DO9" s="14">
        <v>12591751</v>
      </c>
      <c r="DP9" s="14">
        <v>13077542</v>
      </c>
      <c r="DQ9" s="14">
        <v>13167795</v>
      </c>
      <c r="DR9" s="14">
        <v>13343160</v>
      </c>
      <c r="DS9" s="14">
        <v>13469792</v>
      </c>
      <c r="DT9" s="14">
        <v>13710010</v>
      </c>
      <c r="DU9" s="14">
        <v>13883089</v>
      </c>
      <c r="DV9" s="14">
        <v>13877360</v>
      </c>
      <c r="DW9" s="14">
        <v>14122932</v>
      </c>
      <c r="DX9" s="14">
        <v>14529701</v>
      </c>
      <c r="DY9" s="14">
        <v>14660275</v>
      </c>
      <c r="DZ9" s="14">
        <v>14742869</v>
      </c>
      <c r="EA9" s="14">
        <v>14896972</v>
      </c>
      <c r="EB9" s="14">
        <v>15027318</v>
      </c>
      <c r="EC9" s="14">
        <v>15465603</v>
      </c>
      <c r="ED9" s="14">
        <v>15847090</v>
      </c>
      <c r="EE9" s="14">
        <v>16245226</v>
      </c>
      <c r="EF9" s="14">
        <v>17058050</v>
      </c>
      <c r="EG9" s="14">
        <v>17867738</v>
      </c>
      <c r="EH9" s="14">
        <v>18471338</v>
      </c>
      <c r="EI9" s="14">
        <v>18949503</v>
      </c>
      <c r="EJ9" s="14">
        <v>19631385</v>
      </c>
      <c r="EK9" s="14">
        <v>19652334</v>
      </c>
      <c r="EL9" s="14">
        <v>19299510</v>
      </c>
      <c r="EM9" s="14">
        <v>18993137</v>
      </c>
      <c r="EN9" s="14">
        <v>19251796</v>
      </c>
      <c r="EO9" s="14">
        <v>19258527</v>
      </c>
      <c r="EP9" s="14">
        <v>18922393</v>
      </c>
    </row>
    <row r="10" spans="1:146">
      <c r="A10" s="14" t="s">
        <v>1291</v>
      </c>
      <c r="B10" s="14" t="s">
        <v>331</v>
      </c>
      <c r="C10" s="14">
        <v>1000000</v>
      </c>
      <c r="D10" s="14" t="s">
        <v>332</v>
      </c>
      <c r="E10" s="14" t="s">
        <v>1292</v>
      </c>
      <c r="F10" s="14" t="s">
        <v>1293</v>
      </c>
      <c r="G10" s="14">
        <v>3433238</v>
      </c>
      <c r="H10" s="14">
        <v>3486034</v>
      </c>
      <c r="I10" s="14">
        <v>3519713</v>
      </c>
      <c r="J10" s="14">
        <v>3557102</v>
      </c>
      <c r="K10" s="14">
        <v>3573186</v>
      </c>
      <c r="L10" s="14">
        <v>3601204</v>
      </c>
      <c r="M10" s="14">
        <v>3624632</v>
      </c>
      <c r="N10" s="14">
        <v>3627011</v>
      </c>
      <c r="O10" s="14">
        <v>3604694</v>
      </c>
      <c r="P10" s="14">
        <v>3609361</v>
      </c>
      <c r="Q10" s="14">
        <v>3592049</v>
      </c>
      <c r="R10" s="14">
        <v>3558659</v>
      </c>
      <c r="S10" s="14">
        <v>3525919</v>
      </c>
      <c r="T10" s="14">
        <v>3511949</v>
      </c>
      <c r="U10" s="14">
        <v>3505613</v>
      </c>
      <c r="V10" s="14">
        <v>3491583</v>
      </c>
      <c r="W10" s="14">
        <v>3505173</v>
      </c>
      <c r="X10" s="14">
        <v>3533570</v>
      </c>
      <c r="Y10" s="14">
        <v>3571780</v>
      </c>
      <c r="Z10" s="14">
        <v>3598143</v>
      </c>
      <c r="AA10" s="14">
        <v>3637350</v>
      </c>
      <c r="AB10" s="14">
        <v>3695807</v>
      </c>
      <c r="AC10" s="14">
        <v>3737275</v>
      </c>
      <c r="AD10" s="14">
        <v>3775823</v>
      </c>
      <c r="AE10" s="14">
        <v>3799850</v>
      </c>
      <c r="AF10" s="14">
        <v>3837699</v>
      </c>
      <c r="AG10" s="14">
        <v>3895747</v>
      </c>
      <c r="AH10" s="14">
        <v>3938756</v>
      </c>
      <c r="AI10" s="14">
        <v>3976689</v>
      </c>
      <c r="AJ10" s="14">
        <v>4013153</v>
      </c>
      <c r="AK10" s="14">
        <v>4048065</v>
      </c>
      <c r="AL10" s="14">
        <v>4113123</v>
      </c>
      <c r="AM10" s="14">
        <v>4217896</v>
      </c>
      <c r="AN10" s="14">
        <v>4302577</v>
      </c>
      <c r="AO10" s="14">
        <v>4401560</v>
      </c>
      <c r="AP10" s="14">
        <v>4538535</v>
      </c>
      <c r="AQ10" s="14">
        <v>4606672</v>
      </c>
      <c r="AR10" s="14">
        <v>4724851</v>
      </c>
      <c r="AS10" s="14">
        <v>4795754</v>
      </c>
      <c r="AT10" s="14">
        <v>4837587</v>
      </c>
      <c r="AU10" s="14">
        <v>4810868</v>
      </c>
      <c r="AV10" s="14">
        <v>4929140</v>
      </c>
      <c r="AW10" s="14">
        <v>5118851</v>
      </c>
      <c r="AX10" s="14">
        <v>5198039</v>
      </c>
      <c r="AY10" s="14">
        <v>5170990</v>
      </c>
      <c r="AZ10" s="14">
        <v>5357293</v>
      </c>
      <c r="BA10" s="14">
        <v>5547881</v>
      </c>
      <c r="BB10" s="14">
        <v>5641133</v>
      </c>
      <c r="BC10" s="14">
        <v>5684921</v>
      </c>
      <c r="BD10" s="14">
        <v>5803084</v>
      </c>
      <c r="BE10" s="14">
        <v>5900039</v>
      </c>
      <c r="BF10" s="14">
        <v>5865393</v>
      </c>
      <c r="BG10" s="14">
        <v>5938678</v>
      </c>
      <c r="BH10" s="14">
        <v>6033157</v>
      </c>
      <c r="BI10" s="14">
        <v>6160255</v>
      </c>
      <c r="BJ10" s="14">
        <v>6282247</v>
      </c>
      <c r="BK10" s="14">
        <v>6399962</v>
      </c>
      <c r="BL10" s="14">
        <v>6540541</v>
      </c>
      <c r="BM10" s="14">
        <v>6644552</v>
      </c>
      <c r="BN10" s="14">
        <v>6724917</v>
      </c>
      <c r="BO10" s="14">
        <v>6896879</v>
      </c>
      <c r="BP10" s="14">
        <v>7225023</v>
      </c>
      <c r="BQ10" s="14">
        <v>7581968</v>
      </c>
      <c r="BR10" s="14">
        <v>7712622</v>
      </c>
      <c r="BS10" s="14">
        <v>7879730</v>
      </c>
      <c r="BT10" s="14">
        <v>8201915</v>
      </c>
      <c r="BU10" s="14">
        <v>8572573</v>
      </c>
      <c r="BV10" s="14">
        <v>8790493</v>
      </c>
      <c r="BW10" s="14">
        <v>8879075</v>
      </c>
      <c r="BX10" s="14">
        <v>9126262</v>
      </c>
      <c r="BY10" s="14">
        <v>9349170</v>
      </c>
      <c r="BZ10" s="14">
        <v>9483826</v>
      </c>
      <c r="CA10" s="14">
        <v>9513445</v>
      </c>
      <c r="CB10" s="14">
        <v>9671260</v>
      </c>
      <c r="CC10" s="14">
        <v>9742617</v>
      </c>
      <c r="CD10" s="14">
        <v>9619913</v>
      </c>
      <c r="CE10" s="14">
        <v>9224443</v>
      </c>
      <c r="CF10" s="14">
        <v>9207326</v>
      </c>
      <c r="CG10" s="14">
        <v>9030876</v>
      </c>
      <c r="CH10" s="14">
        <v>8713568</v>
      </c>
      <c r="CI10" s="14">
        <v>8312529</v>
      </c>
      <c r="CJ10" s="14">
        <v>7781662</v>
      </c>
      <c r="CK10" s="14">
        <v>7657546</v>
      </c>
      <c r="CL10" s="14">
        <v>7464254</v>
      </c>
      <c r="CM10" s="14">
        <v>7496979</v>
      </c>
      <c r="CN10" s="14">
        <v>7782390</v>
      </c>
      <c r="CO10" s="14">
        <v>7879322</v>
      </c>
      <c r="CP10" s="14">
        <v>7887258</v>
      </c>
      <c r="CQ10" s="14">
        <v>7877829</v>
      </c>
      <c r="CR10" s="14">
        <v>7874161</v>
      </c>
      <c r="CS10" s="14">
        <v>7915692</v>
      </c>
      <c r="CT10" s="14">
        <v>8007437</v>
      </c>
      <c r="CU10" s="14">
        <v>7998728</v>
      </c>
      <c r="CV10" s="14">
        <v>8156122</v>
      </c>
      <c r="CW10" s="14">
        <v>8384555</v>
      </c>
      <c r="CX10" s="14">
        <v>8503360</v>
      </c>
      <c r="CY10" s="14">
        <v>8586739</v>
      </c>
      <c r="CZ10" s="14">
        <v>8916839</v>
      </c>
      <c r="DA10" s="14">
        <v>9237879</v>
      </c>
      <c r="DB10" s="14">
        <v>9318404</v>
      </c>
      <c r="DC10" s="14">
        <v>9266601</v>
      </c>
      <c r="DD10" s="14">
        <v>9523367</v>
      </c>
      <c r="DE10" s="14">
        <v>9785388</v>
      </c>
      <c r="DF10" s="14">
        <v>9993380</v>
      </c>
      <c r="DG10" s="14">
        <v>10159771</v>
      </c>
      <c r="DH10" s="14">
        <v>10432401</v>
      </c>
      <c r="DI10" s="14">
        <v>10587721</v>
      </c>
      <c r="DJ10" s="14">
        <v>10622766</v>
      </c>
      <c r="DK10" s="14">
        <v>10614700</v>
      </c>
      <c r="DL10" s="14">
        <v>10942858</v>
      </c>
      <c r="DM10" s="14">
        <v>11194919</v>
      </c>
      <c r="DN10" s="14">
        <v>11260508</v>
      </c>
      <c r="DO10" s="14">
        <v>11246634</v>
      </c>
      <c r="DP10" s="14">
        <v>11720291</v>
      </c>
      <c r="DQ10" s="14">
        <v>11815483</v>
      </c>
      <c r="DR10" s="14">
        <v>11967809</v>
      </c>
      <c r="DS10" s="14">
        <v>12080253</v>
      </c>
      <c r="DT10" s="14">
        <v>12315412</v>
      </c>
      <c r="DU10" s="14">
        <v>12477838</v>
      </c>
      <c r="DV10" s="14">
        <v>12454150</v>
      </c>
      <c r="DW10" s="14">
        <v>12680207</v>
      </c>
      <c r="DX10" s="14">
        <v>13080800</v>
      </c>
      <c r="DY10" s="14">
        <v>13207308</v>
      </c>
      <c r="DZ10" s="14">
        <v>13270596</v>
      </c>
      <c r="EA10" s="14">
        <v>13422710</v>
      </c>
      <c r="EB10" s="14">
        <v>13551774</v>
      </c>
      <c r="EC10" s="14">
        <v>13974041</v>
      </c>
      <c r="ED10" s="14">
        <v>14337722</v>
      </c>
      <c r="EE10" s="14">
        <v>14694283</v>
      </c>
      <c r="EF10" s="14">
        <v>15483569</v>
      </c>
      <c r="EG10" s="14">
        <v>16256459</v>
      </c>
      <c r="EH10" s="14">
        <v>16810457</v>
      </c>
      <c r="EI10" s="14">
        <v>17242664</v>
      </c>
      <c r="EJ10" s="14">
        <v>17886970</v>
      </c>
      <c r="EK10" s="14">
        <v>17888835</v>
      </c>
      <c r="EL10" s="14">
        <v>17506263</v>
      </c>
      <c r="EM10" s="14">
        <v>17190096</v>
      </c>
      <c r="EN10" s="14">
        <v>17464941</v>
      </c>
      <c r="EO10" s="14">
        <v>17478257</v>
      </c>
      <c r="EP10" s="14">
        <v>17158847</v>
      </c>
    </row>
    <row r="11" spans="1:146">
      <c r="A11" s="14" t="s">
        <v>1294</v>
      </c>
      <c r="B11" s="14" t="s">
        <v>331</v>
      </c>
      <c r="C11" s="14">
        <v>1000000</v>
      </c>
      <c r="D11" s="14" t="s">
        <v>332</v>
      </c>
      <c r="E11" s="14" t="s">
        <v>1295</v>
      </c>
      <c r="F11" s="14" t="s">
        <v>1296</v>
      </c>
      <c r="G11" s="14">
        <v>323245</v>
      </c>
      <c r="H11" s="14">
        <v>326247</v>
      </c>
      <c r="I11" s="14">
        <v>330591</v>
      </c>
      <c r="J11" s="14">
        <v>333525</v>
      </c>
      <c r="K11" s="14">
        <v>336256</v>
      </c>
      <c r="L11" s="14">
        <v>336847</v>
      </c>
      <c r="M11" s="14">
        <v>338541</v>
      </c>
      <c r="N11" s="14">
        <v>340708</v>
      </c>
      <c r="O11" s="14">
        <v>343623</v>
      </c>
      <c r="P11" s="14">
        <v>342695</v>
      </c>
      <c r="Q11" s="14">
        <v>341874</v>
      </c>
      <c r="R11" s="14">
        <v>341091</v>
      </c>
      <c r="S11" s="14">
        <v>343166</v>
      </c>
      <c r="T11" s="14">
        <v>342936</v>
      </c>
      <c r="U11" s="14">
        <v>342631</v>
      </c>
      <c r="V11" s="14">
        <v>341468</v>
      </c>
      <c r="W11" s="14">
        <v>342960</v>
      </c>
      <c r="X11" s="14">
        <v>344488</v>
      </c>
      <c r="Y11" s="14">
        <v>345556</v>
      </c>
      <c r="Z11" s="14">
        <v>347761</v>
      </c>
      <c r="AA11" s="14">
        <v>351872</v>
      </c>
      <c r="AB11" s="14">
        <v>356019</v>
      </c>
      <c r="AC11" s="14">
        <v>358824</v>
      </c>
      <c r="AD11" s="14">
        <v>359958</v>
      </c>
      <c r="AE11" s="14">
        <v>363252</v>
      </c>
      <c r="AF11" s="14">
        <v>368030</v>
      </c>
      <c r="AG11" s="14">
        <v>371075</v>
      </c>
      <c r="AH11" s="14">
        <v>373811</v>
      </c>
      <c r="AI11" s="14">
        <v>375493</v>
      </c>
      <c r="AJ11" s="14">
        <v>376922</v>
      </c>
      <c r="AK11" s="14">
        <v>381066</v>
      </c>
      <c r="AL11" s="14">
        <v>384648</v>
      </c>
      <c r="AM11" s="14">
        <v>386812</v>
      </c>
      <c r="AN11" s="14">
        <v>388680</v>
      </c>
      <c r="AO11" s="14">
        <v>392058</v>
      </c>
      <c r="AP11" s="14">
        <v>394954</v>
      </c>
      <c r="AQ11" s="14">
        <v>396405</v>
      </c>
      <c r="AR11" s="14">
        <v>399271</v>
      </c>
      <c r="AS11" s="14">
        <v>403488</v>
      </c>
      <c r="AT11" s="14">
        <v>407455</v>
      </c>
      <c r="AU11" s="14">
        <v>412539</v>
      </c>
      <c r="AV11" s="14">
        <v>416133</v>
      </c>
      <c r="AW11" s="14">
        <v>419496</v>
      </c>
      <c r="AX11" s="14">
        <v>424173</v>
      </c>
      <c r="AY11" s="14">
        <v>430436</v>
      </c>
      <c r="AZ11" s="14">
        <v>436533</v>
      </c>
      <c r="BA11" s="14">
        <v>442385</v>
      </c>
      <c r="BB11" s="14">
        <v>446601</v>
      </c>
      <c r="BC11" s="14">
        <v>450717</v>
      </c>
      <c r="BD11" s="14">
        <v>455553</v>
      </c>
      <c r="BE11" s="14">
        <v>457331</v>
      </c>
      <c r="BF11" s="14">
        <v>463398</v>
      </c>
      <c r="BG11" s="14">
        <v>467645</v>
      </c>
      <c r="BH11" s="14">
        <v>472816</v>
      </c>
      <c r="BI11" s="14">
        <v>474680</v>
      </c>
      <c r="BJ11" s="14">
        <v>478900</v>
      </c>
      <c r="BK11" s="14">
        <v>481452</v>
      </c>
      <c r="BL11" s="14">
        <v>484691</v>
      </c>
      <c r="BM11" s="14">
        <v>486790</v>
      </c>
      <c r="BN11" s="14">
        <v>492373</v>
      </c>
      <c r="BO11" s="14">
        <v>500626</v>
      </c>
      <c r="BP11" s="14">
        <v>512371</v>
      </c>
      <c r="BQ11" s="14">
        <v>517617</v>
      </c>
      <c r="BR11" s="14">
        <v>527455</v>
      </c>
      <c r="BS11" s="14">
        <v>542643</v>
      </c>
      <c r="BT11" s="14">
        <v>553556</v>
      </c>
      <c r="BU11" s="14">
        <v>557004</v>
      </c>
      <c r="BV11" s="14">
        <v>562305</v>
      </c>
      <c r="BW11" s="14">
        <v>573049</v>
      </c>
      <c r="BX11" s="14">
        <v>581763</v>
      </c>
      <c r="BY11" s="14">
        <v>594243</v>
      </c>
      <c r="BZ11" s="14">
        <v>607005</v>
      </c>
      <c r="CA11" s="14">
        <v>618613</v>
      </c>
      <c r="CB11" s="14">
        <v>630885</v>
      </c>
      <c r="CC11" s="14">
        <v>638174</v>
      </c>
      <c r="CD11" s="14">
        <v>642030</v>
      </c>
      <c r="CE11" s="14">
        <v>647161</v>
      </c>
      <c r="CF11" s="14">
        <v>650227</v>
      </c>
      <c r="CG11" s="14">
        <v>660483</v>
      </c>
      <c r="CH11" s="14">
        <v>678964</v>
      </c>
      <c r="CI11" s="14">
        <v>681355</v>
      </c>
      <c r="CJ11" s="14">
        <v>681502</v>
      </c>
      <c r="CK11" s="14">
        <v>678441</v>
      </c>
      <c r="CL11" s="14">
        <v>671933</v>
      </c>
      <c r="CM11" s="14">
        <v>667205</v>
      </c>
      <c r="CN11" s="14">
        <v>670432</v>
      </c>
      <c r="CO11" s="14">
        <v>676844</v>
      </c>
      <c r="CP11" s="14">
        <v>682617</v>
      </c>
      <c r="CQ11" s="14">
        <v>685901</v>
      </c>
      <c r="CR11" s="14">
        <v>693084</v>
      </c>
      <c r="CS11" s="14">
        <v>699044</v>
      </c>
      <c r="CT11" s="14">
        <v>707028</v>
      </c>
      <c r="CU11" s="14">
        <v>712474</v>
      </c>
      <c r="CV11" s="14">
        <v>716125</v>
      </c>
      <c r="CW11" s="14">
        <v>722636</v>
      </c>
      <c r="CX11" s="14">
        <v>731801</v>
      </c>
      <c r="CY11" s="14">
        <v>740506</v>
      </c>
      <c r="CZ11" s="14">
        <v>750934</v>
      </c>
      <c r="DA11" s="14">
        <v>761778</v>
      </c>
      <c r="DB11" s="14">
        <v>768848</v>
      </c>
      <c r="DC11" s="14">
        <v>776347</v>
      </c>
      <c r="DD11" s="14">
        <v>782500</v>
      </c>
      <c r="DE11" s="14">
        <v>788094</v>
      </c>
      <c r="DF11" s="14">
        <v>795061</v>
      </c>
      <c r="DG11" s="14">
        <v>798805</v>
      </c>
      <c r="DH11" s="14">
        <v>803095</v>
      </c>
      <c r="DI11" s="14">
        <v>806513</v>
      </c>
      <c r="DJ11" s="14">
        <v>811007</v>
      </c>
      <c r="DK11" s="14">
        <v>813491</v>
      </c>
      <c r="DL11" s="14">
        <v>816448</v>
      </c>
      <c r="DM11" s="14">
        <v>818400</v>
      </c>
      <c r="DN11" s="14">
        <v>819333</v>
      </c>
      <c r="DO11" s="14">
        <v>828160</v>
      </c>
      <c r="DP11" s="14">
        <v>832536</v>
      </c>
      <c r="DQ11" s="14">
        <v>834606</v>
      </c>
      <c r="DR11" s="14">
        <v>839201</v>
      </c>
      <c r="DS11" s="14">
        <v>844481</v>
      </c>
      <c r="DT11" s="14">
        <v>851294</v>
      </c>
      <c r="DU11" s="14">
        <v>861432</v>
      </c>
      <c r="DV11" s="14">
        <v>868464</v>
      </c>
      <c r="DW11" s="14">
        <v>878211</v>
      </c>
      <c r="DX11" s="14">
        <v>886639</v>
      </c>
      <c r="DY11" s="14">
        <v>892548</v>
      </c>
      <c r="DZ11" s="14">
        <v>895383</v>
      </c>
      <c r="EA11" s="14">
        <v>907166</v>
      </c>
      <c r="EB11" s="14">
        <v>912868</v>
      </c>
      <c r="EC11" s="14">
        <v>918784</v>
      </c>
      <c r="ED11" s="14">
        <v>921569</v>
      </c>
      <c r="EE11" s="14">
        <v>942598</v>
      </c>
      <c r="EF11" s="14">
        <v>948488</v>
      </c>
      <c r="EG11" s="14">
        <v>972478</v>
      </c>
      <c r="EH11" s="14">
        <v>1000378</v>
      </c>
      <c r="EI11" s="14">
        <v>1025213</v>
      </c>
      <c r="EJ11" s="14">
        <v>1046260</v>
      </c>
      <c r="EK11" s="14">
        <v>1057949</v>
      </c>
      <c r="EL11" s="14">
        <v>1071242</v>
      </c>
      <c r="EM11" s="14">
        <v>1058201</v>
      </c>
      <c r="EN11" s="14">
        <v>1022410</v>
      </c>
      <c r="EO11" s="14">
        <v>995748</v>
      </c>
      <c r="EP11" s="14">
        <v>966601</v>
      </c>
    </row>
    <row r="12" spans="1:146">
      <c r="A12" s="14" t="s">
        <v>1297</v>
      </c>
      <c r="B12" s="14" t="s">
        <v>331</v>
      </c>
      <c r="C12" s="14">
        <v>1000000</v>
      </c>
      <c r="D12" s="14" t="s">
        <v>332</v>
      </c>
      <c r="E12" s="14" t="s">
        <v>1298</v>
      </c>
      <c r="F12" s="14" t="s">
        <v>1299</v>
      </c>
      <c r="G12" s="14">
        <v>35275</v>
      </c>
      <c r="H12" s="14">
        <v>36647</v>
      </c>
      <c r="I12" s="14">
        <v>38312</v>
      </c>
      <c r="J12" s="14">
        <v>39929</v>
      </c>
      <c r="K12" s="14">
        <v>40939</v>
      </c>
      <c r="L12" s="14">
        <v>42360</v>
      </c>
      <c r="M12" s="14">
        <v>44099</v>
      </c>
      <c r="N12" s="14">
        <v>46014</v>
      </c>
      <c r="O12" s="14">
        <v>47303</v>
      </c>
      <c r="P12" s="14">
        <v>48753</v>
      </c>
      <c r="Q12" s="14">
        <v>50325</v>
      </c>
      <c r="R12" s="14">
        <v>51818</v>
      </c>
      <c r="S12" s="14">
        <v>52459</v>
      </c>
      <c r="T12" s="14">
        <v>53881</v>
      </c>
      <c r="U12" s="14">
        <v>55453</v>
      </c>
      <c r="V12" s="14">
        <v>57225</v>
      </c>
      <c r="W12" s="14">
        <v>58191</v>
      </c>
      <c r="X12" s="14">
        <v>59417</v>
      </c>
      <c r="Y12" s="14">
        <v>60377</v>
      </c>
      <c r="Z12" s="14">
        <v>62097</v>
      </c>
      <c r="AA12" s="14">
        <v>63149</v>
      </c>
      <c r="AB12" s="14">
        <v>64236</v>
      </c>
      <c r="AC12" s="14">
        <v>65583</v>
      </c>
      <c r="AD12" s="14">
        <v>67201</v>
      </c>
      <c r="AE12" s="14">
        <v>69113</v>
      </c>
      <c r="AF12" s="14">
        <v>70197</v>
      </c>
      <c r="AG12" s="14">
        <v>71698</v>
      </c>
      <c r="AH12" s="14">
        <v>72484</v>
      </c>
      <c r="AI12" s="14">
        <v>73605</v>
      </c>
      <c r="AJ12" s="14">
        <v>74863</v>
      </c>
      <c r="AK12" s="14">
        <v>75947</v>
      </c>
      <c r="AL12" s="14">
        <v>77023</v>
      </c>
      <c r="AM12" s="14">
        <v>78314</v>
      </c>
      <c r="AN12" s="14">
        <v>79501</v>
      </c>
      <c r="AO12" s="14">
        <v>81069</v>
      </c>
      <c r="AP12" s="14">
        <v>82819</v>
      </c>
      <c r="AQ12" s="14">
        <v>83758</v>
      </c>
      <c r="AR12" s="14">
        <v>84642</v>
      </c>
      <c r="AS12" s="14">
        <v>86765</v>
      </c>
      <c r="AT12" s="14">
        <v>90612</v>
      </c>
      <c r="AU12" s="14">
        <v>91993</v>
      </c>
      <c r="AV12" s="14">
        <v>94463</v>
      </c>
      <c r="AW12" s="14">
        <v>97003</v>
      </c>
      <c r="AX12" s="14">
        <v>101839</v>
      </c>
      <c r="AY12" s="14">
        <v>104104</v>
      </c>
      <c r="AZ12" s="14">
        <v>107059</v>
      </c>
      <c r="BA12" s="14">
        <v>110500</v>
      </c>
      <c r="BB12" s="14">
        <v>114050</v>
      </c>
      <c r="BC12" s="14">
        <v>116255</v>
      </c>
      <c r="BD12" s="14">
        <v>118247</v>
      </c>
      <c r="BE12" s="14">
        <v>118591</v>
      </c>
      <c r="BF12" s="14">
        <v>121009</v>
      </c>
      <c r="BG12" s="14">
        <v>122417</v>
      </c>
      <c r="BH12" s="14">
        <v>124360</v>
      </c>
      <c r="BI12" s="14">
        <v>126888</v>
      </c>
      <c r="BJ12" s="14">
        <v>128475</v>
      </c>
      <c r="BK12" s="14">
        <v>130116</v>
      </c>
      <c r="BL12" s="14">
        <v>132719</v>
      </c>
      <c r="BM12" s="14">
        <v>135192</v>
      </c>
      <c r="BN12" s="14">
        <v>136837</v>
      </c>
      <c r="BO12" s="14">
        <v>139517</v>
      </c>
      <c r="BP12" s="14">
        <v>141694</v>
      </c>
      <c r="BQ12" s="14">
        <v>142897</v>
      </c>
      <c r="BR12" s="14">
        <v>143903</v>
      </c>
      <c r="BS12" s="14">
        <v>147629</v>
      </c>
      <c r="BT12" s="14">
        <v>150958</v>
      </c>
      <c r="BU12" s="14">
        <v>152708</v>
      </c>
      <c r="BV12" s="14">
        <v>154293</v>
      </c>
      <c r="BW12" s="14">
        <v>157082</v>
      </c>
      <c r="BX12" s="14">
        <v>159055</v>
      </c>
      <c r="BY12" s="14">
        <v>161204</v>
      </c>
      <c r="BZ12" s="14">
        <v>164458</v>
      </c>
      <c r="CA12" s="14">
        <v>167664</v>
      </c>
      <c r="CB12" s="14">
        <v>170381</v>
      </c>
      <c r="CC12" s="14">
        <v>172719</v>
      </c>
      <c r="CD12" s="14">
        <v>175832</v>
      </c>
      <c r="CE12" s="14">
        <v>177333</v>
      </c>
      <c r="CF12" s="14">
        <v>178738</v>
      </c>
      <c r="CG12" s="14">
        <v>181267</v>
      </c>
      <c r="CH12" s="14">
        <v>183941</v>
      </c>
      <c r="CI12" s="14">
        <v>182305</v>
      </c>
      <c r="CJ12" s="14">
        <v>181701</v>
      </c>
      <c r="CK12" s="14">
        <v>183899</v>
      </c>
      <c r="CL12" s="14">
        <v>186573</v>
      </c>
      <c r="CM12" s="14">
        <v>186775</v>
      </c>
      <c r="CN12" s="14">
        <v>188415</v>
      </c>
      <c r="CO12" s="14">
        <v>189149</v>
      </c>
      <c r="CP12" s="14">
        <v>191485</v>
      </c>
      <c r="CQ12" s="14">
        <v>193064</v>
      </c>
      <c r="CR12" s="14">
        <v>194465</v>
      </c>
      <c r="CS12" s="14">
        <v>195715</v>
      </c>
      <c r="CT12" s="14">
        <v>196795</v>
      </c>
      <c r="CU12" s="14">
        <v>198509</v>
      </c>
      <c r="CV12" s="14">
        <v>199554</v>
      </c>
      <c r="CW12" s="14">
        <v>201342</v>
      </c>
      <c r="CX12" s="14">
        <v>202243</v>
      </c>
      <c r="CY12" s="14">
        <v>204707</v>
      </c>
      <c r="CZ12" s="14">
        <v>209031</v>
      </c>
      <c r="DA12" s="14">
        <v>213550</v>
      </c>
      <c r="DB12" s="14">
        <v>217714</v>
      </c>
      <c r="DC12" s="14">
        <v>221422</v>
      </c>
      <c r="DD12" s="14">
        <v>223341</v>
      </c>
      <c r="DE12" s="14">
        <v>226010</v>
      </c>
      <c r="DF12" s="14">
        <v>229951</v>
      </c>
      <c r="DG12" s="14">
        <v>233955</v>
      </c>
      <c r="DH12" s="14">
        <v>238212</v>
      </c>
      <c r="DI12" s="14">
        <v>241447</v>
      </c>
      <c r="DJ12" s="14">
        <v>243405</v>
      </c>
      <c r="DK12" s="14">
        <v>243320</v>
      </c>
      <c r="DL12" s="14">
        <v>245953</v>
      </c>
      <c r="DM12" s="14">
        <v>246712</v>
      </c>
      <c r="DN12" s="14">
        <v>252310</v>
      </c>
      <c r="DO12" s="14">
        <v>255389</v>
      </c>
      <c r="DP12" s="14">
        <v>261706</v>
      </c>
      <c r="DQ12" s="14">
        <v>268930</v>
      </c>
      <c r="DR12" s="14">
        <v>276603</v>
      </c>
      <c r="DS12" s="14">
        <v>280825</v>
      </c>
      <c r="DT12" s="14">
        <v>284481</v>
      </c>
      <c r="DU12" s="14">
        <v>288383</v>
      </c>
      <c r="DV12" s="14">
        <v>293623</v>
      </c>
      <c r="DW12" s="14">
        <v>298185</v>
      </c>
      <c r="DX12" s="14">
        <v>305489</v>
      </c>
      <c r="DY12" s="14">
        <v>312441</v>
      </c>
      <c r="DZ12" s="14">
        <v>319169</v>
      </c>
      <c r="EA12" s="14">
        <v>324242</v>
      </c>
      <c r="EB12" s="14">
        <v>333026</v>
      </c>
      <c r="EC12" s="14">
        <v>337499</v>
      </c>
      <c r="ED12" s="14">
        <v>347659</v>
      </c>
      <c r="EE12" s="14">
        <v>351488</v>
      </c>
      <c r="EF12" s="14">
        <v>358272</v>
      </c>
      <c r="EG12" s="14">
        <v>367112</v>
      </c>
      <c r="EH12" s="14">
        <v>375371</v>
      </c>
      <c r="EI12" s="14">
        <v>385676</v>
      </c>
      <c r="EJ12" s="14">
        <v>396302</v>
      </c>
      <c r="EK12" s="14">
        <v>405195</v>
      </c>
      <c r="EL12" s="14">
        <v>413060</v>
      </c>
      <c r="EM12" s="14">
        <v>429897</v>
      </c>
      <c r="EN12" s="14">
        <v>446001</v>
      </c>
      <c r="EO12" s="14">
        <v>460657</v>
      </c>
      <c r="EP12" s="14">
        <v>477725</v>
      </c>
    </row>
    <row r="13" spans="1:146">
      <c r="A13" s="14" t="s">
        <v>1364</v>
      </c>
      <c r="B13" s="14" t="s">
        <v>331</v>
      </c>
      <c r="C13" s="14">
        <v>1000000</v>
      </c>
      <c r="D13" s="14" t="s">
        <v>332</v>
      </c>
      <c r="E13" s="14" t="s">
        <v>1300</v>
      </c>
      <c r="F13" s="14" t="s">
        <v>1301</v>
      </c>
      <c r="G13" s="14">
        <v>140586</v>
      </c>
      <c r="H13" s="14">
        <v>140432</v>
      </c>
      <c r="I13" s="14">
        <v>135814</v>
      </c>
      <c r="J13" s="14">
        <v>139497</v>
      </c>
      <c r="K13" s="14">
        <v>142385</v>
      </c>
      <c r="L13" s="14">
        <v>142158</v>
      </c>
      <c r="M13" s="14">
        <v>143895</v>
      </c>
      <c r="N13" s="14">
        <v>144787</v>
      </c>
      <c r="O13" s="14">
        <v>146930</v>
      </c>
      <c r="P13" s="14">
        <v>140172</v>
      </c>
      <c r="Q13" s="14">
        <v>133265</v>
      </c>
      <c r="R13" s="14">
        <v>133090</v>
      </c>
      <c r="S13" s="14">
        <v>139870</v>
      </c>
      <c r="T13" s="14">
        <v>139490</v>
      </c>
      <c r="U13" s="14">
        <v>140450</v>
      </c>
      <c r="V13" s="14">
        <v>141474</v>
      </c>
      <c r="W13" s="14">
        <v>147023</v>
      </c>
      <c r="X13" s="14">
        <v>143523</v>
      </c>
      <c r="Y13" s="14">
        <v>139393</v>
      </c>
      <c r="Z13" s="14">
        <v>139898</v>
      </c>
      <c r="AA13" s="14">
        <v>145383</v>
      </c>
      <c r="AB13" s="14">
        <v>141538</v>
      </c>
      <c r="AC13" s="14">
        <v>141882</v>
      </c>
      <c r="AD13" s="14">
        <v>146735</v>
      </c>
      <c r="AE13" s="14">
        <v>149279</v>
      </c>
      <c r="AF13" s="14">
        <v>145936</v>
      </c>
      <c r="AG13" s="14">
        <v>141509</v>
      </c>
      <c r="AH13" s="14">
        <v>143436</v>
      </c>
      <c r="AI13" s="14">
        <v>142919</v>
      </c>
      <c r="AJ13" s="14">
        <v>150510</v>
      </c>
      <c r="AK13" s="14">
        <v>154019</v>
      </c>
      <c r="AL13" s="14">
        <v>180140</v>
      </c>
      <c r="AM13" s="14">
        <v>182011</v>
      </c>
      <c r="AN13" s="14">
        <v>182108</v>
      </c>
      <c r="AO13" s="14">
        <v>182695</v>
      </c>
      <c r="AP13" s="14">
        <v>182007</v>
      </c>
      <c r="AQ13" s="14">
        <v>179654</v>
      </c>
      <c r="AR13" s="14">
        <v>174254</v>
      </c>
      <c r="AS13" s="14">
        <v>168737</v>
      </c>
      <c r="AT13" s="14">
        <v>167986</v>
      </c>
      <c r="AU13" s="14">
        <v>170696</v>
      </c>
      <c r="AV13" s="14">
        <v>170683</v>
      </c>
      <c r="AW13" s="14">
        <v>170952</v>
      </c>
      <c r="AX13" s="14">
        <v>174908</v>
      </c>
      <c r="AY13" s="14">
        <v>177916</v>
      </c>
      <c r="AZ13" s="14">
        <v>177635</v>
      </c>
      <c r="BA13" s="14">
        <v>175380</v>
      </c>
      <c r="BB13" s="14">
        <v>184809</v>
      </c>
      <c r="BC13" s="14">
        <v>187834</v>
      </c>
      <c r="BD13" s="14">
        <v>185383</v>
      </c>
      <c r="BE13" s="14">
        <v>180339</v>
      </c>
      <c r="BF13" s="14">
        <v>174685</v>
      </c>
      <c r="BG13" s="14">
        <v>175232</v>
      </c>
      <c r="BH13" s="14">
        <v>173372</v>
      </c>
      <c r="BI13" s="14">
        <v>176525</v>
      </c>
      <c r="BJ13" s="14">
        <v>183070</v>
      </c>
      <c r="BK13" s="14">
        <v>184653</v>
      </c>
      <c r="BL13" s="14">
        <v>184355</v>
      </c>
      <c r="BM13" s="14">
        <v>195096</v>
      </c>
      <c r="BN13" s="14">
        <v>196417</v>
      </c>
      <c r="BO13" s="14">
        <v>202383</v>
      </c>
      <c r="BP13" s="14">
        <v>209612</v>
      </c>
      <c r="BQ13" s="14">
        <v>205189</v>
      </c>
      <c r="BR13" s="14">
        <v>206429</v>
      </c>
      <c r="BS13" s="14">
        <v>210593</v>
      </c>
      <c r="BT13" s="14">
        <v>207978</v>
      </c>
      <c r="BU13" s="14">
        <v>212882</v>
      </c>
      <c r="BV13" s="14">
        <v>218165</v>
      </c>
      <c r="BW13" s="14">
        <v>213010</v>
      </c>
      <c r="BX13" s="14">
        <v>214758</v>
      </c>
      <c r="BY13" s="14">
        <v>222019</v>
      </c>
      <c r="BZ13" s="14">
        <v>222296</v>
      </c>
      <c r="CA13" s="14">
        <v>236165</v>
      </c>
      <c r="CB13" s="14">
        <v>237437</v>
      </c>
      <c r="CC13" s="14">
        <v>241168</v>
      </c>
      <c r="CD13" s="14">
        <v>246920</v>
      </c>
      <c r="CE13" s="14">
        <v>257557</v>
      </c>
      <c r="CF13" s="14">
        <v>273505</v>
      </c>
      <c r="CG13" s="14">
        <v>265128</v>
      </c>
      <c r="CH13" s="14">
        <v>238146</v>
      </c>
      <c r="CI13" s="14">
        <v>230628</v>
      </c>
      <c r="CJ13" s="14">
        <v>223283</v>
      </c>
      <c r="CK13" s="14">
        <v>216559</v>
      </c>
      <c r="CL13" s="14">
        <v>217612</v>
      </c>
      <c r="CM13" s="14">
        <v>224151</v>
      </c>
      <c r="CN13" s="14">
        <v>221559</v>
      </c>
      <c r="CO13" s="14">
        <v>229535</v>
      </c>
      <c r="CP13" s="14">
        <v>244366</v>
      </c>
      <c r="CQ13" s="14">
        <v>266329</v>
      </c>
      <c r="CR13" s="14">
        <v>266132</v>
      </c>
      <c r="CS13" s="14">
        <v>269587</v>
      </c>
      <c r="CT13" s="14">
        <v>273751</v>
      </c>
      <c r="CU13" s="14">
        <v>278831</v>
      </c>
      <c r="CV13" s="14">
        <v>278067</v>
      </c>
      <c r="CW13" s="14">
        <v>282372</v>
      </c>
      <c r="CX13" s="14">
        <v>270906</v>
      </c>
      <c r="CY13" s="14">
        <v>263402</v>
      </c>
      <c r="CZ13" s="14">
        <v>266657</v>
      </c>
      <c r="DA13" s="14">
        <v>270623</v>
      </c>
      <c r="DB13" s="14">
        <v>277853</v>
      </c>
      <c r="DC13" s="14">
        <v>292041</v>
      </c>
      <c r="DD13" s="14">
        <v>293592</v>
      </c>
      <c r="DE13" s="14">
        <v>293563</v>
      </c>
      <c r="DF13" s="14">
        <v>291838</v>
      </c>
      <c r="DG13" s="14">
        <v>286479</v>
      </c>
      <c r="DH13" s="14">
        <v>282991</v>
      </c>
      <c r="DI13" s="14">
        <v>269669</v>
      </c>
      <c r="DJ13" s="14">
        <v>261733</v>
      </c>
      <c r="DK13" s="14">
        <v>263539</v>
      </c>
      <c r="DL13" s="14">
        <v>258738</v>
      </c>
      <c r="DM13" s="14">
        <v>244307</v>
      </c>
      <c r="DN13" s="14">
        <v>251821</v>
      </c>
      <c r="DO13" s="14">
        <v>261568</v>
      </c>
      <c r="DP13" s="14">
        <v>263010</v>
      </c>
      <c r="DQ13" s="14">
        <v>248776</v>
      </c>
      <c r="DR13" s="14">
        <v>259548</v>
      </c>
      <c r="DS13" s="14">
        <v>264233</v>
      </c>
      <c r="DT13" s="14">
        <v>258823</v>
      </c>
      <c r="DU13" s="14">
        <v>255436</v>
      </c>
      <c r="DV13" s="14">
        <v>261123</v>
      </c>
      <c r="DW13" s="14">
        <v>266329</v>
      </c>
      <c r="DX13" s="14">
        <v>256773</v>
      </c>
      <c r="DY13" s="14">
        <v>247978</v>
      </c>
      <c r="DZ13" s="14">
        <v>257721</v>
      </c>
      <c r="EA13" s="14">
        <v>242854</v>
      </c>
      <c r="EB13" s="14">
        <v>229651</v>
      </c>
      <c r="EC13" s="14">
        <v>235279</v>
      </c>
      <c r="ED13" s="14">
        <v>240140</v>
      </c>
      <c r="EE13" s="14">
        <v>256857</v>
      </c>
      <c r="EF13" s="14">
        <v>267721</v>
      </c>
      <c r="EG13" s="14">
        <v>271690</v>
      </c>
      <c r="EH13" s="14">
        <v>285132</v>
      </c>
      <c r="EI13" s="14">
        <v>295950</v>
      </c>
      <c r="EJ13" s="14">
        <v>301853</v>
      </c>
      <c r="EK13" s="14">
        <v>300355</v>
      </c>
      <c r="EL13" s="14">
        <v>308945</v>
      </c>
      <c r="EM13" s="14">
        <v>314943</v>
      </c>
      <c r="EN13" s="14">
        <v>318444</v>
      </c>
      <c r="EO13" s="14">
        <v>323865</v>
      </c>
      <c r="EP13" s="14">
        <v>319220</v>
      </c>
    </row>
    <row r="14" spans="1:146">
      <c r="A14" s="14" t="s">
        <v>1302</v>
      </c>
      <c r="B14" s="14" t="s">
        <v>331</v>
      </c>
      <c r="C14" s="14">
        <v>1000000</v>
      </c>
      <c r="D14" s="14" t="s">
        <v>332</v>
      </c>
      <c r="E14" s="14" t="s">
        <v>1303</v>
      </c>
      <c r="F14" s="14" t="s">
        <v>1304</v>
      </c>
      <c r="G14" s="14">
        <v>6649</v>
      </c>
      <c r="H14" s="14">
        <v>6188</v>
      </c>
      <c r="I14" s="14">
        <v>6475</v>
      </c>
      <c r="J14" s="14">
        <v>5788</v>
      </c>
      <c r="K14" s="14">
        <v>5725</v>
      </c>
      <c r="L14" s="14">
        <v>5497</v>
      </c>
      <c r="M14" s="14">
        <v>5225</v>
      </c>
      <c r="N14" s="14">
        <v>4524</v>
      </c>
      <c r="O14" s="14">
        <v>5004</v>
      </c>
      <c r="P14" s="14">
        <v>5186</v>
      </c>
      <c r="Q14" s="14">
        <v>5644</v>
      </c>
      <c r="R14" s="14">
        <v>5680</v>
      </c>
      <c r="S14" s="14">
        <v>5685</v>
      </c>
      <c r="T14" s="14">
        <v>5521</v>
      </c>
      <c r="U14" s="14">
        <v>6048</v>
      </c>
      <c r="V14" s="14">
        <v>5889</v>
      </c>
      <c r="W14" s="14">
        <v>6875</v>
      </c>
      <c r="X14" s="14">
        <v>6516</v>
      </c>
      <c r="Y14" s="14">
        <v>7255</v>
      </c>
      <c r="Z14" s="14">
        <v>6966</v>
      </c>
      <c r="AA14" s="14">
        <v>6982</v>
      </c>
      <c r="AB14" s="14">
        <v>6352</v>
      </c>
      <c r="AC14" s="14">
        <v>6450</v>
      </c>
      <c r="AD14" s="14">
        <v>5868</v>
      </c>
      <c r="AE14" s="14">
        <v>6174</v>
      </c>
      <c r="AF14" s="14">
        <v>5996</v>
      </c>
      <c r="AG14" s="14">
        <v>6900</v>
      </c>
      <c r="AH14" s="14">
        <v>7005</v>
      </c>
      <c r="AI14" s="14">
        <v>7699</v>
      </c>
      <c r="AJ14" s="14">
        <v>7509</v>
      </c>
      <c r="AK14" s="14">
        <v>7972</v>
      </c>
      <c r="AL14" s="14">
        <v>7837</v>
      </c>
      <c r="AM14" s="14">
        <v>8898</v>
      </c>
      <c r="AN14" s="14">
        <v>10115</v>
      </c>
      <c r="AO14" s="14">
        <v>11159</v>
      </c>
      <c r="AP14" s="14">
        <v>10911</v>
      </c>
      <c r="AQ14" s="14">
        <v>11746</v>
      </c>
      <c r="AR14" s="14">
        <v>11439</v>
      </c>
      <c r="AS14" s="14">
        <v>11183</v>
      </c>
      <c r="AT14" s="14">
        <v>11257</v>
      </c>
      <c r="AU14" s="14">
        <v>11389</v>
      </c>
      <c r="AV14" s="14">
        <v>11785</v>
      </c>
      <c r="AW14" s="14">
        <v>12148</v>
      </c>
      <c r="AX14" s="14">
        <v>13774</v>
      </c>
      <c r="AY14" s="14">
        <v>14011</v>
      </c>
      <c r="AZ14" s="14">
        <v>14904</v>
      </c>
      <c r="BA14" s="14">
        <v>14560</v>
      </c>
      <c r="BB14" s="14">
        <v>14609</v>
      </c>
      <c r="BC14" s="14">
        <v>16446</v>
      </c>
      <c r="BD14" s="14">
        <v>17853</v>
      </c>
      <c r="BE14" s="14">
        <v>18342</v>
      </c>
      <c r="BF14" s="14">
        <v>19232</v>
      </c>
      <c r="BG14" s="14">
        <v>18313</v>
      </c>
      <c r="BH14" s="14">
        <v>18197</v>
      </c>
      <c r="BI14" s="14">
        <v>17944</v>
      </c>
      <c r="BJ14" s="14">
        <v>18595</v>
      </c>
      <c r="BK14" s="14">
        <v>17966</v>
      </c>
      <c r="BL14" s="14">
        <v>18723</v>
      </c>
      <c r="BM14" s="14">
        <v>18727</v>
      </c>
      <c r="BN14" s="14">
        <v>19076</v>
      </c>
      <c r="BO14" s="14">
        <v>17579</v>
      </c>
      <c r="BP14" s="14">
        <v>17364</v>
      </c>
      <c r="BQ14" s="14">
        <v>18193</v>
      </c>
      <c r="BR14" s="14">
        <v>18810</v>
      </c>
      <c r="BS14" s="14">
        <v>19090</v>
      </c>
      <c r="BT14" s="14">
        <v>18939</v>
      </c>
      <c r="BU14" s="14">
        <v>18752</v>
      </c>
      <c r="BV14" s="14">
        <v>18965</v>
      </c>
      <c r="BW14" s="14">
        <v>19411</v>
      </c>
      <c r="BX14" s="14">
        <v>18968</v>
      </c>
      <c r="BY14" s="14">
        <v>18772</v>
      </c>
      <c r="BZ14" s="14">
        <v>16977</v>
      </c>
      <c r="CA14" s="14">
        <v>19907</v>
      </c>
      <c r="CB14" s="14">
        <v>20495</v>
      </c>
      <c r="CC14" s="14">
        <v>21103</v>
      </c>
      <c r="CD14" s="14">
        <v>22230</v>
      </c>
      <c r="CE14" s="14">
        <v>22774</v>
      </c>
      <c r="CF14" s="14">
        <v>22916</v>
      </c>
      <c r="CG14" s="14">
        <v>24026</v>
      </c>
      <c r="CH14" s="14">
        <v>21785</v>
      </c>
      <c r="CI14" s="14">
        <v>24653</v>
      </c>
      <c r="CJ14" s="14">
        <v>21522</v>
      </c>
      <c r="CK14" s="14">
        <v>20954</v>
      </c>
      <c r="CL14" s="14">
        <v>23035</v>
      </c>
      <c r="CM14" s="14">
        <v>23884</v>
      </c>
      <c r="CN14" s="14">
        <v>23645</v>
      </c>
      <c r="CO14" s="14">
        <v>24579</v>
      </c>
      <c r="CP14" s="14">
        <v>29197</v>
      </c>
      <c r="CQ14" s="14">
        <v>27432</v>
      </c>
      <c r="CR14" s="14">
        <v>27752</v>
      </c>
      <c r="CS14" s="14">
        <v>26440</v>
      </c>
      <c r="CT14" s="14">
        <v>27446</v>
      </c>
      <c r="CU14" s="14">
        <v>37054</v>
      </c>
      <c r="CV14" s="14">
        <v>37479</v>
      </c>
      <c r="CW14" s="14">
        <v>38088</v>
      </c>
      <c r="CX14" s="14">
        <v>37886</v>
      </c>
      <c r="CY14" s="14">
        <v>38699</v>
      </c>
      <c r="CZ14" s="14">
        <v>39236</v>
      </c>
      <c r="DA14" s="14">
        <v>36589</v>
      </c>
      <c r="DB14" s="14">
        <v>40794</v>
      </c>
      <c r="DC14" s="14">
        <v>42404</v>
      </c>
      <c r="DD14" s="14">
        <v>43464</v>
      </c>
      <c r="DE14" s="14">
        <v>44360</v>
      </c>
      <c r="DF14" s="14">
        <v>45121</v>
      </c>
      <c r="DG14" s="14">
        <v>45418</v>
      </c>
      <c r="DH14" s="14">
        <v>45459</v>
      </c>
      <c r="DI14" s="14">
        <v>49711</v>
      </c>
      <c r="DJ14" s="14">
        <v>50404</v>
      </c>
      <c r="DK14" s="14">
        <v>51637</v>
      </c>
      <c r="DL14" s="14">
        <v>51392</v>
      </c>
      <c r="DM14" s="14">
        <v>69638</v>
      </c>
      <c r="DN14" s="14">
        <v>67741</v>
      </c>
      <c r="DO14" s="14">
        <v>69518</v>
      </c>
      <c r="DP14" s="14">
        <v>68665</v>
      </c>
      <c r="DQ14" s="14">
        <v>70024</v>
      </c>
      <c r="DR14" s="14">
        <v>68693</v>
      </c>
      <c r="DS14" s="14">
        <v>74190</v>
      </c>
      <c r="DT14" s="14">
        <v>76522</v>
      </c>
      <c r="DU14" s="14">
        <v>78728</v>
      </c>
      <c r="DV14" s="14">
        <v>78230</v>
      </c>
      <c r="DW14" s="14">
        <v>78405</v>
      </c>
      <c r="DX14" s="14">
        <v>78396</v>
      </c>
      <c r="DY14" s="14">
        <v>80594</v>
      </c>
      <c r="DZ14" s="14">
        <v>83475</v>
      </c>
      <c r="EA14" s="14">
        <v>84809</v>
      </c>
      <c r="EB14" s="14">
        <v>88453</v>
      </c>
      <c r="EC14" s="14">
        <v>87085</v>
      </c>
      <c r="ED14" s="14">
        <v>90334</v>
      </c>
      <c r="EE14" s="14">
        <v>93779</v>
      </c>
      <c r="EF14" s="14">
        <v>97975</v>
      </c>
      <c r="EG14" s="14">
        <v>99623</v>
      </c>
      <c r="EH14" s="14">
        <v>106104</v>
      </c>
      <c r="EI14" s="14">
        <v>94934</v>
      </c>
      <c r="EJ14" s="14">
        <v>93891</v>
      </c>
      <c r="EK14" s="14">
        <v>97500</v>
      </c>
      <c r="EL14" s="14">
        <v>109761</v>
      </c>
      <c r="EM14" s="14">
        <v>117800</v>
      </c>
      <c r="EN14" s="14">
        <v>120083</v>
      </c>
      <c r="EO14" s="14">
        <v>120972</v>
      </c>
      <c r="EP14" s="14">
        <v>123829</v>
      </c>
    </row>
    <row r="15" spans="1:146">
      <c r="A15" s="14" t="s">
        <v>1305</v>
      </c>
      <c r="B15" s="14" t="s">
        <v>331</v>
      </c>
      <c r="C15" s="14">
        <v>1000000</v>
      </c>
      <c r="D15" s="14" t="s">
        <v>332</v>
      </c>
      <c r="E15" s="14" t="s">
        <v>1306</v>
      </c>
      <c r="F15" s="14" t="s">
        <v>1307</v>
      </c>
      <c r="G15" s="14">
        <v>3901965</v>
      </c>
      <c r="H15" s="14">
        <v>4109838</v>
      </c>
      <c r="I15" s="14">
        <v>4334285</v>
      </c>
      <c r="J15" s="14">
        <v>4446043</v>
      </c>
      <c r="K15" s="14">
        <v>4392308</v>
      </c>
      <c r="L15" s="14">
        <v>4529707</v>
      </c>
      <c r="M15" s="14">
        <v>4105497</v>
      </c>
      <c r="N15" s="14">
        <v>4507724</v>
      </c>
      <c r="O15" s="14">
        <v>4940837</v>
      </c>
      <c r="P15" s="14">
        <v>4896323</v>
      </c>
      <c r="Q15" s="14">
        <v>5083957</v>
      </c>
      <c r="R15" s="14">
        <v>5645946</v>
      </c>
      <c r="S15" s="14">
        <v>5737627</v>
      </c>
      <c r="T15" s="14">
        <v>5720985</v>
      </c>
      <c r="U15" s="14">
        <v>5853196</v>
      </c>
      <c r="V15" s="14">
        <v>6421971</v>
      </c>
      <c r="W15" s="14">
        <v>6566048</v>
      </c>
      <c r="X15" s="14">
        <v>6557495</v>
      </c>
      <c r="Y15" s="14">
        <v>6691494</v>
      </c>
      <c r="Z15" s="14">
        <v>6705309</v>
      </c>
      <c r="AA15" s="14">
        <v>6639806</v>
      </c>
      <c r="AB15" s="14">
        <v>6563501</v>
      </c>
      <c r="AC15" s="14">
        <v>6747537</v>
      </c>
      <c r="AD15" s="14">
        <v>6719935</v>
      </c>
      <c r="AE15" s="14">
        <v>7166335</v>
      </c>
      <c r="AF15" s="14">
        <v>7589603</v>
      </c>
      <c r="AG15" s="14">
        <v>8070512</v>
      </c>
      <c r="AH15" s="14">
        <v>8543613</v>
      </c>
      <c r="AI15" s="14">
        <v>8855963</v>
      </c>
      <c r="AJ15" s="14">
        <v>9161598</v>
      </c>
      <c r="AK15" s="14">
        <v>9296640</v>
      </c>
      <c r="AL15" s="14">
        <v>9776497</v>
      </c>
      <c r="AM15" s="14">
        <v>9869759</v>
      </c>
      <c r="AN15" s="14">
        <v>11096941</v>
      </c>
      <c r="AO15" s="14">
        <v>11954977</v>
      </c>
      <c r="AP15" s="14">
        <v>12405594</v>
      </c>
      <c r="AQ15" s="14">
        <v>13833838</v>
      </c>
      <c r="AR15" s="14">
        <v>14138989</v>
      </c>
      <c r="AS15" s="14">
        <v>12875349</v>
      </c>
      <c r="AT15" s="14">
        <v>14929594</v>
      </c>
      <c r="AU15" s="14">
        <v>15284670</v>
      </c>
      <c r="AV15" s="14">
        <v>16455176</v>
      </c>
      <c r="AW15" s="14">
        <v>15813999</v>
      </c>
      <c r="AX15" s="14">
        <v>18400708</v>
      </c>
      <c r="AY15" s="14">
        <v>19238563</v>
      </c>
      <c r="AZ15" s="14">
        <v>18733083</v>
      </c>
      <c r="BA15" s="14">
        <v>18819544</v>
      </c>
      <c r="BB15" s="14">
        <v>16696774</v>
      </c>
      <c r="BC15" s="14">
        <v>15227329</v>
      </c>
      <c r="BD15" s="14">
        <v>16250546</v>
      </c>
      <c r="BE15" s="14">
        <v>14193617</v>
      </c>
      <c r="BF15" s="14">
        <v>15624933</v>
      </c>
      <c r="BG15" s="14">
        <v>15730904</v>
      </c>
      <c r="BH15" s="14">
        <v>14204055</v>
      </c>
      <c r="BI15" s="14">
        <v>12281115</v>
      </c>
      <c r="BJ15" s="14">
        <v>12645510</v>
      </c>
      <c r="BK15" s="14">
        <v>12256075</v>
      </c>
      <c r="BL15" s="14">
        <v>13662221</v>
      </c>
      <c r="BM15" s="14">
        <v>14035401</v>
      </c>
      <c r="BN15" s="14">
        <v>15133089</v>
      </c>
      <c r="BO15" s="14">
        <v>15562870</v>
      </c>
      <c r="BP15" s="14">
        <v>15610316</v>
      </c>
      <c r="BQ15" s="14">
        <v>15320707</v>
      </c>
      <c r="BR15" s="14">
        <v>16424422</v>
      </c>
      <c r="BS15" s="14">
        <v>16213302</v>
      </c>
      <c r="BT15" s="14">
        <v>16551418</v>
      </c>
      <c r="BU15" s="14">
        <v>16967887</v>
      </c>
      <c r="BV15" s="14">
        <v>16795697</v>
      </c>
      <c r="BW15" s="14">
        <v>17844714</v>
      </c>
      <c r="BX15" s="14">
        <v>17301646</v>
      </c>
      <c r="BY15" s="14">
        <v>17852720</v>
      </c>
      <c r="BZ15" s="14">
        <v>18662338</v>
      </c>
      <c r="CA15" s="14">
        <v>19195828</v>
      </c>
      <c r="CB15" s="14">
        <v>19851486</v>
      </c>
      <c r="CC15" s="14">
        <v>19781917</v>
      </c>
      <c r="CD15" s="14">
        <v>18573513</v>
      </c>
      <c r="CE15" s="14">
        <v>17511818</v>
      </c>
      <c r="CF15" s="14">
        <v>17313983</v>
      </c>
      <c r="CG15" s="14">
        <v>16885165</v>
      </c>
      <c r="CH15" s="14">
        <v>14261101</v>
      </c>
      <c r="CI15" s="14">
        <v>12232539</v>
      </c>
      <c r="CJ15" s="14">
        <v>13294339</v>
      </c>
      <c r="CK15" s="14">
        <v>14768221</v>
      </c>
      <c r="CL15" s="14">
        <v>15122209</v>
      </c>
      <c r="CM15" s="14">
        <v>15897961</v>
      </c>
      <c r="CN15" s="14">
        <v>14435081</v>
      </c>
      <c r="CO15" s="14">
        <v>15524497</v>
      </c>
      <c r="CP15" s="14">
        <v>19052235</v>
      </c>
      <c r="CQ15" s="14">
        <v>20069651</v>
      </c>
      <c r="CR15" s="14">
        <v>19904592</v>
      </c>
      <c r="CS15" s="14">
        <v>17644646</v>
      </c>
      <c r="CT15" s="14">
        <v>19414035</v>
      </c>
      <c r="CU15" s="14">
        <v>21343251</v>
      </c>
      <c r="CV15" s="14">
        <v>20750604</v>
      </c>
      <c r="CW15" s="14">
        <v>21914275</v>
      </c>
      <c r="CX15" s="14">
        <v>21861782</v>
      </c>
      <c r="CY15" s="14">
        <v>24518980</v>
      </c>
      <c r="CZ15" s="14">
        <v>25746345</v>
      </c>
      <c r="DA15" s="14">
        <v>26656615</v>
      </c>
      <c r="DB15" s="14">
        <v>28696028</v>
      </c>
      <c r="DC15" s="14">
        <v>29424977</v>
      </c>
      <c r="DD15" s="14">
        <v>30300518</v>
      </c>
      <c r="DE15" s="14">
        <v>30494531</v>
      </c>
      <c r="DF15" s="14">
        <v>32098112</v>
      </c>
      <c r="DG15" s="14">
        <v>32423295</v>
      </c>
      <c r="DH15" s="14">
        <v>32539814</v>
      </c>
      <c r="DI15" s="14">
        <v>30677782</v>
      </c>
      <c r="DJ15" s="14">
        <v>32070264</v>
      </c>
      <c r="DK15" s="14">
        <v>32112435</v>
      </c>
      <c r="DL15" s="14">
        <v>32608975</v>
      </c>
      <c r="DM15" s="14">
        <v>33159123</v>
      </c>
      <c r="DN15" s="14">
        <v>34564504</v>
      </c>
      <c r="DO15" s="14">
        <v>35862257</v>
      </c>
      <c r="DP15" s="14">
        <v>36244288</v>
      </c>
      <c r="DQ15" s="14">
        <v>36931680</v>
      </c>
      <c r="DR15" s="14">
        <v>38702397</v>
      </c>
      <c r="DS15" s="14">
        <v>38883725</v>
      </c>
      <c r="DT15" s="14">
        <v>40329093</v>
      </c>
      <c r="DU15" s="14">
        <v>42854805</v>
      </c>
      <c r="DV15" s="14">
        <v>37453671</v>
      </c>
      <c r="DW15" s="14">
        <v>41866705</v>
      </c>
      <c r="DX15" s="14">
        <v>42454256</v>
      </c>
      <c r="DY15" s="14">
        <v>42383088</v>
      </c>
      <c r="DZ15" s="14">
        <v>44994789</v>
      </c>
      <c r="EA15" s="14">
        <v>36668030</v>
      </c>
      <c r="EB15" s="14">
        <v>43287971</v>
      </c>
      <c r="EC15" s="14">
        <v>46604786</v>
      </c>
      <c r="ED15" s="14">
        <v>52782481</v>
      </c>
      <c r="EE15" s="14">
        <v>56740448</v>
      </c>
      <c r="EF15" s="14">
        <v>60443128</v>
      </c>
      <c r="EG15" s="14">
        <v>60175363</v>
      </c>
      <c r="EH15" s="14">
        <v>64666174</v>
      </c>
      <c r="EI15" s="14">
        <v>63288627</v>
      </c>
      <c r="EJ15" s="14">
        <v>54343237</v>
      </c>
      <c r="EK15" s="14">
        <v>53553168</v>
      </c>
      <c r="EL15" s="14">
        <v>55110291</v>
      </c>
      <c r="EM15" s="14">
        <v>57403841</v>
      </c>
      <c r="EN15" s="14">
        <v>61719098</v>
      </c>
      <c r="EO15" s="14">
        <v>60221126</v>
      </c>
      <c r="EP15" s="14">
        <v>65525492</v>
      </c>
    </row>
    <row r="16" spans="1:146">
      <c r="A16" s="14" t="s">
        <v>1308</v>
      </c>
      <c r="B16" s="14" t="s">
        <v>331</v>
      </c>
      <c r="C16" s="14">
        <v>1000000</v>
      </c>
      <c r="D16" s="14" t="s">
        <v>332</v>
      </c>
      <c r="E16" s="14" t="s">
        <v>1309</v>
      </c>
      <c r="F16" s="14" t="s">
        <v>1310</v>
      </c>
      <c r="G16" s="14">
        <v>3863471</v>
      </c>
      <c r="H16" s="14">
        <v>4034191</v>
      </c>
      <c r="I16" s="14">
        <v>4255631</v>
      </c>
      <c r="J16" s="14">
        <v>4398305</v>
      </c>
      <c r="K16" s="14">
        <v>4360416</v>
      </c>
      <c r="L16" s="14">
        <v>4476212</v>
      </c>
      <c r="M16" s="14">
        <v>4152910</v>
      </c>
      <c r="N16" s="14">
        <v>4533301</v>
      </c>
      <c r="O16" s="14">
        <v>4919805</v>
      </c>
      <c r="P16" s="14">
        <v>4872446</v>
      </c>
      <c r="Q16" s="14">
        <v>5034805</v>
      </c>
      <c r="R16" s="14">
        <v>5507083</v>
      </c>
      <c r="S16" s="14">
        <v>5591576</v>
      </c>
      <c r="T16" s="14">
        <v>5562731</v>
      </c>
      <c r="U16" s="14">
        <v>5679501</v>
      </c>
      <c r="V16" s="14">
        <v>6141323</v>
      </c>
      <c r="W16" s="14">
        <v>6245826</v>
      </c>
      <c r="X16" s="14">
        <v>6254780</v>
      </c>
      <c r="Y16" s="14">
        <v>6339718</v>
      </c>
      <c r="Z16" s="14">
        <v>6388778</v>
      </c>
      <c r="AA16" s="14">
        <v>6260388</v>
      </c>
      <c r="AB16" s="14">
        <v>6169383</v>
      </c>
      <c r="AC16" s="14">
        <v>6386397</v>
      </c>
      <c r="AD16" s="14">
        <v>6323988</v>
      </c>
      <c r="AE16" s="14">
        <v>6681937</v>
      </c>
      <c r="AF16" s="14">
        <v>7042341</v>
      </c>
      <c r="AG16" s="14">
        <v>7430873</v>
      </c>
      <c r="AH16" s="14">
        <v>7785974</v>
      </c>
      <c r="AI16" s="14">
        <v>8044585</v>
      </c>
      <c r="AJ16" s="14">
        <v>8324912</v>
      </c>
      <c r="AK16" s="14">
        <v>8373508</v>
      </c>
      <c r="AL16" s="14">
        <v>8597900</v>
      </c>
      <c r="AM16" s="14">
        <v>8694765</v>
      </c>
      <c r="AN16" s="14">
        <v>9677998</v>
      </c>
      <c r="AO16" s="14">
        <v>10294230</v>
      </c>
      <c r="AP16" s="14">
        <v>10568824</v>
      </c>
      <c r="AQ16" s="14">
        <v>11820066</v>
      </c>
      <c r="AR16" s="14">
        <v>12087671</v>
      </c>
      <c r="AS16" s="14">
        <v>11279330</v>
      </c>
      <c r="AT16" s="14">
        <v>13026165</v>
      </c>
      <c r="AU16" s="14">
        <v>13253926</v>
      </c>
      <c r="AV16" s="14">
        <v>14207079</v>
      </c>
      <c r="AW16" s="14">
        <v>13926770</v>
      </c>
      <c r="AX16" s="14">
        <v>16247279</v>
      </c>
      <c r="AY16" s="14">
        <v>17096281</v>
      </c>
      <c r="AZ16" s="14">
        <v>16626433</v>
      </c>
      <c r="BA16" s="14">
        <v>16340124</v>
      </c>
      <c r="BB16" s="14">
        <v>14198942</v>
      </c>
      <c r="BC16" s="14">
        <v>12996885</v>
      </c>
      <c r="BD16" s="14">
        <v>13853555</v>
      </c>
      <c r="BE16" s="14">
        <v>12116619</v>
      </c>
      <c r="BF16" s="14">
        <v>13455471</v>
      </c>
      <c r="BG16" s="14">
        <v>13580067</v>
      </c>
      <c r="BH16" s="14">
        <v>12170931</v>
      </c>
      <c r="BI16" s="14">
        <v>10629499</v>
      </c>
      <c r="BJ16" s="14">
        <v>11048459</v>
      </c>
      <c r="BK16" s="14">
        <v>10833082</v>
      </c>
      <c r="BL16" s="14">
        <v>11923970</v>
      </c>
      <c r="BM16" s="14">
        <v>12271099</v>
      </c>
      <c r="BN16" s="14">
        <v>13083027</v>
      </c>
      <c r="BO16" s="14">
        <v>13427886</v>
      </c>
      <c r="BP16" s="14">
        <v>13683836</v>
      </c>
      <c r="BQ16" s="14">
        <v>13435290</v>
      </c>
      <c r="BR16" s="14">
        <v>14301124</v>
      </c>
      <c r="BS16" s="14">
        <v>14352825</v>
      </c>
      <c r="BT16" s="14">
        <v>14589947</v>
      </c>
      <c r="BU16" s="14">
        <v>14975792</v>
      </c>
      <c r="BV16" s="14">
        <v>14686323</v>
      </c>
      <c r="BW16" s="14">
        <v>15601390</v>
      </c>
      <c r="BX16" s="14">
        <v>15166123</v>
      </c>
      <c r="BY16" s="14">
        <v>15513630</v>
      </c>
      <c r="BZ16" s="14">
        <v>16140728</v>
      </c>
      <c r="CA16" s="14">
        <v>16832421</v>
      </c>
      <c r="CB16" s="14">
        <v>17478699</v>
      </c>
      <c r="CC16" s="14">
        <v>17679977</v>
      </c>
      <c r="CD16" s="14">
        <v>17045285</v>
      </c>
      <c r="CE16" s="14">
        <v>16474555</v>
      </c>
      <c r="CF16" s="14">
        <v>16737066</v>
      </c>
      <c r="CG16" s="14">
        <v>16083398</v>
      </c>
      <c r="CH16" s="14">
        <v>14198827</v>
      </c>
      <c r="CI16" s="14">
        <v>13138320</v>
      </c>
      <c r="CJ16" s="14">
        <v>14004339</v>
      </c>
      <c r="CK16" s="14">
        <v>15051817</v>
      </c>
      <c r="CL16" s="14">
        <v>15447581</v>
      </c>
      <c r="CM16" s="14">
        <v>16003922</v>
      </c>
      <c r="CN16" s="14">
        <v>14904608</v>
      </c>
      <c r="CO16" s="14">
        <v>15971624</v>
      </c>
      <c r="CP16" s="14">
        <v>19024708</v>
      </c>
      <c r="CQ16" s="14">
        <v>19918722</v>
      </c>
      <c r="CR16" s="14">
        <v>19902920</v>
      </c>
      <c r="CS16" s="14">
        <v>18332707</v>
      </c>
      <c r="CT16" s="14">
        <v>19951700</v>
      </c>
      <c r="CU16" s="14">
        <v>21296936</v>
      </c>
      <c r="CV16" s="14">
        <v>21014999</v>
      </c>
      <c r="CW16" s="14">
        <v>22155827</v>
      </c>
      <c r="CX16" s="14">
        <v>22132440</v>
      </c>
      <c r="CY16" s="14">
        <v>24415016</v>
      </c>
      <c r="CZ16" s="14">
        <v>25175347</v>
      </c>
      <c r="DA16" s="14">
        <v>26065482</v>
      </c>
      <c r="DB16" s="14">
        <v>27500947</v>
      </c>
      <c r="DC16" s="14">
        <v>28276660</v>
      </c>
      <c r="DD16" s="14">
        <v>29305113</v>
      </c>
      <c r="DE16" s="14">
        <v>29524344</v>
      </c>
      <c r="DF16" s="14">
        <v>31046029</v>
      </c>
      <c r="DG16" s="14">
        <v>31460828</v>
      </c>
      <c r="DH16" s="14">
        <v>31280502</v>
      </c>
      <c r="DI16" s="14">
        <v>29812443</v>
      </c>
      <c r="DJ16" s="14">
        <v>31110375</v>
      </c>
      <c r="DK16" s="14">
        <v>31697241</v>
      </c>
      <c r="DL16" s="14">
        <v>32377602</v>
      </c>
      <c r="DM16" s="14">
        <v>32913576</v>
      </c>
      <c r="DN16" s="14">
        <v>33197790</v>
      </c>
      <c r="DO16" s="14">
        <v>34462291</v>
      </c>
      <c r="DP16" s="14">
        <v>34741314</v>
      </c>
      <c r="DQ16" s="14">
        <v>35255521</v>
      </c>
      <c r="DR16" s="14">
        <v>36731220</v>
      </c>
      <c r="DS16" s="14">
        <v>36723837</v>
      </c>
      <c r="DT16" s="14">
        <v>38059587</v>
      </c>
      <c r="DU16" s="14">
        <v>40329657</v>
      </c>
      <c r="DV16" s="14">
        <v>35798203</v>
      </c>
      <c r="DW16" s="14">
        <v>40086923</v>
      </c>
      <c r="DX16" s="14">
        <v>40673287</v>
      </c>
      <c r="DY16" s="14">
        <v>40852740</v>
      </c>
      <c r="DZ16" s="14">
        <v>42997994</v>
      </c>
      <c r="EA16" s="14">
        <v>36444192</v>
      </c>
      <c r="EB16" s="14">
        <v>42942651</v>
      </c>
      <c r="EC16" s="14">
        <v>46224961</v>
      </c>
      <c r="ED16" s="14">
        <v>51525440</v>
      </c>
      <c r="EE16" s="14">
        <v>54196873</v>
      </c>
      <c r="EF16" s="14">
        <v>57804604</v>
      </c>
      <c r="EG16" s="14">
        <v>57458295</v>
      </c>
      <c r="EH16" s="14">
        <v>61537940</v>
      </c>
      <c r="EI16" s="14">
        <v>59198091</v>
      </c>
      <c r="EJ16" s="14">
        <v>50615938</v>
      </c>
      <c r="EK16" s="14">
        <v>49175644</v>
      </c>
      <c r="EL16" s="14">
        <v>50477117</v>
      </c>
      <c r="EM16" s="14">
        <v>53773014</v>
      </c>
      <c r="EN16" s="14">
        <v>57654722</v>
      </c>
      <c r="EO16" s="14">
        <v>55591199</v>
      </c>
      <c r="EP16" s="14">
        <v>60870663</v>
      </c>
    </row>
    <row r="17" spans="1:146">
      <c r="A17" s="14" t="s">
        <v>1311</v>
      </c>
      <c r="B17" s="14" t="s">
        <v>331</v>
      </c>
      <c r="C17" s="14">
        <v>1000000</v>
      </c>
      <c r="D17" s="14" t="s">
        <v>332</v>
      </c>
      <c r="E17" s="14" t="s">
        <v>1312</v>
      </c>
      <c r="F17" s="14" t="s">
        <v>1313</v>
      </c>
      <c r="G17" s="14">
        <v>38494</v>
      </c>
      <c r="H17" s="14">
        <v>75647</v>
      </c>
      <c r="I17" s="14">
        <v>78654</v>
      </c>
      <c r="J17" s="14">
        <v>47738</v>
      </c>
      <c r="K17" s="14">
        <v>31892</v>
      </c>
      <c r="L17" s="14">
        <v>53495</v>
      </c>
      <c r="M17" s="14">
        <v>-47413</v>
      </c>
      <c r="N17" s="14">
        <v>-25577</v>
      </c>
      <c r="O17" s="14">
        <v>21032</v>
      </c>
      <c r="P17" s="14">
        <v>23877</v>
      </c>
      <c r="Q17" s="14">
        <v>49152</v>
      </c>
      <c r="R17" s="14">
        <v>138863</v>
      </c>
      <c r="S17" s="14">
        <v>146051</v>
      </c>
      <c r="T17" s="14">
        <v>158254</v>
      </c>
      <c r="U17" s="14">
        <v>173695</v>
      </c>
      <c r="V17" s="14">
        <v>280648</v>
      </c>
      <c r="W17" s="14">
        <v>320222</v>
      </c>
      <c r="X17" s="14">
        <v>302715</v>
      </c>
      <c r="Y17" s="14">
        <v>351776</v>
      </c>
      <c r="Z17" s="14">
        <v>316531</v>
      </c>
      <c r="AA17" s="14">
        <v>379418</v>
      </c>
      <c r="AB17" s="14">
        <v>394118</v>
      </c>
      <c r="AC17" s="14">
        <v>361140</v>
      </c>
      <c r="AD17" s="14">
        <v>395947</v>
      </c>
      <c r="AE17" s="14">
        <v>484398</v>
      </c>
      <c r="AF17" s="14">
        <v>547262</v>
      </c>
      <c r="AG17" s="14">
        <v>639639</v>
      </c>
      <c r="AH17" s="14">
        <v>757639</v>
      </c>
      <c r="AI17" s="14">
        <v>811378</v>
      </c>
      <c r="AJ17" s="14">
        <v>836686</v>
      </c>
      <c r="AK17" s="14">
        <v>923132</v>
      </c>
      <c r="AL17" s="14">
        <v>1178597</v>
      </c>
      <c r="AM17" s="14">
        <v>1174994</v>
      </c>
      <c r="AN17" s="14">
        <v>1418943</v>
      </c>
      <c r="AO17" s="14">
        <v>1660747</v>
      </c>
      <c r="AP17" s="14">
        <v>1836770</v>
      </c>
      <c r="AQ17" s="14">
        <v>2013772</v>
      </c>
      <c r="AR17" s="14">
        <v>2051318</v>
      </c>
      <c r="AS17" s="14">
        <v>1596019</v>
      </c>
      <c r="AT17" s="14">
        <v>1903429</v>
      </c>
      <c r="AU17" s="14">
        <v>2030744</v>
      </c>
      <c r="AV17" s="14">
        <v>2248097</v>
      </c>
      <c r="AW17" s="14">
        <v>1887229</v>
      </c>
      <c r="AX17" s="14">
        <v>2153429</v>
      </c>
      <c r="AY17" s="14">
        <v>2142282</v>
      </c>
      <c r="AZ17" s="14">
        <v>2106650</v>
      </c>
      <c r="BA17" s="14">
        <v>2479420</v>
      </c>
      <c r="BB17" s="14">
        <v>2497832</v>
      </c>
      <c r="BC17" s="14">
        <v>2230444</v>
      </c>
      <c r="BD17" s="14">
        <v>2396991</v>
      </c>
      <c r="BE17" s="14">
        <v>2076998</v>
      </c>
      <c r="BF17" s="14">
        <v>2169462</v>
      </c>
      <c r="BG17" s="14">
        <v>2150837</v>
      </c>
      <c r="BH17" s="14">
        <v>2033124</v>
      </c>
      <c r="BI17" s="14">
        <v>1651616</v>
      </c>
      <c r="BJ17" s="14">
        <v>1597051</v>
      </c>
      <c r="BK17" s="14">
        <v>1422993</v>
      </c>
      <c r="BL17" s="14">
        <v>1738251</v>
      </c>
      <c r="BM17" s="14">
        <v>1764302</v>
      </c>
      <c r="BN17" s="14">
        <v>2050062</v>
      </c>
      <c r="BO17" s="14">
        <v>2134984</v>
      </c>
      <c r="BP17" s="14">
        <v>1926480</v>
      </c>
      <c r="BQ17" s="14">
        <v>1885417</v>
      </c>
      <c r="BR17" s="14">
        <v>2123298</v>
      </c>
      <c r="BS17" s="14">
        <v>1860477</v>
      </c>
      <c r="BT17" s="14">
        <v>1961471</v>
      </c>
      <c r="BU17" s="14">
        <v>1992095</v>
      </c>
      <c r="BV17" s="14">
        <v>2109374</v>
      </c>
      <c r="BW17" s="14">
        <v>2243324</v>
      </c>
      <c r="BX17" s="14">
        <v>2135523</v>
      </c>
      <c r="BY17" s="14">
        <v>2339090</v>
      </c>
      <c r="BZ17" s="14">
        <v>2521610</v>
      </c>
      <c r="CA17" s="14">
        <v>2363407</v>
      </c>
      <c r="CB17" s="14">
        <v>2372787</v>
      </c>
      <c r="CC17" s="14">
        <v>2101940</v>
      </c>
      <c r="CD17" s="14">
        <v>1528228</v>
      </c>
      <c r="CE17" s="14">
        <v>1037263</v>
      </c>
      <c r="CF17" s="14">
        <v>576917</v>
      </c>
      <c r="CG17" s="14">
        <v>801767</v>
      </c>
      <c r="CH17" s="14">
        <v>62274</v>
      </c>
      <c r="CI17" s="14">
        <v>-905781</v>
      </c>
      <c r="CJ17" s="14">
        <v>-710000</v>
      </c>
      <c r="CK17" s="14">
        <v>-283596</v>
      </c>
      <c r="CL17" s="14">
        <v>-325372</v>
      </c>
      <c r="CM17" s="14">
        <v>-105961</v>
      </c>
      <c r="CN17" s="14">
        <v>-469527</v>
      </c>
      <c r="CO17" s="14">
        <v>-447127</v>
      </c>
      <c r="CP17" s="14">
        <v>27527</v>
      </c>
      <c r="CQ17" s="14">
        <v>150929</v>
      </c>
      <c r="CR17" s="14">
        <v>1672</v>
      </c>
      <c r="CS17" s="14">
        <v>-688061</v>
      </c>
      <c r="CT17" s="14">
        <v>-537665</v>
      </c>
      <c r="CU17" s="14">
        <v>46315</v>
      </c>
      <c r="CV17" s="14">
        <v>-264395</v>
      </c>
      <c r="CW17" s="14">
        <v>-241552</v>
      </c>
      <c r="CX17" s="14">
        <v>-270658</v>
      </c>
      <c r="CY17" s="14">
        <v>103964</v>
      </c>
      <c r="CZ17" s="14">
        <v>570998</v>
      </c>
      <c r="DA17" s="14">
        <v>591133</v>
      </c>
      <c r="DB17" s="14">
        <v>1195081</v>
      </c>
      <c r="DC17" s="14">
        <v>1148317</v>
      </c>
      <c r="DD17" s="14">
        <v>995405</v>
      </c>
      <c r="DE17" s="14">
        <v>970187</v>
      </c>
      <c r="DF17" s="14">
        <v>1052083</v>
      </c>
      <c r="DG17" s="14">
        <v>962467</v>
      </c>
      <c r="DH17" s="14">
        <v>1259312</v>
      </c>
      <c r="DI17" s="14">
        <v>865339</v>
      </c>
      <c r="DJ17" s="14">
        <v>959889</v>
      </c>
      <c r="DK17" s="14">
        <v>415194</v>
      </c>
      <c r="DL17" s="14">
        <v>231373</v>
      </c>
      <c r="DM17" s="14">
        <v>245547</v>
      </c>
      <c r="DN17" s="14">
        <v>1366715</v>
      </c>
      <c r="DO17" s="14">
        <v>1399966</v>
      </c>
      <c r="DP17" s="14">
        <v>1502974</v>
      </c>
      <c r="DQ17" s="14">
        <v>1676159</v>
      </c>
      <c r="DR17" s="14">
        <v>1971177</v>
      </c>
      <c r="DS17" s="14">
        <v>2159888</v>
      </c>
      <c r="DT17" s="14">
        <v>2269506</v>
      </c>
      <c r="DU17" s="14">
        <v>2525148</v>
      </c>
      <c r="DV17" s="14">
        <v>1655468</v>
      </c>
      <c r="DW17" s="14">
        <v>1779782</v>
      </c>
      <c r="DX17" s="14">
        <v>1780969</v>
      </c>
      <c r="DY17" s="14">
        <v>1530348</v>
      </c>
      <c r="DZ17" s="14">
        <v>1996795</v>
      </c>
      <c r="EA17" s="14">
        <v>223838</v>
      </c>
      <c r="EB17" s="14">
        <v>345320</v>
      </c>
      <c r="EC17" s="14">
        <v>379825</v>
      </c>
      <c r="ED17" s="14">
        <v>1257041</v>
      </c>
      <c r="EE17" s="14">
        <v>2543575</v>
      </c>
      <c r="EF17" s="14">
        <v>2638524</v>
      </c>
      <c r="EG17" s="14">
        <v>2717068</v>
      </c>
      <c r="EH17" s="14">
        <v>3128234</v>
      </c>
      <c r="EI17" s="14">
        <v>4090536</v>
      </c>
      <c r="EJ17" s="14">
        <v>3727299</v>
      </c>
      <c r="EK17" s="14">
        <v>4377524</v>
      </c>
      <c r="EL17" s="14">
        <v>4633174</v>
      </c>
      <c r="EM17" s="14">
        <v>3630827</v>
      </c>
      <c r="EN17" s="14">
        <v>4064376</v>
      </c>
      <c r="EO17" s="14">
        <v>4629927</v>
      </c>
      <c r="EP17" s="14">
        <v>4654829</v>
      </c>
    </row>
    <row r="18" spans="1:146">
      <c r="A18" s="14" t="s">
        <v>1314</v>
      </c>
      <c r="B18" s="14" t="s">
        <v>331</v>
      </c>
      <c r="C18" s="14">
        <v>1000000</v>
      </c>
      <c r="D18" s="14" t="s">
        <v>332</v>
      </c>
      <c r="E18" s="14" t="s">
        <v>1315</v>
      </c>
      <c r="F18" s="14" t="s">
        <v>1316</v>
      </c>
      <c r="G18" s="14">
        <v>1418533</v>
      </c>
      <c r="H18" s="14">
        <v>1439392</v>
      </c>
      <c r="I18" s="14">
        <v>1463703</v>
      </c>
      <c r="J18" s="14">
        <v>1477370</v>
      </c>
      <c r="K18" s="14">
        <v>1493415</v>
      </c>
      <c r="L18" s="14">
        <v>1508427</v>
      </c>
      <c r="M18" s="14">
        <v>1525114</v>
      </c>
      <c r="N18" s="14">
        <v>1540287</v>
      </c>
      <c r="O18" s="14">
        <v>1556852</v>
      </c>
      <c r="P18" s="14">
        <v>1566244</v>
      </c>
      <c r="Q18" s="14">
        <v>1585428</v>
      </c>
      <c r="R18" s="14">
        <v>1592104</v>
      </c>
      <c r="S18" s="14">
        <v>1597942</v>
      </c>
      <c r="T18" s="14">
        <v>1612909</v>
      </c>
      <c r="U18" s="14">
        <v>1627912</v>
      </c>
      <c r="V18" s="14">
        <v>1651570</v>
      </c>
      <c r="W18" s="14">
        <v>1667181</v>
      </c>
      <c r="X18" s="14">
        <v>1676597</v>
      </c>
      <c r="Y18" s="14">
        <v>1688739</v>
      </c>
      <c r="Z18" s="14">
        <v>1704204</v>
      </c>
      <c r="AA18" s="14">
        <v>1712856</v>
      </c>
      <c r="AB18" s="14">
        <v>1734850</v>
      </c>
      <c r="AC18" s="14">
        <v>1750067</v>
      </c>
      <c r="AD18" s="14">
        <v>1769893</v>
      </c>
      <c r="AE18" s="14">
        <v>1785447</v>
      </c>
      <c r="AF18" s="14">
        <v>1797129</v>
      </c>
      <c r="AG18" s="14">
        <v>1805626</v>
      </c>
      <c r="AH18" s="14">
        <v>1810541</v>
      </c>
      <c r="AI18" s="14">
        <v>1835195</v>
      </c>
      <c r="AJ18" s="14">
        <v>1820098</v>
      </c>
      <c r="AK18" s="14">
        <v>1828561</v>
      </c>
      <c r="AL18" s="14">
        <v>1833376</v>
      </c>
      <c r="AM18" s="14">
        <v>1840584</v>
      </c>
      <c r="AN18" s="14">
        <v>1849477</v>
      </c>
      <c r="AO18" s="14">
        <v>1856841</v>
      </c>
      <c r="AP18" s="14">
        <v>1863751</v>
      </c>
      <c r="AQ18" s="14">
        <v>1864077</v>
      </c>
      <c r="AR18" s="14">
        <v>1873490</v>
      </c>
      <c r="AS18" s="14">
        <v>1886211</v>
      </c>
      <c r="AT18" s="14">
        <v>1902223</v>
      </c>
      <c r="AU18" s="14">
        <v>1918617</v>
      </c>
      <c r="AV18" s="14">
        <v>1934694</v>
      </c>
      <c r="AW18" s="14">
        <v>1945159</v>
      </c>
      <c r="AX18" s="14">
        <v>1966997</v>
      </c>
      <c r="AY18" s="14">
        <v>1977783</v>
      </c>
      <c r="AZ18" s="14">
        <v>1986182</v>
      </c>
      <c r="BA18" s="14">
        <v>1994877</v>
      </c>
      <c r="BB18" s="14">
        <v>2003531</v>
      </c>
      <c r="BC18" s="14">
        <v>2008266</v>
      </c>
      <c r="BD18" s="14">
        <v>2015517</v>
      </c>
      <c r="BE18" s="14">
        <v>2023089</v>
      </c>
      <c r="BF18" s="14">
        <v>2026168</v>
      </c>
      <c r="BG18" s="14">
        <v>2033943</v>
      </c>
      <c r="BH18" s="14">
        <v>2045214</v>
      </c>
      <c r="BI18" s="14">
        <v>2060894</v>
      </c>
      <c r="BJ18" s="14">
        <v>2077426</v>
      </c>
      <c r="BK18" s="14">
        <v>2098556</v>
      </c>
      <c r="BL18" s="14">
        <v>2113914</v>
      </c>
      <c r="BM18" s="14">
        <v>2131303</v>
      </c>
      <c r="BN18" s="14">
        <v>2149632</v>
      </c>
      <c r="BO18" s="14">
        <v>2171677</v>
      </c>
      <c r="BP18" s="14">
        <v>2204401</v>
      </c>
      <c r="BQ18" s="14">
        <v>2243687</v>
      </c>
      <c r="BR18" s="14">
        <v>2288989</v>
      </c>
      <c r="BS18" s="14">
        <v>2321955</v>
      </c>
      <c r="BT18" s="14">
        <v>2357811</v>
      </c>
      <c r="BU18" s="14">
        <v>2394805</v>
      </c>
      <c r="BV18" s="14">
        <v>2432816</v>
      </c>
      <c r="BW18" s="14">
        <v>2469159</v>
      </c>
      <c r="BX18" s="14">
        <v>2507568</v>
      </c>
      <c r="BY18" s="14">
        <v>2542210</v>
      </c>
      <c r="BZ18" s="14">
        <v>2579409</v>
      </c>
      <c r="CA18" s="14">
        <v>2615037</v>
      </c>
      <c r="CB18" s="14">
        <v>2644705</v>
      </c>
      <c r="CC18" s="14">
        <v>2677918</v>
      </c>
      <c r="CD18" s="14">
        <v>2709774</v>
      </c>
      <c r="CE18" s="14">
        <v>2741861</v>
      </c>
      <c r="CF18" s="14">
        <v>2773077</v>
      </c>
      <c r="CG18" s="14">
        <v>2804422</v>
      </c>
      <c r="CH18" s="14">
        <v>2828666</v>
      </c>
      <c r="CI18" s="14">
        <v>2834431</v>
      </c>
      <c r="CJ18" s="14">
        <v>2823406</v>
      </c>
      <c r="CK18" s="14">
        <v>2819215</v>
      </c>
      <c r="CL18" s="14">
        <v>2838363</v>
      </c>
      <c r="CM18" s="14">
        <v>2863525</v>
      </c>
      <c r="CN18" s="14">
        <v>2892477</v>
      </c>
      <c r="CO18" s="14">
        <v>2921057</v>
      </c>
      <c r="CP18" s="14">
        <v>2955727</v>
      </c>
      <c r="CQ18" s="14">
        <v>2991246</v>
      </c>
      <c r="CR18" s="14">
        <v>3017687</v>
      </c>
      <c r="CS18" s="14">
        <v>3044736</v>
      </c>
      <c r="CT18" s="14">
        <v>3061248</v>
      </c>
      <c r="CU18" s="14">
        <v>3083995</v>
      </c>
      <c r="CV18" s="14">
        <v>3104792</v>
      </c>
      <c r="CW18" s="14">
        <v>3122605</v>
      </c>
      <c r="CX18" s="14">
        <v>3126659</v>
      </c>
      <c r="CY18" s="14">
        <v>3140270</v>
      </c>
      <c r="CZ18" s="14">
        <v>3158653</v>
      </c>
      <c r="DA18" s="14">
        <v>3178281</v>
      </c>
      <c r="DB18" s="14">
        <v>3209295</v>
      </c>
      <c r="DC18" s="14">
        <v>3227427</v>
      </c>
      <c r="DD18" s="14">
        <v>3233945</v>
      </c>
      <c r="DE18" s="14">
        <v>3248089</v>
      </c>
      <c r="DF18" s="14">
        <v>3253273</v>
      </c>
      <c r="DG18" s="14">
        <v>3260242</v>
      </c>
      <c r="DH18" s="14">
        <v>3256247</v>
      </c>
      <c r="DI18" s="14">
        <v>3259444</v>
      </c>
      <c r="DJ18" s="14">
        <v>3255708</v>
      </c>
      <c r="DK18" s="14">
        <v>3258455</v>
      </c>
      <c r="DL18" s="14">
        <v>3282978</v>
      </c>
      <c r="DM18" s="14">
        <v>3301278</v>
      </c>
      <c r="DN18" s="14">
        <v>3325197</v>
      </c>
      <c r="DO18" s="14">
        <v>3344669</v>
      </c>
      <c r="DP18" s="14">
        <v>3366641</v>
      </c>
      <c r="DQ18" s="14">
        <v>3393923</v>
      </c>
      <c r="DR18" s="14">
        <v>3422677</v>
      </c>
      <c r="DS18" s="14">
        <v>3455097</v>
      </c>
      <c r="DT18" s="14">
        <v>3490389</v>
      </c>
      <c r="DU18" s="14">
        <v>3517592</v>
      </c>
      <c r="DV18" s="14">
        <v>3547247</v>
      </c>
      <c r="DW18" s="14">
        <v>3582196</v>
      </c>
      <c r="DX18" s="14">
        <v>3593585</v>
      </c>
      <c r="DY18" s="14">
        <v>3611196</v>
      </c>
      <c r="DZ18" s="14">
        <v>3631642</v>
      </c>
      <c r="EA18" s="14">
        <v>3658629</v>
      </c>
      <c r="EB18" s="14">
        <v>3687482</v>
      </c>
      <c r="EC18" s="14">
        <v>3731528</v>
      </c>
      <c r="ED18" s="14">
        <v>3779212</v>
      </c>
      <c r="EE18" s="14">
        <v>3838571</v>
      </c>
      <c r="EF18" s="14">
        <v>3922829</v>
      </c>
      <c r="EG18" s="14">
        <v>4002759</v>
      </c>
      <c r="EH18" s="14">
        <v>4098189</v>
      </c>
      <c r="EI18" s="14">
        <v>4196340</v>
      </c>
      <c r="EJ18" s="14">
        <v>4300853</v>
      </c>
      <c r="EK18" s="14">
        <v>4356421</v>
      </c>
      <c r="EL18" s="14">
        <v>4412640</v>
      </c>
      <c r="EM18" s="14">
        <v>4476274</v>
      </c>
      <c r="EN18" s="14">
        <v>4513966</v>
      </c>
      <c r="EO18" s="14">
        <v>4556650</v>
      </c>
      <c r="EP18" s="14">
        <v>4611156</v>
      </c>
    </row>
    <row r="19" spans="1:146">
      <c r="A19" s="14" t="s">
        <v>1317</v>
      </c>
      <c r="B19" s="14" t="s">
        <v>331</v>
      </c>
      <c r="C19" s="14">
        <v>1000000</v>
      </c>
      <c r="D19" s="14" t="s">
        <v>332</v>
      </c>
      <c r="E19" s="14" t="s">
        <v>1318</v>
      </c>
      <c r="F19" s="14" t="s">
        <v>1319</v>
      </c>
      <c r="G19" s="14">
        <v>603080</v>
      </c>
      <c r="H19" s="14">
        <v>610522</v>
      </c>
      <c r="I19" s="14">
        <v>619270</v>
      </c>
      <c r="J19" s="14">
        <v>627901</v>
      </c>
      <c r="K19" s="14">
        <v>631173</v>
      </c>
      <c r="L19" s="14">
        <v>634849</v>
      </c>
      <c r="M19" s="14">
        <v>640615</v>
      </c>
      <c r="N19" s="14">
        <v>644532</v>
      </c>
      <c r="O19" s="14">
        <v>649404</v>
      </c>
      <c r="P19" s="14">
        <v>654659</v>
      </c>
      <c r="Q19" s="14">
        <v>664621</v>
      </c>
      <c r="R19" s="14">
        <v>662815</v>
      </c>
      <c r="S19" s="14">
        <v>665712</v>
      </c>
      <c r="T19" s="14">
        <v>671688</v>
      </c>
      <c r="U19" s="14">
        <v>677558</v>
      </c>
      <c r="V19" s="14">
        <v>689103</v>
      </c>
      <c r="W19" s="14">
        <v>697593</v>
      </c>
      <c r="X19" s="14">
        <v>703597</v>
      </c>
      <c r="Y19" s="14">
        <v>708737</v>
      </c>
      <c r="Z19" s="14">
        <v>714854</v>
      </c>
      <c r="AA19" s="14">
        <v>720591</v>
      </c>
      <c r="AB19" s="14">
        <v>726951</v>
      </c>
      <c r="AC19" s="14">
        <v>736635</v>
      </c>
      <c r="AD19" s="14">
        <v>747045</v>
      </c>
      <c r="AE19" s="14">
        <v>755978</v>
      </c>
      <c r="AF19" s="14">
        <v>763677</v>
      </c>
      <c r="AG19" s="14">
        <v>770983</v>
      </c>
      <c r="AH19" s="14">
        <v>777201</v>
      </c>
      <c r="AI19" s="14">
        <v>784108</v>
      </c>
      <c r="AJ19" s="14">
        <v>791118</v>
      </c>
      <c r="AK19" s="14">
        <v>801457</v>
      </c>
      <c r="AL19" s="14">
        <v>807692</v>
      </c>
      <c r="AM19" s="14">
        <v>813743</v>
      </c>
      <c r="AN19" s="14">
        <v>820227</v>
      </c>
      <c r="AO19" s="14">
        <v>827982</v>
      </c>
      <c r="AP19" s="14">
        <v>837612</v>
      </c>
      <c r="AQ19" s="14">
        <v>839661</v>
      </c>
      <c r="AR19" s="14">
        <v>844381</v>
      </c>
      <c r="AS19" s="14">
        <v>853742</v>
      </c>
      <c r="AT19" s="14">
        <v>861874</v>
      </c>
      <c r="AU19" s="14">
        <v>869614</v>
      </c>
      <c r="AV19" s="14">
        <v>879980</v>
      </c>
      <c r="AW19" s="14">
        <v>887697</v>
      </c>
      <c r="AX19" s="14">
        <v>896710</v>
      </c>
      <c r="AY19" s="14">
        <v>905379</v>
      </c>
      <c r="AZ19" s="14">
        <v>915287</v>
      </c>
      <c r="BA19" s="14">
        <v>923034</v>
      </c>
      <c r="BB19" s="14">
        <v>930095</v>
      </c>
      <c r="BC19" s="14">
        <v>937464</v>
      </c>
      <c r="BD19" s="14">
        <v>941960</v>
      </c>
      <c r="BE19" s="14">
        <v>948405</v>
      </c>
      <c r="BF19" s="14">
        <v>953566</v>
      </c>
      <c r="BG19" s="14">
        <v>956327</v>
      </c>
      <c r="BH19" s="14">
        <v>962912</v>
      </c>
      <c r="BI19" s="14">
        <v>968700</v>
      </c>
      <c r="BJ19" s="14">
        <v>976961</v>
      </c>
      <c r="BK19" s="14">
        <v>988981</v>
      </c>
      <c r="BL19" s="14">
        <v>991971</v>
      </c>
      <c r="BM19" s="14">
        <v>995784</v>
      </c>
      <c r="BN19" s="14">
        <v>1001752</v>
      </c>
      <c r="BO19" s="14">
        <v>1012859</v>
      </c>
      <c r="BP19" s="14">
        <v>1033200</v>
      </c>
      <c r="BQ19" s="14">
        <v>1061710</v>
      </c>
      <c r="BR19" s="14">
        <v>1090132</v>
      </c>
      <c r="BS19" s="14">
        <v>1107678</v>
      </c>
      <c r="BT19" s="14">
        <v>1130153</v>
      </c>
      <c r="BU19" s="14">
        <v>1154652</v>
      </c>
      <c r="BV19" s="14">
        <v>1176669</v>
      </c>
      <c r="BW19" s="14">
        <v>1197234</v>
      </c>
      <c r="BX19" s="14">
        <v>1222255</v>
      </c>
      <c r="BY19" s="14">
        <v>1241602</v>
      </c>
      <c r="BZ19" s="14">
        <v>1265685</v>
      </c>
      <c r="CA19" s="14">
        <v>1283013</v>
      </c>
      <c r="CB19" s="14">
        <v>1296811</v>
      </c>
      <c r="CC19" s="14">
        <v>1310503</v>
      </c>
      <c r="CD19" s="14">
        <v>1325528</v>
      </c>
      <c r="CE19" s="14">
        <v>1338783</v>
      </c>
      <c r="CF19" s="14">
        <v>1351108</v>
      </c>
      <c r="CG19" s="14">
        <v>1363797</v>
      </c>
      <c r="CH19" s="14">
        <v>1375492</v>
      </c>
      <c r="CI19" s="14">
        <v>1374738</v>
      </c>
      <c r="CJ19" s="14">
        <v>1352007</v>
      </c>
      <c r="CK19" s="14">
        <v>1335149</v>
      </c>
      <c r="CL19" s="14">
        <v>1332809</v>
      </c>
      <c r="CM19" s="14">
        <v>1337622</v>
      </c>
      <c r="CN19" s="14">
        <v>1341349</v>
      </c>
      <c r="CO19" s="14">
        <v>1350409</v>
      </c>
      <c r="CP19" s="14">
        <v>1360387</v>
      </c>
      <c r="CQ19" s="14">
        <v>1371907</v>
      </c>
      <c r="CR19" s="14">
        <v>1386532</v>
      </c>
      <c r="CS19" s="14">
        <v>1401578</v>
      </c>
      <c r="CT19" s="14">
        <v>1413994</v>
      </c>
      <c r="CU19" s="14">
        <v>1421348</v>
      </c>
      <c r="CV19" s="14">
        <v>1431448</v>
      </c>
      <c r="CW19" s="14">
        <v>1440432</v>
      </c>
      <c r="CX19" s="14">
        <v>1445702</v>
      </c>
      <c r="CY19" s="14">
        <v>1453915</v>
      </c>
      <c r="CZ19" s="14">
        <v>1463752</v>
      </c>
      <c r="DA19" s="14">
        <v>1472425</v>
      </c>
      <c r="DB19" s="14">
        <v>1484857</v>
      </c>
      <c r="DC19" s="14">
        <v>1492987</v>
      </c>
      <c r="DD19" s="14">
        <v>1497662</v>
      </c>
      <c r="DE19" s="14">
        <v>1507502</v>
      </c>
      <c r="DF19" s="14">
        <v>1510271</v>
      </c>
      <c r="DG19" s="14">
        <v>1512531</v>
      </c>
      <c r="DH19" s="14">
        <v>1514430</v>
      </c>
      <c r="DI19" s="14">
        <v>1517359</v>
      </c>
      <c r="DJ19" s="14">
        <v>1517437</v>
      </c>
      <c r="DK19" s="14">
        <v>1519017</v>
      </c>
      <c r="DL19" s="14">
        <v>1533383</v>
      </c>
      <c r="DM19" s="14">
        <v>1543632</v>
      </c>
      <c r="DN19" s="14">
        <v>1556576</v>
      </c>
      <c r="DO19" s="14">
        <v>1567865</v>
      </c>
      <c r="DP19" s="14">
        <v>1578624</v>
      </c>
      <c r="DQ19" s="14">
        <v>1592414</v>
      </c>
      <c r="DR19" s="14">
        <v>1603287</v>
      </c>
      <c r="DS19" s="14">
        <v>1617888</v>
      </c>
      <c r="DT19" s="14">
        <v>1636552</v>
      </c>
      <c r="DU19" s="14">
        <v>1648919</v>
      </c>
      <c r="DV19" s="14">
        <v>1663083</v>
      </c>
      <c r="DW19" s="14">
        <v>1674382</v>
      </c>
      <c r="DX19" s="14">
        <v>1684072</v>
      </c>
      <c r="DY19" s="14">
        <v>1690957</v>
      </c>
      <c r="DZ19" s="14">
        <v>1697371</v>
      </c>
      <c r="EA19" s="14">
        <v>1710121</v>
      </c>
      <c r="EB19" s="14">
        <v>1710162</v>
      </c>
      <c r="EC19" s="14">
        <v>1733740</v>
      </c>
      <c r="ED19" s="14">
        <v>1750526</v>
      </c>
      <c r="EE19" s="14">
        <v>1788694</v>
      </c>
      <c r="EF19" s="14">
        <v>1846040</v>
      </c>
      <c r="EG19" s="14">
        <v>1892392</v>
      </c>
      <c r="EH19" s="14">
        <v>1949214</v>
      </c>
      <c r="EI19" s="14">
        <v>2005347</v>
      </c>
      <c r="EJ19" s="14">
        <v>2067901</v>
      </c>
      <c r="EK19" s="14">
        <v>2099980</v>
      </c>
      <c r="EL19" s="14">
        <v>2128281</v>
      </c>
      <c r="EM19" s="14">
        <v>2153242</v>
      </c>
      <c r="EN19" s="14">
        <v>2156567</v>
      </c>
      <c r="EO19" s="14">
        <v>2161138</v>
      </c>
      <c r="EP19" s="14">
        <v>2172091</v>
      </c>
    </row>
    <row r="20" spans="1:146">
      <c r="A20" s="14" t="s">
        <v>1320</v>
      </c>
      <c r="B20" s="14" t="s">
        <v>331</v>
      </c>
      <c r="C20" s="14">
        <v>1000000</v>
      </c>
      <c r="D20" s="14" t="s">
        <v>332</v>
      </c>
      <c r="E20" s="14" t="s">
        <v>1321</v>
      </c>
      <c r="F20" s="14" t="s">
        <v>1322</v>
      </c>
      <c r="G20" s="14">
        <v>384560</v>
      </c>
      <c r="H20" s="14">
        <v>392172</v>
      </c>
      <c r="I20" s="14">
        <v>402687</v>
      </c>
      <c r="J20" s="14">
        <v>402685</v>
      </c>
      <c r="K20" s="14">
        <v>410115</v>
      </c>
      <c r="L20" s="14">
        <v>415767</v>
      </c>
      <c r="M20" s="14">
        <v>420998</v>
      </c>
      <c r="N20" s="14">
        <v>428181</v>
      </c>
      <c r="O20" s="14">
        <v>433460</v>
      </c>
      <c r="P20" s="14">
        <v>432581</v>
      </c>
      <c r="Q20" s="14">
        <v>437588</v>
      </c>
      <c r="R20" s="14">
        <v>445394</v>
      </c>
      <c r="S20" s="14">
        <v>447466</v>
      </c>
      <c r="T20" s="14">
        <v>452746</v>
      </c>
      <c r="U20" s="14">
        <v>458333</v>
      </c>
      <c r="V20" s="14">
        <v>465237</v>
      </c>
      <c r="W20" s="14">
        <v>471978</v>
      </c>
      <c r="X20" s="14">
        <v>472479</v>
      </c>
      <c r="Y20" s="14">
        <v>478621</v>
      </c>
      <c r="Z20" s="14">
        <v>482301</v>
      </c>
      <c r="AA20" s="14">
        <v>483788</v>
      </c>
      <c r="AB20" s="14">
        <v>496148</v>
      </c>
      <c r="AC20" s="14">
        <v>496849</v>
      </c>
      <c r="AD20" s="14">
        <v>499970</v>
      </c>
      <c r="AE20" s="14">
        <v>497596</v>
      </c>
      <c r="AF20" s="14">
        <v>499418</v>
      </c>
      <c r="AG20" s="14">
        <v>496856</v>
      </c>
      <c r="AH20" s="14">
        <v>497971</v>
      </c>
      <c r="AI20" s="14">
        <v>512818</v>
      </c>
      <c r="AJ20" s="14">
        <v>489389</v>
      </c>
      <c r="AK20" s="14">
        <v>486325</v>
      </c>
      <c r="AL20" s="14">
        <v>484384</v>
      </c>
      <c r="AM20" s="14">
        <v>481163</v>
      </c>
      <c r="AN20" s="14">
        <v>479200</v>
      </c>
      <c r="AO20" s="14">
        <v>476402</v>
      </c>
      <c r="AP20" s="14">
        <v>475118</v>
      </c>
      <c r="AQ20" s="14">
        <v>473372</v>
      </c>
      <c r="AR20" s="14">
        <v>474693</v>
      </c>
      <c r="AS20" s="14">
        <v>475605</v>
      </c>
      <c r="AT20" s="14">
        <v>478106</v>
      </c>
      <c r="AU20" s="14">
        <v>485354</v>
      </c>
      <c r="AV20" s="14">
        <v>485793</v>
      </c>
      <c r="AW20" s="14">
        <v>485841</v>
      </c>
      <c r="AX20" s="14">
        <v>490080</v>
      </c>
      <c r="AY20" s="14">
        <v>487397</v>
      </c>
      <c r="AZ20" s="14">
        <v>481155</v>
      </c>
      <c r="BA20" s="14">
        <v>477566</v>
      </c>
      <c r="BB20" s="14">
        <v>475397</v>
      </c>
      <c r="BC20" s="14">
        <v>470678</v>
      </c>
      <c r="BD20" s="14">
        <v>471363</v>
      </c>
      <c r="BE20" s="14">
        <v>470674</v>
      </c>
      <c r="BF20" s="14">
        <v>465387</v>
      </c>
      <c r="BG20" s="14">
        <v>465919</v>
      </c>
      <c r="BH20" s="14">
        <v>466983</v>
      </c>
      <c r="BI20" s="14">
        <v>471107</v>
      </c>
      <c r="BJ20" s="14">
        <v>475374</v>
      </c>
      <c r="BK20" s="14">
        <v>478438</v>
      </c>
      <c r="BL20" s="14">
        <v>481700</v>
      </c>
      <c r="BM20" s="14">
        <v>485675</v>
      </c>
      <c r="BN20" s="14">
        <v>489223</v>
      </c>
      <c r="BO20" s="14">
        <v>492580</v>
      </c>
      <c r="BP20" s="14">
        <v>497732</v>
      </c>
      <c r="BQ20" s="14">
        <v>501222</v>
      </c>
      <c r="BR20" s="14">
        <v>507921</v>
      </c>
      <c r="BS20" s="14">
        <v>515223</v>
      </c>
      <c r="BT20" s="14">
        <v>518664</v>
      </c>
      <c r="BU20" s="14">
        <v>522764</v>
      </c>
      <c r="BV20" s="14">
        <v>528484</v>
      </c>
      <c r="BW20" s="14">
        <v>535187</v>
      </c>
      <c r="BX20" s="14">
        <v>542627</v>
      </c>
      <c r="BY20" s="14">
        <v>551029</v>
      </c>
      <c r="BZ20" s="14">
        <v>555258</v>
      </c>
      <c r="CA20" s="14">
        <v>561968</v>
      </c>
      <c r="CB20" s="14">
        <v>566406</v>
      </c>
      <c r="CC20" s="14">
        <v>574511</v>
      </c>
      <c r="CD20" s="14">
        <v>581941</v>
      </c>
      <c r="CE20" s="14">
        <v>588833</v>
      </c>
      <c r="CF20" s="14">
        <v>598433</v>
      </c>
      <c r="CG20" s="14">
        <v>609134</v>
      </c>
      <c r="CH20" s="14">
        <v>619453</v>
      </c>
      <c r="CI20" s="14">
        <v>624013</v>
      </c>
      <c r="CJ20" s="14">
        <v>631474</v>
      </c>
      <c r="CK20" s="14">
        <v>638209</v>
      </c>
      <c r="CL20" s="14">
        <v>647084</v>
      </c>
      <c r="CM20" s="14">
        <v>655564</v>
      </c>
      <c r="CN20" s="14">
        <v>665627</v>
      </c>
      <c r="CO20" s="14">
        <v>674200</v>
      </c>
      <c r="CP20" s="14">
        <v>684918</v>
      </c>
      <c r="CQ20" s="14">
        <v>698727</v>
      </c>
      <c r="CR20" s="14">
        <v>703738</v>
      </c>
      <c r="CS20" s="14">
        <v>711219</v>
      </c>
      <c r="CT20" s="14">
        <v>713082</v>
      </c>
      <c r="CU20" s="14">
        <v>720299</v>
      </c>
      <c r="CV20" s="14">
        <v>725221</v>
      </c>
      <c r="CW20" s="14">
        <v>728481</v>
      </c>
      <c r="CX20" s="14">
        <v>726525</v>
      </c>
      <c r="CY20" s="14">
        <v>728798</v>
      </c>
      <c r="CZ20" s="14">
        <v>728221</v>
      </c>
      <c r="DA20" s="14">
        <v>731345</v>
      </c>
      <c r="DB20" s="14">
        <v>738118</v>
      </c>
      <c r="DC20" s="14">
        <v>741302</v>
      </c>
      <c r="DD20" s="14">
        <v>741644</v>
      </c>
      <c r="DE20" s="14">
        <v>743943</v>
      </c>
      <c r="DF20" s="14">
        <v>746339</v>
      </c>
      <c r="DG20" s="14">
        <v>748551</v>
      </c>
      <c r="DH20" s="14">
        <v>742537</v>
      </c>
      <c r="DI20" s="14">
        <v>744858</v>
      </c>
      <c r="DJ20" s="14">
        <v>744976</v>
      </c>
      <c r="DK20" s="14">
        <v>746370</v>
      </c>
      <c r="DL20" s="14">
        <v>748381</v>
      </c>
      <c r="DM20" s="14">
        <v>751684</v>
      </c>
      <c r="DN20" s="14">
        <v>752359</v>
      </c>
      <c r="DO20" s="14">
        <v>754987</v>
      </c>
      <c r="DP20" s="14">
        <v>756758</v>
      </c>
      <c r="DQ20" s="14">
        <v>760064</v>
      </c>
      <c r="DR20" s="14">
        <v>765929</v>
      </c>
      <c r="DS20" s="14">
        <v>768858</v>
      </c>
      <c r="DT20" s="14">
        <v>774631</v>
      </c>
      <c r="DU20" s="14">
        <v>781762</v>
      </c>
      <c r="DV20" s="14">
        <v>790330</v>
      </c>
      <c r="DW20" s="14">
        <v>799945</v>
      </c>
      <c r="DX20" s="14">
        <v>800388</v>
      </c>
      <c r="DY20" s="14">
        <v>805781</v>
      </c>
      <c r="DZ20" s="14">
        <v>816732</v>
      </c>
      <c r="EA20" s="14">
        <v>820985</v>
      </c>
      <c r="EB20" s="14">
        <v>828139</v>
      </c>
      <c r="EC20" s="14">
        <v>835407</v>
      </c>
      <c r="ED20" s="14">
        <v>846026</v>
      </c>
      <c r="EE20" s="14">
        <v>857097</v>
      </c>
      <c r="EF20" s="14">
        <v>870468</v>
      </c>
      <c r="EG20" s="14">
        <v>884307</v>
      </c>
      <c r="EH20" s="14">
        <v>901240</v>
      </c>
      <c r="EI20" s="14">
        <v>920594</v>
      </c>
      <c r="EJ20" s="14">
        <v>939759</v>
      </c>
      <c r="EK20" s="14">
        <v>942625</v>
      </c>
      <c r="EL20" s="14">
        <v>950587</v>
      </c>
      <c r="EM20" s="14">
        <v>957584</v>
      </c>
      <c r="EN20" s="14">
        <v>963662</v>
      </c>
      <c r="EO20" s="14">
        <v>970590</v>
      </c>
      <c r="EP20" s="14">
        <v>982797</v>
      </c>
    </row>
    <row r="21" spans="1:146">
      <c r="A21" s="14" t="s">
        <v>1323</v>
      </c>
      <c r="B21" s="14" t="s">
        <v>331</v>
      </c>
      <c r="C21" s="14">
        <v>1000000</v>
      </c>
      <c r="D21" s="14" t="s">
        <v>332</v>
      </c>
      <c r="E21" s="14" t="s">
        <v>1324</v>
      </c>
      <c r="F21" s="14" t="s">
        <v>1325</v>
      </c>
      <c r="G21" s="14">
        <v>430893</v>
      </c>
      <c r="H21" s="14">
        <v>436698</v>
      </c>
      <c r="I21" s="14">
        <v>441746</v>
      </c>
      <c r="J21" s="14">
        <v>446784</v>
      </c>
      <c r="K21" s="14">
        <v>452127</v>
      </c>
      <c r="L21" s="14">
        <v>457811</v>
      </c>
      <c r="M21" s="14">
        <v>463501</v>
      </c>
      <c r="N21" s="14">
        <v>467574</v>
      </c>
      <c r="O21" s="14">
        <v>473988</v>
      </c>
      <c r="P21" s="14">
        <v>479004</v>
      </c>
      <c r="Q21" s="14">
        <v>483219</v>
      </c>
      <c r="R21" s="14">
        <v>483895</v>
      </c>
      <c r="S21" s="14">
        <v>484764</v>
      </c>
      <c r="T21" s="14">
        <v>488475</v>
      </c>
      <c r="U21" s="14">
        <v>492021</v>
      </c>
      <c r="V21" s="14">
        <v>497230</v>
      </c>
      <c r="W21" s="14">
        <v>497610</v>
      </c>
      <c r="X21" s="14">
        <v>500521</v>
      </c>
      <c r="Y21" s="14">
        <v>501381</v>
      </c>
      <c r="Z21" s="14">
        <v>507049</v>
      </c>
      <c r="AA21" s="14">
        <v>508477</v>
      </c>
      <c r="AB21" s="14">
        <v>511751</v>
      </c>
      <c r="AC21" s="14">
        <v>516583</v>
      </c>
      <c r="AD21" s="14">
        <v>522878</v>
      </c>
      <c r="AE21" s="14">
        <v>531873</v>
      </c>
      <c r="AF21" s="14">
        <v>534034</v>
      </c>
      <c r="AG21" s="14">
        <v>537787</v>
      </c>
      <c r="AH21" s="14">
        <v>535369</v>
      </c>
      <c r="AI21" s="14">
        <v>538269</v>
      </c>
      <c r="AJ21" s="14">
        <v>539591</v>
      </c>
      <c r="AK21" s="14">
        <v>540779</v>
      </c>
      <c r="AL21" s="14">
        <v>541300</v>
      </c>
      <c r="AM21" s="14">
        <v>545678</v>
      </c>
      <c r="AN21" s="14">
        <v>550050</v>
      </c>
      <c r="AO21" s="14">
        <v>552457</v>
      </c>
      <c r="AP21" s="14">
        <v>551021</v>
      </c>
      <c r="AQ21" s="14">
        <v>551044</v>
      </c>
      <c r="AR21" s="14">
        <v>554416</v>
      </c>
      <c r="AS21" s="14">
        <v>556864</v>
      </c>
      <c r="AT21" s="14">
        <v>562243</v>
      </c>
      <c r="AU21" s="14">
        <v>563649</v>
      </c>
      <c r="AV21" s="14">
        <v>568921</v>
      </c>
      <c r="AW21" s="14">
        <v>571621</v>
      </c>
      <c r="AX21" s="14">
        <v>580207</v>
      </c>
      <c r="AY21" s="14">
        <v>585007</v>
      </c>
      <c r="AZ21" s="14">
        <v>589740</v>
      </c>
      <c r="BA21" s="14">
        <v>594277</v>
      </c>
      <c r="BB21" s="14">
        <v>598039</v>
      </c>
      <c r="BC21" s="14">
        <v>600124</v>
      </c>
      <c r="BD21" s="14">
        <v>602194</v>
      </c>
      <c r="BE21" s="14">
        <v>604010</v>
      </c>
      <c r="BF21" s="14">
        <v>607215</v>
      </c>
      <c r="BG21" s="14">
        <v>611697</v>
      </c>
      <c r="BH21" s="14">
        <v>615319</v>
      </c>
      <c r="BI21" s="14">
        <v>621087</v>
      </c>
      <c r="BJ21" s="14">
        <v>625091</v>
      </c>
      <c r="BK21" s="14">
        <v>631137</v>
      </c>
      <c r="BL21" s="14">
        <v>640243</v>
      </c>
      <c r="BM21" s="14">
        <v>649844</v>
      </c>
      <c r="BN21" s="14">
        <v>658657</v>
      </c>
      <c r="BO21" s="14">
        <v>666238</v>
      </c>
      <c r="BP21" s="14">
        <v>673469</v>
      </c>
      <c r="BQ21" s="14">
        <v>680755</v>
      </c>
      <c r="BR21" s="14">
        <v>690936</v>
      </c>
      <c r="BS21" s="14">
        <v>699054</v>
      </c>
      <c r="BT21" s="14">
        <v>708994</v>
      </c>
      <c r="BU21" s="14">
        <v>717389</v>
      </c>
      <c r="BV21" s="14">
        <v>727663</v>
      </c>
      <c r="BW21" s="14">
        <v>736738</v>
      </c>
      <c r="BX21" s="14">
        <v>742686</v>
      </c>
      <c r="BY21" s="14">
        <v>749579</v>
      </c>
      <c r="BZ21" s="14">
        <v>758466</v>
      </c>
      <c r="CA21" s="14">
        <v>770056</v>
      </c>
      <c r="CB21" s="14">
        <v>781488</v>
      </c>
      <c r="CC21" s="14">
        <v>792904</v>
      </c>
      <c r="CD21" s="14">
        <v>802305</v>
      </c>
      <c r="CE21" s="14">
        <v>814245</v>
      </c>
      <c r="CF21" s="14">
        <v>823536</v>
      </c>
      <c r="CG21" s="14">
        <v>831491</v>
      </c>
      <c r="CH21" s="14">
        <v>833721</v>
      </c>
      <c r="CI21" s="14">
        <v>835680</v>
      </c>
      <c r="CJ21" s="14">
        <v>839925</v>
      </c>
      <c r="CK21" s="14">
        <v>845857</v>
      </c>
      <c r="CL21" s="14">
        <v>858470</v>
      </c>
      <c r="CM21" s="14">
        <v>870339</v>
      </c>
      <c r="CN21" s="14">
        <v>885501</v>
      </c>
      <c r="CO21" s="14">
        <v>896448</v>
      </c>
      <c r="CP21" s="14">
        <v>910422</v>
      </c>
      <c r="CQ21" s="14">
        <v>920612</v>
      </c>
      <c r="CR21" s="14">
        <v>927417</v>
      </c>
      <c r="CS21" s="14">
        <v>931939</v>
      </c>
      <c r="CT21" s="14">
        <v>934172</v>
      </c>
      <c r="CU21" s="14">
        <v>942348</v>
      </c>
      <c r="CV21" s="14">
        <v>948123</v>
      </c>
      <c r="CW21" s="14">
        <v>953692</v>
      </c>
      <c r="CX21" s="14">
        <v>954432</v>
      </c>
      <c r="CY21" s="14">
        <v>957557</v>
      </c>
      <c r="CZ21" s="14">
        <v>966680</v>
      </c>
      <c r="DA21" s="14">
        <v>974511</v>
      </c>
      <c r="DB21" s="14">
        <v>986320</v>
      </c>
      <c r="DC21" s="14">
        <v>993138</v>
      </c>
      <c r="DD21" s="14">
        <v>994639</v>
      </c>
      <c r="DE21" s="14">
        <v>996644</v>
      </c>
      <c r="DF21" s="14">
        <v>996663</v>
      </c>
      <c r="DG21" s="14">
        <v>999160</v>
      </c>
      <c r="DH21" s="14">
        <v>999280</v>
      </c>
      <c r="DI21" s="14">
        <v>997227</v>
      </c>
      <c r="DJ21" s="14">
        <v>993295</v>
      </c>
      <c r="DK21" s="14">
        <v>993068</v>
      </c>
      <c r="DL21" s="14">
        <v>1001214</v>
      </c>
      <c r="DM21" s="14">
        <v>1005962</v>
      </c>
      <c r="DN21" s="14">
        <v>1016262</v>
      </c>
      <c r="DO21" s="14">
        <v>1021817</v>
      </c>
      <c r="DP21" s="14">
        <v>1031259</v>
      </c>
      <c r="DQ21" s="14">
        <v>1041445</v>
      </c>
      <c r="DR21" s="14">
        <v>1053461</v>
      </c>
      <c r="DS21" s="14">
        <v>1068351</v>
      </c>
      <c r="DT21" s="14">
        <v>1079206</v>
      </c>
      <c r="DU21" s="14">
        <v>1086911</v>
      </c>
      <c r="DV21" s="14">
        <v>1093834</v>
      </c>
      <c r="DW21" s="14">
        <v>1107869</v>
      </c>
      <c r="DX21" s="14">
        <v>1109125</v>
      </c>
      <c r="DY21" s="14">
        <v>1114458</v>
      </c>
      <c r="DZ21" s="14">
        <v>1117539</v>
      </c>
      <c r="EA21" s="14">
        <v>1127523</v>
      </c>
      <c r="EB21" s="14">
        <v>1149181</v>
      </c>
      <c r="EC21" s="14">
        <v>1162381</v>
      </c>
      <c r="ED21" s="14">
        <v>1182660</v>
      </c>
      <c r="EE21" s="14">
        <v>1192780</v>
      </c>
      <c r="EF21" s="14">
        <v>1206321</v>
      </c>
      <c r="EG21" s="14">
        <v>1226060</v>
      </c>
      <c r="EH21" s="14">
        <v>1247735</v>
      </c>
      <c r="EI21" s="14">
        <v>1270399</v>
      </c>
      <c r="EJ21" s="14">
        <v>1293193</v>
      </c>
      <c r="EK21" s="14">
        <v>1313816</v>
      </c>
      <c r="EL21" s="14">
        <v>1333772</v>
      </c>
      <c r="EM21" s="14">
        <v>1365448</v>
      </c>
      <c r="EN21" s="14">
        <v>1393737</v>
      </c>
      <c r="EO21" s="14">
        <v>1424922</v>
      </c>
      <c r="EP21" s="14">
        <v>1456268</v>
      </c>
    </row>
    <row r="22" spans="1:146">
      <c r="A22" s="14" t="s">
        <v>1326</v>
      </c>
      <c r="B22" s="14" t="s">
        <v>331</v>
      </c>
      <c r="C22" s="14">
        <v>1000000</v>
      </c>
      <c r="D22" s="14" t="s">
        <v>332</v>
      </c>
      <c r="E22" s="14" t="s">
        <v>1327</v>
      </c>
      <c r="F22" s="14" t="s">
        <v>1328</v>
      </c>
      <c r="G22" s="14">
        <v>2309665</v>
      </c>
      <c r="H22" s="14">
        <v>2347084</v>
      </c>
      <c r="I22" s="14">
        <v>2382210</v>
      </c>
      <c r="J22" s="14">
        <v>2411943</v>
      </c>
      <c r="K22" s="14">
        <v>2447261</v>
      </c>
      <c r="L22" s="14">
        <v>2484402</v>
      </c>
      <c r="M22" s="14">
        <v>2522444</v>
      </c>
      <c r="N22" s="14">
        <v>2540689</v>
      </c>
      <c r="O22" s="14">
        <v>2556915</v>
      </c>
      <c r="P22" s="14">
        <v>2589629</v>
      </c>
      <c r="Q22" s="14">
        <v>2614545</v>
      </c>
      <c r="R22" s="14">
        <v>2620420</v>
      </c>
      <c r="S22" s="14">
        <v>2636608</v>
      </c>
      <c r="T22" s="14">
        <v>2673959</v>
      </c>
      <c r="U22" s="14">
        <v>2702620</v>
      </c>
      <c r="V22" s="14">
        <v>2737267</v>
      </c>
      <c r="W22" s="14">
        <v>2777210</v>
      </c>
      <c r="X22" s="14">
        <v>2814784</v>
      </c>
      <c r="Y22" s="14">
        <v>2836061</v>
      </c>
      <c r="Z22" s="14">
        <v>2873571</v>
      </c>
      <c r="AA22" s="14">
        <v>2912641</v>
      </c>
      <c r="AB22" s="14">
        <v>2945377</v>
      </c>
      <c r="AC22" s="14">
        <v>2997085</v>
      </c>
      <c r="AD22" s="14">
        <v>3052822</v>
      </c>
      <c r="AE22" s="14">
        <v>3106540</v>
      </c>
      <c r="AF22" s="14">
        <v>3151810</v>
      </c>
      <c r="AG22" s="14">
        <v>3193442</v>
      </c>
      <c r="AH22" s="14">
        <v>3236158</v>
      </c>
      <c r="AI22" s="14">
        <v>3281226</v>
      </c>
      <c r="AJ22" s="14">
        <v>3311575</v>
      </c>
      <c r="AK22" s="14">
        <v>3357371</v>
      </c>
      <c r="AL22" s="14">
        <v>3398537</v>
      </c>
      <c r="AM22" s="14">
        <v>3447378</v>
      </c>
      <c r="AN22" s="14">
        <v>3502629</v>
      </c>
      <c r="AO22" s="14">
        <v>3543232</v>
      </c>
      <c r="AP22" s="14">
        <v>3600526</v>
      </c>
      <c r="AQ22" s="14">
        <v>3636268</v>
      </c>
      <c r="AR22" s="14">
        <v>3672014</v>
      </c>
      <c r="AS22" s="14">
        <v>3733638</v>
      </c>
      <c r="AT22" s="14">
        <v>3793014</v>
      </c>
      <c r="AU22" s="14">
        <v>3847314</v>
      </c>
      <c r="AV22" s="14">
        <v>3917478</v>
      </c>
      <c r="AW22" s="14">
        <v>3972403</v>
      </c>
      <c r="AX22" s="14">
        <v>4046775</v>
      </c>
      <c r="AY22" s="14">
        <v>4119378</v>
      </c>
      <c r="AZ22" s="14">
        <v>4207726</v>
      </c>
      <c r="BA22" s="14">
        <v>4270303</v>
      </c>
      <c r="BB22" s="14">
        <v>4335444</v>
      </c>
      <c r="BC22" s="14">
        <v>4407894</v>
      </c>
      <c r="BD22" s="14">
        <v>4456336</v>
      </c>
      <c r="BE22" s="14">
        <v>4504358</v>
      </c>
      <c r="BF22" s="14">
        <v>4575928</v>
      </c>
      <c r="BG22" s="14">
        <v>4640049</v>
      </c>
      <c r="BH22" s="14">
        <v>4711129</v>
      </c>
      <c r="BI22" s="14">
        <v>4769700</v>
      </c>
      <c r="BJ22" s="14">
        <v>4819332</v>
      </c>
      <c r="BK22" s="14">
        <v>4905752</v>
      </c>
      <c r="BL22" s="14">
        <v>4948971</v>
      </c>
      <c r="BM22" s="14">
        <v>4993535</v>
      </c>
      <c r="BN22" s="14">
        <v>5046102</v>
      </c>
      <c r="BO22" s="14">
        <v>5125076</v>
      </c>
      <c r="BP22" s="14">
        <v>5276843</v>
      </c>
      <c r="BQ22" s="14">
        <v>5488359</v>
      </c>
      <c r="BR22" s="14">
        <v>5685182</v>
      </c>
      <c r="BS22" s="14">
        <v>5777890</v>
      </c>
      <c r="BT22" s="14">
        <v>5946994</v>
      </c>
      <c r="BU22" s="14">
        <v>6129311</v>
      </c>
      <c r="BV22" s="14">
        <v>6277698</v>
      </c>
      <c r="BW22" s="14">
        <v>6381017</v>
      </c>
      <c r="BX22" s="14">
        <v>6607898</v>
      </c>
      <c r="BY22" s="14">
        <v>6781923</v>
      </c>
      <c r="BZ22" s="14">
        <v>7027147</v>
      </c>
      <c r="CA22" s="14">
        <v>7266376</v>
      </c>
      <c r="CB22" s="14">
        <v>7387268</v>
      </c>
      <c r="CC22" s="14">
        <v>7506935</v>
      </c>
      <c r="CD22" s="14">
        <v>7642355</v>
      </c>
      <c r="CE22" s="14">
        <v>7758733</v>
      </c>
      <c r="CF22" s="14">
        <v>7856012</v>
      </c>
      <c r="CG22" s="14">
        <v>8005350</v>
      </c>
      <c r="CH22" s="14">
        <v>8206560</v>
      </c>
      <c r="CI22" s="14">
        <v>8310178</v>
      </c>
      <c r="CJ22" s="14">
        <v>8267651</v>
      </c>
      <c r="CK22" s="14">
        <v>8221531</v>
      </c>
      <c r="CL22" s="14">
        <v>8248817</v>
      </c>
      <c r="CM22" s="14">
        <v>8315101</v>
      </c>
      <c r="CN22" s="14">
        <v>8398947</v>
      </c>
      <c r="CO22" s="14">
        <v>8472618</v>
      </c>
      <c r="CP22" s="14">
        <v>8558503</v>
      </c>
      <c r="CQ22" s="14">
        <v>8653426</v>
      </c>
      <c r="CR22" s="14">
        <v>8788664</v>
      </c>
      <c r="CS22" s="14">
        <v>8938588</v>
      </c>
      <c r="CT22" s="14">
        <v>9068285</v>
      </c>
      <c r="CU22" s="14">
        <v>9167502</v>
      </c>
      <c r="CV22" s="14">
        <v>9275000</v>
      </c>
      <c r="CW22" s="14">
        <v>9354130</v>
      </c>
      <c r="CX22" s="14">
        <v>9389660</v>
      </c>
      <c r="CY22" s="14">
        <v>9462896</v>
      </c>
      <c r="CZ22" s="14">
        <v>9544201</v>
      </c>
      <c r="DA22" s="14">
        <v>9629771</v>
      </c>
      <c r="DB22" s="14">
        <v>9736864</v>
      </c>
      <c r="DC22" s="14">
        <v>9812207</v>
      </c>
      <c r="DD22" s="14">
        <v>9880017</v>
      </c>
      <c r="DE22" s="14">
        <v>9952679</v>
      </c>
      <c r="DF22" s="14">
        <v>9994042</v>
      </c>
      <c r="DG22" s="14">
        <v>10016951</v>
      </c>
      <c r="DH22" s="14">
        <v>10102193</v>
      </c>
      <c r="DI22" s="14">
        <v>10164649</v>
      </c>
      <c r="DJ22" s="14">
        <v>10186741</v>
      </c>
      <c r="DK22" s="14">
        <v>10204202</v>
      </c>
      <c r="DL22" s="14">
        <v>10348692</v>
      </c>
      <c r="DM22" s="14">
        <v>10405128</v>
      </c>
      <c r="DN22" s="14">
        <v>10512097</v>
      </c>
      <c r="DO22" s="14">
        <v>10628851</v>
      </c>
      <c r="DP22" s="14">
        <v>10724595</v>
      </c>
      <c r="DQ22" s="14">
        <v>10875970</v>
      </c>
      <c r="DR22" s="14">
        <v>10984583</v>
      </c>
      <c r="DS22" s="14">
        <v>11131774</v>
      </c>
      <c r="DT22" s="14">
        <v>11329815</v>
      </c>
      <c r="DU22" s="14">
        <v>11444399</v>
      </c>
      <c r="DV22" s="14">
        <v>11611268</v>
      </c>
      <c r="DW22" s="14">
        <v>11692851</v>
      </c>
      <c r="DX22" s="14">
        <v>11887859</v>
      </c>
      <c r="DY22" s="14">
        <v>11984942</v>
      </c>
      <c r="DZ22" s="14">
        <v>12055913</v>
      </c>
      <c r="EA22" s="14">
        <v>12172099</v>
      </c>
      <c r="EB22" s="14">
        <v>12179053</v>
      </c>
      <c r="EC22" s="14">
        <v>12397404</v>
      </c>
      <c r="ED22" s="14">
        <v>12546643</v>
      </c>
      <c r="EE22" s="14">
        <v>12870004</v>
      </c>
      <c r="EF22" s="14">
        <v>13274991</v>
      </c>
      <c r="EG22" s="14">
        <v>13615378</v>
      </c>
      <c r="EH22" s="14">
        <v>14063220</v>
      </c>
      <c r="EI22" s="14">
        <v>14472475</v>
      </c>
      <c r="EJ22" s="14">
        <v>14945820</v>
      </c>
      <c r="EK22" s="14">
        <v>15250616</v>
      </c>
      <c r="EL22" s="14">
        <v>15427105</v>
      </c>
      <c r="EM22" s="14">
        <v>15662282</v>
      </c>
      <c r="EN22" s="14">
        <v>15723591</v>
      </c>
      <c r="EO22" s="14">
        <v>15806297</v>
      </c>
      <c r="EP22" s="14">
        <v>15894077</v>
      </c>
    </row>
    <row r="23" spans="1:146">
      <c r="A23" s="14" t="s">
        <v>1329</v>
      </c>
      <c r="B23" s="14" t="s">
        <v>331</v>
      </c>
      <c r="C23" s="14">
        <v>1000000</v>
      </c>
      <c r="D23" s="14" t="s">
        <v>332</v>
      </c>
      <c r="E23" s="14" t="s">
        <v>1330</v>
      </c>
      <c r="F23" s="14" t="s">
        <v>1331</v>
      </c>
      <c r="G23" s="14">
        <v>2196422</v>
      </c>
      <c r="H23" s="14">
        <v>2231022</v>
      </c>
      <c r="I23" s="14">
        <v>2262978</v>
      </c>
      <c r="J23" s="14">
        <v>2289407</v>
      </c>
      <c r="K23" s="14">
        <v>2321765</v>
      </c>
      <c r="L23" s="14">
        <v>2355356</v>
      </c>
      <c r="M23" s="14">
        <v>2389494</v>
      </c>
      <c r="N23" s="14">
        <v>2404215</v>
      </c>
      <c r="O23" s="14">
        <v>2416916</v>
      </c>
      <c r="P23" s="14">
        <v>2447496</v>
      </c>
      <c r="Q23" s="14">
        <v>2470343</v>
      </c>
      <c r="R23" s="14">
        <v>2473428</v>
      </c>
      <c r="S23" s="14">
        <v>2487338</v>
      </c>
      <c r="T23" s="14">
        <v>2522190</v>
      </c>
      <c r="U23" s="14">
        <v>2548747</v>
      </c>
      <c r="V23" s="14">
        <v>2580845</v>
      </c>
      <c r="W23" s="14">
        <v>2618102</v>
      </c>
      <c r="X23" s="14">
        <v>2653353</v>
      </c>
      <c r="Y23" s="14">
        <v>2672361</v>
      </c>
      <c r="Z23" s="14">
        <v>2708230</v>
      </c>
      <c r="AA23" s="14">
        <v>2744112</v>
      </c>
      <c r="AB23" s="14">
        <v>2773946</v>
      </c>
      <c r="AC23" s="14">
        <v>2822892</v>
      </c>
      <c r="AD23" s="14">
        <v>2877003</v>
      </c>
      <c r="AE23" s="14">
        <v>2927419</v>
      </c>
      <c r="AF23" s="14">
        <v>2969617</v>
      </c>
      <c r="AG23" s="14">
        <v>3008855</v>
      </c>
      <c r="AH23" s="14">
        <v>3049026</v>
      </c>
      <c r="AI23" s="14">
        <v>3092138</v>
      </c>
      <c r="AJ23" s="14">
        <v>3121001</v>
      </c>
      <c r="AK23" s="14">
        <v>3164890</v>
      </c>
      <c r="AL23" s="14">
        <v>3204256</v>
      </c>
      <c r="AM23" s="14">
        <v>3251256</v>
      </c>
      <c r="AN23" s="14">
        <v>3304676</v>
      </c>
      <c r="AO23" s="14">
        <v>3343843</v>
      </c>
      <c r="AP23" s="14">
        <v>3399301</v>
      </c>
      <c r="AQ23" s="14">
        <v>3433216</v>
      </c>
      <c r="AR23" s="14">
        <v>3466489</v>
      </c>
      <c r="AS23" s="14">
        <v>3525363</v>
      </c>
      <c r="AT23" s="14">
        <v>3581786</v>
      </c>
      <c r="AU23" s="14">
        <v>3633491</v>
      </c>
      <c r="AV23" s="14">
        <v>3700628</v>
      </c>
      <c r="AW23" s="14">
        <v>3752267</v>
      </c>
      <c r="AX23" s="14">
        <v>3822430</v>
      </c>
      <c r="AY23" s="14">
        <v>3891733</v>
      </c>
      <c r="AZ23" s="14">
        <v>3976530</v>
      </c>
      <c r="BA23" s="14">
        <v>4035442</v>
      </c>
      <c r="BB23" s="14">
        <v>4097662</v>
      </c>
      <c r="BC23" s="14">
        <v>4168461</v>
      </c>
      <c r="BD23" s="14">
        <v>4213605</v>
      </c>
      <c r="BE23" s="14">
        <v>4258678</v>
      </c>
      <c r="BF23" s="14">
        <v>4329426</v>
      </c>
      <c r="BG23" s="14">
        <v>4390909</v>
      </c>
      <c r="BH23" s="14">
        <v>4459760</v>
      </c>
      <c r="BI23" s="14">
        <v>4516666</v>
      </c>
      <c r="BJ23" s="14">
        <v>4564107</v>
      </c>
      <c r="BK23" s="14">
        <v>4648658</v>
      </c>
      <c r="BL23" s="14">
        <v>4690467</v>
      </c>
      <c r="BM23" s="14">
        <v>4732625</v>
      </c>
      <c r="BN23" s="14">
        <v>4782251</v>
      </c>
      <c r="BO23" s="14">
        <v>4858221</v>
      </c>
      <c r="BP23" s="14">
        <v>5006852</v>
      </c>
      <c r="BQ23" s="14">
        <v>5216518</v>
      </c>
      <c r="BR23" s="14">
        <v>5410388</v>
      </c>
      <c r="BS23" s="14">
        <v>5500162</v>
      </c>
      <c r="BT23" s="14">
        <v>5666970</v>
      </c>
      <c r="BU23" s="14">
        <v>5847016</v>
      </c>
      <c r="BV23" s="14">
        <v>5995198</v>
      </c>
      <c r="BW23" s="14">
        <v>6095760</v>
      </c>
      <c r="BX23" s="14">
        <v>6320364</v>
      </c>
      <c r="BY23" s="14">
        <v>6493013</v>
      </c>
      <c r="BZ23" s="14">
        <v>6733647</v>
      </c>
      <c r="CA23" s="14">
        <v>6968789</v>
      </c>
      <c r="CB23" s="14">
        <v>7085925</v>
      </c>
      <c r="CC23" s="14">
        <v>7202440</v>
      </c>
      <c r="CD23" s="14">
        <v>7332971</v>
      </c>
      <c r="CE23" s="14">
        <v>7444488</v>
      </c>
      <c r="CF23" s="14">
        <v>7536353</v>
      </c>
      <c r="CG23" s="14">
        <v>7680506</v>
      </c>
      <c r="CH23" s="14">
        <v>7876771</v>
      </c>
      <c r="CI23" s="14">
        <v>7978539</v>
      </c>
      <c r="CJ23" s="14">
        <v>7934768</v>
      </c>
      <c r="CK23" s="14">
        <v>7887251</v>
      </c>
      <c r="CL23" s="14">
        <v>7912338</v>
      </c>
      <c r="CM23" s="14">
        <v>7976471</v>
      </c>
      <c r="CN23" s="14">
        <v>8059287</v>
      </c>
      <c r="CO23" s="14">
        <v>8132623</v>
      </c>
      <c r="CP23" s="14">
        <v>8218215</v>
      </c>
      <c r="CQ23" s="14">
        <v>8311874</v>
      </c>
      <c r="CR23" s="14">
        <v>8445082</v>
      </c>
      <c r="CS23" s="14">
        <v>8592946</v>
      </c>
      <c r="CT23" s="14">
        <v>8720425</v>
      </c>
      <c r="CU23" s="14">
        <v>8818306</v>
      </c>
      <c r="CV23" s="14">
        <v>8925057</v>
      </c>
      <c r="CW23" s="14">
        <v>9002826</v>
      </c>
      <c r="CX23" s="14">
        <v>9037736</v>
      </c>
      <c r="CY23" s="14">
        <v>9110452</v>
      </c>
      <c r="CZ23" s="14">
        <v>9190396</v>
      </c>
      <c r="DA23" s="14">
        <v>9274071</v>
      </c>
      <c r="DB23" s="14">
        <v>9378734</v>
      </c>
      <c r="DC23" s="14">
        <v>9452394</v>
      </c>
      <c r="DD23" s="14">
        <v>9518662</v>
      </c>
      <c r="DE23" s="14">
        <v>9590209</v>
      </c>
      <c r="DF23" s="14">
        <v>9630816</v>
      </c>
      <c r="DG23" s="14">
        <v>9652882</v>
      </c>
      <c r="DH23" s="14">
        <v>9737951</v>
      </c>
      <c r="DI23" s="14">
        <v>9799423</v>
      </c>
      <c r="DJ23" s="14">
        <v>9820620</v>
      </c>
      <c r="DK23" s="14">
        <v>9836133</v>
      </c>
      <c r="DL23" s="14">
        <v>9977646</v>
      </c>
      <c r="DM23" s="14">
        <v>10032145</v>
      </c>
      <c r="DN23" s="14">
        <v>10136897</v>
      </c>
      <c r="DO23" s="14">
        <v>10250520</v>
      </c>
      <c r="DP23" s="14">
        <v>10342192</v>
      </c>
      <c r="DQ23" s="14">
        <v>10490821</v>
      </c>
      <c r="DR23" s="14">
        <v>10595447</v>
      </c>
      <c r="DS23" s="14">
        <v>10738177</v>
      </c>
      <c r="DT23" s="14">
        <v>10932024</v>
      </c>
      <c r="DU23" s="14">
        <v>11042016</v>
      </c>
      <c r="DV23" s="14">
        <v>11205181</v>
      </c>
      <c r="DW23" s="14">
        <v>11282464</v>
      </c>
      <c r="DX23" s="14">
        <v>11476563</v>
      </c>
      <c r="DY23" s="14">
        <v>11571484</v>
      </c>
      <c r="DZ23" s="14">
        <v>11641787</v>
      </c>
      <c r="EA23" s="14">
        <v>11756586</v>
      </c>
      <c r="EB23" s="14">
        <v>11759024</v>
      </c>
      <c r="EC23" s="14">
        <v>11973522</v>
      </c>
      <c r="ED23" s="14">
        <v>12118678</v>
      </c>
      <c r="EE23" s="14">
        <v>12438045</v>
      </c>
      <c r="EF23" s="14">
        <v>12836178</v>
      </c>
      <c r="EG23" s="14">
        <v>13165713</v>
      </c>
      <c r="EH23" s="14">
        <v>13605085</v>
      </c>
      <c r="EI23" s="14">
        <v>14004102</v>
      </c>
      <c r="EJ23" s="14">
        <v>14467700</v>
      </c>
      <c r="EK23" s="14">
        <v>14764893</v>
      </c>
      <c r="EL23" s="14">
        <v>14934921</v>
      </c>
      <c r="EM23" s="14">
        <v>15163833</v>
      </c>
      <c r="EN23" s="14">
        <v>15222601</v>
      </c>
      <c r="EO23" s="14">
        <v>15299872</v>
      </c>
      <c r="EP23" s="14">
        <v>15382479</v>
      </c>
    </row>
    <row r="24" spans="1:146">
      <c r="A24" s="14" t="s">
        <v>1332</v>
      </c>
      <c r="B24" s="14" t="s">
        <v>331</v>
      </c>
      <c r="C24" s="14">
        <v>1000000</v>
      </c>
      <c r="D24" s="14" t="s">
        <v>332</v>
      </c>
      <c r="E24" s="14" t="s">
        <v>1333</v>
      </c>
      <c r="F24" s="14" t="s">
        <v>1334</v>
      </c>
      <c r="G24" s="14">
        <v>88634</v>
      </c>
      <c r="H24" s="14">
        <v>90627</v>
      </c>
      <c r="I24" s="14">
        <v>92941</v>
      </c>
      <c r="J24" s="14">
        <v>95370</v>
      </c>
      <c r="K24" s="14">
        <v>97449</v>
      </c>
      <c r="L24" s="14">
        <v>100128</v>
      </c>
      <c r="M24" s="14">
        <v>103172</v>
      </c>
      <c r="N24" s="14">
        <v>105833</v>
      </c>
      <c r="O24" s="14">
        <v>108423</v>
      </c>
      <c r="P24" s="14">
        <v>109787</v>
      </c>
      <c r="Q24" s="14">
        <v>111144</v>
      </c>
      <c r="R24" s="14">
        <v>113293</v>
      </c>
      <c r="S24" s="14">
        <v>114980</v>
      </c>
      <c r="T24" s="14">
        <v>116731</v>
      </c>
      <c r="U24" s="14">
        <v>118027</v>
      </c>
      <c r="V24" s="14">
        <v>119698</v>
      </c>
      <c r="W24" s="14">
        <v>121579</v>
      </c>
      <c r="X24" s="14">
        <v>123216</v>
      </c>
      <c r="Y24" s="14">
        <v>124894</v>
      </c>
      <c r="Z24" s="14">
        <v>125957</v>
      </c>
      <c r="AA24" s="14">
        <v>128607</v>
      </c>
      <c r="AB24" s="14">
        <v>130908</v>
      </c>
      <c r="AC24" s="14">
        <v>133006</v>
      </c>
      <c r="AD24" s="14">
        <v>133891</v>
      </c>
      <c r="AE24" s="14">
        <v>136448</v>
      </c>
      <c r="AF24" s="14">
        <v>138976</v>
      </c>
      <c r="AG24" s="14">
        <v>140949</v>
      </c>
      <c r="AH24" s="14">
        <v>143264</v>
      </c>
      <c r="AI24" s="14">
        <v>144935</v>
      </c>
      <c r="AJ24" s="14">
        <v>146139</v>
      </c>
      <c r="AK24" s="14">
        <v>147726</v>
      </c>
      <c r="AL24" s="14">
        <v>149157</v>
      </c>
      <c r="AM24" s="14">
        <v>150450</v>
      </c>
      <c r="AN24" s="14">
        <v>151657</v>
      </c>
      <c r="AO24" s="14">
        <v>152517</v>
      </c>
      <c r="AP24" s="14">
        <v>153786</v>
      </c>
      <c r="AQ24" s="14">
        <v>155028</v>
      </c>
      <c r="AR24" s="14">
        <v>156743</v>
      </c>
      <c r="AS24" s="14">
        <v>158702</v>
      </c>
      <c r="AT24" s="14">
        <v>160873</v>
      </c>
      <c r="AU24" s="14">
        <v>162681</v>
      </c>
      <c r="AV24" s="14">
        <v>164813</v>
      </c>
      <c r="AW24" s="14">
        <v>167159</v>
      </c>
      <c r="AX24" s="14">
        <v>170371</v>
      </c>
      <c r="AY24" s="14">
        <v>172645</v>
      </c>
      <c r="AZ24" s="14">
        <v>175091</v>
      </c>
      <c r="BA24" s="14">
        <v>177580</v>
      </c>
      <c r="BB24" s="14">
        <v>179544</v>
      </c>
      <c r="BC24" s="14">
        <v>180262</v>
      </c>
      <c r="BD24" s="14">
        <v>182663</v>
      </c>
      <c r="BE24" s="14">
        <v>185075</v>
      </c>
      <c r="BF24" s="14">
        <v>185212</v>
      </c>
      <c r="BG24" s="14">
        <v>187237</v>
      </c>
      <c r="BH24" s="14">
        <v>188945</v>
      </c>
      <c r="BI24" s="14">
        <v>189734</v>
      </c>
      <c r="BJ24" s="14">
        <v>191192</v>
      </c>
      <c r="BK24" s="14">
        <v>192377</v>
      </c>
      <c r="BL24" s="14">
        <v>192837</v>
      </c>
      <c r="BM24" s="14">
        <v>194291</v>
      </c>
      <c r="BN24" s="14">
        <v>196294</v>
      </c>
      <c r="BO24" s="14">
        <v>198209</v>
      </c>
      <c r="BP24" s="14">
        <v>200327</v>
      </c>
      <c r="BQ24" s="14">
        <v>201114</v>
      </c>
      <c r="BR24" s="14">
        <v>203173</v>
      </c>
      <c r="BS24" s="14">
        <v>205033</v>
      </c>
      <c r="BT24" s="14">
        <v>206275</v>
      </c>
      <c r="BU24" s="14">
        <v>207599</v>
      </c>
      <c r="BV24" s="14">
        <v>206790</v>
      </c>
      <c r="BW24" s="14">
        <v>208364</v>
      </c>
      <c r="BX24" s="14">
        <v>209379</v>
      </c>
      <c r="BY24" s="14">
        <v>209411</v>
      </c>
      <c r="BZ24" s="14">
        <v>212632</v>
      </c>
      <c r="CA24" s="14">
        <v>215107</v>
      </c>
      <c r="CB24" s="14">
        <v>217177</v>
      </c>
      <c r="CC24" s="14">
        <v>218535</v>
      </c>
      <c r="CD24" s="14">
        <v>221548</v>
      </c>
      <c r="CE24" s="14">
        <v>224420</v>
      </c>
      <c r="CF24" s="14">
        <v>227995</v>
      </c>
      <c r="CG24" s="14">
        <v>231640</v>
      </c>
      <c r="CH24" s="14">
        <v>235671</v>
      </c>
      <c r="CI24" s="14">
        <v>236758</v>
      </c>
      <c r="CJ24" s="14">
        <v>237138</v>
      </c>
      <c r="CK24" s="14">
        <v>237693</v>
      </c>
      <c r="CL24" s="14">
        <v>238599</v>
      </c>
      <c r="CM24" s="14">
        <v>239700</v>
      </c>
      <c r="CN24" s="14">
        <v>239709</v>
      </c>
      <c r="CO24" s="14">
        <v>239260</v>
      </c>
      <c r="CP24" s="14">
        <v>238556</v>
      </c>
      <c r="CQ24" s="14">
        <v>238518</v>
      </c>
      <c r="CR24" s="14">
        <v>239373</v>
      </c>
      <c r="CS24" s="14">
        <v>240372</v>
      </c>
      <c r="CT24" s="14">
        <v>241785</v>
      </c>
      <c r="CU24" s="14">
        <v>242229</v>
      </c>
      <c r="CV24" s="14">
        <v>242188</v>
      </c>
      <c r="CW24" s="14">
        <v>242784</v>
      </c>
      <c r="CX24" s="14">
        <v>242407</v>
      </c>
      <c r="CY24" s="14">
        <v>241814</v>
      </c>
      <c r="CZ24" s="14">
        <v>241846</v>
      </c>
      <c r="DA24" s="14">
        <v>242317</v>
      </c>
      <c r="DB24" s="14">
        <v>243026</v>
      </c>
      <c r="DC24" s="14">
        <v>243173</v>
      </c>
      <c r="DD24" s="14">
        <v>243659</v>
      </c>
      <c r="DE24" s="14">
        <v>243803</v>
      </c>
      <c r="DF24" s="14">
        <v>243840</v>
      </c>
      <c r="DG24" s="14">
        <v>244210</v>
      </c>
      <c r="DH24" s="14">
        <v>243638</v>
      </c>
      <c r="DI24" s="14">
        <v>243392</v>
      </c>
      <c r="DJ24" s="14">
        <v>242956</v>
      </c>
      <c r="DK24" s="14">
        <v>243091</v>
      </c>
      <c r="DL24" s="14">
        <v>244085</v>
      </c>
      <c r="DM24" s="14">
        <v>244169</v>
      </c>
      <c r="DN24" s="14">
        <v>244074</v>
      </c>
      <c r="DO24" s="14">
        <v>245156</v>
      </c>
      <c r="DP24" s="14">
        <v>246559</v>
      </c>
      <c r="DQ24" s="14">
        <v>246908</v>
      </c>
      <c r="DR24" s="14">
        <v>248233</v>
      </c>
      <c r="DS24" s="14">
        <v>249567</v>
      </c>
      <c r="DT24" s="14">
        <v>250865</v>
      </c>
      <c r="DU24" s="14">
        <v>253078</v>
      </c>
      <c r="DV24" s="14">
        <v>254990</v>
      </c>
      <c r="DW24" s="14">
        <v>256867</v>
      </c>
      <c r="DX24" s="14">
        <v>256507</v>
      </c>
      <c r="DY24" s="14">
        <v>257045</v>
      </c>
      <c r="DZ24" s="14">
        <v>257123</v>
      </c>
      <c r="EA24" s="14">
        <v>257297</v>
      </c>
      <c r="EB24" s="14">
        <v>259234</v>
      </c>
      <c r="EC24" s="14">
        <v>261799</v>
      </c>
      <c r="ED24" s="14">
        <v>263317</v>
      </c>
      <c r="EE24" s="14">
        <v>266375</v>
      </c>
      <c r="EF24" s="14">
        <v>270991</v>
      </c>
      <c r="EG24" s="14">
        <v>278834</v>
      </c>
      <c r="EH24" s="14">
        <v>283946</v>
      </c>
      <c r="EI24" s="14">
        <v>290651</v>
      </c>
      <c r="EJ24" s="14">
        <v>296741</v>
      </c>
      <c r="EK24" s="14">
        <v>300174</v>
      </c>
      <c r="EL24" s="14">
        <v>303721</v>
      </c>
      <c r="EM24" s="14">
        <v>306104</v>
      </c>
      <c r="EN24" s="14">
        <v>306113</v>
      </c>
      <c r="EO24" s="14">
        <v>307916</v>
      </c>
      <c r="EP24" s="14">
        <v>309777</v>
      </c>
    </row>
    <row r="25" spans="1:146">
      <c r="A25" s="14" t="s">
        <v>1335</v>
      </c>
      <c r="B25" s="14" t="s">
        <v>331</v>
      </c>
      <c r="C25" s="14">
        <v>1000000</v>
      </c>
      <c r="D25" s="14" t="s">
        <v>332</v>
      </c>
      <c r="E25" s="14" t="s">
        <v>1336</v>
      </c>
      <c r="F25" s="14" t="s">
        <v>1337</v>
      </c>
      <c r="G25" s="14">
        <v>24609</v>
      </c>
      <c r="H25" s="14">
        <v>25435</v>
      </c>
      <c r="I25" s="14">
        <v>26291</v>
      </c>
      <c r="J25" s="14">
        <v>27166</v>
      </c>
      <c r="K25" s="14">
        <v>28047</v>
      </c>
      <c r="L25" s="14">
        <v>28918</v>
      </c>
      <c r="M25" s="14">
        <v>29778</v>
      </c>
      <c r="N25" s="14">
        <v>30641</v>
      </c>
      <c r="O25" s="14">
        <v>31576</v>
      </c>
      <c r="P25" s="14">
        <v>32346</v>
      </c>
      <c r="Q25" s="14">
        <v>33058</v>
      </c>
      <c r="R25" s="14">
        <v>33699</v>
      </c>
      <c r="S25" s="14">
        <v>34290</v>
      </c>
      <c r="T25" s="14">
        <v>35038</v>
      </c>
      <c r="U25" s="14">
        <v>35846</v>
      </c>
      <c r="V25" s="14">
        <v>36724</v>
      </c>
      <c r="W25" s="14">
        <v>37529</v>
      </c>
      <c r="X25" s="14">
        <v>38215</v>
      </c>
      <c r="Y25" s="14">
        <v>38806</v>
      </c>
      <c r="Z25" s="14">
        <v>39384</v>
      </c>
      <c r="AA25" s="14">
        <v>39922</v>
      </c>
      <c r="AB25" s="14">
        <v>40523</v>
      </c>
      <c r="AC25" s="14">
        <v>41187</v>
      </c>
      <c r="AD25" s="14">
        <v>41928</v>
      </c>
      <c r="AE25" s="14">
        <v>42673</v>
      </c>
      <c r="AF25" s="14">
        <v>43217</v>
      </c>
      <c r="AG25" s="14">
        <v>43638</v>
      </c>
      <c r="AH25" s="14">
        <v>43868</v>
      </c>
      <c r="AI25" s="14">
        <v>44153</v>
      </c>
      <c r="AJ25" s="14">
        <v>44435</v>
      </c>
      <c r="AK25" s="14">
        <v>44755</v>
      </c>
      <c r="AL25" s="14">
        <v>45124</v>
      </c>
      <c r="AM25" s="14">
        <v>45672</v>
      </c>
      <c r="AN25" s="14">
        <v>46296</v>
      </c>
      <c r="AO25" s="14">
        <v>46872</v>
      </c>
      <c r="AP25" s="14">
        <v>47439</v>
      </c>
      <c r="AQ25" s="14">
        <v>48024</v>
      </c>
      <c r="AR25" s="14">
        <v>48782</v>
      </c>
      <c r="AS25" s="14">
        <v>49573</v>
      </c>
      <c r="AT25" s="14">
        <v>50355</v>
      </c>
      <c r="AU25" s="14">
        <v>51142</v>
      </c>
      <c r="AV25" s="14">
        <v>52037</v>
      </c>
      <c r="AW25" s="14">
        <v>52977</v>
      </c>
      <c r="AX25" s="14">
        <v>53974</v>
      </c>
      <c r="AY25" s="14">
        <v>55000</v>
      </c>
      <c r="AZ25" s="14">
        <v>56105</v>
      </c>
      <c r="BA25" s="14">
        <v>57281</v>
      </c>
      <c r="BB25" s="14">
        <v>58238</v>
      </c>
      <c r="BC25" s="14">
        <v>59171</v>
      </c>
      <c r="BD25" s="14">
        <v>60068</v>
      </c>
      <c r="BE25" s="14">
        <v>60605</v>
      </c>
      <c r="BF25" s="14">
        <v>61290</v>
      </c>
      <c r="BG25" s="14">
        <v>61903</v>
      </c>
      <c r="BH25" s="14">
        <v>62424</v>
      </c>
      <c r="BI25" s="14">
        <v>63300</v>
      </c>
      <c r="BJ25" s="14">
        <v>64033</v>
      </c>
      <c r="BK25" s="14">
        <v>64717</v>
      </c>
      <c r="BL25" s="14">
        <v>65667</v>
      </c>
      <c r="BM25" s="14">
        <v>66619</v>
      </c>
      <c r="BN25" s="14">
        <v>67557</v>
      </c>
      <c r="BO25" s="14">
        <v>68646</v>
      </c>
      <c r="BP25" s="14">
        <v>69664</v>
      </c>
      <c r="BQ25" s="14">
        <v>70727</v>
      </c>
      <c r="BR25" s="14">
        <v>71621</v>
      </c>
      <c r="BS25" s="14">
        <v>72695</v>
      </c>
      <c r="BT25" s="14">
        <v>73749</v>
      </c>
      <c r="BU25" s="14">
        <v>74696</v>
      </c>
      <c r="BV25" s="14">
        <v>75710</v>
      </c>
      <c r="BW25" s="14">
        <v>76893</v>
      </c>
      <c r="BX25" s="14">
        <v>78155</v>
      </c>
      <c r="BY25" s="14">
        <v>79499</v>
      </c>
      <c r="BZ25" s="14">
        <v>80868</v>
      </c>
      <c r="CA25" s="14">
        <v>82480</v>
      </c>
      <c r="CB25" s="14">
        <v>84166</v>
      </c>
      <c r="CC25" s="14">
        <v>85960</v>
      </c>
      <c r="CD25" s="14">
        <v>87836</v>
      </c>
      <c r="CE25" s="14">
        <v>89825</v>
      </c>
      <c r="CF25" s="14">
        <v>91664</v>
      </c>
      <c r="CG25" s="14">
        <v>93204</v>
      </c>
      <c r="CH25" s="14">
        <v>94118</v>
      </c>
      <c r="CI25" s="14">
        <v>94881</v>
      </c>
      <c r="CJ25" s="14">
        <v>95745</v>
      </c>
      <c r="CK25" s="14">
        <v>96587</v>
      </c>
      <c r="CL25" s="14">
        <v>97880</v>
      </c>
      <c r="CM25" s="14">
        <v>98930</v>
      </c>
      <c r="CN25" s="14">
        <v>99951</v>
      </c>
      <c r="CO25" s="14">
        <v>100735</v>
      </c>
      <c r="CP25" s="14">
        <v>101732</v>
      </c>
      <c r="CQ25" s="14">
        <v>103034</v>
      </c>
      <c r="CR25" s="14">
        <v>104209</v>
      </c>
      <c r="CS25" s="14">
        <v>105270</v>
      </c>
      <c r="CT25" s="14">
        <v>106075</v>
      </c>
      <c r="CU25" s="14">
        <v>106967</v>
      </c>
      <c r="CV25" s="14">
        <v>107755</v>
      </c>
      <c r="CW25" s="14">
        <v>108520</v>
      </c>
      <c r="CX25" s="14">
        <v>109517</v>
      </c>
      <c r="CY25" s="14">
        <v>110630</v>
      </c>
      <c r="CZ25" s="14">
        <v>111959</v>
      </c>
      <c r="DA25" s="14">
        <v>113383</v>
      </c>
      <c r="DB25" s="14">
        <v>115104</v>
      </c>
      <c r="DC25" s="14">
        <v>116640</v>
      </c>
      <c r="DD25" s="14">
        <v>117696</v>
      </c>
      <c r="DE25" s="14">
        <v>118667</v>
      </c>
      <c r="DF25" s="14">
        <v>119386</v>
      </c>
      <c r="DG25" s="14">
        <v>119859</v>
      </c>
      <c r="DH25" s="14">
        <v>120604</v>
      </c>
      <c r="DI25" s="14">
        <v>121834</v>
      </c>
      <c r="DJ25" s="14">
        <v>123165</v>
      </c>
      <c r="DK25" s="14">
        <v>124978</v>
      </c>
      <c r="DL25" s="14">
        <v>126961</v>
      </c>
      <c r="DM25" s="14">
        <v>128814</v>
      </c>
      <c r="DN25" s="14">
        <v>131126</v>
      </c>
      <c r="DO25" s="14">
        <v>133175</v>
      </c>
      <c r="DP25" s="14">
        <v>135844</v>
      </c>
      <c r="DQ25" s="14">
        <v>138241</v>
      </c>
      <c r="DR25" s="14">
        <v>140903</v>
      </c>
      <c r="DS25" s="14">
        <v>144030</v>
      </c>
      <c r="DT25" s="14">
        <v>146926</v>
      </c>
      <c r="DU25" s="14">
        <v>149305</v>
      </c>
      <c r="DV25" s="14">
        <v>151097</v>
      </c>
      <c r="DW25" s="14">
        <v>153520</v>
      </c>
      <c r="DX25" s="14">
        <v>154789</v>
      </c>
      <c r="DY25" s="14">
        <v>156413</v>
      </c>
      <c r="DZ25" s="14">
        <v>157003</v>
      </c>
      <c r="EA25" s="14">
        <v>158216</v>
      </c>
      <c r="EB25" s="14">
        <v>160795</v>
      </c>
      <c r="EC25" s="14">
        <v>162083</v>
      </c>
      <c r="ED25" s="14">
        <v>164648</v>
      </c>
      <c r="EE25" s="14">
        <v>165584</v>
      </c>
      <c r="EF25" s="14">
        <v>167822</v>
      </c>
      <c r="EG25" s="14">
        <v>170831</v>
      </c>
      <c r="EH25" s="14">
        <v>174189</v>
      </c>
      <c r="EI25" s="14">
        <v>177722</v>
      </c>
      <c r="EJ25" s="14">
        <v>181379</v>
      </c>
      <c r="EK25" s="14">
        <v>185549</v>
      </c>
      <c r="EL25" s="14">
        <v>188463</v>
      </c>
      <c r="EM25" s="14">
        <v>192345</v>
      </c>
      <c r="EN25" s="14">
        <v>194877</v>
      </c>
      <c r="EO25" s="14">
        <v>198509</v>
      </c>
      <c r="EP25" s="14">
        <v>201821</v>
      </c>
    </row>
    <row r="26" spans="1:146">
      <c r="A26" s="14" t="s">
        <v>1338</v>
      </c>
      <c r="B26" s="14" t="s">
        <v>331</v>
      </c>
      <c r="C26" s="14">
        <v>1000000</v>
      </c>
      <c r="D26" s="14" t="s">
        <v>332</v>
      </c>
      <c r="E26" s="14" t="s">
        <v>1339</v>
      </c>
      <c r="F26" s="14" t="s">
        <v>1340</v>
      </c>
      <c r="G26" s="14">
        <v>70351</v>
      </c>
      <c r="H26" s="14">
        <v>39506</v>
      </c>
      <c r="I26" s="14">
        <v>38380</v>
      </c>
      <c r="J26" s="14">
        <v>37091</v>
      </c>
      <c r="K26" s="14">
        <v>-22617</v>
      </c>
      <c r="L26" s="14">
        <v>-10572</v>
      </c>
      <c r="M26" s="14">
        <v>-18853</v>
      </c>
      <c r="N26" s="14">
        <v>-84557</v>
      </c>
      <c r="O26" s="14">
        <v>-75593</v>
      </c>
      <c r="P26" s="14">
        <v>-116793</v>
      </c>
      <c r="Q26" s="14">
        <v>-93046</v>
      </c>
      <c r="R26" s="14">
        <v>-148503</v>
      </c>
      <c r="S26" s="14">
        <v>-322053</v>
      </c>
      <c r="T26" s="14">
        <v>-317091</v>
      </c>
      <c r="U26" s="14">
        <v>-325697</v>
      </c>
      <c r="V26" s="14">
        <v>-438374</v>
      </c>
      <c r="W26" s="14">
        <v>-431924</v>
      </c>
      <c r="X26" s="14">
        <v>-377583</v>
      </c>
      <c r="Y26" s="14">
        <v>-369992</v>
      </c>
      <c r="Z26" s="14">
        <v>-176395</v>
      </c>
      <c r="AA26" s="14">
        <v>-221142</v>
      </c>
      <c r="AB26" s="14">
        <v>-192632</v>
      </c>
      <c r="AC26" s="14">
        <v>-237803</v>
      </c>
      <c r="AD26" s="14">
        <v>-124285</v>
      </c>
      <c r="AE26" s="14">
        <v>-153784</v>
      </c>
      <c r="AF26" s="14">
        <v>-191004</v>
      </c>
      <c r="AG26" s="14">
        <v>-241840</v>
      </c>
      <c r="AH26" s="14">
        <v>-260105</v>
      </c>
      <c r="AI26" s="14">
        <v>-267333</v>
      </c>
      <c r="AJ26" s="14">
        <v>-281206</v>
      </c>
      <c r="AK26" s="14">
        <v>-301242</v>
      </c>
      <c r="AL26" s="14">
        <v>-281529</v>
      </c>
      <c r="AM26" s="14">
        <v>-319557</v>
      </c>
      <c r="AN26" s="14">
        <v>-317561</v>
      </c>
      <c r="AO26" s="14">
        <v>-395806</v>
      </c>
      <c r="AP26" s="14">
        <v>-635370</v>
      </c>
      <c r="AQ26" s="14">
        <v>-645598</v>
      </c>
      <c r="AR26" s="14">
        <v>-701810</v>
      </c>
      <c r="AS26" s="14">
        <v>-772220</v>
      </c>
      <c r="AT26" s="14">
        <v>-946677</v>
      </c>
      <c r="AU26" s="14">
        <v>-976816</v>
      </c>
      <c r="AV26" s="14">
        <v>-1057943</v>
      </c>
      <c r="AW26" s="14">
        <v>-974043</v>
      </c>
      <c r="AX26" s="14">
        <v>-803198</v>
      </c>
      <c r="AY26" s="14">
        <v>-728242</v>
      </c>
      <c r="AZ26" s="14">
        <v>-913253</v>
      </c>
      <c r="BA26" s="14">
        <v>-1165805</v>
      </c>
      <c r="BB26" s="14">
        <v>-1199832</v>
      </c>
      <c r="BC26" s="14">
        <v>-1146997</v>
      </c>
      <c r="BD26" s="14">
        <v>-1387721</v>
      </c>
      <c r="BE26" s="14">
        <v>-1550568</v>
      </c>
      <c r="BF26" s="14">
        <v>-1843314</v>
      </c>
      <c r="BG26" s="14">
        <v>-1904670</v>
      </c>
      <c r="BH26" s="14">
        <v>-1842106</v>
      </c>
      <c r="BI26" s="14">
        <v>-2089706</v>
      </c>
      <c r="BJ26" s="14">
        <v>-1940258</v>
      </c>
      <c r="BK26" s="14">
        <v>-2107053</v>
      </c>
      <c r="BL26" s="14">
        <v>-2081438</v>
      </c>
      <c r="BM26" s="14">
        <v>-2113621</v>
      </c>
      <c r="BN26" s="14">
        <v>-1754849</v>
      </c>
      <c r="BO26" s="14">
        <v>-1772709</v>
      </c>
      <c r="BP26" s="14">
        <v>-1982682</v>
      </c>
      <c r="BQ26" s="14">
        <v>-1988162</v>
      </c>
      <c r="BR26" s="14">
        <v>-1697446</v>
      </c>
      <c r="BS26" s="14">
        <v>-1658111</v>
      </c>
      <c r="BT26" s="14">
        <v>-1769069</v>
      </c>
      <c r="BU26" s="14">
        <v>-1733847</v>
      </c>
      <c r="BV26" s="14">
        <v>-1515716</v>
      </c>
      <c r="BW26" s="14">
        <v>-1280094</v>
      </c>
      <c r="BX26" s="14">
        <v>-1317111</v>
      </c>
      <c r="BY26" s="14">
        <v>-1578126</v>
      </c>
      <c r="BZ26" s="14">
        <v>-1359710</v>
      </c>
      <c r="CA26" s="14">
        <v>-1282143</v>
      </c>
      <c r="CB26" s="14">
        <v>-1016624</v>
      </c>
      <c r="CC26" s="14">
        <v>-652781</v>
      </c>
      <c r="CD26" s="14">
        <v>-662272</v>
      </c>
      <c r="CE26" s="14">
        <v>-1135266</v>
      </c>
      <c r="CF26" s="14">
        <v>-1379174</v>
      </c>
      <c r="CG26" s="14">
        <v>-2877019</v>
      </c>
      <c r="CH26" s="14">
        <v>-3832965</v>
      </c>
      <c r="CI26" s="14">
        <v>-3738856</v>
      </c>
      <c r="CJ26" s="14">
        <v>-3110843</v>
      </c>
      <c r="CK26" s="14">
        <v>-2560895</v>
      </c>
      <c r="CL26" s="14">
        <v>-2675521</v>
      </c>
      <c r="CM26" s="14">
        <v>-2869343</v>
      </c>
      <c r="CN26" s="14">
        <v>-3251525</v>
      </c>
      <c r="CO26" s="14">
        <v>-2779916</v>
      </c>
      <c r="CP26" s="14">
        <v>-2606250</v>
      </c>
      <c r="CQ26" s="14">
        <v>-2776099</v>
      </c>
      <c r="CR26" s="14">
        <v>-2802789</v>
      </c>
      <c r="CS26" s="14">
        <v>-4178461</v>
      </c>
      <c r="CT26" s="14">
        <v>-4461825</v>
      </c>
      <c r="CU26" s="14">
        <v>-4518942</v>
      </c>
      <c r="CV26" s="14">
        <v>-5099687</v>
      </c>
      <c r="CW26" s="14">
        <v>-4894798</v>
      </c>
      <c r="CX26" s="14">
        <v>-4394417</v>
      </c>
      <c r="CY26" s="14">
        <v>-4930452</v>
      </c>
      <c r="CZ26" s="14">
        <v>-5294650</v>
      </c>
      <c r="DA26" s="14">
        <v>-4745965</v>
      </c>
      <c r="DB26" s="14">
        <v>-5119306</v>
      </c>
      <c r="DC26" s="14">
        <v>-5199649</v>
      </c>
      <c r="DD26" s="14">
        <v>-5164133</v>
      </c>
      <c r="DE26" s="14">
        <v>-5876415</v>
      </c>
      <c r="DF26" s="14">
        <v>-6733703</v>
      </c>
      <c r="DG26" s="14">
        <v>-6618342</v>
      </c>
      <c r="DH26" s="14">
        <v>-6558305</v>
      </c>
      <c r="DI26" s="14">
        <v>-7094203</v>
      </c>
      <c r="DJ26" s="14">
        <v>-7290480</v>
      </c>
      <c r="DK26" s="14">
        <v>-7610074</v>
      </c>
      <c r="DL26" s="14">
        <v>-8082587</v>
      </c>
      <c r="DM26" s="14">
        <v>-7949617</v>
      </c>
      <c r="DN26" s="14">
        <v>-8040786</v>
      </c>
      <c r="DO26" s="14">
        <v>-7853655</v>
      </c>
      <c r="DP26" s="14">
        <v>-7712512</v>
      </c>
      <c r="DQ26" s="14">
        <v>-7481973</v>
      </c>
      <c r="DR26" s="14">
        <v>-7585741</v>
      </c>
      <c r="DS26" s="14">
        <v>-7705378</v>
      </c>
      <c r="DT26" s="14">
        <v>-8647408</v>
      </c>
      <c r="DU26" s="14">
        <v>-9362746</v>
      </c>
      <c r="DV26" s="14">
        <v>-9468047</v>
      </c>
      <c r="DW26" s="14">
        <v>-10001760</v>
      </c>
      <c r="DX26" s="14">
        <v>-10335718</v>
      </c>
      <c r="DY26" s="14">
        <v>-11096181</v>
      </c>
      <c r="DZ26" s="14">
        <v>-11258015</v>
      </c>
      <c r="EA26" s="14">
        <v>-12061503</v>
      </c>
      <c r="EB26" s="14">
        <v>-13200698</v>
      </c>
      <c r="EC26" s="14">
        <v>-14022838</v>
      </c>
      <c r="ED26" s="14">
        <v>-14185414</v>
      </c>
      <c r="EE26" s="14">
        <v>-14416798</v>
      </c>
      <c r="EF26" s="14">
        <v>-15533452</v>
      </c>
      <c r="EG26" s="14">
        <v>-15885449</v>
      </c>
      <c r="EH26" s="14">
        <v>-18180996</v>
      </c>
      <c r="EI26" s="14">
        <v>-17687551</v>
      </c>
      <c r="EJ26" s="14">
        <v>-15883910</v>
      </c>
      <c r="EK26" s="14">
        <v>-15955440</v>
      </c>
      <c r="EL26" s="14">
        <v>-15330011</v>
      </c>
      <c r="EM26" s="14">
        <v>-15988570</v>
      </c>
      <c r="EN26" s="14">
        <v>-17360407</v>
      </c>
      <c r="EO26" s="14">
        <v>-17463690</v>
      </c>
      <c r="EP26" s="14">
        <v>-19366250</v>
      </c>
    </row>
    <row r="27" spans="1:146">
      <c r="A27" s="14" t="s">
        <v>457</v>
      </c>
      <c r="B27" s="14" t="s">
        <v>331</v>
      </c>
      <c r="C27" s="14">
        <v>1000000</v>
      </c>
      <c r="D27" s="14" t="s">
        <v>332</v>
      </c>
      <c r="E27" s="14" t="s">
        <v>671</v>
      </c>
      <c r="F27" s="14" t="s">
        <v>6</v>
      </c>
      <c r="G27" s="14">
        <v>1531044</v>
      </c>
      <c r="H27" s="14">
        <v>1551389</v>
      </c>
      <c r="I27" s="14">
        <v>1612542</v>
      </c>
      <c r="J27" s="14">
        <v>1766648</v>
      </c>
      <c r="K27" s="14">
        <v>1733850</v>
      </c>
      <c r="L27" s="14">
        <v>1791348</v>
      </c>
      <c r="M27" s="14">
        <v>1808136</v>
      </c>
      <c r="N27" s="14">
        <v>1718458</v>
      </c>
      <c r="O27" s="14">
        <v>1766388</v>
      </c>
      <c r="P27" s="14">
        <v>1742494</v>
      </c>
      <c r="Q27" s="14">
        <v>1789213</v>
      </c>
      <c r="R27" s="14">
        <v>1877983</v>
      </c>
      <c r="S27" s="14">
        <v>1864318</v>
      </c>
      <c r="T27" s="14">
        <v>1909182</v>
      </c>
      <c r="U27" s="14">
        <v>1949851</v>
      </c>
      <c r="V27" s="14">
        <v>1891068</v>
      </c>
      <c r="W27" s="14">
        <v>1958278</v>
      </c>
      <c r="X27" s="14">
        <v>2056588</v>
      </c>
      <c r="Y27" s="14">
        <v>2153508</v>
      </c>
      <c r="Z27" s="14">
        <v>2472513</v>
      </c>
      <c r="AA27" s="14">
        <v>2514005</v>
      </c>
      <c r="AB27" s="14">
        <v>2587450</v>
      </c>
      <c r="AC27" s="14">
        <v>2628970</v>
      </c>
      <c r="AD27" s="14">
        <v>2704422</v>
      </c>
      <c r="AE27" s="14">
        <v>2778970</v>
      </c>
      <c r="AF27" s="14">
        <v>2869176</v>
      </c>
      <c r="AG27" s="14">
        <v>2966222</v>
      </c>
      <c r="AH27" s="14">
        <v>3305857</v>
      </c>
      <c r="AI27" s="14">
        <v>3424891</v>
      </c>
      <c r="AJ27" s="14">
        <v>3505194</v>
      </c>
      <c r="AK27" s="14">
        <v>3621548</v>
      </c>
      <c r="AL27" s="14">
        <v>3949619</v>
      </c>
      <c r="AM27" s="14">
        <v>4043657</v>
      </c>
      <c r="AN27" s="14">
        <v>4270018</v>
      </c>
      <c r="AO27" s="14">
        <v>4403365</v>
      </c>
      <c r="AP27" s="14">
        <v>4592650</v>
      </c>
      <c r="AQ27" s="14">
        <v>4834131</v>
      </c>
      <c r="AR27" s="14">
        <v>4904841</v>
      </c>
      <c r="AS27" s="14">
        <v>4755016</v>
      </c>
      <c r="AT27" s="14">
        <v>5324898</v>
      </c>
      <c r="AU27" s="14">
        <v>5473513</v>
      </c>
      <c r="AV27" s="14">
        <v>5669759</v>
      </c>
      <c r="AW27" s="14">
        <v>5814534</v>
      </c>
      <c r="AX27" s="14">
        <v>6515308</v>
      </c>
      <c r="AY27" s="14">
        <v>6737632</v>
      </c>
      <c r="AZ27" s="14">
        <v>6753504</v>
      </c>
      <c r="BA27" s="14">
        <v>6696736</v>
      </c>
      <c r="BB27" s="14">
        <v>6421633</v>
      </c>
      <c r="BC27" s="14">
        <v>6449660</v>
      </c>
      <c r="BD27" s="14">
        <v>6498667</v>
      </c>
      <c r="BE27" s="14">
        <v>6233855</v>
      </c>
      <c r="BF27" s="14">
        <v>5967991</v>
      </c>
      <c r="BG27" s="14">
        <v>6004152</v>
      </c>
      <c r="BH27" s="14">
        <v>6036480</v>
      </c>
      <c r="BI27" s="14">
        <v>5827764</v>
      </c>
      <c r="BJ27" s="14">
        <v>5709269</v>
      </c>
      <c r="BK27" s="14">
        <v>5694073</v>
      </c>
      <c r="BL27" s="14">
        <v>6126336</v>
      </c>
      <c r="BM27" s="14">
        <v>6307497</v>
      </c>
      <c r="BN27" s="14">
        <v>7477142</v>
      </c>
      <c r="BO27" s="14">
        <v>7718216</v>
      </c>
      <c r="BP27" s="14">
        <v>7879859</v>
      </c>
      <c r="BQ27" s="14">
        <v>8088758</v>
      </c>
      <c r="BR27" s="14">
        <v>9056255</v>
      </c>
      <c r="BS27" s="14">
        <v>9324021</v>
      </c>
      <c r="BT27" s="14">
        <v>9463175</v>
      </c>
      <c r="BU27" s="14">
        <v>9874217</v>
      </c>
      <c r="BV27" s="14">
        <v>10194293</v>
      </c>
      <c r="BW27" s="14">
        <v>11110497</v>
      </c>
      <c r="BX27" s="14">
        <v>11285254</v>
      </c>
      <c r="BY27" s="14">
        <v>11802779</v>
      </c>
      <c r="BZ27" s="14">
        <v>12724720</v>
      </c>
      <c r="CA27" s="14">
        <v>13343871</v>
      </c>
      <c r="CB27" s="14">
        <v>14443994</v>
      </c>
      <c r="CC27" s="14">
        <v>15182359</v>
      </c>
      <c r="CD27" s="14">
        <v>15270000</v>
      </c>
      <c r="CE27" s="14">
        <v>14553950</v>
      </c>
      <c r="CF27" s="14">
        <v>14123343</v>
      </c>
      <c r="CG27" s="14">
        <v>12055839</v>
      </c>
      <c r="CH27" s="14">
        <v>10175358</v>
      </c>
      <c r="CI27" s="14">
        <v>9502080</v>
      </c>
      <c r="CJ27" s="14">
        <v>10764741</v>
      </c>
      <c r="CK27" s="14">
        <v>12389789</v>
      </c>
      <c r="CL27" s="14">
        <v>12566667</v>
      </c>
      <c r="CM27" s="14">
        <v>12914855</v>
      </c>
      <c r="CN27" s="14">
        <v>12069058</v>
      </c>
      <c r="CO27" s="14">
        <v>13686750</v>
      </c>
      <c r="CP27" s="14">
        <v>14466112</v>
      </c>
      <c r="CQ27" s="14">
        <v>15168980</v>
      </c>
      <c r="CR27" s="14">
        <v>15398929</v>
      </c>
      <c r="CS27" s="14">
        <v>13542638</v>
      </c>
      <c r="CT27" s="14">
        <v>13997587</v>
      </c>
      <c r="CU27" s="14">
        <v>14858905</v>
      </c>
      <c r="CV27" s="14">
        <v>14197831</v>
      </c>
      <c r="CW27" s="14">
        <v>15114614</v>
      </c>
      <c r="CX27" s="14">
        <v>15629169</v>
      </c>
      <c r="CY27" s="14">
        <v>16179575</v>
      </c>
      <c r="CZ27" s="14">
        <v>16060972</v>
      </c>
      <c r="DA27" s="14">
        <v>17232444</v>
      </c>
      <c r="DB27" s="14">
        <v>17902710</v>
      </c>
      <c r="DC27" s="14">
        <v>18342389</v>
      </c>
      <c r="DD27" s="14">
        <v>19221155</v>
      </c>
      <c r="DE27" s="14">
        <v>18733657</v>
      </c>
      <c r="DF27" s="14">
        <v>18414226</v>
      </c>
      <c r="DG27" s="14">
        <v>19053337</v>
      </c>
      <c r="DH27" s="14">
        <v>19067833</v>
      </c>
      <c r="DI27" s="14">
        <v>17648662</v>
      </c>
      <c r="DJ27" s="14">
        <v>17847159</v>
      </c>
      <c r="DK27" s="14">
        <v>17943195</v>
      </c>
      <c r="DL27" s="14">
        <v>18102006</v>
      </c>
      <c r="DM27" s="14">
        <v>18901773</v>
      </c>
      <c r="DN27" s="14">
        <v>18734367</v>
      </c>
      <c r="DO27" s="14">
        <v>20031261</v>
      </c>
      <c r="DP27" s="14">
        <v>20995175</v>
      </c>
      <c r="DQ27" s="14">
        <v>22178946</v>
      </c>
      <c r="DR27" s="14">
        <v>23022975</v>
      </c>
      <c r="DS27" s="14">
        <v>22843431</v>
      </c>
      <c r="DT27" s="14">
        <v>22461541</v>
      </c>
      <c r="DU27" s="14">
        <v>22675959</v>
      </c>
      <c r="DV27" s="14">
        <v>20718595</v>
      </c>
      <c r="DW27" s="14">
        <v>22274424</v>
      </c>
      <c r="DX27" s="14">
        <v>22850411</v>
      </c>
      <c r="DY27" s="14">
        <v>22795082</v>
      </c>
      <c r="DZ27" s="14">
        <v>24044476</v>
      </c>
      <c r="EA27" s="14">
        <v>20690420</v>
      </c>
      <c r="EB27" s="14">
        <v>22762835</v>
      </c>
      <c r="EC27" s="14">
        <v>23613257</v>
      </c>
      <c r="ED27" s="14">
        <v>26321866</v>
      </c>
      <c r="EE27" s="14">
        <v>27367716</v>
      </c>
      <c r="EF27" s="14">
        <v>28747661</v>
      </c>
      <c r="EG27" s="14">
        <v>28968887</v>
      </c>
      <c r="EH27" s="14">
        <v>29813853</v>
      </c>
      <c r="EI27" s="14">
        <v>28465953</v>
      </c>
      <c r="EJ27" s="14">
        <v>25446990</v>
      </c>
      <c r="EK27" s="14">
        <v>23939362</v>
      </c>
      <c r="EL27" s="14">
        <v>26142590</v>
      </c>
      <c r="EM27" s="14">
        <v>27589577</v>
      </c>
      <c r="EN27" s="14">
        <v>28105086</v>
      </c>
      <c r="EO27" s="14">
        <v>27420445</v>
      </c>
      <c r="EP27" s="14">
        <v>29607220</v>
      </c>
    </row>
    <row r="28" spans="1:146">
      <c r="A28" s="14" t="s">
        <v>511</v>
      </c>
      <c r="B28" s="14" t="s">
        <v>331</v>
      </c>
      <c r="C28" s="14">
        <v>1000000</v>
      </c>
      <c r="D28" s="14" t="s">
        <v>332</v>
      </c>
      <c r="E28" s="14" t="s">
        <v>706</v>
      </c>
      <c r="F28" s="14" t="s">
        <v>707</v>
      </c>
      <c r="G28" s="14">
        <v>133621</v>
      </c>
      <c r="H28" s="14">
        <v>137833</v>
      </c>
      <c r="I28" s="14">
        <v>171711</v>
      </c>
      <c r="J28" s="14">
        <v>197345</v>
      </c>
      <c r="K28" s="14">
        <v>162878</v>
      </c>
      <c r="L28" s="14">
        <v>190890</v>
      </c>
      <c r="M28" s="14">
        <v>166628</v>
      </c>
      <c r="N28" s="14">
        <v>197596</v>
      </c>
      <c r="O28" s="14">
        <v>220890</v>
      </c>
      <c r="P28" s="14">
        <v>224206</v>
      </c>
      <c r="Q28" s="14">
        <v>258216</v>
      </c>
      <c r="R28" s="14">
        <v>278976</v>
      </c>
      <c r="S28" s="14">
        <v>257473</v>
      </c>
      <c r="T28" s="14">
        <v>272908</v>
      </c>
      <c r="U28" s="14">
        <v>296190</v>
      </c>
      <c r="V28" s="14">
        <v>314266</v>
      </c>
      <c r="W28" s="14">
        <v>365074</v>
      </c>
      <c r="X28" s="14">
        <v>426520</v>
      </c>
      <c r="Y28" s="14">
        <v>491186</v>
      </c>
      <c r="Z28" s="14">
        <v>543862</v>
      </c>
      <c r="AA28" s="14">
        <v>578653</v>
      </c>
      <c r="AB28" s="14">
        <v>616744</v>
      </c>
      <c r="AC28" s="14">
        <v>626046</v>
      </c>
      <c r="AD28" s="14">
        <v>626762</v>
      </c>
      <c r="AE28" s="14">
        <v>644382</v>
      </c>
      <c r="AF28" s="14">
        <v>668010</v>
      </c>
      <c r="AG28" s="14">
        <v>728149</v>
      </c>
      <c r="AH28" s="14">
        <v>790615</v>
      </c>
      <c r="AI28" s="14">
        <v>849842</v>
      </c>
      <c r="AJ28" s="14">
        <v>903587</v>
      </c>
      <c r="AK28" s="14">
        <v>939758</v>
      </c>
      <c r="AL28" s="14">
        <v>1006135</v>
      </c>
      <c r="AM28" s="14">
        <v>1019624</v>
      </c>
      <c r="AN28" s="14">
        <v>1192191</v>
      </c>
      <c r="AO28" s="14">
        <v>1244738</v>
      </c>
      <c r="AP28" s="14">
        <v>1207787</v>
      </c>
      <c r="AQ28" s="14">
        <v>1385867</v>
      </c>
      <c r="AR28" s="14">
        <v>1370021</v>
      </c>
      <c r="AS28" s="14">
        <v>1167450</v>
      </c>
      <c r="AT28" s="14">
        <v>1474983</v>
      </c>
      <c r="AU28" s="14">
        <v>1527668</v>
      </c>
      <c r="AV28" s="14">
        <v>1656976</v>
      </c>
      <c r="AW28" s="14">
        <v>1701560</v>
      </c>
      <c r="AX28" s="14">
        <v>2003716</v>
      </c>
      <c r="AY28" s="14">
        <v>2089143</v>
      </c>
      <c r="AZ28" s="14">
        <v>2054063</v>
      </c>
      <c r="BA28" s="14">
        <v>1942786</v>
      </c>
      <c r="BB28" s="14">
        <v>1852842</v>
      </c>
      <c r="BC28" s="14">
        <v>1654541</v>
      </c>
      <c r="BD28" s="14">
        <v>1718095</v>
      </c>
      <c r="BE28" s="14">
        <v>1433884</v>
      </c>
      <c r="BF28" s="14">
        <v>1612673</v>
      </c>
      <c r="BG28" s="14">
        <v>1607025</v>
      </c>
      <c r="BH28" s="14">
        <v>1521874</v>
      </c>
      <c r="BI28" s="14">
        <v>1235475</v>
      </c>
      <c r="BJ28" s="14">
        <v>1373980</v>
      </c>
      <c r="BK28" s="14">
        <v>1293453</v>
      </c>
      <c r="BL28" s="14">
        <v>1581419</v>
      </c>
      <c r="BM28" s="14">
        <v>1755385</v>
      </c>
      <c r="BN28" s="14">
        <v>2079422</v>
      </c>
      <c r="BO28" s="14">
        <v>2138460</v>
      </c>
      <c r="BP28" s="14">
        <v>2161543</v>
      </c>
      <c r="BQ28" s="14">
        <v>2212356</v>
      </c>
      <c r="BR28" s="14">
        <v>2560418</v>
      </c>
      <c r="BS28" s="14">
        <v>2649905</v>
      </c>
      <c r="BT28" s="14">
        <v>2704402</v>
      </c>
      <c r="BU28" s="14">
        <v>3078670</v>
      </c>
      <c r="BV28" s="14">
        <v>3317705</v>
      </c>
      <c r="BW28" s="14">
        <v>3682411</v>
      </c>
      <c r="BX28" s="14">
        <v>3673580</v>
      </c>
      <c r="BY28" s="14">
        <v>3828619</v>
      </c>
      <c r="BZ28" s="14">
        <v>4328960</v>
      </c>
      <c r="CA28" s="14">
        <v>4536363</v>
      </c>
      <c r="CB28" s="14">
        <v>4958299</v>
      </c>
      <c r="CC28" s="14">
        <v>5262469</v>
      </c>
      <c r="CD28" s="14">
        <v>5247990</v>
      </c>
      <c r="CE28" s="14">
        <v>4786880</v>
      </c>
      <c r="CF28" s="14">
        <v>4701709</v>
      </c>
      <c r="CG28" s="14">
        <v>3636110</v>
      </c>
      <c r="CH28" s="14">
        <v>2748428</v>
      </c>
      <c r="CI28" s="14">
        <v>2456973</v>
      </c>
      <c r="CJ28" s="14">
        <v>3162209</v>
      </c>
      <c r="CK28" s="14">
        <v>3836151</v>
      </c>
      <c r="CL28" s="14">
        <v>3995295</v>
      </c>
      <c r="CM28" s="14">
        <v>4135014</v>
      </c>
      <c r="CN28" s="14">
        <v>3734612</v>
      </c>
      <c r="CO28" s="14">
        <v>4475807</v>
      </c>
      <c r="CP28" s="14">
        <v>4900246</v>
      </c>
      <c r="CQ28" s="14">
        <v>5159980</v>
      </c>
      <c r="CR28" s="14">
        <v>5204875</v>
      </c>
      <c r="CS28" s="14">
        <v>4287221</v>
      </c>
      <c r="CT28" s="14">
        <v>4501438</v>
      </c>
      <c r="CU28" s="14">
        <v>5005403</v>
      </c>
      <c r="CV28" s="14">
        <v>4673015</v>
      </c>
      <c r="CW28" s="14">
        <v>5048350</v>
      </c>
      <c r="CX28" s="14">
        <v>5321857</v>
      </c>
      <c r="CY28" s="14">
        <v>5546349</v>
      </c>
      <c r="CZ28" s="14">
        <v>5541381</v>
      </c>
      <c r="DA28" s="14">
        <v>6084914</v>
      </c>
      <c r="DB28" s="14">
        <v>6472877</v>
      </c>
      <c r="DC28" s="14">
        <v>6647696</v>
      </c>
      <c r="DD28" s="14">
        <v>7101816</v>
      </c>
      <c r="DE28" s="14">
        <v>6828948</v>
      </c>
      <c r="DF28" s="14">
        <v>6770629</v>
      </c>
      <c r="DG28" s="14">
        <v>7174471</v>
      </c>
      <c r="DH28" s="14">
        <v>7311250</v>
      </c>
      <c r="DI28" s="14">
        <v>6545989</v>
      </c>
      <c r="DJ28" s="14">
        <v>6756163</v>
      </c>
      <c r="DK28" s="14">
        <v>6665318</v>
      </c>
      <c r="DL28" s="14">
        <v>6728339</v>
      </c>
      <c r="DM28" s="14">
        <v>7148103</v>
      </c>
      <c r="DN28" s="14">
        <v>7146320</v>
      </c>
      <c r="DO28" s="14">
        <v>7712310</v>
      </c>
      <c r="DP28" s="14">
        <v>8206770</v>
      </c>
      <c r="DQ28" s="14">
        <v>8724834</v>
      </c>
      <c r="DR28" s="14">
        <v>9118138</v>
      </c>
      <c r="DS28" s="14">
        <v>9140032</v>
      </c>
      <c r="DT28" s="14">
        <v>8845101</v>
      </c>
      <c r="DU28" s="14">
        <v>8980931</v>
      </c>
      <c r="DV28" s="14">
        <v>7899563</v>
      </c>
      <c r="DW28" s="14">
        <v>8687158</v>
      </c>
      <c r="DX28" s="14">
        <v>8894576</v>
      </c>
      <c r="DY28" s="14">
        <v>8722334</v>
      </c>
      <c r="DZ28" s="14">
        <v>9478014</v>
      </c>
      <c r="EA28" s="14">
        <v>7442650</v>
      </c>
      <c r="EB28" s="14">
        <v>8574871</v>
      </c>
      <c r="EC28" s="14">
        <v>9142675</v>
      </c>
      <c r="ED28" s="14">
        <v>10615016</v>
      </c>
      <c r="EE28" s="14">
        <v>11098240</v>
      </c>
      <c r="EF28" s="14">
        <v>11810521</v>
      </c>
      <c r="EG28" s="14">
        <v>11789406</v>
      </c>
      <c r="EH28" s="14">
        <v>12061294</v>
      </c>
      <c r="EI28" s="14">
        <v>11465265</v>
      </c>
      <c r="EJ28" s="14">
        <v>9997741</v>
      </c>
      <c r="EK28" s="14">
        <v>9192407</v>
      </c>
      <c r="EL28" s="14">
        <v>10305962</v>
      </c>
      <c r="EM28" s="14">
        <v>10796794</v>
      </c>
      <c r="EN28" s="14">
        <v>11016053</v>
      </c>
      <c r="EO28" s="14">
        <v>10703214</v>
      </c>
      <c r="EP28" s="14">
        <v>11648742</v>
      </c>
    </row>
    <row r="29" spans="1:146">
      <c r="A29" s="14" t="s">
        <v>1341</v>
      </c>
      <c r="B29" s="14" t="s">
        <v>331</v>
      </c>
      <c r="C29" s="14">
        <v>1000000</v>
      </c>
      <c r="D29" s="14" t="s">
        <v>332</v>
      </c>
      <c r="E29" s="14" t="s">
        <v>1342</v>
      </c>
      <c r="F29" s="14" t="s">
        <v>1343</v>
      </c>
      <c r="G29" s="14">
        <v>1397423</v>
      </c>
      <c r="H29" s="14">
        <v>1413556</v>
      </c>
      <c r="I29" s="14">
        <v>1440831</v>
      </c>
      <c r="J29" s="14">
        <v>1569303</v>
      </c>
      <c r="K29" s="14">
        <v>1570972</v>
      </c>
      <c r="L29" s="14">
        <v>1600458</v>
      </c>
      <c r="M29" s="14">
        <v>1641508</v>
      </c>
      <c r="N29" s="14">
        <v>1520862</v>
      </c>
      <c r="O29" s="14">
        <v>1545498</v>
      </c>
      <c r="P29" s="14">
        <v>1518288</v>
      </c>
      <c r="Q29" s="14">
        <v>1530997</v>
      </c>
      <c r="R29" s="14">
        <v>1599007</v>
      </c>
      <c r="S29" s="14">
        <v>1606845</v>
      </c>
      <c r="T29" s="14">
        <v>1636274</v>
      </c>
      <c r="U29" s="14">
        <v>1653661</v>
      </c>
      <c r="V29" s="14">
        <v>1576802</v>
      </c>
      <c r="W29" s="14">
        <v>1593204</v>
      </c>
      <c r="X29" s="14">
        <v>1630068</v>
      </c>
      <c r="Y29" s="14">
        <v>1662322</v>
      </c>
      <c r="Z29" s="14">
        <v>1928651</v>
      </c>
      <c r="AA29" s="14">
        <v>1935352</v>
      </c>
      <c r="AB29" s="14">
        <v>1970706</v>
      </c>
      <c r="AC29" s="14">
        <v>2002924</v>
      </c>
      <c r="AD29" s="14">
        <v>2077660</v>
      </c>
      <c r="AE29" s="14">
        <v>2134588</v>
      </c>
      <c r="AF29" s="14">
        <v>2201166</v>
      </c>
      <c r="AG29" s="14">
        <v>2238073</v>
      </c>
      <c r="AH29" s="14">
        <v>2515242</v>
      </c>
      <c r="AI29" s="14">
        <v>2575049</v>
      </c>
      <c r="AJ29" s="14">
        <v>2601607</v>
      </c>
      <c r="AK29" s="14">
        <v>2681790</v>
      </c>
      <c r="AL29" s="14">
        <v>2943484</v>
      </c>
      <c r="AM29" s="14">
        <v>3024033</v>
      </c>
      <c r="AN29" s="14">
        <v>3077827</v>
      </c>
      <c r="AO29" s="14">
        <v>3158627</v>
      </c>
      <c r="AP29" s="14">
        <v>3384863</v>
      </c>
      <c r="AQ29" s="14">
        <v>3448264</v>
      </c>
      <c r="AR29" s="14">
        <v>3534820</v>
      </c>
      <c r="AS29" s="14">
        <v>3587566</v>
      </c>
      <c r="AT29" s="14">
        <v>3849915</v>
      </c>
      <c r="AU29" s="14">
        <v>3945845</v>
      </c>
      <c r="AV29" s="14">
        <v>4012783</v>
      </c>
      <c r="AW29" s="14">
        <v>4112974</v>
      </c>
      <c r="AX29" s="14">
        <v>4511592</v>
      </c>
      <c r="AY29" s="14">
        <v>4648489</v>
      </c>
      <c r="AZ29" s="14">
        <v>4699441</v>
      </c>
      <c r="BA29" s="14">
        <v>4753950</v>
      </c>
      <c r="BB29" s="14">
        <v>4568791</v>
      </c>
      <c r="BC29" s="14">
        <v>4795119</v>
      </c>
      <c r="BD29" s="14">
        <v>4780572</v>
      </c>
      <c r="BE29" s="14">
        <v>4799971</v>
      </c>
      <c r="BF29" s="14">
        <v>4355318</v>
      </c>
      <c r="BG29" s="14">
        <v>4397127</v>
      </c>
      <c r="BH29" s="14">
        <v>4514606</v>
      </c>
      <c r="BI29" s="14">
        <v>4592289</v>
      </c>
      <c r="BJ29" s="14">
        <v>4335289</v>
      </c>
      <c r="BK29" s="14">
        <v>4400620</v>
      </c>
      <c r="BL29" s="14">
        <v>4544917</v>
      </c>
      <c r="BM29" s="14">
        <v>4552112</v>
      </c>
      <c r="BN29" s="14">
        <v>5397720</v>
      </c>
      <c r="BO29" s="14">
        <v>5579756</v>
      </c>
      <c r="BP29" s="14">
        <v>5718316</v>
      </c>
      <c r="BQ29" s="14">
        <v>5876402</v>
      </c>
      <c r="BR29" s="14">
        <v>6495837</v>
      </c>
      <c r="BS29" s="14">
        <v>6674116</v>
      </c>
      <c r="BT29" s="14">
        <v>6758773</v>
      </c>
      <c r="BU29" s="14">
        <v>6795547</v>
      </c>
      <c r="BV29" s="14">
        <v>6876588</v>
      </c>
      <c r="BW29" s="14">
        <v>7428086</v>
      </c>
      <c r="BX29" s="14">
        <v>7611674</v>
      </c>
      <c r="BY29" s="14">
        <v>7974160</v>
      </c>
      <c r="BZ29" s="14">
        <v>8395760</v>
      </c>
      <c r="CA29" s="14">
        <v>8807508</v>
      </c>
      <c r="CB29" s="14">
        <v>9485695</v>
      </c>
      <c r="CC29" s="14">
        <v>9919890</v>
      </c>
      <c r="CD29" s="14">
        <v>10022010</v>
      </c>
      <c r="CE29" s="14">
        <v>9767070</v>
      </c>
      <c r="CF29" s="14">
        <v>9421634</v>
      </c>
      <c r="CG29" s="14">
        <v>8419729</v>
      </c>
      <c r="CH29" s="14">
        <v>7426930</v>
      </c>
      <c r="CI29" s="14">
        <v>7045107</v>
      </c>
      <c r="CJ29" s="14">
        <v>7602532</v>
      </c>
      <c r="CK29" s="14">
        <v>8553638</v>
      </c>
      <c r="CL29" s="14">
        <v>8571372</v>
      </c>
      <c r="CM29" s="14">
        <v>8779841</v>
      </c>
      <c r="CN29" s="14">
        <v>8334446</v>
      </c>
      <c r="CO29" s="14">
        <v>9210943</v>
      </c>
      <c r="CP29" s="14">
        <v>9565866</v>
      </c>
      <c r="CQ29" s="14">
        <v>10009000</v>
      </c>
      <c r="CR29" s="14">
        <v>10194054</v>
      </c>
      <c r="CS29" s="14">
        <v>9255417</v>
      </c>
      <c r="CT29" s="14">
        <v>9496149</v>
      </c>
      <c r="CU29" s="14">
        <v>9853502</v>
      </c>
      <c r="CV29" s="14">
        <v>9524816</v>
      </c>
      <c r="CW29" s="14">
        <v>10066264</v>
      </c>
      <c r="CX29" s="14">
        <v>10307312</v>
      </c>
      <c r="CY29" s="14">
        <v>10633226</v>
      </c>
      <c r="CZ29" s="14">
        <v>10519591</v>
      </c>
      <c r="DA29" s="14">
        <v>11147530</v>
      </c>
      <c r="DB29" s="14">
        <v>11429833</v>
      </c>
      <c r="DC29" s="14">
        <v>11694693</v>
      </c>
      <c r="DD29" s="14">
        <v>12119339</v>
      </c>
      <c r="DE29" s="14">
        <v>11904709</v>
      </c>
      <c r="DF29" s="14">
        <v>11643597</v>
      </c>
      <c r="DG29" s="14">
        <v>11878866</v>
      </c>
      <c r="DH29" s="14">
        <v>11756583</v>
      </c>
      <c r="DI29" s="14">
        <v>11102673</v>
      </c>
      <c r="DJ29" s="14">
        <v>11090996</v>
      </c>
      <c r="DK29" s="14">
        <v>11277877</v>
      </c>
      <c r="DL29" s="14">
        <v>11373667</v>
      </c>
      <c r="DM29" s="14">
        <v>11753670</v>
      </c>
      <c r="DN29" s="14">
        <v>11588047</v>
      </c>
      <c r="DO29" s="14">
        <v>12318951</v>
      </c>
      <c r="DP29" s="14">
        <v>12788405</v>
      </c>
      <c r="DQ29" s="14">
        <v>13454112</v>
      </c>
      <c r="DR29" s="14">
        <v>13904837</v>
      </c>
      <c r="DS29" s="14">
        <v>13703399</v>
      </c>
      <c r="DT29" s="14">
        <v>13616440</v>
      </c>
      <c r="DU29" s="14">
        <v>13695028</v>
      </c>
      <c r="DV29" s="14">
        <v>12819032</v>
      </c>
      <c r="DW29" s="14">
        <v>13587266</v>
      </c>
      <c r="DX29" s="14">
        <v>13955835</v>
      </c>
      <c r="DY29" s="14">
        <v>14072748</v>
      </c>
      <c r="DZ29" s="14">
        <v>14566462</v>
      </c>
      <c r="EA29" s="14">
        <v>13247770</v>
      </c>
      <c r="EB29" s="14">
        <v>14187964</v>
      </c>
      <c r="EC29" s="14">
        <v>14470582</v>
      </c>
      <c r="ED29" s="14">
        <v>15706850</v>
      </c>
      <c r="EE29" s="14">
        <v>16269476</v>
      </c>
      <c r="EF29" s="14">
        <v>16937140</v>
      </c>
      <c r="EG29" s="14">
        <v>17179481</v>
      </c>
      <c r="EH29" s="14">
        <v>17752559</v>
      </c>
      <c r="EI29" s="14">
        <v>17000688</v>
      </c>
      <c r="EJ29" s="14">
        <v>15449249</v>
      </c>
      <c r="EK29" s="14">
        <v>14746955</v>
      </c>
      <c r="EL29" s="14">
        <v>15836628</v>
      </c>
      <c r="EM29" s="14">
        <v>16792783</v>
      </c>
      <c r="EN29" s="14">
        <v>17089033</v>
      </c>
      <c r="EO29" s="14">
        <v>16717231</v>
      </c>
      <c r="EP29" s="14">
        <v>17958478</v>
      </c>
    </row>
    <row r="30" spans="1:146">
      <c r="A30" s="14" t="s">
        <v>367</v>
      </c>
      <c r="B30" s="14" t="s">
        <v>331</v>
      </c>
      <c r="C30" s="14">
        <v>1000000</v>
      </c>
      <c r="D30" s="14" t="s">
        <v>332</v>
      </c>
      <c r="E30" s="14" t="s">
        <v>613</v>
      </c>
      <c r="F30" s="14" t="s">
        <v>5</v>
      </c>
      <c r="G30" s="14">
        <v>1460694</v>
      </c>
      <c r="H30" s="14">
        <v>1511882</v>
      </c>
      <c r="I30" s="14">
        <v>1574163</v>
      </c>
      <c r="J30" s="14">
        <v>1729557</v>
      </c>
      <c r="K30" s="14">
        <v>1756466</v>
      </c>
      <c r="L30" s="14">
        <v>1801919</v>
      </c>
      <c r="M30" s="14">
        <v>1826989</v>
      </c>
      <c r="N30" s="14">
        <v>1803015</v>
      </c>
      <c r="O30" s="14">
        <v>1841981</v>
      </c>
      <c r="P30" s="14">
        <v>1859287</v>
      </c>
      <c r="Q30" s="14">
        <v>1882259</v>
      </c>
      <c r="R30" s="14">
        <v>2026487</v>
      </c>
      <c r="S30" s="14">
        <v>2186371</v>
      </c>
      <c r="T30" s="14">
        <v>2226273</v>
      </c>
      <c r="U30" s="14">
        <v>2275548</v>
      </c>
      <c r="V30" s="14">
        <v>2329442</v>
      </c>
      <c r="W30" s="14">
        <v>2390202</v>
      </c>
      <c r="X30" s="14">
        <v>2434171</v>
      </c>
      <c r="Y30" s="14">
        <v>2523500</v>
      </c>
      <c r="Z30" s="14">
        <v>2648908</v>
      </c>
      <c r="AA30" s="14">
        <v>2735147</v>
      </c>
      <c r="AB30" s="14">
        <v>2780082</v>
      </c>
      <c r="AC30" s="14">
        <v>2866773</v>
      </c>
      <c r="AD30" s="14">
        <v>2828706</v>
      </c>
      <c r="AE30" s="14">
        <v>2932754</v>
      </c>
      <c r="AF30" s="14">
        <v>3060180</v>
      </c>
      <c r="AG30" s="14">
        <v>3208062</v>
      </c>
      <c r="AH30" s="14">
        <v>3565962</v>
      </c>
      <c r="AI30" s="14">
        <v>3692224</v>
      </c>
      <c r="AJ30" s="14">
        <v>3786401</v>
      </c>
      <c r="AK30" s="14">
        <v>3922790</v>
      </c>
      <c r="AL30" s="14">
        <v>4231148</v>
      </c>
      <c r="AM30" s="14">
        <v>4363214</v>
      </c>
      <c r="AN30" s="14">
        <v>4587579</v>
      </c>
      <c r="AO30" s="14">
        <v>4799171</v>
      </c>
      <c r="AP30" s="14">
        <v>5228020</v>
      </c>
      <c r="AQ30" s="14">
        <v>5479729</v>
      </c>
      <c r="AR30" s="14">
        <v>5606652</v>
      </c>
      <c r="AS30" s="14">
        <v>5527236</v>
      </c>
      <c r="AT30" s="14">
        <v>6271575</v>
      </c>
      <c r="AU30" s="14">
        <v>6450329</v>
      </c>
      <c r="AV30" s="14">
        <v>6727703</v>
      </c>
      <c r="AW30" s="14">
        <v>6788577</v>
      </c>
      <c r="AX30" s="14">
        <v>7318506</v>
      </c>
      <c r="AY30" s="14">
        <v>7465874</v>
      </c>
      <c r="AZ30" s="14">
        <v>7666757</v>
      </c>
      <c r="BA30" s="14">
        <v>7862541</v>
      </c>
      <c r="BB30" s="14">
        <v>7621465</v>
      </c>
      <c r="BC30" s="14">
        <v>7596656</v>
      </c>
      <c r="BD30" s="14">
        <v>7886388</v>
      </c>
      <c r="BE30" s="14">
        <v>7784423</v>
      </c>
      <c r="BF30" s="14">
        <v>7811306</v>
      </c>
      <c r="BG30" s="14">
        <v>7908822</v>
      </c>
      <c r="BH30" s="14">
        <v>7878586</v>
      </c>
      <c r="BI30" s="14">
        <v>7917470</v>
      </c>
      <c r="BJ30" s="14">
        <v>7649527</v>
      </c>
      <c r="BK30" s="14">
        <v>7801126</v>
      </c>
      <c r="BL30" s="14">
        <v>8207774</v>
      </c>
      <c r="BM30" s="14">
        <v>8421118</v>
      </c>
      <c r="BN30" s="14">
        <v>9231991</v>
      </c>
      <c r="BO30" s="14">
        <v>9490925</v>
      </c>
      <c r="BP30" s="14">
        <v>9862541</v>
      </c>
      <c r="BQ30" s="14">
        <v>10076920</v>
      </c>
      <c r="BR30" s="14">
        <v>10753701</v>
      </c>
      <c r="BS30" s="14">
        <v>10982132</v>
      </c>
      <c r="BT30" s="14">
        <v>11232244</v>
      </c>
      <c r="BU30" s="14">
        <v>11608064</v>
      </c>
      <c r="BV30" s="14">
        <v>11710009</v>
      </c>
      <c r="BW30" s="14">
        <v>12390591</v>
      </c>
      <c r="BX30" s="14">
        <v>12602365</v>
      </c>
      <c r="BY30" s="14">
        <v>13380905</v>
      </c>
      <c r="BZ30" s="14">
        <v>14084430</v>
      </c>
      <c r="CA30" s="14">
        <v>14626014</v>
      </c>
      <c r="CB30" s="14">
        <v>15460618</v>
      </c>
      <c r="CC30" s="14">
        <v>15835140</v>
      </c>
      <c r="CD30" s="14">
        <v>15932272</v>
      </c>
      <c r="CE30" s="14">
        <v>15689216</v>
      </c>
      <c r="CF30" s="14">
        <v>15502517</v>
      </c>
      <c r="CG30" s="14">
        <v>14932858</v>
      </c>
      <c r="CH30" s="14">
        <v>14008323</v>
      </c>
      <c r="CI30" s="14">
        <v>13240936</v>
      </c>
      <c r="CJ30" s="14">
        <v>13875584</v>
      </c>
      <c r="CK30" s="14">
        <v>14950684</v>
      </c>
      <c r="CL30" s="14">
        <v>15242188</v>
      </c>
      <c r="CM30" s="14">
        <v>15784198</v>
      </c>
      <c r="CN30" s="14">
        <v>15320583</v>
      </c>
      <c r="CO30" s="14">
        <v>16466666</v>
      </c>
      <c r="CP30" s="14">
        <v>17072362</v>
      </c>
      <c r="CQ30" s="14">
        <v>17945079</v>
      </c>
      <c r="CR30" s="14">
        <v>18201718</v>
      </c>
      <c r="CS30" s="14">
        <v>17721099</v>
      </c>
      <c r="CT30" s="14">
        <v>18459412</v>
      </c>
      <c r="CU30" s="14">
        <v>19377847</v>
      </c>
      <c r="CV30" s="14">
        <v>19297518</v>
      </c>
      <c r="CW30" s="14">
        <v>20009412</v>
      </c>
      <c r="CX30" s="14">
        <v>20023586</v>
      </c>
      <c r="CY30" s="14">
        <v>21110027</v>
      </c>
      <c r="CZ30" s="14">
        <v>21355622</v>
      </c>
      <c r="DA30" s="14">
        <v>21978409</v>
      </c>
      <c r="DB30" s="14">
        <v>23022016</v>
      </c>
      <c r="DC30" s="14">
        <v>23542038</v>
      </c>
      <c r="DD30" s="14">
        <v>24385288</v>
      </c>
      <c r="DE30" s="14">
        <v>24610072</v>
      </c>
      <c r="DF30" s="14">
        <v>25147929</v>
      </c>
      <c r="DG30" s="14">
        <v>25671679</v>
      </c>
      <c r="DH30" s="14">
        <v>25626138</v>
      </c>
      <c r="DI30" s="14">
        <v>24742865</v>
      </c>
      <c r="DJ30" s="14">
        <v>25137639</v>
      </c>
      <c r="DK30" s="14">
        <v>25553269</v>
      </c>
      <c r="DL30" s="14">
        <v>26184593</v>
      </c>
      <c r="DM30" s="14">
        <v>26851390</v>
      </c>
      <c r="DN30" s="14">
        <v>26775153</v>
      </c>
      <c r="DO30" s="14">
        <v>27884916</v>
      </c>
      <c r="DP30" s="14">
        <v>28707687</v>
      </c>
      <c r="DQ30" s="14">
        <v>29660919</v>
      </c>
      <c r="DR30" s="14">
        <v>30608716</v>
      </c>
      <c r="DS30" s="14">
        <v>30548809</v>
      </c>
      <c r="DT30" s="14">
        <v>31108949</v>
      </c>
      <c r="DU30" s="14">
        <v>32038705</v>
      </c>
      <c r="DV30" s="14">
        <v>30186642</v>
      </c>
      <c r="DW30" s="14">
        <v>32276184</v>
      </c>
      <c r="DX30" s="14">
        <v>33186129</v>
      </c>
      <c r="DY30" s="14">
        <v>33891263</v>
      </c>
      <c r="DZ30" s="14">
        <v>35302491</v>
      </c>
      <c r="EA30" s="14">
        <v>32751923</v>
      </c>
      <c r="EB30" s="14">
        <v>35963533</v>
      </c>
      <c r="EC30" s="14">
        <v>37636095</v>
      </c>
      <c r="ED30" s="14">
        <v>40507280</v>
      </c>
      <c r="EE30" s="14">
        <v>41784514</v>
      </c>
      <c r="EF30" s="14">
        <v>44281113</v>
      </c>
      <c r="EG30" s="14">
        <v>44854336</v>
      </c>
      <c r="EH30" s="14">
        <v>47994849</v>
      </c>
      <c r="EI30" s="14">
        <v>46153504</v>
      </c>
      <c r="EJ30" s="14">
        <v>41330900</v>
      </c>
      <c r="EK30" s="14">
        <v>39894802</v>
      </c>
      <c r="EL30" s="14">
        <v>41472601</v>
      </c>
      <c r="EM30" s="14">
        <v>43578147</v>
      </c>
      <c r="EN30" s="14">
        <v>45465493</v>
      </c>
      <c r="EO30" s="14">
        <v>44884135</v>
      </c>
      <c r="EP30" s="14">
        <v>48973470</v>
      </c>
    </row>
    <row r="31" spans="1:146">
      <c r="A31" s="14" t="s">
        <v>433</v>
      </c>
      <c r="B31" s="14" t="s">
        <v>331</v>
      </c>
      <c r="C31" s="14">
        <v>1000000</v>
      </c>
      <c r="D31" s="14" t="s">
        <v>332</v>
      </c>
      <c r="E31" s="14" t="s">
        <v>652</v>
      </c>
      <c r="F31" s="14" t="s">
        <v>653</v>
      </c>
      <c r="G31" s="14">
        <v>226810</v>
      </c>
      <c r="H31" s="14">
        <v>247993</v>
      </c>
      <c r="I31" s="14">
        <v>275749</v>
      </c>
      <c r="J31" s="14">
        <v>275709</v>
      </c>
      <c r="K31" s="14">
        <v>260910</v>
      </c>
      <c r="L31" s="14">
        <v>269743</v>
      </c>
      <c r="M31" s="14">
        <v>230043</v>
      </c>
      <c r="N31" s="14">
        <v>242615</v>
      </c>
      <c r="O31" s="14">
        <v>276092</v>
      </c>
      <c r="P31" s="14">
        <v>276334</v>
      </c>
      <c r="Q31" s="14">
        <v>282180</v>
      </c>
      <c r="R31" s="14">
        <v>291200</v>
      </c>
      <c r="S31" s="14">
        <v>279172</v>
      </c>
      <c r="T31" s="14">
        <v>280355</v>
      </c>
      <c r="U31" s="14">
        <v>285368</v>
      </c>
      <c r="V31" s="14">
        <v>308847</v>
      </c>
      <c r="W31" s="14">
        <v>323329</v>
      </c>
      <c r="X31" s="14">
        <v>320431</v>
      </c>
      <c r="Y31" s="14">
        <v>327673</v>
      </c>
      <c r="Z31" s="14">
        <v>340997</v>
      </c>
      <c r="AA31" s="14">
        <v>330689</v>
      </c>
      <c r="AB31" s="14">
        <v>328840</v>
      </c>
      <c r="AC31" s="14">
        <v>351444</v>
      </c>
      <c r="AD31" s="14">
        <v>352812</v>
      </c>
      <c r="AE31" s="14">
        <v>377573</v>
      </c>
      <c r="AF31" s="14">
        <v>412156</v>
      </c>
      <c r="AG31" s="14">
        <v>448511</v>
      </c>
      <c r="AH31" s="14">
        <v>484180</v>
      </c>
      <c r="AI31" s="14">
        <v>512003</v>
      </c>
      <c r="AJ31" s="14">
        <v>534464</v>
      </c>
      <c r="AK31" s="14">
        <v>543271</v>
      </c>
      <c r="AL31" s="14">
        <v>585280</v>
      </c>
      <c r="AM31" s="14">
        <v>601272</v>
      </c>
      <c r="AN31" s="14">
        <v>723832</v>
      </c>
      <c r="AO31" s="14">
        <v>803708</v>
      </c>
      <c r="AP31" s="14">
        <v>838216</v>
      </c>
      <c r="AQ31" s="14">
        <v>1004540</v>
      </c>
      <c r="AR31" s="14">
        <v>1045407</v>
      </c>
      <c r="AS31" s="14">
        <v>933205</v>
      </c>
      <c r="AT31" s="14">
        <v>1108661</v>
      </c>
      <c r="AU31" s="14">
        <v>1216610</v>
      </c>
      <c r="AV31" s="14">
        <v>1327123</v>
      </c>
      <c r="AW31" s="14">
        <v>1245527</v>
      </c>
      <c r="AX31" s="14">
        <v>1435081</v>
      </c>
      <c r="AY31" s="14">
        <v>1521314</v>
      </c>
      <c r="AZ31" s="14">
        <v>1522179</v>
      </c>
      <c r="BA31" s="14">
        <v>1552667</v>
      </c>
      <c r="BB31" s="14">
        <v>1482537</v>
      </c>
      <c r="BC31" s="14">
        <v>1350833</v>
      </c>
      <c r="BD31" s="14">
        <v>1473625</v>
      </c>
      <c r="BE31" s="14">
        <v>1281358</v>
      </c>
      <c r="BF31" s="14">
        <v>1441451</v>
      </c>
      <c r="BG31" s="14">
        <v>1477303</v>
      </c>
      <c r="BH31" s="14">
        <v>1280216</v>
      </c>
      <c r="BI31" s="14">
        <v>1088781</v>
      </c>
      <c r="BJ31" s="14">
        <v>1229421</v>
      </c>
      <c r="BK31" s="14">
        <v>1208832</v>
      </c>
      <c r="BL31" s="14">
        <v>1448104</v>
      </c>
      <c r="BM31" s="14">
        <v>1483137</v>
      </c>
      <c r="BN31" s="14">
        <v>1696233</v>
      </c>
      <c r="BO31" s="14">
        <v>1725986</v>
      </c>
      <c r="BP31" s="14">
        <v>1769673</v>
      </c>
      <c r="BQ31" s="14">
        <v>1738872</v>
      </c>
      <c r="BR31" s="14">
        <v>1952173</v>
      </c>
      <c r="BS31" s="14">
        <v>1933414</v>
      </c>
      <c r="BT31" s="14">
        <v>1972261</v>
      </c>
      <c r="BU31" s="14">
        <v>2062051</v>
      </c>
      <c r="BV31" s="14">
        <v>2117753</v>
      </c>
      <c r="BW31" s="14">
        <v>2256912</v>
      </c>
      <c r="BX31" s="14">
        <v>2233733</v>
      </c>
      <c r="BY31" s="14">
        <v>2387389</v>
      </c>
      <c r="BZ31" s="14">
        <v>2558411</v>
      </c>
      <c r="CA31" s="14">
        <v>2600690</v>
      </c>
      <c r="CB31" s="14">
        <v>2861097</v>
      </c>
      <c r="CC31" s="14">
        <v>2943882</v>
      </c>
      <c r="CD31" s="14">
        <v>2953999</v>
      </c>
      <c r="CE31" s="14">
        <v>2747026</v>
      </c>
      <c r="CF31" s="14">
        <v>2701219</v>
      </c>
      <c r="CG31" s="14">
        <v>2490107</v>
      </c>
      <c r="CH31" s="14">
        <v>1929859</v>
      </c>
      <c r="CI31" s="14">
        <v>1712381</v>
      </c>
      <c r="CJ31" s="14">
        <v>2037931</v>
      </c>
      <c r="CK31" s="14">
        <v>2444023</v>
      </c>
      <c r="CL31" s="14">
        <v>2657426</v>
      </c>
      <c r="CM31" s="14">
        <v>2860612</v>
      </c>
      <c r="CN31" s="14">
        <v>2540483</v>
      </c>
      <c r="CO31" s="14">
        <v>2863550</v>
      </c>
      <c r="CP31" s="14">
        <v>3213464</v>
      </c>
      <c r="CQ31" s="14">
        <v>3437937</v>
      </c>
      <c r="CR31" s="14">
        <v>3459824</v>
      </c>
      <c r="CS31" s="14">
        <v>3027699</v>
      </c>
      <c r="CT31" s="14">
        <v>3397174</v>
      </c>
      <c r="CU31" s="14">
        <v>3845867</v>
      </c>
      <c r="CV31" s="14">
        <v>3716431</v>
      </c>
      <c r="CW31" s="14">
        <v>3940042</v>
      </c>
      <c r="CX31" s="14">
        <v>3952993</v>
      </c>
      <c r="CY31" s="14">
        <v>4393282</v>
      </c>
      <c r="CZ31" s="14">
        <v>4463414</v>
      </c>
      <c r="DA31" s="14">
        <v>4776194</v>
      </c>
      <c r="DB31" s="14">
        <v>5205378</v>
      </c>
      <c r="DC31" s="14">
        <v>5379704</v>
      </c>
      <c r="DD31" s="14">
        <v>5636133</v>
      </c>
      <c r="DE31" s="14">
        <v>5710229</v>
      </c>
      <c r="DF31" s="14">
        <v>5920568</v>
      </c>
      <c r="DG31" s="14">
        <v>5974124</v>
      </c>
      <c r="DH31" s="14">
        <v>5888594</v>
      </c>
      <c r="DI31" s="14">
        <v>5374469</v>
      </c>
      <c r="DJ31" s="14">
        <v>5500927</v>
      </c>
      <c r="DK31" s="14">
        <v>5413274</v>
      </c>
      <c r="DL31" s="14">
        <v>5450247</v>
      </c>
      <c r="DM31" s="14">
        <v>5711178</v>
      </c>
      <c r="DN31" s="14">
        <v>5782680</v>
      </c>
      <c r="DO31" s="14">
        <v>6193511</v>
      </c>
      <c r="DP31" s="14">
        <v>6315896</v>
      </c>
      <c r="DQ31" s="14">
        <v>6669995</v>
      </c>
      <c r="DR31" s="14">
        <v>7019413</v>
      </c>
      <c r="DS31" s="14">
        <v>7055819</v>
      </c>
      <c r="DT31" s="14">
        <v>7184948</v>
      </c>
      <c r="DU31" s="14">
        <v>7575650</v>
      </c>
      <c r="DV31" s="14">
        <v>6629533</v>
      </c>
      <c r="DW31" s="14">
        <v>7243390</v>
      </c>
      <c r="DX31" s="14">
        <v>7621167</v>
      </c>
      <c r="DY31" s="14">
        <v>7659531</v>
      </c>
      <c r="DZ31" s="14">
        <v>8278548</v>
      </c>
      <c r="EA31" s="14">
        <v>6852288</v>
      </c>
      <c r="EB31" s="14">
        <v>8290190</v>
      </c>
      <c r="EC31" s="14">
        <v>9154869</v>
      </c>
      <c r="ED31" s="14">
        <v>10673362</v>
      </c>
      <c r="EE31" s="14">
        <v>11409010</v>
      </c>
      <c r="EF31" s="14">
        <v>12336038</v>
      </c>
      <c r="EG31" s="14">
        <v>12375131</v>
      </c>
      <c r="EH31" s="14">
        <v>13898265</v>
      </c>
      <c r="EI31" s="14">
        <v>12993317</v>
      </c>
      <c r="EJ31" s="14">
        <v>10908121</v>
      </c>
      <c r="EK31" s="14">
        <v>10313031</v>
      </c>
      <c r="EL31" s="14">
        <v>10821871</v>
      </c>
      <c r="EM31" s="14">
        <v>11514513</v>
      </c>
      <c r="EN31" s="14">
        <v>12406895</v>
      </c>
      <c r="EO31" s="14">
        <v>12072266</v>
      </c>
      <c r="EP31" s="14">
        <v>13524701</v>
      </c>
    </row>
    <row r="32" spans="1:146">
      <c r="A32" s="14" t="s">
        <v>1344</v>
      </c>
      <c r="B32" s="14" t="s">
        <v>331</v>
      </c>
      <c r="C32" s="14">
        <v>1000000</v>
      </c>
      <c r="D32" s="14" t="s">
        <v>332</v>
      </c>
      <c r="E32" s="14" t="s">
        <v>1345</v>
      </c>
      <c r="F32" s="14" t="s">
        <v>1346</v>
      </c>
      <c r="G32" s="14">
        <v>1233884</v>
      </c>
      <c r="H32" s="14">
        <v>1263889</v>
      </c>
      <c r="I32" s="14">
        <v>1298414</v>
      </c>
      <c r="J32" s="14">
        <v>1453848</v>
      </c>
      <c r="K32" s="14">
        <v>1495556</v>
      </c>
      <c r="L32" s="14">
        <v>1532176</v>
      </c>
      <c r="M32" s="14">
        <v>1596946</v>
      </c>
      <c r="N32" s="14">
        <v>1560400</v>
      </c>
      <c r="O32" s="14">
        <v>1565889</v>
      </c>
      <c r="P32" s="14">
        <v>1582953</v>
      </c>
      <c r="Q32" s="14">
        <v>1600079</v>
      </c>
      <c r="R32" s="14">
        <v>1735287</v>
      </c>
      <c r="S32" s="14">
        <v>1907199</v>
      </c>
      <c r="T32" s="14">
        <v>1945918</v>
      </c>
      <c r="U32" s="14">
        <v>1990180</v>
      </c>
      <c r="V32" s="14">
        <v>2020595</v>
      </c>
      <c r="W32" s="14">
        <v>2066873</v>
      </c>
      <c r="X32" s="14">
        <v>2113740</v>
      </c>
      <c r="Y32" s="14">
        <v>2195827</v>
      </c>
      <c r="Z32" s="14">
        <v>2307911</v>
      </c>
      <c r="AA32" s="14">
        <v>2404458</v>
      </c>
      <c r="AB32" s="14">
        <v>2451242</v>
      </c>
      <c r="AC32" s="14">
        <v>2515329</v>
      </c>
      <c r="AD32" s="14">
        <v>2475894</v>
      </c>
      <c r="AE32" s="14">
        <v>2555181</v>
      </c>
      <c r="AF32" s="14">
        <v>2648024</v>
      </c>
      <c r="AG32" s="14">
        <v>2759551</v>
      </c>
      <c r="AH32" s="14">
        <v>3081782</v>
      </c>
      <c r="AI32" s="14">
        <v>3180221</v>
      </c>
      <c r="AJ32" s="14">
        <v>3251937</v>
      </c>
      <c r="AK32" s="14">
        <v>3379519</v>
      </c>
      <c r="AL32" s="14">
        <v>3645868</v>
      </c>
      <c r="AM32" s="14">
        <v>3761942</v>
      </c>
      <c r="AN32" s="14">
        <v>3863747</v>
      </c>
      <c r="AO32" s="14">
        <v>3995463</v>
      </c>
      <c r="AP32" s="14">
        <v>4389804</v>
      </c>
      <c r="AQ32" s="14">
        <v>4475189</v>
      </c>
      <c r="AR32" s="14">
        <v>4561245</v>
      </c>
      <c r="AS32" s="14">
        <v>4594031</v>
      </c>
      <c r="AT32" s="14">
        <v>5162914</v>
      </c>
      <c r="AU32" s="14">
        <v>5233719</v>
      </c>
      <c r="AV32" s="14">
        <v>5400580</v>
      </c>
      <c r="AW32" s="14">
        <v>5543050</v>
      </c>
      <c r="AX32" s="14">
        <v>5883425</v>
      </c>
      <c r="AY32" s="14">
        <v>5944560</v>
      </c>
      <c r="AZ32" s="14">
        <v>6144578</v>
      </c>
      <c r="BA32" s="14">
        <v>6309874</v>
      </c>
      <c r="BB32" s="14">
        <v>6138928</v>
      </c>
      <c r="BC32" s="14">
        <v>6245823</v>
      </c>
      <c r="BD32" s="14">
        <v>6412763</v>
      </c>
      <c r="BE32" s="14">
        <v>6503065</v>
      </c>
      <c r="BF32" s="14">
        <v>6369855</v>
      </c>
      <c r="BG32" s="14">
        <v>6431519</v>
      </c>
      <c r="BH32" s="14">
        <v>6598370</v>
      </c>
      <c r="BI32" s="14">
        <v>6828689</v>
      </c>
      <c r="BJ32" s="14">
        <v>6420106</v>
      </c>
      <c r="BK32" s="14">
        <v>6592294</v>
      </c>
      <c r="BL32" s="14">
        <v>6759670</v>
      </c>
      <c r="BM32" s="14">
        <v>6937981</v>
      </c>
      <c r="BN32" s="14">
        <v>7535758</v>
      </c>
      <c r="BO32" s="14">
        <v>7764939</v>
      </c>
      <c r="BP32" s="14">
        <v>8092868</v>
      </c>
      <c r="BQ32" s="14">
        <v>8338048</v>
      </c>
      <c r="BR32" s="14">
        <v>8801528</v>
      </c>
      <c r="BS32" s="14">
        <v>9048718</v>
      </c>
      <c r="BT32" s="14">
        <v>9259983</v>
      </c>
      <c r="BU32" s="14">
        <v>9546013</v>
      </c>
      <c r="BV32" s="14">
        <v>9592256</v>
      </c>
      <c r="BW32" s="14">
        <v>10133679</v>
      </c>
      <c r="BX32" s="14">
        <v>10368632</v>
      </c>
      <c r="BY32" s="14">
        <v>10993516</v>
      </c>
      <c r="BZ32" s="14">
        <v>11526019</v>
      </c>
      <c r="CA32" s="14">
        <v>12025324</v>
      </c>
      <c r="CB32" s="14">
        <v>12599521</v>
      </c>
      <c r="CC32" s="14">
        <v>12891258</v>
      </c>
      <c r="CD32" s="14">
        <v>12978273</v>
      </c>
      <c r="CE32" s="14">
        <v>12942190</v>
      </c>
      <c r="CF32" s="14">
        <v>12801298</v>
      </c>
      <c r="CG32" s="14">
        <v>12442751</v>
      </c>
      <c r="CH32" s="14">
        <v>12078464</v>
      </c>
      <c r="CI32" s="14">
        <v>11528555</v>
      </c>
      <c r="CJ32" s="14">
        <v>11837653</v>
      </c>
      <c r="CK32" s="14">
        <v>12506661</v>
      </c>
      <c r="CL32" s="14">
        <v>12584762</v>
      </c>
      <c r="CM32" s="14">
        <v>12923586</v>
      </c>
      <c r="CN32" s="14">
        <v>12780100</v>
      </c>
      <c r="CO32" s="14">
        <v>13603116</v>
      </c>
      <c r="CP32" s="14">
        <v>13858898</v>
      </c>
      <c r="CQ32" s="14">
        <v>14507142</v>
      </c>
      <c r="CR32" s="14">
        <v>14741894</v>
      </c>
      <c r="CS32" s="14">
        <v>14693400</v>
      </c>
      <c r="CT32" s="14">
        <v>15062238</v>
      </c>
      <c r="CU32" s="14">
        <v>15531980</v>
      </c>
      <c r="CV32" s="14">
        <v>15581087</v>
      </c>
      <c r="CW32" s="14">
        <v>16069370</v>
      </c>
      <c r="CX32" s="14">
        <v>16070593</v>
      </c>
      <c r="CY32" s="14">
        <v>16716745</v>
      </c>
      <c r="CZ32" s="14">
        <v>16892208</v>
      </c>
      <c r="DA32" s="14">
        <v>17202215</v>
      </c>
      <c r="DB32" s="14">
        <v>17816638</v>
      </c>
      <c r="DC32" s="14">
        <v>18162334</v>
      </c>
      <c r="DD32" s="14">
        <v>18749155</v>
      </c>
      <c r="DE32" s="14">
        <v>18899843</v>
      </c>
      <c r="DF32" s="14">
        <v>19227361</v>
      </c>
      <c r="DG32" s="14">
        <v>19697555</v>
      </c>
      <c r="DH32" s="14">
        <v>19737544</v>
      </c>
      <c r="DI32" s="14">
        <v>19368396</v>
      </c>
      <c r="DJ32" s="14">
        <v>19636712</v>
      </c>
      <c r="DK32" s="14">
        <v>20139995</v>
      </c>
      <c r="DL32" s="14">
        <v>20734346</v>
      </c>
      <c r="DM32" s="14">
        <v>21140212</v>
      </c>
      <c r="DN32" s="14">
        <v>20992473</v>
      </c>
      <c r="DO32" s="14">
        <v>21691405</v>
      </c>
      <c r="DP32" s="14">
        <v>22391791</v>
      </c>
      <c r="DQ32" s="14">
        <v>22990924</v>
      </c>
      <c r="DR32" s="14">
        <v>23589303</v>
      </c>
      <c r="DS32" s="14">
        <v>23492990</v>
      </c>
      <c r="DT32" s="14">
        <v>23924001</v>
      </c>
      <c r="DU32" s="14">
        <v>24463055</v>
      </c>
      <c r="DV32" s="14">
        <v>23557109</v>
      </c>
      <c r="DW32" s="14">
        <v>25032794</v>
      </c>
      <c r="DX32" s="14">
        <v>25564962</v>
      </c>
      <c r="DY32" s="14">
        <v>26231732</v>
      </c>
      <c r="DZ32" s="14">
        <v>27023943</v>
      </c>
      <c r="EA32" s="14">
        <v>25899635</v>
      </c>
      <c r="EB32" s="14">
        <v>27673343</v>
      </c>
      <c r="EC32" s="14">
        <v>28481226</v>
      </c>
      <c r="ED32" s="14">
        <v>29833918</v>
      </c>
      <c r="EE32" s="14">
        <v>30375504</v>
      </c>
      <c r="EF32" s="14">
        <v>31945075</v>
      </c>
      <c r="EG32" s="14">
        <v>32479205</v>
      </c>
      <c r="EH32" s="14">
        <v>34096584</v>
      </c>
      <c r="EI32" s="14">
        <v>33160187</v>
      </c>
      <c r="EJ32" s="14">
        <v>30422779</v>
      </c>
      <c r="EK32" s="14">
        <v>29581771</v>
      </c>
      <c r="EL32" s="14">
        <v>30650730</v>
      </c>
      <c r="EM32" s="14">
        <v>32063634</v>
      </c>
      <c r="EN32" s="14">
        <v>33058598</v>
      </c>
      <c r="EO32" s="14">
        <v>32811869</v>
      </c>
      <c r="EP32" s="14">
        <v>35448769</v>
      </c>
    </row>
    <row r="33" spans="1:146">
      <c r="A33" s="14" t="s">
        <v>1362</v>
      </c>
      <c r="B33" s="14" t="s">
        <v>331</v>
      </c>
      <c r="C33" s="14">
        <v>1000000</v>
      </c>
      <c r="D33" s="14" t="s">
        <v>332</v>
      </c>
      <c r="E33" s="14" t="s">
        <v>1272</v>
      </c>
      <c r="F33" s="14" t="s">
        <v>1273</v>
      </c>
      <c r="G33" s="14">
        <v>20896396</v>
      </c>
      <c r="H33" s="14">
        <v>21363362</v>
      </c>
      <c r="I33" s="14">
        <v>21924093</v>
      </c>
      <c r="J33" s="14">
        <v>22265969</v>
      </c>
      <c r="K33" s="14">
        <v>22278456</v>
      </c>
      <c r="L33" s="14">
        <v>22608818</v>
      </c>
      <c r="M33" s="14">
        <v>22364979</v>
      </c>
      <c r="N33" s="14">
        <v>22750956</v>
      </c>
      <c r="O33" s="14">
        <v>23238203</v>
      </c>
      <c r="P33" s="14">
        <v>23263133</v>
      </c>
      <c r="Q33" s="14">
        <v>23565976</v>
      </c>
      <c r="R33" s="14">
        <v>24108962</v>
      </c>
      <c r="S33" s="14">
        <v>24093861</v>
      </c>
      <c r="T33" s="14">
        <v>24186144</v>
      </c>
      <c r="U33" s="14">
        <v>24474065</v>
      </c>
      <c r="V33" s="14">
        <v>25075123</v>
      </c>
      <c r="W33" s="14">
        <v>25333847</v>
      </c>
      <c r="X33" s="14">
        <v>25593618</v>
      </c>
      <c r="Y33" s="14">
        <v>25955570</v>
      </c>
      <c r="Z33" s="14">
        <v>26398150</v>
      </c>
      <c r="AA33" s="14">
        <v>26497663</v>
      </c>
      <c r="AB33" s="14">
        <v>26718942</v>
      </c>
      <c r="AC33" s="14">
        <v>27121747</v>
      </c>
      <c r="AD33" s="14">
        <v>27436660</v>
      </c>
      <c r="AE33" s="14">
        <v>28051768</v>
      </c>
      <c r="AF33" s="14">
        <v>28657024</v>
      </c>
      <c r="AG33" s="14">
        <v>29133329</v>
      </c>
      <c r="AH33" s="14">
        <v>29795285</v>
      </c>
      <c r="AI33" s="14">
        <v>30353710</v>
      </c>
      <c r="AJ33" s="14">
        <v>30839296</v>
      </c>
      <c r="AK33" s="14">
        <v>31186701</v>
      </c>
      <c r="AL33" s="14">
        <v>31974191</v>
      </c>
      <c r="AM33" s="14">
        <v>32359451</v>
      </c>
      <c r="AN33" s="14">
        <v>33897269</v>
      </c>
      <c r="AO33" s="14">
        <v>35007594</v>
      </c>
      <c r="AP33" s="14">
        <v>35645115</v>
      </c>
      <c r="AQ33" s="14">
        <v>37385462</v>
      </c>
      <c r="AR33" s="14">
        <v>38108408</v>
      </c>
      <c r="AS33" s="14">
        <v>37193406</v>
      </c>
      <c r="AT33" s="14">
        <v>39484867</v>
      </c>
      <c r="AU33" s="14">
        <v>40067115</v>
      </c>
      <c r="AV33" s="14">
        <v>41701451</v>
      </c>
      <c r="AW33" s="14">
        <v>41801044</v>
      </c>
      <c r="AX33" s="14">
        <v>45063036</v>
      </c>
      <c r="AY33" s="14">
        <v>46459125</v>
      </c>
      <c r="AZ33" s="14">
        <v>46647045</v>
      </c>
      <c r="BA33" s="14">
        <v>47276676</v>
      </c>
      <c r="BB33" s="14">
        <v>45787015</v>
      </c>
      <c r="BC33" s="14">
        <v>45257510</v>
      </c>
      <c r="BD33" s="14">
        <v>46660581</v>
      </c>
      <c r="BE33" s="14">
        <v>45023618</v>
      </c>
      <c r="BF33" s="14">
        <v>46562426</v>
      </c>
      <c r="BG33" s="14">
        <v>47218175</v>
      </c>
      <c r="BH33" s="14">
        <v>46337720</v>
      </c>
      <c r="BI33" s="14">
        <v>44825957</v>
      </c>
      <c r="BJ33" s="14">
        <v>46008067</v>
      </c>
      <c r="BK33" s="14">
        <v>46140882</v>
      </c>
      <c r="BL33" s="14">
        <v>48224222</v>
      </c>
      <c r="BM33" s="14">
        <v>49192580</v>
      </c>
      <c r="BN33" s="14">
        <v>51319254</v>
      </c>
      <c r="BO33" s="14">
        <v>52864008</v>
      </c>
      <c r="BP33" s="14">
        <v>53995152</v>
      </c>
      <c r="BQ33" s="14">
        <v>55184623</v>
      </c>
      <c r="BR33" s="14">
        <v>57749202</v>
      </c>
      <c r="BS33" s="14">
        <v>58689901</v>
      </c>
      <c r="BT33" s="14">
        <v>60274405</v>
      </c>
      <c r="BU33" s="14">
        <v>62241473</v>
      </c>
      <c r="BV33" s="14">
        <v>63507528</v>
      </c>
      <c r="BW33" s="14">
        <v>65229752</v>
      </c>
      <c r="BX33" s="14">
        <v>65696770</v>
      </c>
      <c r="BY33" s="14">
        <v>66833276</v>
      </c>
      <c r="BZ33" s="14">
        <v>68476254</v>
      </c>
      <c r="CA33" s="14">
        <v>69293243</v>
      </c>
      <c r="CB33" s="14">
        <v>70576212</v>
      </c>
      <c r="CC33" s="14">
        <v>71018886</v>
      </c>
      <c r="CD33" s="14">
        <v>69560547</v>
      </c>
      <c r="CE33" s="14">
        <v>66992772</v>
      </c>
      <c r="CF33" s="14">
        <v>66193585</v>
      </c>
      <c r="CG33" s="14">
        <v>63708318</v>
      </c>
      <c r="CH33" s="14">
        <v>59414525</v>
      </c>
      <c r="CI33" s="14">
        <v>56518344</v>
      </c>
      <c r="CJ33" s="14">
        <v>56859870</v>
      </c>
      <c r="CK33" s="14">
        <v>58336740</v>
      </c>
      <c r="CL33" s="14">
        <v>58140554</v>
      </c>
      <c r="CM33" s="14">
        <v>58791420</v>
      </c>
      <c r="CN33" s="14">
        <v>57378802</v>
      </c>
      <c r="CO33" s="14">
        <v>59007144</v>
      </c>
      <c r="CP33" s="14">
        <v>62643124</v>
      </c>
      <c r="CQ33" s="14">
        <v>63405927</v>
      </c>
      <c r="CR33" s="14">
        <v>63292538</v>
      </c>
      <c r="CS33" s="14">
        <v>59816595</v>
      </c>
      <c r="CT33" s="14">
        <v>61513753</v>
      </c>
      <c r="CU33" s="14">
        <v>63376291</v>
      </c>
      <c r="CV33" s="14">
        <v>62699432</v>
      </c>
      <c r="CW33" s="14">
        <v>64710611</v>
      </c>
      <c r="CX33" s="14">
        <v>65557930</v>
      </c>
      <c r="CY33" s="14">
        <v>68327362</v>
      </c>
      <c r="CZ33" s="14">
        <v>70266794</v>
      </c>
      <c r="DA33" s="14">
        <v>72838046</v>
      </c>
      <c r="DB33" s="14">
        <v>75102815</v>
      </c>
      <c r="DC33" s="14">
        <v>76094954</v>
      </c>
      <c r="DD33" s="14">
        <v>77910044</v>
      </c>
      <c r="DE33" s="14">
        <v>78245761</v>
      </c>
      <c r="DF33" s="14">
        <v>79615138</v>
      </c>
      <c r="DG33" s="14">
        <v>80727948</v>
      </c>
      <c r="DH33" s="14">
        <v>81853256</v>
      </c>
      <c r="DI33" s="14">
        <v>80162878</v>
      </c>
      <c r="DJ33" s="14">
        <v>81763872</v>
      </c>
      <c r="DK33" s="14">
        <v>81805101</v>
      </c>
      <c r="DL33" s="14">
        <v>83038873</v>
      </c>
      <c r="DM33" s="14">
        <v>84692535</v>
      </c>
      <c r="DN33" s="14">
        <v>86677681</v>
      </c>
      <c r="DO33" s="14">
        <v>88747983</v>
      </c>
      <c r="DP33" s="14">
        <v>90639116</v>
      </c>
      <c r="DQ33" s="14">
        <v>92318679</v>
      </c>
      <c r="DR33" s="14">
        <v>94817360</v>
      </c>
      <c r="DS33" s="14">
        <v>95929567</v>
      </c>
      <c r="DT33" s="14">
        <v>97398232</v>
      </c>
      <c r="DU33" s="14">
        <v>99955515</v>
      </c>
      <c r="DV33" s="14">
        <v>94948359</v>
      </c>
      <c r="DW33" s="14">
        <v>99906969</v>
      </c>
      <c r="DX33" s="14">
        <v>101369235</v>
      </c>
      <c r="DY33" s="14">
        <v>101115608</v>
      </c>
      <c r="DZ33" s="14">
        <v>104127065</v>
      </c>
      <c r="EA33" s="14">
        <v>96049933</v>
      </c>
      <c r="EB33" s="14">
        <v>102386947</v>
      </c>
      <c r="EC33" s="14">
        <v>106628508</v>
      </c>
      <c r="ED33" s="14">
        <v>114465238</v>
      </c>
      <c r="EE33" s="14">
        <v>120471128</v>
      </c>
      <c r="EF33" s="14">
        <v>127052135</v>
      </c>
      <c r="EG33" s="14">
        <v>129923987</v>
      </c>
      <c r="EH33" s="14">
        <v>134442594</v>
      </c>
      <c r="EI33" s="14">
        <v>138431893</v>
      </c>
      <c r="EJ33" s="14">
        <v>135026455</v>
      </c>
      <c r="EK33" s="14">
        <v>133481736</v>
      </c>
      <c r="EL33" s="14">
        <v>134673347</v>
      </c>
      <c r="EM33" s="14">
        <v>136315627</v>
      </c>
      <c r="EN33" s="14">
        <v>141979038</v>
      </c>
      <c r="EO33" s="14">
        <v>140963066</v>
      </c>
      <c r="EP33" s="14">
        <v>143621995</v>
      </c>
    </row>
    <row r="34" spans="1:146">
      <c r="A34" s="14" t="s">
        <v>1362</v>
      </c>
      <c r="B34" s="14" t="s">
        <v>331</v>
      </c>
      <c r="C34" s="14">
        <v>1000000</v>
      </c>
      <c r="D34" s="14" t="s">
        <v>332</v>
      </c>
      <c r="E34" s="14" t="s">
        <v>1347</v>
      </c>
      <c r="F34" s="14" t="s">
        <v>1348</v>
      </c>
      <c r="G34" s="14">
        <v>393373</v>
      </c>
      <c r="H34" s="14">
        <v>466966</v>
      </c>
      <c r="I34" s="14">
        <v>560731</v>
      </c>
      <c r="J34" s="14">
        <v>341876</v>
      </c>
      <c r="K34" s="14">
        <v>12486</v>
      </c>
      <c r="L34" s="14">
        <v>330363</v>
      </c>
      <c r="M34" s="14">
        <v>-243839</v>
      </c>
      <c r="N34" s="14">
        <v>385977</v>
      </c>
      <c r="O34" s="14">
        <v>487247</v>
      </c>
      <c r="P34" s="14">
        <v>24929</v>
      </c>
      <c r="Q34" s="14">
        <v>302843</v>
      </c>
      <c r="R34" s="14">
        <v>542987</v>
      </c>
      <c r="S34" s="14">
        <v>-15102</v>
      </c>
      <c r="T34" s="14">
        <v>92284</v>
      </c>
      <c r="U34" s="14">
        <v>287920</v>
      </c>
      <c r="V34" s="14">
        <v>601059</v>
      </c>
      <c r="W34" s="14">
        <v>258724</v>
      </c>
      <c r="X34" s="14">
        <v>259771</v>
      </c>
      <c r="Y34" s="14">
        <v>361951</v>
      </c>
      <c r="Z34" s="14">
        <v>442580</v>
      </c>
      <c r="AA34" s="14">
        <v>99514</v>
      </c>
      <c r="AB34" s="14">
        <v>221279</v>
      </c>
      <c r="AC34" s="14">
        <v>402805</v>
      </c>
      <c r="AD34" s="14">
        <v>314913</v>
      </c>
      <c r="AE34" s="14">
        <v>615109</v>
      </c>
      <c r="AF34" s="14">
        <v>605255</v>
      </c>
      <c r="AG34" s="14">
        <v>476305</v>
      </c>
      <c r="AH34" s="14">
        <v>661956</v>
      </c>
      <c r="AI34" s="14">
        <v>558425</v>
      </c>
      <c r="AJ34" s="14">
        <v>485586</v>
      </c>
      <c r="AK34" s="14">
        <v>347405</v>
      </c>
      <c r="AL34" s="14">
        <v>787490</v>
      </c>
      <c r="AM34" s="14">
        <v>385260</v>
      </c>
      <c r="AN34" s="14">
        <v>1537818</v>
      </c>
      <c r="AO34" s="14">
        <v>1110325</v>
      </c>
      <c r="AP34" s="14">
        <v>637521</v>
      </c>
      <c r="AQ34" s="14">
        <v>1740347</v>
      </c>
      <c r="AR34" s="14">
        <v>722946</v>
      </c>
      <c r="AS34" s="14">
        <v>-915002</v>
      </c>
      <c r="AT34" s="14">
        <v>2291461</v>
      </c>
      <c r="AU34" s="14">
        <v>582249</v>
      </c>
      <c r="AV34" s="14">
        <v>1634335</v>
      </c>
      <c r="AW34" s="14">
        <v>99594</v>
      </c>
      <c r="AX34" s="14">
        <v>3261991</v>
      </c>
      <c r="AY34" s="14">
        <v>1396089</v>
      </c>
      <c r="AZ34" s="14">
        <v>187920</v>
      </c>
      <c r="BA34" s="14">
        <v>629631</v>
      </c>
      <c r="BB34" s="14">
        <v>-1489661</v>
      </c>
      <c r="BC34" s="14">
        <v>-529505</v>
      </c>
      <c r="BD34" s="14">
        <v>1403071</v>
      </c>
      <c r="BE34" s="14">
        <v>-1636962</v>
      </c>
      <c r="BF34" s="14">
        <v>1538808</v>
      </c>
      <c r="BG34" s="14">
        <v>655749</v>
      </c>
      <c r="BH34" s="14">
        <v>-880455</v>
      </c>
      <c r="BI34" s="14">
        <v>-1511763</v>
      </c>
      <c r="BJ34" s="14">
        <v>1182110</v>
      </c>
      <c r="BK34" s="14">
        <v>132816</v>
      </c>
      <c r="BL34" s="14">
        <v>2083340</v>
      </c>
      <c r="BM34" s="14">
        <v>968358</v>
      </c>
      <c r="BN34" s="14">
        <v>2126674</v>
      </c>
      <c r="BO34" s="14">
        <v>1544754</v>
      </c>
      <c r="BP34" s="14">
        <v>1131145</v>
      </c>
      <c r="BQ34" s="14">
        <v>1189471</v>
      </c>
      <c r="BR34" s="14">
        <v>2564579</v>
      </c>
      <c r="BS34" s="14">
        <v>940699</v>
      </c>
      <c r="BT34" s="14">
        <v>1584504</v>
      </c>
      <c r="BU34" s="14">
        <v>1967068</v>
      </c>
      <c r="BV34" s="14">
        <v>1266055</v>
      </c>
      <c r="BW34" s="14">
        <v>1722224</v>
      </c>
      <c r="BX34" s="14">
        <v>467018</v>
      </c>
      <c r="BY34" s="14">
        <v>1136506</v>
      </c>
      <c r="BZ34" s="14">
        <v>1642978</v>
      </c>
      <c r="CA34" s="14">
        <v>816989</v>
      </c>
      <c r="CB34" s="14">
        <v>1282968</v>
      </c>
      <c r="CC34" s="14">
        <v>442674</v>
      </c>
      <c r="CD34" s="14">
        <v>-1458339</v>
      </c>
      <c r="CE34" s="14">
        <v>-2567775</v>
      </c>
      <c r="CF34" s="14">
        <v>-799187</v>
      </c>
      <c r="CG34" s="14">
        <v>-2485267</v>
      </c>
      <c r="CH34" s="14">
        <v>-4293793</v>
      </c>
      <c r="CI34" s="14">
        <v>-2896181</v>
      </c>
      <c r="CJ34" s="14">
        <v>341526</v>
      </c>
      <c r="CK34" s="14">
        <v>1476870</v>
      </c>
      <c r="CL34" s="14">
        <v>-196186</v>
      </c>
      <c r="CM34" s="14">
        <v>650866</v>
      </c>
      <c r="CN34" s="14">
        <v>-1412617</v>
      </c>
      <c r="CO34" s="14">
        <v>1628341</v>
      </c>
      <c r="CP34" s="14">
        <v>3635981</v>
      </c>
      <c r="CQ34" s="14">
        <v>762802</v>
      </c>
      <c r="CR34" s="14">
        <v>-113389</v>
      </c>
      <c r="CS34" s="14">
        <v>-3475943</v>
      </c>
      <c r="CT34" s="14">
        <v>1697157</v>
      </c>
      <c r="CU34" s="14">
        <v>1862538</v>
      </c>
      <c r="CV34" s="14">
        <v>-676859</v>
      </c>
      <c r="CW34" s="14">
        <v>2011179</v>
      </c>
      <c r="CX34" s="14">
        <v>847319</v>
      </c>
      <c r="CY34" s="14">
        <v>2769432</v>
      </c>
      <c r="CZ34" s="14">
        <v>1939432</v>
      </c>
      <c r="DA34" s="14">
        <v>2571252</v>
      </c>
      <c r="DB34" s="14">
        <v>2264769</v>
      </c>
      <c r="DC34" s="14">
        <v>992140</v>
      </c>
      <c r="DD34" s="14">
        <v>1815090</v>
      </c>
      <c r="DE34" s="14">
        <v>335717</v>
      </c>
      <c r="DF34" s="14">
        <v>1369378</v>
      </c>
      <c r="DG34" s="14">
        <v>1112810</v>
      </c>
      <c r="DH34" s="14">
        <v>1125308</v>
      </c>
      <c r="DI34" s="14">
        <v>-1690378</v>
      </c>
      <c r="DJ34" s="14">
        <v>1600994</v>
      </c>
      <c r="DK34" s="14">
        <v>41229</v>
      </c>
      <c r="DL34" s="14">
        <v>1233772</v>
      </c>
      <c r="DM34" s="14">
        <v>1653661</v>
      </c>
      <c r="DN34" s="14">
        <v>1985147</v>
      </c>
      <c r="DO34" s="14">
        <v>2070302</v>
      </c>
      <c r="DP34" s="14">
        <v>1891133</v>
      </c>
      <c r="DQ34" s="14">
        <v>1679562</v>
      </c>
      <c r="DR34" s="14">
        <v>2498682</v>
      </c>
      <c r="DS34" s="14">
        <v>1112206</v>
      </c>
      <c r="DT34" s="14">
        <v>1468665</v>
      </c>
      <c r="DU34" s="14">
        <v>2557283</v>
      </c>
      <c r="DV34" s="14">
        <v>-5007156</v>
      </c>
      <c r="DW34" s="14">
        <v>4958610</v>
      </c>
      <c r="DX34" s="14">
        <v>1462266</v>
      </c>
      <c r="DY34" s="14">
        <v>-253627</v>
      </c>
      <c r="DZ34" s="14">
        <v>3011456</v>
      </c>
      <c r="EA34" s="14">
        <v>-8077132</v>
      </c>
      <c r="EB34" s="14">
        <v>6337014</v>
      </c>
      <c r="EC34" s="14">
        <v>4241560</v>
      </c>
      <c r="ED34" s="14">
        <v>7836730</v>
      </c>
      <c r="EE34" s="14">
        <v>6005891</v>
      </c>
      <c r="EF34" s="14">
        <v>6581007</v>
      </c>
      <c r="EG34" s="14">
        <v>2871852</v>
      </c>
      <c r="EH34" s="14">
        <v>4518606</v>
      </c>
      <c r="EI34" s="14">
        <v>3989299</v>
      </c>
      <c r="EJ34" s="14">
        <v>-3405438</v>
      </c>
      <c r="EK34" s="14">
        <v>-1544719</v>
      </c>
      <c r="EL34" s="14">
        <v>1191611</v>
      </c>
      <c r="EM34" s="14">
        <v>1642279</v>
      </c>
      <c r="EN34" s="14">
        <v>5663411</v>
      </c>
      <c r="EO34" s="14">
        <v>-1015972</v>
      </c>
      <c r="EP34" s="14">
        <v>2658929</v>
      </c>
    </row>
    <row r="35" spans="1:146">
      <c r="A35" s="14" t="s">
        <v>1362</v>
      </c>
      <c r="B35" s="14" t="s">
        <v>1349</v>
      </c>
      <c r="C35" s="14">
        <v>1</v>
      </c>
      <c r="D35" s="14" t="s">
        <v>1350</v>
      </c>
      <c r="E35" s="14" t="s">
        <v>1351</v>
      </c>
      <c r="F35" s="14" t="s">
        <v>1352</v>
      </c>
      <c r="G35" s="14">
        <v>1.9186089514032401</v>
      </c>
      <c r="H35" s="14">
        <v>2.2346715175095602</v>
      </c>
      <c r="I35" s="14">
        <v>2.6247326283110302</v>
      </c>
      <c r="J35" s="14">
        <v>1.5593631563688599</v>
      </c>
      <c r="K35" s="14">
        <v>5.6077713373882003E-2</v>
      </c>
      <c r="L35" s="14">
        <v>1.4828800448063399</v>
      </c>
      <c r="M35" s="14">
        <v>-1.0785143706290099</v>
      </c>
      <c r="N35" s="14">
        <v>1.72580980003192</v>
      </c>
      <c r="O35" s="14">
        <v>2.1416565948680701</v>
      </c>
      <c r="P35" s="14">
        <v>0.10727688231836099</v>
      </c>
      <c r="Q35" s="14">
        <v>1.3018154492109899</v>
      </c>
      <c r="R35" s="14">
        <v>2.3041129935774398</v>
      </c>
      <c r="S35" s="14">
        <v>-6.2638883761024E-2</v>
      </c>
      <c r="T35" s="14">
        <v>0.38301683403890502</v>
      </c>
      <c r="U35" s="14">
        <v>1.1904353622141499</v>
      </c>
      <c r="V35" s="14">
        <v>2.45590020915989</v>
      </c>
      <c r="W35" s="14">
        <v>1.03179560077525</v>
      </c>
      <c r="X35" s="14">
        <v>1.0253910799816399</v>
      </c>
      <c r="Y35" s="14">
        <v>1.4142250964196099</v>
      </c>
      <c r="Z35" s="14">
        <v>1.7051445677419199</v>
      </c>
      <c r="AA35" s="14">
        <v>0.37697172914210603</v>
      </c>
      <c r="AB35" s="14">
        <v>0.83508703113835103</v>
      </c>
      <c r="AC35" s="14">
        <v>1.5075625986760599</v>
      </c>
      <c r="AD35" s="14">
        <v>1.16110861685668</v>
      </c>
      <c r="AE35" s="14">
        <v>2.2419231454061102</v>
      </c>
      <c r="AF35" s="14">
        <v>2.1576367379907899</v>
      </c>
      <c r="AG35" s="14">
        <v>1.6620879950815699</v>
      </c>
      <c r="AH35" s="14">
        <v>2.2721616823790098</v>
      </c>
      <c r="AI35" s="14">
        <v>1.8742056885886</v>
      </c>
      <c r="AJ35" s="14">
        <v>1.59975930906772</v>
      </c>
      <c r="AK35" s="14">
        <v>1.12649986725634</v>
      </c>
      <c r="AL35" s="14">
        <v>2.5250831486173002</v>
      </c>
      <c r="AM35" s="14">
        <v>1.2049094083581999</v>
      </c>
      <c r="AN35" s="14">
        <v>4.7522994326239303</v>
      </c>
      <c r="AO35" s="14">
        <v>3.27555986205161</v>
      </c>
      <c r="AP35" s="14">
        <v>1.82109279650039</v>
      </c>
      <c r="AQ35" s="14">
        <v>4.8824285666358902</v>
      </c>
      <c r="AR35" s="14">
        <v>1.9337624602985499</v>
      </c>
      <c r="AS35" s="14">
        <v>-2.4010510048588598</v>
      </c>
      <c r="AT35" s="14">
        <v>6.1609325176167902</v>
      </c>
      <c r="AU35" s="14">
        <v>1.4746120320008</v>
      </c>
      <c r="AV35" s="14">
        <v>4.0789943756901001</v>
      </c>
      <c r="AW35" s="14">
        <v>0.23882550900080099</v>
      </c>
      <c r="AX35" s="14">
        <v>7.8036122113930597</v>
      </c>
      <c r="AY35" s="14">
        <v>3.0980806486072798</v>
      </c>
      <c r="AZ35" s="14">
        <v>0.40448423611003498</v>
      </c>
      <c r="BA35" s="14">
        <v>1.34977753552122</v>
      </c>
      <c r="BB35" s="14">
        <v>-3.1509432372786099</v>
      </c>
      <c r="BC35" s="14">
        <v>-1.1564532723012499</v>
      </c>
      <c r="BD35" s="14">
        <v>3.1001953130342299</v>
      </c>
      <c r="BE35" s="14">
        <v>-3.50823401867039</v>
      </c>
      <c r="BF35" s="14">
        <v>3.4177789546419</v>
      </c>
      <c r="BG35" s="14">
        <v>1.4083218872134899</v>
      </c>
      <c r="BH35" s="14">
        <v>-1.8646528057642899</v>
      </c>
      <c r="BI35" s="14">
        <v>-3.2624893710376499</v>
      </c>
      <c r="BJ35" s="14">
        <v>2.6371099464573802</v>
      </c>
      <c r="BK35" s="14">
        <v>0.288679372077985</v>
      </c>
      <c r="BL35" s="14">
        <v>4.5151708802848898</v>
      </c>
      <c r="BM35" s="14">
        <v>2.0080326169234901</v>
      </c>
      <c r="BN35" s="14">
        <v>4.3231591973448804</v>
      </c>
      <c r="BO35" s="14">
        <v>3.0100863612028501</v>
      </c>
      <c r="BP35" s="14">
        <v>2.1397256616864899</v>
      </c>
      <c r="BQ35" s="14">
        <v>2.20292116986246</v>
      </c>
      <c r="BR35" s="14">
        <v>4.6472719114377199</v>
      </c>
      <c r="BS35" s="14">
        <v>1.6289379609504899</v>
      </c>
      <c r="BT35" s="14">
        <v>2.69978977355288</v>
      </c>
      <c r="BU35" s="14">
        <v>3.2635212713309301</v>
      </c>
      <c r="BV35" s="14">
        <v>2.0341012172661901</v>
      </c>
      <c r="BW35" s="14">
        <v>2.71184242627278</v>
      </c>
      <c r="BX35" s="14">
        <v>0.71595904090121398</v>
      </c>
      <c r="BY35" s="14">
        <v>1.7299267192555501</v>
      </c>
      <c r="BZ35" s="14">
        <v>2.4583240000973898</v>
      </c>
      <c r="CA35" s="14">
        <v>1.1930981070940101</v>
      </c>
      <c r="CB35" s="14">
        <v>1.8515056080154899</v>
      </c>
      <c r="CC35" s="14">
        <v>0.62722869463530595</v>
      </c>
      <c r="CD35" s="14">
        <v>-2.0534518843292</v>
      </c>
      <c r="CE35" s="14">
        <v>-3.6914243101796602</v>
      </c>
      <c r="CF35" s="14">
        <v>-1.1929454595365101</v>
      </c>
      <c r="CG35" s="14">
        <v>-3.7545432390042901</v>
      </c>
      <c r="CH35" s="14">
        <v>-6.7397687780967104</v>
      </c>
      <c r="CI35" s="14">
        <v>-4.8745339039163502</v>
      </c>
      <c r="CJ35" s="14">
        <v>0.60427528986357204</v>
      </c>
      <c r="CK35" s="14">
        <v>2.59738544469222</v>
      </c>
      <c r="CL35" s="14">
        <v>-0.33629952815474901</v>
      </c>
      <c r="CM35" s="14">
        <v>1.1194693725878799</v>
      </c>
      <c r="CN35" s="14">
        <v>-2.4027607334330501</v>
      </c>
      <c r="CO35" s="14">
        <v>2.83787910741612</v>
      </c>
      <c r="CP35" s="14">
        <v>6.1619334204675997</v>
      </c>
      <c r="CQ35" s="14">
        <v>1.21769516761539</v>
      </c>
      <c r="CR35" s="14">
        <v>-0.17882973153523199</v>
      </c>
      <c r="CS35" s="14">
        <v>-5.4918681755221197</v>
      </c>
      <c r="CT35" s="14">
        <v>2.8372682710195698</v>
      </c>
      <c r="CU35" s="14">
        <v>3.02784052310481</v>
      </c>
      <c r="CV35" s="14">
        <v>-1.0680009734971401</v>
      </c>
      <c r="CW35" s="14">
        <v>3.2076516998906301</v>
      </c>
      <c r="CX35" s="14">
        <v>1.30939671257547</v>
      </c>
      <c r="CY35" s="14">
        <v>4.2244047690364503</v>
      </c>
      <c r="CZ35" s="14">
        <v>2.8384409016051499</v>
      </c>
      <c r="DA35" s="14">
        <v>3.6592706328284499</v>
      </c>
      <c r="DB35" s="14">
        <v>3.1093211937310898</v>
      </c>
      <c r="DC35" s="14">
        <v>1.32104182527945</v>
      </c>
      <c r="DD35" s="14">
        <v>2.38529620897835</v>
      </c>
      <c r="DE35" s="14">
        <v>0.43090291611876003</v>
      </c>
      <c r="DF35" s="14">
        <v>1.75009803274864</v>
      </c>
      <c r="DG35" s="14">
        <v>1.3977367772117799</v>
      </c>
      <c r="DH35" s="14">
        <v>1.3939509326653701</v>
      </c>
      <c r="DI35" s="14">
        <v>-2.0651324070836101</v>
      </c>
      <c r="DJ35" s="14">
        <v>1.9971757352914601</v>
      </c>
      <c r="DK35" s="14">
        <v>5.0424954261546001E-2</v>
      </c>
      <c r="DL35" s="14">
        <v>1.5081847109489701</v>
      </c>
      <c r="DM35" s="14">
        <v>1.9914302349458199</v>
      </c>
      <c r="DN35" s="14">
        <v>2.3439456047298299</v>
      </c>
      <c r="DO35" s="14">
        <v>2.3885059555488</v>
      </c>
      <c r="DP35" s="14">
        <v>2.13090293102568</v>
      </c>
      <c r="DQ35" s="14">
        <v>1.85302154153252</v>
      </c>
      <c r="DR35" s="14">
        <v>2.7065830269894202</v>
      </c>
      <c r="DS35" s="14">
        <v>1.17299874437954</v>
      </c>
      <c r="DT35" s="14">
        <v>1.53098299287366</v>
      </c>
      <c r="DU35" s="14">
        <v>2.6255943801921702</v>
      </c>
      <c r="DV35" s="14">
        <v>-5.0093841600591098</v>
      </c>
      <c r="DW35" s="14">
        <v>5.2224287849352997</v>
      </c>
      <c r="DX35" s="14">
        <v>1.46362718593371</v>
      </c>
      <c r="DY35" s="14">
        <v>-0.25020077395528301</v>
      </c>
      <c r="DZ35" s="14">
        <v>2.9782310585273701</v>
      </c>
      <c r="EA35" s="14">
        <v>-7.7569953834505299</v>
      </c>
      <c r="EB35" s="14">
        <v>6.5976247426181098</v>
      </c>
      <c r="EC35" s="14">
        <v>4.1426768903455304</v>
      </c>
      <c r="ED35" s="14">
        <v>7.3495633133778799</v>
      </c>
      <c r="EE35" s="14">
        <v>5.2469123737538599</v>
      </c>
      <c r="EF35" s="14">
        <v>5.4627253086120504</v>
      </c>
      <c r="EG35" s="14">
        <v>2.2603732011989099</v>
      </c>
      <c r="EH35" s="14">
        <v>3.4778846138917698</v>
      </c>
      <c r="EI35" s="14">
        <v>2.9672878819209099</v>
      </c>
      <c r="EJ35" s="14">
        <v>-2.4600094091760898</v>
      </c>
      <c r="EK35" s="14">
        <v>-1.14401198951001</v>
      </c>
      <c r="EL35" s="14">
        <v>0.89271470214932103</v>
      </c>
      <c r="EM35" s="14">
        <v>1.2194539025509099</v>
      </c>
      <c r="EN35" s="14">
        <v>4.1546310845666197</v>
      </c>
      <c r="EO35" s="14">
        <v>-0.71557890770072896</v>
      </c>
      <c r="EP35" s="14">
        <v>1.88625907388197</v>
      </c>
    </row>
    <row r="36" spans="1:146">
      <c r="A36" s="14" t="s">
        <v>1365</v>
      </c>
      <c r="B36" s="14" t="s">
        <v>331</v>
      </c>
      <c r="C36" s="14">
        <v>1000000</v>
      </c>
      <c r="D36" s="14" t="s">
        <v>332</v>
      </c>
      <c r="E36" s="14" t="s">
        <v>1353</v>
      </c>
      <c r="F36" s="14" t="s">
        <v>1354</v>
      </c>
      <c r="G36" s="14">
        <v>20610757</v>
      </c>
      <c r="H36" s="14">
        <v>21033497</v>
      </c>
      <c r="I36" s="14">
        <v>21574750</v>
      </c>
      <c r="J36" s="14">
        <v>21972529</v>
      </c>
      <c r="K36" s="14">
        <v>22017920</v>
      </c>
      <c r="L36" s="14">
        <v>22312222</v>
      </c>
      <c r="M36" s="14">
        <v>22183873</v>
      </c>
      <c r="N36" s="14">
        <v>22633765</v>
      </c>
      <c r="O36" s="14">
        <v>23141202</v>
      </c>
      <c r="P36" s="14">
        <v>23228980</v>
      </c>
      <c r="Q36" s="14">
        <v>23560778</v>
      </c>
      <c r="R36" s="14">
        <v>24128609</v>
      </c>
      <c r="S36" s="14">
        <v>24147386</v>
      </c>
      <c r="T36" s="14">
        <v>24267617</v>
      </c>
      <c r="U36" s="14">
        <v>24651852</v>
      </c>
      <c r="V36" s="14">
        <v>25252850</v>
      </c>
      <c r="W36" s="14">
        <v>25592230</v>
      </c>
      <c r="X36" s="14">
        <v>25878878</v>
      </c>
      <c r="Y36" s="14">
        <v>26314752</v>
      </c>
      <c r="Z36" s="14">
        <v>26768989</v>
      </c>
      <c r="AA36" s="14">
        <v>26937789</v>
      </c>
      <c r="AB36" s="14">
        <v>27149906</v>
      </c>
      <c r="AC36" s="14">
        <v>27550471</v>
      </c>
      <c r="AD36" s="14">
        <v>27769861</v>
      </c>
      <c r="AE36" s="14">
        <v>28332815</v>
      </c>
      <c r="AF36" s="14">
        <v>28926137</v>
      </c>
      <c r="AG36" s="14">
        <v>29388870</v>
      </c>
      <c r="AH36" s="14">
        <v>30105271</v>
      </c>
      <c r="AI36" s="14">
        <v>30676184</v>
      </c>
      <c r="AJ36" s="14">
        <v>31165468</v>
      </c>
      <c r="AK36" s="14">
        <v>31477733</v>
      </c>
      <c r="AL36" s="14">
        <v>32217076</v>
      </c>
      <c r="AM36" s="14">
        <v>32516667</v>
      </c>
      <c r="AN36" s="14">
        <v>33901764</v>
      </c>
      <c r="AO36" s="14">
        <v>34943398</v>
      </c>
      <c r="AP36" s="14">
        <v>35561888</v>
      </c>
      <c r="AQ36" s="14">
        <v>37191039</v>
      </c>
      <c r="AR36" s="14">
        <v>37898348</v>
      </c>
      <c r="AS36" s="14">
        <v>37240289</v>
      </c>
      <c r="AT36" s="14">
        <v>39279810</v>
      </c>
      <c r="AU36" s="14">
        <v>39589284</v>
      </c>
      <c r="AV36" s="14">
        <v>40721105</v>
      </c>
      <c r="AW36" s="14">
        <v>40732614</v>
      </c>
      <c r="AX36" s="14">
        <v>43285536</v>
      </c>
      <c r="AY36" s="14">
        <v>44388749</v>
      </c>
      <c r="AZ36" s="14">
        <v>44457767</v>
      </c>
      <c r="BA36" s="14">
        <v>45119998</v>
      </c>
      <c r="BB36" s="14">
        <v>44576147</v>
      </c>
      <c r="BC36" s="14">
        <v>44401741</v>
      </c>
      <c r="BD36" s="14">
        <v>45679093</v>
      </c>
      <c r="BE36" s="14">
        <v>44628031</v>
      </c>
      <c r="BF36" s="14">
        <v>46157817</v>
      </c>
      <c r="BG36" s="14">
        <v>46834670</v>
      </c>
      <c r="BH36" s="14">
        <v>46228051</v>
      </c>
      <c r="BI36" s="14">
        <v>45135883</v>
      </c>
      <c r="BJ36" s="14">
        <v>46067077</v>
      </c>
      <c r="BK36" s="14">
        <v>46302994</v>
      </c>
      <c r="BL36" s="14">
        <v>48236568</v>
      </c>
      <c r="BM36" s="14">
        <v>49141647</v>
      </c>
      <c r="BN36" s="14">
        <v>51062135</v>
      </c>
      <c r="BO36" s="14">
        <v>53561741</v>
      </c>
      <c r="BP36" s="14">
        <v>54443627</v>
      </c>
      <c r="BQ36" s="14">
        <v>55749842</v>
      </c>
      <c r="BR36" s="14">
        <v>57931424</v>
      </c>
      <c r="BS36" s="14">
        <v>58827251</v>
      </c>
      <c r="BT36" s="14">
        <v>60379531</v>
      </c>
      <c r="BU36" s="14">
        <v>62112279</v>
      </c>
      <c r="BV36" s="14">
        <v>63517401</v>
      </c>
      <c r="BW36" s="14">
        <v>65465777</v>
      </c>
      <c r="BX36" s="14">
        <v>65746834</v>
      </c>
      <c r="BY36" s="14">
        <v>66915024</v>
      </c>
      <c r="BZ36" s="14">
        <v>68333206</v>
      </c>
      <c r="CA36" s="14">
        <v>69338770</v>
      </c>
      <c r="CB36" s="14">
        <v>70042933</v>
      </c>
      <c r="CC36" s="14">
        <v>70903064</v>
      </c>
      <c r="CD36" s="14">
        <v>70057056</v>
      </c>
      <c r="CE36" s="14">
        <v>67909869</v>
      </c>
      <c r="CF36" s="14">
        <v>66782401</v>
      </c>
      <c r="CG36" s="14">
        <v>64342992</v>
      </c>
      <c r="CH36" s="14">
        <v>61203002</v>
      </c>
      <c r="CI36" s="14">
        <v>59314054</v>
      </c>
      <c r="CJ36" s="14">
        <v>59702994</v>
      </c>
      <c r="CK36" s="14">
        <v>61511140</v>
      </c>
      <c r="CL36" s="14">
        <v>61619454</v>
      </c>
      <c r="CM36" s="14">
        <v>62874197</v>
      </c>
      <c r="CN36" s="14">
        <v>62339904</v>
      </c>
      <c r="CO36" s="14">
        <v>64425138</v>
      </c>
      <c r="CP36" s="14">
        <v>66057476</v>
      </c>
      <c r="CQ36" s="14">
        <v>67163277</v>
      </c>
      <c r="CR36" s="14">
        <v>67568922</v>
      </c>
      <c r="CS36" s="14">
        <v>65693827</v>
      </c>
      <c r="CT36" s="14">
        <v>67084269</v>
      </c>
      <c r="CU36" s="14">
        <v>69045137</v>
      </c>
      <c r="CV36" s="14">
        <v>69163124</v>
      </c>
      <c r="CW36" s="14">
        <v>71103831</v>
      </c>
      <c r="CX36" s="14">
        <v>72053162</v>
      </c>
      <c r="CY36" s="14">
        <v>74898876</v>
      </c>
      <c r="CZ36" s="14">
        <v>76119056</v>
      </c>
      <c r="DA36" s="14">
        <v>78671154</v>
      </c>
      <c r="DB36" s="14">
        <v>80772726</v>
      </c>
      <c r="DC36" s="14">
        <v>82523336</v>
      </c>
      <c r="DD36" s="14">
        <v>84706568</v>
      </c>
      <c r="DE36" s="14">
        <v>85376292</v>
      </c>
      <c r="DF36" s="14">
        <v>86933956</v>
      </c>
      <c r="DG36" s="14">
        <v>88619530</v>
      </c>
      <c r="DH36" s="14">
        <v>89398783</v>
      </c>
      <c r="DI36" s="14">
        <v>88414289</v>
      </c>
      <c r="DJ36" s="14">
        <v>89901117</v>
      </c>
      <c r="DK36" s="14">
        <v>91059121</v>
      </c>
      <c r="DL36" s="14">
        <v>92791089</v>
      </c>
      <c r="DM36" s="14">
        <v>94463691</v>
      </c>
      <c r="DN36" s="14">
        <v>95012792</v>
      </c>
      <c r="DO36" s="14">
        <v>97383392</v>
      </c>
      <c r="DP36" s="14">
        <v>99545785</v>
      </c>
      <c r="DQ36" s="14">
        <v>101252495</v>
      </c>
      <c r="DR36" s="14">
        <v>103759047</v>
      </c>
      <c r="DS36" s="14">
        <v>104795838</v>
      </c>
      <c r="DT36" s="14">
        <v>106107212</v>
      </c>
      <c r="DU36" s="14">
        <v>108151394</v>
      </c>
      <c r="DV36" s="14">
        <v>104324329</v>
      </c>
      <c r="DW36" s="14">
        <v>110539821</v>
      </c>
      <c r="DX36" s="14">
        <v>112781865</v>
      </c>
      <c r="DY36" s="14">
        <v>113485517</v>
      </c>
      <c r="DZ36" s="14">
        <v>116891312</v>
      </c>
      <c r="EA36" s="14">
        <v>110759166</v>
      </c>
      <c r="EB36" s="14">
        <v>118612244</v>
      </c>
      <c r="EC36" s="14">
        <v>123125697</v>
      </c>
      <c r="ED36" s="14">
        <v>131398372</v>
      </c>
      <c r="EE36" s="14">
        <v>136469133</v>
      </c>
      <c r="EF36" s="14">
        <v>143047872</v>
      </c>
      <c r="EG36" s="14">
        <v>146427293</v>
      </c>
      <c r="EH36" s="14">
        <v>150232606</v>
      </c>
      <c r="EI36" s="14">
        <v>152331513</v>
      </c>
      <c r="EJ36" s="14">
        <v>146784721</v>
      </c>
      <c r="EK36" s="14">
        <v>143515791</v>
      </c>
      <c r="EL36" s="14">
        <v>144627618</v>
      </c>
      <c r="EM36" s="14">
        <v>147521049</v>
      </c>
      <c r="EN36" s="14">
        <v>152780269</v>
      </c>
      <c r="EO36" s="14">
        <v>151375693</v>
      </c>
      <c r="EP36" s="14">
        <v>156214403</v>
      </c>
    </row>
    <row r="37" spans="1:146">
      <c r="A37" s="14" t="s">
        <v>1365</v>
      </c>
      <c r="B37" s="14" t="s">
        <v>331</v>
      </c>
      <c r="C37" s="14">
        <v>1000000</v>
      </c>
      <c r="D37" s="14" t="s">
        <v>332</v>
      </c>
      <c r="E37" s="14" t="s">
        <v>1355</v>
      </c>
      <c r="F37" s="14" t="s">
        <v>1356</v>
      </c>
      <c r="G37" s="14">
        <v>433890</v>
      </c>
      <c r="H37" s="14">
        <v>422740</v>
      </c>
      <c r="I37" s="14">
        <v>541253</v>
      </c>
      <c r="J37" s="14">
        <v>397779</v>
      </c>
      <c r="K37" s="14">
        <v>45391</v>
      </c>
      <c r="L37" s="14">
        <v>294302</v>
      </c>
      <c r="M37" s="14">
        <v>-128349</v>
      </c>
      <c r="N37" s="14">
        <v>449892</v>
      </c>
      <c r="O37" s="14">
        <v>507437</v>
      </c>
      <c r="P37" s="14">
        <v>87779</v>
      </c>
      <c r="Q37" s="14">
        <v>331797</v>
      </c>
      <c r="R37" s="14">
        <v>567831</v>
      </c>
      <c r="S37" s="14">
        <v>18777</v>
      </c>
      <c r="T37" s="14">
        <v>120231</v>
      </c>
      <c r="U37" s="14">
        <v>384235</v>
      </c>
      <c r="V37" s="14">
        <v>600999</v>
      </c>
      <c r="W37" s="14">
        <v>339380</v>
      </c>
      <c r="X37" s="14">
        <v>286648</v>
      </c>
      <c r="Y37" s="14">
        <v>435875</v>
      </c>
      <c r="Z37" s="14">
        <v>454236</v>
      </c>
      <c r="AA37" s="14">
        <v>168800</v>
      </c>
      <c r="AB37" s="14">
        <v>212117</v>
      </c>
      <c r="AC37" s="14">
        <v>400565</v>
      </c>
      <c r="AD37" s="14">
        <v>219390</v>
      </c>
      <c r="AE37" s="14">
        <v>562954</v>
      </c>
      <c r="AF37" s="14">
        <v>593321</v>
      </c>
      <c r="AG37" s="14">
        <v>462734</v>
      </c>
      <c r="AH37" s="14">
        <v>716401</v>
      </c>
      <c r="AI37" s="14">
        <v>570913</v>
      </c>
      <c r="AJ37" s="14">
        <v>489284</v>
      </c>
      <c r="AK37" s="14">
        <v>312264</v>
      </c>
      <c r="AL37" s="14">
        <v>739343</v>
      </c>
      <c r="AM37" s="14">
        <v>299591</v>
      </c>
      <c r="AN37" s="14">
        <v>1385097</v>
      </c>
      <c r="AO37" s="14">
        <v>1041635</v>
      </c>
      <c r="AP37" s="14">
        <v>618490</v>
      </c>
      <c r="AQ37" s="14">
        <v>1629151</v>
      </c>
      <c r="AR37" s="14">
        <v>707309</v>
      </c>
      <c r="AS37" s="14">
        <v>-658059</v>
      </c>
      <c r="AT37" s="14">
        <v>2039521</v>
      </c>
      <c r="AU37" s="14">
        <v>309473</v>
      </c>
      <c r="AV37" s="14">
        <v>1131821</v>
      </c>
      <c r="AW37" s="14">
        <v>11509</v>
      </c>
      <c r="AX37" s="14">
        <v>2552922</v>
      </c>
      <c r="AY37" s="14">
        <v>1103213</v>
      </c>
      <c r="AZ37" s="14">
        <v>69018</v>
      </c>
      <c r="BA37" s="14">
        <v>662231</v>
      </c>
      <c r="BB37" s="14">
        <v>-543851</v>
      </c>
      <c r="BC37" s="14">
        <v>-174406</v>
      </c>
      <c r="BD37" s="14">
        <v>1277353</v>
      </c>
      <c r="BE37" s="14">
        <v>-1051062</v>
      </c>
      <c r="BF37" s="14">
        <v>1529786</v>
      </c>
      <c r="BG37" s="14">
        <v>676854</v>
      </c>
      <c r="BH37" s="14">
        <v>-606619</v>
      </c>
      <c r="BI37" s="14">
        <v>-1092168</v>
      </c>
      <c r="BJ37" s="14">
        <v>931194</v>
      </c>
      <c r="BK37" s="14">
        <v>235917</v>
      </c>
      <c r="BL37" s="14">
        <v>1933574</v>
      </c>
      <c r="BM37" s="14">
        <v>905080</v>
      </c>
      <c r="BN37" s="14">
        <v>1920487</v>
      </c>
      <c r="BO37" s="14">
        <v>2499607</v>
      </c>
      <c r="BP37" s="14">
        <v>881886</v>
      </c>
      <c r="BQ37" s="14">
        <v>1306215</v>
      </c>
      <c r="BR37" s="14">
        <v>2181581</v>
      </c>
      <c r="BS37" s="14">
        <v>895827</v>
      </c>
      <c r="BT37" s="14">
        <v>1552280</v>
      </c>
      <c r="BU37" s="14">
        <v>1732748</v>
      </c>
      <c r="BV37" s="14">
        <v>1405122</v>
      </c>
      <c r="BW37" s="14">
        <v>1948376</v>
      </c>
      <c r="BX37" s="14">
        <v>281057</v>
      </c>
      <c r="BY37" s="14">
        <v>1168190</v>
      </c>
      <c r="BZ37" s="14">
        <v>1418182</v>
      </c>
      <c r="CA37" s="14">
        <v>1005564</v>
      </c>
      <c r="CB37" s="14">
        <v>704163</v>
      </c>
      <c r="CC37" s="14">
        <v>860131</v>
      </c>
      <c r="CD37" s="14">
        <v>-846008</v>
      </c>
      <c r="CE37" s="14">
        <v>-2147187</v>
      </c>
      <c r="CF37" s="14">
        <v>-1127468</v>
      </c>
      <c r="CG37" s="14">
        <v>-2439408</v>
      </c>
      <c r="CH37" s="14">
        <v>-3139990</v>
      </c>
      <c r="CI37" s="14">
        <v>-1888949</v>
      </c>
      <c r="CJ37" s="14">
        <v>388940</v>
      </c>
      <c r="CK37" s="14">
        <v>1808145</v>
      </c>
      <c r="CL37" s="14">
        <v>108314</v>
      </c>
      <c r="CM37" s="14">
        <v>1254743</v>
      </c>
      <c r="CN37" s="14">
        <v>-534292</v>
      </c>
      <c r="CO37" s="14">
        <v>2085234</v>
      </c>
      <c r="CP37" s="14">
        <v>1632338</v>
      </c>
      <c r="CQ37" s="14">
        <v>1105801</v>
      </c>
      <c r="CR37" s="14">
        <v>405645</v>
      </c>
      <c r="CS37" s="14">
        <v>-1875095</v>
      </c>
      <c r="CT37" s="14">
        <v>1390442</v>
      </c>
      <c r="CU37" s="14">
        <v>1960867</v>
      </c>
      <c r="CV37" s="14">
        <v>117987</v>
      </c>
      <c r="CW37" s="14">
        <v>1940707</v>
      </c>
      <c r="CX37" s="14">
        <v>949331</v>
      </c>
      <c r="CY37" s="14">
        <v>2845715</v>
      </c>
      <c r="CZ37" s="14">
        <v>1220179</v>
      </c>
      <c r="DA37" s="14">
        <v>2552098</v>
      </c>
      <c r="DB37" s="14">
        <v>2101572</v>
      </c>
      <c r="DC37" s="14">
        <v>1750609</v>
      </c>
      <c r="DD37" s="14">
        <v>2183233</v>
      </c>
      <c r="DE37" s="14">
        <v>669724</v>
      </c>
      <c r="DF37" s="14">
        <v>1557663</v>
      </c>
      <c r="DG37" s="14">
        <v>1685574</v>
      </c>
      <c r="DH37" s="14">
        <v>779254</v>
      </c>
      <c r="DI37" s="14">
        <v>-984494</v>
      </c>
      <c r="DJ37" s="14">
        <v>1486827</v>
      </c>
      <c r="DK37" s="14">
        <v>1158005</v>
      </c>
      <c r="DL37" s="14">
        <v>1731968</v>
      </c>
      <c r="DM37" s="14">
        <v>1672602</v>
      </c>
      <c r="DN37" s="14">
        <v>549101</v>
      </c>
      <c r="DO37" s="14">
        <v>2370601</v>
      </c>
      <c r="DP37" s="14">
        <v>2162392</v>
      </c>
      <c r="DQ37" s="14">
        <v>1706711</v>
      </c>
      <c r="DR37" s="14">
        <v>2506551</v>
      </c>
      <c r="DS37" s="14">
        <v>1036791</v>
      </c>
      <c r="DT37" s="14">
        <v>1311375</v>
      </c>
      <c r="DU37" s="14">
        <v>2044181</v>
      </c>
      <c r="DV37" s="14">
        <v>-3827065</v>
      </c>
      <c r="DW37" s="14">
        <v>6215492</v>
      </c>
      <c r="DX37" s="14">
        <v>2242045</v>
      </c>
      <c r="DY37" s="14">
        <v>703652</v>
      </c>
      <c r="DZ37" s="14">
        <v>3405795</v>
      </c>
      <c r="EA37" s="14">
        <v>-6132146</v>
      </c>
      <c r="EB37" s="14">
        <v>7853078</v>
      </c>
      <c r="EC37" s="14">
        <v>4513452</v>
      </c>
      <c r="ED37" s="14">
        <v>8272675</v>
      </c>
      <c r="EE37" s="14">
        <v>5070761</v>
      </c>
      <c r="EF37" s="14">
        <v>6578739</v>
      </c>
      <c r="EG37" s="14">
        <v>3379421</v>
      </c>
      <c r="EH37" s="14">
        <v>3805313</v>
      </c>
      <c r="EI37" s="14">
        <v>2098907</v>
      </c>
      <c r="EJ37" s="14">
        <v>-5546792</v>
      </c>
      <c r="EK37" s="14">
        <v>-3268930</v>
      </c>
      <c r="EL37" s="14">
        <v>1111827</v>
      </c>
      <c r="EM37" s="14">
        <v>2893431</v>
      </c>
      <c r="EN37" s="14">
        <v>5259220</v>
      </c>
      <c r="EO37" s="14">
        <v>-1404577</v>
      </c>
      <c r="EP37" s="14">
        <v>4838710</v>
      </c>
    </row>
    <row r="38" spans="1:146">
      <c r="A38" s="14" t="s">
        <v>1365</v>
      </c>
      <c r="B38" s="14" t="s">
        <v>1349</v>
      </c>
      <c r="C38" s="14">
        <v>1</v>
      </c>
      <c r="D38" s="14" t="s">
        <v>1350</v>
      </c>
      <c r="E38" s="14" t="s">
        <v>1357</v>
      </c>
      <c r="F38" s="14" t="s">
        <v>1358</v>
      </c>
      <c r="G38" s="14">
        <v>2.1504329523646599</v>
      </c>
      <c r="H38" s="14">
        <v>2.0510634992857901</v>
      </c>
      <c r="I38" s="14">
        <v>2.57328979473112</v>
      </c>
      <c r="J38" s="14">
        <v>1.8437247672874599</v>
      </c>
      <c r="K38" s="14">
        <v>0.20658233001976301</v>
      </c>
      <c r="L38" s="14">
        <v>1.33664898846294</v>
      </c>
      <c r="M38" s="14">
        <v>-0.57524300075669399</v>
      </c>
      <c r="N38" s="14">
        <v>2.0280134524833202</v>
      </c>
      <c r="O38" s="14">
        <v>2.2419457997500798</v>
      </c>
      <c r="P38" s="14">
        <v>0.37931860923790001</v>
      </c>
      <c r="Q38" s="14">
        <v>1.4283759423514399</v>
      </c>
      <c r="R38" s="14">
        <v>2.4100700419499499</v>
      </c>
      <c r="S38" s="14">
        <v>7.7819242630478999E-2</v>
      </c>
      <c r="T38" s="14">
        <v>0.49790537217129699</v>
      </c>
      <c r="U38" s="14">
        <v>1.5833234575022199</v>
      </c>
      <c r="V38" s="14">
        <v>2.43794488412391</v>
      </c>
      <c r="W38" s="14">
        <v>1.3439266349926</v>
      </c>
      <c r="X38" s="14">
        <v>1.1200580003977401</v>
      </c>
      <c r="Y38" s="14">
        <v>1.6842868020374699</v>
      </c>
      <c r="Z38" s="14">
        <v>1.72616607651142</v>
      </c>
      <c r="AA38" s="14">
        <v>0.63058143990808402</v>
      </c>
      <c r="AB38" s="14">
        <v>0.78743198535062797</v>
      </c>
      <c r="AC38" s="14">
        <v>1.47538280446655</v>
      </c>
      <c r="AD38" s="14">
        <v>0.79632192238255195</v>
      </c>
      <c r="AE38" s="14">
        <v>2.0272125889171999</v>
      </c>
      <c r="AF38" s="14">
        <v>2.0941137417524098</v>
      </c>
      <c r="AG38" s="14">
        <v>1.5997086129370499</v>
      </c>
      <c r="AH38" s="14">
        <v>2.4376595696065602</v>
      </c>
      <c r="AI38" s="14">
        <v>1.89638949921263</v>
      </c>
      <c r="AJ38" s="14">
        <v>1.5949966646310001</v>
      </c>
      <c r="AK38" s="14">
        <v>1.00195578373936</v>
      </c>
      <c r="AL38" s="14">
        <v>2.3487822276833699</v>
      </c>
      <c r="AM38" s="14">
        <v>0.929913566998818</v>
      </c>
      <c r="AN38" s="14">
        <v>4.2596522116209501</v>
      </c>
      <c r="AO38" s="14">
        <v>3.0725085258820299</v>
      </c>
      <c r="AP38" s="14">
        <v>1.7699761211263501</v>
      </c>
      <c r="AQ38" s="14">
        <v>4.5811703260393903</v>
      </c>
      <c r="AR38" s="14">
        <v>1.9018265087270401</v>
      </c>
      <c r="AS38" s="14">
        <v>-1.73637794788796</v>
      </c>
      <c r="AT38" s="14">
        <v>5.4766513555939698</v>
      </c>
      <c r="AU38" s="14">
        <v>0.78786906403933599</v>
      </c>
      <c r="AV38" s="14">
        <v>2.8589074839931898</v>
      </c>
      <c r="AW38" s="14">
        <v>2.8263245424399001E-2</v>
      </c>
      <c r="AX38" s="14">
        <v>6.2675132042052999</v>
      </c>
      <c r="AY38" s="14">
        <v>2.5486877519620901</v>
      </c>
      <c r="AZ38" s="14">
        <v>0.15548573501037299</v>
      </c>
      <c r="BA38" s="14">
        <v>1.4895728978841301</v>
      </c>
      <c r="BB38" s="14">
        <v>-1.20534317286598</v>
      </c>
      <c r="BC38" s="14">
        <v>-0.39125518048681901</v>
      </c>
      <c r="BD38" s="14">
        <v>2.87680801845364</v>
      </c>
      <c r="BE38" s="14">
        <v>-2.30096991336882</v>
      </c>
      <c r="BF38" s="14">
        <v>3.4278580015012299</v>
      </c>
      <c r="BG38" s="14">
        <v>1.4663901117148901</v>
      </c>
      <c r="BH38" s="14">
        <v>-1.2952353799798499</v>
      </c>
      <c r="BI38" s="14">
        <v>-2.3625651442333</v>
      </c>
      <c r="BJ38" s="14">
        <v>2.0630899215721699</v>
      </c>
      <c r="BK38" s="14">
        <v>0.51211529525199095</v>
      </c>
      <c r="BL38" s="14">
        <v>4.1759154871932997</v>
      </c>
      <c r="BM38" s="14">
        <v>1.87633491747239</v>
      </c>
      <c r="BN38" s="14">
        <v>3.9080644125733901</v>
      </c>
      <c r="BO38" s="14">
        <v>4.8952260261378697</v>
      </c>
      <c r="BP38" s="14">
        <v>1.6464847498091799</v>
      </c>
      <c r="BQ38" s="14">
        <v>2.3992063298914301</v>
      </c>
      <c r="BR38" s="14">
        <v>3.9131616730505998</v>
      </c>
      <c r="BS38" s="14">
        <v>1.5463581457165301</v>
      </c>
      <c r="BT38" s="14">
        <v>2.63870880960885</v>
      </c>
      <c r="BU38" s="14">
        <v>2.8697605083664701</v>
      </c>
      <c r="BV38" s="14">
        <v>2.2622290201069002</v>
      </c>
      <c r="BW38" s="14">
        <v>3.0674680467500002</v>
      </c>
      <c r="BX38" s="14">
        <v>0.429318777247996</v>
      </c>
      <c r="BY38" s="14">
        <v>1.7768004215370401</v>
      </c>
      <c r="BZ38" s="14">
        <v>2.1193782302105699</v>
      </c>
      <c r="CA38" s="14">
        <v>1.4715593586034501</v>
      </c>
      <c r="CB38" s="14">
        <v>1.0155399940160601</v>
      </c>
      <c r="CC38" s="14">
        <v>1.2280053525183401</v>
      </c>
      <c r="CD38" s="14">
        <v>-1.19318990729928</v>
      </c>
      <c r="CE38" s="14">
        <v>-3.0649114174923802</v>
      </c>
      <c r="CF38" s="14">
        <v>-1.6602420718533899</v>
      </c>
      <c r="CG38" s="14">
        <v>-3.6527712988386898</v>
      </c>
      <c r="CH38" s="14">
        <v>-4.8800804660677102</v>
      </c>
      <c r="CI38" s="14">
        <v>-3.08636597071777</v>
      </c>
      <c r="CJ38" s="14">
        <v>0.65573054819672605</v>
      </c>
      <c r="CK38" s="14">
        <v>3.0285672446170602</v>
      </c>
      <c r="CL38" s="14">
        <v>0.176089025858849</v>
      </c>
      <c r="CM38" s="14">
        <v>2.0362768711049499</v>
      </c>
      <c r="CN38" s="14">
        <v>-0.84977968824703198</v>
      </c>
      <c r="CO38" s="14">
        <v>3.3449424780300401</v>
      </c>
      <c r="CP38" s="14">
        <v>2.5336965757510401</v>
      </c>
      <c r="CQ38" s="14">
        <v>1.67399867167935</v>
      </c>
      <c r="CR38" s="14">
        <v>0.60396778192574996</v>
      </c>
      <c r="CS38" s="14">
        <v>-2.77508450057557</v>
      </c>
      <c r="CT38" s="14">
        <v>2.1165493805047002</v>
      </c>
      <c r="CU38" s="14">
        <v>2.9229914506611898</v>
      </c>
      <c r="CV38" s="14">
        <v>0.170883748425667</v>
      </c>
      <c r="CW38" s="14">
        <v>2.8059856903787801</v>
      </c>
      <c r="CX38" s="14">
        <v>1.33513299828941</v>
      </c>
      <c r="CY38" s="14">
        <v>3.9494653718346</v>
      </c>
      <c r="CZ38" s="14">
        <v>1.62910237231161</v>
      </c>
      <c r="DA38" s="14">
        <v>3.3527718705327501</v>
      </c>
      <c r="DB38" s="14">
        <v>2.67133749481137</v>
      </c>
      <c r="DC38" s="14">
        <v>2.1673274344289299</v>
      </c>
      <c r="DD38" s="14">
        <v>2.6455944844768999</v>
      </c>
      <c r="DE38" s="14">
        <v>0.79063999667079499</v>
      </c>
      <c r="DF38" s="14">
        <v>1.8244682567664401</v>
      </c>
      <c r="DG38" s="14">
        <v>1.9389129436360499</v>
      </c>
      <c r="DH38" s="14">
        <v>0.87932515607145501</v>
      </c>
      <c r="DI38" s="14">
        <v>-1.1012390599780699</v>
      </c>
      <c r="DJ38" s="14">
        <v>1.6816597364652099</v>
      </c>
      <c r="DK38" s="14">
        <v>1.28808739014534</v>
      </c>
      <c r="DL38" s="14">
        <v>1.9020254131376699</v>
      </c>
      <c r="DM38" s="14">
        <v>1.8025456505744599</v>
      </c>
      <c r="DN38" s="14">
        <v>0.58128250836371098</v>
      </c>
      <c r="DO38" s="14">
        <v>2.4950331441757299</v>
      </c>
      <c r="DP38" s="14">
        <v>2.2204938319423202</v>
      </c>
      <c r="DQ38" s="14">
        <v>1.71449831738243</v>
      </c>
      <c r="DR38" s="14">
        <v>2.47554527010562</v>
      </c>
      <c r="DS38" s="14">
        <v>0.99922936310155097</v>
      </c>
      <c r="DT38" s="14">
        <v>1.25136153470386</v>
      </c>
      <c r="DU38" s="14">
        <v>1.9265241770541299</v>
      </c>
      <c r="DV38" s="14">
        <v>-3.53861793755605</v>
      </c>
      <c r="DW38" s="14">
        <v>5.95785445804069</v>
      </c>
      <c r="DX38" s="14">
        <v>2.0282686783397801</v>
      </c>
      <c r="DY38" s="14">
        <v>0.62390489886230305</v>
      </c>
      <c r="DZ38" s="14">
        <v>3.0010836164526098</v>
      </c>
      <c r="EA38" s="14">
        <v>-5.2460240708580796</v>
      </c>
      <c r="EB38" s="14">
        <v>7.0902289683941602</v>
      </c>
      <c r="EC38" s="14">
        <v>3.8052163200353299</v>
      </c>
      <c r="ED38" s="14">
        <v>6.7188861643111997</v>
      </c>
      <c r="EE38" s="14">
        <v>3.8590745086702101</v>
      </c>
      <c r="EF38" s="14">
        <v>4.8206794618880897</v>
      </c>
      <c r="EG38" s="14">
        <v>2.36244036235429</v>
      </c>
      <c r="EH38" s="14">
        <v>2.5987729974678802</v>
      </c>
      <c r="EI38" s="14">
        <v>1.39710488546816</v>
      </c>
      <c r="EJ38" s="14">
        <v>-3.64126383857508</v>
      </c>
      <c r="EK38" s="14">
        <v>-2.22702323409476</v>
      </c>
      <c r="EL38" s="14">
        <v>0.77470689323919095</v>
      </c>
      <c r="EM38" s="14">
        <v>2.0006078262564899</v>
      </c>
      <c r="EN38" s="14">
        <v>3.5650641164435801</v>
      </c>
      <c r="EO38" s="14">
        <v>-0.91934420051686305</v>
      </c>
      <c r="EP38" s="14">
        <v>3.19649099968023</v>
      </c>
    </row>
    <row r="40" spans="1:146">
      <c r="EK40" s="10">
        <v>4644343</v>
      </c>
      <c r="EL40" s="10">
        <v>4815458</v>
      </c>
      <c r="EM40" s="10">
        <v>3883999</v>
      </c>
      <c r="EN40" s="10">
        <v>4249089</v>
      </c>
      <c r="EO40" s="10">
        <v>4746367</v>
      </c>
    </row>
    <row r="42" spans="1:146">
      <c r="EK42" s="10">
        <v>49003520</v>
      </c>
      <c r="EL42" s="10">
        <v>50331133</v>
      </c>
      <c r="EM42" s="10">
        <v>53578475</v>
      </c>
      <c r="EN42" s="10">
        <v>57524391</v>
      </c>
      <c r="EO42" s="10">
        <v>55393005</v>
      </c>
    </row>
  </sheetData>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4"/>
  <sheetViews>
    <sheetView workbookViewId="0">
      <selection activeCell="H16" sqref="H16"/>
    </sheetView>
  </sheetViews>
  <sheetFormatPr defaultRowHeight="15"/>
  <cols>
    <col min="1" max="1" width="77.85546875" customWidth="1"/>
    <col min="7" max="7" width="14.5703125" customWidth="1"/>
    <col min="8" max="8" width="16.28515625" customWidth="1"/>
  </cols>
  <sheetData>
    <row r="1" spans="1:41" ht="18.75">
      <c r="A1" s="37" t="s">
        <v>10</v>
      </c>
      <c r="B1" s="4"/>
      <c r="C1" s="4"/>
      <c r="D1" s="4"/>
      <c r="E1" s="4"/>
      <c r="F1" s="4" t="s">
        <v>1504</v>
      </c>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row>
    <row r="2" spans="1:41" ht="15.75" thickBot="1">
      <c r="A2" s="38" t="s">
        <v>12</v>
      </c>
      <c r="B2" s="38" t="s">
        <v>13</v>
      </c>
      <c r="C2" s="38" t="s">
        <v>14</v>
      </c>
      <c r="D2" s="38" t="s">
        <v>15</v>
      </c>
      <c r="E2" s="38" t="s">
        <v>16</v>
      </c>
      <c r="F2" s="38" t="s">
        <v>17</v>
      </c>
      <c r="G2" s="38" t="s">
        <v>769</v>
      </c>
      <c r="H2" s="38" t="s">
        <v>770</v>
      </c>
      <c r="I2" s="38" t="s">
        <v>771</v>
      </c>
      <c r="J2" s="38" t="s">
        <v>772</v>
      </c>
      <c r="K2" s="38" t="s">
        <v>773</v>
      </c>
      <c r="L2" s="38" t="s">
        <v>774</v>
      </c>
      <c r="M2" s="38" t="s">
        <v>775</v>
      </c>
      <c r="N2" s="38" t="s">
        <v>776</v>
      </c>
      <c r="O2" s="38" t="s">
        <v>777</v>
      </c>
      <c r="P2" s="38" t="s">
        <v>778</v>
      </c>
      <c r="Q2" s="38" t="s">
        <v>779</v>
      </c>
      <c r="R2" s="38" t="s">
        <v>780</v>
      </c>
      <c r="S2" s="38" t="s">
        <v>781</v>
      </c>
      <c r="T2" s="38" t="s">
        <v>782</v>
      </c>
      <c r="U2" s="38" t="s">
        <v>783</v>
      </c>
      <c r="V2" s="38" t="s">
        <v>784</v>
      </c>
      <c r="W2" s="38" t="s">
        <v>785</v>
      </c>
      <c r="X2" s="38" t="s">
        <v>786</v>
      </c>
      <c r="Y2" s="38" t="s">
        <v>787</v>
      </c>
      <c r="Z2" s="38" t="s">
        <v>788</v>
      </c>
      <c r="AA2" s="38" t="s">
        <v>789</v>
      </c>
      <c r="AB2" s="38" t="s">
        <v>790</v>
      </c>
      <c r="AC2" s="38" t="s">
        <v>791</v>
      </c>
      <c r="AD2" s="38" t="s">
        <v>792</v>
      </c>
      <c r="AE2" s="38" t="s">
        <v>793</v>
      </c>
      <c r="AF2" s="38" t="s">
        <v>794</v>
      </c>
      <c r="AG2" s="38" t="s">
        <v>795</v>
      </c>
      <c r="AH2" s="38" t="s">
        <v>796</v>
      </c>
      <c r="AI2" s="38" t="s">
        <v>797</v>
      </c>
      <c r="AJ2" s="38" t="s">
        <v>798</v>
      </c>
      <c r="AK2" s="38" t="s">
        <v>799</v>
      </c>
      <c r="AL2" s="38" t="s">
        <v>800</v>
      </c>
      <c r="AM2" s="38" t="s">
        <v>801</v>
      </c>
      <c r="AN2" s="38" t="s">
        <v>802</v>
      </c>
      <c r="AO2" s="38" t="s">
        <v>803</v>
      </c>
    </row>
    <row r="3" spans="1:41">
      <c r="A3" s="35" t="s">
        <v>1362</v>
      </c>
      <c r="B3" s="35" t="s">
        <v>331</v>
      </c>
      <c r="C3" s="35">
        <v>1000000</v>
      </c>
      <c r="D3" s="35" t="s">
        <v>332</v>
      </c>
      <c r="E3" s="35" t="s">
        <v>1505</v>
      </c>
      <c r="F3" s="39" t="s">
        <v>1506</v>
      </c>
      <c r="G3" s="35">
        <v>22265969</v>
      </c>
      <c r="H3" s="35">
        <v>22750956</v>
      </c>
      <c r="I3" s="35">
        <v>24108962</v>
      </c>
      <c r="J3" s="35">
        <v>25075123</v>
      </c>
      <c r="K3" s="35">
        <v>26398150</v>
      </c>
      <c r="L3" s="35">
        <v>27436660</v>
      </c>
      <c r="M3" s="35">
        <v>29795285</v>
      </c>
      <c r="N3" s="35">
        <v>31974191</v>
      </c>
      <c r="O3" s="35">
        <v>35645115</v>
      </c>
      <c r="P3" s="35">
        <v>39484867</v>
      </c>
      <c r="Q3" s="35">
        <v>45063036</v>
      </c>
      <c r="R3" s="35">
        <v>45787015</v>
      </c>
      <c r="S3" s="35">
        <v>46562426</v>
      </c>
      <c r="T3" s="35">
        <v>46008067</v>
      </c>
      <c r="U3" s="35">
        <v>51319254</v>
      </c>
      <c r="V3" s="35">
        <v>57749202</v>
      </c>
      <c r="W3" s="35">
        <v>63507528</v>
      </c>
      <c r="X3" s="35">
        <v>68476254</v>
      </c>
      <c r="Y3" s="35">
        <v>69560547</v>
      </c>
      <c r="Z3" s="35">
        <v>59414525</v>
      </c>
      <c r="AA3" s="35">
        <v>58140554</v>
      </c>
      <c r="AB3" s="35">
        <v>62643124</v>
      </c>
      <c r="AC3" s="35">
        <v>61513753</v>
      </c>
      <c r="AD3" s="35">
        <v>65557930</v>
      </c>
      <c r="AE3" s="35">
        <v>75102815</v>
      </c>
      <c r="AF3" s="35">
        <v>79615138</v>
      </c>
      <c r="AG3" s="35">
        <v>81763872</v>
      </c>
      <c r="AH3" s="35">
        <v>86677681</v>
      </c>
      <c r="AI3" s="35">
        <v>94817360</v>
      </c>
      <c r="AJ3" s="35">
        <v>94948359</v>
      </c>
      <c r="AK3" s="35">
        <v>104127065</v>
      </c>
      <c r="AL3" s="35">
        <v>114465238</v>
      </c>
      <c r="AM3" s="35">
        <v>134442594</v>
      </c>
      <c r="AN3" s="35">
        <v>134673347</v>
      </c>
      <c r="AO3" s="35">
        <v>143621995</v>
      </c>
    </row>
    <row r="4" spans="1:41">
      <c r="A4" s="35" t="s">
        <v>1274</v>
      </c>
      <c r="B4" s="35" t="s">
        <v>331</v>
      </c>
      <c r="C4" s="35">
        <v>1000000</v>
      </c>
      <c r="D4" s="35" t="s">
        <v>332</v>
      </c>
      <c r="E4" s="35" t="s">
        <v>1507</v>
      </c>
      <c r="F4" s="39" t="s">
        <v>1508</v>
      </c>
      <c r="G4" s="35">
        <v>9817681</v>
      </c>
      <c r="H4" s="35">
        <v>10083770</v>
      </c>
      <c r="I4" s="35">
        <v>10308658</v>
      </c>
      <c r="J4" s="35">
        <v>10665051</v>
      </c>
      <c r="K4" s="35">
        <v>11136596</v>
      </c>
      <c r="L4" s="35">
        <v>11662710</v>
      </c>
      <c r="M4" s="35">
        <v>11929586</v>
      </c>
      <c r="N4" s="35">
        <v>12484539</v>
      </c>
      <c r="O4" s="35">
        <v>13201388</v>
      </c>
      <c r="P4" s="35">
        <v>14291815</v>
      </c>
      <c r="Q4" s="35">
        <v>15539021</v>
      </c>
      <c r="R4" s="35">
        <v>17549897</v>
      </c>
      <c r="S4" s="35">
        <v>19534995</v>
      </c>
      <c r="T4" s="35">
        <v>21314769</v>
      </c>
      <c r="U4" s="35">
        <v>23175659</v>
      </c>
      <c r="V4" s="35">
        <v>26438836</v>
      </c>
      <c r="W4" s="35">
        <v>29772811</v>
      </c>
      <c r="X4" s="35">
        <v>31072508</v>
      </c>
      <c r="Y4" s="35">
        <v>30590253</v>
      </c>
      <c r="Z4" s="35">
        <v>28114759</v>
      </c>
      <c r="AA4" s="35">
        <v>26043278</v>
      </c>
      <c r="AB4" s="35">
        <v>25647986</v>
      </c>
      <c r="AC4" s="35">
        <v>25219553</v>
      </c>
      <c r="AD4" s="35">
        <v>25828049</v>
      </c>
      <c r="AE4" s="35">
        <v>27956321</v>
      </c>
      <c r="AF4" s="35">
        <v>29648063</v>
      </c>
      <c r="AG4" s="35">
        <v>31552324</v>
      </c>
      <c r="AH4" s="35">
        <v>33664956</v>
      </c>
      <c r="AI4" s="35">
        <v>35881591</v>
      </c>
      <c r="AJ4" s="35">
        <v>37848630</v>
      </c>
      <c r="AK4" s="35">
        <v>39876392</v>
      </c>
      <c r="AL4" s="35">
        <v>43604892</v>
      </c>
      <c r="AM4" s="35">
        <v>51218565</v>
      </c>
      <c r="AN4" s="35">
        <v>55644051</v>
      </c>
      <c r="AO4" s="35">
        <v>57911298</v>
      </c>
    </row>
    <row r="5" spans="1:41">
      <c r="A5" s="35" t="s">
        <v>1277</v>
      </c>
      <c r="B5" s="35" t="s">
        <v>331</v>
      </c>
      <c r="C5" s="35">
        <v>1000000</v>
      </c>
      <c r="D5" s="35" t="s">
        <v>332</v>
      </c>
      <c r="E5" s="35" t="s">
        <v>1509</v>
      </c>
      <c r="F5" s="39" t="s">
        <v>1510</v>
      </c>
      <c r="G5" s="35">
        <v>7797521</v>
      </c>
      <c r="H5" s="35">
        <v>7941478</v>
      </c>
      <c r="I5" s="35">
        <v>8080373</v>
      </c>
      <c r="J5" s="35">
        <v>8353177</v>
      </c>
      <c r="K5" s="35">
        <v>8711539</v>
      </c>
      <c r="L5" s="35">
        <v>9110696</v>
      </c>
      <c r="M5" s="35">
        <v>9267737</v>
      </c>
      <c r="N5" s="35">
        <v>9720819</v>
      </c>
      <c r="O5" s="35">
        <v>10341119</v>
      </c>
      <c r="P5" s="35">
        <v>11302928</v>
      </c>
      <c r="Q5" s="35">
        <v>12377829</v>
      </c>
      <c r="R5" s="35">
        <v>14160872</v>
      </c>
      <c r="S5" s="35">
        <v>15969101</v>
      </c>
      <c r="T5" s="35">
        <v>17569516</v>
      </c>
      <c r="U5" s="35">
        <v>19261680</v>
      </c>
      <c r="V5" s="35">
        <v>22284011</v>
      </c>
      <c r="W5" s="35">
        <v>25391740</v>
      </c>
      <c r="X5" s="35">
        <v>26478596</v>
      </c>
      <c r="Y5" s="35">
        <v>25797834</v>
      </c>
      <c r="Z5" s="35">
        <v>23199503</v>
      </c>
      <c r="AA5" s="35">
        <v>21112563</v>
      </c>
      <c r="AB5" s="35">
        <v>20716550</v>
      </c>
      <c r="AC5" s="35">
        <v>20144887</v>
      </c>
      <c r="AD5" s="35">
        <v>20639759</v>
      </c>
      <c r="AE5" s="35">
        <v>22676981</v>
      </c>
      <c r="AF5" s="35">
        <v>24259821</v>
      </c>
      <c r="AG5" s="35">
        <v>25990941</v>
      </c>
      <c r="AH5" s="35">
        <v>27920702</v>
      </c>
      <c r="AI5" s="35">
        <v>29973962</v>
      </c>
      <c r="AJ5" s="35">
        <v>31697553</v>
      </c>
      <c r="AK5" s="35">
        <v>33486218</v>
      </c>
      <c r="AL5" s="35">
        <v>36812700</v>
      </c>
      <c r="AM5" s="35">
        <v>43402834</v>
      </c>
      <c r="AN5" s="35">
        <v>47117749</v>
      </c>
      <c r="AO5" s="35">
        <v>49092703</v>
      </c>
    </row>
    <row r="6" spans="1:41">
      <c r="A6" s="35" t="s">
        <v>1363</v>
      </c>
      <c r="B6" s="35" t="s">
        <v>331</v>
      </c>
      <c r="C6" s="35">
        <v>1000000</v>
      </c>
      <c r="D6" s="35" t="s">
        <v>332</v>
      </c>
      <c r="E6" s="35" t="s">
        <v>1511</v>
      </c>
      <c r="F6" s="39" t="s">
        <v>1512</v>
      </c>
      <c r="G6" s="35">
        <v>68558</v>
      </c>
      <c r="H6" s="35">
        <v>74319</v>
      </c>
      <c r="I6" s="35">
        <v>78767</v>
      </c>
      <c r="J6" s="35">
        <v>82840</v>
      </c>
      <c r="K6" s="35">
        <v>85114</v>
      </c>
      <c r="L6" s="35">
        <v>87566</v>
      </c>
      <c r="M6" s="35">
        <v>90118</v>
      </c>
      <c r="N6" s="35">
        <v>91444</v>
      </c>
      <c r="O6" s="35">
        <v>94611</v>
      </c>
      <c r="P6" s="35">
        <v>103614</v>
      </c>
      <c r="Q6" s="35">
        <v>114288</v>
      </c>
      <c r="R6" s="35">
        <v>127343</v>
      </c>
      <c r="S6" s="35">
        <v>140201</v>
      </c>
      <c r="T6" s="35">
        <v>154827</v>
      </c>
      <c r="U6" s="35">
        <v>167565</v>
      </c>
      <c r="V6" s="35">
        <v>183824</v>
      </c>
      <c r="W6" s="35">
        <v>197724</v>
      </c>
      <c r="X6" s="35">
        <v>215065</v>
      </c>
      <c r="Y6" s="35">
        <v>231681</v>
      </c>
      <c r="Z6" s="35">
        <v>255136</v>
      </c>
      <c r="AA6" s="35">
        <v>268585</v>
      </c>
      <c r="AB6" s="35">
        <v>284802</v>
      </c>
      <c r="AC6" s="35">
        <v>307356</v>
      </c>
      <c r="AD6" s="35">
        <v>326848</v>
      </c>
      <c r="AE6" s="35">
        <v>354638</v>
      </c>
      <c r="AF6" s="35">
        <v>380723</v>
      </c>
      <c r="AG6" s="35">
        <v>407721</v>
      </c>
      <c r="AH6" s="35">
        <v>434808</v>
      </c>
      <c r="AI6" s="35">
        <v>457951</v>
      </c>
      <c r="AJ6" s="35">
        <v>485525</v>
      </c>
      <c r="AK6" s="35">
        <v>514913</v>
      </c>
      <c r="AL6" s="35">
        <v>543533</v>
      </c>
      <c r="AM6" s="35">
        <v>582530</v>
      </c>
      <c r="AN6" s="35">
        <v>627921</v>
      </c>
      <c r="AO6" s="35">
        <v>666919</v>
      </c>
    </row>
    <row r="7" spans="1:41">
      <c r="A7" s="35" t="s">
        <v>1282</v>
      </c>
      <c r="B7" s="35" t="s">
        <v>331</v>
      </c>
      <c r="C7" s="35">
        <v>1000000</v>
      </c>
      <c r="D7" s="35" t="s">
        <v>332</v>
      </c>
      <c r="E7" s="35" t="s">
        <v>1513</v>
      </c>
      <c r="F7" s="39" t="s">
        <v>1514</v>
      </c>
      <c r="G7" s="35">
        <v>26019</v>
      </c>
      <c r="H7" s="35">
        <v>28931</v>
      </c>
      <c r="I7" s="35">
        <v>32071</v>
      </c>
      <c r="J7" s="35">
        <v>35566</v>
      </c>
      <c r="K7" s="35">
        <v>37695</v>
      </c>
      <c r="L7" s="35">
        <v>40312</v>
      </c>
      <c r="M7" s="35">
        <v>42425</v>
      </c>
      <c r="N7" s="35">
        <v>44347</v>
      </c>
      <c r="O7" s="35">
        <v>47697</v>
      </c>
      <c r="P7" s="35">
        <v>51510</v>
      </c>
      <c r="Q7" s="35">
        <v>55811</v>
      </c>
      <c r="R7" s="35">
        <v>59926</v>
      </c>
      <c r="S7" s="35">
        <v>61393</v>
      </c>
      <c r="T7" s="35">
        <v>64242</v>
      </c>
      <c r="U7" s="35">
        <v>68813</v>
      </c>
      <c r="V7" s="35">
        <v>72782</v>
      </c>
      <c r="W7" s="35">
        <v>77077</v>
      </c>
      <c r="X7" s="35">
        <v>80588</v>
      </c>
      <c r="Y7" s="35">
        <v>85949</v>
      </c>
      <c r="Z7" s="35">
        <v>93873</v>
      </c>
      <c r="AA7" s="35">
        <v>101997</v>
      </c>
      <c r="AB7" s="35">
        <v>111132</v>
      </c>
      <c r="AC7" s="35">
        <v>122656</v>
      </c>
      <c r="AD7" s="35">
        <v>134002</v>
      </c>
      <c r="AE7" s="35">
        <v>147368</v>
      </c>
      <c r="AF7" s="35">
        <v>155759</v>
      </c>
      <c r="AG7" s="35">
        <v>163037</v>
      </c>
      <c r="AH7" s="35">
        <v>172718</v>
      </c>
      <c r="AI7" s="35">
        <v>182042</v>
      </c>
      <c r="AJ7" s="35">
        <v>193947</v>
      </c>
      <c r="AK7" s="35">
        <v>205363</v>
      </c>
      <c r="AL7" s="35">
        <v>222418</v>
      </c>
      <c r="AM7" s="35">
        <v>235122</v>
      </c>
      <c r="AN7" s="35">
        <v>252749</v>
      </c>
      <c r="AO7" s="35">
        <v>273539</v>
      </c>
    </row>
    <row r="8" spans="1:41">
      <c r="A8" s="35" t="s">
        <v>1285</v>
      </c>
      <c r="B8" s="35" t="s">
        <v>331</v>
      </c>
      <c r="C8" s="35">
        <v>1000000</v>
      </c>
      <c r="D8" s="35" t="s">
        <v>332</v>
      </c>
      <c r="E8" s="35" t="s">
        <v>1515</v>
      </c>
      <c r="F8" s="39" t="s">
        <v>1516</v>
      </c>
      <c r="G8" s="35">
        <v>1925583</v>
      </c>
      <c r="H8" s="35">
        <v>2039042</v>
      </c>
      <c r="I8" s="35">
        <v>2117447</v>
      </c>
      <c r="J8" s="35">
        <v>2193468</v>
      </c>
      <c r="K8" s="35">
        <v>2302248</v>
      </c>
      <c r="L8" s="35">
        <v>2424136</v>
      </c>
      <c r="M8" s="35">
        <v>2529306</v>
      </c>
      <c r="N8" s="35">
        <v>2627929</v>
      </c>
      <c r="O8" s="35">
        <v>2717961</v>
      </c>
      <c r="P8" s="35">
        <v>2833763</v>
      </c>
      <c r="Q8" s="35">
        <v>2991093</v>
      </c>
      <c r="R8" s="35">
        <v>3201756</v>
      </c>
      <c r="S8" s="35">
        <v>3364300</v>
      </c>
      <c r="T8" s="35">
        <v>3526184</v>
      </c>
      <c r="U8" s="35">
        <v>3677601</v>
      </c>
      <c r="V8" s="35">
        <v>3898219</v>
      </c>
      <c r="W8" s="35">
        <v>4106270</v>
      </c>
      <c r="X8" s="35">
        <v>4298259</v>
      </c>
      <c r="Y8" s="35">
        <v>4474789</v>
      </c>
      <c r="Z8" s="35">
        <v>4566247</v>
      </c>
      <c r="AA8" s="35">
        <v>4560133</v>
      </c>
      <c r="AB8" s="35">
        <v>4535502</v>
      </c>
      <c r="AC8" s="35">
        <v>4644654</v>
      </c>
      <c r="AD8" s="35">
        <v>4727440</v>
      </c>
      <c r="AE8" s="35">
        <v>4777334</v>
      </c>
      <c r="AF8" s="35">
        <v>4851760</v>
      </c>
      <c r="AG8" s="35">
        <v>4990625</v>
      </c>
      <c r="AH8" s="35">
        <v>5136728</v>
      </c>
      <c r="AI8" s="35">
        <v>5267636</v>
      </c>
      <c r="AJ8" s="35">
        <v>5471605</v>
      </c>
      <c r="AK8" s="35">
        <v>5669898</v>
      </c>
      <c r="AL8" s="35">
        <v>6026241</v>
      </c>
      <c r="AM8" s="35">
        <v>6998079</v>
      </c>
      <c r="AN8" s="35">
        <v>7645632</v>
      </c>
      <c r="AO8" s="35">
        <v>7878137</v>
      </c>
    </row>
    <row r="9" spans="1:41">
      <c r="A9" s="35" t="s">
        <v>1288</v>
      </c>
      <c r="B9" s="35" t="s">
        <v>331</v>
      </c>
      <c r="C9" s="35">
        <v>1000000</v>
      </c>
      <c r="D9" s="35" t="s">
        <v>332</v>
      </c>
      <c r="E9" s="35" t="s">
        <v>1517</v>
      </c>
      <c r="F9" s="39" t="s">
        <v>1518</v>
      </c>
      <c r="G9" s="35">
        <v>4070053</v>
      </c>
      <c r="H9" s="35">
        <v>4158519</v>
      </c>
      <c r="I9" s="35">
        <v>4084658</v>
      </c>
      <c r="J9" s="35">
        <v>4031750</v>
      </c>
      <c r="K9" s="35">
        <v>4147899</v>
      </c>
      <c r="L9" s="35">
        <v>4349717</v>
      </c>
      <c r="M9" s="35">
        <v>4528487</v>
      </c>
      <c r="N9" s="35">
        <v>4754934</v>
      </c>
      <c r="O9" s="35">
        <v>5198315</v>
      </c>
      <c r="P9" s="35">
        <v>5503641</v>
      </c>
      <c r="Q9" s="35">
        <v>5898959</v>
      </c>
      <c r="R9" s="35">
        <v>6386593</v>
      </c>
      <c r="S9" s="35">
        <v>6624485</v>
      </c>
      <c r="T9" s="35">
        <v>7072692</v>
      </c>
      <c r="U9" s="35">
        <v>7550545</v>
      </c>
      <c r="V9" s="35">
        <v>8590409</v>
      </c>
      <c r="W9" s="35">
        <v>9725257</v>
      </c>
      <c r="X9" s="35">
        <v>10477585</v>
      </c>
      <c r="Y9" s="35">
        <v>10684694</v>
      </c>
      <c r="Z9" s="35">
        <v>9814619</v>
      </c>
      <c r="AA9" s="35">
        <v>8540373</v>
      </c>
      <c r="AB9" s="35">
        <v>9005726</v>
      </c>
      <c r="AC9" s="35">
        <v>9185011</v>
      </c>
      <c r="AD9" s="35">
        <v>9708311</v>
      </c>
      <c r="AE9" s="35">
        <v>10582819</v>
      </c>
      <c r="AF9" s="35">
        <v>11310230</v>
      </c>
      <c r="AG9" s="35">
        <v>11938911</v>
      </c>
      <c r="AH9" s="35">
        <v>12583972</v>
      </c>
      <c r="AI9" s="35">
        <v>13343160</v>
      </c>
      <c r="AJ9" s="35">
        <v>13877360</v>
      </c>
      <c r="AK9" s="35">
        <v>14742869</v>
      </c>
      <c r="AL9" s="35">
        <v>15847090</v>
      </c>
      <c r="AM9" s="35">
        <v>18471338</v>
      </c>
      <c r="AN9" s="35">
        <v>19299510</v>
      </c>
      <c r="AO9" s="35">
        <v>18922393</v>
      </c>
    </row>
    <row r="10" spans="1:41">
      <c r="A10" s="35" t="s">
        <v>1291</v>
      </c>
      <c r="B10" s="35" t="s">
        <v>331</v>
      </c>
      <c r="C10" s="35">
        <v>1000000</v>
      </c>
      <c r="D10" s="35" t="s">
        <v>332</v>
      </c>
      <c r="E10" s="35" t="s">
        <v>1519</v>
      </c>
      <c r="F10" s="39" t="s">
        <v>1520</v>
      </c>
      <c r="G10" s="35">
        <v>3557102</v>
      </c>
      <c r="H10" s="35">
        <v>3627011</v>
      </c>
      <c r="I10" s="35">
        <v>3558659</v>
      </c>
      <c r="J10" s="35">
        <v>3491583</v>
      </c>
      <c r="K10" s="35">
        <v>3598143</v>
      </c>
      <c r="L10" s="35">
        <v>3775823</v>
      </c>
      <c r="M10" s="35">
        <v>3938756</v>
      </c>
      <c r="N10" s="35">
        <v>4113123</v>
      </c>
      <c r="O10" s="35">
        <v>4538535</v>
      </c>
      <c r="P10" s="35">
        <v>4837587</v>
      </c>
      <c r="Q10" s="35">
        <v>5198039</v>
      </c>
      <c r="R10" s="35">
        <v>5641133</v>
      </c>
      <c r="S10" s="35">
        <v>5865393</v>
      </c>
      <c r="T10" s="35">
        <v>6282247</v>
      </c>
      <c r="U10" s="35">
        <v>6724917</v>
      </c>
      <c r="V10" s="35">
        <v>7712622</v>
      </c>
      <c r="W10" s="35">
        <v>8790493</v>
      </c>
      <c r="X10" s="35">
        <v>9483826</v>
      </c>
      <c r="Y10" s="35">
        <v>9619913</v>
      </c>
      <c r="Z10" s="35">
        <v>8713568</v>
      </c>
      <c r="AA10" s="35">
        <v>7464254</v>
      </c>
      <c r="AB10" s="35">
        <v>7887258</v>
      </c>
      <c r="AC10" s="35">
        <v>8007437</v>
      </c>
      <c r="AD10" s="35">
        <v>8503360</v>
      </c>
      <c r="AE10" s="35">
        <v>9318404</v>
      </c>
      <c r="AF10" s="35">
        <v>9993380</v>
      </c>
      <c r="AG10" s="35">
        <v>10622766</v>
      </c>
      <c r="AH10" s="35">
        <v>11260508</v>
      </c>
      <c r="AI10" s="35">
        <v>11967809</v>
      </c>
      <c r="AJ10" s="35">
        <v>12454150</v>
      </c>
      <c r="AK10" s="35">
        <v>13270596</v>
      </c>
      <c r="AL10" s="35">
        <v>14337722</v>
      </c>
      <c r="AM10" s="35">
        <v>16810457</v>
      </c>
      <c r="AN10" s="35">
        <v>17506263</v>
      </c>
      <c r="AO10" s="35">
        <v>17158847</v>
      </c>
    </row>
    <row r="11" spans="1:41">
      <c r="A11" s="35" t="s">
        <v>1294</v>
      </c>
      <c r="B11" s="35" t="s">
        <v>331</v>
      </c>
      <c r="C11" s="35">
        <v>1000000</v>
      </c>
      <c r="D11" s="35" t="s">
        <v>332</v>
      </c>
      <c r="E11" s="35" t="s">
        <v>1521</v>
      </c>
      <c r="F11" s="39" t="s">
        <v>1522</v>
      </c>
      <c r="G11" s="35">
        <v>333525</v>
      </c>
      <c r="H11" s="35">
        <v>340708</v>
      </c>
      <c r="I11" s="35">
        <v>341091</v>
      </c>
      <c r="J11" s="35">
        <v>341468</v>
      </c>
      <c r="K11" s="35">
        <v>347761</v>
      </c>
      <c r="L11" s="35">
        <v>359958</v>
      </c>
      <c r="M11" s="35">
        <v>373811</v>
      </c>
      <c r="N11" s="35">
        <v>384648</v>
      </c>
      <c r="O11" s="35">
        <v>394954</v>
      </c>
      <c r="P11" s="35">
        <v>407455</v>
      </c>
      <c r="Q11" s="35">
        <v>424173</v>
      </c>
      <c r="R11" s="35">
        <v>446601</v>
      </c>
      <c r="S11" s="35">
        <v>463398</v>
      </c>
      <c r="T11" s="35">
        <v>478900</v>
      </c>
      <c r="U11" s="35">
        <v>492373</v>
      </c>
      <c r="V11" s="35">
        <v>527455</v>
      </c>
      <c r="W11" s="35">
        <v>562305</v>
      </c>
      <c r="X11" s="35">
        <v>607005</v>
      </c>
      <c r="Y11" s="35">
        <v>642030</v>
      </c>
      <c r="Z11" s="35">
        <v>678964</v>
      </c>
      <c r="AA11" s="35">
        <v>671933</v>
      </c>
      <c r="AB11" s="35">
        <v>682617</v>
      </c>
      <c r="AC11" s="35">
        <v>707028</v>
      </c>
      <c r="AD11" s="35">
        <v>731801</v>
      </c>
      <c r="AE11" s="35">
        <v>768848</v>
      </c>
      <c r="AF11" s="35">
        <v>795061</v>
      </c>
      <c r="AG11" s="35">
        <v>811007</v>
      </c>
      <c r="AH11" s="35">
        <v>819333</v>
      </c>
      <c r="AI11" s="35">
        <v>839201</v>
      </c>
      <c r="AJ11" s="35">
        <v>868464</v>
      </c>
      <c r="AK11" s="35">
        <v>895383</v>
      </c>
      <c r="AL11" s="35">
        <v>921569</v>
      </c>
      <c r="AM11" s="35">
        <v>1000378</v>
      </c>
      <c r="AN11" s="35">
        <v>1071242</v>
      </c>
      <c r="AO11" s="35">
        <v>966601</v>
      </c>
    </row>
    <row r="12" spans="1:41">
      <c r="A12" s="35" t="s">
        <v>1297</v>
      </c>
      <c r="B12" s="35" t="s">
        <v>331</v>
      </c>
      <c r="C12" s="35">
        <v>1000000</v>
      </c>
      <c r="D12" s="35" t="s">
        <v>332</v>
      </c>
      <c r="E12" s="35" t="s">
        <v>1523</v>
      </c>
      <c r="F12" s="39" t="s">
        <v>1524</v>
      </c>
      <c r="G12" s="35">
        <v>39929</v>
      </c>
      <c r="H12" s="35">
        <v>46014</v>
      </c>
      <c r="I12" s="35">
        <v>51818</v>
      </c>
      <c r="J12" s="35">
        <v>57225</v>
      </c>
      <c r="K12" s="35">
        <v>62097</v>
      </c>
      <c r="L12" s="35">
        <v>67201</v>
      </c>
      <c r="M12" s="35">
        <v>72484</v>
      </c>
      <c r="N12" s="35">
        <v>77023</v>
      </c>
      <c r="O12" s="35">
        <v>82819</v>
      </c>
      <c r="P12" s="35">
        <v>90612</v>
      </c>
      <c r="Q12" s="35">
        <v>101839</v>
      </c>
      <c r="R12" s="35">
        <v>114050</v>
      </c>
      <c r="S12" s="35">
        <v>121009</v>
      </c>
      <c r="T12" s="35">
        <v>128475</v>
      </c>
      <c r="U12" s="35">
        <v>136837</v>
      </c>
      <c r="V12" s="35">
        <v>143903</v>
      </c>
      <c r="W12" s="35">
        <v>154293</v>
      </c>
      <c r="X12" s="35">
        <v>164458</v>
      </c>
      <c r="Y12" s="35">
        <v>175832</v>
      </c>
      <c r="Z12" s="35">
        <v>183941</v>
      </c>
      <c r="AA12" s="35">
        <v>186573</v>
      </c>
      <c r="AB12" s="35">
        <v>191485</v>
      </c>
      <c r="AC12" s="35">
        <v>196795</v>
      </c>
      <c r="AD12" s="35">
        <v>202243</v>
      </c>
      <c r="AE12" s="35">
        <v>217714</v>
      </c>
      <c r="AF12" s="35">
        <v>229951</v>
      </c>
      <c r="AG12" s="35">
        <v>243405</v>
      </c>
      <c r="AH12" s="35">
        <v>252310</v>
      </c>
      <c r="AI12" s="35">
        <v>276603</v>
      </c>
      <c r="AJ12" s="35">
        <v>293623</v>
      </c>
      <c r="AK12" s="35">
        <v>319169</v>
      </c>
      <c r="AL12" s="35">
        <v>347659</v>
      </c>
      <c r="AM12" s="35">
        <v>375371</v>
      </c>
      <c r="AN12" s="35">
        <v>413060</v>
      </c>
      <c r="AO12" s="35">
        <v>477725</v>
      </c>
    </row>
    <row r="13" spans="1:41">
      <c r="A13" s="35" t="s">
        <v>1364</v>
      </c>
      <c r="B13" s="35" t="s">
        <v>331</v>
      </c>
      <c r="C13" s="35">
        <v>1000000</v>
      </c>
      <c r="D13" s="35" t="s">
        <v>332</v>
      </c>
      <c r="E13" s="35" t="s">
        <v>1525</v>
      </c>
      <c r="F13" s="39" t="s">
        <v>1526</v>
      </c>
      <c r="G13" s="35">
        <v>139497</v>
      </c>
      <c r="H13" s="35">
        <v>144787</v>
      </c>
      <c r="I13" s="35">
        <v>133090</v>
      </c>
      <c r="J13" s="35">
        <v>141474</v>
      </c>
      <c r="K13" s="35">
        <v>139898</v>
      </c>
      <c r="L13" s="35">
        <v>146735</v>
      </c>
      <c r="M13" s="35">
        <v>143436</v>
      </c>
      <c r="N13" s="35">
        <v>180140</v>
      </c>
      <c r="O13" s="35">
        <v>182007</v>
      </c>
      <c r="P13" s="35">
        <v>167986</v>
      </c>
      <c r="Q13" s="35">
        <v>174908</v>
      </c>
      <c r="R13" s="35">
        <v>184809</v>
      </c>
      <c r="S13" s="35">
        <v>174685</v>
      </c>
      <c r="T13" s="35">
        <v>183070</v>
      </c>
      <c r="U13" s="35">
        <v>196417</v>
      </c>
      <c r="V13" s="35">
        <v>206429</v>
      </c>
      <c r="W13" s="35">
        <v>218165</v>
      </c>
      <c r="X13" s="35">
        <v>222296</v>
      </c>
      <c r="Y13" s="35">
        <v>246920</v>
      </c>
      <c r="Z13" s="35">
        <v>238146</v>
      </c>
      <c r="AA13" s="35">
        <v>217612</v>
      </c>
      <c r="AB13" s="35">
        <v>244366</v>
      </c>
      <c r="AC13" s="35">
        <v>273751</v>
      </c>
      <c r="AD13" s="35">
        <v>270906</v>
      </c>
      <c r="AE13" s="35">
        <v>277853</v>
      </c>
      <c r="AF13" s="35">
        <v>291838</v>
      </c>
      <c r="AG13" s="35">
        <v>261733</v>
      </c>
      <c r="AH13" s="35">
        <v>251821</v>
      </c>
      <c r="AI13" s="35">
        <v>259548</v>
      </c>
      <c r="AJ13" s="35">
        <v>261123</v>
      </c>
      <c r="AK13" s="35">
        <v>257721</v>
      </c>
      <c r="AL13" s="35">
        <v>240140</v>
      </c>
      <c r="AM13" s="35">
        <v>285132</v>
      </c>
      <c r="AN13" s="35">
        <v>308945</v>
      </c>
      <c r="AO13" s="35">
        <v>319220</v>
      </c>
    </row>
    <row r="14" spans="1:41">
      <c r="A14" s="35" t="s">
        <v>1302</v>
      </c>
      <c r="B14" s="35" t="s">
        <v>331</v>
      </c>
      <c r="C14" s="35">
        <v>1000000</v>
      </c>
      <c r="D14" s="35" t="s">
        <v>332</v>
      </c>
      <c r="E14" s="35" t="s">
        <v>1527</v>
      </c>
      <c r="F14" s="39" t="s">
        <v>1528</v>
      </c>
      <c r="G14" s="35">
        <v>5788</v>
      </c>
      <c r="H14" s="35">
        <v>4524</v>
      </c>
      <c r="I14" s="35">
        <v>5680</v>
      </c>
      <c r="J14" s="35">
        <v>5889</v>
      </c>
      <c r="K14" s="35">
        <v>6966</v>
      </c>
      <c r="L14" s="35">
        <v>5868</v>
      </c>
      <c r="M14" s="35">
        <v>7005</v>
      </c>
      <c r="N14" s="35">
        <v>7837</v>
      </c>
      <c r="O14" s="35">
        <v>10911</v>
      </c>
      <c r="P14" s="35">
        <v>11257</v>
      </c>
      <c r="Q14" s="35">
        <v>13774</v>
      </c>
      <c r="R14" s="35">
        <v>14609</v>
      </c>
      <c r="S14" s="35">
        <v>19232</v>
      </c>
      <c r="T14" s="35">
        <v>18595</v>
      </c>
      <c r="U14" s="35">
        <v>19076</v>
      </c>
      <c r="V14" s="35">
        <v>18810</v>
      </c>
      <c r="W14" s="35">
        <v>18965</v>
      </c>
      <c r="X14" s="35">
        <v>16977</v>
      </c>
      <c r="Y14" s="35">
        <v>22230</v>
      </c>
      <c r="Z14" s="35">
        <v>21785</v>
      </c>
      <c r="AA14" s="35">
        <v>23035</v>
      </c>
      <c r="AB14" s="35">
        <v>29197</v>
      </c>
      <c r="AC14" s="35">
        <v>27446</v>
      </c>
      <c r="AD14" s="35">
        <v>37886</v>
      </c>
      <c r="AE14" s="35">
        <v>40794</v>
      </c>
      <c r="AF14" s="35">
        <v>45121</v>
      </c>
      <c r="AG14" s="35">
        <v>50404</v>
      </c>
      <c r="AH14" s="35">
        <v>67741</v>
      </c>
      <c r="AI14" s="35">
        <v>68693</v>
      </c>
      <c r="AJ14" s="35">
        <v>78230</v>
      </c>
      <c r="AK14" s="35">
        <v>83475</v>
      </c>
      <c r="AL14" s="35">
        <v>90334</v>
      </c>
      <c r="AM14" s="35">
        <v>106104</v>
      </c>
      <c r="AN14" s="35">
        <v>109761</v>
      </c>
      <c r="AO14" s="35">
        <v>123829</v>
      </c>
    </row>
    <row r="15" spans="1:41">
      <c r="A15" s="35" t="s">
        <v>1305</v>
      </c>
      <c r="B15" s="35" t="s">
        <v>331</v>
      </c>
      <c r="C15" s="35">
        <v>1000000</v>
      </c>
      <c r="D15" s="35" t="s">
        <v>332</v>
      </c>
      <c r="E15" s="35" t="s">
        <v>1529</v>
      </c>
      <c r="F15" s="39" t="s">
        <v>1530</v>
      </c>
      <c r="G15" s="35">
        <v>4446043</v>
      </c>
      <c r="H15" s="35">
        <v>4507724</v>
      </c>
      <c r="I15" s="35">
        <v>5645946</v>
      </c>
      <c r="J15" s="35">
        <v>6421971</v>
      </c>
      <c r="K15" s="35">
        <v>6705309</v>
      </c>
      <c r="L15" s="35">
        <v>6719935</v>
      </c>
      <c r="M15" s="35">
        <v>8543613</v>
      </c>
      <c r="N15" s="35">
        <v>9776497</v>
      </c>
      <c r="O15" s="35">
        <v>12405594</v>
      </c>
      <c r="P15" s="35">
        <v>14929594</v>
      </c>
      <c r="Q15" s="35">
        <v>18400708</v>
      </c>
      <c r="R15" s="35">
        <v>16696774</v>
      </c>
      <c r="S15" s="35">
        <v>15624933</v>
      </c>
      <c r="T15" s="35">
        <v>12645510</v>
      </c>
      <c r="U15" s="35">
        <v>15133089</v>
      </c>
      <c r="V15" s="35">
        <v>16424422</v>
      </c>
      <c r="W15" s="35">
        <v>16795697</v>
      </c>
      <c r="X15" s="35">
        <v>18662338</v>
      </c>
      <c r="Y15" s="35">
        <v>18573513</v>
      </c>
      <c r="Z15" s="35">
        <v>14261101</v>
      </c>
      <c r="AA15" s="35">
        <v>15122209</v>
      </c>
      <c r="AB15" s="35">
        <v>19052235</v>
      </c>
      <c r="AC15" s="35">
        <v>19414035</v>
      </c>
      <c r="AD15" s="35">
        <v>21861782</v>
      </c>
      <c r="AE15" s="35">
        <v>28696028</v>
      </c>
      <c r="AF15" s="35">
        <v>32098112</v>
      </c>
      <c r="AG15" s="35">
        <v>32070264</v>
      </c>
      <c r="AH15" s="35">
        <v>34564504</v>
      </c>
      <c r="AI15" s="35">
        <v>38702397</v>
      </c>
      <c r="AJ15" s="35">
        <v>37453671</v>
      </c>
      <c r="AK15" s="35">
        <v>44994789</v>
      </c>
      <c r="AL15" s="35">
        <v>52782481</v>
      </c>
      <c r="AM15" s="35">
        <v>64666174</v>
      </c>
      <c r="AN15" s="35">
        <v>55110291</v>
      </c>
      <c r="AO15" s="35">
        <v>65525492</v>
      </c>
    </row>
    <row r="16" spans="1:41">
      <c r="A16" s="35" t="s">
        <v>1308</v>
      </c>
      <c r="B16" s="35" t="s">
        <v>331</v>
      </c>
      <c r="C16" s="35">
        <v>1000000</v>
      </c>
      <c r="D16" s="35" t="s">
        <v>332</v>
      </c>
      <c r="E16" s="35" t="s">
        <v>1531</v>
      </c>
      <c r="F16" s="39" t="s">
        <v>1532</v>
      </c>
      <c r="G16" s="35">
        <v>4398305</v>
      </c>
      <c r="H16" s="35">
        <v>4533301</v>
      </c>
      <c r="I16" s="35">
        <v>5507083</v>
      </c>
      <c r="J16" s="35">
        <v>6141323</v>
      </c>
      <c r="K16" s="35">
        <v>6388778</v>
      </c>
      <c r="L16" s="35">
        <v>6323988</v>
      </c>
      <c r="M16" s="35">
        <v>7785974</v>
      </c>
      <c r="N16" s="35">
        <v>8597900</v>
      </c>
      <c r="O16" s="35">
        <v>10568824</v>
      </c>
      <c r="P16" s="35">
        <v>13026165</v>
      </c>
      <c r="Q16" s="35">
        <v>16247279</v>
      </c>
      <c r="R16" s="35">
        <v>14198942</v>
      </c>
      <c r="S16" s="35">
        <v>13455471</v>
      </c>
      <c r="T16" s="35">
        <v>11048459</v>
      </c>
      <c r="U16" s="35">
        <v>13083027</v>
      </c>
      <c r="V16" s="35">
        <v>14301124</v>
      </c>
      <c r="W16" s="35">
        <v>14686323</v>
      </c>
      <c r="X16" s="35">
        <v>16140728</v>
      </c>
      <c r="Y16" s="35">
        <v>17045285</v>
      </c>
      <c r="Z16" s="35">
        <v>14198827</v>
      </c>
      <c r="AA16" s="35">
        <v>15447581</v>
      </c>
      <c r="AB16" s="35">
        <v>19024708</v>
      </c>
      <c r="AC16" s="35">
        <v>19951700</v>
      </c>
      <c r="AD16" s="35">
        <v>22132440</v>
      </c>
      <c r="AE16" s="35">
        <v>27500947</v>
      </c>
      <c r="AF16" s="35">
        <v>31046029</v>
      </c>
      <c r="AG16" s="35">
        <v>31110375</v>
      </c>
      <c r="AH16" s="35">
        <v>33197790</v>
      </c>
      <c r="AI16" s="35">
        <v>36731220</v>
      </c>
      <c r="AJ16" s="35">
        <v>35798203</v>
      </c>
      <c r="AK16" s="35">
        <v>42997994</v>
      </c>
      <c r="AL16" s="35">
        <v>51525440</v>
      </c>
      <c r="AM16" s="35">
        <v>61537940</v>
      </c>
      <c r="AN16" s="35">
        <v>50477117</v>
      </c>
      <c r="AO16" s="35">
        <v>60870663</v>
      </c>
    </row>
    <row r="17" spans="1:41">
      <c r="A17" s="35" t="s">
        <v>1311</v>
      </c>
      <c r="B17" s="35" t="s">
        <v>331</v>
      </c>
      <c r="C17" s="35">
        <v>1000000</v>
      </c>
      <c r="D17" s="35" t="s">
        <v>332</v>
      </c>
      <c r="E17" s="35" t="s">
        <v>1533</v>
      </c>
      <c r="F17" s="39" t="s">
        <v>1534</v>
      </c>
      <c r="G17" s="35">
        <v>47738</v>
      </c>
      <c r="H17" s="35">
        <v>-25577</v>
      </c>
      <c r="I17" s="35">
        <v>138863</v>
      </c>
      <c r="J17" s="35">
        <v>280648</v>
      </c>
      <c r="K17" s="35">
        <v>316531</v>
      </c>
      <c r="L17" s="35">
        <v>395947</v>
      </c>
      <c r="M17" s="35">
        <v>757639</v>
      </c>
      <c r="N17" s="35">
        <v>1178597</v>
      </c>
      <c r="O17" s="35">
        <v>1836770</v>
      </c>
      <c r="P17" s="35">
        <v>1903429</v>
      </c>
      <c r="Q17" s="35">
        <v>2153429</v>
      </c>
      <c r="R17" s="35">
        <v>2497832</v>
      </c>
      <c r="S17" s="35">
        <v>2169462</v>
      </c>
      <c r="T17" s="35">
        <v>1597051</v>
      </c>
      <c r="U17" s="35">
        <v>2050062</v>
      </c>
      <c r="V17" s="35">
        <v>2123298</v>
      </c>
      <c r="W17" s="35">
        <v>2109374</v>
      </c>
      <c r="X17" s="35">
        <v>2521610</v>
      </c>
      <c r="Y17" s="35">
        <v>1528228</v>
      </c>
      <c r="Z17" s="35">
        <v>62274</v>
      </c>
      <c r="AA17" s="35">
        <v>-325372</v>
      </c>
      <c r="AB17" s="35">
        <v>27527</v>
      </c>
      <c r="AC17" s="35">
        <v>-537665</v>
      </c>
      <c r="AD17" s="35">
        <v>-270658</v>
      </c>
      <c r="AE17" s="35">
        <v>1195081</v>
      </c>
      <c r="AF17" s="35">
        <v>1052083</v>
      </c>
      <c r="AG17" s="35">
        <v>959889</v>
      </c>
      <c r="AH17" s="35">
        <v>1366715</v>
      </c>
      <c r="AI17" s="35">
        <v>1971177</v>
      </c>
      <c r="AJ17" s="35">
        <v>1655468</v>
      </c>
      <c r="AK17" s="35">
        <v>1996795</v>
      </c>
      <c r="AL17" s="35">
        <v>1257041</v>
      </c>
      <c r="AM17" s="35">
        <v>3128234</v>
      </c>
      <c r="AN17" s="35">
        <v>4633174</v>
      </c>
      <c r="AO17" s="35">
        <v>4654829</v>
      </c>
    </row>
    <row r="18" spans="1:41">
      <c r="A18" s="35" t="s">
        <v>1314</v>
      </c>
      <c r="B18" s="35" t="s">
        <v>331</v>
      </c>
      <c r="C18" s="35">
        <v>1000000</v>
      </c>
      <c r="D18" s="35" t="s">
        <v>332</v>
      </c>
      <c r="E18" s="35" t="s">
        <v>1535</v>
      </c>
      <c r="F18" s="39" t="s">
        <v>1536</v>
      </c>
      <c r="G18" s="35">
        <v>1477370</v>
      </c>
      <c r="H18" s="35">
        <v>1540287</v>
      </c>
      <c r="I18" s="35">
        <v>1592104</v>
      </c>
      <c r="J18" s="35">
        <v>1651570</v>
      </c>
      <c r="K18" s="35">
        <v>1704204</v>
      </c>
      <c r="L18" s="35">
        <v>1769893</v>
      </c>
      <c r="M18" s="35">
        <v>1810541</v>
      </c>
      <c r="N18" s="35">
        <v>1833376</v>
      </c>
      <c r="O18" s="35">
        <v>1863751</v>
      </c>
      <c r="P18" s="35">
        <v>1902223</v>
      </c>
      <c r="Q18" s="35">
        <v>1966997</v>
      </c>
      <c r="R18" s="35">
        <v>2003531</v>
      </c>
      <c r="S18" s="35">
        <v>2026168</v>
      </c>
      <c r="T18" s="35">
        <v>2077426</v>
      </c>
      <c r="U18" s="35">
        <v>2149632</v>
      </c>
      <c r="V18" s="35">
        <v>2288989</v>
      </c>
      <c r="W18" s="35">
        <v>2432816</v>
      </c>
      <c r="X18" s="35">
        <v>2579409</v>
      </c>
      <c r="Y18" s="35">
        <v>2709774</v>
      </c>
      <c r="Z18" s="35">
        <v>2828666</v>
      </c>
      <c r="AA18" s="35">
        <v>2838363</v>
      </c>
      <c r="AB18" s="35">
        <v>2955727</v>
      </c>
      <c r="AC18" s="35">
        <v>3061248</v>
      </c>
      <c r="AD18" s="35">
        <v>3126659</v>
      </c>
      <c r="AE18" s="35">
        <v>3209295</v>
      </c>
      <c r="AF18" s="35">
        <v>3253273</v>
      </c>
      <c r="AG18" s="35">
        <v>3255708</v>
      </c>
      <c r="AH18" s="35">
        <v>3325197</v>
      </c>
      <c r="AI18" s="35">
        <v>3422677</v>
      </c>
      <c r="AJ18" s="35">
        <v>3547247</v>
      </c>
      <c r="AK18" s="35">
        <v>3631642</v>
      </c>
      <c r="AL18" s="35">
        <v>3779212</v>
      </c>
      <c r="AM18" s="35">
        <v>4098189</v>
      </c>
      <c r="AN18" s="35">
        <v>4412640</v>
      </c>
      <c r="AO18" s="35">
        <v>4611156</v>
      </c>
    </row>
    <row r="19" spans="1:41">
      <c r="A19" s="35" t="s">
        <v>1317</v>
      </c>
      <c r="B19" s="35" t="s">
        <v>331</v>
      </c>
      <c r="C19" s="35">
        <v>1000000</v>
      </c>
      <c r="D19" s="35" t="s">
        <v>332</v>
      </c>
      <c r="E19" s="35" t="s">
        <v>1537</v>
      </c>
      <c r="F19" s="39" t="s">
        <v>1538</v>
      </c>
      <c r="G19" s="35">
        <v>627901</v>
      </c>
      <c r="H19" s="35">
        <v>644532</v>
      </c>
      <c r="I19" s="35">
        <v>662815</v>
      </c>
      <c r="J19" s="35">
        <v>689103</v>
      </c>
      <c r="K19" s="35">
        <v>714854</v>
      </c>
      <c r="L19" s="35">
        <v>747045</v>
      </c>
      <c r="M19" s="35">
        <v>777201</v>
      </c>
      <c r="N19" s="35">
        <v>807692</v>
      </c>
      <c r="O19" s="35">
        <v>837612</v>
      </c>
      <c r="P19" s="35">
        <v>861874</v>
      </c>
      <c r="Q19" s="35">
        <v>896710</v>
      </c>
      <c r="R19" s="35">
        <v>930095</v>
      </c>
      <c r="S19" s="35">
        <v>953566</v>
      </c>
      <c r="T19" s="35">
        <v>976961</v>
      </c>
      <c r="U19" s="35">
        <v>1001752</v>
      </c>
      <c r="V19" s="35">
        <v>1090132</v>
      </c>
      <c r="W19" s="35">
        <v>1176669</v>
      </c>
      <c r="X19" s="35">
        <v>1265685</v>
      </c>
      <c r="Y19" s="35">
        <v>1325528</v>
      </c>
      <c r="Z19" s="35">
        <v>1375492</v>
      </c>
      <c r="AA19" s="35">
        <v>1332809</v>
      </c>
      <c r="AB19" s="35">
        <v>1360387</v>
      </c>
      <c r="AC19" s="35">
        <v>1413994</v>
      </c>
      <c r="AD19" s="35">
        <v>1445702</v>
      </c>
      <c r="AE19" s="35">
        <v>1484857</v>
      </c>
      <c r="AF19" s="35">
        <v>1510271</v>
      </c>
      <c r="AG19" s="35">
        <v>1517437</v>
      </c>
      <c r="AH19" s="35">
        <v>1556576</v>
      </c>
      <c r="AI19" s="35">
        <v>1603287</v>
      </c>
      <c r="AJ19" s="35">
        <v>1663083</v>
      </c>
      <c r="AK19" s="35">
        <v>1697371</v>
      </c>
      <c r="AL19" s="35">
        <v>1750526</v>
      </c>
      <c r="AM19" s="35">
        <v>1949214</v>
      </c>
      <c r="AN19" s="35">
        <v>2128281</v>
      </c>
      <c r="AO19" s="35">
        <v>2172091</v>
      </c>
    </row>
    <row r="20" spans="1:41">
      <c r="A20" s="35" t="s">
        <v>1320</v>
      </c>
      <c r="B20" s="35" t="s">
        <v>331</v>
      </c>
      <c r="C20" s="35">
        <v>1000000</v>
      </c>
      <c r="D20" s="35" t="s">
        <v>332</v>
      </c>
      <c r="E20" s="35" t="s">
        <v>1539</v>
      </c>
      <c r="F20" s="39" t="s">
        <v>1540</v>
      </c>
      <c r="G20" s="35">
        <v>402685</v>
      </c>
      <c r="H20" s="35">
        <v>428181</v>
      </c>
      <c r="I20" s="35">
        <v>445394</v>
      </c>
      <c r="J20" s="35">
        <v>465237</v>
      </c>
      <c r="K20" s="35">
        <v>482301</v>
      </c>
      <c r="L20" s="35">
        <v>499970</v>
      </c>
      <c r="M20" s="35">
        <v>497971</v>
      </c>
      <c r="N20" s="35">
        <v>484384</v>
      </c>
      <c r="O20" s="35">
        <v>475118</v>
      </c>
      <c r="P20" s="35">
        <v>478106</v>
      </c>
      <c r="Q20" s="35">
        <v>490080</v>
      </c>
      <c r="R20" s="35">
        <v>475397</v>
      </c>
      <c r="S20" s="35">
        <v>465387</v>
      </c>
      <c r="T20" s="35">
        <v>475374</v>
      </c>
      <c r="U20" s="35">
        <v>489223</v>
      </c>
      <c r="V20" s="35">
        <v>507921</v>
      </c>
      <c r="W20" s="35">
        <v>528484</v>
      </c>
      <c r="X20" s="35">
        <v>555258</v>
      </c>
      <c r="Y20" s="35">
        <v>581941</v>
      </c>
      <c r="Z20" s="35">
        <v>619453</v>
      </c>
      <c r="AA20" s="35">
        <v>647084</v>
      </c>
      <c r="AB20" s="35">
        <v>684918</v>
      </c>
      <c r="AC20" s="35">
        <v>713082</v>
      </c>
      <c r="AD20" s="35">
        <v>726525</v>
      </c>
      <c r="AE20" s="35">
        <v>738118</v>
      </c>
      <c r="AF20" s="35">
        <v>746339</v>
      </c>
      <c r="AG20" s="35">
        <v>744976</v>
      </c>
      <c r="AH20" s="35">
        <v>752359</v>
      </c>
      <c r="AI20" s="35">
        <v>765929</v>
      </c>
      <c r="AJ20" s="35">
        <v>790330</v>
      </c>
      <c r="AK20" s="35">
        <v>816732</v>
      </c>
      <c r="AL20" s="35">
        <v>846026</v>
      </c>
      <c r="AM20" s="35">
        <v>901240</v>
      </c>
      <c r="AN20" s="35">
        <v>950587</v>
      </c>
      <c r="AO20" s="35">
        <v>982797</v>
      </c>
    </row>
    <row r="21" spans="1:41">
      <c r="A21" s="35" t="s">
        <v>1323</v>
      </c>
      <c r="B21" s="35" t="s">
        <v>331</v>
      </c>
      <c r="C21" s="35">
        <v>1000000</v>
      </c>
      <c r="D21" s="35" t="s">
        <v>332</v>
      </c>
      <c r="E21" s="35" t="s">
        <v>1541</v>
      </c>
      <c r="F21" s="39" t="s">
        <v>1542</v>
      </c>
      <c r="G21" s="35">
        <v>446784</v>
      </c>
      <c r="H21" s="35">
        <v>467574</v>
      </c>
      <c r="I21" s="35">
        <v>483895</v>
      </c>
      <c r="J21" s="35">
        <v>497230</v>
      </c>
      <c r="K21" s="35">
        <v>507049</v>
      </c>
      <c r="L21" s="35">
        <v>522878</v>
      </c>
      <c r="M21" s="35">
        <v>535369</v>
      </c>
      <c r="N21" s="35">
        <v>541300</v>
      </c>
      <c r="O21" s="35">
        <v>551021</v>
      </c>
      <c r="P21" s="35">
        <v>562243</v>
      </c>
      <c r="Q21" s="35">
        <v>580207</v>
      </c>
      <c r="R21" s="35">
        <v>598039</v>
      </c>
      <c r="S21" s="35">
        <v>607215</v>
      </c>
      <c r="T21" s="35">
        <v>625091</v>
      </c>
      <c r="U21" s="35">
        <v>658657</v>
      </c>
      <c r="V21" s="35">
        <v>690936</v>
      </c>
      <c r="W21" s="35">
        <v>727663</v>
      </c>
      <c r="X21" s="35">
        <v>758466</v>
      </c>
      <c r="Y21" s="35">
        <v>802305</v>
      </c>
      <c r="Z21" s="35">
        <v>833721</v>
      </c>
      <c r="AA21" s="35">
        <v>858470</v>
      </c>
      <c r="AB21" s="35">
        <v>910422</v>
      </c>
      <c r="AC21" s="35">
        <v>934172</v>
      </c>
      <c r="AD21" s="35">
        <v>954432</v>
      </c>
      <c r="AE21" s="35">
        <v>986320</v>
      </c>
      <c r="AF21" s="35">
        <v>996663</v>
      </c>
      <c r="AG21" s="35">
        <v>993295</v>
      </c>
      <c r="AH21" s="35">
        <v>1016262</v>
      </c>
      <c r="AI21" s="35">
        <v>1053461</v>
      </c>
      <c r="AJ21" s="35">
        <v>1093834</v>
      </c>
      <c r="AK21" s="35">
        <v>1117539</v>
      </c>
      <c r="AL21" s="35">
        <v>1182660</v>
      </c>
      <c r="AM21" s="35">
        <v>1247735</v>
      </c>
      <c r="AN21" s="35">
        <v>1333772</v>
      </c>
      <c r="AO21" s="35">
        <v>1456268</v>
      </c>
    </row>
    <row r="22" spans="1:41">
      <c r="A22" s="35" t="s">
        <v>1326</v>
      </c>
      <c r="B22" s="35" t="s">
        <v>331</v>
      </c>
      <c r="C22" s="35">
        <v>1000000</v>
      </c>
      <c r="D22" s="35" t="s">
        <v>332</v>
      </c>
      <c r="E22" s="35" t="s">
        <v>1543</v>
      </c>
      <c r="F22" s="39" t="s">
        <v>1544</v>
      </c>
      <c r="G22" s="35">
        <v>2411943</v>
      </c>
      <c r="H22" s="35">
        <v>2540689</v>
      </c>
      <c r="I22" s="35">
        <v>2620420</v>
      </c>
      <c r="J22" s="35">
        <v>2737267</v>
      </c>
      <c r="K22" s="35">
        <v>2873571</v>
      </c>
      <c r="L22" s="35">
        <v>3052822</v>
      </c>
      <c r="M22" s="35">
        <v>3236158</v>
      </c>
      <c r="N22" s="35">
        <v>3398537</v>
      </c>
      <c r="O22" s="35">
        <v>3600526</v>
      </c>
      <c r="P22" s="35">
        <v>3793014</v>
      </c>
      <c r="Q22" s="35">
        <v>4046775</v>
      </c>
      <c r="R22" s="35">
        <v>4335444</v>
      </c>
      <c r="S22" s="35">
        <v>4575928</v>
      </c>
      <c r="T22" s="35">
        <v>4819332</v>
      </c>
      <c r="U22" s="35">
        <v>5046102</v>
      </c>
      <c r="V22" s="35">
        <v>5685182</v>
      </c>
      <c r="W22" s="35">
        <v>6277698</v>
      </c>
      <c r="X22" s="35">
        <v>7027147</v>
      </c>
      <c r="Y22" s="35">
        <v>7642355</v>
      </c>
      <c r="Z22" s="35">
        <v>8206560</v>
      </c>
      <c r="AA22" s="35">
        <v>8248817</v>
      </c>
      <c r="AB22" s="35">
        <v>8558503</v>
      </c>
      <c r="AC22" s="35">
        <v>9068285</v>
      </c>
      <c r="AD22" s="35">
        <v>9389660</v>
      </c>
      <c r="AE22" s="35">
        <v>9736864</v>
      </c>
      <c r="AF22" s="35">
        <v>9994042</v>
      </c>
      <c r="AG22" s="35">
        <v>10186741</v>
      </c>
      <c r="AH22" s="35">
        <v>10512097</v>
      </c>
      <c r="AI22" s="35">
        <v>10984583</v>
      </c>
      <c r="AJ22" s="35">
        <v>11611268</v>
      </c>
      <c r="AK22" s="35">
        <v>12055913</v>
      </c>
      <c r="AL22" s="35">
        <v>12546643</v>
      </c>
      <c r="AM22" s="35">
        <v>14063220</v>
      </c>
      <c r="AN22" s="35">
        <v>15427105</v>
      </c>
      <c r="AO22" s="35">
        <v>15894077</v>
      </c>
    </row>
    <row r="23" spans="1:41">
      <c r="A23" s="35" t="s">
        <v>1329</v>
      </c>
      <c r="B23" s="35" t="s">
        <v>331</v>
      </c>
      <c r="C23" s="35">
        <v>1000000</v>
      </c>
      <c r="D23" s="35" t="s">
        <v>332</v>
      </c>
      <c r="E23" s="35" t="s">
        <v>1545</v>
      </c>
      <c r="F23" s="39" t="s">
        <v>1546</v>
      </c>
      <c r="G23" s="35">
        <v>2289407</v>
      </c>
      <c r="H23" s="35">
        <v>2404215</v>
      </c>
      <c r="I23" s="35">
        <v>2473428</v>
      </c>
      <c r="J23" s="35">
        <v>2580845</v>
      </c>
      <c r="K23" s="35">
        <v>2708230</v>
      </c>
      <c r="L23" s="35">
        <v>2877003</v>
      </c>
      <c r="M23" s="35">
        <v>3049026</v>
      </c>
      <c r="N23" s="35">
        <v>3204256</v>
      </c>
      <c r="O23" s="35">
        <v>3399301</v>
      </c>
      <c r="P23" s="35">
        <v>3581786</v>
      </c>
      <c r="Q23" s="35">
        <v>3822430</v>
      </c>
      <c r="R23" s="35">
        <v>4097662</v>
      </c>
      <c r="S23" s="35">
        <v>4329426</v>
      </c>
      <c r="T23" s="35">
        <v>4564107</v>
      </c>
      <c r="U23" s="35">
        <v>4782251</v>
      </c>
      <c r="V23" s="35">
        <v>5410388</v>
      </c>
      <c r="W23" s="35">
        <v>5995198</v>
      </c>
      <c r="X23" s="35">
        <v>6733647</v>
      </c>
      <c r="Y23" s="35">
        <v>7332971</v>
      </c>
      <c r="Z23" s="35">
        <v>7876771</v>
      </c>
      <c r="AA23" s="35">
        <v>7912338</v>
      </c>
      <c r="AB23" s="35">
        <v>8218215</v>
      </c>
      <c r="AC23" s="35">
        <v>8720425</v>
      </c>
      <c r="AD23" s="35">
        <v>9037736</v>
      </c>
      <c r="AE23" s="35">
        <v>9378734</v>
      </c>
      <c r="AF23" s="35">
        <v>9630816</v>
      </c>
      <c r="AG23" s="35">
        <v>9820620</v>
      </c>
      <c r="AH23" s="35">
        <v>10136897</v>
      </c>
      <c r="AI23" s="35">
        <v>10595447</v>
      </c>
      <c r="AJ23" s="35">
        <v>11205181</v>
      </c>
      <c r="AK23" s="35">
        <v>11641787</v>
      </c>
      <c r="AL23" s="35">
        <v>12118678</v>
      </c>
      <c r="AM23" s="35">
        <v>13605085</v>
      </c>
      <c r="AN23" s="35">
        <v>14934921</v>
      </c>
      <c r="AO23" s="35">
        <v>15382479</v>
      </c>
    </row>
    <row r="24" spans="1:41">
      <c r="A24" s="35" t="s">
        <v>1332</v>
      </c>
      <c r="B24" s="35" t="s">
        <v>331</v>
      </c>
      <c r="C24" s="35">
        <v>1000000</v>
      </c>
      <c r="D24" s="35" t="s">
        <v>332</v>
      </c>
      <c r="E24" s="35" t="s">
        <v>1547</v>
      </c>
      <c r="F24" s="39" t="s">
        <v>1548</v>
      </c>
      <c r="G24" s="35">
        <v>95370</v>
      </c>
      <c r="H24" s="35">
        <v>105833</v>
      </c>
      <c r="I24" s="35">
        <v>113293</v>
      </c>
      <c r="J24" s="35">
        <v>119698</v>
      </c>
      <c r="K24" s="35">
        <v>125957</v>
      </c>
      <c r="L24" s="35">
        <v>133891</v>
      </c>
      <c r="M24" s="35">
        <v>143264</v>
      </c>
      <c r="N24" s="35">
        <v>149157</v>
      </c>
      <c r="O24" s="35">
        <v>153786</v>
      </c>
      <c r="P24" s="35">
        <v>160873</v>
      </c>
      <c r="Q24" s="35">
        <v>170371</v>
      </c>
      <c r="R24" s="35">
        <v>179544</v>
      </c>
      <c r="S24" s="35">
        <v>185212</v>
      </c>
      <c r="T24" s="35">
        <v>191192</v>
      </c>
      <c r="U24" s="35">
        <v>196294</v>
      </c>
      <c r="V24" s="35">
        <v>203173</v>
      </c>
      <c r="W24" s="35">
        <v>206790</v>
      </c>
      <c r="X24" s="35">
        <v>212632</v>
      </c>
      <c r="Y24" s="35">
        <v>221548</v>
      </c>
      <c r="Z24" s="35">
        <v>235671</v>
      </c>
      <c r="AA24" s="35">
        <v>238599</v>
      </c>
      <c r="AB24" s="35">
        <v>238556</v>
      </c>
      <c r="AC24" s="35">
        <v>241785</v>
      </c>
      <c r="AD24" s="35">
        <v>242407</v>
      </c>
      <c r="AE24" s="35">
        <v>243026</v>
      </c>
      <c r="AF24" s="35">
        <v>243840</v>
      </c>
      <c r="AG24" s="35">
        <v>242956</v>
      </c>
      <c r="AH24" s="35">
        <v>244074</v>
      </c>
      <c r="AI24" s="35">
        <v>248233</v>
      </c>
      <c r="AJ24" s="35">
        <v>254990</v>
      </c>
      <c r="AK24" s="35">
        <v>257123</v>
      </c>
      <c r="AL24" s="35">
        <v>263317</v>
      </c>
      <c r="AM24" s="35">
        <v>283946</v>
      </c>
      <c r="AN24" s="35">
        <v>303721</v>
      </c>
      <c r="AO24" s="35">
        <v>309777</v>
      </c>
    </row>
    <row r="25" spans="1:41">
      <c r="A25" s="35" t="s">
        <v>1335</v>
      </c>
      <c r="B25" s="35" t="s">
        <v>331</v>
      </c>
      <c r="C25" s="35">
        <v>1000000</v>
      </c>
      <c r="D25" s="35" t="s">
        <v>332</v>
      </c>
      <c r="E25" s="35" t="s">
        <v>1549</v>
      </c>
      <c r="F25" s="39" t="s">
        <v>1550</v>
      </c>
      <c r="G25" s="35">
        <v>27166</v>
      </c>
      <c r="H25" s="35">
        <v>30641</v>
      </c>
      <c r="I25" s="35">
        <v>33699</v>
      </c>
      <c r="J25" s="35">
        <v>36724</v>
      </c>
      <c r="K25" s="35">
        <v>39384</v>
      </c>
      <c r="L25" s="35">
        <v>41928</v>
      </c>
      <c r="M25" s="35">
        <v>43868</v>
      </c>
      <c r="N25" s="35">
        <v>45124</v>
      </c>
      <c r="O25" s="35">
        <v>47439</v>
      </c>
      <c r="P25" s="35">
        <v>50355</v>
      </c>
      <c r="Q25" s="35">
        <v>53974</v>
      </c>
      <c r="R25" s="35">
        <v>58238</v>
      </c>
      <c r="S25" s="35">
        <v>61290</v>
      </c>
      <c r="T25" s="35">
        <v>64033</v>
      </c>
      <c r="U25" s="35">
        <v>67557</v>
      </c>
      <c r="V25" s="35">
        <v>71621</v>
      </c>
      <c r="W25" s="35">
        <v>75710</v>
      </c>
      <c r="X25" s="35">
        <v>80868</v>
      </c>
      <c r="Y25" s="35">
        <v>87836</v>
      </c>
      <c r="Z25" s="35">
        <v>94118</v>
      </c>
      <c r="AA25" s="35">
        <v>97880</v>
      </c>
      <c r="AB25" s="35">
        <v>101732</v>
      </c>
      <c r="AC25" s="35">
        <v>106075</v>
      </c>
      <c r="AD25" s="35">
        <v>109517</v>
      </c>
      <c r="AE25" s="35">
        <v>115104</v>
      </c>
      <c r="AF25" s="35">
        <v>119386</v>
      </c>
      <c r="AG25" s="35">
        <v>123165</v>
      </c>
      <c r="AH25" s="35">
        <v>131126</v>
      </c>
      <c r="AI25" s="35">
        <v>140903</v>
      </c>
      <c r="AJ25" s="35">
        <v>151097</v>
      </c>
      <c r="AK25" s="35">
        <v>157003</v>
      </c>
      <c r="AL25" s="35">
        <v>164648</v>
      </c>
      <c r="AM25" s="35">
        <v>174189</v>
      </c>
      <c r="AN25" s="35">
        <v>188463</v>
      </c>
      <c r="AO25" s="35">
        <v>201821</v>
      </c>
    </row>
    <row r="26" spans="1:41">
      <c r="A26" s="35" t="s">
        <v>1338</v>
      </c>
      <c r="B26" s="35" t="s">
        <v>331</v>
      </c>
      <c r="C26" s="35">
        <v>1000000</v>
      </c>
      <c r="D26" s="35" t="s">
        <v>332</v>
      </c>
      <c r="E26" s="35" t="s">
        <v>1551</v>
      </c>
      <c r="F26" s="39" t="s">
        <v>1552</v>
      </c>
      <c r="G26" s="35">
        <v>37091</v>
      </c>
      <c r="H26" s="35">
        <v>-84557</v>
      </c>
      <c r="I26" s="35">
        <v>-148503</v>
      </c>
      <c r="J26" s="35">
        <v>-438374</v>
      </c>
      <c r="K26" s="35">
        <v>-176395</v>
      </c>
      <c r="L26" s="35">
        <v>-124285</v>
      </c>
      <c r="M26" s="35">
        <v>-260105</v>
      </c>
      <c r="N26" s="35">
        <v>-281529</v>
      </c>
      <c r="O26" s="35">
        <v>-635370</v>
      </c>
      <c r="P26" s="35">
        <v>-946677</v>
      </c>
      <c r="Q26" s="35">
        <v>-803198</v>
      </c>
      <c r="R26" s="35">
        <v>-1199832</v>
      </c>
      <c r="S26" s="35">
        <v>-1843314</v>
      </c>
      <c r="T26" s="35">
        <v>-1940258</v>
      </c>
      <c r="U26" s="35">
        <v>-1754849</v>
      </c>
      <c r="V26" s="35">
        <v>-1697446</v>
      </c>
      <c r="W26" s="35">
        <v>-1515716</v>
      </c>
      <c r="X26" s="35">
        <v>-1359710</v>
      </c>
      <c r="Y26" s="35">
        <v>-662272</v>
      </c>
      <c r="Z26" s="35">
        <v>-3832965</v>
      </c>
      <c r="AA26" s="35">
        <v>-2675521</v>
      </c>
      <c r="AB26" s="35">
        <v>-2606250</v>
      </c>
      <c r="AC26" s="35">
        <v>-4461825</v>
      </c>
      <c r="AD26" s="35">
        <v>-4394417</v>
      </c>
      <c r="AE26" s="35">
        <v>-5119306</v>
      </c>
      <c r="AF26" s="35">
        <v>-6733703</v>
      </c>
      <c r="AG26" s="35">
        <v>-7290480</v>
      </c>
      <c r="AH26" s="35">
        <v>-8040786</v>
      </c>
      <c r="AI26" s="35">
        <v>-7585741</v>
      </c>
      <c r="AJ26" s="35">
        <v>-9468047</v>
      </c>
      <c r="AK26" s="35">
        <v>-11258015</v>
      </c>
      <c r="AL26" s="35">
        <v>-14185414</v>
      </c>
      <c r="AM26" s="35">
        <v>-18180996</v>
      </c>
      <c r="AN26" s="35">
        <v>-15330011</v>
      </c>
      <c r="AO26" s="35">
        <v>-19366250</v>
      </c>
    </row>
    <row r="27" spans="1:41">
      <c r="A27" s="35" t="s">
        <v>457</v>
      </c>
      <c r="B27" s="35" t="s">
        <v>331</v>
      </c>
      <c r="C27" s="35">
        <v>1000000</v>
      </c>
      <c r="D27" s="35" t="s">
        <v>332</v>
      </c>
      <c r="E27" s="35" t="s">
        <v>1553</v>
      </c>
      <c r="F27" s="39" t="s">
        <v>1554</v>
      </c>
      <c r="G27" s="35">
        <v>1766648</v>
      </c>
      <c r="H27" s="35">
        <v>1718458</v>
      </c>
      <c r="I27" s="35">
        <v>1877983</v>
      </c>
      <c r="J27" s="35">
        <v>1891068</v>
      </c>
      <c r="K27" s="35">
        <v>2472513</v>
      </c>
      <c r="L27" s="35">
        <v>2704422</v>
      </c>
      <c r="M27" s="35">
        <v>3305857</v>
      </c>
      <c r="N27" s="35">
        <v>3949619</v>
      </c>
      <c r="O27" s="35">
        <v>4592650</v>
      </c>
      <c r="P27" s="35">
        <v>5324898</v>
      </c>
      <c r="Q27" s="35">
        <v>6515308</v>
      </c>
      <c r="R27" s="35">
        <v>6421633</v>
      </c>
      <c r="S27" s="35">
        <v>5967991</v>
      </c>
      <c r="T27" s="35">
        <v>5709269</v>
      </c>
      <c r="U27" s="35">
        <v>7477142</v>
      </c>
      <c r="V27" s="35">
        <v>9056255</v>
      </c>
      <c r="W27" s="35">
        <v>10194293</v>
      </c>
      <c r="X27" s="35">
        <v>12724720</v>
      </c>
      <c r="Y27" s="35">
        <v>15270000</v>
      </c>
      <c r="Z27" s="35">
        <v>10175358</v>
      </c>
      <c r="AA27" s="35">
        <v>12566667</v>
      </c>
      <c r="AB27" s="35">
        <v>14466112</v>
      </c>
      <c r="AC27" s="35">
        <v>13997587</v>
      </c>
      <c r="AD27" s="35">
        <v>15629169</v>
      </c>
      <c r="AE27" s="35">
        <v>17902710</v>
      </c>
      <c r="AF27" s="35">
        <v>18414226</v>
      </c>
      <c r="AG27" s="35">
        <v>17847159</v>
      </c>
      <c r="AH27" s="35">
        <v>18734367</v>
      </c>
      <c r="AI27" s="35">
        <v>23022975</v>
      </c>
      <c r="AJ27" s="35">
        <v>20718595</v>
      </c>
      <c r="AK27" s="35">
        <v>24044476</v>
      </c>
      <c r="AL27" s="35">
        <v>26321866</v>
      </c>
      <c r="AM27" s="35">
        <v>29813853</v>
      </c>
      <c r="AN27" s="35">
        <v>26142590</v>
      </c>
      <c r="AO27" s="35">
        <v>29607220</v>
      </c>
    </row>
    <row r="28" spans="1:41">
      <c r="A28" s="35" t="s">
        <v>511</v>
      </c>
      <c r="B28" s="35" t="s">
        <v>331</v>
      </c>
      <c r="C28" s="35">
        <v>1000000</v>
      </c>
      <c r="D28" s="35" t="s">
        <v>332</v>
      </c>
      <c r="E28" s="35" t="s">
        <v>1555</v>
      </c>
      <c r="F28" s="39" t="s">
        <v>1556</v>
      </c>
      <c r="G28" s="35">
        <v>197345</v>
      </c>
      <c r="H28" s="35">
        <v>197596</v>
      </c>
      <c r="I28" s="35">
        <v>278976</v>
      </c>
      <c r="J28" s="35">
        <v>314266</v>
      </c>
      <c r="K28" s="35">
        <v>543862</v>
      </c>
      <c r="L28" s="35">
        <v>626762</v>
      </c>
      <c r="M28" s="35">
        <v>790615</v>
      </c>
      <c r="N28" s="35">
        <v>1006135</v>
      </c>
      <c r="O28" s="35">
        <v>1207787</v>
      </c>
      <c r="P28" s="35">
        <v>1474983</v>
      </c>
      <c r="Q28" s="35">
        <v>2003716</v>
      </c>
      <c r="R28" s="35">
        <v>1852842</v>
      </c>
      <c r="S28" s="35">
        <v>1612673</v>
      </c>
      <c r="T28" s="35">
        <v>1373980</v>
      </c>
      <c r="U28" s="35">
        <v>2079422</v>
      </c>
      <c r="V28" s="35">
        <v>2560418</v>
      </c>
      <c r="W28" s="35">
        <v>3317705</v>
      </c>
      <c r="X28" s="35">
        <v>4328960</v>
      </c>
      <c r="Y28" s="35">
        <v>5247990</v>
      </c>
      <c r="Z28" s="35">
        <v>2748428</v>
      </c>
      <c r="AA28" s="35">
        <v>3995295</v>
      </c>
      <c r="AB28" s="35">
        <v>4900246</v>
      </c>
      <c r="AC28" s="35">
        <v>4501438</v>
      </c>
      <c r="AD28" s="35">
        <v>5321857</v>
      </c>
      <c r="AE28" s="35">
        <v>6472877</v>
      </c>
      <c r="AF28" s="35">
        <v>6770629</v>
      </c>
      <c r="AG28" s="35">
        <v>6756163</v>
      </c>
      <c r="AH28" s="35">
        <v>7146320</v>
      </c>
      <c r="AI28" s="35">
        <v>9118138</v>
      </c>
      <c r="AJ28" s="35">
        <v>7899563</v>
      </c>
      <c r="AK28" s="35">
        <v>9478014</v>
      </c>
      <c r="AL28" s="35">
        <v>10615016</v>
      </c>
      <c r="AM28" s="35">
        <v>12061294</v>
      </c>
      <c r="AN28" s="35">
        <v>10305962</v>
      </c>
      <c r="AO28" s="35">
        <v>11648742</v>
      </c>
    </row>
    <row r="29" spans="1:41">
      <c r="A29" s="35" t="s">
        <v>1341</v>
      </c>
      <c r="B29" s="35" t="s">
        <v>331</v>
      </c>
      <c r="C29" s="35">
        <v>1000000</v>
      </c>
      <c r="D29" s="35" t="s">
        <v>332</v>
      </c>
      <c r="E29" s="35" t="s">
        <v>1557</v>
      </c>
      <c r="F29" s="39" t="s">
        <v>1558</v>
      </c>
      <c r="G29" s="35">
        <v>1569303</v>
      </c>
      <c r="H29" s="35">
        <v>1520862</v>
      </c>
      <c r="I29" s="35">
        <v>1599007</v>
      </c>
      <c r="J29" s="35">
        <v>1576802</v>
      </c>
      <c r="K29" s="35">
        <v>1928651</v>
      </c>
      <c r="L29" s="35">
        <v>2077660</v>
      </c>
      <c r="M29" s="35">
        <v>2515242</v>
      </c>
      <c r="N29" s="35">
        <v>2943484</v>
      </c>
      <c r="O29" s="35">
        <v>3384863</v>
      </c>
      <c r="P29" s="35">
        <v>3849915</v>
      </c>
      <c r="Q29" s="35">
        <v>4511592</v>
      </c>
      <c r="R29" s="35">
        <v>4568791</v>
      </c>
      <c r="S29" s="35">
        <v>4355318</v>
      </c>
      <c r="T29" s="35">
        <v>4335289</v>
      </c>
      <c r="U29" s="35">
        <v>5397720</v>
      </c>
      <c r="V29" s="35">
        <v>6495837</v>
      </c>
      <c r="W29" s="35">
        <v>6876588</v>
      </c>
      <c r="X29" s="35">
        <v>8395760</v>
      </c>
      <c r="Y29" s="35">
        <v>10022010</v>
      </c>
      <c r="Z29" s="35">
        <v>7426930</v>
      </c>
      <c r="AA29" s="35">
        <v>8571372</v>
      </c>
      <c r="AB29" s="35">
        <v>9565866</v>
      </c>
      <c r="AC29" s="35">
        <v>9496149</v>
      </c>
      <c r="AD29" s="35">
        <v>10307312</v>
      </c>
      <c r="AE29" s="35">
        <v>11429833</v>
      </c>
      <c r="AF29" s="35">
        <v>11643597</v>
      </c>
      <c r="AG29" s="35">
        <v>11090996</v>
      </c>
      <c r="AH29" s="35">
        <v>11588047</v>
      </c>
      <c r="AI29" s="35">
        <v>13904837</v>
      </c>
      <c r="AJ29" s="35">
        <v>12819032</v>
      </c>
      <c r="AK29" s="35">
        <v>14566462</v>
      </c>
      <c r="AL29" s="35">
        <v>15706850</v>
      </c>
      <c r="AM29" s="35">
        <v>17752559</v>
      </c>
      <c r="AN29" s="35">
        <v>15836628</v>
      </c>
      <c r="AO29" s="35">
        <v>17958478</v>
      </c>
    </row>
    <row r="30" spans="1:41">
      <c r="A30" s="35" t="s">
        <v>367</v>
      </c>
      <c r="B30" s="35" t="s">
        <v>331</v>
      </c>
      <c r="C30" s="35">
        <v>1000000</v>
      </c>
      <c r="D30" s="35" t="s">
        <v>332</v>
      </c>
      <c r="E30" s="35" t="s">
        <v>1559</v>
      </c>
      <c r="F30" s="39" t="s">
        <v>1560</v>
      </c>
      <c r="G30" s="35">
        <v>1729557</v>
      </c>
      <c r="H30" s="35">
        <v>1803015</v>
      </c>
      <c r="I30" s="35">
        <v>2026487</v>
      </c>
      <c r="J30" s="35">
        <v>2329442</v>
      </c>
      <c r="K30" s="35">
        <v>2648908</v>
      </c>
      <c r="L30" s="35">
        <v>2828706</v>
      </c>
      <c r="M30" s="35">
        <v>3565962</v>
      </c>
      <c r="N30" s="35">
        <v>4231148</v>
      </c>
      <c r="O30" s="35">
        <v>5228020</v>
      </c>
      <c r="P30" s="35">
        <v>6271575</v>
      </c>
      <c r="Q30" s="35">
        <v>7318506</v>
      </c>
      <c r="R30" s="35">
        <v>7621465</v>
      </c>
      <c r="S30" s="35">
        <v>7811306</v>
      </c>
      <c r="T30" s="35">
        <v>7649527</v>
      </c>
      <c r="U30" s="35">
        <v>9231991</v>
      </c>
      <c r="V30" s="35">
        <v>10753701</v>
      </c>
      <c r="W30" s="35">
        <v>11710009</v>
      </c>
      <c r="X30" s="35">
        <v>14084430</v>
      </c>
      <c r="Y30" s="35">
        <v>15932272</v>
      </c>
      <c r="Z30" s="35">
        <v>14008323</v>
      </c>
      <c r="AA30" s="35">
        <v>15242188</v>
      </c>
      <c r="AB30" s="35">
        <v>17072362</v>
      </c>
      <c r="AC30" s="35">
        <v>18459412</v>
      </c>
      <c r="AD30" s="35">
        <v>20023586</v>
      </c>
      <c r="AE30" s="35">
        <v>23022016</v>
      </c>
      <c r="AF30" s="35">
        <v>25147929</v>
      </c>
      <c r="AG30" s="35">
        <v>25137639</v>
      </c>
      <c r="AH30" s="35">
        <v>26775153</v>
      </c>
      <c r="AI30" s="35">
        <v>30608716</v>
      </c>
      <c r="AJ30" s="35">
        <v>30186642</v>
      </c>
      <c r="AK30" s="35">
        <v>35302491</v>
      </c>
      <c r="AL30" s="35">
        <v>40507280</v>
      </c>
      <c r="AM30" s="35">
        <v>47994849</v>
      </c>
      <c r="AN30" s="35">
        <v>41472601</v>
      </c>
      <c r="AO30" s="35">
        <v>48973470</v>
      </c>
    </row>
    <row r="31" spans="1:41">
      <c r="A31" s="35" t="s">
        <v>433</v>
      </c>
      <c r="B31" s="35" t="s">
        <v>331</v>
      </c>
      <c r="C31" s="35">
        <v>1000000</v>
      </c>
      <c r="D31" s="35" t="s">
        <v>332</v>
      </c>
      <c r="E31" s="35" t="s">
        <v>1561</v>
      </c>
      <c r="F31" s="39" t="s">
        <v>1562</v>
      </c>
      <c r="G31" s="35">
        <v>275709</v>
      </c>
      <c r="H31" s="35">
        <v>242615</v>
      </c>
      <c r="I31" s="35">
        <v>291200</v>
      </c>
      <c r="J31" s="35">
        <v>308847</v>
      </c>
      <c r="K31" s="35">
        <v>340997</v>
      </c>
      <c r="L31" s="35">
        <v>352812</v>
      </c>
      <c r="M31" s="35">
        <v>484180</v>
      </c>
      <c r="N31" s="35">
        <v>585280</v>
      </c>
      <c r="O31" s="35">
        <v>838216</v>
      </c>
      <c r="P31" s="35">
        <v>1108661</v>
      </c>
      <c r="Q31" s="35">
        <v>1435081</v>
      </c>
      <c r="R31" s="35">
        <v>1482537</v>
      </c>
      <c r="S31" s="35">
        <v>1441451</v>
      </c>
      <c r="T31" s="35">
        <v>1229421</v>
      </c>
      <c r="U31" s="35">
        <v>1696233</v>
      </c>
      <c r="V31" s="35">
        <v>1952173</v>
      </c>
      <c r="W31" s="35">
        <v>2117753</v>
      </c>
      <c r="X31" s="35">
        <v>2558411</v>
      </c>
      <c r="Y31" s="35">
        <v>2953999</v>
      </c>
      <c r="Z31" s="35">
        <v>1929859</v>
      </c>
      <c r="AA31" s="35">
        <v>2657426</v>
      </c>
      <c r="AB31" s="35">
        <v>3213464</v>
      </c>
      <c r="AC31" s="35">
        <v>3397174</v>
      </c>
      <c r="AD31" s="35">
        <v>3952993</v>
      </c>
      <c r="AE31" s="35">
        <v>5205378</v>
      </c>
      <c r="AF31" s="35">
        <v>5920568</v>
      </c>
      <c r="AG31" s="35">
        <v>5500927</v>
      </c>
      <c r="AH31" s="35">
        <v>5782680</v>
      </c>
      <c r="AI31" s="35">
        <v>7019413</v>
      </c>
      <c r="AJ31" s="35">
        <v>6629533</v>
      </c>
      <c r="AK31" s="35">
        <v>8278548</v>
      </c>
      <c r="AL31" s="35">
        <v>10673362</v>
      </c>
      <c r="AM31" s="35">
        <v>13898265</v>
      </c>
      <c r="AN31" s="35">
        <v>10821871</v>
      </c>
      <c r="AO31" s="35">
        <v>13524701</v>
      </c>
    </row>
    <row r="32" spans="1:41">
      <c r="A32" s="35" t="s">
        <v>1344</v>
      </c>
      <c r="B32" s="35" t="s">
        <v>331</v>
      </c>
      <c r="C32" s="35">
        <v>1000000</v>
      </c>
      <c r="D32" s="35" t="s">
        <v>332</v>
      </c>
      <c r="E32" s="35" t="s">
        <v>1563</v>
      </c>
      <c r="F32" s="39" t="s">
        <v>1564</v>
      </c>
      <c r="G32" s="35">
        <v>1453848</v>
      </c>
      <c r="H32" s="35">
        <v>1560400</v>
      </c>
      <c r="I32" s="35">
        <v>1735287</v>
      </c>
      <c r="J32" s="35">
        <v>2020595</v>
      </c>
      <c r="K32" s="35">
        <v>2307911</v>
      </c>
      <c r="L32" s="35">
        <v>2475894</v>
      </c>
      <c r="M32" s="35">
        <v>3081782</v>
      </c>
      <c r="N32" s="35">
        <v>3645868</v>
      </c>
      <c r="O32" s="35">
        <v>4389804</v>
      </c>
      <c r="P32" s="35">
        <v>5162914</v>
      </c>
      <c r="Q32" s="35">
        <v>5883425</v>
      </c>
      <c r="R32" s="35">
        <v>6138928</v>
      </c>
      <c r="S32" s="35">
        <v>6369855</v>
      </c>
      <c r="T32" s="35">
        <v>6420106</v>
      </c>
      <c r="U32" s="35">
        <v>7535758</v>
      </c>
      <c r="V32" s="35">
        <v>8801528</v>
      </c>
      <c r="W32" s="35">
        <v>9592256</v>
      </c>
      <c r="X32" s="35">
        <v>11526019</v>
      </c>
      <c r="Y32" s="35">
        <v>12978273</v>
      </c>
      <c r="Z32" s="35">
        <v>12078464</v>
      </c>
      <c r="AA32" s="35">
        <v>12584762</v>
      </c>
      <c r="AB32" s="35">
        <v>13858898</v>
      </c>
      <c r="AC32" s="35">
        <v>15062238</v>
      </c>
      <c r="AD32" s="35">
        <v>16070593</v>
      </c>
      <c r="AE32" s="35">
        <v>17816638</v>
      </c>
      <c r="AF32" s="35">
        <v>19227361</v>
      </c>
      <c r="AG32" s="35">
        <v>19636712</v>
      </c>
      <c r="AH32" s="35">
        <v>20992473</v>
      </c>
      <c r="AI32" s="35">
        <v>23589303</v>
      </c>
      <c r="AJ32" s="35">
        <v>23557109</v>
      </c>
      <c r="AK32" s="35">
        <v>27023943</v>
      </c>
      <c r="AL32" s="35">
        <v>29833918</v>
      </c>
      <c r="AM32" s="35">
        <v>34096584</v>
      </c>
      <c r="AN32" s="35">
        <v>30650730</v>
      </c>
      <c r="AO32" s="35">
        <v>35448769</v>
      </c>
    </row>
    <row r="33" spans="1:41">
      <c r="A33" s="35" t="s">
        <v>1362</v>
      </c>
      <c r="B33" s="35" t="s">
        <v>331</v>
      </c>
      <c r="C33" s="35">
        <v>1000000</v>
      </c>
      <c r="D33" s="35" t="s">
        <v>332</v>
      </c>
      <c r="E33" s="35" t="s">
        <v>1505</v>
      </c>
      <c r="F33" s="39" t="s">
        <v>1506</v>
      </c>
      <c r="G33" s="35">
        <v>22265969</v>
      </c>
      <c r="H33" s="35">
        <v>22750956</v>
      </c>
      <c r="I33" s="35">
        <v>24108962</v>
      </c>
      <c r="J33" s="35">
        <v>25075123</v>
      </c>
      <c r="K33" s="35">
        <v>26398150</v>
      </c>
      <c r="L33" s="35">
        <v>27436660</v>
      </c>
      <c r="M33" s="35">
        <v>29795285</v>
      </c>
      <c r="N33" s="35">
        <v>31974191</v>
      </c>
      <c r="O33" s="35">
        <v>35645115</v>
      </c>
      <c r="P33" s="35">
        <v>39484867</v>
      </c>
      <c r="Q33" s="35">
        <v>45063036</v>
      </c>
      <c r="R33" s="35">
        <v>45787015</v>
      </c>
      <c r="S33" s="35">
        <v>46562426</v>
      </c>
      <c r="T33" s="35">
        <v>46008067</v>
      </c>
      <c r="U33" s="35">
        <v>51319254</v>
      </c>
      <c r="V33" s="35">
        <v>57749202</v>
      </c>
      <c r="W33" s="35">
        <v>63507528</v>
      </c>
      <c r="X33" s="35">
        <v>68476254</v>
      </c>
      <c r="Y33" s="35">
        <v>69560547</v>
      </c>
      <c r="Z33" s="35">
        <v>59414525</v>
      </c>
      <c r="AA33" s="35">
        <v>58140554</v>
      </c>
      <c r="AB33" s="35">
        <v>62643124</v>
      </c>
      <c r="AC33" s="35">
        <v>61513753</v>
      </c>
      <c r="AD33" s="35">
        <v>65557930</v>
      </c>
      <c r="AE33" s="35">
        <v>75102815</v>
      </c>
      <c r="AF33" s="35">
        <v>79615138</v>
      </c>
      <c r="AG33" s="35">
        <v>81763872</v>
      </c>
      <c r="AH33" s="35">
        <v>86677681</v>
      </c>
      <c r="AI33" s="35">
        <v>94817360</v>
      </c>
      <c r="AJ33" s="35">
        <v>94948359</v>
      </c>
      <c r="AK33" s="35">
        <v>104127065</v>
      </c>
      <c r="AL33" s="35">
        <v>114465238</v>
      </c>
      <c r="AM33" s="35">
        <v>134442594</v>
      </c>
      <c r="AN33" s="35">
        <v>134673347</v>
      </c>
      <c r="AO33" s="35">
        <v>143621995</v>
      </c>
    </row>
    <row r="34" spans="1:41">
      <c r="A34" s="35" t="s">
        <v>1362</v>
      </c>
      <c r="B34" s="35" t="s">
        <v>331</v>
      </c>
      <c r="C34" s="35">
        <v>1000000</v>
      </c>
      <c r="D34" s="35" t="s">
        <v>332</v>
      </c>
      <c r="E34" s="35" t="s">
        <v>1565</v>
      </c>
      <c r="F34" s="39" t="s">
        <v>1566</v>
      </c>
      <c r="G34" s="35">
        <v>1762946</v>
      </c>
      <c r="H34" s="35">
        <v>484987</v>
      </c>
      <c r="I34" s="35">
        <v>1358006</v>
      </c>
      <c r="J34" s="35">
        <v>966161</v>
      </c>
      <c r="K34" s="35">
        <v>1323026</v>
      </c>
      <c r="L34" s="35">
        <v>1038510</v>
      </c>
      <c r="M34" s="35">
        <v>2358625</v>
      </c>
      <c r="N34" s="35">
        <v>2178906</v>
      </c>
      <c r="O34" s="35">
        <v>3670924</v>
      </c>
      <c r="P34" s="35">
        <v>3839752</v>
      </c>
      <c r="Q34" s="35">
        <v>5578169</v>
      </c>
      <c r="R34" s="35">
        <v>723979</v>
      </c>
      <c r="S34" s="35">
        <v>775411</v>
      </c>
      <c r="T34" s="35">
        <v>-554360</v>
      </c>
      <c r="U34" s="35">
        <v>5311187</v>
      </c>
      <c r="V34" s="35">
        <v>6429949</v>
      </c>
      <c r="W34" s="35">
        <v>5758325</v>
      </c>
      <c r="X34" s="35">
        <v>4968727</v>
      </c>
      <c r="Y34" s="35">
        <v>1084293</v>
      </c>
      <c r="Z34" s="35">
        <v>-10146022</v>
      </c>
      <c r="AA34" s="35">
        <v>-1273971</v>
      </c>
      <c r="AB34" s="35">
        <v>4502570</v>
      </c>
      <c r="AC34" s="35">
        <v>-1129372</v>
      </c>
      <c r="AD34" s="35">
        <v>4044177</v>
      </c>
      <c r="AE34" s="35">
        <v>9544885</v>
      </c>
      <c r="AF34" s="35">
        <v>4512324</v>
      </c>
      <c r="AG34" s="35">
        <v>2148733</v>
      </c>
      <c r="AH34" s="35">
        <v>4913810</v>
      </c>
      <c r="AI34" s="35">
        <v>8139679</v>
      </c>
      <c r="AJ34" s="35">
        <v>130999</v>
      </c>
      <c r="AK34" s="35">
        <v>9178706</v>
      </c>
      <c r="AL34" s="35">
        <v>10338173</v>
      </c>
      <c r="AM34" s="35">
        <v>19977356</v>
      </c>
      <c r="AN34" s="35">
        <v>230753</v>
      </c>
      <c r="AO34" s="35">
        <v>8948647</v>
      </c>
    </row>
    <row r="35" spans="1:41">
      <c r="A35" s="35" t="s">
        <v>1362</v>
      </c>
      <c r="B35" s="35" t="s">
        <v>1349</v>
      </c>
      <c r="C35" s="35">
        <v>1</v>
      </c>
      <c r="D35" s="35" t="s">
        <v>1350</v>
      </c>
      <c r="E35" s="35" t="s">
        <v>1567</v>
      </c>
      <c r="F35" s="39" t="s">
        <v>1568</v>
      </c>
      <c r="G35" s="35">
        <v>8.5984685716797244</v>
      </c>
      <c r="H35" s="35">
        <v>2.1781520293843162</v>
      </c>
      <c r="I35" s="35">
        <v>5.9690077629858127</v>
      </c>
      <c r="J35" s="35">
        <v>4.0074764109504963</v>
      </c>
      <c r="K35" s="35">
        <v>5.2762507853606744</v>
      </c>
      <c r="L35" s="35">
        <v>3.9340250463506039</v>
      </c>
      <c r="M35" s="35">
        <v>8.5966199887496533</v>
      </c>
      <c r="N35" s="35">
        <v>7.3129221137433307</v>
      </c>
      <c r="O35" s="35">
        <v>11.480897709733711</v>
      </c>
      <c r="P35" s="35">
        <v>10.77216789995674</v>
      </c>
      <c r="Q35" s="35">
        <v>14.127359533039449</v>
      </c>
      <c r="R35" s="35">
        <v>1.606592005074629</v>
      </c>
      <c r="S35" s="35">
        <v>1.693517569639009</v>
      </c>
      <c r="T35" s="35">
        <v>-1.1905728627003951</v>
      </c>
      <c r="U35" s="35">
        <v>11.544034644119471</v>
      </c>
      <c r="V35" s="35">
        <v>12.5293106381896</v>
      </c>
      <c r="W35" s="35">
        <v>9.9712636340056484</v>
      </c>
      <c r="X35" s="35">
        <v>7.8238391733429404</v>
      </c>
      <c r="Y35" s="35">
        <v>1.5834580781739409</v>
      </c>
      <c r="Z35" s="35">
        <v>-14.5858862613709</v>
      </c>
      <c r="AA35" s="35">
        <v>-2.1442079491988042</v>
      </c>
      <c r="AB35" s="35">
        <v>7.7442855109746684</v>
      </c>
      <c r="AC35" s="35">
        <v>-1.8028663738941471</v>
      </c>
      <c r="AD35" s="35">
        <v>6.5744272564862802</v>
      </c>
      <c r="AE35" s="35">
        <v>14.55946686016599</v>
      </c>
      <c r="AF35" s="35">
        <v>6.0081953643734014</v>
      </c>
      <c r="AG35" s="35">
        <v>2.6989006523660928</v>
      </c>
      <c r="AH35" s="35">
        <v>6.0097564887096278</v>
      </c>
      <c r="AI35" s="35">
        <v>9.3907438006156703</v>
      </c>
      <c r="AJ35" s="35">
        <v>0.138158866639325</v>
      </c>
      <c r="AK35" s="35">
        <v>9.6670505278914582</v>
      </c>
      <c r="AL35" s="35">
        <v>9.9284203025297497</v>
      </c>
      <c r="AM35" s="35">
        <v>17.45277145870001</v>
      </c>
      <c r="AN35" s="35">
        <v>0.17163716760487899</v>
      </c>
      <c r="AO35" s="35">
        <v>6.6447055355585762</v>
      </c>
    </row>
    <row r="36" spans="1:41">
      <c r="A36" s="35" t="s">
        <v>1365</v>
      </c>
      <c r="B36" s="35" t="s">
        <v>331</v>
      </c>
      <c r="C36" s="35">
        <v>1000000</v>
      </c>
      <c r="D36" s="35" t="s">
        <v>332</v>
      </c>
      <c r="E36" s="35" t="s">
        <v>1569</v>
      </c>
      <c r="F36" s="39" t="s">
        <v>1570</v>
      </c>
      <c r="G36" s="35">
        <v>21972529</v>
      </c>
      <c r="H36" s="35">
        <v>22633765</v>
      </c>
      <c r="I36" s="35">
        <v>24128609</v>
      </c>
      <c r="J36" s="35">
        <v>25252850</v>
      </c>
      <c r="K36" s="35">
        <v>26768989</v>
      </c>
      <c r="L36" s="35">
        <v>27769861</v>
      </c>
      <c r="M36" s="35">
        <v>30105271</v>
      </c>
      <c r="N36" s="35">
        <v>32217076</v>
      </c>
      <c r="O36" s="35">
        <v>35561888</v>
      </c>
      <c r="P36" s="35">
        <v>39279810</v>
      </c>
      <c r="Q36" s="35">
        <v>43285536</v>
      </c>
      <c r="R36" s="35">
        <v>44576147</v>
      </c>
      <c r="S36" s="35">
        <v>46157817</v>
      </c>
      <c r="T36" s="35">
        <v>46067077</v>
      </c>
      <c r="U36" s="35">
        <v>51062135</v>
      </c>
      <c r="V36" s="35">
        <v>57931424</v>
      </c>
      <c r="W36" s="35">
        <v>63517401</v>
      </c>
      <c r="X36" s="35">
        <v>68333206</v>
      </c>
      <c r="Y36" s="35">
        <v>70057056</v>
      </c>
      <c r="Z36" s="35">
        <v>61203002</v>
      </c>
      <c r="AA36" s="35">
        <v>61619454</v>
      </c>
      <c r="AB36" s="35">
        <v>66057476</v>
      </c>
      <c r="AC36" s="35">
        <v>67084269</v>
      </c>
      <c r="AD36" s="35">
        <v>72053162</v>
      </c>
      <c r="AE36" s="35">
        <v>80772726</v>
      </c>
      <c r="AF36" s="35">
        <v>86933956</v>
      </c>
      <c r="AG36" s="35">
        <v>89901117</v>
      </c>
      <c r="AH36" s="35">
        <v>95012792</v>
      </c>
      <c r="AI36" s="35">
        <v>103759047</v>
      </c>
      <c r="AJ36" s="35">
        <v>104324329</v>
      </c>
      <c r="AK36" s="35">
        <v>116891312</v>
      </c>
      <c r="AL36" s="35">
        <v>131398372</v>
      </c>
      <c r="AM36" s="35">
        <v>150232606</v>
      </c>
      <c r="AN36" s="35">
        <v>144627618</v>
      </c>
      <c r="AO36" s="35">
        <v>156214403</v>
      </c>
    </row>
    <row r="37" spans="1:41">
      <c r="A37" s="35" t="s">
        <v>1365</v>
      </c>
      <c r="B37" s="35" t="s">
        <v>331</v>
      </c>
      <c r="C37" s="35">
        <v>1000000</v>
      </c>
      <c r="D37" s="35" t="s">
        <v>332</v>
      </c>
      <c r="E37" s="35" t="s">
        <v>1571</v>
      </c>
      <c r="F37" s="39" t="s">
        <v>1572</v>
      </c>
      <c r="G37" s="35">
        <v>1795662</v>
      </c>
      <c r="H37" s="35">
        <v>661236</v>
      </c>
      <c r="I37" s="35">
        <v>1494844</v>
      </c>
      <c r="J37" s="35">
        <v>1124241</v>
      </c>
      <c r="K37" s="35">
        <v>1516138</v>
      </c>
      <c r="L37" s="35">
        <v>1000873</v>
      </c>
      <c r="M37" s="35">
        <v>2335410</v>
      </c>
      <c r="N37" s="35">
        <v>2111805</v>
      </c>
      <c r="O37" s="35">
        <v>3344812</v>
      </c>
      <c r="P37" s="35">
        <v>3717922</v>
      </c>
      <c r="Q37" s="35">
        <v>4005726</v>
      </c>
      <c r="R37" s="35">
        <v>1290611</v>
      </c>
      <c r="S37" s="35">
        <v>1581670</v>
      </c>
      <c r="T37" s="35">
        <v>-90740</v>
      </c>
      <c r="U37" s="35">
        <v>4995057</v>
      </c>
      <c r="V37" s="35">
        <v>6869289</v>
      </c>
      <c r="W37" s="35">
        <v>5585977</v>
      </c>
      <c r="X37" s="35">
        <v>4815805</v>
      </c>
      <c r="Y37" s="35">
        <v>1723849</v>
      </c>
      <c r="Z37" s="35">
        <v>-8854053</v>
      </c>
      <c r="AA37" s="35">
        <v>416451</v>
      </c>
      <c r="AB37" s="35">
        <v>4438022</v>
      </c>
      <c r="AC37" s="35">
        <v>1026793</v>
      </c>
      <c r="AD37" s="35">
        <v>4968892</v>
      </c>
      <c r="AE37" s="35">
        <v>8719564</v>
      </c>
      <c r="AF37" s="35">
        <v>6161230</v>
      </c>
      <c r="AG37" s="35">
        <v>2967161</v>
      </c>
      <c r="AH37" s="35">
        <v>5111675</v>
      </c>
      <c r="AI37" s="35">
        <v>8746255</v>
      </c>
      <c r="AJ37" s="35">
        <v>565282</v>
      </c>
      <c r="AK37" s="35">
        <v>12566983</v>
      </c>
      <c r="AL37" s="35">
        <v>14507060</v>
      </c>
      <c r="AM37" s="35">
        <v>18834234</v>
      </c>
      <c r="AN37" s="35">
        <v>-5604988</v>
      </c>
      <c r="AO37" s="35">
        <v>11586785</v>
      </c>
    </row>
    <row r="38" spans="1:41">
      <c r="A38" s="35" t="s">
        <v>1365</v>
      </c>
      <c r="B38" s="35" t="s">
        <v>1349</v>
      </c>
      <c r="C38" s="35">
        <v>1</v>
      </c>
      <c r="D38" s="35" t="s">
        <v>1350</v>
      </c>
      <c r="E38" s="35" t="s">
        <v>1573</v>
      </c>
      <c r="F38" s="39" t="s">
        <v>1574</v>
      </c>
      <c r="G38" s="35">
        <v>8.8996053519371472</v>
      </c>
      <c r="H38" s="35">
        <v>3.009376413479079</v>
      </c>
      <c r="I38" s="35">
        <v>6.6044869101475054</v>
      </c>
      <c r="J38" s="35">
        <v>4.6593703710245498</v>
      </c>
      <c r="K38" s="35">
        <v>6.0038310063814597</v>
      </c>
      <c r="L38" s="35">
        <v>3.7389254088941501</v>
      </c>
      <c r="M38" s="35">
        <v>8.4098728519171111</v>
      </c>
      <c r="N38" s="35">
        <v>7.0147347694086859</v>
      </c>
      <c r="O38" s="35">
        <v>10.38211002925922</v>
      </c>
      <c r="P38" s="35">
        <v>10.454793459360349</v>
      </c>
      <c r="Q38" s="35">
        <v>10.19792483398302</v>
      </c>
      <c r="R38" s="35">
        <v>2.981622689701104</v>
      </c>
      <c r="S38" s="35">
        <v>3.5482422678729439</v>
      </c>
      <c r="T38" s="35">
        <v>-0.19658539025194799</v>
      </c>
      <c r="U38" s="35">
        <v>10.843008774126041</v>
      </c>
      <c r="V38" s="35">
        <v>13.45280466818056</v>
      </c>
      <c r="W38" s="35">
        <v>9.6423956354504217</v>
      </c>
      <c r="X38" s="35">
        <v>7.5818677197176596</v>
      </c>
      <c r="Y38" s="35">
        <v>2.5227111230224288</v>
      </c>
      <c r="Z38" s="35">
        <v>-12.638345987116701</v>
      </c>
      <c r="AA38" s="35">
        <v>0.68044279689352505</v>
      </c>
      <c r="AB38" s="35">
        <v>7.2023066167220744</v>
      </c>
      <c r="AC38" s="35">
        <v>1.554393997035487</v>
      </c>
      <c r="AD38" s="35">
        <v>7.4069412850929996</v>
      </c>
      <c r="AE38" s="35">
        <v>12.10157078608019</v>
      </c>
      <c r="AF38" s="35">
        <v>7.6278589643665491</v>
      </c>
      <c r="AG38" s="35">
        <v>3.4131205566359171</v>
      </c>
      <c r="AH38" s="35">
        <v>5.6858862568597646</v>
      </c>
      <c r="AI38" s="35">
        <v>9.2053447427909596</v>
      </c>
      <c r="AJ38" s="35">
        <v>0.544802763402506</v>
      </c>
      <c r="AK38" s="35">
        <v>12.046071325418509</v>
      </c>
      <c r="AL38" s="35">
        <v>12.410725565772379</v>
      </c>
      <c r="AM38" s="35">
        <v>14.3336891454771</v>
      </c>
      <c r="AN38" s="35">
        <v>-3.7308733983989919</v>
      </c>
      <c r="AO38" s="35">
        <v>8.0114610579119976</v>
      </c>
    </row>
    <row r="47" spans="1:41">
      <c r="B47" s="44"/>
      <c r="C47" s="45"/>
      <c r="D47" s="45"/>
      <c r="E47" s="45"/>
      <c r="F47" s="46"/>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row>
    <row r="48" spans="1:41">
      <c r="B48" s="48"/>
      <c r="C48" s="41"/>
      <c r="D48" s="41"/>
      <c r="E48" s="41"/>
      <c r="F48" s="42"/>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row>
    <row r="50" spans="7:41">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row>
    <row r="51" spans="7:41">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row>
    <row r="54" spans="7:41">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7:41" s="36" customFormat="1">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row>
    <row r="56" spans="7:41">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row>
    <row r="59" spans="7:4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row>
    <row r="60" spans="7:41">
      <c r="G60" s="3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row>
    <row r="63" spans="7:4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row>
    <row r="64" spans="7:4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row>
  </sheetData>
  <hyperlinks>
    <hyperlink ref="A1" r:id="rId1" display="https://www.federalreserve.gov//datadownload/Download.aspx?rel=Z1&amp;series=8c25a79d88d51c2a8c85848a802ba22e&amp;filetype=spreadsheetml&amp;label=include&amp;layout=seriesrow&amp;from=01/01/1989&amp;to=12/31/202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161"/>
  <sheetViews>
    <sheetView workbookViewId="0">
      <selection activeCell="FW11" sqref="FW11"/>
    </sheetView>
  </sheetViews>
  <sheetFormatPr defaultRowHeight="15"/>
  <cols>
    <col min="1" max="1" width="12.7109375" customWidth="1"/>
    <col min="2" max="2" width="5.42578125" customWidth="1"/>
    <col min="3" max="4" width="9.140625" customWidth="1"/>
    <col min="5" max="6" width="14.5703125" customWidth="1"/>
  </cols>
  <sheetData>
    <row r="1" spans="1:630" s="4" customFormat="1" ht="18.75">
      <c r="A1" s="3" t="s">
        <v>10</v>
      </c>
      <c r="F1" s="4" t="s">
        <v>11</v>
      </c>
    </row>
    <row r="2" spans="1:630" ht="15.75" thickBot="1">
      <c r="A2" s="5" t="s">
        <v>12</v>
      </c>
      <c r="B2" s="5" t="s">
        <v>13</v>
      </c>
      <c r="C2" s="5" t="s">
        <v>14</v>
      </c>
      <c r="D2" s="5" t="s">
        <v>15</v>
      </c>
      <c r="E2" s="5" t="s">
        <v>16</v>
      </c>
      <c r="F2" s="5" t="s">
        <v>17</v>
      </c>
      <c r="G2" s="5" t="s">
        <v>18</v>
      </c>
      <c r="H2" s="5" t="s">
        <v>19</v>
      </c>
      <c r="I2" s="5" t="s">
        <v>20</v>
      </c>
      <c r="J2" s="5" t="s">
        <v>21</v>
      </c>
      <c r="K2" s="5" t="s">
        <v>22</v>
      </c>
      <c r="L2" s="5" t="s">
        <v>23</v>
      </c>
      <c r="M2" s="5" t="s">
        <v>24</v>
      </c>
      <c r="N2" s="5" t="s">
        <v>25</v>
      </c>
      <c r="O2" s="5" t="s">
        <v>26</v>
      </c>
      <c r="P2" s="5" t="s">
        <v>27</v>
      </c>
      <c r="Q2" s="5" t="s">
        <v>28</v>
      </c>
      <c r="R2" s="5" t="s">
        <v>29</v>
      </c>
      <c r="S2" s="5" t="s">
        <v>30</v>
      </c>
      <c r="T2" s="5" t="s">
        <v>31</v>
      </c>
      <c r="U2" s="5" t="s">
        <v>32</v>
      </c>
      <c r="V2" s="5" t="s">
        <v>33</v>
      </c>
      <c r="W2" s="5" t="s">
        <v>34</v>
      </c>
      <c r="X2" s="5" t="s">
        <v>35</v>
      </c>
      <c r="Y2" s="5" t="s">
        <v>36</v>
      </c>
      <c r="Z2" s="5" t="s">
        <v>37</v>
      </c>
      <c r="AA2" s="5" t="s">
        <v>38</v>
      </c>
      <c r="AB2" s="5" t="s">
        <v>39</v>
      </c>
      <c r="AC2" s="5" t="s">
        <v>40</v>
      </c>
      <c r="AD2" s="5" t="s">
        <v>41</v>
      </c>
      <c r="AE2" s="5" t="s">
        <v>42</v>
      </c>
      <c r="AF2" s="5" t="s">
        <v>43</v>
      </c>
      <c r="AG2" s="5" t="s">
        <v>44</v>
      </c>
      <c r="AH2" s="5" t="s">
        <v>45</v>
      </c>
      <c r="AI2" s="5" t="s">
        <v>46</v>
      </c>
      <c r="AJ2" s="5" t="s">
        <v>47</v>
      </c>
      <c r="AK2" s="5" t="s">
        <v>48</v>
      </c>
      <c r="AL2" s="5" t="s">
        <v>49</v>
      </c>
      <c r="AM2" s="5" t="s">
        <v>50</v>
      </c>
      <c r="AN2" s="5" t="s">
        <v>51</v>
      </c>
      <c r="AO2" s="5" t="s">
        <v>52</v>
      </c>
      <c r="AP2" s="5" t="s">
        <v>53</v>
      </c>
      <c r="AQ2" s="5" t="s">
        <v>54</v>
      </c>
      <c r="AR2" s="5" t="s">
        <v>55</v>
      </c>
      <c r="AS2" s="5" t="s">
        <v>56</v>
      </c>
      <c r="AT2" s="5" t="s">
        <v>57</v>
      </c>
      <c r="AU2" s="5" t="s">
        <v>58</v>
      </c>
      <c r="AV2" s="5" t="s">
        <v>59</v>
      </c>
      <c r="AW2" s="5" t="s">
        <v>60</v>
      </c>
      <c r="AX2" s="5" t="s">
        <v>61</v>
      </c>
      <c r="AY2" s="5" t="s">
        <v>62</v>
      </c>
      <c r="AZ2" s="5" t="s">
        <v>63</v>
      </c>
      <c r="BA2" s="5" t="s">
        <v>64</v>
      </c>
      <c r="BB2" s="5" t="s">
        <v>65</v>
      </c>
      <c r="BC2" s="5" t="s">
        <v>66</v>
      </c>
      <c r="BD2" s="5" t="s">
        <v>67</v>
      </c>
      <c r="BE2" s="5" t="s">
        <v>68</v>
      </c>
      <c r="BF2" s="5" t="s">
        <v>69</v>
      </c>
      <c r="BG2" s="5" t="s">
        <v>70</v>
      </c>
      <c r="BH2" s="5" t="s">
        <v>71</v>
      </c>
      <c r="BI2" s="5" t="s">
        <v>72</v>
      </c>
      <c r="BJ2" s="5" t="s">
        <v>73</v>
      </c>
      <c r="BK2" s="5" t="s">
        <v>74</v>
      </c>
      <c r="BL2" s="5" t="s">
        <v>75</v>
      </c>
      <c r="BM2" s="5" t="s">
        <v>76</v>
      </c>
      <c r="BN2" s="5" t="s">
        <v>77</v>
      </c>
      <c r="BO2" s="5" t="s">
        <v>78</v>
      </c>
      <c r="BP2" s="5" t="s">
        <v>79</v>
      </c>
      <c r="BQ2" s="5" t="s">
        <v>80</v>
      </c>
      <c r="BR2" s="5" t="s">
        <v>81</v>
      </c>
      <c r="BS2" s="5" t="s">
        <v>82</v>
      </c>
      <c r="BT2" s="5" t="s">
        <v>83</v>
      </c>
      <c r="BU2" s="5" t="s">
        <v>84</v>
      </c>
      <c r="BV2" s="5" t="s">
        <v>85</v>
      </c>
      <c r="BW2" s="5" t="s">
        <v>86</v>
      </c>
      <c r="BX2" s="5" t="s">
        <v>87</v>
      </c>
      <c r="BY2" s="5" t="s">
        <v>88</v>
      </c>
      <c r="BZ2" s="5" t="s">
        <v>89</v>
      </c>
      <c r="CA2" s="5" t="s">
        <v>90</v>
      </c>
      <c r="CB2" s="5" t="s">
        <v>91</v>
      </c>
      <c r="CC2" s="5" t="s">
        <v>92</v>
      </c>
      <c r="CD2" s="5" t="s">
        <v>93</v>
      </c>
      <c r="CE2" s="5" t="s">
        <v>94</v>
      </c>
      <c r="CF2" s="5" t="s">
        <v>95</v>
      </c>
      <c r="CG2" s="5" t="s">
        <v>96</v>
      </c>
      <c r="CH2" s="5" t="s">
        <v>97</v>
      </c>
      <c r="CI2" s="5" t="s">
        <v>98</v>
      </c>
      <c r="CJ2" s="5" t="s">
        <v>99</v>
      </c>
      <c r="CK2" s="5" t="s">
        <v>100</v>
      </c>
      <c r="CL2" s="5" t="s">
        <v>101</v>
      </c>
      <c r="CM2" s="5" t="s">
        <v>102</v>
      </c>
      <c r="CN2" s="5" t="s">
        <v>103</v>
      </c>
      <c r="CO2" s="5" t="s">
        <v>104</v>
      </c>
      <c r="CP2" s="5" t="s">
        <v>105</v>
      </c>
      <c r="CQ2" s="5" t="s">
        <v>106</v>
      </c>
      <c r="CR2" s="5" t="s">
        <v>107</v>
      </c>
      <c r="CS2" s="5" t="s">
        <v>108</v>
      </c>
      <c r="CT2" s="5" t="s">
        <v>109</v>
      </c>
      <c r="CU2" s="5" t="s">
        <v>110</v>
      </c>
      <c r="CV2" s="5" t="s">
        <v>111</v>
      </c>
      <c r="CW2" s="5" t="s">
        <v>112</v>
      </c>
      <c r="CX2" s="5" t="s">
        <v>113</v>
      </c>
      <c r="CY2" s="5" t="s">
        <v>114</v>
      </c>
      <c r="CZ2" s="5" t="s">
        <v>115</v>
      </c>
      <c r="DA2" s="5" t="s">
        <v>116</v>
      </c>
      <c r="DB2" s="5" t="s">
        <v>117</v>
      </c>
      <c r="DC2" s="5" t="s">
        <v>118</v>
      </c>
      <c r="DD2" s="5" t="s">
        <v>119</v>
      </c>
      <c r="DE2" s="5" t="s">
        <v>120</v>
      </c>
      <c r="DF2" s="5" t="s">
        <v>121</v>
      </c>
      <c r="DG2" s="5" t="s">
        <v>122</v>
      </c>
      <c r="DH2" s="5" t="s">
        <v>123</v>
      </c>
      <c r="DI2" s="5" t="s">
        <v>124</v>
      </c>
      <c r="DJ2" s="5" t="s">
        <v>125</v>
      </c>
      <c r="DK2" s="5" t="s">
        <v>126</v>
      </c>
      <c r="DL2" s="5" t="s">
        <v>127</v>
      </c>
      <c r="DM2" s="5" t="s">
        <v>128</v>
      </c>
      <c r="DN2" s="5" t="s">
        <v>129</v>
      </c>
      <c r="DO2" s="5" t="s">
        <v>130</v>
      </c>
      <c r="DP2" s="5" t="s">
        <v>131</v>
      </c>
      <c r="DQ2" s="5" t="s">
        <v>132</v>
      </c>
      <c r="DR2" s="5" t="s">
        <v>133</v>
      </c>
      <c r="DS2" s="5" t="s">
        <v>134</v>
      </c>
      <c r="DT2" s="5" t="s">
        <v>135</v>
      </c>
      <c r="DU2" s="5" t="s">
        <v>136</v>
      </c>
      <c r="DV2" s="5" t="s">
        <v>137</v>
      </c>
      <c r="DW2" s="5" t="s">
        <v>138</v>
      </c>
      <c r="DX2" s="5" t="s">
        <v>139</v>
      </c>
      <c r="DY2" s="5" t="s">
        <v>140</v>
      </c>
      <c r="DZ2" s="5" t="s">
        <v>141</v>
      </c>
      <c r="EA2" s="5" t="s">
        <v>142</v>
      </c>
      <c r="EB2" s="5" t="s">
        <v>143</v>
      </c>
      <c r="EC2" s="5" t="s">
        <v>144</v>
      </c>
      <c r="ED2" s="5" t="s">
        <v>145</v>
      </c>
      <c r="EE2" s="5" t="s">
        <v>146</v>
      </c>
      <c r="EF2" s="5" t="s">
        <v>147</v>
      </c>
      <c r="EG2" s="5" t="s">
        <v>148</v>
      </c>
      <c r="EH2" s="5" t="s">
        <v>149</v>
      </c>
      <c r="EI2" s="5" t="s">
        <v>150</v>
      </c>
      <c r="EJ2" s="5" t="s">
        <v>151</v>
      </c>
      <c r="EK2" s="5" t="s">
        <v>152</v>
      </c>
      <c r="EL2" s="5" t="s">
        <v>153</v>
      </c>
      <c r="EM2" s="5" t="s">
        <v>154</v>
      </c>
      <c r="EN2" s="5" t="s">
        <v>155</v>
      </c>
      <c r="EO2" s="5" t="s">
        <v>156</v>
      </c>
      <c r="EP2" s="5" t="s">
        <v>157</v>
      </c>
      <c r="EQ2" s="5" t="s">
        <v>158</v>
      </c>
      <c r="ER2" s="5" t="s">
        <v>159</v>
      </c>
      <c r="ES2" s="5" t="s">
        <v>160</v>
      </c>
      <c r="ET2" s="5" t="s">
        <v>161</v>
      </c>
      <c r="EU2" s="5" t="s">
        <v>162</v>
      </c>
      <c r="EV2" s="5" t="s">
        <v>163</v>
      </c>
      <c r="EW2" s="5" t="s">
        <v>164</v>
      </c>
      <c r="EX2" s="5" t="s">
        <v>165</v>
      </c>
      <c r="EY2" s="5" t="s">
        <v>166</v>
      </c>
      <c r="EZ2" s="5" t="s">
        <v>167</v>
      </c>
      <c r="FA2" s="5" t="s">
        <v>168</v>
      </c>
      <c r="FB2" s="5" t="s">
        <v>169</v>
      </c>
      <c r="FC2" s="5" t="s">
        <v>170</v>
      </c>
      <c r="FD2" s="5" t="s">
        <v>171</v>
      </c>
      <c r="FE2" s="5" t="s">
        <v>172</v>
      </c>
      <c r="FF2" s="5" t="s">
        <v>173</v>
      </c>
      <c r="FG2" s="5" t="s">
        <v>174</v>
      </c>
      <c r="FH2" s="5" t="s">
        <v>175</v>
      </c>
      <c r="FI2" s="5" t="s">
        <v>176</v>
      </c>
      <c r="FJ2" s="5" t="s">
        <v>177</v>
      </c>
      <c r="FK2" s="5" t="s">
        <v>178</v>
      </c>
      <c r="FL2" s="5" t="s">
        <v>179</v>
      </c>
      <c r="FM2" s="5" t="s">
        <v>180</v>
      </c>
      <c r="FN2" s="5" t="s">
        <v>181</v>
      </c>
      <c r="FO2" s="5" t="s">
        <v>182</v>
      </c>
      <c r="FP2" s="5" t="s">
        <v>183</v>
      </c>
      <c r="FQ2" s="5" t="s">
        <v>184</v>
      </c>
      <c r="FR2" s="5" t="s">
        <v>185</v>
      </c>
      <c r="FS2" s="5" t="s">
        <v>186</v>
      </c>
      <c r="FT2" s="5" t="s">
        <v>187</v>
      </c>
      <c r="FU2" s="5" t="s">
        <v>188</v>
      </c>
      <c r="FV2" s="5" t="s">
        <v>189</v>
      </c>
      <c r="FW2" s="5" t="s">
        <v>190</v>
      </c>
      <c r="FX2" s="5" t="s">
        <v>191</v>
      </c>
      <c r="FY2" s="5" t="s">
        <v>192</v>
      </c>
      <c r="FZ2" s="5" t="s">
        <v>193</v>
      </c>
      <c r="GA2" s="5" t="s">
        <v>194</v>
      </c>
      <c r="GB2" s="5" t="s">
        <v>195</v>
      </c>
      <c r="GC2" s="5" t="s">
        <v>196</v>
      </c>
      <c r="GD2" s="5" t="s">
        <v>197</v>
      </c>
      <c r="GE2" s="5" t="s">
        <v>198</v>
      </c>
      <c r="GF2" s="5" t="s">
        <v>199</v>
      </c>
      <c r="GG2" s="5" t="s">
        <v>200</v>
      </c>
      <c r="GH2" s="5" t="s">
        <v>201</v>
      </c>
      <c r="GI2" s="5" t="s">
        <v>202</v>
      </c>
      <c r="GJ2" s="5" t="s">
        <v>203</v>
      </c>
      <c r="GK2" s="5" t="s">
        <v>204</v>
      </c>
      <c r="GL2" s="5" t="s">
        <v>205</v>
      </c>
      <c r="GM2" s="5" t="s">
        <v>206</v>
      </c>
      <c r="GN2" s="5" t="s">
        <v>207</v>
      </c>
      <c r="GO2" s="5" t="s">
        <v>208</v>
      </c>
      <c r="GP2" s="5" t="s">
        <v>209</v>
      </c>
      <c r="GQ2" s="5" t="s">
        <v>210</v>
      </c>
      <c r="GR2" s="5" t="s">
        <v>211</v>
      </c>
      <c r="GS2" s="5" t="s">
        <v>212</v>
      </c>
      <c r="GT2" s="5" t="s">
        <v>213</v>
      </c>
      <c r="GU2" s="5" t="s">
        <v>214</v>
      </c>
      <c r="GV2" s="5" t="s">
        <v>215</v>
      </c>
      <c r="GW2" s="5" t="s">
        <v>216</v>
      </c>
      <c r="GX2" s="5" t="s">
        <v>217</v>
      </c>
      <c r="GY2" s="5" t="s">
        <v>218</v>
      </c>
      <c r="GZ2" s="5" t="s">
        <v>219</v>
      </c>
      <c r="HA2" s="5" t="s">
        <v>220</v>
      </c>
      <c r="HB2" s="5" t="s">
        <v>221</v>
      </c>
      <c r="HC2" s="5" t="s">
        <v>222</v>
      </c>
      <c r="HD2" s="5" t="s">
        <v>223</v>
      </c>
      <c r="HE2" s="5" t="s">
        <v>224</v>
      </c>
      <c r="HF2" s="5" t="s">
        <v>225</v>
      </c>
      <c r="HG2" s="5" t="s">
        <v>226</v>
      </c>
      <c r="HH2" s="5" t="s">
        <v>227</v>
      </c>
      <c r="HI2" s="5" t="s">
        <v>228</v>
      </c>
      <c r="HJ2" s="5" t="s">
        <v>229</v>
      </c>
      <c r="HK2" s="5" t="s">
        <v>230</v>
      </c>
      <c r="HL2" s="5" t="s">
        <v>231</v>
      </c>
      <c r="HM2" s="5" t="s">
        <v>232</v>
      </c>
      <c r="HN2" s="5" t="s">
        <v>233</v>
      </c>
      <c r="HO2" s="5" t="s">
        <v>234</v>
      </c>
      <c r="HP2" s="5" t="s">
        <v>235</v>
      </c>
      <c r="HQ2" s="5" t="s">
        <v>236</v>
      </c>
      <c r="HR2" s="5" t="s">
        <v>237</v>
      </c>
      <c r="HS2" s="5" t="s">
        <v>238</v>
      </c>
      <c r="HT2" s="5" t="s">
        <v>239</v>
      </c>
      <c r="HU2" s="5" t="s">
        <v>240</v>
      </c>
      <c r="HV2" s="5" t="s">
        <v>241</v>
      </c>
      <c r="HW2" s="5" t="s">
        <v>242</v>
      </c>
      <c r="HX2" s="5" t="s">
        <v>243</v>
      </c>
      <c r="HY2" s="5" t="s">
        <v>244</v>
      </c>
      <c r="HZ2" s="5" t="s">
        <v>245</v>
      </c>
      <c r="IA2" s="5" t="s">
        <v>246</v>
      </c>
      <c r="IB2" s="5" t="s">
        <v>247</v>
      </c>
      <c r="IC2" s="5" t="s">
        <v>248</v>
      </c>
      <c r="ID2" s="5" t="s">
        <v>249</v>
      </c>
      <c r="IE2" s="5" t="s">
        <v>250</v>
      </c>
      <c r="IF2" s="5" t="s">
        <v>251</v>
      </c>
      <c r="IG2" s="5" t="s">
        <v>252</v>
      </c>
      <c r="IH2" s="5" t="s">
        <v>253</v>
      </c>
      <c r="II2" s="5" t="s">
        <v>254</v>
      </c>
      <c r="IJ2" s="5" t="s">
        <v>255</v>
      </c>
      <c r="IK2" s="5" t="s">
        <v>256</v>
      </c>
      <c r="IL2" s="5" t="s">
        <v>257</v>
      </c>
      <c r="IM2" s="5" t="s">
        <v>258</v>
      </c>
      <c r="IN2" s="5" t="s">
        <v>259</v>
      </c>
      <c r="IO2" s="5" t="s">
        <v>260</v>
      </c>
      <c r="IP2" s="5" t="s">
        <v>261</v>
      </c>
      <c r="IQ2" s="5" t="s">
        <v>262</v>
      </c>
      <c r="IR2" s="5" t="s">
        <v>263</v>
      </c>
      <c r="IS2" s="5" t="s">
        <v>264</v>
      </c>
      <c r="IT2" s="5" t="s">
        <v>265</v>
      </c>
      <c r="IU2" s="5" t="s">
        <v>266</v>
      </c>
      <c r="IV2" s="5" t="s">
        <v>267</v>
      </c>
      <c r="IW2" s="5" t="s">
        <v>268</v>
      </c>
      <c r="IX2" s="5" t="s">
        <v>269</v>
      </c>
      <c r="IY2" s="5" t="s">
        <v>270</v>
      </c>
      <c r="IZ2" s="5" t="s">
        <v>271</v>
      </c>
      <c r="JA2" s="5" t="s">
        <v>272</v>
      </c>
      <c r="JB2" s="5" t="s">
        <v>273</v>
      </c>
      <c r="JC2" s="5" t="s">
        <v>274</v>
      </c>
      <c r="JD2" s="5" t="s">
        <v>275</v>
      </c>
      <c r="JE2" s="5" t="s">
        <v>276</v>
      </c>
      <c r="JF2" s="5" t="s">
        <v>277</v>
      </c>
      <c r="JG2" s="5" t="s">
        <v>278</v>
      </c>
      <c r="JH2" s="5" t="s">
        <v>279</v>
      </c>
      <c r="JI2" s="5" t="s">
        <v>280</v>
      </c>
      <c r="JJ2" s="5" t="s">
        <v>281</v>
      </c>
      <c r="JK2" s="5" t="s">
        <v>282</v>
      </c>
      <c r="JL2" s="5" t="s">
        <v>283</v>
      </c>
      <c r="JM2" s="5" t="s">
        <v>284</v>
      </c>
      <c r="JN2" s="5" t="s">
        <v>285</v>
      </c>
      <c r="JO2" s="5" t="s">
        <v>286</v>
      </c>
      <c r="JP2" s="5" t="s">
        <v>287</v>
      </c>
      <c r="JQ2" s="5" t="s">
        <v>288</v>
      </c>
      <c r="JR2" s="5" t="s">
        <v>289</v>
      </c>
      <c r="JS2" s="5" t="s">
        <v>290</v>
      </c>
      <c r="JT2" s="5" t="s">
        <v>291</v>
      </c>
      <c r="JU2" s="5" t="s">
        <v>292</v>
      </c>
      <c r="JV2" s="5" t="s">
        <v>293</v>
      </c>
      <c r="JW2" s="5" t="s">
        <v>294</v>
      </c>
      <c r="JX2" s="5" t="s">
        <v>295</v>
      </c>
      <c r="JY2" s="5" t="s">
        <v>296</v>
      </c>
      <c r="JZ2" s="5" t="s">
        <v>297</v>
      </c>
      <c r="KA2" s="5" t="s">
        <v>298</v>
      </c>
      <c r="KB2" s="5" t="s">
        <v>299</v>
      </c>
      <c r="KC2" s="5" t="s">
        <v>300</v>
      </c>
      <c r="KD2" s="5" t="s">
        <v>301</v>
      </c>
      <c r="KE2" s="5" t="s">
        <v>302</v>
      </c>
      <c r="KF2" s="5" t="s">
        <v>303</v>
      </c>
      <c r="KG2" s="5" t="s">
        <v>304</v>
      </c>
      <c r="KH2" s="5" t="s">
        <v>305</v>
      </c>
      <c r="KI2" s="5" t="s">
        <v>306</v>
      </c>
      <c r="KJ2" s="5" t="s">
        <v>307</v>
      </c>
      <c r="KK2" s="5" t="s">
        <v>308</v>
      </c>
      <c r="KL2" s="5" t="s">
        <v>309</v>
      </c>
      <c r="KM2" s="5" t="s">
        <v>310</v>
      </c>
      <c r="KN2" s="5" t="s">
        <v>311</v>
      </c>
      <c r="KO2" s="5" t="s">
        <v>312</v>
      </c>
      <c r="KP2" s="5" t="s">
        <v>313</v>
      </c>
      <c r="KQ2" s="5" t="s">
        <v>314</v>
      </c>
      <c r="KR2" s="5" t="s">
        <v>315</v>
      </c>
      <c r="KS2" s="5" t="s">
        <v>316</v>
      </c>
      <c r="KT2" s="5" t="s">
        <v>317</v>
      </c>
      <c r="KU2" s="5" t="s">
        <v>318</v>
      </c>
      <c r="KV2" s="5" t="s">
        <v>319</v>
      </c>
      <c r="KW2" s="5" t="s">
        <v>320</v>
      </c>
      <c r="KX2" s="5" t="s">
        <v>321</v>
      </c>
      <c r="KY2" s="5" t="s">
        <v>322</v>
      </c>
      <c r="KZ2" s="5" t="s">
        <v>323</v>
      </c>
      <c r="LA2" s="5" t="s">
        <v>324</v>
      </c>
      <c r="LB2" s="5" t="s">
        <v>325</v>
      </c>
      <c r="LC2" s="5" t="s">
        <v>326</v>
      </c>
      <c r="LD2" s="5" t="s">
        <v>327</v>
      </c>
      <c r="LE2" s="5" t="s">
        <v>328</v>
      </c>
      <c r="LF2" s="5" t="s">
        <v>329</v>
      </c>
    </row>
    <row r="3" spans="1:630">
      <c r="A3" t="s">
        <v>330</v>
      </c>
      <c r="B3" t="s">
        <v>331</v>
      </c>
      <c r="C3">
        <v>1000000</v>
      </c>
      <c r="D3" t="s">
        <v>332</v>
      </c>
      <c r="E3" t="s">
        <v>333</v>
      </c>
      <c r="F3" s="2" t="s">
        <v>334</v>
      </c>
      <c r="G3" t="s">
        <v>7</v>
      </c>
      <c r="H3" t="s">
        <v>7</v>
      </c>
      <c r="I3" t="s">
        <v>7</v>
      </c>
      <c r="J3" t="s">
        <v>7</v>
      </c>
      <c r="K3">
        <v>10331</v>
      </c>
      <c r="L3" t="s">
        <v>8</v>
      </c>
      <c r="M3" t="s">
        <v>8</v>
      </c>
      <c r="N3" t="s">
        <v>8</v>
      </c>
      <c r="O3">
        <v>11048</v>
      </c>
      <c r="P3" t="s">
        <v>8</v>
      </c>
      <c r="Q3" t="s">
        <v>8</v>
      </c>
      <c r="R3" t="s">
        <v>8</v>
      </c>
      <c r="S3">
        <v>15161</v>
      </c>
      <c r="T3" t="s">
        <v>8</v>
      </c>
      <c r="U3" t="s">
        <v>8</v>
      </c>
      <c r="V3" t="s">
        <v>8</v>
      </c>
      <c r="W3">
        <v>15549</v>
      </c>
      <c r="X3" t="s">
        <v>8</v>
      </c>
      <c r="Y3" t="s">
        <v>8</v>
      </c>
      <c r="Z3" t="s">
        <v>8</v>
      </c>
      <c r="AA3">
        <v>16379</v>
      </c>
      <c r="AB3" t="s">
        <v>8</v>
      </c>
      <c r="AC3" t="s">
        <v>8</v>
      </c>
      <c r="AD3" t="s">
        <v>8</v>
      </c>
      <c r="AE3">
        <v>18978</v>
      </c>
      <c r="AF3">
        <v>17971</v>
      </c>
      <c r="AG3">
        <v>18347</v>
      </c>
      <c r="AH3">
        <v>19165</v>
      </c>
      <c r="AI3">
        <v>19420</v>
      </c>
      <c r="AJ3">
        <v>19300</v>
      </c>
      <c r="AK3">
        <v>19990</v>
      </c>
      <c r="AL3">
        <v>19690</v>
      </c>
      <c r="AM3">
        <v>18927</v>
      </c>
      <c r="AN3">
        <v>17867</v>
      </c>
      <c r="AO3">
        <v>19048</v>
      </c>
      <c r="AP3">
        <v>18926</v>
      </c>
      <c r="AQ3">
        <v>18979</v>
      </c>
      <c r="AR3">
        <v>20188</v>
      </c>
      <c r="AS3">
        <v>20634</v>
      </c>
      <c r="AT3">
        <v>20879</v>
      </c>
      <c r="AU3">
        <v>21548</v>
      </c>
      <c r="AV3">
        <v>22391</v>
      </c>
      <c r="AW3">
        <v>22586</v>
      </c>
      <c r="AX3">
        <v>22892</v>
      </c>
      <c r="AY3">
        <v>22272</v>
      </c>
      <c r="AZ3">
        <v>23643</v>
      </c>
      <c r="BA3">
        <v>24124</v>
      </c>
      <c r="BB3">
        <v>23306</v>
      </c>
      <c r="BC3">
        <v>23198</v>
      </c>
      <c r="BD3">
        <v>22943</v>
      </c>
      <c r="BE3">
        <v>23591</v>
      </c>
      <c r="BF3">
        <v>23385</v>
      </c>
      <c r="BG3">
        <v>24591</v>
      </c>
      <c r="BH3">
        <v>27287</v>
      </c>
      <c r="BI3">
        <v>28721</v>
      </c>
      <c r="BJ3">
        <v>28425</v>
      </c>
      <c r="BK3">
        <v>28632</v>
      </c>
      <c r="BL3">
        <v>29050</v>
      </c>
      <c r="BM3">
        <v>29919</v>
      </c>
      <c r="BN3">
        <v>28281</v>
      </c>
      <c r="BO3">
        <v>27795</v>
      </c>
      <c r="BP3">
        <v>27422</v>
      </c>
      <c r="BQ3">
        <v>28556</v>
      </c>
      <c r="BR3">
        <v>28792</v>
      </c>
      <c r="BS3">
        <v>30011</v>
      </c>
      <c r="BT3">
        <v>30617</v>
      </c>
      <c r="BU3">
        <v>31747</v>
      </c>
      <c r="BV3">
        <v>30729</v>
      </c>
      <c r="BW3">
        <v>31733</v>
      </c>
      <c r="BX3">
        <v>31609</v>
      </c>
      <c r="BY3">
        <v>33452</v>
      </c>
      <c r="BZ3">
        <v>32535</v>
      </c>
      <c r="CA3">
        <v>33036</v>
      </c>
      <c r="CB3">
        <v>33288</v>
      </c>
      <c r="CC3">
        <v>35223</v>
      </c>
      <c r="CD3">
        <v>34598</v>
      </c>
      <c r="CE3">
        <v>36053</v>
      </c>
      <c r="CF3">
        <v>35234</v>
      </c>
      <c r="CG3">
        <v>40289</v>
      </c>
      <c r="CH3">
        <v>38869</v>
      </c>
      <c r="CI3">
        <v>41086</v>
      </c>
      <c r="CJ3">
        <v>42523</v>
      </c>
      <c r="CK3">
        <v>45492</v>
      </c>
      <c r="CL3">
        <v>45726</v>
      </c>
      <c r="CM3">
        <v>46990</v>
      </c>
      <c r="CN3">
        <v>48076</v>
      </c>
      <c r="CO3">
        <v>48303</v>
      </c>
      <c r="CP3">
        <v>48193</v>
      </c>
      <c r="CQ3">
        <v>50090</v>
      </c>
      <c r="CR3">
        <v>53358</v>
      </c>
      <c r="CS3">
        <v>55127</v>
      </c>
      <c r="CT3">
        <v>58445</v>
      </c>
      <c r="CU3">
        <v>58971</v>
      </c>
      <c r="CV3">
        <v>53454</v>
      </c>
      <c r="CW3">
        <v>64804</v>
      </c>
      <c r="CX3">
        <v>63949</v>
      </c>
      <c r="CY3">
        <v>66183</v>
      </c>
      <c r="CZ3">
        <v>65994</v>
      </c>
      <c r="DA3">
        <v>68538</v>
      </c>
      <c r="DB3">
        <v>69807</v>
      </c>
      <c r="DC3">
        <v>70933</v>
      </c>
      <c r="DD3">
        <v>72018</v>
      </c>
      <c r="DE3">
        <v>77107</v>
      </c>
      <c r="DF3">
        <v>79690</v>
      </c>
      <c r="DG3">
        <v>77836</v>
      </c>
      <c r="DH3">
        <v>88862</v>
      </c>
      <c r="DI3">
        <v>87651</v>
      </c>
      <c r="DJ3">
        <v>91735</v>
      </c>
      <c r="DK3">
        <v>96401</v>
      </c>
      <c r="DL3">
        <v>102035</v>
      </c>
      <c r="DM3">
        <v>108936</v>
      </c>
      <c r="DN3">
        <v>110335</v>
      </c>
      <c r="DO3">
        <v>118491</v>
      </c>
      <c r="DP3">
        <v>129862</v>
      </c>
      <c r="DQ3">
        <v>154333</v>
      </c>
      <c r="DR3">
        <v>156791</v>
      </c>
      <c r="DS3">
        <v>161013</v>
      </c>
      <c r="DT3">
        <v>150405</v>
      </c>
      <c r="DU3">
        <v>141902</v>
      </c>
      <c r="DV3">
        <v>143797</v>
      </c>
      <c r="DW3">
        <v>151462</v>
      </c>
      <c r="DX3">
        <v>161820</v>
      </c>
      <c r="DY3">
        <v>169881</v>
      </c>
      <c r="DZ3">
        <v>181923</v>
      </c>
      <c r="EA3">
        <v>185511</v>
      </c>
      <c r="EB3">
        <v>199156</v>
      </c>
      <c r="EC3">
        <v>207702</v>
      </c>
      <c r="ED3">
        <v>208313</v>
      </c>
      <c r="EE3">
        <v>214679</v>
      </c>
      <c r="EF3">
        <v>232081</v>
      </c>
      <c r="EG3">
        <v>241655</v>
      </c>
      <c r="EH3">
        <v>248927</v>
      </c>
      <c r="EI3">
        <v>260388</v>
      </c>
      <c r="EJ3">
        <v>271098</v>
      </c>
      <c r="EK3">
        <v>287712</v>
      </c>
      <c r="EL3">
        <v>305257</v>
      </c>
      <c r="EM3">
        <v>334399</v>
      </c>
      <c r="EN3">
        <v>362748</v>
      </c>
      <c r="EO3">
        <v>347168</v>
      </c>
      <c r="EP3">
        <v>331385</v>
      </c>
      <c r="EQ3">
        <v>364112</v>
      </c>
      <c r="ER3">
        <v>389540</v>
      </c>
      <c r="ES3">
        <v>398029</v>
      </c>
      <c r="ET3">
        <v>391175</v>
      </c>
      <c r="EU3">
        <v>396803</v>
      </c>
      <c r="EV3">
        <v>390875</v>
      </c>
      <c r="EW3">
        <v>384473</v>
      </c>
      <c r="EX3">
        <v>395121</v>
      </c>
      <c r="EY3">
        <v>379543</v>
      </c>
      <c r="EZ3">
        <v>372402</v>
      </c>
      <c r="FA3">
        <v>398943</v>
      </c>
      <c r="FB3">
        <v>431331</v>
      </c>
      <c r="FC3">
        <v>453047</v>
      </c>
      <c r="FD3">
        <v>486345</v>
      </c>
      <c r="FE3">
        <v>513334</v>
      </c>
      <c r="FF3">
        <v>523473</v>
      </c>
      <c r="FG3">
        <v>534148</v>
      </c>
      <c r="FH3">
        <v>508056</v>
      </c>
      <c r="FI3">
        <v>529820</v>
      </c>
      <c r="FJ3">
        <v>528568</v>
      </c>
      <c r="FK3">
        <v>554260</v>
      </c>
      <c r="FL3">
        <v>558206</v>
      </c>
      <c r="FM3">
        <v>569106</v>
      </c>
      <c r="FN3">
        <v>579901</v>
      </c>
      <c r="FO3">
        <v>592777</v>
      </c>
      <c r="FP3">
        <v>599764</v>
      </c>
      <c r="FQ3">
        <v>631120</v>
      </c>
      <c r="FR3">
        <v>651801</v>
      </c>
      <c r="FS3">
        <v>682599</v>
      </c>
      <c r="FT3">
        <v>691072</v>
      </c>
      <c r="FU3">
        <v>695901</v>
      </c>
      <c r="FV3">
        <v>713493</v>
      </c>
      <c r="FW3">
        <v>749300</v>
      </c>
      <c r="FX3">
        <v>763328</v>
      </c>
      <c r="FY3">
        <v>780566</v>
      </c>
      <c r="FZ3">
        <v>769663</v>
      </c>
      <c r="GA3">
        <v>783801</v>
      </c>
      <c r="GB3">
        <v>812032</v>
      </c>
      <c r="GC3">
        <v>803304</v>
      </c>
      <c r="GD3">
        <v>822248</v>
      </c>
      <c r="GE3">
        <v>824886</v>
      </c>
      <c r="GF3">
        <v>713377</v>
      </c>
      <c r="GG3">
        <v>743957</v>
      </c>
      <c r="GH3">
        <v>775154</v>
      </c>
      <c r="GI3">
        <v>789161</v>
      </c>
      <c r="GJ3">
        <v>801866</v>
      </c>
      <c r="GK3">
        <v>822644</v>
      </c>
      <c r="GL3">
        <v>840969</v>
      </c>
      <c r="GM3">
        <v>857228</v>
      </c>
      <c r="GN3">
        <v>852882</v>
      </c>
      <c r="GO3">
        <v>881983</v>
      </c>
      <c r="GP3">
        <v>885713</v>
      </c>
      <c r="GQ3">
        <v>938500</v>
      </c>
      <c r="GR3">
        <v>939607</v>
      </c>
      <c r="GS3">
        <v>992315</v>
      </c>
      <c r="GT3">
        <v>1049542</v>
      </c>
      <c r="GU3">
        <v>1102855</v>
      </c>
      <c r="GV3">
        <v>1122037</v>
      </c>
      <c r="GW3">
        <v>1149920</v>
      </c>
      <c r="GX3">
        <v>1161055</v>
      </c>
      <c r="GY3">
        <v>1160997</v>
      </c>
      <c r="GZ3">
        <v>1191397</v>
      </c>
      <c r="HA3">
        <v>1207600</v>
      </c>
      <c r="HB3">
        <v>1238865</v>
      </c>
      <c r="HC3">
        <v>1278193</v>
      </c>
      <c r="HD3">
        <v>1320505</v>
      </c>
      <c r="HE3">
        <v>1339352</v>
      </c>
      <c r="HF3">
        <v>1382942</v>
      </c>
      <c r="HG3">
        <v>1413076</v>
      </c>
      <c r="HH3">
        <v>1417735</v>
      </c>
      <c r="HI3">
        <v>1436641</v>
      </c>
      <c r="HJ3">
        <v>1442022</v>
      </c>
      <c r="HK3">
        <v>1483964</v>
      </c>
      <c r="HL3">
        <v>1526477</v>
      </c>
      <c r="HM3">
        <v>1590291</v>
      </c>
      <c r="HN3">
        <v>1670985</v>
      </c>
      <c r="HO3">
        <v>1739677</v>
      </c>
      <c r="HP3">
        <v>1833617</v>
      </c>
      <c r="HQ3">
        <v>1905987</v>
      </c>
      <c r="HR3">
        <v>1971006</v>
      </c>
      <c r="HS3">
        <v>1988249</v>
      </c>
      <c r="HT3">
        <v>1936688</v>
      </c>
      <c r="HU3">
        <v>1832966</v>
      </c>
      <c r="HV3">
        <v>1781719</v>
      </c>
      <c r="HW3">
        <v>1660768</v>
      </c>
      <c r="HX3">
        <v>1743110</v>
      </c>
      <c r="HY3">
        <v>1849253</v>
      </c>
      <c r="HZ3">
        <v>1886684</v>
      </c>
      <c r="IA3">
        <v>1904975</v>
      </c>
      <c r="IB3">
        <v>1967466</v>
      </c>
      <c r="IC3">
        <v>1969110</v>
      </c>
      <c r="ID3">
        <v>2010867</v>
      </c>
      <c r="IE3">
        <v>2077200</v>
      </c>
      <c r="IF3">
        <v>2186074</v>
      </c>
      <c r="IG3">
        <v>2310774</v>
      </c>
      <c r="IH3">
        <v>2363348</v>
      </c>
      <c r="II3">
        <v>2513263</v>
      </c>
      <c r="IJ3">
        <v>2567007</v>
      </c>
      <c r="IK3">
        <v>2626602</v>
      </c>
      <c r="IL3">
        <v>2702897</v>
      </c>
      <c r="IM3">
        <v>2871677</v>
      </c>
      <c r="IN3">
        <v>2938472</v>
      </c>
      <c r="IO3">
        <v>3056771</v>
      </c>
      <c r="IP3">
        <v>3141110</v>
      </c>
      <c r="IQ3">
        <v>3131659</v>
      </c>
      <c r="IR3">
        <v>3228739</v>
      </c>
      <c r="IS3">
        <v>3315623</v>
      </c>
      <c r="IT3">
        <v>3356995</v>
      </c>
      <c r="IU3">
        <v>3399591</v>
      </c>
      <c r="IV3">
        <v>3538859</v>
      </c>
      <c r="IW3">
        <v>3620740</v>
      </c>
      <c r="IX3">
        <v>3598255</v>
      </c>
      <c r="IY3">
        <v>3178596</v>
      </c>
      <c r="IZ3">
        <v>2677703</v>
      </c>
      <c r="JA3">
        <v>2626398</v>
      </c>
      <c r="JB3">
        <v>2747072</v>
      </c>
      <c r="JC3">
        <v>2929831</v>
      </c>
      <c r="JD3">
        <v>3012019</v>
      </c>
      <c r="JE3">
        <v>3114651</v>
      </c>
      <c r="JF3">
        <v>3205030</v>
      </c>
      <c r="JG3">
        <v>3283661</v>
      </c>
      <c r="JH3">
        <v>3420607</v>
      </c>
      <c r="JI3">
        <v>3527892</v>
      </c>
      <c r="JJ3">
        <v>3546138</v>
      </c>
      <c r="JK3">
        <v>3545889</v>
      </c>
      <c r="JL3">
        <v>3603822</v>
      </c>
      <c r="JM3">
        <v>3588719</v>
      </c>
      <c r="JN3">
        <v>3573806</v>
      </c>
      <c r="JO3">
        <v>3576744</v>
      </c>
      <c r="JP3">
        <v>3600648</v>
      </c>
      <c r="JQ3">
        <v>3607509</v>
      </c>
      <c r="JR3">
        <v>3618723</v>
      </c>
      <c r="JS3">
        <v>3642017</v>
      </c>
      <c r="JT3">
        <v>3723713</v>
      </c>
      <c r="JU3">
        <v>3792639</v>
      </c>
      <c r="JV3">
        <v>3786264</v>
      </c>
      <c r="JW3">
        <v>3821358</v>
      </c>
      <c r="JX3">
        <v>3708491</v>
      </c>
      <c r="JY3">
        <v>3722179</v>
      </c>
      <c r="JZ3">
        <v>3725094</v>
      </c>
      <c r="KA3">
        <v>3613956</v>
      </c>
      <c r="KB3">
        <v>3611413</v>
      </c>
      <c r="KC3">
        <v>3645393</v>
      </c>
      <c r="KD3">
        <v>3702324</v>
      </c>
      <c r="KE3">
        <v>3746724</v>
      </c>
      <c r="KF3">
        <v>3842624</v>
      </c>
      <c r="KG3">
        <v>3917855</v>
      </c>
      <c r="KH3">
        <v>3973255</v>
      </c>
      <c r="KI3">
        <v>4118656</v>
      </c>
      <c r="KJ3">
        <v>4165293</v>
      </c>
      <c r="KK3">
        <v>4242647</v>
      </c>
      <c r="KL3">
        <v>4312916</v>
      </c>
      <c r="KM3">
        <v>4366500</v>
      </c>
      <c r="KN3">
        <v>4348836</v>
      </c>
      <c r="KO3">
        <v>4375483</v>
      </c>
      <c r="KP3">
        <v>4320356</v>
      </c>
      <c r="KQ3">
        <v>4249776</v>
      </c>
      <c r="KR3">
        <v>4055489</v>
      </c>
      <c r="KS3">
        <v>3374844</v>
      </c>
      <c r="KT3">
        <v>3924174</v>
      </c>
      <c r="KU3">
        <v>4186727</v>
      </c>
      <c r="KV3">
        <v>4386883</v>
      </c>
      <c r="KW3">
        <v>4585833</v>
      </c>
      <c r="KX3">
        <v>4787940</v>
      </c>
      <c r="KY3">
        <v>5000558</v>
      </c>
      <c r="KZ3">
        <v>5291805</v>
      </c>
      <c r="LA3">
        <v>5471670</v>
      </c>
      <c r="LB3">
        <v>5491982</v>
      </c>
      <c r="LC3">
        <v>5454602</v>
      </c>
      <c r="LD3">
        <v>5513844</v>
      </c>
      <c r="LE3">
        <v>5441374</v>
      </c>
      <c r="LF3">
        <v>5537434</v>
      </c>
    </row>
    <row r="4" spans="1:630">
      <c r="A4" t="s">
        <v>335</v>
      </c>
      <c r="B4" t="s">
        <v>331</v>
      </c>
      <c r="C4">
        <v>1000000</v>
      </c>
      <c r="D4" t="s">
        <v>332</v>
      </c>
      <c r="E4" t="s">
        <v>336</v>
      </c>
      <c r="F4" s="2" t="s">
        <v>337</v>
      </c>
      <c r="G4" t="s">
        <v>7</v>
      </c>
      <c r="H4" t="s">
        <v>7</v>
      </c>
      <c r="I4" t="s">
        <v>7</v>
      </c>
      <c r="J4" t="s">
        <v>7</v>
      </c>
      <c r="K4">
        <v>6974</v>
      </c>
      <c r="L4" t="s">
        <v>8</v>
      </c>
      <c r="M4" t="s">
        <v>8</v>
      </c>
      <c r="N4" t="s">
        <v>8</v>
      </c>
      <c r="O4">
        <v>7933</v>
      </c>
      <c r="P4" t="s">
        <v>8</v>
      </c>
      <c r="Q4" t="s">
        <v>8</v>
      </c>
      <c r="R4" t="s">
        <v>8</v>
      </c>
      <c r="S4">
        <v>10060</v>
      </c>
      <c r="T4" t="s">
        <v>8</v>
      </c>
      <c r="U4" t="s">
        <v>8</v>
      </c>
      <c r="V4" t="s">
        <v>8</v>
      </c>
      <c r="W4">
        <v>9249</v>
      </c>
      <c r="X4" t="s">
        <v>8</v>
      </c>
      <c r="Y4" t="s">
        <v>8</v>
      </c>
      <c r="Z4" t="s">
        <v>8</v>
      </c>
      <c r="AA4">
        <v>11612</v>
      </c>
      <c r="AB4" t="s">
        <v>8</v>
      </c>
      <c r="AC4" t="s">
        <v>8</v>
      </c>
      <c r="AD4" t="s">
        <v>8</v>
      </c>
      <c r="AE4">
        <v>14586</v>
      </c>
      <c r="AF4">
        <v>14958</v>
      </c>
      <c r="AG4">
        <v>14630</v>
      </c>
      <c r="AH4">
        <v>15250</v>
      </c>
      <c r="AI4">
        <v>16342</v>
      </c>
      <c r="AJ4">
        <v>15795</v>
      </c>
      <c r="AK4">
        <v>16447</v>
      </c>
      <c r="AL4">
        <v>16307</v>
      </c>
      <c r="AM4">
        <v>15507</v>
      </c>
      <c r="AN4">
        <v>14780</v>
      </c>
      <c r="AO4">
        <v>16184</v>
      </c>
      <c r="AP4">
        <v>15304</v>
      </c>
      <c r="AQ4">
        <v>15460</v>
      </c>
      <c r="AR4">
        <v>16169</v>
      </c>
      <c r="AS4">
        <v>17097</v>
      </c>
      <c r="AT4">
        <v>17421</v>
      </c>
      <c r="AU4">
        <v>18109</v>
      </c>
      <c r="AV4">
        <v>18925</v>
      </c>
      <c r="AW4">
        <v>18973</v>
      </c>
      <c r="AX4">
        <v>19253</v>
      </c>
      <c r="AY4">
        <v>18541</v>
      </c>
      <c r="AZ4">
        <v>20100</v>
      </c>
      <c r="BA4">
        <v>20270</v>
      </c>
      <c r="BB4">
        <v>19762</v>
      </c>
      <c r="BC4">
        <v>19634</v>
      </c>
      <c r="BD4">
        <v>19455</v>
      </c>
      <c r="BE4">
        <v>20075</v>
      </c>
      <c r="BF4">
        <v>19739</v>
      </c>
      <c r="BG4">
        <v>20823</v>
      </c>
      <c r="BH4">
        <v>21396</v>
      </c>
      <c r="BI4">
        <v>22544</v>
      </c>
      <c r="BJ4">
        <v>22868</v>
      </c>
      <c r="BK4">
        <v>22504</v>
      </c>
      <c r="BL4">
        <v>23288</v>
      </c>
      <c r="BM4">
        <v>23455</v>
      </c>
      <c r="BN4">
        <v>22879</v>
      </c>
      <c r="BO4">
        <v>21742</v>
      </c>
      <c r="BP4">
        <v>21658</v>
      </c>
      <c r="BQ4">
        <v>21899</v>
      </c>
      <c r="BR4">
        <v>23326</v>
      </c>
      <c r="BS4">
        <v>23870</v>
      </c>
      <c r="BT4">
        <v>24314</v>
      </c>
      <c r="BU4">
        <v>24884</v>
      </c>
      <c r="BV4">
        <v>25111</v>
      </c>
      <c r="BW4">
        <v>25550</v>
      </c>
      <c r="BX4">
        <v>25185</v>
      </c>
      <c r="BY4">
        <v>25890</v>
      </c>
      <c r="BZ4">
        <v>26704</v>
      </c>
      <c r="CA4">
        <v>26764</v>
      </c>
      <c r="CB4">
        <v>26978</v>
      </c>
      <c r="CC4">
        <v>27726</v>
      </c>
      <c r="CD4">
        <v>28429</v>
      </c>
      <c r="CE4">
        <v>29285</v>
      </c>
      <c r="CF4">
        <v>28457</v>
      </c>
      <c r="CG4">
        <v>31679</v>
      </c>
      <c r="CH4">
        <v>32030</v>
      </c>
      <c r="CI4">
        <v>33948</v>
      </c>
      <c r="CJ4">
        <v>34990</v>
      </c>
      <c r="CK4">
        <v>36240</v>
      </c>
      <c r="CL4">
        <v>38171</v>
      </c>
      <c r="CM4">
        <v>38829</v>
      </c>
      <c r="CN4">
        <v>39432</v>
      </c>
      <c r="CO4">
        <v>39020</v>
      </c>
      <c r="CP4">
        <v>39543</v>
      </c>
      <c r="CQ4">
        <v>41652</v>
      </c>
      <c r="CR4">
        <v>44399</v>
      </c>
      <c r="CS4">
        <v>45416</v>
      </c>
      <c r="CT4">
        <v>48240</v>
      </c>
      <c r="CU4">
        <v>48170</v>
      </c>
      <c r="CV4">
        <v>43804</v>
      </c>
      <c r="CW4">
        <v>52671</v>
      </c>
      <c r="CX4">
        <v>52365</v>
      </c>
      <c r="CY4">
        <v>53126</v>
      </c>
      <c r="CZ4">
        <v>53517</v>
      </c>
      <c r="DA4">
        <v>55204</v>
      </c>
      <c r="DB4">
        <v>56431</v>
      </c>
      <c r="DC4">
        <v>57888</v>
      </c>
      <c r="DD4">
        <v>58651</v>
      </c>
      <c r="DE4">
        <v>63296</v>
      </c>
      <c r="DF4">
        <v>65482</v>
      </c>
      <c r="DG4">
        <v>61939</v>
      </c>
      <c r="DH4">
        <v>72173</v>
      </c>
      <c r="DI4">
        <v>71409</v>
      </c>
      <c r="DJ4">
        <v>74090</v>
      </c>
      <c r="DK4">
        <v>79190</v>
      </c>
      <c r="DL4">
        <v>85360</v>
      </c>
      <c r="DM4">
        <v>89468</v>
      </c>
      <c r="DN4">
        <v>91139</v>
      </c>
      <c r="DO4">
        <v>98669</v>
      </c>
      <c r="DP4">
        <v>110315</v>
      </c>
      <c r="DQ4">
        <v>129382</v>
      </c>
      <c r="DR4">
        <v>133610</v>
      </c>
      <c r="DS4">
        <v>136552</v>
      </c>
      <c r="DT4">
        <v>124888</v>
      </c>
      <c r="DU4">
        <v>115245</v>
      </c>
      <c r="DV4">
        <v>122055</v>
      </c>
      <c r="DW4">
        <v>128730</v>
      </c>
      <c r="DX4">
        <v>138938</v>
      </c>
      <c r="DY4">
        <v>147116</v>
      </c>
      <c r="DZ4">
        <v>155848</v>
      </c>
      <c r="EA4">
        <v>162680</v>
      </c>
      <c r="EB4">
        <v>176433</v>
      </c>
      <c r="EC4">
        <v>183042</v>
      </c>
      <c r="ED4">
        <v>182904</v>
      </c>
      <c r="EE4">
        <v>187391</v>
      </c>
      <c r="EF4">
        <v>203282</v>
      </c>
      <c r="EG4">
        <v>208840</v>
      </c>
      <c r="EH4">
        <v>215062</v>
      </c>
      <c r="EI4">
        <v>221815</v>
      </c>
      <c r="EJ4">
        <v>229828</v>
      </c>
      <c r="EK4">
        <v>243097</v>
      </c>
      <c r="EL4">
        <v>257306</v>
      </c>
      <c r="EM4">
        <v>280466</v>
      </c>
      <c r="EN4">
        <v>304311</v>
      </c>
      <c r="EO4">
        <v>292600</v>
      </c>
      <c r="EP4">
        <v>279202</v>
      </c>
      <c r="EQ4">
        <v>299200</v>
      </c>
      <c r="ER4">
        <v>319726</v>
      </c>
      <c r="ES4">
        <v>321963</v>
      </c>
      <c r="ET4">
        <v>309900</v>
      </c>
      <c r="EU4">
        <v>319445</v>
      </c>
      <c r="EV4">
        <v>309478</v>
      </c>
      <c r="EW4">
        <v>299115</v>
      </c>
      <c r="EX4">
        <v>309282</v>
      </c>
      <c r="EY4">
        <v>294861</v>
      </c>
      <c r="EZ4">
        <v>295251</v>
      </c>
      <c r="FA4">
        <v>317949</v>
      </c>
      <c r="FB4">
        <v>343381</v>
      </c>
      <c r="FC4">
        <v>357972</v>
      </c>
      <c r="FD4">
        <v>387978</v>
      </c>
      <c r="FE4">
        <v>406501</v>
      </c>
      <c r="FF4">
        <v>409591</v>
      </c>
      <c r="FG4">
        <v>416359</v>
      </c>
      <c r="FH4">
        <v>397308</v>
      </c>
      <c r="FI4">
        <v>418571</v>
      </c>
      <c r="FJ4">
        <v>414168</v>
      </c>
      <c r="FK4">
        <v>438867</v>
      </c>
      <c r="FL4">
        <v>439418</v>
      </c>
      <c r="FM4">
        <v>443990</v>
      </c>
      <c r="FN4">
        <v>459432</v>
      </c>
      <c r="FO4">
        <v>468628</v>
      </c>
      <c r="FP4">
        <v>477685</v>
      </c>
      <c r="FQ4">
        <v>502337</v>
      </c>
      <c r="FR4">
        <v>517318</v>
      </c>
      <c r="FS4">
        <v>537511</v>
      </c>
      <c r="FT4">
        <v>542714</v>
      </c>
      <c r="FU4">
        <v>546098</v>
      </c>
      <c r="FV4">
        <v>552849</v>
      </c>
      <c r="FW4">
        <v>574314</v>
      </c>
      <c r="FX4">
        <v>586154</v>
      </c>
      <c r="FY4">
        <v>595389</v>
      </c>
      <c r="FZ4">
        <v>584427</v>
      </c>
      <c r="GA4">
        <v>598152</v>
      </c>
      <c r="GB4">
        <v>626767</v>
      </c>
      <c r="GC4">
        <v>614759</v>
      </c>
      <c r="GD4">
        <v>630102</v>
      </c>
      <c r="GE4">
        <v>647282</v>
      </c>
      <c r="GF4">
        <v>620317</v>
      </c>
      <c r="GG4">
        <v>613921</v>
      </c>
      <c r="GH4">
        <v>621669</v>
      </c>
      <c r="GI4">
        <v>638270</v>
      </c>
      <c r="GJ4">
        <v>645823</v>
      </c>
      <c r="GK4">
        <v>658951</v>
      </c>
      <c r="GL4">
        <v>677853</v>
      </c>
      <c r="GM4">
        <v>688536</v>
      </c>
      <c r="GN4">
        <v>699310</v>
      </c>
      <c r="GO4">
        <v>716281</v>
      </c>
      <c r="GP4">
        <v>719251</v>
      </c>
      <c r="GQ4">
        <v>745049</v>
      </c>
      <c r="GR4">
        <v>761827</v>
      </c>
      <c r="GS4">
        <v>797560</v>
      </c>
      <c r="GT4">
        <v>833751</v>
      </c>
      <c r="GU4">
        <v>860559</v>
      </c>
      <c r="GV4">
        <v>886899</v>
      </c>
      <c r="GW4">
        <v>908343</v>
      </c>
      <c r="GX4">
        <v>905843</v>
      </c>
      <c r="GY4">
        <v>909201</v>
      </c>
      <c r="GZ4">
        <v>936735</v>
      </c>
      <c r="HA4">
        <v>952751</v>
      </c>
      <c r="HB4">
        <v>973757</v>
      </c>
      <c r="HC4">
        <v>992620</v>
      </c>
      <c r="HD4">
        <v>1027213</v>
      </c>
      <c r="HE4">
        <v>1039651</v>
      </c>
      <c r="HF4">
        <v>1070888</v>
      </c>
      <c r="HG4">
        <v>1085344</v>
      </c>
      <c r="HH4">
        <v>1098236</v>
      </c>
      <c r="HI4">
        <v>1109626</v>
      </c>
      <c r="HJ4">
        <v>1109897</v>
      </c>
      <c r="HK4">
        <v>1145000</v>
      </c>
      <c r="HL4">
        <v>1173324</v>
      </c>
      <c r="HM4">
        <v>1222126</v>
      </c>
      <c r="HN4">
        <v>1281712</v>
      </c>
      <c r="HO4">
        <v>1332679</v>
      </c>
      <c r="HP4">
        <v>1409487</v>
      </c>
      <c r="HQ4">
        <v>1455860</v>
      </c>
      <c r="HR4">
        <v>1518869</v>
      </c>
      <c r="HS4">
        <v>1524520</v>
      </c>
      <c r="HT4">
        <v>1499464</v>
      </c>
      <c r="HU4">
        <v>1422028</v>
      </c>
      <c r="HV4">
        <v>1369536</v>
      </c>
      <c r="HW4">
        <v>1323208</v>
      </c>
      <c r="HX4">
        <v>1356041</v>
      </c>
      <c r="HY4">
        <v>1432413</v>
      </c>
      <c r="HZ4">
        <v>1463107</v>
      </c>
      <c r="IA4">
        <v>1499335</v>
      </c>
      <c r="IB4">
        <v>1529463</v>
      </c>
      <c r="IC4">
        <v>1527336</v>
      </c>
      <c r="ID4">
        <v>1556304</v>
      </c>
      <c r="IE4">
        <v>1615376</v>
      </c>
      <c r="IF4">
        <v>1699644</v>
      </c>
      <c r="IG4">
        <v>1787734</v>
      </c>
      <c r="IH4">
        <v>1832856</v>
      </c>
      <c r="II4">
        <v>1921780</v>
      </c>
      <c r="IJ4">
        <v>1955063</v>
      </c>
      <c r="IK4">
        <v>2002063</v>
      </c>
      <c r="IL4">
        <v>2053275</v>
      </c>
      <c r="IM4">
        <v>2155529</v>
      </c>
      <c r="IN4">
        <v>2204784</v>
      </c>
      <c r="IO4">
        <v>2253809</v>
      </c>
      <c r="IP4">
        <v>2298702</v>
      </c>
      <c r="IQ4">
        <v>2269198</v>
      </c>
      <c r="IR4">
        <v>2317264</v>
      </c>
      <c r="IS4">
        <v>2368569</v>
      </c>
      <c r="IT4">
        <v>2414664</v>
      </c>
      <c r="IU4">
        <v>2480413</v>
      </c>
      <c r="IV4">
        <v>2584568</v>
      </c>
      <c r="IW4">
        <v>2681686</v>
      </c>
      <c r="IX4">
        <v>2709569</v>
      </c>
      <c r="IY4">
        <v>2328779</v>
      </c>
      <c r="IZ4">
        <v>1932761</v>
      </c>
      <c r="JA4">
        <v>1879461</v>
      </c>
      <c r="JB4">
        <v>2018722</v>
      </c>
      <c r="JC4">
        <v>2176763</v>
      </c>
      <c r="JD4">
        <v>2269069</v>
      </c>
      <c r="JE4">
        <v>2362255</v>
      </c>
      <c r="JF4">
        <v>2431195</v>
      </c>
      <c r="JG4">
        <v>2495702</v>
      </c>
      <c r="JH4">
        <v>2608884</v>
      </c>
      <c r="JI4">
        <v>2697224</v>
      </c>
      <c r="JJ4">
        <v>2723903</v>
      </c>
      <c r="JK4">
        <v>2751911</v>
      </c>
      <c r="JL4">
        <v>2792253</v>
      </c>
      <c r="JM4">
        <v>2780827</v>
      </c>
      <c r="JN4">
        <v>2750817</v>
      </c>
      <c r="JO4">
        <v>2753373</v>
      </c>
      <c r="JP4">
        <v>2755277</v>
      </c>
      <c r="JQ4">
        <v>2759783</v>
      </c>
      <c r="JR4">
        <v>2767183</v>
      </c>
      <c r="JS4">
        <v>2783259</v>
      </c>
      <c r="JT4">
        <v>2853690</v>
      </c>
      <c r="JU4">
        <v>2900572</v>
      </c>
      <c r="JV4">
        <v>2888549</v>
      </c>
      <c r="JW4">
        <v>2906969</v>
      </c>
      <c r="JX4">
        <v>2825476</v>
      </c>
      <c r="JY4">
        <v>2809968</v>
      </c>
      <c r="JZ4">
        <v>2798806</v>
      </c>
      <c r="KA4">
        <v>2745517</v>
      </c>
      <c r="KB4">
        <v>2693639</v>
      </c>
      <c r="KC4">
        <v>2711306</v>
      </c>
      <c r="KD4">
        <v>2751229</v>
      </c>
      <c r="KE4">
        <v>2799145</v>
      </c>
      <c r="KF4">
        <v>2873148</v>
      </c>
      <c r="KG4">
        <v>2903180</v>
      </c>
      <c r="KH4">
        <v>2916022</v>
      </c>
      <c r="KI4">
        <v>3034004</v>
      </c>
      <c r="KJ4">
        <v>3093299</v>
      </c>
      <c r="KK4">
        <v>3105995</v>
      </c>
      <c r="KL4">
        <v>3153747</v>
      </c>
      <c r="KM4">
        <v>3171622</v>
      </c>
      <c r="KN4">
        <v>3142693</v>
      </c>
      <c r="KO4">
        <v>3160379</v>
      </c>
      <c r="KP4">
        <v>3116653</v>
      </c>
      <c r="KQ4">
        <v>3048089</v>
      </c>
      <c r="KR4">
        <v>2934121</v>
      </c>
      <c r="KS4">
        <v>2342488</v>
      </c>
      <c r="KT4">
        <v>2802324</v>
      </c>
      <c r="KU4">
        <v>3027081</v>
      </c>
      <c r="KV4">
        <v>3175205</v>
      </c>
      <c r="KW4">
        <v>3330241</v>
      </c>
      <c r="KX4">
        <v>3450245</v>
      </c>
      <c r="KY4">
        <v>3677415</v>
      </c>
      <c r="KZ4">
        <v>3927291</v>
      </c>
      <c r="LA4">
        <v>4069839</v>
      </c>
      <c r="LB4">
        <v>3976524</v>
      </c>
      <c r="LC4">
        <v>3891004</v>
      </c>
      <c r="LD4">
        <v>3890491</v>
      </c>
      <c r="LE4">
        <v>3767851</v>
      </c>
      <c r="LF4">
        <v>3819278</v>
      </c>
    </row>
    <row r="5" spans="1:630">
      <c r="A5" t="s">
        <v>338</v>
      </c>
      <c r="B5" t="s">
        <v>331</v>
      </c>
      <c r="C5">
        <v>1000000</v>
      </c>
      <c r="D5" t="s">
        <v>332</v>
      </c>
      <c r="E5" t="s">
        <v>339</v>
      </c>
      <c r="F5" s="2" t="s">
        <v>340</v>
      </c>
      <c r="G5" t="s">
        <v>7</v>
      </c>
      <c r="H5" t="s">
        <v>7</v>
      </c>
      <c r="I5" t="s">
        <v>7</v>
      </c>
      <c r="J5" t="s">
        <v>7</v>
      </c>
      <c r="K5">
        <v>440</v>
      </c>
      <c r="L5" t="s">
        <v>8</v>
      </c>
      <c r="M5" t="s">
        <v>8</v>
      </c>
      <c r="N5" t="s">
        <v>8</v>
      </c>
      <c r="O5">
        <v>487</v>
      </c>
      <c r="P5" t="s">
        <v>8</v>
      </c>
      <c r="Q5" t="s">
        <v>8</v>
      </c>
      <c r="R5" t="s">
        <v>8</v>
      </c>
      <c r="S5">
        <v>575</v>
      </c>
      <c r="T5" t="s">
        <v>8</v>
      </c>
      <c r="U5" t="s">
        <v>8</v>
      </c>
      <c r="V5" t="s">
        <v>8</v>
      </c>
      <c r="W5">
        <v>664</v>
      </c>
      <c r="X5" t="s">
        <v>8</v>
      </c>
      <c r="Y5" t="s">
        <v>8</v>
      </c>
      <c r="Z5" t="s">
        <v>8</v>
      </c>
      <c r="AA5">
        <v>746</v>
      </c>
      <c r="AB5" t="s">
        <v>8</v>
      </c>
      <c r="AC5" t="s">
        <v>8</v>
      </c>
      <c r="AD5" t="s">
        <v>8</v>
      </c>
      <c r="AE5">
        <v>864</v>
      </c>
      <c r="AF5">
        <v>813</v>
      </c>
      <c r="AG5">
        <v>873</v>
      </c>
      <c r="AH5">
        <v>883</v>
      </c>
      <c r="AI5">
        <v>918</v>
      </c>
      <c r="AJ5">
        <v>917</v>
      </c>
      <c r="AK5">
        <v>915</v>
      </c>
      <c r="AL5">
        <v>947</v>
      </c>
      <c r="AM5">
        <v>996</v>
      </c>
      <c r="AN5">
        <v>955</v>
      </c>
      <c r="AO5">
        <v>948</v>
      </c>
      <c r="AP5">
        <v>934</v>
      </c>
      <c r="AQ5">
        <v>939</v>
      </c>
      <c r="AR5">
        <v>975</v>
      </c>
      <c r="AS5">
        <v>1065</v>
      </c>
      <c r="AT5">
        <v>1094</v>
      </c>
      <c r="AU5">
        <v>1099</v>
      </c>
      <c r="AV5">
        <v>1118</v>
      </c>
      <c r="AW5">
        <v>1097</v>
      </c>
      <c r="AX5">
        <v>1159</v>
      </c>
      <c r="AY5">
        <v>1175</v>
      </c>
      <c r="AZ5">
        <v>1195</v>
      </c>
      <c r="BA5">
        <v>1194</v>
      </c>
      <c r="BB5">
        <v>1228</v>
      </c>
      <c r="BC5">
        <v>1236</v>
      </c>
      <c r="BD5">
        <v>1256</v>
      </c>
      <c r="BE5">
        <v>1172</v>
      </c>
      <c r="BF5">
        <v>1234</v>
      </c>
      <c r="BG5">
        <v>1300</v>
      </c>
      <c r="BH5">
        <v>1379</v>
      </c>
      <c r="BI5">
        <v>1457</v>
      </c>
      <c r="BJ5">
        <v>1549</v>
      </c>
      <c r="BK5">
        <v>1648</v>
      </c>
      <c r="BL5">
        <v>1842</v>
      </c>
      <c r="BM5">
        <v>1788</v>
      </c>
      <c r="BN5">
        <v>1770</v>
      </c>
      <c r="BO5">
        <v>1701</v>
      </c>
      <c r="BP5">
        <v>1724</v>
      </c>
      <c r="BQ5">
        <v>1741</v>
      </c>
      <c r="BR5">
        <v>1814</v>
      </c>
      <c r="BS5">
        <v>1873</v>
      </c>
      <c r="BT5">
        <v>1803</v>
      </c>
      <c r="BU5">
        <v>1839</v>
      </c>
      <c r="BV5">
        <v>1858</v>
      </c>
      <c r="BW5">
        <v>1887</v>
      </c>
      <c r="BX5">
        <v>1912</v>
      </c>
      <c r="BY5">
        <v>2010</v>
      </c>
      <c r="BZ5">
        <v>2103</v>
      </c>
      <c r="CA5">
        <v>2188</v>
      </c>
      <c r="CB5">
        <v>2230</v>
      </c>
      <c r="CC5">
        <v>2293</v>
      </c>
      <c r="CD5">
        <v>2305</v>
      </c>
      <c r="CE5">
        <v>2448</v>
      </c>
      <c r="CF5">
        <v>2489</v>
      </c>
      <c r="CG5">
        <v>2550</v>
      </c>
      <c r="CH5">
        <v>2635</v>
      </c>
      <c r="CI5">
        <v>2734</v>
      </c>
      <c r="CJ5">
        <v>2801</v>
      </c>
      <c r="CK5">
        <v>2884</v>
      </c>
      <c r="CL5">
        <v>3103</v>
      </c>
      <c r="CM5">
        <v>3217</v>
      </c>
      <c r="CN5">
        <v>3232</v>
      </c>
      <c r="CO5">
        <v>3239</v>
      </c>
      <c r="CP5">
        <v>3242</v>
      </c>
      <c r="CQ5">
        <v>3442</v>
      </c>
      <c r="CR5">
        <v>3699</v>
      </c>
      <c r="CS5">
        <v>3987</v>
      </c>
      <c r="CT5">
        <v>4137</v>
      </c>
      <c r="CU5">
        <v>4245</v>
      </c>
      <c r="CV5">
        <v>4750</v>
      </c>
      <c r="CW5">
        <v>5373</v>
      </c>
      <c r="CX5">
        <v>6112</v>
      </c>
      <c r="CY5">
        <v>6421</v>
      </c>
      <c r="CZ5">
        <v>6585</v>
      </c>
      <c r="DA5">
        <v>6538</v>
      </c>
      <c r="DB5">
        <v>6440</v>
      </c>
      <c r="DC5">
        <v>6197</v>
      </c>
      <c r="DD5">
        <v>5871</v>
      </c>
      <c r="DE5">
        <v>6099</v>
      </c>
      <c r="DF5">
        <v>6692</v>
      </c>
      <c r="DG5">
        <v>7005</v>
      </c>
      <c r="DH5">
        <v>7017</v>
      </c>
      <c r="DI5">
        <v>7630</v>
      </c>
      <c r="DJ5">
        <v>7765</v>
      </c>
      <c r="DK5">
        <v>8467</v>
      </c>
      <c r="DL5">
        <v>9611</v>
      </c>
      <c r="DM5">
        <v>10796</v>
      </c>
      <c r="DN5">
        <v>11356</v>
      </c>
      <c r="DO5">
        <v>11926</v>
      </c>
      <c r="DP5">
        <v>12603</v>
      </c>
      <c r="DQ5">
        <v>13931</v>
      </c>
      <c r="DR5">
        <v>15185</v>
      </c>
      <c r="DS5">
        <v>15481</v>
      </c>
      <c r="DT5">
        <v>15529</v>
      </c>
      <c r="DU5">
        <v>14873</v>
      </c>
      <c r="DV5">
        <v>15090</v>
      </c>
      <c r="DW5">
        <v>14588</v>
      </c>
      <c r="DX5">
        <v>15638</v>
      </c>
      <c r="DY5">
        <v>15609</v>
      </c>
      <c r="DZ5">
        <v>15435</v>
      </c>
      <c r="EA5">
        <v>15383</v>
      </c>
      <c r="EB5">
        <v>15015</v>
      </c>
      <c r="EC5">
        <v>16204</v>
      </c>
      <c r="ED5">
        <v>17245</v>
      </c>
      <c r="EE5">
        <v>19168</v>
      </c>
      <c r="EF5">
        <v>20379</v>
      </c>
      <c r="EG5">
        <v>23835</v>
      </c>
      <c r="EH5">
        <v>25349</v>
      </c>
      <c r="EI5">
        <v>29121</v>
      </c>
      <c r="EJ5">
        <v>31938</v>
      </c>
      <c r="EK5">
        <v>34655</v>
      </c>
      <c r="EL5">
        <v>37319</v>
      </c>
      <c r="EM5">
        <v>41649</v>
      </c>
      <c r="EN5">
        <v>45585</v>
      </c>
      <c r="EO5">
        <v>43812</v>
      </c>
      <c r="EP5">
        <v>40455</v>
      </c>
      <c r="EQ5">
        <v>49776</v>
      </c>
      <c r="ER5">
        <v>54337</v>
      </c>
      <c r="ES5">
        <v>59733</v>
      </c>
      <c r="ET5">
        <v>63214</v>
      </c>
      <c r="EU5">
        <v>59073</v>
      </c>
      <c r="EV5">
        <v>62332</v>
      </c>
      <c r="EW5">
        <v>66255</v>
      </c>
      <c r="EX5">
        <v>66423</v>
      </c>
      <c r="EY5">
        <v>62923</v>
      </c>
      <c r="EZ5">
        <v>59753</v>
      </c>
      <c r="FA5">
        <v>62051</v>
      </c>
      <c r="FB5">
        <v>67374</v>
      </c>
      <c r="FC5">
        <v>70010</v>
      </c>
      <c r="FD5">
        <v>77795</v>
      </c>
      <c r="FE5">
        <v>85669</v>
      </c>
      <c r="FF5">
        <v>89935</v>
      </c>
      <c r="FG5">
        <v>88901</v>
      </c>
      <c r="FH5">
        <v>86944</v>
      </c>
      <c r="FI5">
        <v>86663</v>
      </c>
      <c r="FJ5">
        <v>87525</v>
      </c>
      <c r="FK5">
        <v>88056</v>
      </c>
      <c r="FL5">
        <v>94320</v>
      </c>
      <c r="FM5">
        <v>96633</v>
      </c>
      <c r="FN5">
        <v>91031</v>
      </c>
      <c r="FO5">
        <v>95484</v>
      </c>
      <c r="FP5">
        <v>98015</v>
      </c>
      <c r="FQ5">
        <v>103245</v>
      </c>
      <c r="FR5">
        <v>108132</v>
      </c>
      <c r="FS5">
        <v>113801</v>
      </c>
      <c r="FT5">
        <v>120482</v>
      </c>
      <c r="FU5">
        <v>123659</v>
      </c>
      <c r="FV5">
        <v>133291</v>
      </c>
      <c r="FW5">
        <v>140403</v>
      </c>
      <c r="FX5">
        <v>149043</v>
      </c>
      <c r="FY5">
        <v>158098</v>
      </c>
      <c r="FZ5">
        <v>154362</v>
      </c>
      <c r="GA5">
        <v>150135</v>
      </c>
      <c r="GB5">
        <v>154244</v>
      </c>
      <c r="GC5">
        <v>152892</v>
      </c>
      <c r="GD5">
        <v>157585</v>
      </c>
      <c r="GE5">
        <v>151900</v>
      </c>
      <c r="GF5">
        <v>147315</v>
      </c>
      <c r="GG5">
        <v>139437</v>
      </c>
      <c r="GH5">
        <v>136423</v>
      </c>
      <c r="GI5">
        <v>123931</v>
      </c>
      <c r="GJ5">
        <v>122058</v>
      </c>
      <c r="GK5">
        <v>125038</v>
      </c>
      <c r="GL5">
        <v>119691</v>
      </c>
      <c r="GM5">
        <v>117112</v>
      </c>
      <c r="GN5">
        <v>114746</v>
      </c>
      <c r="GO5">
        <v>123743</v>
      </c>
      <c r="GP5">
        <v>121255</v>
      </c>
      <c r="GQ5">
        <v>138024</v>
      </c>
      <c r="GR5">
        <v>138049</v>
      </c>
      <c r="GS5">
        <v>153281</v>
      </c>
      <c r="GT5">
        <v>169657</v>
      </c>
      <c r="GU5">
        <v>185322</v>
      </c>
      <c r="GV5">
        <v>191425</v>
      </c>
      <c r="GW5">
        <v>199055</v>
      </c>
      <c r="GX5">
        <v>211015</v>
      </c>
      <c r="GY5">
        <v>206030</v>
      </c>
      <c r="GZ5">
        <v>203264</v>
      </c>
      <c r="HA5">
        <v>210209</v>
      </c>
      <c r="HB5">
        <v>219953</v>
      </c>
      <c r="HC5">
        <v>228714</v>
      </c>
      <c r="HD5">
        <v>247058</v>
      </c>
      <c r="HE5">
        <v>252349</v>
      </c>
      <c r="HF5">
        <v>263022</v>
      </c>
      <c r="HG5">
        <v>264654</v>
      </c>
      <c r="HH5">
        <v>264495</v>
      </c>
      <c r="HI5">
        <v>270780</v>
      </c>
      <c r="HJ5">
        <v>272592</v>
      </c>
      <c r="HK5">
        <v>269604</v>
      </c>
      <c r="HL5">
        <v>271213</v>
      </c>
      <c r="HM5">
        <v>282732</v>
      </c>
      <c r="HN5">
        <v>305541</v>
      </c>
      <c r="HO5">
        <v>315483</v>
      </c>
      <c r="HP5">
        <v>336206</v>
      </c>
      <c r="HQ5">
        <v>357611</v>
      </c>
      <c r="HR5">
        <v>357676</v>
      </c>
      <c r="HS5">
        <v>357136</v>
      </c>
      <c r="HT5">
        <v>333060</v>
      </c>
      <c r="HU5">
        <v>303077</v>
      </c>
      <c r="HV5">
        <v>300458</v>
      </c>
      <c r="HW5">
        <v>220517</v>
      </c>
      <c r="HX5">
        <v>268355</v>
      </c>
      <c r="HY5">
        <v>302625</v>
      </c>
      <c r="HZ5">
        <v>307466</v>
      </c>
      <c r="IA5">
        <v>281624</v>
      </c>
      <c r="IB5">
        <v>313175</v>
      </c>
      <c r="IC5">
        <v>311563</v>
      </c>
      <c r="ID5">
        <v>324539</v>
      </c>
      <c r="IE5">
        <v>326359</v>
      </c>
      <c r="IF5">
        <v>341887</v>
      </c>
      <c r="IG5">
        <v>381632</v>
      </c>
      <c r="IH5">
        <v>389467</v>
      </c>
      <c r="II5">
        <v>438946</v>
      </c>
      <c r="IJ5">
        <v>451713</v>
      </c>
      <c r="IK5">
        <v>475403</v>
      </c>
      <c r="IL5">
        <v>493526</v>
      </c>
      <c r="IM5">
        <v>557232</v>
      </c>
      <c r="IN5">
        <v>587108</v>
      </c>
      <c r="IO5">
        <v>645952</v>
      </c>
      <c r="IP5">
        <v>685176</v>
      </c>
      <c r="IQ5">
        <v>706409</v>
      </c>
      <c r="IR5">
        <v>735383</v>
      </c>
      <c r="IS5">
        <v>781806</v>
      </c>
      <c r="IT5">
        <v>767055</v>
      </c>
      <c r="IU5">
        <v>733837</v>
      </c>
      <c r="IV5">
        <v>759372</v>
      </c>
      <c r="IW5">
        <v>741847</v>
      </c>
      <c r="IX5">
        <v>692424</v>
      </c>
      <c r="IY5">
        <v>646393</v>
      </c>
      <c r="IZ5">
        <v>546986</v>
      </c>
      <c r="JA5">
        <v>537317</v>
      </c>
      <c r="JB5">
        <v>518058</v>
      </c>
      <c r="JC5">
        <v>553693</v>
      </c>
      <c r="JD5">
        <v>536483</v>
      </c>
      <c r="JE5">
        <v>545705</v>
      </c>
      <c r="JF5">
        <v>559841</v>
      </c>
      <c r="JG5">
        <v>575315</v>
      </c>
      <c r="JH5">
        <v>581060</v>
      </c>
      <c r="JI5">
        <v>607321</v>
      </c>
      <c r="JJ5">
        <v>599354</v>
      </c>
      <c r="JK5">
        <v>572011</v>
      </c>
      <c r="JL5">
        <v>593190</v>
      </c>
      <c r="JM5">
        <v>587498</v>
      </c>
      <c r="JN5">
        <v>597519</v>
      </c>
      <c r="JO5">
        <v>600517</v>
      </c>
      <c r="JP5">
        <v>618569</v>
      </c>
      <c r="JQ5">
        <v>616833</v>
      </c>
      <c r="JR5">
        <v>610040</v>
      </c>
      <c r="JS5">
        <v>622300</v>
      </c>
      <c r="JT5">
        <v>630355</v>
      </c>
      <c r="JU5">
        <v>646193</v>
      </c>
      <c r="JV5">
        <v>647780</v>
      </c>
      <c r="JW5">
        <v>661095</v>
      </c>
      <c r="JX5">
        <v>630527</v>
      </c>
      <c r="JY5">
        <v>660674</v>
      </c>
      <c r="JZ5">
        <v>663683</v>
      </c>
      <c r="KA5">
        <v>606942</v>
      </c>
      <c r="KB5">
        <v>644388</v>
      </c>
      <c r="KC5">
        <v>665607</v>
      </c>
      <c r="KD5">
        <v>672861</v>
      </c>
      <c r="KE5">
        <v>663268</v>
      </c>
      <c r="KF5">
        <v>691982</v>
      </c>
      <c r="KG5">
        <v>722975</v>
      </c>
      <c r="KH5">
        <v>751052</v>
      </c>
      <c r="KI5">
        <v>786600</v>
      </c>
      <c r="KJ5">
        <v>796028</v>
      </c>
      <c r="KK5">
        <v>847554</v>
      </c>
      <c r="KL5">
        <v>863691</v>
      </c>
      <c r="KM5">
        <v>886132</v>
      </c>
      <c r="KN5">
        <v>884684</v>
      </c>
      <c r="KO5">
        <v>905298</v>
      </c>
      <c r="KP5">
        <v>892646</v>
      </c>
      <c r="KQ5">
        <v>888638</v>
      </c>
      <c r="KR5">
        <v>802275</v>
      </c>
      <c r="KS5">
        <v>704810</v>
      </c>
      <c r="KT5">
        <v>775818</v>
      </c>
      <c r="KU5">
        <v>829508</v>
      </c>
      <c r="KV5">
        <v>861755</v>
      </c>
      <c r="KW5">
        <v>921056</v>
      </c>
      <c r="KX5">
        <v>963833</v>
      </c>
      <c r="KY5">
        <v>967787</v>
      </c>
      <c r="KZ5">
        <v>1006178</v>
      </c>
      <c r="LA5">
        <v>1027371</v>
      </c>
      <c r="LB5">
        <v>1094280</v>
      </c>
      <c r="LC5">
        <v>1155155</v>
      </c>
      <c r="LD5">
        <v>1231769</v>
      </c>
      <c r="LE5">
        <v>1279660</v>
      </c>
      <c r="LF5">
        <v>1325802</v>
      </c>
    </row>
    <row r="6" spans="1:630">
      <c r="A6" t="s">
        <v>341</v>
      </c>
      <c r="B6" t="s">
        <v>331</v>
      </c>
      <c r="C6">
        <v>1000000</v>
      </c>
      <c r="D6" t="s">
        <v>332</v>
      </c>
      <c r="E6" t="s">
        <v>342</v>
      </c>
      <c r="F6" s="2" t="s">
        <v>343</v>
      </c>
      <c r="G6" t="s">
        <v>7</v>
      </c>
      <c r="H6" t="s">
        <v>7</v>
      </c>
      <c r="I6" t="s">
        <v>7</v>
      </c>
      <c r="J6" t="s">
        <v>7</v>
      </c>
      <c r="K6">
        <v>2917</v>
      </c>
      <c r="L6" t="s">
        <v>8</v>
      </c>
      <c r="M6" t="s">
        <v>8</v>
      </c>
      <c r="N6" t="s">
        <v>8</v>
      </c>
      <c r="O6">
        <v>2628</v>
      </c>
      <c r="P6" t="s">
        <v>8</v>
      </c>
      <c r="Q6" t="s">
        <v>8</v>
      </c>
      <c r="R6" t="s">
        <v>8</v>
      </c>
      <c r="S6">
        <v>4526</v>
      </c>
      <c r="T6" t="s">
        <v>8</v>
      </c>
      <c r="U6" t="s">
        <v>8</v>
      </c>
      <c r="V6" t="s">
        <v>8</v>
      </c>
      <c r="W6">
        <v>5636</v>
      </c>
      <c r="X6" t="s">
        <v>8</v>
      </c>
      <c r="Y6" t="s">
        <v>8</v>
      </c>
      <c r="Z6" t="s">
        <v>8</v>
      </c>
      <c r="AA6">
        <v>4021</v>
      </c>
      <c r="AB6" t="s">
        <v>8</v>
      </c>
      <c r="AC6" t="s">
        <v>8</v>
      </c>
      <c r="AD6" t="s">
        <v>8</v>
      </c>
      <c r="AE6">
        <v>3528</v>
      </c>
      <c r="AF6">
        <v>2200</v>
      </c>
      <c r="AG6">
        <v>2844</v>
      </c>
      <c r="AH6">
        <v>3032</v>
      </c>
      <c r="AI6">
        <v>2160</v>
      </c>
      <c r="AJ6">
        <v>2588</v>
      </c>
      <c r="AK6">
        <v>2628</v>
      </c>
      <c r="AL6">
        <v>2436</v>
      </c>
      <c r="AM6">
        <v>2424</v>
      </c>
      <c r="AN6">
        <v>2132</v>
      </c>
      <c r="AO6">
        <v>1916</v>
      </c>
      <c r="AP6">
        <v>2688</v>
      </c>
      <c r="AQ6">
        <v>2580</v>
      </c>
      <c r="AR6">
        <v>3044</v>
      </c>
      <c r="AS6">
        <v>2472</v>
      </c>
      <c r="AT6">
        <v>2364</v>
      </c>
      <c r="AU6">
        <v>2340</v>
      </c>
      <c r="AV6">
        <v>2348</v>
      </c>
      <c r="AW6">
        <v>2516</v>
      </c>
      <c r="AX6">
        <v>2480</v>
      </c>
      <c r="AY6">
        <v>2556</v>
      </c>
      <c r="AZ6">
        <v>2348</v>
      </c>
      <c r="BA6">
        <v>2660</v>
      </c>
      <c r="BB6">
        <v>2316</v>
      </c>
      <c r="BC6">
        <v>2328</v>
      </c>
      <c r="BD6">
        <v>2232</v>
      </c>
      <c r="BE6">
        <v>2344</v>
      </c>
      <c r="BF6">
        <v>2412</v>
      </c>
      <c r="BG6">
        <v>2468</v>
      </c>
      <c r="BH6">
        <v>4512</v>
      </c>
      <c r="BI6">
        <v>4720</v>
      </c>
      <c r="BJ6">
        <v>4008</v>
      </c>
      <c r="BK6">
        <v>4480</v>
      </c>
      <c r="BL6">
        <v>3920</v>
      </c>
      <c r="BM6">
        <v>4676</v>
      </c>
      <c r="BN6">
        <v>3632</v>
      </c>
      <c r="BO6">
        <v>4352</v>
      </c>
      <c r="BP6">
        <v>4040</v>
      </c>
      <c r="BQ6">
        <v>4916</v>
      </c>
      <c r="BR6">
        <v>3652</v>
      </c>
      <c r="BS6">
        <v>4268</v>
      </c>
      <c r="BT6">
        <v>4500</v>
      </c>
      <c r="BU6">
        <v>5024</v>
      </c>
      <c r="BV6">
        <v>3760</v>
      </c>
      <c r="BW6">
        <v>4296</v>
      </c>
      <c r="BX6">
        <v>4512</v>
      </c>
      <c r="BY6">
        <v>5552</v>
      </c>
      <c r="BZ6">
        <v>3728</v>
      </c>
      <c r="CA6">
        <v>4084</v>
      </c>
      <c r="CB6">
        <v>4080</v>
      </c>
      <c r="CC6">
        <v>5204</v>
      </c>
      <c r="CD6">
        <v>3864</v>
      </c>
      <c r="CE6">
        <v>4320</v>
      </c>
      <c r="CF6">
        <v>4288</v>
      </c>
      <c r="CG6">
        <v>6060</v>
      </c>
      <c r="CH6">
        <v>4204</v>
      </c>
      <c r="CI6">
        <v>4404</v>
      </c>
      <c r="CJ6">
        <v>4732</v>
      </c>
      <c r="CK6">
        <v>6368</v>
      </c>
      <c r="CL6">
        <v>4452</v>
      </c>
      <c r="CM6">
        <v>4944</v>
      </c>
      <c r="CN6">
        <v>5412</v>
      </c>
      <c r="CO6">
        <v>6044</v>
      </c>
      <c r="CP6">
        <v>5408</v>
      </c>
      <c r="CQ6">
        <v>4996</v>
      </c>
      <c r="CR6">
        <v>5260</v>
      </c>
      <c r="CS6">
        <v>5724</v>
      </c>
      <c r="CT6">
        <v>6068</v>
      </c>
      <c r="CU6">
        <v>6556</v>
      </c>
      <c r="CV6">
        <v>4900</v>
      </c>
      <c r="CW6">
        <v>6760</v>
      </c>
      <c r="CX6">
        <v>5472</v>
      </c>
      <c r="CY6">
        <v>6636</v>
      </c>
      <c r="CZ6">
        <v>5892</v>
      </c>
      <c r="DA6">
        <v>6796</v>
      </c>
      <c r="DB6">
        <v>6936</v>
      </c>
      <c r="DC6">
        <v>6848</v>
      </c>
      <c r="DD6">
        <v>7496</v>
      </c>
      <c r="DE6">
        <v>7712</v>
      </c>
      <c r="DF6">
        <v>7516</v>
      </c>
      <c r="DG6">
        <v>8892</v>
      </c>
      <c r="DH6">
        <v>9672</v>
      </c>
      <c r="DI6">
        <v>8612</v>
      </c>
      <c r="DJ6">
        <v>9880</v>
      </c>
      <c r="DK6">
        <v>8744</v>
      </c>
      <c r="DL6">
        <v>7064</v>
      </c>
      <c r="DM6">
        <v>8672</v>
      </c>
      <c r="DN6">
        <v>7840</v>
      </c>
      <c r="DO6">
        <v>7896</v>
      </c>
      <c r="DP6">
        <v>6944</v>
      </c>
      <c r="DQ6">
        <v>11020</v>
      </c>
      <c r="DR6">
        <v>7996</v>
      </c>
      <c r="DS6">
        <v>8980</v>
      </c>
      <c r="DT6">
        <v>9988</v>
      </c>
      <c r="DU6">
        <v>11784</v>
      </c>
      <c r="DV6">
        <v>6652</v>
      </c>
      <c r="DW6">
        <v>8144</v>
      </c>
      <c r="DX6">
        <v>7244</v>
      </c>
      <c r="DY6">
        <v>7156</v>
      </c>
      <c r="DZ6">
        <v>10640</v>
      </c>
      <c r="EA6">
        <v>7448</v>
      </c>
      <c r="EB6">
        <v>7708</v>
      </c>
      <c r="EC6">
        <v>8456</v>
      </c>
      <c r="ED6">
        <v>8164</v>
      </c>
      <c r="EE6">
        <v>8120</v>
      </c>
      <c r="EF6">
        <v>8420</v>
      </c>
      <c r="EG6">
        <v>8980</v>
      </c>
      <c r="EH6">
        <v>8516</v>
      </c>
      <c r="EI6">
        <v>9452</v>
      </c>
      <c r="EJ6">
        <v>9332</v>
      </c>
      <c r="EK6">
        <v>9960</v>
      </c>
      <c r="EL6">
        <v>10632</v>
      </c>
      <c r="EM6">
        <v>12284</v>
      </c>
      <c r="EN6">
        <v>12852</v>
      </c>
      <c r="EO6">
        <v>10756</v>
      </c>
      <c r="EP6">
        <v>11728</v>
      </c>
      <c r="EQ6">
        <v>15136</v>
      </c>
      <c r="ER6">
        <v>15477</v>
      </c>
      <c r="ES6">
        <v>16333</v>
      </c>
      <c r="ET6">
        <v>18061</v>
      </c>
      <c r="EU6">
        <v>18285</v>
      </c>
      <c r="EV6">
        <v>19065</v>
      </c>
      <c r="EW6">
        <v>19103</v>
      </c>
      <c r="EX6">
        <v>19416</v>
      </c>
      <c r="EY6">
        <v>21759</v>
      </c>
      <c r="EZ6">
        <v>17398</v>
      </c>
      <c r="FA6">
        <v>18943</v>
      </c>
      <c r="FB6">
        <v>20576</v>
      </c>
      <c r="FC6">
        <v>25065</v>
      </c>
      <c r="FD6">
        <v>20572</v>
      </c>
      <c r="FE6">
        <v>21164</v>
      </c>
      <c r="FF6">
        <v>23947</v>
      </c>
      <c r="FG6">
        <v>28888</v>
      </c>
      <c r="FH6">
        <v>23804</v>
      </c>
      <c r="FI6">
        <v>24586</v>
      </c>
      <c r="FJ6">
        <v>26875</v>
      </c>
      <c r="FK6">
        <v>27337</v>
      </c>
      <c r="FL6">
        <v>24468</v>
      </c>
      <c r="FM6">
        <v>28483</v>
      </c>
      <c r="FN6">
        <v>29438</v>
      </c>
      <c r="FO6">
        <v>28665</v>
      </c>
      <c r="FP6">
        <v>24064</v>
      </c>
      <c r="FQ6">
        <v>25538</v>
      </c>
      <c r="FR6">
        <v>26351</v>
      </c>
      <c r="FS6">
        <v>31287</v>
      </c>
      <c r="FT6">
        <v>27876</v>
      </c>
      <c r="FU6">
        <v>26144</v>
      </c>
      <c r="FV6">
        <v>27353</v>
      </c>
      <c r="FW6">
        <v>34583</v>
      </c>
      <c r="FX6">
        <v>28131</v>
      </c>
      <c r="FY6">
        <v>27079</v>
      </c>
      <c r="FZ6">
        <v>30874</v>
      </c>
      <c r="GA6">
        <v>35514</v>
      </c>
      <c r="GB6">
        <v>31021</v>
      </c>
      <c r="GC6">
        <v>35653</v>
      </c>
      <c r="GD6">
        <v>34561</v>
      </c>
      <c r="GE6">
        <v>25704</v>
      </c>
      <c r="GF6">
        <v>-54255</v>
      </c>
      <c r="GG6">
        <v>-9401</v>
      </c>
      <c r="GH6">
        <v>17062</v>
      </c>
      <c r="GI6">
        <v>26960</v>
      </c>
      <c r="GJ6">
        <v>33985</v>
      </c>
      <c r="GK6">
        <v>38655</v>
      </c>
      <c r="GL6">
        <v>43425</v>
      </c>
      <c r="GM6">
        <v>51580</v>
      </c>
      <c r="GN6">
        <v>38826</v>
      </c>
      <c r="GO6">
        <v>41959</v>
      </c>
      <c r="GP6">
        <v>45207</v>
      </c>
      <c r="GQ6">
        <v>55427</v>
      </c>
      <c r="GR6">
        <v>39731</v>
      </c>
      <c r="GS6">
        <v>41474</v>
      </c>
      <c r="GT6">
        <v>46134</v>
      </c>
      <c r="GU6">
        <v>56974</v>
      </c>
      <c r="GV6">
        <v>43713</v>
      </c>
      <c r="GW6">
        <v>42522</v>
      </c>
      <c r="GX6">
        <v>44197</v>
      </c>
      <c r="GY6">
        <v>45766</v>
      </c>
      <c r="GZ6">
        <v>51398</v>
      </c>
      <c r="HA6">
        <v>44640</v>
      </c>
      <c r="HB6">
        <v>45155</v>
      </c>
      <c r="HC6">
        <v>56859</v>
      </c>
      <c r="HD6">
        <v>46234</v>
      </c>
      <c r="HE6">
        <v>47352</v>
      </c>
      <c r="HF6">
        <v>49032</v>
      </c>
      <c r="HG6">
        <v>63078</v>
      </c>
      <c r="HH6">
        <v>55004</v>
      </c>
      <c r="HI6">
        <v>56235</v>
      </c>
      <c r="HJ6">
        <v>59533</v>
      </c>
      <c r="HK6">
        <v>69360</v>
      </c>
      <c r="HL6">
        <v>81940</v>
      </c>
      <c r="HM6">
        <v>85433</v>
      </c>
      <c r="HN6">
        <v>83732</v>
      </c>
      <c r="HO6">
        <v>91515</v>
      </c>
      <c r="HP6">
        <v>87924</v>
      </c>
      <c r="HQ6">
        <v>92516</v>
      </c>
      <c r="HR6">
        <v>94461</v>
      </c>
      <c r="HS6">
        <v>106593</v>
      </c>
      <c r="HT6">
        <v>104164</v>
      </c>
      <c r="HU6">
        <v>107861</v>
      </c>
      <c r="HV6">
        <v>111725</v>
      </c>
      <c r="HW6">
        <v>117043</v>
      </c>
      <c r="HX6">
        <v>118714</v>
      </c>
      <c r="HY6">
        <v>114215</v>
      </c>
      <c r="HZ6">
        <v>116111</v>
      </c>
      <c r="IA6">
        <v>124016</v>
      </c>
      <c r="IB6">
        <v>124828</v>
      </c>
      <c r="IC6">
        <v>130211</v>
      </c>
      <c r="ID6">
        <v>130024</v>
      </c>
      <c r="IE6">
        <v>135465</v>
      </c>
      <c r="IF6">
        <v>144543</v>
      </c>
      <c r="IG6">
        <v>141408</v>
      </c>
      <c r="IH6">
        <v>141025</v>
      </c>
      <c r="II6">
        <v>152537</v>
      </c>
      <c r="IJ6">
        <v>160231</v>
      </c>
      <c r="IK6">
        <v>149136</v>
      </c>
      <c r="IL6">
        <v>156096</v>
      </c>
      <c r="IM6">
        <v>158916</v>
      </c>
      <c r="IN6">
        <v>146580</v>
      </c>
      <c r="IO6">
        <v>157010</v>
      </c>
      <c r="IP6">
        <v>157232</v>
      </c>
      <c r="IQ6">
        <v>156052</v>
      </c>
      <c r="IR6">
        <v>176092</v>
      </c>
      <c r="IS6">
        <v>165248</v>
      </c>
      <c r="IT6">
        <v>175276</v>
      </c>
      <c r="IU6">
        <v>185341</v>
      </c>
      <c r="IV6">
        <v>194919</v>
      </c>
      <c r="IW6">
        <v>197207</v>
      </c>
      <c r="IX6">
        <v>196262</v>
      </c>
      <c r="IY6">
        <v>203424</v>
      </c>
      <c r="IZ6">
        <v>197956</v>
      </c>
      <c r="JA6">
        <v>209620</v>
      </c>
      <c r="JB6">
        <v>210292</v>
      </c>
      <c r="JC6">
        <v>199375</v>
      </c>
      <c r="JD6">
        <v>206467</v>
      </c>
      <c r="JE6">
        <v>206691</v>
      </c>
      <c r="JF6">
        <v>213994</v>
      </c>
      <c r="JG6">
        <v>212644</v>
      </c>
      <c r="JH6">
        <v>230663</v>
      </c>
      <c r="JI6">
        <v>223347</v>
      </c>
      <c r="JJ6">
        <v>222881</v>
      </c>
      <c r="JK6">
        <v>221967</v>
      </c>
      <c r="JL6">
        <v>218379</v>
      </c>
      <c r="JM6">
        <v>220394</v>
      </c>
      <c r="JN6">
        <v>225470</v>
      </c>
      <c r="JO6">
        <v>222854</v>
      </c>
      <c r="JP6">
        <v>226802</v>
      </c>
      <c r="JQ6">
        <v>230893</v>
      </c>
      <c r="JR6">
        <v>241500</v>
      </c>
      <c r="JS6">
        <v>236458</v>
      </c>
      <c r="JT6">
        <v>239668</v>
      </c>
      <c r="JU6">
        <v>245874</v>
      </c>
      <c r="JV6">
        <v>249935</v>
      </c>
      <c r="JW6">
        <v>253294</v>
      </c>
      <c r="JX6">
        <v>252488</v>
      </c>
      <c r="JY6">
        <v>251537</v>
      </c>
      <c r="JZ6">
        <v>262605</v>
      </c>
      <c r="KA6">
        <v>261497</v>
      </c>
      <c r="KB6">
        <v>273386</v>
      </c>
      <c r="KC6">
        <v>268480</v>
      </c>
      <c r="KD6">
        <v>278234</v>
      </c>
      <c r="KE6">
        <v>284311</v>
      </c>
      <c r="KF6">
        <v>277494</v>
      </c>
      <c r="KG6">
        <v>291700</v>
      </c>
      <c r="KH6">
        <v>306181</v>
      </c>
      <c r="KI6">
        <v>298052</v>
      </c>
      <c r="KJ6">
        <v>275966</v>
      </c>
      <c r="KK6">
        <v>289098</v>
      </c>
      <c r="KL6">
        <v>295478</v>
      </c>
      <c r="KM6">
        <v>308746</v>
      </c>
      <c r="KN6">
        <v>321459</v>
      </c>
      <c r="KO6">
        <v>309806</v>
      </c>
      <c r="KP6">
        <v>311057</v>
      </c>
      <c r="KQ6">
        <v>313049</v>
      </c>
      <c r="KR6">
        <v>319093</v>
      </c>
      <c r="KS6">
        <v>327546</v>
      </c>
      <c r="KT6">
        <v>346032</v>
      </c>
      <c r="KU6">
        <v>330138</v>
      </c>
      <c r="KV6">
        <v>349923</v>
      </c>
      <c r="KW6">
        <v>334536</v>
      </c>
      <c r="KX6">
        <v>373862</v>
      </c>
      <c r="KY6">
        <v>355356</v>
      </c>
      <c r="KZ6">
        <v>358336</v>
      </c>
      <c r="LA6">
        <v>374460</v>
      </c>
      <c r="LB6">
        <v>421178</v>
      </c>
      <c r="LC6">
        <v>408443</v>
      </c>
      <c r="LD6">
        <v>391584</v>
      </c>
      <c r="LE6">
        <v>393863</v>
      </c>
      <c r="LF6">
        <v>392354</v>
      </c>
    </row>
    <row r="7" spans="1:630">
      <c r="A7" t="s">
        <v>344</v>
      </c>
      <c r="B7" t="s">
        <v>331</v>
      </c>
      <c r="C7">
        <v>1000000</v>
      </c>
      <c r="D7" t="s">
        <v>332</v>
      </c>
      <c r="E7" t="s">
        <v>345</v>
      </c>
      <c r="F7" s="2" t="s">
        <v>346</v>
      </c>
      <c r="G7" t="s">
        <v>7</v>
      </c>
      <c r="H7" t="s">
        <v>7</v>
      </c>
      <c r="I7" t="s">
        <v>7</v>
      </c>
      <c r="J7" t="s">
        <v>7</v>
      </c>
      <c r="K7">
        <v>15248</v>
      </c>
      <c r="L7" t="s">
        <v>8</v>
      </c>
      <c r="M7" t="s">
        <v>8</v>
      </c>
      <c r="N7" t="s">
        <v>8</v>
      </c>
      <c r="O7">
        <v>20337</v>
      </c>
      <c r="P7" t="s">
        <v>8</v>
      </c>
      <c r="Q7" t="s">
        <v>8</v>
      </c>
      <c r="R7" t="s">
        <v>8</v>
      </c>
      <c r="S7">
        <v>17578</v>
      </c>
      <c r="T7" t="s">
        <v>8</v>
      </c>
      <c r="U7" t="s">
        <v>8</v>
      </c>
      <c r="V7" t="s">
        <v>8</v>
      </c>
      <c r="W7">
        <v>16428</v>
      </c>
      <c r="X7" t="s">
        <v>8</v>
      </c>
      <c r="Y7" t="s">
        <v>8</v>
      </c>
      <c r="Z7" t="s">
        <v>8</v>
      </c>
      <c r="AA7">
        <v>14536</v>
      </c>
      <c r="AB7" t="s">
        <v>8</v>
      </c>
      <c r="AC7" t="s">
        <v>8</v>
      </c>
      <c r="AD7" t="s">
        <v>8</v>
      </c>
      <c r="AE7">
        <v>19855</v>
      </c>
      <c r="AF7">
        <v>21493</v>
      </c>
      <c r="AG7">
        <v>19473</v>
      </c>
      <c r="AH7">
        <v>18111</v>
      </c>
      <c r="AI7">
        <v>18186</v>
      </c>
      <c r="AJ7">
        <v>17953</v>
      </c>
      <c r="AK7">
        <v>18163</v>
      </c>
      <c r="AL7">
        <v>18511</v>
      </c>
      <c r="AM7">
        <v>17996</v>
      </c>
      <c r="AN7">
        <v>17379</v>
      </c>
      <c r="AO7">
        <v>19384</v>
      </c>
      <c r="AP7">
        <v>18850</v>
      </c>
      <c r="AQ7">
        <v>19887</v>
      </c>
      <c r="AR7">
        <v>20671</v>
      </c>
      <c r="AS7">
        <v>20405</v>
      </c>
      <c r="AT7">
        <v>21686</v>
      </c>
      <c r="AU7">
        <v>21975</v>
      </c>
      <c r="AV7">
        <v>23334</v>
      </c>
      <c r="AW7">
        <v>24817</v>
      </c>
      <c r="AX7">
        <v>25915</v>
      </c>
      <c r="AY7">
        <v>26803</v>
      </c>
      <c r="AZ7">
        <v>29199</v>
      </c>
      <c r="BA7">
        <v>28930</v>
      </c>
      <c r="BB7">
        <v>28220</v>
      </c>
      <c r="BC7">
        <v>26792</v>
      </c>
      <c r="BD7">
        <v>24420</v>
      </c>
      <c r="BE7">
        <v>24412</v>
      </c>
      <c r="BF7">
        <v>24434</v>
      </c>
      <c r="BG7">
        <v>24448</v>
      </c>
      <c r="BH7">
        <v>25877</v>
      </c>
      <c r="BI7">
        <v>25833</v>
      </c>
      <c r="BJ7">
        <v>28458</v>
      </c>
      <c r="BK7">
        <v>27809</v>
      </c>
      <c r="BL7">
        <v>30914</v>
      </c>
      <c r="BM7">
        <v>31642</v>
      </c>
      <c r="BN7">
        <v>32495</v>
      </c>
      <c r="BO7">
        <v>32679</v>
      </c>
      <c r="BP7">
        <v>32860</v>
      </c>
      <c r="BQ7">
        <v>31768</v>
      </c>
      <c r="BR7">
        <v>33095</v>
      </c>
      <c r="BS7">
        <v>33912</v>
      </c>
      <c r="BT7">
        <v>33729</v>
      </c>
      <c r="BU7">
        <v>35493</v>
      </c>
      <c r="BV7">
        <v>35502</v>
      </c>
      <c r="BW7">
        <v>35300</v>
      </c>
      <c r="BX7">
        <v>35580</v>
      </c>
      <c r="BY7">
        <v>37795</v>
      </c>
      <c r="BZ7">
        <v>37756</v>
      </c>
      <c r="CA7">
        <v>39287</v>
      </c>
      <c r="CB7">
        <v>41480</v>
      </c>
      <c r="CC7">
        <v>41198</v>
      </c>
      <c r="CD7">
        <v>42728</v>
      </c>
      <c r="CE7">
        <v>43626</v>
      </c>
      <c r="CF7">
        <v>40893</v>
      </c>
      <c r="CG7">
        <v>46558</v>
      </c>
      <c r="CH7">
        <v>45439</v>
      </c>
      <c r="CI7">
        <v>47219</v>
      </c>
      <c r="CJ7">
        <v>47155</v>
      </c>
      <c r="CK7">
        <v>48808</v>
      </c>
      <c r="CL7">
        <v>48927</v>
      </c>
      <c r="CM7">
        <v>51074</v>
      </c>
      <c r="CN7">
        <v>52339</v>
      </c>
      <c r="CO7">
        <v>51558</v>
      </c>
      <c r="CP7">
        <v>51776</v>
      </c>
      <c r="CQ7">
        <v>52922</v>
      </c>
      <c r="CR7">
        <v>54968</v>
      </c>
      <c r="CS7">
        <v>57152</v>
      </c>
      <c r="CT7">
        <v>60280</v>
      </c>
      <c r="CU7">
        <v>59632</v>
      </c>
      <c r="CV7">
        <v>55126</v>
      </c>
      <c r="CW7">
        <v>65309</v>
      </c>
      <c r="CX7">
        <v>65656</v>
      </c>
      <c r="CY7">
        <v>68713</v>
      </c>
      <c r="CZ7">
        <v>69903</v>
      </c>
      <c r="DA7">
        <v>73586</v>
      </c>
      <c r="DB7">
        <v>73543</v>
      </c>
      <c r="DC7">
        <v>73134</v>
      </c>
      <c r="DD7">
        <v>76506</v>
      </c>
      <c r="DE7">
        <v>76968</v>
      </c>
      <c r="DF7">
        <v>79669</v>
      </c>
      <c r="DG7">
        <v>74752</v>
      </c>
      <c r="DH7">
        <v>83831</v>
      </c>
      <c r="DI7">
        <v>82898</v>
      </c>
      <c r="DJ7">
        <v>88137</v>
      </c>
      <c r="DK7">
        <v>93619</v>
      </c>
      <c r="DL7">
        <v>104240</v>
      </c>
      <c r="DM7">
        <v>114345</v>
      </c>
      <c r="DN7">
        <v>122809</v>
      </c>
      <c r="DO7">
        <v>133848</v>
      </c>
      <c r="DP7">
        <v>146379</v>
      </c>
      <c r="DQ7">
        <v>156996</v>
      </c>
      <c r="DR7">
        <v>157100</v>
      </c>
      <c r="DS7">
        <v>165405</v>
      </c>
      <c r="DT7">
        <v>168294</v>
      </c>
      <c r="DU7">
        <v>163356</v>
      </c>
      <c r="DV7">
        <v>162186</v>
      </c>
      <c r="DW7">
        <v>173085</v>
      </c>
      <c r="DX7">
        <v>174972</v>
      </c>
      <c r="DY7">
        <v>178875</v>
      </c>
      <c r="DZ7">
        <v>184329</v>
      </c>
      <c r="EA7">
        <v>189336</v>
      </c>
      <c r="EB7">
        <v>191134</v>
      </c>
      <c r="EC7">
        <v>198859</v>
      </c>
      <c r="ED7">
        <v>200455</v>
      </c>
      <c r="EE7">
        <v>195746</v>
      </c>
      <c r="EF7">
        <v>207073</v>
      </c>
      <c r="EG7">
        <v>228799</v>
      </c>
      <c r="EH7">
        <v>237541</v>
      </c>
      <c r="EI7">
        <v>259127</v>
      </c>
      <c r="EJ7">
        <v>269287</v>
      </c>
      <c r="EK7">
        <v>285014</v>
      </c>
      <c r="EL7">
        <v>307690</v>
      </c>
      <c r="EM7">
        <v>331811</v>
      </c>
      <c r="EN7">
        <v>352082</v>
      </c>
      <c r="EO7">
        <v>357012</v>
      </c>
      <c r="EP7">
        <v>359542</v>
      </c>
      <c r="EQ7">
        <v>370819</v>
      </c>
      <c r="ER7">
        <v>391207</v>
      </c>
      <c r="ES7">
        <v>398201</v>
      </c>
      <c r="ET7">
        <v>398247</v>
      </c>
      <c r="EU7">
        <v>401397</v>
      </c>
      <c r="EV7">
        <v>391526</v>
      </c>
      <c r="EW7">
        <v>401912</v>
      </c>
      <c r="EX7">
        <v>381084</v>
      </c>
      <c r="EY7">
        <v>362290</v>
      </c>
      <c r="EZ7">
        <v>364507</v>
      </c>
      <c r="FA7">
        <v>371306</v>
      </c>
      <c r="FB7">
        <v>383422</v>
      </c>
      <c r="FC7">
        <v>396277</v>
      </c>
      <c r="FD7">
        <v>407810</v>
      </c>
      <c r="FE7">
        <v>425408</v>
      </c>
      <c r="FF7">
        <v>433035</v>
      </c>
      <c r="FG7">
        <v>430728</v>
      </c>
      <c r="FH7">
        <v>418645</v>
      </c>
      <c r="FI7">
        <v>418458</v>
      </c>
      <c r="FJ7">
        <v>407292</v>
      </c>
      <c r="FK7">
        <v>419093</v>
      </c>
      <c r="FL7">
        <v>429883</v>
      </c>
      <c r="FM7">
        <v>427246</v>
      </c>
      <c r="FN7">
        <v>429680</v>
      </c>
      <c r="FO7">
        <v>442479</v>
      </c>
      <c r="FP7">
        <v>448834</v>
      </c>
      <c r="FQ7">
        <v>476738</v>
      </c>
      <c r="FR7">
        <v>497751</v>
      </c>
      <c r="FS7">
        <v>525592</v>
      </c>
      <c r="FT7">
        <v>564198</v>
      </c>
      <c r="FU7">
        <v>585946</v>
      </c>
      <c r="FV7">
        <v>607039</v>
      </c>
      <c r="FW7">
        <v>629685</v>
      </c>
      <c r="FX7">
        <v>656628</v>
      </c>
      <c r="FY7">
        <v>686993</v>
      </c>
      <c r="FZ7">
        <v>688010</v>
      </c>
      <c r="GA7">
        <v>696321</v>
      </c>
      <c r="GB7">
        <v>721995</v>
      </c>
      <c r="GC7">
        <v>730441</v>
      </c>
      <c r="GD7">
        <v>739871</v>
      </c>
      <c r="GE7">
        <v>770573</v>
      </c>
      <c r="GF7">
        <v>759949</v>
      </c>
      <c r="GG7">
        <v>758728</v>
      </c>
      <c r="GH7">
        <v>762128</v>
      </c>
      <c r="GI7">
        <v>772369</v>
      </c>
      <c r="GJ7">
        <v>780078</v>
      </c>
      <c r="GK7">
        <v>783257</v>
      </c>
      <c r="GL7">
        <v>788266</v>
      </c>
      <c r="GM7">
        <v>788817</v>
      </c>
      <c r="GN7">
        <v>795559</v>
      </c>
      <c r="GO7">
        <v>807488</v>
      </c>
      <c r="GP7">
        <v>808308</v>
      </c>
      <c r="GQ7">
        <v>830242</v>
      </c>
      <c r="GR7">
        <v>846639</v>
      </c>
      <c r="GS7">
        <v>883118</v>
      </c>
      <c r="GT7">
        <v>927835</v>
      </c>
      <c r="GU7">
        <v>964329</v>
      </c>
      <c r="GV7">
        <v>1002822</v>
      </c>
      <c r="GW7">
        <v>1030547</v>
      </c>
      <c r="GX7">
        <v>1061266</v>
      </c>
      <c r="GY7">
        <v>1075938</v>
      </c>
      <c r="GZ7">
        <v>1088470</v>
      </c>
      <c r="HA7">
        <v>1098257</v>
      </c>
      <c r="HB7">
        <v>1105342</v>
      </c>
      <c r="HC7">
        <v>1163904</v>
      </c>
      <c r="HD7">
        <v>1188550</v>
      </c>
      <c r="HE7">
        <v>1237477</v>
      </c>
      <c r="HF7">
        <v>1260159</v>
      </c>
      <c r="HG7">
        <v>1249308</v>
      </c>
      <c r="HH7">
        <v>1252870</v>
      </c>
      <c r="HI7">
        <v>1240571</v>
      </c>
      <c r="HJ7">
        <v>1217425</v>
      </c>
      <c r="HK7">
        <v>1248166</v>
      </c>
      <c r="HL7">
        <v>1292238</v>
      </c>
      <c r="HM7">
        <v>1328075</v>
      </c>
      <c r="HN7">
        <v>1377610</v>
      </c>
      <c r="HO7">
        <v>1423008</v>
      </c>
      <c r="HP7">
        <v>1463098</v>
      </c>
      <c r="HQ7">
        <v>1526489</v>
      </c>
      <c r="HR7">
        <v>1554218</v>
      </c>
      <c r="HS7">
        <v>1567580</v>
      </c>
      <c r="HT7">
        <v>1513028</v>
      </c>
      <c r="HU7">
        <v>1453883</v>
      </c>
      <c r="HV7">
        <v>1369583</v>
      </c>
      <c r="HW7">
        <v>1309985</v>
      </c>
      <c r="HX7">
        <v>1338667</v>
      </c>
      <c r="HY7">
        <v>1392838</v>
      </c>
      <c r="HZ7">
        <v>1424988</v>
      </c>
      <c r="IA7">
        <v>1405764</v>
      </c>
      <c r="IB7">
        <v>1421079</v>
      </c>
      <c r="IC7">
        <v>1443076</v>
      </c>
      <c r="ID7">
        <v>1484213</v>
      </c>
      <c r="IE7">
        <v>1565735</v>
      </c>
      <c r="IF7">
        <v>1637131</v>
      </c>
      <c r="IG7">
        <v>1686266</v>
      </c>
      <c r="IH7">
        <v>1714049</v>
      </c>
      <c r="II7">
        <v>1784941</v>
      </c>
      <c r="IJ7">
        <v>1878259</v>
      </c>
      <c r="IK7">
        <v>1904421</v>
      </c>
      <c r="IL7">
        <v>1948221</v>
      </c>
      <c r="IM7">
        <v>2032575</v>
      </c>
      <c r="IN7">
        <v>2136717</v>
      </c>
      <c r="IO7">
        <v>2228001</v>
      </c>
      <c r="IP7">
        <v>2265296</v>
      </c>
      <c r="IQ7">
        <v>2360771</v>
      </c>
      <c r="IR7">
        <v>2423191</v>
      </c>
      <c r="IS7">
        <v>2536944</v>
      </c>
      <c r="IT7">
        <v>2648039</v>
      </c>
      <c r="IU7">
        <v>2729334</v>
      </c>
      <c r="IV7">
        <v>2803308</v>
      </c>
      <c r="IW7">
        <v>2889465</v>
      </c>
      <c r="IX7">
        <v>2879229</v>
      </c>
      <c r="IY7">
        <v>2547517</v>
      </c>
      <c r="IZ7">
        <v>2274515</v>
      </c>
      <c r="JA7">
        <v>2271891</v>
      </c>
      <c r="JB7">
        <v>2380438</v>
      </c>
      <c r="JC7">
        <v>2521732</v>
      </c>
      <c r="JD7">
        <v>2590464</v>
      </c>
      <c r="JE7">
        <v>2670512</v>
      </c>
      <c r="JF7">
        <v>2732335</v>
      </c>
      <c r="JG7">
        <v>2862904</v>
      </c>
      <c r="JH7">
        <v>2943980</v>
      </c>
      <c r="JI7">
        <v>3049950</v>
      </c>
      <c r="JJ7">
        <v>3109741</v>
      </c>
      <c r="JK7">
        <v>3095512</v>
      </c>
      <c r="JL7">
        <v>3136564</v>
      </c>
      <c r="JM7">
        <v>3142976</v>
      </c>
      <c r="JN7">
        <v>3175866</v>
      </c>
      <c r="JO7">
        <v>3191674</v>
      </c>
      <c r="JP7">
        <v>3219451</v>
      </c>
      <c r="JQ7">
        <v>3230783</v>
      </c>
      <c r="JR7">
        <v>3266262</v>
      </c>
      <c r="JS7">
        <v>3347654</v>
      </c>
      <c r="JT7">
        <v>3352073</v>
      </c>
      <c r="JU7">
        <v>3447368</v>
      </c>
      <c r="JV7">
        <v>3430243</v>
      </c>
      <c r="JW7">
        <v>3393895</v>
      </c>
      <c r="JX7">
        <v>3289559</v>
      </c>
      <c r="JY7">
        <v>3316803</v>
      </c>
      <c r="JZ7">
        <v>3270888</v>
      </c>
      <c r="KA7">
        <v>3200100</v>
      </c>
      <c r="KB7">
        <v>3183256</v>
      </c>
      <c r="KC7">
        <v>3248185</v>
      </c>
      <c r="KD7">
        <v>3309524</v>
      </c>
      <c r="KE7">
        <v>3359476</v>
      </c>
      <c r="KF7">
        <v>3483468</v>
      </c>
      <c r="KG7">
        <v>3489639</v>
      </c>
      <c r="KH7">
        <v>3623569</v>
      </c>
      <c r="KI7">
        <v>3743732</v>
      </c>
      <c r="KJ7">
        <v>3773431</v>
      </c>
      <c r="KK7">
        <v>3865987</v>
      </c>
      <c r="KL7">
        <v>3828372</v>
      </c>
      <c r="KM7">
        <v>3854933</v>
      </c>
      <c r="KN7">
        <v>3878514</v>
      </c>
      <c r="KO7">
        <v>3900294</v>
      </c>
      <c r="KP7">
        <v>3875730</v>
      </c>
      <c r="KQ7">
        <v>3846232</v>
      </c>
      <c r="KR7">
        <v>3661517</v>
      </c>
      <c r="KS7">
        <v>2863871</v>
      </c>
      <c r="KT7">
        <v>3275209</v>
      </c>
      <c r="KU7">
        <v>3461752</v>
      </c>
      <c r="KV7">
        <v>3657776</v>
      </c>
      <c r="KW7">
        <v>3764583</v>
      </c>
      <c r="KX7">
        <v>3871100</v>
      </c>
      <c r="KY7">
        <v>4076490</v>
      </c>
      <c r="KZ7">
        <v>4176670</v>
      </c>
      <c r="LA7">
        <v>4460585</v>
      </c>
      <c r="LB7">
        <v>4557411</v>
      </c>
      <c r="LC7">
        <v>4572096</v>
      </c>
      <c r="LD7">
        <v>4641283</v>
      </c>
      <c r="LE7">
        <v>4604179</v>
      </c>
      <c r="LF7">
        <v>4717148</v>
      </c>
    </row>
    <row r="8" spans="1:630">
      <c r="A8" t="s">
        <v>347</v>
      </c>
      <c r="B8" t="s">
        <v>331</v>
      </c>
      <c r="C8">
        <v>1000000</v>
      </c>
      <c r="D8" t="s">
        <v>332</v>
      </c>
      <c r="E8" t="s">
        <v>348</v>
      </c>
      <c r="F8" s="2" t="s">
        <v>349</v>
      </c>
      <c r="G8" t="s">
        <v>7</v>
      </c>
      <c r="H8" t="s">
        <v>7</v>
      </c>
      <c r="I8" t="s">
        <v>7</v>
      </c>
      <c r="J8" t="s">
        <v>7</v>
      </c>
      <c r="K8">
        <v>14156</v>
      </c>
      <c r="L8" t="s">
        <v>8</v>
      </c>
      <c r="M8" t="s">
        <v>8</v>
      </c>
      <c r="N8" t="s">
        <v>8</v>
      </c>
      <c r="O8">
        <v>18740</v>
      </c>
      <c r="P8" t="s">
        <v>8</v>
      </c>
      <c r="Q8" t="s">
        <v>8</v>
      </c>
      <c r="R8" t="s">
        <v>8</v>
      </c>
      <c r="S8">
        <v>15547</v>
      </c>
      <c r="T8" t="s">
        <v>8</v>
      </c>
      <c r="U8" t="s">
        <v>8</v>
      </c>
      <c r="V8" t="s">
        <v>8</v>
      </c>
      <c r="W8">
        <v>14484</v>
      </c>
      <c r="X8" t="s">
        <v>8</v>
      </c>
      <c r="Y8" t="s">
        <v>8</v>
      </c>
      <c r="Z8" t="s">
        <v>8</v>
      </c>
      <c r="AA8">
        <v>12350</v>
      </c>
      <c r="AB8" t="s">
        <v>8</v>
      </c>
      <c r="AC8" t="s">
        <v>8</v>
      </c>
      <c r="AD8" t="s">
        <v>8</v>
      </c>
      <c r="AE8">
        <v>17099</v>
      </c>
      <c r="AF8">
        <v>18679</v>
      </c>
      <c r="AG8">
        <v>16581</v>
      </c>
      <c r="AH8">
        <v>15246</v>
      </c>
      <c r="AI8">
        <v>15329</v>
      </c>
      <c r="AJ8">
        <v>15128</v>
      </c>
      <c r="AK8">
        <v>15196</v>
      </c>
      <c r="AL8">
        <v>15755</v>
      </c>
      <c r="AM8">
        <v>15172</v>
      </c>
      <c r="AN8">
        <v>14424</v>
      </c>
      <c r="AO8">
        <v>16438</v>
      </c>
      <c r="AP8">
        <v>15878</v>
      </c>
      <c r="AQ8">
        <v>16605</v>
      </c>
      <c r="AR8">
        <v>17273</v>
      </c>
      <c r="AS8">
        <v>16942</v>
      </c>
      <c r="AT8">
        <v>18145</v>
      </c>
      <c r="AU8">
        <v>18349</v>
      </c>
      <c r="AV8">
        <v>19365</v>
      </c>
      <c r="AW8">
        <v>20882</v>
      </c>
      <c r="AX8">
        <v>21822</v>
      </c>
      <c r="AY8">
        <v>23068</v>
      </c>
      <c r="AZ8">
        <v>24919</v>
      </c>
      <c r="BA8">
        <v>24369</v>
      </c>
      <c r="BB8">
        <v>23759</v>
      </c>
      <c r="BC8">
        <v>23022</v>
      </c>
      <c r="BD8">
        <v>20534</v>
      </c>
      <c r="BE8">
        <v>20546</v>
      </c>
      <c r="BF8">
        <v>20595</v>
      </c>
      <c r="BG8">
        <v>20563</v>
      </c>
      <c r="BH8">
        <v>21915</v>
      </c>
      <c r="BI8">
        <v>21776</v>
      </c>
      <c r="BJ8">
        <v>24079</v>
      </c>
      <c r="BK8">
        <v>23131</v>
      </c>
      <c r="BL8">
        <v>26145</v>
      </c>
      <c r="BM8">
        <v>26850</v>
      </c>
      <c r="BN8">
        <v>27561</v>
      </c>
      <c r="BO8">
        <v>27622</v>
      </c>
      <c r="BP8">
        <v>27560</v>
      </c>
      <c r="BQ8">
        <v>26627</v>
      </c>
      <c r="BR8">
        <v>27779</v>
      </c>
      <c r="BS8">
        <v>28442</v>
      </c>
      <c r="BT8">
        <v>28325</v>
      </c>
      <c r="BU8">
        <v>29662</v>
      </c>
      <c r="BV8">
        <v>29593</v>
      </c>
      <c r="BW8">
        <v>28683</v>
      </c>
      <c r="BX8">
        <v>29161</v>
      </c>
      <c r="BY8">
        <v>31448</v>
      </c>
      <c r="BZ8">
        <v>31215</v>
      </c>
      <c r="CA8">
        <v>32474</v>
      </c>
      <c r="CB8">
        <v>34192</v>
      </c>
      <c r="CC8">
        <v>34030</v>
      </c>
      <c r="CD8">
        <v>35375</v>
      </c>
      <c r="CE8">
        <v>36480</v>
      </c>
      <c r="CF8">
        <v>32969</v>
      </c>
      <c r="CG8">
        <v>38367</v>
      </c>
      <c r="CH8">
        <v>37551</v>
      </c>
      <c r="CI8">
        <v>39698</v>
      </c>
      <c r="CJ8">
        <v>39356</v>
      </c>
      <c r="CK8">
        <v>40872</v>
      </c>
      <c r="CL8">
        <v>40857</v>
      </c>
      <c r="CM8">
        <v>42594</v>
      </c>
      <c r="CN8">
        <v>43886</v>
      </c>
      <c r="CO8">
        <v>43239</v>
      </c>
      <c r="CP8">
        <v>42845</v>
      </c>
      <c r="CQ8">
        <v>43896</v>
      </c>
      <c r="CR8">
        <v>45452</v>
      </c>
      <c r="CS8">
        <v>47165</v>
      </c>
      <c r="CT8">
        <v>49891</v>
      </c>
      <c r="CU8">
        <v>49116</v>
      </c>
      <c r="CV8">
        <v>44042</v>
      </c>
      <c r="CW8">
        <v>53775</v>
      </c>
      <c r="CX8">
        <v>53596</v>
      </c>
      <c r="CY8">
        <v>56275</v>
      </c>
      <c r="CZ8">
        <v>57031</v>
      </c>
      <c r="DA8">
        <v>60411</v>
      </c>
      <c r="DB8">
        <v>60519</v>
      </c>
      <c r="DC8">
        <v>60873</v>
      </c>
      <c r="DD8">
        <v>63221</v>
      </c>
      <c r="DE8">
        <v>62894</v>
      </c>
      <c r="DF8">
        <v>65717</v>
      </c>
      <c r="DG8">
        <v>60019</v>
      </c>
      <c r="DH8">
        <v>68639</v>
      </c>
      <c r="DI8">
        <v>67152</v>
      </c>
      <c r="DJ8">
        <v>71453</v>
      </c>
      <c r="DK8">
        <v>76129</v>
      </c>
      <c r="DL8">
        <v>83959</v>
      </c>
      <c r="DM8">
        <v>91923</v>
      </c>
      <c r="DN8">
        <v>97576</v>
      </c>
      <c r="DO8">
        <v>107620</v>
      </c>
      <c r="DP8">
        <v>116709</v>
      </c>
      <c r="DQ8">
        <v>126668</v>
      </c>
      <c r="DR8">
        <v>126638</v>
      </c>
      <c r="DS8">
        <v>136585</v>
      </c>
      <c r="DT8">
        <v>141369</v>
      </c>
      <c r="DU8">
        <v>136827</v>
      </c>
      <c r="DV8">
        <v>134098</v>
      </c>
      <c r="DW8">
        <v>142531</v>
      </c>
      <c r="DX8">
        <v>143588</v>
      </c>
      <c r="DY8">
        <v>146621</v>
      </c>
      <c r="DZ8">
        <v>151775</v>
      </c>
      <c r="EA8">
        <v>156076</v>
      </c>
      <c r="EB8">
        <v>155354</v>
      </c>
      <c r="EC8">
        <v>161906</v>
      </c>
      <c r="ED8">
        <v>162325</v>
      </c>
      <c r="EE8">
        <v>157809</v>
      </c>
      <c r="EF8">
        <v>164601</v>
      </c>
      <c r="EG8">
        <v>186215</v>
      </c>
      <c r="EH8">
        <v>191302</v>
      </c>
      <c r="EI8">
        <v>205415</v>
      </c>
      <c r="EJ8">
        <v>211669</v>
      </c>
      <c r="EK8">
        <v>220908</v>
      </c>
      <c r="EL8">
        <v>234277</v>
      </c>
      <c r="EM8">
        <v>253664</v>
      </c>
      <c r="EN8">
        <v>268508</v>
      </c>
      <c r="EO8">
        <v>277389</v>
      </c>
      <c r="EP8">
        <v>284673</v>
      </c>
      <c r="EQ8">
        <v>292517</v>
      </c>
      <c r="ER8">
        <v>305467</v>
      </c>
      <c r="ES8">
        <v>308455</v>
      </c>
      <c r="ET8">
        <v>302339</v>
      </c>
      <c r="EU8">
        <v>304695</v>
      </c>
      <c r="EV8">
        <v>293202</v>
      </c>
      <c r="EW8">
        <v>294729</v>
      </c>
      <c r="EX8">
        <v>279634</v>
      </c>
      <c r="EY8">
        <v>265274</v>
      </c>
      <c r="EZ8">
        <v>270703</v>
      </c>
      <c r="FA8">
        <v>272514</v>
      </c>
      <c r="FB8">
        <v>278181</v>
      </c>
      <c r="FC8">
        <v>286587</v>
      </c>
      <c r="FD8">
        <v>292975</v>
      </c>
      <c r="FE8">
        <v>302200</v>
      </c>
      <c r="FF8">
        <v>305744</v>
      </c>
      <c r="FG8">
        <v>308603</v>
      </c>
      <c r="FH8">
        <v>306010</v>
      </c>
      <c r="FI8">
        <v>304126</v>
      </c>
      <c r="FJ8">
        <v>297273</v>
      </c>
      <c r="FK8">
        <v>305433</v>
      </c>
      <c r="FL8">
        <v>313404</v>
      </c>
      <c r="FM8">
        <v>315119</v>
      </c>
      <c r="FN8">
        <v>320471</v>
      </c>
      <c r="FO8">
        <v>334999</v>
      </c>
      <c r="FP8">
        <v>336451</v>
      </c>
      <c r="FQ8">
        <v>355360</v>
      </c>
      <c r="FR8">
        <v>371854</v>
      </c>
      <c r="FS8">
        <v>392107</v>
      </c>
      <c r="FT8">
        <v>418727</v>
      </c>
      <c r="FU8">
        <v>439471</v>
      </c>
      <c r="FV8">
        <v>453586</v>
      </c>
      <c r="FW8">
        <v>466619</v>
      </c>
      <c r="FX8">
        <v>485189</v>
      </c>
      <c r="FY8">
        <v>507229</v>
      </c>
      <c r="FZ8">
        <v>509352</v>
      </c>
      <c r="GA8">
        <v>515387</v>
      </c>
      <c r="GB8">
        <v>538232</v>
      </c>
      <c r="GC8">
        <v>545925</v>
      </c>
      <c r="GD8">
        <v>555149</v>
      </c>
      <c r="GE8">
        <v>568186</v>
      </c>
      <c r="GF8">
        <v>573177</v>
      </c>
      <c r="GG8">
        <v>590733</v>
      </c>
      <c r="GH8">
        <v>600595</v>
      </c>
      <c r="GI8">
        <v>615217</v>
      </c>
      <c r="GJ8">
        <v>625287</v>
      </c>
      <c r="GK8">
        <v>626163</v>
      </c>
      <c r="GL8">
        <v>639365</v>
      </c>
      <c r="GM8">
        <v>641396</v>
      </c>
      <c r="GN8">
        <v>643606</v>
      </c>
      <c r="GO8">
        <v>653094</v>
      </c>
      <c r="GP8">
        <v>650897</v>
      </c>
      <c r="GQ8">
        <v>671600</v>
      </c>
      <c r="GR8">
        <v>681232</v>
      </c>
      <c r="GS8">
        <v>706988</v>
      </c>
      <c r="GT8">
        <v>736883</v>
      </c>
      <c r="GU8">
        <v>758646</v>
      </c>
      <c r="GV8">
        <v>781570</v>
      </c>
      <c r="GW8">
        <v>798851</v>
      </c>
      <c r="GX8">
        <v>831399</v>
      </c>
      <c r="GY8">
        <v>839421</v>
      </c>
      <c r="GZ8">
        <v>847940</v>
      </c>
      <c r="HA8">
        <v>859042</v>
      </c>
      <c r="HB8">
        <v>859577</v>
      </c>
      <c r="HC8">
        <v>903798</v>
      </c>
      <c r="HD8">
        <v>918374</v>
      </c>
      <c r="HE8">
        <v>954450</v>
      </c>
      <c r="HF8">
        <v>974057</v>
      </c>
      <c r="HG8">
        <v>968330</v>
      </c>
      <c r="HH8">
        <v>963021</v>
      </c>
      <c r="HI8">
        <v>947295</v>
      </c>
      <c r="HJ8">
        <v>935263</v>
      </c>
      <c r="HK8">
        <v>966337</v>
      </c>
      <c r="HL8">
        <v>960764</v>
      </c>
      <c r="HM8">
        <v>974597</v>
      </c>
      <c r="HN8">
        <v>1005309</v>
      </c>
      <c r="HO8">
        <v>1030971</v>
      </c>
      <c r="HP8">
        <v>1052904</v>
      </c>
      <c r="HQ8">
        <v>1093360</v>
      </c>
      <c r="HR8">
        <v>1125002</v>
      </c>
      <c r="HS8">
        <v>1113177</v>
      </c>
      <c r="HT8">
        <v>1096812</v>
      </c>
      <c r="HU8">
        <v>1058013</v>
      </c>
      <c r="HV8">
        <v>998902</v>
      </c>
      <c r="HW8">
        <v>953520</v>
      </c>
      <c r="HX8">
        <v>969157</v>
      </c>
      <c r="HY8">
        <v>1004154</v>
      </c>
      <c r="HZ8">
        <v>1015560</v>
      </c>
      <c r="IA8">
        <v>1003046</v>
      </c>
      <c r="IB8">
        <v>1004201</v>
      </c>
      <c r="IC8">
        <v>1007465</v>
      </c>
      <c r="ID8">
        <v>1037310</v>
      </c>
      <c r="IE8">
        <v>1091682</v>
      </c>
      <c r="IF8">
        <v>1133669</v>
      </c>
      <c r="IG8">
        <v>1170152</v>
      </c>
      <c r="IH8">
        <v>1180185</v>
      </c>
      <c r="II8">
        <v>1221444</v>
      </c>
      <c r="IJ8">
        <v>1258408</v>
      </c>
      <c r="IK8">
        <v>1294853</v>
      </c>
      <c r="IL8">
        <v>1302315</v>
      </c>
      <c r="IM8">
        <v>1350743</v>
      </c>
      <c r="IN8">
        <v>1413966</v>
      </c>
      <c r="IO8">
        <v>1459767</v>
      </c>
      <c r="IP8">
        <v>1475417</v>
      </c>
      <c r="IQ8">
        <v>1531531</v>
      </c>
      <c r="IR8">
        <v>1577991</v>
      </c>
      <c r="IS8">
        <v>1622764</v>
      </c>
      <c r="IT8">
        <v>1685710</v>
      </c>
      <c r="IU8">
        <v>1750714</v>
      </c>
      <c r="IV8">
        <v>1813321</v>
      </c>
      <c r="IW8">
        <v>1905282</v>
      </c>
      <c r="IX8">
        <v>1922215</v>
      </c>
      <c r="IY8">
        <v>1700304</v>
      </c>
      <c r="IZ8">
        <v>1511768</v>
      </c>
      <c r="JA8">
        <v>1521093</v>
      </c>
      <c r="JB8">
        <v>1594725</v>
      </c>
      <c r="JC8">
        <v>1703508</v>
      </c>
      <c r="JD8">
        <v>1759877</v>
      </c>
      <c r="JE8">
        <v>1819741</v>
      </c>
      <c r="JF8">
        <v>1877253</v>
      </c>
      <c r="JG8">
        <v>1972116</v>
      </c>
      <c r="JH8">
        <v>2040407</v>
      </c>
      <c r="JI8">
        <v>2116132</v>
      </c>
      <c r="JJ8">
        <v>2156793</v>
      </c>
      <c r="JK8">
        <v>2150123</v>
      </c>
      <c r="JL8">
        <v>2189981</v>
      </c>
      <c r="JM8">
        <v>2215586</v>
      </c>
      <c r="JN8">
        <v>2227734</v>
      </c>
      <c r="JO8">
        <v>2237498</v>
      </c>
      <c r="JP8">
        <v>2255929</v>
      </c>
      <c r="JQ8">
        <v>2261403</v>
      </c>
      <c r="JR8">
        <v>2285116</v>
      </c>
      <c r="JS8">
        <v>2349240</v>
      </c>
      <c r="JT8">
        <v>2343602</v>
      </c>
      <c r="JU8">
        <v>2395168</v>
      </c>
      <c r="JV8">
        <v>2399191</v>
      </c>
      <c r="JW8">
        <v>2376218</v>
      </c>
      <c r="JX8">
        <v>2299045</v>
      </c>
      <c r="JY8">
        <v>2300441</v>
      </c>
      <c r="JZ8">
        <v>2260724</v>
      </c>
      <c r="KA8">
        <v>2222279</v>
      </c>
      <c r="KB8">
        <v>2181957</v>
      </c>
      <c r="KC8">
        <v>2221936</v>
      </c>
      <c r="KD8">
        <v>2270000</v>
      </c>
      <c r="KE8">
        <v>2268339</v>
      </c>
      <c r="KF8">
        <v>2339728</v>
      </c>
      <c r="KG8">
        <v>2349681</v>
      </c>
      <c r="KH8">
        <v>2384524</v>
      </c>
      <c r="KI8">
        <v>2479107</v>
      </c>
      <c r="KJ8">
        <v>2517268</v>
      </c>
      <c r="KK8">
        <v>2562172</v>
      </c>
      <c r="KL8">
        <v>2535501</v>
      </c>
      <c r="KM8">
        <v>2537415</v>
      </c>
      <c r="KN8">
        <v>2544106</v>
      </c>
      <c r="KO8">
        <v>2545358</v>
      </c>
      <c r="KP8">
        <v>2532395</v>
      </c>
      <c r="KQ8">
        <v>2531943</v>
      </c>
      <c r="KR8">
        <v>2416101</v>
      </c>
      <c r="KS8">
        <v>1811351</v>
      </c>
      <c r="KT8">
        <v>2106577</v>
      </c>
      <c r="KU8">
        <v>2266421</v>
      </c>
      <c r="KV8">
        <v>2382789</v>
      </c>
      <c r="KW8">
        <v>2498270</v>
      </c>
      <c r="KX8">
        <v>2565968</v>
      </c>
      <c r="KY8">
        <v>2753126</v>
      </c>
      <c r="KZ8">
        <v>2837615</v>
      </c>
      <c r="LA8">
        <v>3044272</v>
      </c>
      <c r="LB8">
        <v>3084498</v>
      </c>
      <c r="LC8">
        <v>3013800</v>
      </c>
      <c r="LD8">
        <v>3064804</v>
      </c>
      <c r="LE8">
        <v>2961759</v>
      </c>
      <c r="LF8">
        <v>3037657</v>
      </c>
    </row>
    <row r="9" spans="1:630">
      <c r="A9" t="s">
        <v>350</v>
      </c>
      <c r="B9" t="s">
        <v>331</v>
      </c>
      <c r="C9">
        <v>1000000</v>
      </c>
      <c r="D9" t="s">
        <v>332</v>
      </c>
      <c r="E9" t="s">
        <v>351</v>
      </c>
      <c r="F9" s="2" t="s">
        <v>352</v>
      </c>
      <c r="G9" t="s">
        <v>7</v>
      </c>
      <c r="H9" t="s">
        <v>7</v>
      </c>
      <c r="I9" t="s">
        <v>7</v>
      </c>
      <c r="J9" t="s">
        <v>7</v>
      </c>
      <c r="K9">
        <v>1092</v>
      </c>
      <c r="L9" t="s">
        <v>8</v>
      </c>
      <c r="M9" t="s">
        <v>8</v>
      </c>
      <c r="N9" t="s">
        <v>8</v>
      </c>
      <c r="O9">
        <v>1597</v>
      </c>
      <c r="P9" t="s">
        <v>8</v>
      </c>
      <c r="Q9" t="s">
        <v>8</v>
      </c>
      <c r="R9" t="s">
        <v>8</v>
      </c>
      <c r="S9">
        <v>2031</v>
      </c>
      <c r="T9" t="s">
        <v>8</v>
      </c>
      <c r="U9" t="s">
        <v>8</v>
      </c>
      <c r="V9" t="s">
        <v>8</v>
      </c>
      <c r="W9">
        <v>1944</v>
      </c>
      <c r="X9" t="s">
        <v>8</v>
      </c>
      <c r="Y9" t="s">
        <v>8</v>
      </c>
      <c r="Z9" t="s">
        <v>8</v>
      </c>
      <c r="AA9">
        <v>2186</v>
      </c>
      <c r="AB9" t="s">
        <v>8</v>
      </c>
      <c r="AC9" t="s">
        <v>8</v>
      </c>
      <c r="AD9" t="s">
        <v>8</v>
      </c>
      <c r="AE9">
        <v>2756</v>
      </c>
      <c r="AF9">
        <v>2814</v>
      </c>
      <c r="AG9">
        <v>2892</v>
      </c>
      <c r="AH9">
        <v>2865</v>
      </c>
      <c r="AI9">
        <v>2857</v>
      </c>
      <c r="AJ9">
        <v>2825</v>
      </c>
      <c r="AK9">
        <v>2967</v>
      </c>
      <c r="AL9">
        <v>2756</v>
      </c>
      <c r="AM9">
        <v>2824</v>
      </c>
      <c r="AN9">
        <v>2955</v>
      </c>
      <c r="AO9">
        <v>2946</v>
      </c>
      <c r="AP9">
        <v>2972</v>
      </c>
      <c r="AQ9">
        <v>3282</v>
      </c>
      <c r="AR9">
        <v>3398</v>
      </c>
      <c r="AS9">
        <v>3463</v>
      </c>
      <c r="AT9">
        <v>3541</v>
      </c>
      <c r="AU9">
        <v>3626</v>
      </c>
      <c r="AV9">
        <v>3969</v>
      </c>
      <c r="AW9">
        <v>3935</v>
      </c>
      <c r="AX9">
        <v>4093</v>
      </c>
      <c r="AY9">
        <v>3735</v>
      </c>
      <c r="AZ9">
        <v>4280</v>
      </c>
      <c r="BA9">
        <v>4561</v>
      </c>
      <c r="BB9">
        <v>4461</v>
      </c>
      <c r="BC9">
        <v>3770</v>
      </c>
      <c r="BD9">
        <v>3886</v>
      </c>
      <c r="BE9">
        <v>3866</v>
      </c>
      <c r="BF9">
        <v>3839</v>
      </c>
      <c r="BG9">
        <v>3885</v>
      </c>
      <c r="BH9">
        <v>3962</v>
      </c>
      <c r="BI9">
        <v>4057</v>
      </c>
      <c r="BJ9">
        <v>4379</v>
      </c>
      <c r="BK9">
        <v>4678</v>
      </c>
      <c r="BL9">
        <v>4769</v>
      </c>
      <c r="BM9">
        <v>4792</v>
      </c>
      <c r="BN9">
        <v>4934</v>
      </c>
      <c r="BO9">
        <v>5057</v>
      </c>
      <c r="BP9">
        <v>5300</v>
      </c>
      <c r="BQ9">
        <v>5141</v>
      </c>
      <c r="BR9">
        <v>5316</v>
      </c>
      <c r="BS9">
        <v>5470</v>
      </c>
      <c r="BT9">
        <v>5404</v>
      </c>
      <c r="BU9">
        <v>5831</v>
      </c>
      <c r="BV9">
        <v>5909</v>
      </c>
      <c r="BW9">
        <v>6617</v>
      </c>
      <c r="BX9">
        <v>6419</v>
      </c>
      <c r="BY9">
        <v>6347</v>
      </c>
      <c r="BZ9">
        <v>6541</v>
      </c>
      <c r="CA9">
        <v>6813</v>
      </c>
      <c r="CB9">
        <v>7288</v>
      </c>
      <c r="CC9">
        <v>7168</v>
      </c>
      <c r="CD9">
        <v>7353</v>
      </c>
      <c r="CE9">
        <v>7146</v>
      </c>
      <c r="CF9">
        <v>7924</v>
      </c>
      <c r="CG9">
        <v>8191</v>
      </c>
      <c r="CH9">
        <v>7888</v>
      </c>
      <c r="CI9">
        <v>7521</v>
      </c>
      <c r="CJ9">
        <v>7799</v>
      </c>
      <c r="CK9">
        <v>7936</v>
      </c>
      <c r="CL9">
        <v>8070</v>
      </c>
      <c r="CM9">
        <v>8480</v>
      </c>
      <c r="CN9">
        <v>8453</v>
      </c>
      <c r="CO9">
        <v>8319</v>
      </c>
      <c r="CP9">
        <v>8931</v>
      </c>
      <c r="CQ9">
        <v>9026</v>
      </c>
      <c r="CR9">
        <v>9516</v>
      </c>
      <c r="CS9">
        <v>9987</v>
      </c>
      <c r="CT9">
        <v>10389</v>
      </c>
      <c r="CU9">
        <v>10516</v>
      </c>
      <c r="CV9">
        <v>11084</v>
      </c>
      <c r="CW9">
        <v>11534</v>
      </c>
      <c r="CX9">
        <v>12060</v>
      </c>
      <c r="CY9">
        <v>12438</v>
      </c>
      <c r="CZ9">
        <v>12872</v>
      </c>
      <c r="DA9">
        <v>13175</v>
      </c>
      <c r="DB9">
        <v>13024</v>
      </c>
      <c r="DC9">
        <v>12261</v>
      </c>
      <c r="DD9">
        <v>13285</v>
      </c>
      <c r="DE9">
        <v>14074</v>
      </c>
      <c r="DF9">
        <v>13952</v>
      </c>
      <c r="DG9">
        <v>14733</v>
      </c>
      <c r="DH9">
        <v>15192</v>
      </c>
      <c r="DI9">
        <v>15746</v>
      </c>
      <c r="DJ9">
        <v>16684</v>
      </c>
      <c r="DK9">
        <v>17490</v>
      </c>
      <c r="DL9">
        <v>20281</v>
      </c>
      <c r="DM9">
        <v>22422</v>
      </c>
      <c r="DN9">
        <v>25233</v>
      </c>
      <c r="DO9">
        <v>26228</v>
      </c>
      <c r="DP9">
        <v>29670</v>
      </c>
      <c r="DQ9">
        <v>30328</v>
      </c>
      <c r="DR9">
        <v>30462</v>
      </c>
      <c r="DS9">
        <v>28820</v>
      </c>
      <c r="DT9">
        <v>26925</v>
      </c>
      <c r="DU9">
        <v>26529</v>
      </c>
      <c r="DV9">
        <v>28088</v>
      </c>
      <c r="DW9">
        <v>30554</v>
      </c>
      <c r="DX9">
        <v>31384</v>
      </c>
      <c r="DY9">
        <v>32254</v>
      </c>
      <c r="DZ9">
        <v>32554</v>
      </c>
      <c r="EA9">
        <v>33260</v>
      </c>
      <c r="EB9">
        <v>35780</v>
      </c>
      <c r="EC9">
        <v>36953</v>
      </c>
      <c r="ED9">
        <v>38130</v>
      </c>
      <c r="EE9">
        <v>37937</v>
      </c>
      <c r="EF9">
        <v>42472</v>
      </c>
      <c r="EG9">
        <v>42584</v>
      </c>
      <c r="EH9">
        <v>46239</v>
      </c>
      <c r="EI9">
        <v>53712</v>
      </c>
      <c r="EJ9">
        <v>57618</v>
      </c>
      <c r="EK9">
        <v>64106</v>
      </c>
      <c r="EL9">
        <v>73413</v>
      </c>
      <c r="EM9">
        <v>78147</v>
      </c>
      <c r="EN9">
        <v>83574</v>
      </c>
      <c r="EO9">
        <v>79623</v>
      </c>
      <c r="EP9">
        <v>74869</v>
      </c>
      <c r="EQ9">
        <v>78302</v>
      </c>
      <c r="ER9">
        <v>85740</v>
      </c>
      <c r="ES9">
        <v>89746</v>
      </c>
      <c r="ET9">
        <v>95908</v>
      </c>
      <c r="EU9">
        <v>96702</v>
      </c>
      <c r="EV9">
        <v>98324</v>
      </c>
      <c r="EW9">
        <v>107183</v>
      </c>
      <c r="EX9">
        <v>101450</v>
      </c>
      <c r="EY9">
        <v>97016</v>
      </c>
      <c r="EZ9">
        <v>93804</v>
      </c>
      <c r="FA9">
        <v>98792</v>
      </c>
      <c r="FB9">
        <v>105241</v>
      </c>
      <c r="FC9">
        <v>109690</v>
      </c>
      <c r="FD9">
        <v>114835</v>
      </c>
      <c r="FE9">
        <v>123208</v>
      </c>
      <c r="FF9">
        <v>127291</v>
      </c>
      <c r="FG9">
        <v>122125</v>
      </c>
      <c r="FH9">
        <v>112635</v>
      </c>
      <c r="FI9">
        <v>114332</v>
      </c>
      <c r="FJ9">
        <v>110019</v>
      </c>
      <c r="FK9">
        <v>113660</v>
      </c>
      <c r="FL9">
        <v>116479</v>
      </c>
      <c r="FM9">
        <v>112127</v>
      </c>
      <c r="FN9">
        <v>109209</v>
      </c>
      <c r="FO9">
        <v>107480</v>
      </c>
      <c r="FP9">
        <v>112383</v>
      </c>
      <c r="FQ9">
        <v>121378</v>
      </c>
      <c r="FR9">
        <v>125897</v>
      </c>
      <c r="FS9">
        <v>133485</v>
      </c>
      <c r="FT9">
        <v>145471</v>
      </c>
      <c r="FU9">
        <v>146475</v>
      </c>
      <c r="FV9">
        <v>153453</v>
      </c>
      <c r="FW9">
        <v>163066</v>
      </c>
      <c r="FX9">
        <v>171439</v>
      </c>
      <c r="FY9">
        <v>179764</v>
      </c>
      <c r="FZ9">
        <v>178658</v>
      </c>
      <c r="GA9">
        <v>180934</v>
      </c>
      <c r="GB9">
        <v>183763</v>
      </c>
      <c r="GC9">
        <v>184516</v>
      </c>
      <c r="GD9">
        <v>184722</v>
      </c>
      <c r="GE9">
        <v>202387</v>
      </c>
      <c r="GF9">
        <v>186772</v>
      </c>
      <c r="GG9">
        <v>167995</v>
      </c>
      <c r="GH9">
        <v>161533</v>
      </c>
      <c r="GI9">
        <v>157152</v>
      </c>
      <c r="GJ9">
        <v>154791</v>
      </c>
      <c r="GK9">
        <v>157094</v>
      </c>
      <c r="GL9">
        <v>148901</v>
      </c>
      <c r="GM9">
        <v>147421</v>
      </c>
      <c r="GN9">
        <v>151953</v>
      </c>
      <c r="GO9">
        <v>154394</v>
      </c>
      <c r="GP9">
        <v>157411</v>
      </c>
      <c r="GQ9">
        <v>158642</v>
      </c>
      <c r="GR9">
        <v>165407</v>
      </c>
      <c r="GS9">
        <v>176130</v>
      </c>
      <c r="GT9">
        <v>190952</v>
      </c>
      <c r="GU9">
        <v>205683</v>
      </c>
      <c r="GV9">
        <v>221252</v>
      </c>
      <c r="GW9">
        <v>231696</v>
      </c>
      <c r="GX9">
        <v>229867</v>
      </c>
      <c r="GY9">
        <v>236517</v>
      </c>
      <c r="GZ9">
        <v>240530</v>
      </c>
      <c r="HA9">
        <v>239215</v>
      </c>
      <c r="HB9">
        <v>245765</v>
      </c>
      <c r="HC9">
        <v>260106</v>
      </c>
      <c r="HD9">
        <v>270176</v>
      </c>
      <c r="HE9">
        <v>283027</v>
      </c>
      <c r="HF9">
        <v>286102</v>
      </c>
      <c r="HG9">
        <v>280978</v>
      </c>
      <c r="HH9">
        <v>289849</v>
      </c>
      <c r="HI9">
        <v>293276</v>
      </c>
      <c r="HJ9">
        <v>282162</v>
      </c>
      <c r="HK9">
        <v>281829</v>
      </c>
      <c r="HL9">
        <v>297144</v>
      </c>
      <c r="HM9">
        <v>313653</v>
      </c>
      <c r="HN9">
        <v>334162</v>
      </c>
      <c r="HO9">
        <v>353624</v>
      </c>
      <c r="HP9">
        <v>369290</v>
      </c>
      <c r="HQ9">
        <v>393281</v>
      </c>
      <c r="HR9">
        <v>388156</v>
      </c>
      <c r="HS9">
        <v>411823</v>
      </c>
      <c r="HT9">
        <v>373126</v>
      </c>
      <c r="HU9">
        <v>351504</v>
      </c>
      <c r="HV9">
        <v>325476</v>
      </c>
      <c r="HW9">
        <v>308460</v>
      </c>
      <c r="HX9">
        <v>317998</v>
      </c>
      <c r="HY9">
        <v>333548</v>
      </c>
      <c r="HZ9">
        <v>350941</v>
      </c>
      <c r="IA9">
        <v>340756</v>
      </c>
      <c r="IB9">
        <v>356735</v>
      </c>
      <c r="IC9">
        <v>367928</v>
      </c>
      <c r="ID9">
        <v>379042</v>
      </c>
      <c r="IE9">
        <v>405917</v>
      </c>
      <c r="IF9">
        <v>439894</v>
      </c>
      <c r="IG9">
        <v>454427</v>
      </c>
      <c r="IH9">
        <v>471079</v>
      </c>
      <c r="II9">
        <v>493385</v>
      </c>
      <c r="IJ9">
        <v>538791</v>
      </c>
      <c r="IK9">
        <v>549745</v>
      </c>
      <c r="IL9">
        <v>576552</v>
      </c>
      <c r="IM9">
        <v>611986</v>
      </c>
      <c r="IN9">
        <v>642899</v>
      </c>
      <c r="IO9">
        <v>695405</v>
      </c>
      <c r="IP9">
        <v>721634</v>
      </c>
      <c r="IQ9">
        <v>750546</v>
      </c>
      <c r="IR9">
        <v>778325</v>
      </c>
      <c r="IS9">
        <v>843000</v>
      </c>
      <c r="IT9">
        <v>884689</v>
      </c>
      <c r="IU9">
        <v>894723</v>
      </c>
      <c r="IV9">
        <v>910175</v>
      </c>
      <c r="IW9">
        <v>899356</v>
      </c>
      <c r="IX9">
        <v>869155</v>
      </c>
      <c r="IY9">
        <v>742207</v>
      </c>
      <c r="IZ9">
        <v>667668</v>
      </c>
      <c r="JA9">
        <v>660083</v>
      </c>
      <c r="JB9">
        <v>700484</v>
      </c>
      <c r="JC9">
        <v>728789</v>
      </c>
      <c r="JD9">
        <v>740768</v>
      </c>
      <c r="JE9">
        <v>752536</v>
      </c>
      <c r="JF9">
        <v>757947</v>
      </c>
      <c r="JG9">
        <v>788626</v>
      </c>
      <c r="JH9">
        <v>803947</v>
      </c>
      <c r="JI9">
        <v>829792</v>
      </c>
      <c r="JJ9">
        <v>845172</v>
      </c>
      <c r="JK9">
        <v>832563</v>
      </c>
      <c r="JL9">
        <v>839378</v>
      </c>
      <c r="JM9">
        <v>815594</v>
      </c>
      <c r="JN9">
        <v>826730</v>
      </c>
      <c r="JO9">
        <v>827784</v>
      </c>
      <c r="JP9">
        <v>834466</v>
      </c>
      <c r="JQ9">
        <v>845848</v>
      </c>
      <c r="JR9">
        <v>850458</v>
      </c>
      <c r="JS9">
        <v>857920</v>
      </c>
      <c r="JT9">
        <v>867822</v>
      </c>
      <c r="JU9">
        <v>874590</v>
      </c>
      <c r="JV9">
        <v>899782</v>
      </c>
      <c r="JW9">
        <v>883863</v>
      </c>
      <c r="JX9">
        <v>853268</v>
      </c>
      <c r="JY9">
        <v>872657</v>
      </c>
      <c r="JZ9">
        <v>876843</v>
      </c>
      <c r="KA9">
        <v>839572</v>
      </c>
      <c r="KB9">
        <v>859014</v>
      </c>
      <c r="KC9">
        <v>881354</v>
      </c>
      <c r="KD9">
        <v>892685</v>
      </c>
      <c r="KE9">
        <v>938531</v>
      </c>
      <c r="KF9">
        <v>964255</v>
      </c>
      <c r="KG9">
        <v>987137</v>
      </c>
      <c r="KH9">
        <v>1059507</v>
      </c>
      <c r="KI9">
        <v>1113510</v>
      </c>
      <c r="KJ9">
        <v>1110850</v>
      </c>
      <c r="KK9">
        <v>1151025</v>
      </c>
      <c r="KL9">
        <v>1131935</v>
      </c>
      <c r="KM9">
        <v>1160824</v>
      </c>
      <c r="KN9">
        <v>1176655</v>
      </c>
      <c r="KO9">
        <v>1197175</v>
      </c>
      <c r="KP9">
        <v>1172597</v>
      </c>
      <c r="KQ9">
        <v>1152421</v>
      </c>
      <c r="KR9">
        <v>1074509</v>
      </c>
      <c r="KS9">
        <v>884887</v>
      </c>
      <c r="KT9">
        <v>991673</v>
      </c>
      <c r="KU9">
        <v>1020736</v>
      </c>
      <c r="KV9">
        <v>1092250</v>
      </c>
      <c r="KW9">
        <v>1091523</v>
      </c>
      <c r="KX9">
        <v>1124926</v>
      </c>
      <c r="KY9">
        <v>1139840</v>
      </c>
      <c r="KZ9">
        <v>1154821</v>
      </c>
      <c r="LA9">
        <v>1229380</v>
      </c>
      <c r="LB9">
        <v>1285534</v>
      </c>
      <c r="LC9">
        <v>1340748</v>
      </c>
      <c r="LD9">
        <v>1390697</v>
      </c>
      <c r="LE9">
        <v>1452748</v>
      </c>
      <c r="LF9">
        <v>1493756</v>
      </c>
    </row>
    <row r="10" spans="1:630">
      <c r="A10" t="s">
        <v>353</v>
      </c>
      <c r="B10" t="s">
        <v>331</v>
      </c>
      <c r="C10">
        <v>1000000</v>
      </c>
      <c r="D10" t="s">
        <v>332</v>
      </c>
      <c r="E10" t="s">
        <v>354</v>
      </c>
      <c r="F10" s="2" t="s">
        <v>355</v>
      </c>
      <c r="G10" t="s">
        <v>7</v>
      </c>
      <c r="H10" t="s">
        <v>7</v>
      </c>
      <c r="I10" t="s">
        <v>7</v>
      </c>
      <c r="J10" t="s">
        <v>7</v>
      </c>
      <c r="K10">
        <v>0</v>
      </c>
      <c r="L10" t="s">
        <v>8</v>
      </c>
      <c r="M10" t="s">
        <v>8</v>
      </c>
      <c r="N10" t="s">
        <v>8</v>
      </c>
      <c r="O10">
        <v>0</v>
      </c>
      <c r="P10" t="s">
        <v>8</v>
      </c>
      <c r="Q10" t="s">
        <v>8</v>
      </c>
      <c r="R10" t="s">
        <v>8</v>
      </c>
      <c r="S10">
        <v>0</v>
      </c>
      <c r="T10" t="s">
        <v>8</v>
      </c>
      <c r="U10" t="s">
        <v>8</v>
      </c>
      <c r="V10" t="s">
        <v>8</v>
      </c>
      <c r="W10">
        <v>0</v>
      </c>
      <c r="X10" t="s">
        <v>8</v>
      </c>
      <c r="Y10" t="s">
        <v>8</v>
      </c>
      <c r="Z10" t="s">
        <v>8</v>
      </c>
      <c r="AA10">
        <v>0</v>
      </c>
      <c r="AB10" t="s">
        <v>8</v>
      </c>
      <c r="AC10" t="s">
        <v>8</v>
      </c>
      <c r="AD10" t="s">
        <v>8</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34330</v>
      </c>
      <c r="HM10">
        <v>39825</v>
      </c>
      <c r="HN10">
        <v>38139</v>
      </c>
      <c r="HO10">
        <v>38413</v>
      </c>
      <c r="HP10">
        <v>40904</v>
      </c>
      <c r="HQ10">
        <v>39848</v>
      </c>
      <c r="HR10">
        <v>41060</v>
      </c>
      <c r="HS10">
        <v>42580</v>
      </c>
      <c r="HT10">
        <v>43090</v>
      </c>
      <c r="HU10">
        <v>44366</v>
      </c>
      <c r="HV10">
        <v>45205</v>
      </c>
      <c r="HW10">
        <v>48005</v>
      </c>
      <c r="HX10">
        <v>51512</v>
      </c>
      <c r="HY10">
        <v>55136</v>
      </c>
      <c r="HZ10">
        <v>58487</v>
      </c>
      <c r="IA10">
        <v>61962</v>
      </c>
      <c r="IB10">
        <v>60143</v>
      </c>
      <c r="IC10">
        <v>67683</v>
      </c>
      <c r="ID10">
        <v>67861</v>
      </c>
      <c r="IE10">
        <v>68136</v>
      </c>
      <c r="IF10">
        <v>63568</v>
      </c>
      <c r="IG10">
        <v>61687</v>
      </c>
      <c r="IH10">
        <v>62785</v>
      </c>
      <c r="II10">
        <v>70112</v>
      </c>
      <c r="IJ10">
        <v>81060</v>
      </c>
      <c r="IK10">
        <v>59823</v>
      </c>
      <c r="IL10">
        <v>69354</v>
      </c>
      <c r="IM10">
        <v>69846</v>
      </c>
      <c r="IN10">
        <v>79852</v>
      </c>
      <c r="IO10">
        <v>72829</v>
      </c>
      <c r="IP10">
        <v>68245</v>
      </c>
      <c r="IQ10">
        <v>78694</v>
      </c>
      <c r="IR10">
        <v>66875</v>
      </c>
      <c r="IS10">
        <v>71180</v>
      </c>
      <c r="IT10">
        <v>77640</v>
      </c>
      <c r="IU10">
        <v>83897</v>
      </c>
      <c r="IV10">
        <v>79812</v>
      </c>
      <c r="IW10">
        <v>84827</v>
      </c>
      <c r="IX10">
        <v>87859</v>
      </c>
      <c r="IY10">
        <v>105006</v>
      </c>
      <c r="IZ10">
        <v>95079</v>
      </c>
      <c r="JA10">
        <v>90715</v>
      </c>
      <c r="JB10">
        <v>85229</v>
      </c>
      <c r="JC10">
        <v>89435</v>
      </c>
      <c r="JD10">
        <v>89819</v>
      </c>
      <c r="JE10">
        <v>98235</v>
      </c>
      <c r="JF10">
        <v>97135</v>
      </c>
      <c r="JG10">
        <v>102162</v>
      </c>
      <c r="JH10">
        <v>99626</v>
      </c>
      <c r="JI10">
        <v>104026</v>
      </c>
      <c r="JJ10">
        <v>107776</v>
      </c>
      <c r="JK10">
        <v>112826</v>
      </c>
      <c r="JL10">
        <v>107205</v>
      </c>
      <c r="JM10">
        <v>111796</v>
      </c>
      <c r="JN10">
        <v>121402</v>
      </c>
      <c r="JO10">
        <v>126392</v>
      </c>
      <c r="JP10">
        <v>129056</v>
      </c>
      <c r="JQ10">
        <v>123532</v>
      </c>
      <c r="JR10">
        <v>130688</v>
      </c>
      <c r="JS10">
        <v>140494</v>
      </c>
      <c r="JT10">
        <v>140649</v>
      </c>
      <c r="JU10">
        <v>177610</v>
      </c>
      <c r="JV10">
        <v>131270</v>
      </c>
      <c r="JW10">
        <v>133814</v>
      </c>
      <c r="JX10">
        <v>137246</v>
      </c>
      <c r="JY10">
        <v>143705</v>
      </c>
      <c r="JZ10">
        <v>133321</v>
      </c>
      <c r="KA10">
        <v>138249</v>
      </c>
      <c r="KB10">
        <v>142285</v>
      </c>
      <c r="KC10">
        <v>144895</v>
      </c>
      <c r="KD10">
        <v>146839</v>
      </c>
      <c r="KE10">
        <v>152606</v>
      </c>
      <c r="KF10">
        <v>179485</v>
      </c>
      <c r="KG10">
        <v>152821</v>
      </c>
      <c r="KH10">
        <v>179538</v>
      </c>
      <c r="KI10">
        <v>151115</v>
      </c>
      <c r="KJ10">
        <v>145313</v>
      </c>
      <c r="KK10">
        <v>152790</v>
      </c>
      <c r="KL10">
        <v>160936</v>
      </c>
      <c r="KM10">
        <v>156694</v>
      </c>
      <c r="KN10">
        <v>157753</v>
      </c>
      <c r="KO10">
        <v>157761</v>
      </c>
      <c r="KP10">
        <v>170738</v>
      </c>
      <c r="KQ10">
        <v>161868</v>
      </c>
      <c r="KR10">
        <v>170907</v>
      </c>
      <c r="KS10">
        <v>167633</v>
      </c>
      <c r="KT10">
        <v>176959</v>
      </c>
      <c r="KU10">
        <v>174595</v>
      </c>
      <c r="KV10">
        <v>182737</v>
      </c>
      <c r="KW10">
        <v>174790</v>
      </c>
      <c r="KX10">
        <v>180206</v>
      </c>
      <c r="KY10">
        <v>183524</v>
      </c>
      <c r="KZ10">
        <v>184234</v>
      </c>
      <c r="LA10">
        <v>186933</v>
      </c>
      <c r="LB10">
        <v>187379</v>
      </c>
      <c r="LC10">
        <v>217548</v>
      </c>
      <c r="LD10">
        <v>185782</v>
      </c>
      <c r="LE10">
        <v>189672</v>
      </c>
      <c r="LF10">
        <v>185735</v>
      </c>
    </row>
    <row r="11" spans="1:630">
      <c r="A11" t="s">
        <v>356</v>
      </c>
      <c r="B11" t="s">
        <v>331</v>
      </c>
      <c r="C11">
        <v>1000000</v>
      </c>
      <c r="D11" t="s">
        <v>332</v>
      </c>
      <c r="E11" t="s">
        <v>357</v>
      </c>
      <c r="F11" s="2" t="s">
        <v>9</v>
      </c>
      <c r="G11" t="s">
        <v>7</v>
      </c>
      <c r="H11" t="s">
        <v>7</v>
      </c>
      <c r="I11" t="s">
        <v>7</v>
      </c>
      <c r="J11" t="s">
        <v>7</v>
      </c>
      <c r="K11">
        <v>-4917</v>
      </c>
      <c r="L11" t="s">
        <v>8</v>
      </c>
      <c r="M11" t="s">
        <v>8</v>
      </c>
      <c r="N11" t="s">
        <v>8</v>
      </c>
      <c r="O11">
        <v>-9289</v>
      </c>
      <c r="P11" t="s">
        <v>8</v>
      </c>
      <c r="Q11" t="s">
        <v>8</v>
      </c>
      <c r="R11" t="s">
        <v>8</v>
      </c>
      <c r="S11">
        <v>-2417</v>
      </c>
      <c r="T11" t="s">
        <v>8</v>
      </c>
      <c r="U11" t="s">
        <v>8</v>
      </c>
      <c r="V11" t="s">
        <v>8</v>
      </c>
      <c r="W11">
        <v>-879</v>
      </c>
      <c r="X11" t="s">
        <v>8</v>
      </c>
      <c r="Y11" t="s">
        <v>8</v>
      </c>
      <c r="Z11" t="s">
        <v>8</v>
      </c>
      <c r="AA11">
        <v>1843</v>
      </c>
      <c r="AB11" t="s">
        <v>8</v>
      </c>
      <c r="AC11" t="s">
        <v>8</v>
      </c>
      <c r="AD11" t="s">
        <v>8</v>
      </c>
      <c r="AE11">
        <v>-877</v>
      </c>
      <c r="AF11">
        <v>-3522</v>
      </c>
      <c r="AG11">
        <v>-1126</v>
      </c>
      <c r="AH11">
        <v>1054</v>
      </c>
      <c r="AI11">
        <v>1234</v>
      </c>
      <c r="AJ11">
        <v>1347</v>
      </c>
      <c r="AK11">
        <v>1827</v>
      </c>
      <c r="AL11">
        <v>1179</v>
      </c>
      <c r="AM11">
        <v>931</v>
      </c>
      <c r="AN11">
        <v>488</v>
      </c>
      <c r="AO11">
        <v>-336</v>
      </c>
      <c r="AP11">
        <v>76</v>
      </c>
      <c r="AQ11">
        <v>-908</v>
      </c>
      <c r="AR11">
        <v>-483</v>
      </c>
      <c r="AS11">
        <v>229</v>
      </c>
      <c r="AT11">
        <v>-807</v>
      </c>
      <c r="AU11">
        <v>-427</v>
      </c>
      <c r="AV11">
        <v>-943</v>
      </c>
      <c r="AW11">
        <v>-2231</v>
      </c>
      <c r="AX11">
        <v>-3023</v>
      </c>
      <c r="AY11">
        <v>-4531</v>
      </c>
      <c r="AZ11">
        <v>-5556</v>
      </c>
      <c r="BA11">
        <v>-4806</v>
      </c>
      <c r="BB11">
        <v>-4914</v>
      </c>
      <c r="BC11">
        <v>-3594</v>
      </c>
      <c r="BD11">
        <v>-1477</v>
      </c>
      <c r="BE11">
        <v>-821</v>
      </c>
      <c r="BF11">
        <v>-1049</v>
      </c>
      <c r="BG11">
        <v>143</v>
      </c>
      <c r="BH11">
        <v>1410</v>
      </c>
      <c r="BI11">
        <v>2888</v>
      </c>
      <c r="BJ11">
        <v>-33</v>
      </c>
      <c r="BK11">
        <v>823</v>
      </c>
      <c r="BL11">
        <v>-1864</v>
      </c>
      <c r="BM11">
        <v>-1723</v>
      </c>
      <c r="BN11">
        <v>-4214</v>
      </c>
      <c r="BO11">
        <v>-4884</v>
      </c>
      <c r="BP11">
        <v>-5438</v>
      </c>
      <c r="BQ11">
        <v>-3212</v>
      </c>
      <c r="BR11">
        <v>-4303</v>
      </c>
      <c r="BS11">
        <v>-3901</v>
      </c>
      <c r="BT11">
        <v>-3112</v>
      </c>
      <c r="BU11">
        <v>-3746</v>
      </c>
      <c r="BV11">
        <v>-4773</v>
      </c>
      <c r="BW11">
        <v>-3567</v>
      </c>
      <c r="BX11">
        <v>-3971</v>
      </c>
      <c r="BY11">
        <v>-4343</v>
      </c>
      <c r="BZ11">
        <v>-5221</v>
      </c>
      <c r="CA11">
        <v>-6251</v>
      </c>
      <c r="CB11">
        <v>-8192</v>
      </c>
      <c r="CC11">
        <v>-5975</v>
      </c>
      <c r="CD11">
        <v>-8130</v>
      </c>
      <c r="CE11">
        <v>-7573</v>
      </c>
      <c r="CF11">
        <v>-5659</v>
      </c>
      <c r="CG11">
        <v>-6269</v>
      </c>
      <c r="CH11">
        <v>-6570</v>
      </c>
      <c r="CI11">
        <v>-6133</v>
      </c>
      <c r="CJ11">
        <v>-4632</v>
      </c>
      <c r="CK11">
        <v>-3316</v>
      </c>
      <c r="CL11">
        <v>-3201</v>
      </c>
      <c r="CM11">
        <v>-4084</v>
      </c>
      <c r="CN11">
        <v>-4263</v>
      </c>
      <c r="CO11">
        <v>-3255</v>
      </c>
      <c r="CP11">
        <v>-3583</v>
      </c>
      <c r="CQ11">
        <v>-2832</v>
      </c>
      <c r="CR11">
        <v>-1610</v>
      </c>
      <c r="CS11">
        <v>-2025</v>
      </c>
      <c r="CT11">
        <v>-1835</v>
      </c>
      <c r="CU11">
        <v>-661</v>
      </c>
      <c r="CV11">
        <v>-1672</v>
      </c>
      <c r="CW11">
        <v>-505</v>
      </c>
      <c r="CX11">
        <v>-1707</v>
      </c>
      <c r="CY11">
        <v>-2530</v>
      </c>
      <c r="CZ11">
        <v>-3909</v>
      </c>
      <c r="DA11">
        <v>-5048</v>
      </c>
      <c r="DB11">
        <v>-3736</v>
      </c>
      <c r="DC11">
        <v>-2201</v>
      </c>
      <c r="DD11">
        <v>-4488</v>
      </c>
      <c r="DE11">
        <v>139</v>
      </c>
      <c r="DF11">
        <v>21</v>
      </c>
      <c r="DG11">
        <v>3084</v>
      </c>
      <c r="DH11">
        <v>5031</v>
      </c>
      <c r="DI11">
        <v>4753</v>
      </c>
      <c r="DJ11">
        <v>3598</v>
      </c>
      <c r="DK11">
        <v>2782</v>
      </c>
      <c r="DL11">
        <v>-2205</v>
      </c>
      <c r="DM11">
        <v>-5409</v>
      </c>
      <c r="DN11">
        <v>-12474</v>
      </c>
      <c r="DO11">
        <v>-15357</v>
      </c>
      <c r="DP11">
        <v>-16517</v>
      </c>
      <c r="DQ11">
        <v>-2663</v>
      </c>
      <c r="DR11">
        <v>-309</v>
      </c>
      <c r="DS11">
        <v>-4392</v>
      </c>
      <c r="DT11">
        <v>-17889</v>
      </c>
      <c r="DU11">
        <v>-21454</v>
      </c>
      <c r="DV11">
        <v>-18389</v>
      </c>
      <c r="DW11">
        <v>-21623</v>
      </c>
      <c r="DX11">
        <v>-13152</v>
      </c>
      <c r="DY11">
        <v>-8994</v>
      </c>
      <c r="DZ11">
        <v>-2406</v>
      </c>
      <c r="EA11">
        <v>-3825</v>
      </c>
      <c r="EB11">
        <v>8022</v>
      </c>
      <c r="EC11">
        <v>8843</v>
      </c>
      <c r="ED11">
        <v>7858</v>
      </c>
      <c r="EE11">
        <v>18933</v>
      </c>
      <c r="EF11">
        <v>25008</v>
      </c>
      <c r="EG11">
        <v>12856</v>
      </c>
      <c r="EH11">
        <v>11386</v>
      </c>
      <c r="EI11">
        <v>1261</v>
      </c>
      <c r="EJ11">
        <v>1811</v>
      </c>
      <c r="EK11">
        <v>2698</v>
      </c>
      <c r="EL11">
        <v>-2433</v>
      </c>
      <c r="EM11">
        <v>2588</v>
      </c>
      <c r="EN11">
        <v>10666</v>
      </c>
      <c r="EO11">
        <v>-9844</v>
      </c>
      <c r="EP11">
        <v>-28157</v>
      </c>
      <c r="EQ11">
        <v>-6707</v>
      </c>
      <c r="ER11">
        <v>-1667</v>
      </c>
      <c r="ES11">
        <v>-172</v>
      </c>
      <c r="ET11">
        <v>-7072</v>
      </c>
      <c r="EU11">
        <v>-4594</v>
      </c>
      <c r="EV11">
        <v>-651</v>
      </c>
      <c r="EW11">
        <v>-17439</v>
      </c>
      <c r="EX11">
        <v>14037</v>
      </c>
      <c r="EY11">
        <v>17253</v>
      </c>
      <c r="EZ11">
        <v>7895</v>
      </c>
      <c r="FA11">
        <v>27637</v>
      </c>
      <c r="FB11">
        <v>47909</v>
      </c>
      <c r="FC11">
        <v>56770</v>
      </c>
      <c r="FD11">
        <v>78535</v>
      </c>
      <c r="FE11">
        <v>87926</v>
      </c>
      <c r="FF11">
        <v>90438</v>
      </c>
      <c r="FG11">
        <v>103420</v>
      </c>
      <c r="FH11">
        <v>89411</v>
      </c>
      <c r="FI11">
        <v>111362</v>
      </c>
      <c r="FJ11">
        <v>121276</v>
      </c>
      <c r="FK11">
        <v>135167</v>
      </c>
      <c r="FL11">
        <v>128323</v>
      </c>
      <c r="FM11">
        <v>141860</v>
      </c>
      <c r="FN11">
        <v>150221</v>
      </c>
      <c r="FO11">
        <v>150298</v>
      </c>
      <c r="FP11">
        <v>150930</v>
      </c>
      <c r="FQ11">
        <v>154382</v>
      </c>
      <c r="FR11">
        <v>154050</v>
      </c>
      <c r="FS11">
        <v>157007</v>
      </c>
      <c r="FT11">
        <v>126874</v>
      </c>
      <c r="FU11">
        <v>109955</v>
      </c>
      <c r="FV11">
        <v>106454</v>
      </c>
      <c r="FW11">
        <v>119615</v>
      </c>
      <c r="FX11">
        <v>106700</v>
      </c>
      <c r="FY11">
        <v>93573</v>
      </c>
      <c r="FZ11">
        <v>81653</v>
      </c>
      <c r="GA11">
        <v>87480</v>
      </c>
      <c r="GB11">
        <v>90037</v>
      </c>
      <c r="GC11">
        <v>72863</v>
      </c>
      <c r="GD11">
        <v>82377</v>
      </c>
      <c r="GE11">
        <v>54313</v>
      </c>
      <c r="GF11">
        <v>-46572</v>
      </c>
      <c r="GG11">
        <v>-14771</v>
      </c>
      <c r="GH11">
        <v>13026</v>
      </c>
      <c r="GI11">
        <v>16792</v>
      </c>
      <c r="GJ11">
        <v>21788</v>
      </c>
      <c r="GK11">
        <v>39387</v>
      </c>
      <c r="GL11">
        <v>52703</v>
      </c>
      <c r="GM11">
        <v>68411</v>
      </c>
      <c r="GN11">
        <v>57323</v>
      </c>
      <c r="GO11">
        <v>74495</v>
      </c>
      <c r="GP11">
        <v>77405</v>
      </c>
      <c r="GQ11">
        <v>108258</v>
      </c>
      <c r="GR11">
        <v>92968</v>
      </c>
      <c r="GS11">
        <v>109197</v>
      </c>
      <c r="GT11">
        <v>121707</v>
      </c>
      <c r="GU11">
        <v>138526</v>
      </c>
      <c r="GV11">
        <v>119215</v>
      </c>
      <c r="GW11">
        <v>119373</v>
      </c>
      <c r="GX11">
        <v>99789</v>
      </c>
      <c r="GY11">
        <v>85059</v>
      </c>
      <c r="GZ11">
        <v>102927</v>
      </c>
      <c r="HA11">
        <v>109343</v>
      </c>
      <c r="HB11">
        <v>133523</v>
      </c>
      <c r="HC11">
        <v>114289</v>
      </c>
      <c r="HD11">
        <v>131955</v>
      </c>
      <c r="HE11">
        <v>101875</v>
      </c>
      <c r="HF11">
        <v>122783</v>
      </c>
      <c r="HG11">
        <v>163768</v>
      </c>
      <c r="HH11">
        <v>164865</v>
      </c>
      <c r="HI11">
        <v>196070</v>
      </c>
      <c r="HJ11">
        <v>224597</v>
      </c>
      <c r="HK11">
        <v>235798</v>
      </c>
      <c r="HL11">
        <v>234239</v>
      </c>
      <c r="HM11">
        <v>262216</v>
      </c>
      <c r="HN11">
        <v>293375</v>
      </c>
      <c r="HO11">
        <v>316669</v>
      </c>
      <c r="HP11">
        <v>370519</v>
      </c>
      <c r="HQ11">
        <v>379498</v>
      </c>
      <c r="HR11">
        <v>416788</v>
      </c>
      <c r="HS11">
        <v>420669</v>
      </c>
      <c r="HT11">
        <v>423660</v>
      </c>
      <c r="HU11">
        <v>379083</v>
      </c>
      <c r="HV11">
        <v>412136</v>
      </c>
      <c r="HW11">
        <v>350783</v>
      </c>
      <c r="HX11">
        <v>404443</v>
      </c>
      <c r="HY11">
        <v>456415</v>
      </c>
      <c r="HZ11">
        <v>461696</v>
      </c>
      <c r="IA11">
        <v>499211</v>
      </c>
      <c r="IB11">
        <v>546387</v>
      </c>
      <c r="IC11">
        <v>526034</v>
      </c>
      <c r="ID11">
        <v>526654</v>
      </c>
      <c r="IE11">
        <v>511465</v>
      </c>
      <c r="IF11">
        <v>548943</v>
      </c>
      <c r="IG11">
        <v>624508</v>
      </c>
      <c r="IH11">
        <v>649299</v>
      </c>
      <c r="II11">
        <v>728322</v>
      </c>
      <c r="IJ11">
        <v>688748</v>
      </c>
      <c r="IK11">
        <v>722181</v>
      </c>
      <c r="IL11">
        <v>754676</v>
      </c>
      <c r="IM11">
        <v>839102</v>
      </c>
      <c r="IN11">
        <v>801755</v>
      </c>
      <c r="IO11">
        <v>828770</v>
      </c>
      <c r="IP11">
        <v>875814</v>
      </c>
      <c r="IQ11">
        <v>770888</v>
      </c>
      <c r="IR11">
        <v>805548</v>
      </c>
      <c r="IS11">
        <v>778679</v>
      </c>
      <c r="IT11">
        <v>708956</v>
      </c>
      <c r="IU11">
        <v>670257</v>
      </c>
      <c r="IV11">
        <v>735551</v>
      </c>
      <c r="IW11">
        <v>731275</v>
      </c>
      <c r="IX11">
        <v>719026</v>
      </c>
      <c r="IY11">
        <v>631079</v>
      </c>
      <c r="IZ11">
        <v>403188</v>
      </c>
      <c r="JA11">
        <v>354507</v>
      </c>
      <c r="JB11">
        <v>366634</v>
      </c>
      <c r="JC11">
        <v>408099</v>
      </c>
      <c r="JD11">
        <v>421555</v>
      </c>
      <c r="JE11">
        <v>444139</v>
      </c>
      <c r="JF11">
        <v>472695</v>
      </c>
      <c r="JG11">
        <v>420757</v>
      </c>
      <c r="JH11">
        <v>476627</v>
      </c>
      <c r="JI11">
        <v>477942</v>
      </c>
      <c r="JJ11">
        <v>436397</v>
      </c>
      <c r="JK11">
        <v>450377</v>
      </c>
      <c r="JL11">
        <v>467258</v>
      </c>
      <c r="JM11">
        <v>445743</v>
      </c>
      <c r="JN11">
        <v>397940</v>
      </c>
      <c r="JO11">
        <v>385070</v>
      </c>
      <c r="JP11">
        <v>381197</v>
      </c>
      <c r="JQ11">
        <v>376726</v>
      </c>
      <c r="JR11">
        <v>352461</v>
      </c>
      <c r="JS11">
        <v>294363</v>
      </c>
      <c r="JT11">
        <v>371640</v>
      </c>
      <c r="JU11">
        <v>345271</v>
      </c>
      <c r="JV11">
        <v>356021</v>
      </c>
      <c r="JW11">
        <v>427463</v>
      </c>
      <c r="JX11">
        <v>418932</v>
      </c>
      <c r="JY11">
        <v>405376</v>
      </c>
      <c r="JZ11">
        <v>454206</v>
      </c>
      <c r="KA11">
        <v>413856</v>
      </c>
      <c r="KB11">
        <v>428157</v>
      </c>
      <c r="KC11">
        <v>397208</v>
      </c>
      <c r="KD11">
        <v>392800</v>
      </c>
      <c r="KE11">
        <v>387248</v>
      </c>
      <c r="KF11">
        <v>359156</v>
      </c>
      <c r="KG11">
        <v>428216</v>
      </c>
      <c r="KH11">
        <v>349686</v>
      </c>
      <c r="KI11">
        <v>374924</v>
      </c>
      <c r="KJ11">
        <v>391862</v>
      </c>
      <c r="KK11">
        <v>376660</v>
      </c>
      <c r="KL11">
        <v>484544</v>
      </c>
      <c r="KM11">
        <v>511567</v>
      </c>
      <c r="KN11">
        <v>470322</v>
      </c>
      <c r="KO11">
        <v>475189</v>
      </c>
      <c r="KP11">
        <v>444626</v>
      </c>
      <c r="KQ11">
        <v>403544</v>
      </c>
      <c r="KR11">
        <v>393972</v>
      </c>
      <c r="KS11">
        <v>510973</v>
      </c>
      <c r="KT11">
        <v>648965</v>
      </c>
      <c r="KU11">
        <v>724975</v>
      </c>
      <c r="KV11">
        <v>729107</v>
      </c>
      <c r="KW11">
        <v>821250</v>
      </c>
      <c r="KX11">
        <v>916840</v>
      </c>
      <c r="KY11">
        <v>924068</v>
      </c>
      <c r="KZ11">
        <v>1115135</v>
      </c>
      <c r="LA11">
        <v>1011085</v>
      </c>
      <c r="LB11">
        <v>934571</v>
      </c>
      <c r="LC11">
        <v>882506</v>
      </c>
      <c r="LD11">
        <v>872561</v>
      </c>
      <c r="LE11">
        <v>837195</v>
      </c>
      <c r="LF11">
        <v>820286</v>
      </c>
      <c r="LG11" t="s">
        <v>7</v>
      </c>
      <c r="LH11" t="s">
        <v>7</v>
      </c>
      <c r="LI11" t="s">
        <v>7</v>
      </c>
      <c r="LJ11" t="s">
        <v>7</v>
      </c>
      <c r="LK11">
        <v>-4917</v>
      </c>
      <c r="LL11" t="s">
        <v>8</v>
      </c>
      <c r="LM11" t="s">
        <v>8</v>
      </c>
      <c r="LN11" t="s">
        <v>8</v>
      </c>
      <c r="LO11">
        <v>-9289</v>
      </c>
      <c r="LP11" t="s">
        <v>8</v>
      </c>
      <c r="LQ11" t="s">
        <v>8</v>
      </c>
      <c r="LR11" t="s">
        <v>8</v>
      </c>
      <c r="LS11">
        <v>-2417</v>
      </c>
      <c r="LT11" t="s">
        <v>8</v>
      </c>
      <c r="LU11" t="s">
        <v>8</v>
      </c>
      <c r="LV11" t="s">
        <v>8</v>
      </c>
      <c r="LW11">
        <v>-879</v>
      </c>
      <c r="LX11" t="s">
        <v>8</v>
      </c>
      <c r="LY11" t="s">
        <v>8</v>
      </c>
      <c r="LZ11" t="s">
        <v>8</v>
      </c>
      <c r="MA11">
        <v>1843</v>
      </c>
      <c r="MB11" t="s">
        <v>8</v>
      </c>
      <c r="MC11" t="s">
        <v>8</v>
      </c>
      <c r="MD11" t="s">
        <v>8</v>
      </c>
      <c r="ME11">
        <v>-877</v>
      </c>
      <c r="MF11">
        <v>-3522</v>
      </c>
      <c r="MG11">
        <v>-1126</v>
      </c>
      <c r="MH11">
        <v>1054</v>
      </c>
      <c r="MI11">
        <v>1234</v>
      </c>
      <c r="MJ11">
        <v>1347</v>
      </c>
      <c r="MK11">
        <v>1827</v>
      </c>
      <c r="ML11">
        <v>1179</v>
      </c>
      <c r="MM11">
        <v>931</v>
      </c>
      <c r="MN11">
        <v>488</v>
      </c>
      <c r="MO11">
        <v>-336</v>
      </c>
      <c r="MP11">
        <v>76</v>
      </c>
      <c r="MQ11">
        <v>-908</v>
      </c>
      <c r="MR11">
        <v>-483</v>
      </c>
      <c r="MS11">
        <v>229</v>
      </c>
      <c r="MT11">
        <v>-807</v>
      </c>
      <c r="MU11">
        <v>-427</v>
      </c>
      <c r="MV11">
        <v>-943</v>
      </c>
      <c r="MW11">
        <v>-2231</v>
      </c>
      <c r="MX11">
        <v>-3023</v>
      </c>
      <c r="MY11">
        <v>-4531</v>
      </c>
      <c r="MZ11">
        <v>-5556</v>
      </c>
      <c r="NA11">
        <v>-4806</v>
      </c>
      <c r="NB11">
        <v>-4914</v>
      </c>
      <c r="NC11">
        <v>-3594</v>
      </c>
      <c r="ND11">
        <v>-1477</v>
      </c>
      <c r="NE11">
        <v>-821</v>
      </c>
      <c r="NF11">
        <v>-1049</v>
      </c>
      <c r="NG11">
        <v>143</v>
      </c>
      <c r="NH11">
        <v>1410</v>
      </c>
      <c r="NI11">
        <v>2888</v>
      </c>
      <c r="NJ11">
        <v>-33</v>
      </c>
      <c r="NK11">
        <v>823</v>
      </c>
      <c r="NL11">
        <v>-1864</v>
      </c>
      <c r="NM11">
        <v>-1723</v>
      </c>
      <c r="NN11">
        <v>-4214</v>
      </c>
      <c r="NO11">
        <v>-4884</v>
      </c>
      <c r="NP11">
        <v>-5438</v>
      </c>
      <c r="NQ11">
        <v>-3212</v>
      </c>
      <c r="NR11">
        <v>-4303</v>
      </c>
      <c r="NS11">
        <v>-3901</v>
      </c>
      <c r="NT11">
        <v>-3112</v>
      </c>
      <c r="NU11">
        <v>-3746</v>
      </c>
      <c r="NV11">
        <v>-4773</v>
      </c>
      <c r="NW11">
        <v>-3567</v>
      </c>
      <c r="NX11">
        <v>-3971</v>
      </c>
      <c r="NY11">
        <v>-4343</v>
      </c>
      <c r="NZ11">
        <v>-5221</v>
      </c>
      <c r="OA11">
        <v>-6251</v>
      </c>
      <c r="OB11">
        <v>-8192</v>
      </c>
      <c r="OC11">
        <v>-5975</v>
      </c>
      <c r="OD11">
        <v>-8130</v>
      </c>
      <c r="OE11">
        <v>-7573</v>
      </c>
      <c r="OF11">
        <v>-5659</v>
      </c>
      <c r="OG11">
        <v>-6269</v>
      </c>
      <c r="OH11">
        <v>-6570</v>
      </c>
      <c r="OI11">
        <v>-6133</v>
      </c>
      <c r="OJ11">
        <v>-4632</v>
      </c>
      <c r="OK11">
        <v>-3316</v>
      </c>
      <c r="OL11">
        <v>-3201</v>
      </c>
      <c r="OM11">
        <v>-4084</v>
      </c>
      <c r="ON11">
        <v>-4263</v>
      </c>
      <c r="OO11">
        <v>-3255</v>
      </c>
      <c r="OP11">
        <v>-3583</v>
      </c>
      <c r="OQ11">
        <v>-2832</v>
      </c>
      <c r="OR11">
        <v>-1610</v>
      </c>
      <c r="OS11">
        <v>-2025</v>
      </c>
      <c r="OT11">
        <v>-1835</v>
      </c>
      <c r="OU11">
        <v>-661</v>
      </c>
      <c r="OV11">
        <v>-1672</v>
      </c>
      <c r="OW11">
        <v>-505</v>
      </c>
      <c r="OX11">
        <v>-1707</v>
      </c>
      <c r="OY11">
        <v>-2530</v>
      </c>
      <c r="OZ11">
        <v>-3909</v>
      </c>
      <c r="PA11">
        <v>-5048</v>
      </c>
      <c r="PB11">
        <v>-3736</v>
      </c>
      <c r="PC11">
        <v>-2201</v>
      </c>
      <c r="PD11">
        <v>-4488</v>
      </c>
      <c r="PE11">
        <v>139</v>
      </c>
      <c r="PF11">
        <v>21</v>
      </c>
      <c r="PG11">
        <v>3084</v>
      </c>
      <c r="PH11">
        <v>5031</v>
      </c>
      <c r="PI11">
        <v>4753</v>
      </c>
      <c r="PJ11">
        <v>3598</v>
      </c>
      <c r="PK11">
        <v>2782</v>
      </c>
      <c r="PL11">
        <v>-2205</v>
      </c>
      <c r="PM11">
        <v>-5409</v>
      </c>
      <c r="PN11">
        <v>-12474</v>
      </c>
      <c r="PO11">
        <v>-15357</v>
      </c>
      <c r="PP11">
        <v>-16517</v>
      </c>
      <c r="PQ11">
        <v>-2663</v>
      </c>
      <c r="PR11">
        <v>-309</v>
      </c>
      <c r="PS11">
        <v>-4392</v>
      </c>
      <c r="PT11">
        <v>-17889</v>
      </c>
      <c r="PU11">
        <v>-21454</v>
      </c>
      <c r="PV11">
        <v>-18389</v>
      </c>
      <c r="PW11">
        <v>-21623</v>
      </c>
      <c r="PX11">
        <v>-13152</v>
      </c>
      <c r="PY11">
        <v>-8994</v>
      </c>
      <c r="PZ11">
        <v>-2406</v>
      </c>
      <c r="QA11">
        <v>-3825</v>
      </c>
      <c r="QB11">
        <v>8022</v>
      </c>
      <c r="QC11">
        <v>8843</v>
      </c>
      <c r="QD11">
        <v>7858</v>
      </c>
      <c r="QE11">
        <v>18933</v>
      </c>
      <c r="QF11">
        <v>25008</v>
      </c>
      <c r="QG11">
        <v>12856</v>
      </c>
      <c r="QH11">
        <v>11386</v>
      </c>
      <c r="QI11">
        <v>1261</v>
      </c>
      <c r="QJ11">
        <v>1811</v>
      </c>
      <c r="QK11">
        <v>2698</v>
      </c>
      <c r="QL11">
        <v>-2433</v>
      </c>
      <c r="QM11">
        <v>2588</v>
      </c>
      <c r="QN11">
        <v>10666</v>
      </c>
      <c r="QO11">
        <v>-9844</v>
      </c>
      <c r="QP11">
        <v>-28157</v>
      </c>
      <c r="QQ11">
        <v>-6707</v>
      </c>
      <c r="QR11">
        <v>-1667</v>
      </c>
      <c r="QS11">
        <v>-172</v>
      </c>
      <c r="QT11">
        <v>-7072</v>
      </c>
      <c r="QU11">
        <v>-4594</v>
      </c>
      <c r="QV11">
        <v>-651</v>
      </c>
      <c r="QW11">
        <v>-17439</v>
      </c>
      <c r="QX11">
        <v>14037</v>
      </c>
      <c r="QY11">
        <v>17253</v>
      </c>
      <c r="QZ11">
        <v>7895</v>
      </c>
      <c r="RA11">
        <v>27637</v>
      </c>
      <c r="RB11">
        <v>47909</v>
      </c>
      <c r="RC11">
        <v>56770</v>
      </c>
      <c r="RD11">
        <v>78535</v>
      </c>
      <c r="RE11">
        <v>87926</v>
      </c>
      <c r="RF11">
        <v>90438</v>
      </c>
      <c r="RG11">
        <v>103420</v>
      </c>
      <c r="RH11">
        <v>89411</v>
      </c>
      <c r="RI11">
        <v>111362</v>
      </c>
      <c r="RJ11">
        <v>121276</v>
      </c>
      <c r="RK11">
        <v>135167</v>
      </c>
      <c r="RL11">
        <v>128323</v>
      </c>
      <c r="RM11">
        <v>141860</v>
      </c>
      <c r="RN11">
        <v>150221</v>
      </c>
      <c r="RO11">
        <v>150298</v>
      </c>
      <c r="RP11">
        <v>150930</v>
      </c>
      <c r="RQ11">
        <v>154382</v>
      </c>
      <c r="RR11">
        <v>154050</v>
      </c>
      <c r="RS11">
        <v>157007</v>
      </c>
      <c r="RT11">
        <v>126874</v>
      </c>
      <c r="RU11">
        <v>109955</v>
      </c>
      <c r="RV11">
        <v>106454</v>
      </c>
      <c r="RW11">
        <v>119615</v>
      </c>
      <c r="RX11">
        <v>106700</v>
      </c>
      <c r="RY11">
        <v>93573</v>
      </c>
      <c r="RZ11">
        <v>81653</v>
      </c>
      <c r="SA11">
        <v>87480</v>
      </c>
      <c r="SB11">
        <v>90037</v>
      </c>
      <c r="SC11">
        <v>72863</v>
      </c>
      <c r="SD11">
        <v>82377</v>
      </c>
      <c r="SE11">
        <v>54313</v>
      </c>
      <c r="SF11">
        <v>-46572</v>
      </c>
      <c r="SG11">
        <v>-14771</v>
      </c>
      <c r="SH11">
        <v>13026</v>
      </c>
      <c r="SI11">
        <v>16792</v>
      </c>
      <c r="SJ11">
        <v>21788</v>
      </c>
      <c r="SK11">
        <v>39387</v>
      </c>
      <c r="SL11">
        <v>52703</v>
      </c>
      <c r="SM11">
        <v>68411</v>
      </c>
      <c r="SN11">
        <v>57323</v>
      </c>
      <c r="SO11">
        <v>74495</v>
      </c>
      <c r="SP11">
        <v>77405</v>
      </c>
      <c r="SQ11">
        <v>108258</v>
      </c>
      <c r="SR11">
        <v>92968</v>
      </c>
      <c r="SS11">
        <v>109197</v>
      </c>
      <c r="ST11">
        <v>121707</v>
      </c>
      <c r="SU11">
        <v>138526</v>
      </c>
      <c r="SV11">
        <v>119215</v>
      </c>
      <c r="SW11">
        <v>119373</v>
      </c>
      <c r="SX11">
        <v>99789</v>
      </c>
      <c r="SY11">
        <v>85059</v>
      </c>
      <c r="SZ11">
        <v>102927</v>
      </c>
      <c r="TA11">
        <v>109343</v>
      </c>
      <c r="TB11">
        <v>133523</v>
      </c>
      <c r="TC11">
        <v>114289</v>
      </c>
      <c r="TD11">
        <v>131955</v>
      </c>
      <c r="TE11">
        <v>101875</v>
      </c>
      <c r="TF11">
        <v>122783</v>
      </c>
      <c r="TG11">
        <v>163768</v>
      </c>
      <c r="TH11">
        <v>164865</v>
      </c>
      <c r="TI11">
        <v>196070</v>
      </c>
      <c r="TJ11">
        <v>224597</v>
      </c>
      <c r="TK11">
        <v>235798</v>
      </c>
      <c r="TL11">
        <v>234239</v>
      </c>
      <c r="TM11">
        <v>262216</v>
      </c>
      <c r="TN11">
        <v>293375</v>
      </c>
      <c r="TO11">
        <v>316669</v>
      </c>
      <c r="TP11">
        <v>370519</v>
      </c>
      <c r="TQ11">
        <v>379498</v>
      </c>
      <c r="TR11">
        <v>416788</v>
      </c>
      <c r="TS11">
        <v>420669</v>
      </c>
      <c r="TT11">
        <v>423660</v>
      </c>
      <c r="TU11">
        <v>379083</v>
      </c>
      <c r="TV11">
        <v>412136</v>
      </c>
      <c r="TW11">
        <v>350783</v>
      </c>
      <c r="TX11">
        <v>404443</v>
      </c>
      <c r="TY11">
        <v>456415</v>
      </c>
      <c r="TZ11">
        <v>461696</v>
      </c>
      <c r="UA11">
        <v>499211</v>
      </c>
      <c r="UB11">
        <v>546387</v>
      </c>
      <c r="UC11">
        <v>526034</v>
      </c>
      <c r="UD11">
        <v>526654</v>
      </c>
      <c r="UE11">
        <v>511465</v>
      </c>
      <c r="UF11">
        <v>548943</v>
      </c>
      <c r="UG11">
        <v>624508</v>
      </c>
      <c r="UH11">
        <v>649299</v>
      </c>
      <c r="UI11">
        <v>728322</v>
      </c>
      <c r="UJ11">
        <v>688748</v>
      </c>
      <c r="UK11">
        <v>722181</v>
      </c>
      <c r="UL11">
        <v>754676</v>
      </c>
      <c r="UM11">
        <v>839102</v>
      </c>
      <c r="UN11">
        <v>801755</v>
      </c>
      <c r="UO11">
        <v>828770</v>
      </c>
      <c r="UP11">
        <v>875814</v>
      </c>
      <c r="UQ11">
        <v>770888</v>
      </c>
      <c r="UR11">
        <v>805548</v>
      </c>
      <c r="US11">
        <v>778679</v>
      </c>
      <c r="UT11">
        <v>708956</v>
      </c>
      <c r="UU11">
        <v>670257</v>
      </c>
      <c r="UV11">
        <v>735551</v>
      </c>
      <c r="UW11">
        <v>731275</v>
      </c>
      <c r="UX11">
        <v>719026</v>
      </c>
      <c r="UY11">
        <v>631079</v>
      </c>
      <c r="UZ11">
        <v>403188</v>
      </c>
      <c r="VA11">
        <v>354507</v>
      </c>
      <c r="VB11">
        <v>366634</v>
      </c>
      <c r="VC11">
        <v>408099</v>
      </c>
      <c r="VD11">
        <v>421555</v>
      </c>
      <c r="VE11">
        <v>444139</v>
      </c>
      <c r="VF11">
        <v>472695</v>
      </c>
      <c r="VG11">
        <v>420757</v>
      </c>
      <c r="VH11">
        <v>476627</v>
      </c>
      <c r="VI11">
        <v>477942</v>
      </c>
      <c r="VJ11">
        <v>436397</v>
      </c>
      <c r="VK11">
        <v>450377</v>
      </c>
      <c r="VL11">
        <v>467258</v>
      </c>
      <c r="VM11">
        <v>445743</v>
      </c>
      <c r="VN11">
        <v>397940</v>
      </c>
      <c r="VO11">
        <v>385070</v>
      </c>
      <c r="VP11">
        <v>381197</v>
      </c>
      <c r="VQ11">
        <v>376726</v>
      </c>
      <c r="VR11">
        <v>352461</v>
      </c>
      <c r="VS11">
        <v>294363</v>
      </c>
      <c r="VT11">
        <v>371640</v>
      </c>
      <c r="VU11">
        <v>345271</v>
      </c>
      <c r="VV11">
        <v>356021</v>
      </c>
      <c r="VW11">
        <v>427463</v>
      </c>
      <c r="VX11">
        <v>418932</v>
      </c>
      <c r="VY11">
        <v>405376</v>
      </c>
      <c r="VZ11">
        <v>454206</v>
      </c>
      <c r="WA11">
        <v>413856</v>
      </c>
      <c r="WB11">
        <v>428157</v>
      </c>
      <c r="WC11">
        <v>397208</v>
      </c>
      <c r="WD11">
        <v>392800</v>
      </c>
      <c r="WE11">
        <v>387248</v>
      </c>
      <c r="WF11">
        <v>359156</v>
      </c>
      <c r="WG11">
        <v>428216</v>
      </c>
      <c r="WH11">
        <v>349686</v>
      </c>
      <c r="WI11">
        <v>374924</v>
      </c>
      <c r="WJ11">
        <v>391862</v>
      </c>
      <c r="WK11">
        <v>376660</v>
      </c>
      <c r="WL11">
        <v>484544</v>
      </c>
      <c r="WM11">
        <v>511567</v>
      </c>
      <c r="WN11">
        <v>470322</v>
      </c>
      <c r="WO11">
        <v>475189</v>
      </c>
      <c r="WP11">
        <v>444626</v>
      </c>
      <c r="WQ11">
        <v>403544</v>
      </c>
      <c r="WR11">
        <v>393972</v>
      </c>
      <c r="WS11">
        <v>510973</v>
      </c>
      <c r="WT11">
        <v>648965</v>
      </c>
      <c r="WU11">
        <v>724975</v>
      </c>
      <c r="WV11">
        <v>729107</v>
      </c>
      <c r="WW11">
        <v>821250</v>
      </c>
      <c r="WX11">
        <v>916840</v>
      </c>
      <c r="WY11">
        <v>924068</v>
      </c>
      <c r="WZ11">
        <v>1115135</v>
      </c>
      <c r="XA11">
        <v>1011085</v>
      </c>
      <c r="XB11">
        <v>934571</v>
      </c>
      <c r="XC11">
        <v>882506</v>
      </c>
      <c r="XD11">
        <v>872561</v>
      </c>
      <c r="XE11">
        <v>837195</v>
      </c>
      <c r="XF11">
        <v>820286</v>
      </c>
    </row>
    <row r="12" spans="1:630">
      <c r="A12" t="s">
        <v>358</v>
      </c>
      <c r="B12" t="s">
        <v>331</v>
      </c>
      <c r="C12">
        <v>1000000</v>
      </c>
      <c r="D12" t="s">
        <v>332</v>
      </c>
      <c r="E12" t="s">
        <v>359</v>
      </c>
      <c r="F12" s="2" t="s">
        <v>360</v>
      </c>
      <c r="G12" t="s">
        <v>7</v>
      </c>
      <c r="H12" t="s">
        <v>7</v>
      </c>
      <c r="I12" t="s">
        <v>7</v>
      </c>
      <c r="J12" t="s">
        <v>7</v>
      </c>
      <c r="K12">
        <v>0</v>
      </c>
      <c r="L12" t="s">
        <v>8</v>
      </c>
      <c r="M12" t="s">
        <v>8</v>
      </c>
      <c r="N12" t="s">
        <v>8</v>
      </c>
      <c r="O12">
        <v>0</v>
      </c>
      <c r="P12" t="s">
        <v>8</v>
      </c>
      <c r="Q12" t="s">
        <v>8</v>
      </c>
      <c r="R12" t="s">
        <v>8</v>
      </c>
      <c r="S12">
        <v>0</v>
      </c>
      <c r="T12" t="s">
        <v>8</v>
      </c>
      <c r="U12" t="s">
        <v>8</v>
      </c>
      <c r="V12" t="s">
        <v>8</v>
      </c>
      <c r="W12">
        <v>0</v>
      </c>
      <c r="X12" t="s">
        <v>8</v>
      </c>
      <c r="Y12" t="s">
        <v>8</v>
      </c>
      <c r="Z12" t="s">
        <v>8</v>
      </c>
      <c r="AA12">
        <v>0</v>
      </c>
      <c r="AB12" t="s">
        <v>8</v>
      </c>
      <c r="AC12" t="s">
        <v>8</v>
      </c>
      <c r="AD12" t="s">
        <v>8</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-4</v>
      </c>
      <c r="CW12">
        <v>0</v>
      </c>
      <c r="CX12">
        <v>-4</v>
      </c>
      <c r="CY12">
        <v>0</v>
      </c>
      <c r="CZ12">
        <v>0</v>
      </c>
      <c r="DA12">
        <v>-4</v>
      </c>
      <c r="DB12">
        <v>-4</v>
      </c>
      <c r="DC12">
        <v>-12</v>
      </c>
      <c r="DD12">
        <v>-12</v>
      </c>
      <c r="DE12">
        <v>-12</v>
      </c>
      <c r="DF12">
        <v>-16</v>
      </c>
      <c r="DG12">
        <v>-24</v>
      </c>
      <c r="DH12">
        <v>-24</v>
      </c>
      <c r="DI12">
        <v>-24</v>
      </c>
      <c r="DJ12">
        <v>-36</v>
      </c>
      <c r="DK12">
        <v>-36</v>
      </c>
      <c r="DL12">
        <v>-36</v>
      </c>
      <c r="DM12">
        <v>-36</v>
      </c>
      <c r="DN12">
        <v>-40</v>
      </c>
      <c r="DO12">
        <v>-36</v>
      </c>
      <c r="DP12">
        <v>-36</v>
      </c>
      <c r="DQ12">
        <v>-36</v>
      </c>
      <c r="DR12">
        <v>-36</v>
      </c>
      <c r="DS12">
        <v>-36</v>
      </c>
      <c r="DT12">
        <v>-48</v>
      </c>
      <c r="DU12">
        <v>-60</v>
      </c>
      <c r="DV12">
        <v>-60</v>
      </c>
      <c r="DW12">
        <v>-60</v>
      </c>
      <c r="DX12">
        <v>-60</v>
      </c>
      <c r="DY12">
        <v>-48</v>
      </c>
      <c r="DZ12">
        <v>-48</v>
      </c>
      <c r="EA12">
        <v>-48</v>
      </c>
      <c r="EB12">
        <v>-52</v>
      </c>
      <c r="EC12">
        <v>-60</v>
      </c>
      <c r="ED12">
        <v>-72</v>
      </c>
      <c r="EE12">
        <v>-72</v>
      </c>
      <c r="EF12">
        <v>-84</v>
      </c>
      <c r="EG12">
        <v>-84</v>
      </c>
      <c r="EH12">
        <v>-84</v>
      </c>
      <c r="EI12">
        <v>-96</v>
      </c>
      <c r="EJ12">
        <v>-96</v>
      </c>
      <c r="EK12">
        <v>-108</v>
      </c>
      <c r="EL12">
        <v>-108</v>
      </c>
      <c r="EM12">
        <v>-120</v>
      </c>
      <c r="EN12">
        <v>-120</v>
      </c>
      <c r="EO12">
        <v>-128</v>
      </c>
      <c r="EP12">
        <v>-132</v>
      </c>
      <c r="EQ12">
        <v>-132</v>
      </c>
      <c r="ER12">
        <v>-128</v>
      </c>
      <c r="ES12">
        <v>-120</v>
      </c>
      <c r="ET12">
        <v>-120</v>
      </c>
      <c r="EU12">
        <v>-120</v>
      </c>
      <c r="EV12">
        <v>-120</v>
      </c>
      <c r="EW12">
        <v>-116</v>
      </c>
      <c r="EX12">
        <v>-108</v>
      </c>
      <c r="EY12">
        <v>-108</v>
      </c>
      <c r="EZ12">
        <v>-108</v>
      </c>
      <c r="FA12">
        <v>-104</v>
      </c>
      <c r="FB12">
        <v>-96</v>
      </c>
      <c r="FC12">
        <v>-96</v>
      </c>
      <c r="FD12">
        <v>-88</v>
      </c>
      <c r="FE12">
        <v>-92</v>
      </c>
      <c r="FF12">
        <v>-100</v>
      </c>
      <c r="FG12">
        <v>-112</v>
      </c>
      <c r="FH12">
        <v>-136</v>
      </c>
      <c r="FI12">
        <v>-148</v>
      </c>
      <c r="FJ12">
        <v>-152</v>
      </c>
      <c r="FK12">
        <v>-136</v>
      </c>
      <c r="FL12">
        <v>-120</v>
      </c>
      <c r="FM12">
        <v>-108</v>
      </c>
      <c r="FN12">
        <v>-108</v>
      </c>
      <c r="FO12">
        <v>-108</v>
      </c>
      <c r="FP12">
        <v>-128</v>
      </c>
      <c r="FQ12">
        <v>-136</v>
      </c>
      <c r="FR12">
        <v>-144</v>
      </c>
      <c r="FS12">
        <v>-144</v>
      </c>
      <c r="FT12">
        <v>-136</v>
      </c>
      <c r="FU12">
        <v>-132</v>
      </c>
      <c r="FV12">
        <v>-136</v>
      </c>
      <c r="FW12">
        <v>-132</v>
      </c>
      <c r="FX12">
        <v>-132</v>
      </c>
      <c r="FY12">
        <v>-144</v>
      </c>
      <c r="FZ12">
        <v>-144</v>
      </c>
      <c r="GA12">
        <v>-972</v>
      </c>
      <c r="GB12">
        <v>-832</v>
      </c>
      <c r="GC12">
        <v>-152</v>
      </c>
      <c r="GD12">
        <v>-156</v>
      </c>
      <c r="GE12">
        <v>-28352</v>
      </c>
      <c r="GF12">
        <v>-4440</v>
      </c>
      <c r="GG12">
        <v>-568</v>
      </c>
      <c r="GH12">
        <v>-16012</v>
      </c>
      <c r="GI12">
        <v>-176</v>
      </c>
      <c r="GJ12">
        <v>-180</v>
      </c>
      <c r="GK12">
        <v>-388</v>
      </c>
      <c r="GL12">
        <v>5968</v>
      </c>
      <c r="GM12">
        <v>-172</v>
      </c>
      <c r="GN12">
        <v>-2596</v>
      </c>
      <c r="GO12">
        <v>-160</v>
      </c>
      <c r="GP12">
        <v>-400</v>
      </c>
      <c r="GQ12">
        <v>-156</v>
      </c>
      <c r="GR12">
        <v>-140</v>
      </c>
      <c r="GS12">
        <v>-3588</v>
      </c>
      <c r="GT12">
        <v>-1048</v>
      </c>
      <c r="GU12">
        <v>-200</v>
      </c>
      <c r="GV12">
        <v>-204</v>
      </c>
      <c r="GW12">
        <v>-208</v>
      </c>
      <c r="GX12">
        <v>-1972</v>
      </c>
      <c r="GY12">
        <v>-180</v>
      </c>
      <c r="GZ12">
        <v>-208</v>
      </c>
      <c r="HA12">
        <v>-196</v>
      </c>
      <c r="HB12">
        <v>-196</v>
      </c>
      <c r="HC12">
        <v>-204</v>
      </c>
      <c r="HD12">
        <v>-220</v>
      </c>
      <c r="HE12">
        <v>-500</v>
      </c>
      <c r="HF12">
        <v>-600</v>
      </c>
      <c r="HG12">
        <v>-292</v>
      </c>
      <c r="HH12">
        <v>-228</v>
      </c>
      <c r="HI12">
        <v>-212</v>
      </c>
      <c r="HJ12">
        <v>-288</v>
      </c>
      <c r="HK12">
        <v>-252</v>
      </c>
      <c r="HL12">
        <v>-1373</v>
      </c>
      <c r="HM12">
        <v>-1711</v>
      </c>
      <c r="HN12">
        <v>-1675</v>
      </c>
      <c r="HO12">
        <v>-22194</v>
      </c>
      <c r="HP12">
        <v>-2424</v>
      </c>
      <c r="HQ12">
        <v>-1829</v>
      </c>
      <c r="HR12">
        <v>-3680</v>
      </c>
      <c r="HS12">
        <v>-10386</v>
      </c>
      <c r="HT12">
        <v>-621</v>
      </c>
      <c r="HU12">
        <v>-761</v>
      </c>
      <c r="HV12">
        <v>51132</v>
      </c>
      <c r="HW12">
        <v>-2245</v>
      </c>
      <c r="HX12">
        <v>-8982</v>
      </c>
      <c r="HY12">
        <v>-1801</v>
      </c>
      <c r="HZ12">
        <v>-1887</v>
      </c>
      <c r="IA12">
        <v>-4246</v>
      </c>
      <c r="IB12">
        <v>-7980</v>
      </c>
      <c r="IC12">
        <v>-11989</v>
      </c>
      <c r="ID12">
        <v>-10027</v>
      </c>
      <c r="IE12">
        <v>-5511</v>
      </c>
      <c r="IF12">
        <v>-11816</v>
      </c>
      <c r="IG12">
        <v>-4727</v>
      </c>
      <c r="IH12">
        <v>6874</v>
      </c>
      <c r="II12">
        <v>-8856</v>
      </c>
      <c r="IJ12">
        <v>-24876</v>
      </c>
      <c r="IK12">
        <v>-8069</v>
      </c>
      <c r="IL12">
        <v>51587</v>
      </c>
      <c r="IM12">
        <v>-16236</v>
      </c>
      <c r="IN12">
        <v>-10337</v>
      </c>
      <c r="IO12">
        <v>-7661</v>
      </c>
      <c r="IP12">
        <v>-6010</v>
      </c>
      <c r="IQ12">
        <v>-6565</v>
      </c>
      <c r="IR12">
        <v>-12569</v>
      </c>
      <c r="IS12">
        <v>-3555</v>
      </c>
      <c r="IT12">
        <v>-4019</v>
      </c>
      <c r="IU12">
        <v>-7259</v>
      </c>
      <c r="IV12">
        <v>-11804</v>
      </c>
      <c r="IW12">
        <v>-3970</v>
      </c>
      <c r="IX12">
        <v>20220</v>
      </c>
      <c r="IY12">
        <v>-7563</v>
      </c>
      <c r="IZ12">
        <v>-4163</v>
      </c>
      <c r="JA12">
        <v>-9621</v>
      </c>
      <c r="JB12">
        <v>-5876</v>
      </c>
      <c r="JC12">
        <v>-5534</v>
      </c>
      <c r="JD12">
        <v>-13149</v>
      </c>
      <c r="JE12">
        <v>-4854</v>
      </c>
      <c r="JF12">
        <v>-5214</v>
      </c>
      <c r="JG12">
        <v>-6397</v>
      </c>
      <c r="JH12">
        <v>-7243</v>
      </c>
      <c r="JI12">
        <v>-16803</v>
      </c>
      <c r="JJ12">
        <v>-6571</v>
      </c>
      <c r="JK12">
        <v>-7214</v>
      </c>
      <c r="JL12">
        <v>-8370</v>
      </c>
      <c r="JM12">
        <v>-7575</v>
      </c>
      <c r="JN12">
        <v>-6489</v>
      </c>
      <c r="JO12">
        <v>24861</v>
      </c>
      <c r="JP12">
        <v>-7114</v>
      </c>
      <c r="JQ12">
        <v>-7920</v>
      </c>
      <c r="JR12">
        <v>-6248</v>
      </c>
      <c r="JS12">
        <v>-6532</v>
      </c>
      <c r="JT12">
        <v>-9630</v>
      </c>
      <c r="JU12">
        <v>-5546</v>
      </c>
      <c r="JV12">
        <v>-5245</v>
      </c>
      <c r="JW12">
        <v>-7009</v>
      </c>
      <c r="JX12">
        <v>-12364</v>
      </c>
      <c r="JY12">
        <v>-5505</v>
      </c>
      <c r="JZ12">
        <v>-9148</v>
      </c>
      <c r="KA12">
        <v>-6389</v>
      </c>
      <c r="KB12">
        <v>-9309</v>
      </c>
      <c r="KC12">
        <v>-4768</v>
      </c>
      <c r="KD12">
        <v>-5841</v>
      </c>
      <c r="KE12">
        <v>-8217</v>
      </c>
      <c r="KF12">
        <v>-8757</v>
      </c>
      <c r="KG12">
        <v>-8472</v>
      </c>
      <c r="KH12">
        <v>-39496</v>
      </c>
      <c r="KI12">
        <v>-7142</v>
      </c>
      <c r="KJ12">
        <v>-5593</v>
      </c>
      <c r="KK12">
        <v>-12141</v>
      </c>
      <c r="KL12">
        <v>-2178</v>
      </c>
      <c r="KM12">
        <v>1515</v>
      </c>
      <c r="KN12">
        <v>-11306</v>
      </c>
      <c r="KO12">
        <v>-3773</v>
      </c>
      <c r="KP12">
        <v>-3994</v>
      </c>
      <c r="KQ12">
        <v>-8238</v>
      </c>
      <c r="KR12">
        <v>-11707</v>
      </c>
      <c r="KS12">
        <v>-4321</v>
      </c>
      <c r="KT12">
        <v>-4127</v>
      </c>
      <c r="KU12">
        <v>-4903</v>
      </c>
      <c r="KV12">
        <v>-13834</v>
      </c>
      <c r="KW12">
        <v>-3763</v>
      </c>
      <c r="KX12">
        <v>11678</v>
      </c>
      <c r="KY12">
        <v>-8069</v>
      </c>
      <c r="KZ12">
        <v>-8351</v>
      </c>
      <c r="LA12">
        <v>-13841</v>
      </c>
      <c r="LB12">
        <v>16297</v>
      </c>
      <c r="LC12">
        <v>-14476</v>
      </c>
      <c r="LD12">
        <v>-23889</v>
      </c>
      <c r="LE12">
        <v>-11297</v>
      </c>
      <c r="LF12">
        <v>-8929</v>
      </c>
    </row>
    <row r="13" spans="1:630">
      <c r="A13" t="s">
        <v>361</v>
      </c>
      <c r="B13" t="s">
        <v>331</v>
      </c>
      <c r="C13">
        <v>1000000</v>
      </c>
      <c r="D13" t="s">
        <v>332</v>
      </c>
      <c r="E13" t="s">
        <v>362</v>
      </c>
      <c r="F13" s="2" t="s">
        <v>363</v>
      </c>
      <c r="G13" t="s">
        <v>7</v>
      </c>
      <c r="H13" t="s">
        <v>7</v>
      </c>
      <c r="I13" t="s">
        <v>7</v>
      </c>
      <c r="J13" t="s">
        <v>7</v>
      </c>
      <c r="K13">
        <v>0</v>
      </c>
      <c r="L13" t="s">
        <v>8</v>
      </c>
      <c r="M13" t="s">
        <v>8</v>
      </c>
      <c r="N13" t="s">
        <v>8</v>
      </c>
      <c r="O13">
        <v>0</v>
      </c>
      <c r="P13" t="s">
        <v>8</v>
      </c>
      <c r="Q13" t="s">
        <v>8</v>
      </c>
      <c r="R13" t="s">
        <v>8</v>
      </c>
      <c r="S13">
        <v>0</v>
      </c>
      <c r="T13" t="s">
        <v>8</v>
      </c>
      <c r="U13" t="s">
        <v>8</v>
      </c>
      <c r="V13" t="s">
        <v>8</v>
      </c>
      <c r="W13">
        <v>0</v>
      </c>
      <c r="X13" t="s">
        <v>8</v>
      </c>
      <c r="Y13" t="s">
        <v>8</v>
      </c>
      <c r="Z13" t="s">
        <v>8</v>
      </c>
      <c r="AA13">
        <v>0</v>
      </c>
      <c r="AB13" t="s">
        <v>8</v>
      </c>
      <c r="AC13" t="s">
        <v>8</v>
      </c>
      <c r="AD13" t="s">
        <v>8</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-1</v>
      </c>
      <c r="BQ13">
        <v>-1</v>
      </c>
      <c r="BR13">
        <v>-1</v>
      </c>
      <c r="BS13">
        <v>-1</v>
      </c>
      <c r="BT13">
        <v>1</v>
      </c>
      <c r="BU13">
        <v>1</v>
      </c>
      <c r="BV13">
        <v>1</v>
      </c>
      <c r="BW13">
        <v>1</v>
      </c>
      <c r="BX13">
        <v>0</v>
      </c>
      <c r="BY13">
        <v>0</v>
      </c>
      <c r="BZ13">
        <v>0</v>
      </c>
      <c r="CA13">
        <v>0</v>
      </c>
      <c r="CB13">
        <v>0</v>
      </c>
      <c r="CC13">
        <v>0</v>
      </c>
      <c r="CD13">
        <v>0</v>
      </c>
      <c r="CE13">
        <v>0</v>
      </c>
      <c r="CF13">
        <v>0</v>
      </c>
      <c r="CG13">
        <v>0</v>
      </c>
      <c r="CH13">
        <v>0</v>
      </c>
      <c r="CI13">
        <v>0</v>
      </c>
      <c r="CJ13">
        <v>-1</v>
      </c>
      <c r="CK13">
        <v>-1</v>
      </c>
      <c r="CL13">
        <v>-1</v>
      </c>
      <c r="CM13">
        <v>-1</v>
      </c>
      <c r="CN13">
        <v>1</v>
      </c>
      <c r="CO13">
        <v>1</v>
      </c>
      <c r="CP13">
        <v>1</v>
      </c>
      <c r="CQ13">
        <v>1</v>
      </c>
      <c r="CR13">
        <v>0</v>
      </c>
      <c r="CS13">
        <v>0</v>
      </c>
      <c r="CT13">
        <v>0</v>
      </c>
      <c r="CU13">
        <v>0</v>
      </c>
      <c r="CV13">
        <v>0</v>
      </c>
      <c r="CW13">
        <v>0</v>
      </c>
      <c r="CX13">
        <v>0</v>
      </c>
      <c r="CY13">
        <v>0</v>
      </c>
      <c r="CZ13">
        <v>0</v>
      </c>
      <c r="DA13">
        <v>0</v>
      </c>
      <c r="DB13">
        <v>0</v>
      </c>
      <c r="DC13">
        <v>0</v>
      </c>
      <c r="DD13">
        <v>-1</v>
      </c>
      <c r="DE13">
        <v>-1</v>
      </c>
      <c r="DF13">
        <v>-1</v>
      </c>
      <c r="DG13">
        <v>-1</v>
      </c>
      <c r="DH13">
        <v>0</v>
      </c>
      <c r="DI13">
        <v>0</v>
      </c>
      <c r="DJ13">
        <v>0</v>
      </c>
      <c r="DK13">
        <v>0</v>
      </c>
      <c r="DL13">
        <v>-1</v>
      </c>
      <c r="DM13">
        <v>-1</v>
      </c>
      <c r="DN13">
        <v>-1</v>
      </c>
      <c r="DO13">
        <v>-1</v>
      </c>
      <c r="DP13">
        <v>0</v>
      </c>
      <c r="DQ13">
        <v>0</v>
      </c>
      <c r="DR13">
        <v>0</v>
      </c>
      <c r="DS13">
        <v>0</v>
      </c>
      <c r="DT13">
        <v>0</v>
      </c>
      <c r="DU13">
        <v>0</v>
      </c>
      <c r="DV13">
        <v>0</v>
      </c>
      <c r="DW13">
        <v>0</v>
      </c>
      <c r="DX13">
        <v>-1</v>
      </c>
      <c r="DY13">
        <v>-1</v>
      </c>
      <c r="DZ13">
        <v>-1</v>
      </c>
      <c r="EA13">
        <v>-1</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1</v>
      </c>
      <c r="GA13">
        <v>0</v>
      </c>
      <c r="GB13">
        <v>0</v>
      </c>
      <c r="GC13">
        <v>0</v>
      </c>
      <c r="GD13">
        <v>0</v>
      </c>
      <c r="GE13">
        <v>0</v>
      </c>
      <c r="GF13">
        <v>0</v>
      </c>
      <c r="GG13">
        <v>0</v>
      </c>
      <c r="GH13">
        <v>0</v>
      </c>
      <c r="GI13">
        <v>0</v>
      </c>
      <c r="GJ13">
        <v>-44</v>
      </c>
      <c r="GK13">
        <v>-32</v>
      </c>
      <c r="GL13">
        <v>-24</v>
      </c>
      <c r="GM13">
        <v>-20</v>
      </c>
      <c r="GN13">
        <v>-44</v>
      </c>
      <c r="GO13">
        <v>-52</v>
      </c>
      <c r="GP13">
        <v>-48</v>
      </c>
      <c r="GQ13">
        <v>-44</v>
      </c>
      <c r="GR13">
        <v>-32</v>
      </c>
      <c r="GS13">
        <v>-24</v>
      </c>
      <c r="GT13">
        <v>-20</v>
      </c>
      <c r="GU13">
        <v>-28</v>
      </c>
      <c r="GV13">
        <v>-32</v>
      </c>
      <c r="GW13">
        <v>476</v>
      </c>
      <c r="GX13">
        <v>-4</v>
      </c>
      <c r="GY13">
        <v>448</v>
      </c>
      <c r="GZ13">
        <v>-8</v>
      </c>
      <c r="HA13">
        <v>-8</v>
      </c>
      <c r="HB13">
        <v>-8</v>
      </c>
      <c r="HC13">
        <v>-8</v>
      </c>
      <c r="HD13">
        <v>-64</v>
      </c>
      <c r="HE13">
        <v>-76</v>
      </c>
      <c r="HF13">
        <v>-80</v>
      </c>
      <c r="HG13">
        <v>-72</v>
      </c>
      <c r="HH13">
        <v>12</v>
      </c>
      <c r="HI13">
        <v>16</v>
      </c>
      <c r="HJ13">
        <v>16</v>
      </c>
      <c r="HK13">
        <v>16</v>
      </c>
      <c r="HL13">
        <v>8</v>
      </c>
      <c r="HM13">
        <v>11</v>
      </c>
      <c r="HN13">
        <v>36</v>
      </c>
      <c r="HO13">
        <v>23</v>
      </c>
      <c r="HP13">
        <v>32</v>
      </c>
      <c r="HQ13">
        <v>31</v>
      </c>
      <c r="HR13">
        <v>40</v>
      </c>
      <c r="HS13">
        <v>-16</v>
      </c>
      <c r="HT13">
        <v>34</v>
      </c>
      <c r="HU13">
        <v>32</v>
      </c>
      <c r="HV13">
        <v>36</v>
      </c>
      <c r="HW13">
        <v>38</v>
      </c>
      <c r="HX13">
        <v>6</v>
      </c>
      <c r="HY13">
        <v>52</v>
      </c>
      <c r="HZ13">
        <v>61</v>
      </c>
      <c r="IA13">
        <v>63</v>
      </c>
      <c r="IB13">
        <v>60</v>
      </c>
      <c r="IC13">
        <v>65</v>
      </c>
      <c r="ID13">
        <v>90</v>
      </c>
      <c r="IE13">
        <v>78</v>
      </c>
      <c r="IF13">
        <v>18</v>
      </c>
      <c r="IG13">
        <v>17</v>
      </c>
      <c r="IH13">
        <v>41</v>
      </c>
      <c r="II13">
        <v>31</v>
      </c>
      <c r="IJ13">
        <v>86</v>
      </c>
      <c r="IK13">
        <v>74</v>
      </c>
      <c r="IL13">
        <v>91</v>
      </c>
      <c r="IM13">
        <v>94</v>
      </c>
      <c r="IN13">
        <v>0</v>
      </c>
      <c r="IO13">
        <v>5</v>
      </c>
      <c r="IP13">
        <v>17</v>
      </c>
      <c r="IQ13">
        <v>-314</v>
      </c>
      <c r="IR13">
        <v>12</v>
      </c>
      <c r="IS13">
        <v>1975</v>
      </c>
      <c r="IT13">
        <v>10</v>
      </c>
      <c r="IU13">
        <v>4</v>
      </c>
      <c r="IV13">
        <v>0</v>
      </c>
      <c r="IW13">
        <v>14</v>
      </c>
      <c r="IX13">
        <v>12</v>
      </c>
      <c r="IY13">
        <v>2</v>
      </c>
      <c r="IZ13">
        <v>-6</v>
      </c>
      <c r="JA13">
        <v>-1</v>
      </c>
      <c r="JB13">
        <v>0</v>
      </c>
      <c r="JC13">
        <v>-1</v>
      </c>
      <c r="JD13">
        <v>-18</v>
      </c>
      <c r="JE13">
        <v>-1</v>
      </c>
      <c r="JF13">
        <v>-12</v>
      </c>
      <c r="JG13">
        <v>-19</v>
      </c>
      <c r="JH13">
        <v>-25</v>
      </c>
      <c r="JI13">
        <v>-23</v>
      </c>
      <c r="JJ13">
        <v>11</v>
      </c>
      <c r="JK13">
        <v>5</v>
      </c>
      <c r="JL13">
        <v>-231</v>
      </c>
      <c r="JM13">
        <v>-2</v>
      </c>
      <c r="JN13">
        <v>-1</v>
      </c>
      <c r="JO13">
        <v>-101</v>
      </c>
      <c r="JP13">
        <v>-20</v>
      </c>
      <c r="JQ13">
        <v>0</v>
      </c>
      <c r="JR13">
        <v>-29</v>
      </c>
      <c r="JS13">
        <v>-11</v>
      </c>
      <c r="JT13">
        <v>-143</v>
      </c>
      <c r="JU13">
        <v>-3</v>
      </c>
      <c r="JV13">
        <v>-1</v>
      </c>
      <c r="JW13">
        <v>64</v>
      </c>
      <c r="JX13">
        <v>-44</v>
      </c>
      <c r="JY13">
        <v>44</v>
      </c>
      <c r="JZ13">
        <v>0</v>
      </c>
      <c r="KA13">
        <v>9</v>
      </c>
      <c r="KB13">
        <v>-39</v>
      </c>
      <c r="KC13">
        <v>37</v>
      </c>
      <c r="KD13">
        <v>21</v>
      </c>
      <c r="KE13">
        <v>46</v>
      </c>
      <c r="KF13">
        <v>-116</v>
      </c>
      <c r="KG13">
        <v>60</v>
      </c>
      <c r="KH13">
        <v>-41</v>
      </c>
      <c r="KI13">
        <v>-78</v>
      </c>
      <c r="KJ13">
        <v>-195</v>
      </c>
      <c r="KK13">
        <v>-14</v>
      </c>
      <c r="KL13">
        <v>-46</v>
      </c>
      <c r="KM13">
        <v>-52</v>
      </c>
      <c r="KN13">
        <v>-71</v>
      </c>
      <c r="KO13">
        <v>-114</v>
      </c>
      <c r="KP13">
        <v>-55</v>
      </c>
      <c r="KQ13">
        <v>7</v>
      </c>
      <c r="KR13">
        <v>-358</v>
      </c>
      <c r="KS13">
        <v>-83</v>
      </c>
      <c r="KT13">
        <v>1292</v>
      </c>
      <c r="KU13">
        <v>-143</v>
      </c>
      <c r="KV13">
        <v>-239</v>
      </c>
      <c r="KW13">
        <v>-207</v>
      </c>
      <c r="KX13">
        <v>-147</v>
      </c>
      <c r="KY13">
        <v>-44</v>
      </c>
      <c r="KZ13">
        <v>-284</v>
      </c>
      <c r="LA13">
        <v>-248</v>
      </c>
      <c r="LB13">
        <v>-116</v>
      </c>
      <c r="LC13">
        <v>-83</v>
      </c>
      <c r="LD13">
        <v>-215</v>
      </c>
      <c r="LE13">
        <v>-199</v>
      </c>
      <c r="LF13">
        <v>0</v>
      </c>
    </row>
    <row r="14" spans="1:630">
      <c r="A14" t="s">
        <v>364</v>
      </c>
      <c r="B14" t="s">
        <v>331</v>
      </c>
      <c r="C14">
        <v>1000000</v>
      </c>
      <c r="D14" t="s">
        <v>332</v>
      </c>
      <c r="E14" t="s">
        <v>365</v>
      </c>
      <c r="F14" s="2" t="s">
        <v>366</v>
      </c>
      <c r="G14" t="s">
        <v>7</v>
      </c>
      <c r="H14" t="s">
        <v>7</v>
      </c>
      <c r="I14" t="s">
        <v>7</v>
      </c>
      <c r="J14" t="s">
        <v>7</v>
      </c>
      <c r="K14">
        <v>-4917</v>
      </c>
      <c r="L14" t="s">
        <v>8</v>
      </c>
      <c r="M14" t="s">
        <v>8</v>
      </c>
      <c r="N14" t="s">
        <v>8</v>
      </c>
      <c r="O14">
        <v>-9289</v>
      </c>
      <c r="P14" t="s">
        <v>8</v>
      </c>
      <c r="Q14" t="s">
        <v>8</v>
      </c>
      <c r="R14" t="s">
        <v>8</v>
      </c>
      <c r="S14">
        <v>-2417</v>
      </c>
      <c r="T14" t="s">
        <v>8</v>
      </c>
      <c r="U14" t="s">
        <v>8</v>
      </c>
      <c r="V14" t="s">
        <v>8</v>
      </c>
      <c r="W14">
        <v>-879</v>
      </c>
      <c r="X14" t="s">
        <v>8</v>
      </c>
      <c r="Y14" t="s">
        <v>8</v>
      </c>
      <c r="Z14" t="s">
        <v>8</v>
      </c>
      <c r="AA14">
        <v>1843</v>
      </c>
      <c r="AB14" t="s">
        <v>8</v>
      </c>
      <c r="AC14" t="s">
        <v>8</v>
      </c>
      <c r="AD14" t="s">
        <v>8</v>
      </c>
      <c r="AE14">
        <v>-877</v>
      </c>
      <c r="AF14">
        <v>-3522</v>
      </c>
      <c r="AG14">
        <v>-1126</v>
      </c>
      <c r="AH14">
        <v>1054</v>
      </c>
      <c r="AI14">
        <v>1234</v>
      </c>
      <c r="AJ14">
        <v>1347</v>
      </c>
      <c r="AK14">
        <v>1827</v>
      </c>
      <c r="AL14">
        <v>1179</v>
      </c>
      <c r="AM14">
        <v>931</v>
      </c>
      <c r="AN14">
        <v>488</v>
      </c>
      <c r="AO14">
        <v>-336</v>
      </c>
      <c r="AP14">
        <v>76</v>
      </c>
      <c r="AQ14">
        <v>-908</v>
      </c>
      <c r="AR14">
        <v>-483</v>
      </c>
      <c r="AS14">
        <v>229</v>
      </c>
      <c r="AT14">
        <v>-807</v>
      </c>
      <c r="AU14">
        <v>-427</v>
      </c>
      <c r="AV14">
        <v>-943</v>
      </c>
      <c r="AW14">
        <v>-2231</v>
      </c>
      <c r="AX14">
        <v>-3023</v>
      </c>
      <c r="AY14">
        <v>-4531</v>
      </c>
      <c r="AZ14">
        <v>-5556</v>
      </c>
      <c r="BA14">
        <v>-4806</v>
      </c>
      <c r="BB14">
        <v>-4914</v>
      </c>
      <c r="BC14">
        <v>-3594</v>
      </c>
      <c r="BD14">
        <v>-1477</v>
      </c>
      <c r="BE14">
        <v>-821</v>
      </c>
      <c r="BF14">
        <v>-1049</v>
      </c>
      <c r="BG14">
        <v>143</v>
      </c>
      <c r="BH14">
        <v>1410</v>
      </c>
      <c r="BI14">
        <v>2888</v>
      </c>
      <c r="BJ14">
        <v>-33</v>
      </c>
      <c r="BK14">
        <v>823</v>
      </c>
      <c r="BL14">
        <v>-1864</v>
      </c>
      <c r="BM14">
        <v>-1723</v>
      </c>
      <c r="BN14">
        <v>-4214</v>
      </c>
      <c r="BO14">
        <v>-4884</v>
      </c>
      <c r="BP14">
        <v>-5437</v>
      </c>
      <c r="BQ14">
        <v>-3211</v>
      </c>
      <c r="BR14">
        <v>-4302</v>
      </c>
      <c r="BS14">
        <v>-3900</v>
      </c>
      <c r="BT14">
        <v>-3113</v>
      </c>
      <c r="BU14">
        <v>-3747</v>
      </c>
      <c r="BV14">
        <v>-4774</v>
      </c>
      <c r="BW14">
        <v>-3568</v>
      </c>
      <c r="BX14">
        <v>-3971</v>
      </c>
      <c r="BY14">
        <v>-4343</v>
      </c>
      <c r="BZ14">
        <v>-5221</v>
      </c>
      <c r="CA14">
        <v>-6251</v>
      </c>
      <c r="CB14">
        <v>-8192</v>
      </c>
      <c r="CC14">
        <v>-5975</v>
      </c>
      <c r="CD14">
        <v>-8130</v>
      </c>
      <c r="CE14">
        <v>-7573</v>
      </c>
      <c r="CF14">
        <v>-5659</v>
      </c>
      <c r="CG14">
        <v>-6269</v>
      </c>
      <c r="CH14">
        <v>-6570</v>
      </c>
      <c r="CI14">
        <v>-6133</v>
      </c>
      <c r="CJ14">
        <v>-4631</v>
      </c>
      <c r="CK14">
        <v>-3315</v>
      </c>
      <c r="CL14">
        <v>-3200</v>
      </c>
      <c r="CM14">
        <v>-4083</v>
      </c>
      <c r="CN14">
        <v>-4264</v>
      </c>
      <c r="CO14">
        <v>-3256</v>
      </c>
      <c r="CP14">
        <v>-3584</v>
      </c>
      <c r="CQ14">
        <v>-2833</v>
      </c>
      <c r="CR14">
        <v>-1610</v>
      </c>
      <c r="CS14">
        <v>-2025</v>
      </c>
      <c r="CT14">
        <v>-1835</v>
      </c>
      <c r="CU14">
        <v>-661</v>
      </c>
      <c r="CV14">
        <v>-1668</v>
      </c>
      <c r="CW14">
        <v>-505</v>
      </c>
      <c r="CX14">
        <v>-1703</v>
      </c>
      <c r="CY14">
        <v>-2530</v>
      </c>
      <c r="CZ14">
        <v>-3909</v>
      </c>
      <c r="DA14">
        <v>-5044</v>
      </c>
      <c r="DB14">
        <v>-3732</v>
      </c>
      <c r="DC14">
        <v>-2189</v>
      </c>
      <c r="DD14">
        <v>-4475</v>
      </c>
      <c r="DE14">
        <v>152</v>
      </c>
      <c r="DF14">
        <v>38</v>
      </c>
      <c r="DG14">
        <v>3109</v>
      </c>
      <c r="DH14">
        <v>5055</v>
      </c>
      <c r="DI14">
        <v>4777</v>
      </c>
      <c r="DJ14">
        <v>3634</v>
      </c>
      <c r="DK14">
        <v>2818</v>
      </c>
      <c r="DL14">
        <v>-2168</v>
      </c>
      <c r="DM14">
        <v>-5372</v>
      </c>
      <c r="DN14">
        <v>-12433</v>
      </c>
      <c r="DO14">
        <v>-15320</v>
      </c>
      <c r="DP14">
        <v>-16481</v>
      </c>
      <c r="DQ14">
        <v>-2627</v>
      </c>
      <c r="DR14">
        <v>-273</v>
      </c>
      <c r="DS14">
        <v>-4356</v>
      </c>
      <c r="DT14">
        <v>-17841</v>
      </c>
      <c r="DU14">
        <v>-21394</v>
      </c>
      <c r="DV14">
        <v>-18329</v>
      </c>
      <c r="DW14">
        <v>-21563</v>
      </c>
      <c r="DX14">
        <v>-13091</v>
      </c>
      <c r="DY14">
        <v>-8945</v>
      </c>
      <c r="DZ14">
        <v>-2357</v>
      </c>
      <c r="EA14">
        <v>-3776</v>
      </c>
      <c r="EB14">
        <v>8074</v>
      </c>
      <c r="EC14">
        <v>8903</v>
      </c>
      <c r="ED14">
        <v>7930</v>
      </c>
      <c r="EE14">
        <v>19005</v>
      </c>
      <c r="EF14">
        <v>25092</v>
      </c>
      <c r="EG14">
        <v>12940</v>
      </c>
      <c r="EH14">
        <v>11470</v>
      </c>
      <c r="EI14">
        <v>1357</v>
      </c>
      <c r="EJ14">
        <v>1907</v>
      </c>
      <c r="EK14">
        <v>2806</v>
      </c>
      <c r="EL14">
        <v>-2325</v>
      </c>
      <c r="EM14">
        <v>2708</v>
      </c>
      <c r="EN14">
        <v>10786</v>
      </c>
      <c r="EO14">
        <v>-9716</v>
      </c>
      <c r="EP14">
        <v>-28025</v>
      </c>
      <c r="EQ14">
        <v>-6575</v>
      </c>
      <c r="ER14">
        <v>-1539</v>
      </c>
      <c r="ES14">
        <v>-52</v>
      </c>
      <c r="ET14">
        <v>-6952</v>
      </c>
      <c r="EU14">
        <v>-4474</v>
      </c>
      <c r="EV14">
        <v>-531</v>
      </c>
      <c r="EW14">
        <v>-17323</v>
      </c>
      <c r="EX14">
        <v>14145</v>
      </c>
      <c r="EY14">
        <v>17361</v>
      </c>
      <c r="EZ14">
        <v>8003</v>
      </c>
      <c r="FA14">
        <v>27741</v>
      </c>
      <c r="FB14">
        <v>48005</v>
      </c>
      <c r="FC14">
        <v>56866</v>
      </c>
      <c r="FD14">
        <v>78623</v>
      </c>
      <c r="FE14">
        <v>88018</v>
      </c>
      <c r="FF14">
        <v>90538</v>
      </c>
      <c r="FG14">
        <v>103532</v>
      </c>
      <c r="FH14">
        <v>89547</v>
      </c>
      <c r="FI14">
        <v>111510</v>
      </c>
      <c r="FJ14">
        <v>121428</v>
      </c>
      <c r="FK14">
        <v>135303</v>
      </c>
      <c r="FL14">
        <v>128443</v>
      </c>
      <c r="FM14">
        <v>141968</v>
      </c>
      <c r="FN14">
        <v>150329</v>
      </c>
      <c r="FO14">
        <v>150406</v>
      </c>
      <c r="FP14">
        <v>151058</v>
      </c>
      <c r="FQ14">
        <v>154518</v>
      </c>
      <c r="FR14">
        <v>154194</v>
      </c>
      <c r="FS14">
        <v>157151</v>
      </c>
      <c r="FT14">
        <v>127010</v>
      </c>
      <c r="FU14">
        <v>110087</v>
      </c>
      <c r="FV14">
        <v>106590</v>
      </c>
      <c r="FW14">
        <v>119747</v>
      </c>
      <c r="FX14">
        <v>106832</v>
      </c>
      <c r="FY14">
        <v>93717</v>
      </c>
      <c r="FZ14">
        <v>81796</v>
      </c>
      <c r="GA14">
        <v>88452</v>
      </c>
      <c r="GB14">
        <v>90869</v>
      </c>
      <c r="GC14">
        <v>73015</v>
      </c>
      <c r="GD14">
        <v>82533</v>
      </c>
      <c r="GE14">
        <v>82665</v>
      </c>
      <c r="GF14">
        <v>-42132</v>
      </c>
      <c r="GG14">
        <v>-14203</v>
      </c>
      <c r="GH14">
        <v>29038</v>
      </c>
      <c r="GI14">
        <v>16968</v>
      </c>
      <c r="GJ14">
        <v>22012</v>
      </c>
      <c r="GK14">
        <v>39807</v>
      </c>
      <c r="GL14">
        <v>46759</v>
      </c>
      <c r="GM14">
        <v>68603</v>
      </c>
      <c r="GN14">
        <v>59963</v>
      </c>
      <c r="GO14">
        <v>74707</v>
      </c>
      <c r="GP14">
        <v>77853</v>
      </c>
      <c r="GQ14">
        <v>108458</v>
      </c>
      <c r="GR14">
        <v>93140</v>
      </c>
      <c r="GS14">
        <v>112809</v>
      </c>
      <c r="GT14">
        <v>122775</v>
      </c>
      <c r="GU14">
        <v>138754</v>
      </c>
      <c r="GV14">
        <v>119451</v>
      </c>
      <c r="GW14">
        <v>119105</v>
      </c>
      <c r="GX14">
        <v>101765</v>
      </c>
      <c r="GY14">
        <v>84791</v>
      </c>
      <c r="GZ14">
        <v>103143</v>
      </c>
      <c r="HA14">
        <v>109547</v>
      </c>
      <c r="HB14">
        <v>133727</v>
      </c>
      <c r="HC14">
        <v>114501</v>
      </c>
      <c r="HD14">
        <v>132239</v>
      </c>
      <c r="HE14">
        <v>102451</v>
      </c>
      <c r="HF14">
        <v>123463</v>
      </c>
      <c r="HG14">
        <v>164132</v>
      </c>
      <c r="HH14">
        <v>165081</v>
      </c>
      <c r="HI14">
        <v>196266</v>
      </c>
      <c r="HJ14">
        <v>224869</v>
      </c>
      <c r="HK14">
        <v>236034</v>
      </c>
      <c r="HL14">
        <v>235604</v>
      </c>
      <c r="HM14">
        <v>263916</v>
      </c>
      <c r="HN14">
        <v>295014</v>
      </c>
      <c r="HO14">
        <v>338840</v>
      </c>
      <c r="HP14">
        <v>372911</v>
      </c>
      <c r="HQ14">
        <v>381296</v>
      </c>
      <c r="HR14">
        <v>420428</v>
      </c>
      <c r="HS14">
        <v>431071</v>
      </c>
      <c r="HT14">
        <v>424247</v>
      </c>
      <c r="HU14">
        <v>379812</v>
      </c>
      <c r="HV14">
        <v>360968</v>
      </c>
      <c r="HW14">
        <v>352990</v>
      </c>
      <c r="HX14">
        <v>413419</v>
      </c>
      <c r="HY14">
        <v>458164</v>
      </c>
      <c r="HZ14">
        <v>463522</v>
      </c>
      <c r="IA14">
        <v>503394</v>
      </c>
      <c r="IB14">
        <v>554307</v>
      </c>
      <c r="IC14">
        <v>537958</v>
      </c>
      <c r="ID14">
        <v>536591</v>
      </c>
      <c r="IE14">
        <v>516898</v>
      </c>
      <c r="IF14">
        <v>560741</v>
      </c>
      <c r="IG14">
        <v>629218</v>
      </c>
      <c r="IH14">
        <v>642384</v>
      </c>
      <c r="II14">
        <v>737147</v>
      </c>
      <c r="IJ14">
        <v>713538</v>
      </c>
      <c r="IK14">
        <v>730176</v>
      </c>
      <c r="IL14">
        <v>702998</v>
      </c>
      <c r="IM14">
        <v>855244</v>
      </c>
      <c r="IN14">
        <v>812092</v>
      </c>
      <c r="IO14">
        <v>836426</v>
      </c>
      <c r="IP14">
        <v>881807</v>
      </c>
      <c r="IQ14">
        <v>777767</v>
      </c>
      <c r="IR14">
        <v>818105</v>
      </c>
      <c r="IS14">
        <v>780259</v>
      </c>
      <c r="IT14">
        <v>712965</v>
      </c>
      <c r="IU14">
        <v>677512</v>
      </c>
      <c r="IV14">
        <v>747355</v>
      </c>
      <c r="IW14">
        <v>735231</v>
      </c>
      <c r="IX14">
        <v>698794</v>
      </c>
      <c r="IY14">
        <v>638640</v>
      </c>
      <c r="IZ14">
        <v>407357</v>
      </c>
      <c r="JA14">
        <v>364129</v>
      </c>
      <c r="JB14">
        <v>372510</v>
      </c>
      <c r="JC14">
        <v>413634</v>
      </c>
      <c r="JD14">
        <v>434722</v>
      </c>
      <c r="JE14">
        <v>448994</v>
      </c>
      <c r="JF14">
        <v>477921</v>
      </c>
      <c r="JG14">
        <v>427173</v>
      </c>
      <c r="JH14">
        <v>483895</v>
      </c>
      <c r="JI14">
        <v>494768</v>
      </c>
      <c r="JJ14">
        <v>442957</v>
      </c>
      <c r="JK14">
        <v>457586</v>
      </c>
      <c r="JL14">
        <v>475859</v>
      </c>
      <c r="JM14">
        <v>453320</v>
      </c>
      <c r="JN14">
        <v>404430</v>
      </c>
      <c r="JO14">
        <v>360310</v>
      </c>
      <c r="JP14">
        <v>388331</v>
      </c>
      <c r="JQ14">
        <v>384646</v>
      </c>
      <c r="JR14">
        <v>358738</v>
      </c>
      <c r="JS14">
        <v>300906</v>
      </c>
      <c r="JT14">
        <v>381413</v>
      </c>
      <c r="JU14">
        <v>350820</v>
      </c>
      <c r="JV14">
        <v>361267</v>
      </c>
      <c r="JW14">
        <v>434408</v>
      </c>
      <c r="JX14">
        <v>431340</v>
      </c>
      <c r="JY14">
        <v>410837</v>
      </c>
      <c r="JZ14">
        <v>463354</v>
      </c>
      <c r="KA14">
        <v>420236</v>
      </c>
      <c r="KB14">
        <v>437505</v>
      </c>
      <c r="KC14">
        <v>401939</v>
      </c>
      <c r="KD14">
        <v>398620</v>
      </c>
      <c r="KE14">
        <v>395419</v>
      </c>
      <c r="KF14">
        <v>368029</v>
      </c>
      <c r="KG14">
        <v>436628</v>
      </c>
      <c r="KH14">
        <v>389223</v>
      </c>
      <c r="KI14">
        <v>382144</v>
      </c>
      <c r="KJ14">
        <v>397650</v>
      </c>
      <c r="KK14">
        <v>388815</v>
      </c>
      <c r="KL14">
        <v>486768</v>
      </c>
      <c r="KM14">
        <v>510104</v>
      </c>
      <c r="KN14">
        <v>481699</v>
      </c>
      <c r="KO14">
        <v>479076</v>
      </c>
      <c r="KP14">
        <v>448675</v>
      </c>
      <c r="KQ14">
        <v>411775</v>
      </c>
      <c r="KR14">
        <v>406037</v>
      </c>
      <c r="KS14">
        <v>515377</v>
      </c>
      <c r="KT14">
        <v>651800</v>
      </c>
      <c r="KU14">
        <v>730021</v>
      </c>
      <c r="KV14">
        <v>743180</v>
      </c>
      <c r="KW14">
        <v>825220</v>
      </c>
      <c r="KX14">
        <v>905309</v>
      </c>
      <c r="KY14">
        <v>932181</v>
      </c>
      <c r="KZ14">
        <v>1123770</v>
      </c>
      <c r="LA14">
        <v>1025174</v>
      </c>
      <c r="LB14">
        <v>918390</v>
      </c>
      <c r="LC14">
        <v>897065</v>
      </c>
      <c r="LD14">
        <v>896665</v>
      </c>
      <c r="LE14">
        <v>848691</v>
      </c>
      <c r="LF14">
        <v>829215</v>
      </c>
      <c r="LG14" t="s">
        <v>7</v>
      </c>
      <c r="LH14" t="s">
        <v>7</v>
      </c>
      <c r="LI14" t="s">
        <v>7</v>
      </c>
      <c r="LJ14" t="s">
        <v>7</v>
      </c>
      <c r="LK14">
        <v>-4917</v>
      </c>
      <c r="LL14" t="s">
        <v>8</v>
      </c>
      <c r="LM14" t="s">
        <v>8</v>
      </c>
      <c r="LN14" t="s">
        <v>8</v>
      </c>
      <c r="LO14">
        <v>-9289</v>
      </c>
      <c r="LP14" t="s">
        <v>8</v>
      </c>
      <c r="LQ14" t="s">
        <v>8</v>
      </c>
      <c r="LR14" t="s">
        <v>8</v>
      </c>
      <c r="LS14">
        <v>-2417</v>
      </c>
      <c r="LT14" t="s">
        <v>8</v>
      </c>
      <c r="LU14" t="s">
        <v>8</v>
      </c>
      <c r="LV14" t="s">
        <v>8</v>
      </c>
      <c r="LW14">
        <v>-879</v>
      </c>
      <c r="LX14" t="s">
        <v>8</v>
      </c>
      <c r="LY14" t="s">
        <v>8</v>
      </c>
      <c r="LZ14" t="s">
        <v>8</v>
      </c>
      <c r="MA14">
        <v>1843</v>
      </c>
      <c r="MB14" t="s">
        <v>8</v>
      </c>
      <c r="MC14" t="s">
        <v>8</v>
      </c>
      <c r="MD14" t="s">
        <v>8</v>
      </c>
      <c r="ME14">
        <v>-877</v>
      </c>
      <c r="MF14">
        <v>-3522</v>
      </c>
      <c r="MG14">
        <v>-1126</v>
      </c>
      <c r="MH14">
        <v>1054</v>
      </c>
      <c r="MI14">
        <v>1234</v>
      </c>
      <c r="MJ14">
        <v>1347</v>
      </c>
      <c r="MK14">
        <v>1827</v>
      </c>
      <c r="ML14">
        <v>1179</v>
      </c>
      <c r="MM14">
        <v>931</v>
      </c>
      <c r="MN14">
        <v>488</v>
      </c>
      <c r="MO14">
        <v>-336</v>
      </c>
      <c r="MP14">
        <v>76</v>
      </c>
      <c r="MQ14">
        <v>-908</v>
      </c>
      <c r="MR14">
        <v>-483</v>
      </c>
      <c r="MS14">
        <v>229</v>
      </c>
      <c r="MT14">
        <v>-807</v>
      </c>
      <c r="MU14">
        <v>-427</v>
      </c>
      <c r="MV14">
        <v>-943</v>
      </c>
      <c r="MW14">
        <v>-2231</v>
      </c>
      <c r="MX14">
        <v>-3023</v>
      </c>
      <c r="MY14">
        <v>-4531</v>
      </c>
      <c r="MZ14">
        <v>-5556</v>
      </c>
      <c r="NA14">
        <v>-4806</v>
      </c>
      <c r="NB14">
        <v>-4914</v>
      </c>
      <c r="NC14">
        <v>-3594</v>
      </c>
      <c r="ND14">
        <v>-1477</v>
      </c>
      <c r="NE14">
        <v>-821</v>
      </c>
      <c r="NF14">
        <v>-1049</v>
      </c>
      <c r="NG14">
        <v>143</v>
      </c>
      <c r="NH14">
        <v>1410</v>
      </c>
      <c r="NI14">
        <v>2888</v>
      </c>
      <c r="NJ14">
        <v>-33</v>
      </c>
      <c r="NK14">
        <v>823</v>
      </c>
      <c r="NL14">
        <v>-1864</v>
      </c>
      <c r="NM14">
        <v>-1723</v>
      </c>
      <c r="NN14">
        <v>-4214</v>
      </c>
      <c r="NO14">
        <v>-4884</v>
      </c>
      <c r="NP14">
        <v>-5437</v>
      </c>
      <c r="NQ14">
        <v>-3211</v>
      </c>
      <c r="NR14">
        <v>-4302</v>
      </c>
      <c r="NS14">
        <v>-3900</v>
      </c>
      <c r="NT14">
        <v>-3113</v>
      </c>
      <c r="NU14">
        <v>-3747</v>
      </c>
      <c r="NV14">
        <v>-4774</v>
      </c>
      <c r="NW14">
        <v>-3568</v>
      </c>
      <c r="NX14">
        <v>-3971</v>
      </c>
      <c r="NY14">
        <v>-4343</v>
      </c>
      <c r="NZ14">
        <v>-5221</v>
      </c>
      <c r="OA14">
        <v>-6251</v>
      </c>
      <c r="OB14">
        <v>-8192</v>
      </c>
      <c r="OC14">
        <v>-5975</v>
      </c>
      <c r="OD14">
        <v>-8130</v>
      </c>
      <c r="OE14">
        <v>-7573</v>
      </c>
      <c r="OF14">
        <v>-5659</v>
      </c>
      <c r="OG14">
        <v>-6269</v>
      </c>
      <c r="OH14">
        <v>-6570</v>
      </c>
      <c r="OI14">
        <v>-6133</v>
      </c>
      <c r="OJ14">
        <v>-4631</v>
      </c>
      <c r="OK14">
        <v>-3315</v>
      </c>
      <c r="OL14">
        <v>-3200</v>
      </c>
      <c r="OM14">
        <v>-4083</v>
      </c>
      <c r="ON14">
        <v>-4264</v>
      </c>
      <c r="OO14">
        <v>-3256</v>
      </c>
      <c r="OP14">
        <v>-3584</v>
      </c>
      <c r="OQ14">
        <v>-2833</v>
      </c>
      <c r="OR14">
        <v>-1610</v>
      </c>
      <c r="OS14">
        <v>-2025</v>
      </c>
      <c r="OT14">
        <v>-1835</v>
      </c>
      <c r="OU14">
        <v>-661</v>
      </c>
      <c r="OV14">
        <v>-1668</v>
      </c>
      <c r="OW14">
        <v>-505</v>
      </c>
      <c r="OX14">
        <v>-1703</v>
      </c>
      <c r="OY14">
        <v>-2530</v>
      </c>
      <c r="OZ14">
        <v>-3909</v>
      </c>
      <c r="PA14">
        <v>-5044</v>
      </c>
      <c r="PB14">
        <v>-3732</v>
      </c>
      <c r="PC14">
        <v>-2189</v>
      </c>
      <c r="PD14">
        <v>-4475</v>
      </c>
      <c r="PE14">
        <v>152</v>
      </c>
      <c r="PF14">
        <v>38</v>
      </c>
      <c r="PG14">
        <v>3109</v>
      </c>
      <c r="PH14">
        <v>5055</v>
      </c>
      <c r="PI14">
        <v>4777</v>
      </c>
      <c r="PJ14">
        <v>3634</v>
      </c>
      <c r="PK14">
        <v>2818</v>
      </c>
      <c r="PL14">
        <v>-2168</v>
      </c>
      <c r="PM14">
        <v>-5372</v>
      </c>
      <c r="PN14">
        <v>-12433</v>
      </c>
      <c r="PO14">
        <v>-15320</v>
      </c>
      <c r="PP14">
        <v>-16481</v>
      </c>
      <c r="PQ14">
        <v>-2627</v>
      </c>
      <c r="PR14">
        <v>-273</v>
      </c>
      <c r="PS14">
        <v>-4356</v>
      </c>
      <c r="PT14">
        <v>-17841</v>
      </c>
      <c r="PU14">
        <v>-21394</v>
      </c>
      <c r="PV14">
        <v>-18329</v>
      </c>
      <c r="PW14">
        <v>-21563</v>
      </c>
      <c r="PX14">
        <v>-13091</v>
      </c>
      <c r="PY14">
        <v>-8945</v>
      </c>
      <c r="PZ14">
        <v>-2357</v>
      </c>
      <c r="QA14">
        <v>-3776</v>
      </c>
      <c r="QB14">
        <v>8074</v>
      </c>
      <c r="QC14">
        <v>8903</v>
      </c>
      <c r="QD14">
        <v>7930</v>
      </c>
      <c r="QE14">
        <v>19005</v>
      </c>
      <c r="QF14">
        <v>25092</v>
      </c>
      <c r="QG14">
        <v>12940</v>
      </c>
      <c r="QH14">
        <v>11470</v>
      </c>
      <c r="QI14">
        <v>1357</v>
      </c>
      <c r="QJ14">
        <v>1907</v>
      </c>
      <c r="QK14">
        <v>2806</v>
      </c>
      <c r="QL14">
        <v>-2325</v>
      </c>
      <c r="QM14">
        <v>2708</v>
      </c>
      <c r="QN14">
        <v>10786</v>
      </c>
      <c r="QO14">
        <v>-9716</v>
      </c>
      <c r="QP14">
        <v>-28025</v>
      </c>
      <c r="QQ14">
        <v>-6575</v>
      </c>
      <c r="QR14">
        <v>-1539</v>
      </c>
      <c r="QS14">
        <v>-52</v>
      </c>
      <c r="QT14">
        <v>-6952</v>
      </c>
      <c r="QU14">
        <v>-4474</v>
      </c>
      <c r="QV14">
        <v>-531</v>
      </c>
      <c r="QW14">
        <v>-17323</v>
      </c>
      <c r="QX14">
        <v>14145</v>
      </c>
      <c r="QY14">
        <v>17361</v>
      </c>
      <c r="QZ14">
        <v>8003</v>
      </c>
      <c r="RA14">
        <v>27741</v>
      </c>
      <c r="RB14">
        <v>48005</v>
      </c>
      <c r="RC14">
        <v>56866</v>
      </c>
      <c r="RD14">
        <v>78623</v>
      </c>
      <c r="RE14">
        <v>88018</v>
      </c>
      <c r="RF14">
        <v>90538</v>
      </c>
      <c r="RG14">
        <v>103532</v>
      </c>
      <c r="RH14">
        <v>89547</v>
      </c>
      <c r="RI14">
        <v>111510</v>
      </c>
      <c r="RJ14">
        <v>121428</v>
      </c>
      <c r="RK14">
        <v>135303</v>
      </c>
      <c r="RL14">
        <v>128443</v>
      </c>
      <c r="RM14">
        <v>141968</v>
      </c>
      <c r="RN14">
        <v>150329</v>
      </c>
      <c r="RO14">
        <v>150406</v>
      </c>
      <c r="RP14">
        <v>151058</v>
      </c>
      <c r="RQ14">
        <v>154518</v>
      </c>
      <c r="RR14">
        <v>154194</v>
      </c>
      <c r="RS14">
        <v>157151</v>
      </c>
      <c r="RT14">
        <v>127010</v>
      </c>
      <c r="RU14">
        <v>110087</v>
      </c>
      <c r="RV14">
        <v>106590</v>
      </c>
      <c r="RW14">
        <v>119747</v>
      </c>
      <c r="RX14">
        <v>106832</v>
      </c>
      <c r="RY14">
        <v>93717</v>
      </c>
      <c r="RZ14">
        <v>81796</v>
      </c>
      <c r="SA14">
        <v>88452</v>
      </c>
      <c r="SB14">
        <v>90869</v>
      </c>
      <c r="SC14">
        <v>73015</v>
      </c>
      <c r="SD14">
        <v>82533</v>
      </c>
      <c r="SE14">
        <v>82665</v>
      </c>
      <c r="SF14">
        <v>-42132</v>
      </c>
      <c r="SG14">
        <v>-14203</v>
      </c>
      <c r="SH14">
        <v>29038</v>
      </c>
      <c r="SI14">
        <v>16968</v>
      </c>
      <c r="SJ14">
        <v>22012</v>
      </c>
      <c r="SK14">
        <v>39807</v>
      </c>
      <c r="SL14">
        <v>46759</v>
      </c>
      <c r="SM14">
        <v>68603</v>
      </c>
      <c r="SN14">
        <v>59963</v>
      </c>
      <c r="SO14">
        <v>74707</v>
      </c>
      <c r="SP14">
        <v>77853</v>
      </c>
      <c r="SQ14">
        <v>108458</v>
      </c>
      <c r="SR14">
        <v>93140</v>
      </c>
      <c r="SS14">
        <v>112809</v>
      </c>
      <c r="ST14">
        <v>122775</v>
      </c>
      <c r="SU14">
        <v>138754</v>
      </c>
      <c r="SV14">
        <v>119451</v>
      </c>
      <c r="SW14">
        <v>119105</v>
      </c>
      <c r="SX14">
        <v>101765</v>
      </c>
      <c r="SY14">
        <v>84791</v>
      </c>
      <c r="SZ14">
        <v>103143</v>
      </c>
      <c r="TA14">
        <v>109547</v>
      </c>
      <c r="TB14">
        <v>133727</v>
      </c>
      <c r="TC14">
        <v>114501</v>
      </c>
      <c r="TD14">
        <v>132239</v>
      </c>
      <c r="TE14">
        <v>102451</v>
      </c>
      <c r="TF14">
        <v>123463</v>
      </c>
      <c r="TG14">
        <v>164132</v>
      </c>
      <c r="TH14">
        <v>165081</v>
      </c>
      <c r="TI14">
        <v>196266</v>
      </c>
      <c r="TJ14">
        <v>224869</v>
      </c>
      <c r="TK14">
        <v>236034</v>
      </c>
      <c r="TL14">
        <v>235604</v>
      </c>
      <c r="TM14">
        <v>263916</v>
      </c>
      <c r="TN14">
        <v>295014</v>
      </c>
      <c r="TO14">
        <v>338840</v>
      </c>
      <c r="TP14">
        <v>372911</v>
      </c>
      <c r="TQ14">
        <v>381296</v>
      </c>
      <c r="TR14">
        <v>420428</v>
      </c>
      <c r="TS14">
        <v>431071</v>
      </c>
      <c r="TT14">
        <v>424247</v>
      </c>
      <c r="TU14">
        <v>379812</v>
      </c>
      <c r="TV14">
        <v>360968</v>
      </c>
      <c r="TW14">
        <v>352990</v>
      </c>
      <c r="TX14">
        <v>413419</v>
      </c>
      <c r="TY14">
        <v>458164</v>
      </c>
      <c r="TZ14">
        <v>463522</v>
      </c>
      <c r="UA14">
        <v>503394</v>
      </c>
      <c r="UB14">
        <v>554307</v>
      </c>
      <c r="UC14">
        <v>537958</v>
      </c>
      <c r="UD14">
        <v>536591</v>
      </c>
      <c r="UE14">
        <v>516898</v>
      </c>
      <c r="UF14">
        <v>560741</v>
      </c>
      <c r="UG14">
        <v>629218</v>
      </c>
      <c r="UH14">
        <v>642384</v>
      </c>
      <c r="UI14">
        <v>737147</v>
      </c>
      <c r="UJ14">
        <v>713538</v>
      </c>
      <c r="UK14">
        <v>730176</v>
      </c>
      <c r="UL14">
        <v>702998</v>
      </c>
      <c r="UM14">
        <v>855244</v>
      </c>
      <c r="UN14">
        <v>812092</v>
      </c>
      <c r="UO14">
        <v>836426</v>
      </c>
      <c r="UP14">
        <v>881807</v>
      </c>
      <c r="UQ14">
        <v>777767</v>
      </c>
      <c r="UR14">
        <v>818105</v>
      </c>
      <c r="US14">
        <v>780259</v>
      </c>
      <c r="UT14">
        <v>712965</v>
      </c>
      <c r="UU14">
        <v>677512</v>
      </c>
      <c r="UV14">
        <v>747355</v>
      </c>
      <c r="UW14">
        <v>735231</v>
      </c>
      <c r="UX14">
        <v>698794</v>
      </c>
      <c r="UY14">
        <v>638640</v>
      </c>
      <c r="UZ14">
        <v>407357</v>
      </c>
      <c r="VA14">
        <v>364129</v>
      </c>
      <c r="VB14">
        <v>372510</v>
      </c>
      <c r="VC14">
        <v>413634</v>
      </c>
      <c r="VD14">
        <v>434722</v>
      </c>
      <c r="VE14">
        <v>448994</v>
      </c>
      <c r="VF14">
        <v>477921</v>
      </c>
      <c r="VG14">
        <v>427173</v>
      </c>
      <c r="VH14">
        <v>483895</v>
      </c>
      <c r="VI14">
        <v>494768</v>
      </c>
      <c r="VJ14">
        <v>442957</v>
      </c>
      <c r="VK14">
        <v>457586</v>
      </c>
      <c r="VL14">
        <v>475859</v>
      </c>
      <c r="VM14">
        <v>453320</v>
      </c>
      <c r="VN14">
        <v>404430</v>
      </c>
      <c r="VO14">
        <v>360310</v>
      </c>
      <c r="VP14">
        <v>388331</v>
      </c>
      <c r="VQ14">
        <v>384646</v>
      </c>
      <c r="VR14">
        <v>358738</v>
      </c>
      <c r="VS14">
        <v>300906</v>
      </c>
      <c r="VT14">
        <v>381413</v>
      </c>
      <c r="VU14">
        <v>350820</v>
      </c>
      <c r="VV14">
        <v>361267</v>
      </c>
      <c r="VW14">
        <v>434408</v>
      </c>
      <c r="VX14">
        <v>431340</v>
      </c>
      <c r="VY14">
        <v>410837</v>
      </c>
      <c r="VZ14">
        <v>463354</v>
      </c>
      <c r="WA14">
        <v>420236</v>
      </c>
      <c r="WB14">
        <v>437505</v>
      </c>
      <c r="WC14">
        <v>401939</v>
      </c>
      <c r="WD14">
        <v>398620</v>
      </c>
      <c r="WE14">
        <v>395419</v>
      </c>
      <c r="WF14">
        <v>368029</v>
      </c>
      <c r="WG14">
        <v>436628</v>
      </c>
      <c r="WH14">
        <v>389223</v>
      </c>
      <c r="WI14">
        <v>382144</v>
      </c>
      <c r="WJ14">
        <v>397650</v>
      </c>
      <c r="WK14">
        <v>388815</v>
      </c>
      <c r="WL14">
        <v>486768</v>
      </c>
      <c r="WM14">
        <v>510104</v>
      </c>
      <c r="WN14">
        <v>481699</v>
      </c>
      <c r="WO14">
        <v>479076</v>
      </c>
      <c r="WP14">
        <v>448675</v>
      </c>
      <c r="WQ14">
        <v>411775</v>
      </c>
      <c r="WR14">
        <v>406037</v>
      </c>
      <c r="WS14">
        <v>515377</v>
      </c>
      <c r="WT14">
        <v>651800</v>
      </c>
      <c r="WU14">
        <v>730021</v>
      </c>
      <c r="WV14">
        <v>743180</v>
      </c>
      <c r="WW14">
        <v>825220</v>
      </c>
      <c r="WX14">
        <v>905309</v>
      </c>
      <c r="WY14">
        <v>932181</v>
      </c>
      <c r="WZ14">
        <v>1123770</v>
      </c>
      <c r="XA14">
        <v>1025174</v>
      </c>
      <c r="XB14">
        <v>918390</v>
      </c>
      <c r="XC14">
        <v>897065</v>
      </c>
      <c r="XD14">
        <v>896665</v>
      </c>
      <c r="XE14">
        <v>848691</v>
      </c>
      <c r="XF14">
        <v>829215</v>
      </c>
    </row>
    <row r="15" spans="1:630">
      <c r="A15" t="s">
        <v>367</v>
      </c>
      <c r="B15" t="s">
        <v>331</v>
      </c>
      <c r="C15">
        <v>1000000</v>
      </c>
      <c r="D15" t="s">
        <v>332</v>
      </c>
      <c r="E15" t="s">
        <v>368</v>
      </c>
      <c r="F15" s="2" t="s">
        <v>369</v>
      </c>
      <c r="G15" t="s">
        <v>7</v>
      </c>
      <c r="H15" t="s">
        <v>7</v>
      </c>
      <c r="I15" t="s">
        <v>7</v>
      </c>
      <c r="J15" t="s">
        <v>7</v>
      </c>
      <c r="K15">
        <v>-2240</v>
      </c>
      <c r="L15" t="s">
        <v>8</v>
      </c>
      <c r="M15" t="s">
        <v>8</v>
      </c>
      <c r="N15" t="s">
        <v>8</v>
      </c>
      <c r="O15">
        <v>-2147</v>
      </c>
      <c r="P15" t="s">
        <v>8</v>
      </c>
      <c r="Q15" t="s">
        <v>8</v>
      </c>
      <c r="R15" t="s">
        <v>8</v>
      </c>
      <c r="S15">
        <v>-978</v>
      </c>
      <c r="T15" t="s">
        <v>8</v>
      </c>
      <c r="U15" t="s">
        <v>8</v>
      </c>
      <c r="V15" t="s">
        <v>8</v>
      </c>
      <c r="W15">
        <v>462</v>
      </c>
      <c r="X15" t="s">
        <v>8</v>
      </c>
      <c r="Y15" t="s">
        <v>8</v>
      </c>
      <c r="Z15" t="s">
        <v>8</v>
      </c>
      <c r="AA15">
        <v>3775</v>
      </c>
      <c r="AB15" t="s">
        <v>8</v>
      </c>
      <c r="AC15" t="s">
        <v>8</v>
      </c>
      <c r="AD15" t="s">
        <v>8</v>
      </c>
      <c r="AE15">
        <v>183</v>
      </c>
      <c r="AF15">
        <v>-1784</v>
      </c>
      <c r="AG15">
        <v>1660</v>
      </c>
      <c r="AH15">
        <v>2184</v>
      </c>
      <c r="AI15">
        <v>1404</v>
      </c>
      <c r="AJ15">
        <v>1792</v>
      </c>
      <c r="AK15">
        <v>1420</v>
      </c>
      <c r="AL15">
        <v>2540</v>
      </c>
      <c r="AM15">
        <v>2052</v>
      </c>
      <c r="AN15">
        <v>3504</v>
      </c>
      <c r="AO15">
        <v>1320</v>
      </c>
      <c r="AP15">
        <v>2380</v>
      </c>
      <c r="AQ15">
        <v>1576</v>
      </c>
      <c r="AR15">
        <v>-684</v>
      </c>
      <c r="AS15">
        <v>568</v>
      </c>
      <c r="AT15">
        <v>1104</v>
      </c>
      <c r="AU15">
        <v>360</v>
      </c>
      <c r="AV15">
        <v>2116</v>
      </c>
      <c r="AW15">
        <v>1420</v>
      </c>
      <c r="AX15">
        <v>2608</v>
      </c>
      <c r="AY15">
        <v>-1308</v>
      </c>
      <c r="AZ15">
        <v>-1644</v>
      </c>
      <c r="BA15">
        <v>856</v>
      </c>
      <c r="BB15">
        <v>-884</v>
      </c>
      <c r="BC15">
        <v>812</v>
      </c>
      <c r="BD15">
        <v>2376</v>
      </c>
      <c r="BE15">
        <v>3864</v>
      </c>
      <c r="BF15">
        <v>3988</v>
      </c>
      <c r="BG15">
        <v>2536</v>
      </c>
      <c r="BH15">
        <v>3496</v>
      </c>
      <c r="BI15">
        <v>10812</v>
      </c>
      <c r="BJ15">
        <v>4720</v>
      </c>
      <c r="BK15">
        <v>1916</v>
      </c>
      <c r="BL15">
        <v>1900</v>
      </c>
      <c r="BM15">
        <v>3336</v>
      </c>
      <c r="BN15">
        <v>5880</v>
      </c>
      <c r="BO15">
        <v>6112</v>
      </c>
      <c r="BP15">
        <v>4084</v>
      </c>
      <c r="BQ15">
        <v>260</v>
      </c>
      <c r="BR15">
        <v>5664</v>
      </c>
      <c r="BS15">
        <v>2572</v>
      </c>
      <c r="BT15">
        <v>4192</v>
      </c>
      <c r="BU15">
        <v>2452</v>
      </c>
      <c r="BV15">
        <v>3336</v>
      </c>
      <c r="BW15">
        <v>3472</v>
      </c>
      <c r="BX15">
        <v>4556</v>
      </c>
      <c r="BY15">
        <v>5636</v>
      </c>
      <c r="BZ15">
        <v>3920</v>
      </c>
      <c r="CA15">
        <v>432</v>
      </c>
      <c r="CB15">
        <v>820</v>
      </c>
      <c r="CC15">
        <v>2068</v>
      </c>
      <c r="CD15">
        <v>5052</v>
      </c>
      <c r="CE15">
        <v>6812</v>
      </c>
      <c r="CF15">
        <v>3856</v>
      </c>
      <c r="CG15">
        <v>3372</v>
      </c>
      <c r="CH15">
        <v>2712</v>
      </c>
      <c r="CI15">
        <v>3004</v>
      </c>
      <c r="CJ15">
        <v>804</v>
      </c>
      <c r="CK15">
        <v>4164</v>
      </c>
      <c r="CL15">
        <v>7472</v>
      </c>
      <c r="CM15">
        <v>7200</v>
      </c>
      <c r="CN15">
        <v>3444</v>
      </c>
      <c r="CO15">
        <v>4716</v>
      </c>
      <c r="CP15">
        <v>12336</v>
      </c>
      <c r="CQ15">
        <v>15256</v>
      </c>
      <c r="CR15">
        <v>10744</v>
      </c>
      <c r="CS15">
        <v>6624</v>
      </c>
      <c r="CT15">
        <v>14452</v>
      </c>
      <c r="CU15">
        <v>12556</v>
      </c>
      <c r="CV15">
        <v>15696</v>
      </c>
      <c r="CW15">
        <v>16708</v>
      </c>
      <c r="CX15">
        <v>19592</v>
      </c>
      <c r="CY15">
        <v>18140</v>
      </c>
      <c r="CZ15">
        <v>11528</v>
      </c>
      <c r="DA15">
        <v>10844</v>
      </c>
      <c r="DB15">
        <v>8832</v>
      </c>
      <c r="DC15">
        <v>9120</v>
      </c>
      <c r="DD15">
        <v>14476</v>
      </c>
      <c r="DE15">
        <v>25400</v>
      </c>
      <c r="DF15">
        <v>42020</v>
      </c>
      <c r="DG15">
        <v>20596</v>
      </c>
      <c r="DH15">
        <v>19392</v>
      </c>
      <c r="DI15">
        <v>13520</v>
      </c>
      <c r="DJ15">
        <v>26708</v>
      </c>
      <c r="DK15">
        <v>17720</v>
      </c>
      <c r="DL15">
        <v>36276</v>
      </c>
      <c r="DM15">
        <v>9404</v>
      </c>
      <c r="DN15">
        <v>6400</v>
      </c>
      <c r="DO15">
        <v>-4968</v>
      </c>
      <c r="DP15">
        <v>26060</v>
      </c>
      <c r="DQ15">
        <v>4692</v>
      </c>
      <c r="DR15">
        <v>26956</v>
      </c>
      <c r="DS15">
        <v>23984</v>
      </c>
      <c r="DT15">
        <v>11228</v>
      </c>
      <c r="DU15">
        <v>-4468</v>
      </c>
      <c r="DV15">
        <v>13276</v>
      </c>
      <c r="DW15">
        <v>12356</v>
      </c>
      <c r="DX15">
        <v>13800</v>
      </c>
      <c r="DY15">
        <v>-2460</v>
      </c>
      <c r="DZ15">
        <v>40636</v>
      </c>
      <c r="EA15">
        <v>11324</v>
      </c>
      <c r="EB15">
        <v>29412</v>
      </c>
      <c r="EC15">
        <v>34896</v>
      </c>
      <c r="ED15">
        <v>62096</v>
      </c>
      <c r="EE15">
        <v>56216</v>
      </c>
      <c r="EF15">
        <v>53068</v>
      </c>
      <c r="EG15">
        <v>22264</v>
      </c>
      <c r="EH15">
        <v>61812</v>
      </c>
      <c r="EI15">
        <v>49140</v>
      </c>
      <c r="EJ15">
        <v>69792</v>
      </c>
      <c r="EK15">
        <v>4096</v>
      </c>
      <c r="EL15">
        <v>83896</v>
      </c>
      <c r="EM15">
        <v>-4908</v>
      </c>
      <c r="EN15">
        <v>69744</v>
      </c>
      <c r="EO15">
        <v>7944</v>
      </c>
      <c r="EP15">
        <v>5636</v>
      </c>
      <c r="EQ15">
        <v>50276</v>
      </c>
      <c r="ER15">
        <v>60740</v>
      </c>
      <c r="ES15">
        <v>55852</v>
      </c>
      <c r="ET15">
        <v>38420</v>
      </c>
      <c r="EU15">
        <v>-3887</v>
      </c>
      <c r="EV15">
        <v>-94002</v>
      </c>
      <c r="EW15">
        <v>-20060</v>
      </c>
      <c r="EX15">
        <v>-15696</v>
      </c>
      <c r="EY15">
        <v>32871</v>
      </c>
      <c r="EZ15">
        <v>19439</v>
      </c>
      <c r="FA15">
        <v>35360</v>
      </c>
      <c r="FB15">
        <v>57727</v>
      </c>
      <c r="FC15">
        <v>211497</v>
      </c>
      <c r="FD15">
        <v>14866</v>
      </c>
      <c r="FE15">
        <v>137436</v>
      </c>
      <c r="FF15">
        <v>46355</v>
      </c>
      <c r="FG15">
        <v>112821</v>
      </c>
      <c r="FH15">
        <v>39897</v>
      </c>
      <c r="FI15">
        <v>114835</v>
      </c>
      <c r="FJ15">
        <v>111211</v>
      </c>
      <c r="FK15">
        <v>232848</v>
      </c>
      <c r="FL15">
        <v>137848</v>
      </c>
      <c r="FM15">
        <v>203782</v>
      </c>
      <c r="FN15">
        <v>161614</v>
      </c>
      <c r="FO15">
        <v>164324</v>
      </c>
      <c r="FP15">
        <v>170097</v>
      </c>
      <c r="FQ15">
        <v>113210</v>
      </c>
      <c r="FR15">
        <v>225508</v>
      </c>
      <c r="FS15">
        <v>180334</v>
      </c>
      <c r="FT15">
        <v>157243</v>
      </c>
      <c r="FU15">
        <v>204728</v>
      </c>
      <c r="FV15">
        <v>95651</v>
      </c>
      <c r="FW15">
        <v>242574</v>
      </c>
      <c r="FX15">
        <v>145091</v>
      </c>
      <c r="FY15">
        <v>146609</v>
      </c>
      <c r="FZ15">
        <v>156361</v>
      </c>
      <c r="GA15">
        <v>152546</v>
      </c>
      <c r="GB15">
        <v>126823</v>
      </c>
      <c r="GC15">
        <v>146496</v>
      </c>
      <c r="GD15">
        <v>230058</v>
      </c>
      <c r="GE15">
        <v>113143</v>
      </c>
      <c r="GF15">
        <v>8412</v>
      </c>
      <c r="GG15">
        <v>98516</v>
      </c>
      <c r="GH15">
        <v>54519</v>
      </c>
      <c r="GI15">
        <v>72227</v>
      </c>
      <c r="GJ15">
        <v>230456</v>
      </c>
      <c r="GK15">
        <v>142019</v>
      </c>
      <c r="GL15">
        <v>136625</v>
      </c>
      <c r="GM15">
        <v>214325</v>
      </c>
      <c r="GN15">
        <v>210696</v>
      </c>
      <c r="GO15">
        <v>183707</v>
      </c>
      <c r="GP15">
        <v>321304</v>
      </c>
      <c r="GQ15">
        <v>454077</v>
      </c>
      <c r="GR15">
        <v>357718</v>
      </c>
      <c r="GS15">
        <v>168012</v>
      </c>
      <c r="GT15">
        <v>235278</v>
      </c>
      <c r="GU15">
        <v>348587</v>
      </c>
      <c r="GV15">
        <v>271573</v>
      </c>
      <c r="GW15">
        <v>375656</v>
      </c>
      <c r="GX15">
        <v>424888</v>
      </c>
      <c r="GY15">
        <v>354800</v>
      </c>
      <c r="GZ15">
        <v>364243</v>
      </c>
      <c r="HA15">
        <v>302406</v>
      </c>
      <c r="HB15">
        <v>465222</v>
      </c>
      <c r="HC15">
        <v>730180</v>
      </c>
      <c r="HD15">
        <v>460820</v>
      </c>
      <c r="HE15">
        <v>462745</v>
      </c>
      <c r="HF15">
        <v>591268</v>
      </c>
      <c r="HG15">
        <v>487308</v>
      </c>
      <c r="HH15">
        <v>381154</v>
      </c>
      <c r="HI15">
        <v>380757</v>
      </c>
      <c r="HJ15">
        <v>114020</v>
      </c>
      <c r="HK15">
        <v>819436</v>
      </c>
      <c r="HL15">
        <v>288896</v>
      </c>
      <c r="HM15">
        <v>751814</v>
      </c>
      <c r="HN15">
        <v>654181</v>
      </c>
      <c r="HO15">
        <v>679264</v>
      </c>
      <c r="HP15">
        <v>397078</v>
      </c>
      <c r="HQ15">
        <v>929095</v>
      </c>
      <c r="HR15">
        <v>857700</v>
      </c>
      <c r="HS15">
        <v>903484</v>
      </c>
      <c r="HT15">
        <v>572342</v>
      </c>
      <c r="HU15">
        <v>726571</v>
      </c>
      <c r="HV15">
        <v>494264</v>
      </c>
      <c r="HW15">
        <v>885753</v>
      </c>
      <c r="HX15">
        <v>341836</v>
      </c>
      <c r="HY15">
        <v>699489</v>
      </c>
      <c r="HZ15">
        <v>1039850</v>
      </c>
      <c r="IA15">
        <v>770523</v>
      </c>
      <c r="IB15">
        <v>538336</v>
      </c>
      <c r="IC15">
        <v>685523</v>
      </c>
      <c r="ID15">
        <v>744695</v>
      </c>
      <c r="IE15">
        <v>1090097</v>
      </c>
      <c r="IF15">
        <v>831501</v>
      </c>
      <c r="IG15">
        <v>1392729</v>
      </c>
      <c r="IH15">
        <v>1055173</v>
      </c>
      <c r="II15">
        <v>1544917</v>
      </c>
      <c r="IJ15">
        <v>1018375</v>
      </c>
      <c r="IK15">
        <v>1051485</v>
      </c>
      <c r="IL15">
        <v>1237841</v>
      </c>
      <c r="IM15">
        <v>1060956</v>
      </c>
      <c r="IN15">
        <v>1436093</v>
      </c>
      <c r="IO15">
        <v>1514001</v>
      </c>
      <c r="IP15">
        <v>1598457</v>
      </c>
      <c r="IQ15">
        <v>1475837</v>
      </c>
      <c r="IR15">
        <v>1976433</v>
      </c>
      <c r="IS15">
        <v>2455824</v>
      </c>
      <c r="IT15">
        <v>573347</v>
      </c>
      <c r="IU15">
        <v>953416</v>
      </c>
      <c r="IV15">
        <v>755208</v>
      </c>
      <c r="IW15">
        <v>897511</v>
      </c>
      <c r="IX15">
        <v>557953</v>
      </c>
      <c r="IY15">
        <v>753756</v>
      </c>
      <c r="IZ15">
        <v>-328474</v>
      </c>
      <c r="JA15">
        <v>219720</v>
      </c>
      <c r="JB15">
        <v>793173</v>
      </c>
      <c r="JC15">
        <v>397898</v>
      </c>
      <c r="JD15">
        <v>1139019</v>
      </c>
      <c r="JE15">
        <v>757121</v>
      </c>
      <c r="JF15">
        <v>1508465</v>
      </c>
      <c r="JG15">
        <v>711359</v>
      </c>
      <c r="JH15">
        <v>2248795</v>
      </c>
      <c r="JI15">
        <v>933561</v>
      </c>
      <c r="JJ15">
        <v>1096338</v>
      </c>
      <c r="JK15">
        <v>51765</v>
      </c>
      <c r="JL15">
        <v>830920</v>
      </c>
      <c r="JM15">
        <v>575109</v>
      </c>
      <c r="JN15">
        <v>1036569</v>
      </c>
      <c r="JO15">
        <v>652550</v>
      </c>
      <c r="JP15">
        <v>1368197</v>
      </c>
      <c r="JQ15">
        <v>1576070</v>
      </c>
      <c r="JR15">
        <v>887138</v>
      </c>
      <c r="JS15">
        <v>584404</v>
      </c>
      <c r="JT15">
        <v>1392981</v>
      </c>
      <c r="JU15">
        <v>1342956</v>
      </c>
      <c r="JV15">
        <v>1348653</v>
      </c>
      <c r="JW15">
        <v>515242</v>
      </c>
      <c r="JX15">
        <v>1724421</v>
      </c>
      <c r="JY15">
        <v>1076058</v>
      </c>
      <c r="JZ15">
        <v>55359</v>
      </c>
      <c r="KA15">
        <v>-90258</v>
      </c>
      <c r="KB15">
        <v>674248</v>
      </c>
      <c r="KC15">
        <v>1291722</v>
      </c>
      <c r="KD15">
        <v>1086676</v>
      </c>
      <c r="KE15">
        <v>-12583</v>
      </c>
      <c r="KF15">
        <v>1631562</v>
      </c>
      <c r="KG15">
        <v>1816627</v>
      </c>
      <c r="KH15">
        <v>1769414</v>
      </c>
      <c r="KI15">
        <v>907725</v>
      </c>
      <c r="KJ15">
        <v>1417166</v>
      </c>
      <c r="KK15">
        <v>15341</v>
      </c>
      <c r="KL15">
        <v>359694</v>
      </c>
      <c r="KM15">
        <v>1321559</v>
      </c>
      <c r="KN15">
        <v>106245</v>
      </c>
      <c r="KO15">
        <v>1002891</v>
      </c>
      <c r="KP15">
        <v>1025575</v>
      </c>
      <c r="KQ15">
        <v>287198</v>
      </c>
      <c r="KR15">
        <v>3164312</v>
      </c>
      <c r="KS15">
        <v>82870</v>
      </c>
      <c r="KT15">
        <v>621068</v>
      </c>
      <c r="KU15">
        <v>1950981</v>
      </c>
      <c r="KV15">
        <v>1853629</v>
      </c>
      <c r="KW15">
        <v>1573496</v>
      </c>
      <c r="KX15">
        <v>3056155</v>
      </c>
      <c r="KY15">
        <v>830451</v>
      </c>
      <c r="KZ15">
        <v>1881203</v>
      </c>
      <c r="LA15">
        <v>1862198</v>
      </c>
      <c r="LB15">
        <v>2174746</v>
      </c>
      <c r="LC15">
        <v>181425</v>
      </c>
      <c r="LD15">
        <v>2547070</v>
      </c>
      <c r="LE15">
        <v>1359445</v>
      </c>
      <c r="LF15">
        <v>1974521</v>
      </c>
    </row>
    <row r="16" spans="1:630">
      <c r="A16" t="s">
        <v>370</v>
      </c>
      <c r="B16" t="s">
        <v>331</v>
      </c>
      <c r="C16">
        <v>1000000</v>
      </c>
      <c r="D16" t="s">
        <v>332</v>
      </c>
      <c r="E16" t="s">
        <v>371</v>
      </c>
      <c r="F16" s="2" t="s">
        <v>372</v>
      </c>
      <c r="G16" t="s">
        <v>7</v>
      </c>
      <c r="H16" t="s">
        <v>7</v>
      </c>
      <c r="I16" t="s">
        <v>7</v>
      </c>
      <c r="J16" t="s">
        <v>7</v>
      </c>
      <c r="K16">
        <v>-623</v>
      </c>
      <c r="L16" t="s">
        <v>8</v>
      </c>
      <c r="M16" t="s">
        <v>8</v>
      </c>
      <c r="N16" t="s">
        <v>8</v>
      </c>
      <c r="O16">
        <v>-2162</v>
      </c>
      <c r="P16" t="s">
        <v>8</v>
      </c>
      <c r="Q16" t="s">
        <v>8</v>
      </c>
      <c r="R16" t="s">
        <v>8</v>
      </c>
      <c r="S16">
        <v>-1531</v>
      </c>
      <c r="T16" t="s">
        <v>8</v>
      </c>
      <c r="U16" t="s">
        <v>8</v>
      </c>
      <c r="V16" t="s">
        <v>8</v>
      </c>
      <c r="W16">
        <v>-164</v>
      </c>
      <c r="X16" t="s">
        <v>8</v>
      </c>
      <c r="Y16" t="s">
        <v>8</v>
      </c>
      <c r="Z16" t="s">
        <v>8</v>
      </c>
      <c r="AA16">
        <v>1743</v>
      </c>
      <c r="AB16" t="s">
        <v>8</v>
      </c>
      <c r="AC16" t="s">
        <v>8</v>
      </c>
      <c r="AD16" t="s">
        <v>8</v>
      </c>
      <c r="AE16">
        <v>-52</v>
      </c>
      <c r="AF16">
        <v>-2224</v>
      </c>
      <c r="AG16">
        <v>-420</v>
      </c>
      <c r="AH16">
        <v>28</v>
      </c>
      <c r="AI16">
        <v>1096</v>
      </c>
      <c r="AJ16">
        <v>2412</v>
      </c>
      <c r="AK16">
        <v>512</v>
      </c>
      <c r="AL16">
        <v>1204</v>
      </c>
      <c r="AM16">
        <v>516</v>
      </c>
      <c r="AN16">
        <v>224</v>
      </c>
      <c r="AO16">
        <v>32</v>
      </c>
      <c r="AP16">
        <v>656</v>
      </c>
      <c r="AQ16">
        <v>280</v>
      </c>
      <c r="AR16">
        <v>120</v>
      </c>
      <c r="AS16">
        <v>132</v>
      </c>
      <c r="AT16">
        <v>-60</v>
      </c>
      <c r="AU16">
        <v>-32</v>
      </c>
      <c r="AV16">
        <v>-48</v>
      </c>
      <c r="AW16">
        <v>-412</v>
      </c>
      <c r="AX16">
        <v>-656</v>
      </c>
      <c r="AY16">
        <v>-104</v>
      </c>
      <c r="AZ16">
        <v>-1392</v>
      </c>
      <c r="BA16">
        <v>-1304</v>
      </c>
      <c r="BB16">
        <v>-108</v>
      </c>
      <c r="BC16">
        <v>-392</v>
      </c>
      <c r="BD16">
        <v>1480</v>
      </c>
      <c r="BE16">
        <v>4300</v>
      </c>
      <c r="BF16">
        <v>1932</v>
      </c>
      <c r="BG16">
        <v>1388</v>
      </c>
      <c r="BH16">
        <v>384</v>
      </c>
      <c r="BI16">
        <v>2960</v>
      </c>
      <c r="BJ16">
        <v>668</v>
      </c>
      <c r="BK16">
        <v>288</v>
      </c>
      <c r="BL16">
        <v>200</v>
      </c>
      <c r="BM16">
        <v>376</v>
      </c>
      <c r="BN16">
        <v>2552</v>
      </c>
      <c r="BO16">
        <v>3684</v>
      </c>
      <c r="BP16">
        <v>1484</v>
      </c>
      <c r="BQ16">
        <v>-680</v>
      </c>
      <c r="BR16">
        <v>584</v>
      </c>
      <c r="BS16">
        <v>2040</v>
      </c>
      <c r="BT16">
        <v>1216</v>
      </c>
      <c r="BU16">
        <v>464</v>
      </c>
      <c r="BV16">
        <v>1780</v>
      </c>
      <c r="BW16">
        <v>100</v>
      </c>
      <c r="BX16">
        <v>444</v>
      </c>
      <c r="BY16">
        <v>464</v>
      </c>
      <c r="BZ16">
        <v>784</v>
      </c>
      <c r="CA16">
        <v>152</v>
      </c>
      <c r="CB16">
        <v>184</v>
      </c>
      <c r="CC16">
        <v>-292</v>
      </c>
      <c r="CD16">
        <v>-80</v>
      </c>
      <c r="CE16">
        <v>688</v>
      </c>
      <c r="CF16">
        <v>3332</v>
      </c>
      <c r="CG16">
        <v>2360</v>
      </c>
      <c r="CH16">
        <v>496</v>
      </c>
      <c r="CI16">
        <v>476</v>
      </c>
      <c r="CJ16">
        <v>272</v>
      </c>
      <c r="CK16">
        <v>836</v>
      </c>
      <c r="CL16">
        <v>692</v>
      </c>
      <c r="CM16">
        <v>484</v>
      </c>
      <c r="CN16">
        <v>204</v>
      </c>
      <c r="CO16">
        <v>60</v>
      </c>
      <c r="CP16">
        <v>368</v>
      </c>
      <c r="CQ16">
        <v>4048</v>
      </c>
      <c r="CR16">
        <v>5448</v>
      </c>
      <c r="CS16">
        <v>88</v>
      </c>
      <c r="CT16">
        <v>-296</v>
      </c>
      <c r="CU16">
        <v>-548</v>
      </c>
      <c r="CV16">
        <v>224</v>
      </c>
      <c r="CW16">
        <v>-1268</v>
      </c>
      <c r="CX16">
        <v>-44</v>
      </c>
      <c r="CY16">
        <v>-2780</v>
      </c>
      <c r="CZ16">
        <v>3292</v>
      </c>
      <c r="DA16">
        <v>56</v>
      </c>
      <c r="DB16">
        <v>1580</v>
      </c>
      <c r="DC16">
        <v>1688</v>
      </c>
      <c r="DD16">
        <v>3304</v>
      </c>
      <c r="DE16">
        <v>1824</v>
      </c>
      <c r="DF16">
        <v>1200</v>
      </c>
      <c r="DG16">
        <v>4</v>
      </c>
      <c r="DH16">
        <v>5016</v>
      </c>
      <c r="DI16">
        <v>0</v>
      </c>
      <c r="DJ16">
        <v>12</v>
      </c>
      <c r="DK16">
        <v>0</v>
      </c>
      <c r="DL16">
        <v>0</v>
      </c>
      <c r="DM16">
        <v>0</v>
      </c>
      <c r="DN16">
        <v>0</v>
      </c>
      <c r="DO16">
        <v>0</v>
      </c>
      <c r="DP16">
        <v>0</v>
      </c>
      <c r="DQ16">
        <v>0</v>
      </c>
      <c r="DR16">
        <v>0</v>
      </c>
      <c r="DS16">
        <v>0</v>
      </c>
      <c r="DT16">
        <v>0</v>
      </c>
      <c r="DU16">
        <v>0</v>
      </c>
      <c r="DV16">
        <v>0</v>
      </c>
      <c r="DW16">
        <v>0</v>
      </c>
      <c r="DX16">
        <v>0</v>
      </c>
      <c r="DY16">
        <v>4</v>
      </c>
      <c r="DZ16">
        <v>0</v>
      </c>
      <c r="EA16">
        <v>0</v>
      </c>
      <c r="EB16">
        <v>-240</v>
      </c>
      <c r="EC16">
        <v>0</v>
      </c>
      <c r="ED16">
        <v>0</v>
      </c>
      <c r="EE16">
        <v>-244</v>
      </c>
      <c r="EF16">
        <v>4</v>
      </c>
      <c r="EG16">
        <v>0</v>
      </c>
      <c r="EH16">
        <v>0</v>
      </c>
      <c r="EI16">
        <v>-260</v>
      </c>
      <c r="EJ16">
        <v>4556</v>
      </c>
      <c r="EK16">
        <v>0</v>
      </c>
      <c r="EL16">
        <v>0</v>
      </c>
      <c r="EM16">
        <v>-260</v>
      </c>
      <c r="EN16">
        <v>4608</v>
      </c>
      <c r="EO16">
        <v>0</v>
      </c>
      <c r="EP16">
        <v>0</v>
      </c>
      <c r="EQ16">
        <v>0</v>
      </c>
      <c r="ER16">
        <v>4772</v>
      </c>
      <c r="ES16">
        <v>0</v>
      </c>
      <c r="ET16">
        <v>8</v>
      </c>
      <c r="EU16">
        <v>4</v>
      </c>
      <c r="EV16">
        <v>4</v>
      </c>
      <c r="EW16">
        <v>4</v>
      </c>
      <c r="EX16">
        <v>4</v>
      </c>
      <c r="EY16">
        <v>0</v>
      </c>
      <c r="EZ16">
        <v>0</v>
      </c>
      <c r="FA16">
        <v>0</v>
      </c>
      <c r="FB16">
        <v>0</v>
      </c>
      <c r="FC16">
        <v>0</v>
      </c>
      <c r="FD16">
        <v>0</v>
      </c>
      <c r="FE16">
        <v>0</v>
      </c>
      <c r="FF16">
        <v>0</v>
      </c>
      <c r="FG16">
        <v>4</v>
      </c>
      <c r="FH16">
        <v>0</v>
      </c>
      <c r="FI16">
        <v>0</v>
      </c>
      <c r="FJ16">
        <v>0</v>
      </c>
      <c r="FK16">
        <v>0</v>
      </c>
      <c r="FL16">
        <v>0</v>
      </c>
      <c r="FM16">
        <v>0</v>
      </c>
      <c r="FN16">
        <v>0</v>
      </c>
      <c r="FO16">
        <v>0</v>
      </c>
      <c r="FP16">
        <v>0</v>
      </c>
      <c r="FQ16">
        <v>0</v>
      </c>
      <c r="FR16">
        <v>0</v>
      </c>
      <c r="FS16">
        <v>0</v>
      </c>
      <c r="FT16">
        <v>0</v>
      </c>
      <c r="FU16">
        <v>0</v>
      </c>
      <c r="FV16">
        <v>4</v>
      </c>
      <c r="FW16">
        <v>0</v>
      </c>
      <c r="FX16">
        <v>0</v>
      </c>
      <c r="FY16">
        <v>-8</v>
      </c>
      <c r="FZ16">
        <v>-8</v>
      </c>
      <c r="GA16">
        <v>0</v>
      </c>
      <c r="GB16">
        <v>-4</v>
      </c>
      <c r="GC16">
        <v>-20</v>
      </c>
      <c r="GD16">
        <v>8</v>
      </c>
      <c r="GE16">
        <v>20</v>
      </c>
      <c r="GF16">
        <v>0</v>
      </c>
      <c r="GG16">
        <v>-16</v>
      </c>
      <c r="GH16">
        <v>0</v>
      </c>
      <c r="GI16">
        <v>20</v>
      </c>
      <c r="GJ16">
        <v>0</v>
      </c>
      <c r="GK16">
        <v>-8</v>
      </c>
      <c r="GL16">
        <v>0</v>
      </c>
      <c r="GM16">
        <v>12</v>
      </c>
      <c r="GN16">
        <v>8</v>
      </c>
      <c r="GO16">
        <v>-12</v>
      </c>
      <c r="GP16">
        <v>0</v>
      </c>
      <c r="GQ16">
        <v>16</v>
      </c>
      <c r="GR16">
        <v>4</v>
      </c>
      <c r="GS16">
        <v>0</v>
      </c>
      <c r="GT16">
        <v>-8</v>
      </c>
      <c r="GU16">
        <v>12</v>
      </c>
      <c r="GV16">
        <v>-8</v>
      </c>
      <c r="GW16">
        <v>-4</v>
      </c>
      <c r="GX16">
        <v>12</v>
      </c>
      <c r="GY16">
        <v>4</v>
      </c>
      <c r="GZ16">
        <v>-12</v>
      </c>
      <c r="HA16">
        <v>12</v>
      </c>
      <c r="HB16">
        <v>0</v>
      </c>
      <c r="HC16">
        <v>4</v>
      </c>
      <c r="HD16">
        <v>-4</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190392</v>
      </c>
      <c r="JC16">
        <v>0</v>
      </c>
      <c r="JD16">
        <v>0</v>
      </c>
      <c r="JE16">
        <v>0</v>
      </c>
      <c r="JF16">
        <v>0</v>
      </c>
      <c r="JG16">
        <v>0</v>
      </c>
      <c r="JH16">
        <v>0</v>
      </c>
      <c r="JI16">
        <v>0</v>
      </c>
      <c r="JJ16">
        <v>0</v>
      </c>
      <c r="JK16">
        <v>0</v>
      </c>
      <c r="JL16">
        <v>0</v>
      </c>
      <c r="JM16">
        <v>0</v>
      </c>
      <c r="JN16">
        <v>0</v>
      </c>
      <c r="JO16">
        <v>0</v>
      </c>
      <c r="JP16">
        <v>0</v>
      </c>
      <c r="JQ16">
        <v>0</v>
      </c>
      <c r="JR16">
        <v>0</v>
      </c>
      <c r="JS16">
        <v>0</v>
      </c>
      <c r="JT16">
        <v>0</v>
      </c>
      <c r="JU16">
        <v>0</v>
      </c>
      <c r="JV16">
        <v>0</v>
      </c>
      <c r="JW16">
        <v>0</v>
      </c>
      <c r="JX16">
        <v>0</v>
      </c>
      <c r="JY16">
        <v>0</v>
      </c>
      <c r="JZ16">
        <v>0</v>
      </c>
      <c r="KA16">
        <v>0</v>
      </c>
      <c r="KB16">
        <v>0</v>
      </c>
      <c r="KC16">
        <v>0</v>
      </c>
      <c r="KD16">
        <v>0</v>
      </c>
      <c r="KE16">
        <v>0</v>
      </c>
      <c r="KF16">
        <v>0</v>
      </c>
      <c r="KG16">
        <v>0</v>
      </c>
      <c r="KH16">
        <v>0</v>
      </c>
      <c r="KI16">
        <v>0</v>
      </c>
      <c r="KJ16">
        <v>0</v>
      </c>
      <c r="KK16">
        <v>0</v>
      </c>
      <c r="KL16">
        <v>0</v>
      </c>
      <c r="KM16">
        <v>0</v>
      </c>
      <c r="KN16">
        <v>0</v>
      </c>
      <c r="KO16">
        <v>0</v>
      </c>
      <c r="KP16">
        <v>0</v>
      </c>
      <c r="KQ16">
        <v>0</v>
      </c>
      <c r="KR16">
        <v>0</v>
      </c>
      <c r="KS16">
        <v>0</v>
      </c>
      <c r="KT16">
        <v>0</v>
      </c>
      <c r="KU16">
        <v>0</v>
      </c>
      <c r="KV16">
        <v>0</v>
      </c>
      <c r="KW16">
        <v>0</v>
      </c>
      <c r="KX16">
        <v>451336</v>
      </c>
      <c r="KY16">
        <v>0</v>
      </c>
      <c r="KZ16">
        <v>0</v>
      </c>
      <c r="LA16">
        <v>0</v>
      </c>
      <c r="LB16">
        <v>0</v>
      </c>
      <c r="LC16">
        <v>0</v>
      </c>
      <c r="LD16">
        <v>0</v>
      </c>
      <c r="LE16">
        <v>0</v>
      </c>
      <c r="LF16">
        <v>0</v>
      </c>
    </row>
    <row r="17" spans="1:318">
      <c r="A17" t="s">
        <v>373</v>
      </c>
      <c r="B17" t="s">
        <v>331</v>
      </c>
      <c r="C17">
        <v>1000000</v>
      </c>
      <c r="D17" t="s">
        <v>332</v>
      </c>
      <c r="E17" t="s">
        <v>374</v>
      </c>
      <c r="F17" s="2" t="s">
        <v>375</v>
      </c>
      <c r="G17" t="s">
        <v>7</v>
      </c>
      <c r="H17" t="s">
        <v>7</v>
      </c>
      <c r="I17" t="s">
        <v>7</v>
      </c>
      <c r="J17" t="s">
        <v>7</v>
      </c>
      <c r="K17">
        <v>-623</v>
      </c>
      <c r="L17" t="s">
        <v>8</v>
      </c>
      <c r="M17" t="s">
        <v>8</v>
      </c>
      <c r="N17" t="s">
        <v>8</v>
      </c>
      <c r="O17">
        <v>-2162</v>
      </c>
      <c r="P17" t="s">
        <v>8</v>
      </c>
      <c r="Q17" t="s">
        <v>8</v>
      </c>
      <c r="R17" t="s">
        <v>8</v>
      </c>
      <c r="S17">
        <v>-1531</v>
      </c>
      <c r="T17" t="s">
        <v>8</v>
      </c>
      <c r="U17" t="s">
        <v>8</v>
      </c>
      <c r="V17" t="s">
        <v>8</v>
      </c>
      <c r="W17">
        <v>-164</v>
      </c>
      <c r="X17" t="s">
        <v>8</v>
      </c>
      <c r="Y17" t="s">
        <v>8</v>
      </c>
      <c r="Z17" t="s">
        <v>8</v>
      </c>
      <c r="AA17">
        <v>1743</v>
      </c>
      <c r="AB17" t="s">
        <v>8</v>
      </c>
      <c r="AC17" t="s">
        <v>8</v>
      </c>
      <c r="AD17" t="s">
        <v>8</v>
      </c>
      <c r="AE17">
        <v>-52</v>
      </c>
      <c r="AF17">
        <v>-2224</v>
      </c>
      <c r="AG17">
        <v>-420</v>
      </c>
      <c r="AH17">
        <v>28</v>
      </c>
      <c r="AI17">
        <v>1096</v>
      </c>
      <c r="AJ17">
        <v>2412</v>
      </c>
      <c r="AK17">
        <v>512</v>
      </c>
      <c r="AL17">
        <v>1204</v>
      </c>
      <c r="AM17">
        <v>516</v>
      </c>
      <c r="AN17">
        <v>224</v>
      </c>
      <c r="AO17">
        <v>32</v>
      </c>
      <c r="AP17">
        <v>656</v>
      </c>
      <c r="AQ17">
        <v>280</v>
      </c>
      <c r="AR17">
        <v>120</v>
      </c>
      <c r="AS17">
        <v>132</v>
      </c>
      <c r="AT17">
        <v>-60</v>
      </c>
      <c r="AU17">
        <v>-32</v>
      </c>
      <c r="AV17">
        <v>-48</v>
      </c>
      <c r="AW17">
        <v>-412</v>
      </c>
      <c r="AX17">
        <v>-656</v>
      </c>
      <c r="AY17">
        <v>-104</v>
      </c>
      <c r="AZ17">
        <v>-1392</v>
      </c>
      <c r="BA17">
        <v>-1304</v>
      </c>
      <c r="BB17">
        <v>-108</v>
      </c>
      <c r="BC17">
        <v>-392</v>
      </c>
      <c r="BD17">
        <v>1480</v>
      </c>
      <c r="BE17">
        <v>4300</v>
      </c>
      <c r="BF17">
        <v>1932</v>
      </c>
      <c r="BG17">
        <v>1388</v>
      </c>
      <c r="BH17">
        <v>384</v>
      </c>
      <c r="BI17">
        <v>2960</v>
      </c>
      <c r="BJ17">
        <v>668</v>
      </c>
      <c r="BK17">
        <v>288</v>
      </c>
      <c r="BL17">
        <v>200</v>
      </c>
      <c r="BM17">
        <v>376</v>
      </c>
      <c r="BN17">
        <v>2552</v>
      </c>
      <c r="BO17">
        <v>3684</v>
      </c>
      <c r="BP17">
        <v>1484</v>
      </c>
      <c r="BQ17">
        <v>-680</v>
      </c>
      <c r="BR17">
        <v>584</v>
      </c>
      <c r="BS17">
        <v>2040</v>
      </c>
      <c r="BT17">
        <v>1216</v>
      </c>
      <c r="BU17">
        <v>464</v>
      </c>
      <c r="BV17">
        <v>1780</v>
      </c>
      <c r="BW17">
        <v>100</v>
      </c>
      <c r="BX17">
        <v>444</v>
      </c>
      <c r="BY17">
        <v>464</v>
      </c>
      <c r="BZ17">
        <v>784</v>
      </c>
      <c r="CA17">
        <v>152</v>
      </c>
      <c r="CB17">
        <v>184</v>
      </c>
      <c r="CC17">
        <v>-292</v>
      </c>
      <c r="CD17">
        <v>-80</v>
      </c>
      <c r="CE17">
        <v>688</v>
      </c>
      <c r="CF17">
        <v>3332</v>
      </c>
      <c r="CG17">
        <v>2360</v>
      </c>
      <c r="CH17">
        <v>496</v>
      </c>
      <c r="CI17">
        <v>476</v>
      </c>
      <c r="CJ17">
        <v>272</v>
      </c>
      <c r="CK17">
        <v>836</v>
      </c>
      <c r="CL17">
        <v>692</v>
      </c>
      <c r="CM17">
        <v>484</v>
      </c>
      <c r="CN17">
        <v>204</v>
      </c>
      <c r="CO17">
        <v>60</v>
      </c>
      <c r="CP17">
        <v>368</v>
      </c>
      <c r="CQ17">
        <v>4048</v>
      </c>
      <c r="CR17">
        <v>5448</v>
      </c>
      <c r="CS17">
        <v>88</v>
      </c>
      <c r="CT17">
        <v>-296</v>
      </c>
      <c r="CU17">
        <v>-548</v>
      </c>
      <c r="CV17">
        <v>224</v>
      </c>
      <c r="CW17">
        <v>-1268</v>
      </c>
      <c r="CX17">
        <v>-44</v>
      </c>
      <c r="CY17">
        <v>-2780</v>
      </c>
      <c r="CZ17">
        <v>-176</v>
      </c>
      <c r="DA17">
        <v>56</v>
      </c>
      <c r="DB17">
        <v>1580</v>
      </c>
      <c r="DC17">
        <v>1688</v>
      </c>
      <c r="DD17">
        <v>436</v>
      </c>
      <c r="DE17">
        <v>1824</v>
      </c>
      <c r="DF17">
        <v>1200</v>
      </c>
      <c r="DG17">
        <v>4</v>
      </c>
      <c r="DH17">
        <v>2176</v>
      </c>
      <c r="DI17">
        <v>0</v>
      </c>
      <c r="DJ17">
        <v>12</v>
      </c>
      <c r="DK17">
        <v>0</v>
      </c>
      <c r="DL17">
        <v>0</v>
      </c>
      <c r="DM17">
        <v>0</v>
      </c>
      <c r="DN17">
        <v>0</v>
      </c>
      <c r="DO17">
        <v>0</v>
      </c>
      <c r="DP17">
        <v>0</v>
      </c>
      <c r="DQ17">
        <v>0</v>
      </c>
      <c r="DR17">
        <v>0</v>
      </c>
      <c r="DS17">
        <v>0</v>
      </c>
      <c r="DT17">
        <v>0</v>
      </c>
      <c r="DU17">
        <v>0</v>
      </c>
      <c r="DV17">
        <v>0</v>
      </c>
      <c r="DW17">
        <v>0</v>
      </c>
      <c r="DX17">
        <v>0</v>
      </c>
      <c r="DY17">
        <v>4</v>
      </c>
      <c r="DZ17">
        <v>0</v>
      </c>
      <c r="EA17">
        <v>0</v>
      </c>
      <c r="EB17">
        <v>-240</v>
      </c>
      <c r="EC17">
        <v>0</v>
      </c>
      <c r="ED17">
        <v>0</v>
      </c>
      <c r="EE17">
        <v>-244</v>
      </c>
      <c r="EF17">
        <v>4</v>
      </c>
      <c r="EG17">
        <v>0</v>
      </c>
      <c r="EH17">
        <v>0</v>
      </c>
      <c r="EI17">
        <v>-260</v>
      </c>
      <c r="EJ17">
        <v>0</v>
      </c>
      <c r="EK17">
        <v>0</v>
      </c>
      <c r="EL17">
        <v>0</v>
      </c>
      <c r="EM17">
        <v>-260</v>
      </c>
      <c r="EN17">
        <v>0</v>
      </c>
      <c r="EO17">
        <v>0</v>
      </c>
      <c r="EP17">
        <v>0</v>
      </c>
      <c r="EQ17">
        <v>0</v>
      </c>
      <c r="ER17">
        <v>400</v>
      </c>
      <c r="ES17">
        <v>0</v>
      </c>
      <c r="ET17">
        <v>8</v>
      </c>
      <c r="EU17">
        <v>4</v>
      </c>
      <c r="EV17">
        <v>4</v>
      </c>
      <c r="EW17">
        <v>4</v>
      </c>
      <c r="EX17">
        <v>4</v>
      </c>
      <c r="EY17">
        <v>0</v>
      </c>
      <c r="EZ17">
        <v>0</v>
      </c>
      <c r="FA17">
        <v>0</v>
      </c>
      <c r="FB17">
        <v>0</v>
      </c>
      <c r="FC17">
        <v>0</v>
      </c>
      <c r="FD17">
        <v>0</v>
      </c>
      <c r="FE17">
        <v>0</v>
      </c>
      <c r="FF17">
        <v>0</v>
      </c>
      <c r="FG17">
        <v>4</v>
      </c>
      <c r="FH17">
        <v>0</v>
      </c>
      <c r="FI17">
        <v>0</v>
      </c>
      <c r="FJ17">
        <v>0</v>
      </c>
      <c r="FK17">
        <v>0</v>
      </c>
      <c r="FL17">
        <v>0</v>
      </c>
      <c r="FM17">
        <v>0</v>
      </c>
      <c r="FN17">
        <v>0</v>
      </c>
      <c r="FO17">
        <v>0</v>
      </c>
      <c r="FP17">
        <v>0</v>
      </c>
      <c r="FQ17">
        <v>0</v>
      </c>
      <c r="FR17">
        <v>0</v>
      </c>
      <c r="FS17">
        <v>0</v>
      </c>
      <c r="FT17">
        <v>0</v>
      </c>
      <c r="FU17">
        <v>0</v>
      </c>
      <c r="FV17">
        <v>4</v>
      </c>
      <c r="FW17">
        <v>0</v>
      </c>
      <c r="FX17">
        <v>0</v>
      </c>
      <c r="FY17">
        <v>-8</v>
      </c>
      <c r="FZ17">
        <v>-8</v>
      </c>
      <c r="GA17">
        <v>0</v>
      </c>
      <c r="GB17">
        <v>-4</v>
      </c>
      <c r="GC17">
        <v>-20</v>
      </c>
      <c r="GD17">
        <v>8</v>
      </c>
      <c r="GE17">
        <v>20</v>
      </c>
      <c r="GF17">
        <v>0</v>
      </c>
      <c r="GG17">
        <v>-16</v>
      </c>
      <c r="GH17">
        <v>0</v>
      </c>
      <c r="GI17">
        <v>20</v>
      </c>
      <c r="GJ17">
        <v>0</v>
      </c>
      <c r="GK17">
        <v>-8</v>
      </c>
      <c r="GL17">
        <v>0</v>
      </c>
      <c r="GM17">
        <v>12</v>
      </c>
      <c r="GN17">
        <v>8</v>
      </c>
      <c r="GO17">
        <v>-12</v>
      </c>
      <c r="GP17">
        <v>0</v>
      </c>
      <c r="GQ17">
        <v>16</v>
      </c>
      <c r="GR17">
        <v>4</v>
      </c>
      <c r="GS17">
        <v>0</v>
      </c>
      <c r="GT17">
        <v>-8</v>
      </c>
      <c r="GU17">
        <v>12</v>
      </c>
      <c r="GV17">
        <v>-8</v>
      </c>
      <c r="GW17">
        <v>-4</v>
      </c>
      <c r="GX17">
        <v>12</v>
      </c>
      <c r="GY17">
        <v>4</v>
      </c>
      <c r="GZ17">
        <v>-12</v>
      </c>
      <c r="HA17">
        <v>12</v>
      </c>
      <c r="HB17">
        <v>0</v>
      </c>
      <c r="HC17">
        <v>4</v>
      </c>
      <c r="HD17">
        <v>-4</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0</v>
      </c>
      <c r="JB17">
        <v>0</v>
      </c>
      <c r="JC17">
        <v>0</v>
      </c>
      <c r="JD17">
        <v>0</v>
      </c>
      <c r="JE17">
        <v>0</v>
      </c>
      <c r="JF17">
        <v>0</v>
      </c>
      <c r="JG17">
        <v>0</v>
      </c>
      <c r="JH17">
        <v>0</v>
      </c>
      <c r="JI17">
        <v>0</v>
      </c>
      <c r="JJ17">
        <v>0</v>
      </c>
      <c r="JK17">
        <v>0</v>
      </c>
      <c r="JL17">
        <v>0</v>
      </c>
      <c r="JM17">
        <v>0</v>
      </c>
      <c r="JN17">
        <v>0</v>
      </c>
      <c r="JO17">
        <v>0</v>
      </c>
      <c r="JP17">
        <v>0</v>
      </c>
      <c r="JQ17">
        <v>0</v>
      </c>
      <c r="JR17">
        <v>0</v>
      </c>
      <c r="JS17">
        <v>0</v>
      </c>
      <c r="JT17">
        <v>0</v>
      </c>
      <c r="JU17">
        <v>0</v>
      </c>
      <c r="JV17">
        <v>0</v>
      </c>
      <c r="JW17">
        <v>0</v>
      </c>
      <c r="JX17">
        <v>0</v>
      </c>
      <c r="JY17">
        <v>0</v>
      </c>
      <c r="JZ17">
        <v>0</v>
      </c>
      <c r="KA17">
        <v>0</v>
      </c>
      <c r="KB17">
        <v>0</v>
      </c>
      <c r="KC17">
        <v>0</v>
      </c>
      <c r="KD17">
        <v>0</v>
      </c>
      <c r="KE17">
        <v>0</v>
      </c>
      <c r="KF17">
        <v>0</v>
      </c>
      <c r="KG17">
        <v>0</v>
      </c>
      <c r="KH17">
        <v>0</v>
      </c>
      <c r="KI17">
        <v>0</v>
      </c>
      <c r="KJ17">
        <v>0</v>
      </c>
      <c r="KK17">
        <v>0</v>
      </c>
      <c r="KL17">
        <v>0</v>
      </c>
      <c r="KM17">
        <v>0</v>
      </c>
      <c r="KN17">
        <v>0</v>
      </c>
      <c r="KO17">
        <v>0</v>
      </c>
      <c r="KP17">
        <v>0</v>
      </c>
      <c r="KQ17">
        <v>0</v>
      </c>
      <c r="KR17">
        <v>0</v>
      </c>
      <c r="KS17">
        <v>0</v>
      </c>
      <c r="KT17">
        <v>0</v>
      </c>
      <c r="KU17">
        <v>0</v>
      </c>
      <c r="KV17">
        <v>0</v>
      </c>
      <c r="KW17">
        <v>0</v>
      </c>
      <c r="KX17">
        <v>0</v>
      </c>
      <c r="KY17">
        <v>0</v>
      </c>
      <c r="KZ17">
        <v>0</v>
      </c>
      <c r="LA17">
        <v>0</v>
      </c>
      <c r="LB17">
        <v>0</v>
      </c>
      <c r="LC17">
        <v>0</v>
      </c>
      <c r="LD17">
        <v>0</v>
      </c>
      <c r="LE17">
        <v>0</v>
      </c>
      <c r="LF17">
        <v>0</v>
      </c>
    </row>
    <row r="18" spans="1:318">
      <c r="A18" t="s">
        <v>376</v>
      </c>
      <c r="B18" t="s">
        <v>331</v>
      </c>
      <c r="C18">
        <v>1000000</v>
      </c>
      <c r="D18" t="s">
        <v>332</v>
      </c>
      <c r="E18" t="s">
        <v>377</v>
      </c>
      <c r="F18" s="2" t="s">
        <v>378</v>
      </c>
      <c r="G18" t="s">
        <v>7</v>
      </c>
      <c r="H18" t="s">
        <v>7</v>
      </c>
      <c r="I18" t="s">
        <v>7</v>
      </c>
      <c r="J18" t="s">
        <v>7</v>
      </c>
      <c r="K18">
        <v>0</v>
      </c>
      <c r="L18" t="s">
        <v>8</v>
      </c>
      <c r="M18" t="s">
        <v>8</v>
      </c>
      <c r="N18" t="s">
        <v>8</v>
      </c>
      <c r="O18">
        <v>0</v>
      </c>
      <c r="P18" t="s">
        <v>8</v>
      </c>
      <c r="Q18" t="s">
        <v>8</v>
      </c>
      <c r="R18" t="s">
        <v>8</v>
      </c>
      <c r="S18">
        <v>0</v>
      </c>
      <c r="T18" t="s">
        <v>8</v>
      </c>
      <c r="U18" t="s">
        <v>8</v>
      </c>
      <c r="V18" t="s">
        <v>8</v>
      </c>
      <c r="W18">
        <v>0</v>
      </c>
      <c r="X18" t="s">
        <v>8</v>
      </c>
      <c r="Y18" t="s">
        <v>8</v>
      </c>
      <c r="Z18" t="s">
        <v>8</v>
      </c>
      <c r="AA18">
        <v>0</v>
      </c>
      <c r="AB18" t="s">
        <v>8</v>
      </c>
      <c r="AC18" t="s">
        <v>8</v>
      </c>
      <c r="AD18" t="s">
        <v>8</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3468</v>
      </c>
      <c r="DA18">
        <v>0</v>
      </c>
      <c r="DB18">
        <v>0</v>
      </c>
      <c r="DC18">
        <v>0</v>
      </c>
      <c r="DD18">
        <v>2868</v>
      </c>
      <c r="DE18">
        <v>0</v>
      </c>
      <c r="DF18">
        <v>0</v>
      </c>
      <c r="DG18">
        <v>0</v>
      </c>
      <c r="DH18">
        <v>2840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4556</v>
      </c>
      <c r="EK18">
        <v>0</v>
      </c>
      <c r="EL18">
        <v>0</v>
      </c>
      <c r="EM18">
        <v>0</v>
      </c>
      <c r="EN18">
        <v>4608</v>
      </c>
      <c r="EO18">
        <v>0</v>
      </c>
      <c r="EP18">
        <v>0</v>
      </c>
      <c r="EQ18">
        <v>0</v>
      </c>
      <c r="ER18">
        <v>4372</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190392</v>
      </c>
      <c r="JC18">
        <v>0</v>
      </c>
      <c r="JD18">
        <v>0</v>
      </c>
      <c r="JE18">
        <v>0</v>
      </c>
      <c r="JF18">
        <v>0</v>
      </c>
      <c r="JG18">
        <v>0</v>
      </c>
      <c r="JH18">
        <v>0</v>
      </c>
      <c r="JI18">
        <v>0</v>
      </c>
      <c r="JJ18">
        <v>0</v>
      </c>
      <c r="JK18">
        <v>0</v>
      </c>
      <c r="JL18">
        <v>0</v>
      </c>
      <c r="JM18">
        <v>0</v>
      </c>
      <c r="JN18">
        <v>0</v>
      </c>
      <c r="JO18">
        <v>0</v>
      </c>
      <c r="JP18">
        <v>0</v>
      </c>
      <c r="JQ18">
        <v>0</v>
      </c>
      <c r="JR18">
        <v>0</v>
      </c>
      <c r="JS18">
        <v>0</v>
      </c>
      <c r="JT18">
        <v>0</v>
      </c>
      <c r="JU18">
        <v>0</v>
      </c>
      <c r="JV18">
        <v>0</v>
      </c>
      <c r="JW18">
        <v>0</v>
      </c>
      <c r="JX18">
        <v>0</v>
      </c>
      <c r="JY18">
        <v>0</v>
      </c>
      <c r="JZ18">
        <v>0</v>
      </c>
      <c r="KA18">
        <v>0</v>
      </c>
      <c r="KB18">
        <v>0</v>
      </c>
      <c r="KC18">
        <v>0</v>
      </c>
      <c r="KD18">
        <v>0</v>
      </c>
      <c r="KE18">
        <v>0</v>
      </c>
      <c r="KF18">
        <v>0</v>
      </c>
      <c r="KG18">
        <v>0</v>
      </c>
      <c r="KH18">
        <v>0</v>
      </c>
      <c r="KI18">
        <v>0</v>
      </c>
      <c r="KJ18">
        <v>0</v>
      </c>
      <c r="KK18">
        <v>0</v>
      </c>
      <c r="KL18">
        <v>0</v>
      </c>
      <c r="KM18">
        <v>0</v>
      </c>
      <c r="KN18">
        <v>0</v>
      </c>
      <c r="KO18">
        <v>0</v>
      </c>
      <c r="KP18">
        <v>0</v>
      </c>
      <c r="KQ18">
        <v>0</v>
      </c>
      <c r="KR18">
        <v>0</v>
      </c>
      <c r="KS18">
        <v>0</v>
      </c>
      <c r="KT18">
        <v>0</v>
      </c>
      <c r="KU18">
        <v>0</v>
      </c>
      <c r="KV18">
        <v>0</v>
      </c>
      <c r="KW18">
        <v>0</v>
      </c>
      <c r="KX18">
        <v>451336</v>
      </c>
      <c r="KY18">
        <v>0</v>
      </c>
      <c r="KZ18">
        <v>0</v>
      </c>
      <c r="LA18">
        <v>0</v>
      </c>
      <c r="LB18">
        <v>0</v>
      </c>
      <c r="LC18">
        <v>0</v>
      </c>
      <c r="LD18">
        <v>0</v>
      </c>
      <c r="LE18">
        <v>0</v>
      </c>
      <c r="LF18">
        <v>0</v>
      </c>
    </row>
    <row r="19" spans="1:318">
      <c r="A19" t="s">
        <v>379</v>
      </c>
      <c r="B19" t="s">
        <v>331</v>
      </c>
      <c r="C19">
        <v>1000000</v>
      </c>
      <c r="D19" t="s">
        <v>332</v>
      </c>
      <c r="E19" t="s">
        <v>380</v>
      </c>
      <c r="F19" s="2" t="s">
        <v>381</v>
      </c>
      <c r="G19" t="s">
        <v>7</v>
      </c>
      <c r="H19" t="s">
        <v>7</v>
      </c>
      <c r="I19" t="s">
        <v>7</v>
      </c>
      <c r="J19" t="s">
        <v>7</v>
      </c>
      <c r="K19">
        <v>-818</v>
      </c>
      <c r="L19" t="s">
        <v>8</v>
      </c>
      <c r="M19" t="s">
        <v>8</v>
      </c>
      <c r="N19" t="s">
        <v>8</v>
      </c>
      <c r="O19">
        <v>-478</v>
      </c>
      <c r="P19" t="s">
        <v>8</v>
      </c>
      <c r="Q19" t="s">
        <v>8</v>
      </c>
      <c r="R19" t="s">
        <v>8</v>
      </c>
      <c r="S19">
        <v>618</v>
      </c>
      <c r="T19" t="s">
        <v>8</v>
      </c>
      <c r="U19" t="s">
        <v>8</v>
      </c>
      <c r="V19" t="s">
        <v>8</v>
      </c>
      <c r="W19">
        <v>406</v>
      </c>
      <c r="X19" t="s">
        <v>8</v>
      </c>
      <c r="Y19" t="s">
        <v>8</v>
      </c>
      <c r="Z19" t="s">
        <v>8</v>
      </c>
      <c r="AA19">
        <v>456</v>
      </c>
      <c r="AB19" t="s">
        <v>8</v>
      </c>
      <c r="AC19" t="s">
        <v>8</v>
      </c>
      <c r="AD19" t="s">
        <v>8</v>
      </c>
      <c r="AE19">
        <v>-71</v>
      </c>
      <c r="AF19">
        <v>768</v>
      </c>
      <c r="AG19">
        <v>1248</v>
      </c>
      <c r="AH19">
        <v>944</v>
      </c>
      <c r="AI19">
        <v>-648</v>
      </c>
      <c r="AJ19">
        <v>-624</v>
      </c>
      <c r="AK19">
        <v>640</v>
      </c>
      <c r="AL19">
        <v>276</v>
      </c>
      <c r="AM19">
        <v>-16</v>
      </c>
      <c r="AN19">
        <v>852</v>
      </c>
      <c r="AO19">
        <v>1548</v>
      </c>
      <c r="AP19">
        <v>56</v>
      </c>
      <c r="AQ19">
        <v>276</v>
      </c>
      <c r="AR19">
        <v>-1192</v>
      </c>
      <c r="AS19">
        <v>456</v>
      </c>
      <c r="AT19">
        <v>-4</v>
      </c>
      <c r="AU19">
        <v>-464</v>
      </c>
      <c r="AV19">
        <v>-144</v>
      </c>
      <c r="AW19">
        <v>600</v>
      </c>
      <c r="AX19">
        <v>928</v>
      </c>
      <c r="AY19">
        <v>-56</v>
      </c>
      <c r="AZ19">
        <v>-1320</v>
      </c>
      <c r="BA19">
        <v>1720</v>
      </c>
      <c r="BB19">
        <v>-448</v>
      </c>
      <c r="BC19">
        <v>-44</v>
      </c>
      <c r="BD19">
        <v>2756</v>
      </c>
      <c r="BE19">
        <v>1772</v>
      </c>
      <c r="BF19">
        <v>-1512</v>
      </c>
      <c r="BG19">
        <v>436</v>
      </c>
      <c r="BH19">
        <v>548</v>
      </c>
      <c r="BI19">
        <v>-1120</v>
      </c>
      <c r="BJ19">
        <v>-1660</v>
      </c>
      <c r="BK19">
        <v>-820</v>
      </c>
      <c r="BL19">
        <v>-1504</v>
      </c>
      <c r="BM19">
        <v>3124</v>
      </c>
      <c r="BN19">
        <v>1664</v>
      </c>
      <c r="BO19">
        <v>932</v>
      </c>
      <c r="BP19">
        <v>1380</v>
      </c>
      <c r="BQ19">
        <v>1232</v>
      </c>
      <c r="BR19">
        <v>1956</v>
      </c>
      <c r="BS19">
        <v>-912</v>
      </c>
      <c r="BT19">
        <v>1752</v>
      </c>
      <c r="BU19">
        <v>392</v>
      </c>
      <c r="BV19">
        <v>-1612</v>
      </c>
      <c r="BW19">
        <v>588</v>
      </c>
      <c r="BX19">
        <v>3048</v>
      </c>
      <c r="BY19">
        <v>1212</v>
      </c>
      <c r="BZ19">
        <v>596</v>
      </c>
      <c r="CA19">
        <v>80</v>
      </c>
      <c r="CB19">
        <v>1464</v>
      </c>
      <c r="CC19">
        <v>1672</v>
      </c>
      <c r="CD19">
        <v>2620</v>
      </c>
      <c r="CE19">
        <v>2804</v>
      </c>
      <c r="CF19">
        <v>1076</v>
      </c>
      <c r="CG19">
        <v>2040</v>
      </c>
      <c r="CH19">
        <v>1004</v>
      </c>
      <c r="CI19">
        <v>-936</v>
      </c>
      <c r="CJ19">
        <v>2248</v>
      </c>
      <c r="CK19">
        <v>1848</v>
      </c>
      <c r="CL19">
        <v>5652</v>
      </c>
      <c r="CM19">
        <v>5208</v>
      </c>
      <c r="CN19">
        <v>-1176</v>
      </c>
      <c r="CO19">
        <v>784</v>
      </c>
      <c r="CP19">
        <v>6852</v>
      </c>
      <c r="CQ19">
        <v>4724</v>
      </c>
      <c r="CR19">
        <v>2364</v>
      </c>
      <c r="CS19">
        <v>3904</v>
      </c>
      <c r="CT19">
        <v>5912</v>
      </c>
      <c r="CU19">
        <v>-1520</v>
      </c>
      <c r="CV19">
        <v>14000</v>
      </c>
      <c r="CW19">
        <v>14564</v>
      </c>
      <c r="CX19">
        <v>6808</v>
      </c>
      <c r="CY19">
        <v>21732</v>
      </c>
      <c r="CZ19">
        <v>-3600</v>
      </c>
      <c r="DA19">
        <v>-1280</v>
      </c>
      <c r="DB19">
        <v>-9440</v>
      </c>
      <c r="DC19">
        <v>-13692</v>
      </c>
      <c r="DD19">
        <v>-11872</v>
      </c>
      <c r="DE19">
        <v>-5180</v>
      </c>
      <c r="DF19">
        <v>436</v>
      </c>
      <c r="DG19">
        <v>-2860</v>
      </c>
      <c r="DH19">
        <v>-16</v>
      </c>
      <c r="DI19">
        <v>6612</v>
      </c>
      <c r="DJ19">
        <v>4560</v>
      </c>
      <c r="DK19">
        <v>2088</v>
      </c>
      <c r="DL19">
        <v>-7768</v>
      </c>
      <c r="DM19">
        <v>11268</v>
      </c>
      <c r="DN19">
        <v>120</v>
      </c>
      <c r="DO19">
        <v>5804</v>
      </c>
      <c r="DP19">
        <v>16720</v>
      </c>
      <c r="DQ19">
        <v>-12516</v>
      </c>
      <c r="DR19">
        <v>18768</v>
      </c>
      <c r="DS19">
        <v>9796</v>
      </c>
      <c r="DT19">
        <v>-22068</v>
      </c>
      <c r="DU19">
        <v>-13284</v>
      </c>
      <c r="DV19">
        <v>13212</v>
      </c>
      <c r="DW19">
        <v>-12300</v>
      </c>
      <c r="DX19">
        <v>-13216</v>
      </c>
      <c r="DY19">
        <v>-17216</v>
      </c>
      <c r="DZ19">
        <v>11104</v>
      </c>
      <c r="EA19">
        <v>-10408</v>
      </c>
      <c r="EB19">
        <v>-5196</v>
      </c>
      <c r="EC19">
        <v>4932</v>
      </c>
      <c r="ED19">
        <v>13812</v>
      </c>
      <c r="EE19">
        <v>-10700</v>
      </c>
      <c r="EF19">
        <v>-18736</v>
      </c>
      <c r="EG19">
        <v>22508</v>
      </c>
      <c r="EH19">
        <v>30348</v>
      </c>
      <c r="EI19">
        <v>-25560</v>
      </c>
      <c r="EJ19">
        <v>79276</v>
      </c>
      <c r="EK19">
        <v>24188</v>
      </c>
      <c r="EL19">
        <v>30152</v>
      </c>
      <c r="EM19">
        <v>-7744</v>
      </c>
      <c r="EN19">
        <v>36364</v>
      </c>
      <c r="EO19">
        <v>-79084</v>
      </c>
      <c r="EP19">
        <v>-43232</v>
      </c>
      <c r="EQ19">
        <v>-15584</v>
      </c>
      <c r="ER19">
        <v>-19428</v>
      </c>
      <c r="ES19">
        <v>19084</v>
      </c>
      <c r="ET19">
        <v>14300</v>
      </c>
      <c r="EU19">
        <v>-103891</v>
      </c>
      <c r="EV19">
        <v>-119447</v>
      </c>
      <c r="EW19">
        <v>-64212</v>
      </c>
      <c r="EX19">
        <v>-75332</v>
      </c>
      <c r="EY19">
        <v>-36277</v>
      </c>
      <c r="EZ19">
        <v>-19125</v>
      </c>
      <c r="FA19">
        <v>-13248</v>
      </c>
      <c r="FB19">
        <v>17239</v>
      </c>
      <c r="FC19">
        <v>162373</v>
      </c>
      <c r="FD19">
        <v>-63078</v>
      </c>
      <c r="FE19">
        <v>45000</v>
      </c>
      <c r="FF19">
        <v>-10597</v>
      </c>
      <c r="FG19">
        <v>-25555</v>
      </c>
      <c r="FH19">
        <v>10373</v>
      </c>
      <c r="FI19">
        <v>27043</v>
      </c>
      <c r="FJ19">
        <v>16171</v>
      </c>
      <c r="FK19">
        <v>79336</v>
      </c>
      <c r="FL19">
        <v>25188</v>
      </c>
      <c r="FM19">
        <v>-4958</v>
      </c>
      <c r="FN19">
        <v>-19950</v>
      </c>
      <c r="FO19">
        <v>7232</v>
      </c>
      <c r="FP19">
        <v>48313</v>
      </c>
      <c r="FQ19">
        <v>-33446</v>
      </c>
      <c r="FR19">
        <v>75420</v>
      </c>
      <c r="FS19">
        <v>48446</v>
      </c>
      <c r="FT19">
        <v>-32601</v>
      </c>
      <c r="FU19">
        <v>54756</v>
      </c>
      <c r="FV19">
        <v>-46337</v>
      </c>
      <c r="FW19">
        <v>44474</v>
      </c>
      <c r="FX19">
        <v>-70320</v>
      </c>
      <c r="FY19">
        <v>27678</v>
      </c>
      <c r="FZ19">
        <v>-11162</v>
      </c>
      <c r="GA19">
        <v>-21850</v>
      </c>
      <c r="GB19">
        <v>37889</v>
      </c>
      <c r="GC19">
        <v>14784</v>
      </c>
      <c r="GD19">
        <v>94808</v>
      </c>
      <c r="GE19">
        <v>-24033</v>
      </c>
      <c r="GF19">
        <v>21932</v>
      </c>
      <c r="GG19">
        <v>-23558</v>
      </c>
      <c r="GH19">
        <v>46743</v>
      </c>
      <c r="GI19">
        <v>3317</v>
      </c>
      <c r="GJ19">
        <v>96332</v>
      </c>
      <c r="GK19">
        <v>-20482</v>
      </c>
      <c r="GL19">
        <v>84073</v>
      </c>
      <c r="GM19">
        <v>23783</v>
      </c>
      <c r="GN19">
        <v>80809</v>
      </c>
      <c r="GO19">
        <v>24847</v>
      </c>
      <c r="GP19">
        <v>101367</v>
      </c>
      <c r="GQ19">
        <v>93972</v>
      </c>
      <c r="GR19">
        <v>167090</v>
      </c>
      <c r="GS19">
        <v>106681</v>
      </c>
      <c r="GT19">
        <v>-23319</v>
      </c>
      <c r="GU19">
        <v>193659</v>
      </c>
      <c r="GV19">
        <v>-30442</v>
      </c>
      <c r="GW19">
        <v>-6484</v>
      </c>
      <c r="GX19">
        <v>-2600</v>
      </c>
      <c r="GY19">
        <v>99284</v>
      </c>
      <c r="GZ19">
        <v>-81576</v>
      </c>
      <c r="HA19">
        <v>-39286</v>
      </c>
      <c r="HB19">
        <v>-28510</v>
      </c>
      <c r="HC19">
        <v>68832</v>
      </c>
      <c r="HD19">
        <v>-57411</v>
      </c>
      <c r="HE19">
        <v>16771</v>
      </c>
      <c r="HF19">
        <v>38409</v>
      </c>
      <c r="HG19">
        <v>190741</v>
      </c>
      <c r="HH19">
        <v>-62526</v>
      </c>
      <c r="HI19">
        <v>57328</v>
      </c>
      <c r="HJ19">
        <v>122543</v>
      </c>
      <c r="HK19">
        <v>121938</v>
      </c>
      <c r="HL19">
        <v>-82937</v>
      </c>
      <c r="HM19">
        <v>75254</v>
      </c>
      <c r="HN19">
        <v>51976</v>
      </c>
      <c r="HO19">
        <v>127322</v>
      </c>
      <c r="HP19">
        <v>-374579</v>
      </c>
      <c r="HQ19">
        <v>236960</v>
      </c>
      <c r="HR19">
        <v>-21600</v>
      </c>
      <c r="HS19">
        <v>11256</v>
      </c>
      <c r="HT19">
        <v>-343319</v>
      </c>
      <c r="HU19">
        <v>68459</v>
      </c>
      <c r="HV19">
        <v>106477</v>
      </c>
      <c r="HW19">
        <v>73720</v>
      </c>
      <c r="HX19">
        <v>-157114</v>
      </c>
      <c r="HY19">
        <v>-40109</v>
      </c>
      <c r="HZ19">
        <v>172759</v>
      </c>
      <c r="IA19">
        <v>236067</v>
      </c>
      <c r="IB19">
        <v>-88209</v>
      </c>
      <c r="IC19">
        <v>-107928</v>
      </c>
      <c r="ID19">
        <v>81908</v>
      </c>
      <c r="IE19">
        <v>100456</v>
      </c>
      <c r="IF19">
        <v>-330888</v>
      </c>
      <c r="IG19">
        <v>137948</v>
      </c>
      <c r="IH19">
        <v>-74932</v>
      </c>
      <c r="II19">
        <v>223488</v>
      </c>
      <c r="IJ19">
        <v>106328</v>
      </c>
      <c r="IK19">
        <v>31372</v>
      </c>
      <c r="IL19">
        <v>-28736</v>
      </c>
      <c r="IM19">
        <v>-18212</v>
      </c>
      <c r="IN19">
        <v>-7928</v>
      </c>
      <c r="IO19">
        <v>54108</v>
      </c>
      <c r="IP19">
        <v>48712</v>
      </c>
      <c r="IQ19">
        <v>165724</v>
      </c>
      <c r="IR19">
        <v>-507420</v>
      </c>
      <c r="IS19">
        <v>151364</v>
      </c>
      <c r="IT19">
        <v>193416</v>
      </c>
      <c r="IU19">
        <v>-226080</v>
      </c>
      <c r="IV19">
        <v>-603664</v>
      </c>
      <c r="IW19">
        <v>-118212</v>
      </c>
      <c r="IX19">
        <v>841020</v>
      </c>
      <c r="IY19">
        <v>1408328</v>
      </c>
      <c r="IZ19">
        <v>-501688</v>
      </c>
      <c r="JA19">
        <v>-413048</v>
      </c>
      <c r="JB19">
        <v>253520</v>
      </c>
      <c r="JC19">
        <v>-135892</v>
      </c>
      <c r="JD19">
        <v>22208</v>
      </c>
      <c r="JE19">
        <v>-12900</v>
      </c>
      <c r="JF19">
        <v>-128036</v>
      </c>
      <c r="JG19">
        <v>128824</v>
      </c>
      <c r="JH19">
        <v>1120464</v>
      </c>
      <c r="JI19">
        <v>29300</v>
      </c>
      <c r="JJ19">
        <v>388636</v>
      </c>
      <c r="JK19">
        <v>-161532</v>
      </c>
      <c r="JL19">
        <v>144624</v>
      </c>
      <c r="JM19">
        <v>128452</v>
      </c>
      <c r="JN19">
        <v>-63484</v>
      </c>
      <c r="JO19">
        <v>-330276</v>
      </c>
      <c r="JP19">
        <v>359004</v>
      </c>
      <c r="JQ19">
        <v>1191524</v>
      </c>
      <c r="JR19">
        <v>-15908</v>
      </c>
      <c r="JS19">
        <v>-50240</v>
      </c>
      <c r="JT19">
        <v>369172</v>
      </c>
      <c r="JU19">
        <v>317500</v>
      </c>
      <c r="JV19">
        <v>46068</v>
      </c>
      <c r="JW19">
        <v>-323136</v>
      </c>
      <c r="JX19">
        <v>112560</v>
      </c>
      <c r="JY19">
        <v>-137716</v>
      </c>
      <c r="JZ19">
        <v>-62432</v>
      </c>
      <c r="KA19">
        <v>-94708</v>
      </c>
      <c r="KB19">
        <v>42700</v>
      </c>
      <c r="KC19">
        <v>346244</v>
      </c>
      <c r="KD19">
        <v>-192004</v>
      </c>
      <c r="KE19">
        <v>-249464</v>
      </c>
      <c r="KF19">
        <v>406736</v>
      </c>
      <c r="KG19">
        <v>86100</v>
      </c>
      <c r="KH19">
        <v>220092</v>
      </c>
      <c r="KI19">
        <v>94724</v>
      </c>
      <c r="KJ19">
        <v>104260</v>
      </c>
      <c r="KK19">
        <v>369968</v>
      </c>
      <c r="KL19">
        <v>-36312</v>
      </c>
      <c r="KM19">
        <v>225196</v>
      </c>
      <c r="KN19">
        <v>-341004</v>
      </c>
      <c r="KO19">
        <v>18748</v>
      </c>
      <c r="KP19">
        <v>111176</v>
      </c>
      <c r="KQ19">
        <v>105832</v>
      </c>
      <c r="KR19">
        <v>2137716</v>
      </c>
      <c r="KS19">
        <v>-796124</v>
      </c>
      <c r="KT19">
        <v>-132208</v>
      </c>
      <c r="KU19">
        <v>-85912</v>
      </c>
      <c r="KV19">
        <v>-261800</v>
      </c>
      <c r="KW19">
        <v>71144</v>
      </c>
      <c r="KX19">
        <v>575968</v>
      </c>
      <c r="KY19">
        <v>311068</v>
      </c>
      <c r="KZ19">
        <v>627720</v>
      </c>
      <c r="LA19">
        <v>-196012</v>
      </c>
      <c r="LB19">
        <v>381288</v>
      </c>
      <c r="LC19">
        <v>-36948</v>
      </c>
      <c r="LD19">
        <v>513212</v>
      </c>
      <c r="LE19">
        <v>-210728</v>
      </c>
      <c r="LF19">
        <v>-152083</v>
      </c>
    </row>
    <row r="20" spans="1:318">
      <c r="A20" t="s">
        <v>382</v>
      </c>
      <c r="B20" t="s">
        <v>331</v>
      </c>
      <c r="C20">
        <v>1000000</v>
      </c>
      <c r="D20" t="s">
        <v>332</v>
      </c>
      <c r="E20" t="s">
        <v>383</v>
      </c>
      <c r="F20" s="2" t="s">
        <v>384</v>
      </c>
      <c r="G20" t="s">
        <v>7</v>
      </c>
      <c r="H20" t="s">
        <v>7</v>
      </c>
      <c r="I20" t="s">
        <v>7</v>
      </c>
      <c r="J20" t="s">
        <v>7</v>
      </c>
      <c r="K20">
        <v>0</v>
      </c>
      <c r="L20" t="s">
        <v>8</v>
      </c>
      <c r="M20" t="s">
        <v>8</v>
      </c>
      <c r="N20" t="s">
        <v>8</v>
      </c>
      <c r="O20">
        <v>0</v>
      </c>
      <c r="P20" t="s">
        <v>8</v>
      </c>
      <c r="Q20" t="s">
        <v>8</v>
      </c>
      <c r="R20" t="s">
        <v>8</v>
      </c>
      <c r="S20">
        <v>0</v>
      </c>
      <c r="T20" t="s">
        <v>8</v>
      </c>
      <c r="U20" t="s">
        <v>8</v>
      </c>
      <c r="V20" t="s">
        <v>8</v>
      </c>
      <c r="W20">
        <v>0</v>
      </c>
      <c r="X20" t="s">
        <v>8</v>
      </c>
      <c r="Y20" t="s">
        <v>8</v>
      </c>
      <c r="Z20" t="s">
        <v>8</v>
      </c>
      <c r="AA20">
        <v>0</v>
      </c>
      <c r="AB20" t="s">
        <v>8</v>
      </c>
      <c r="AC20" t="s">
        <v>8</v>
      </c>
      <c r="AD20" t="s">
        <v>8</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-456</v>
      </c>
      <c r="CG20">
        <v>220</v>
      </c>
      <c r="CH20">
        <v>232</v>
      </c>
      <c r="CI20">
        <v>528</v>
      </c>
      <c r="CJ20">
        <v>244</v>
      </c>
      <c r="CK20">
        <v>304</v>
      </c>
      <c r="CL20">
        <v>216</v>
      </c>
      <c r="CM20">
        <v>580</v>
      </c>
      <c r="CN20">
        <v>140</v>
      </c>
      <c r="CO20">
        <v>164</v>
      </c>
      <c r="CP20">
        <v>212</v>
      </c>
      <c r="CQ20">
        <v>424</v>
      </c>
      <c r="CR20">
        <v>16</v>
      </c>
      <c r="CS20">
        <v>220</v>
      </c>
      <c r="CT20">
        <v>280</v>
      </c>
      <c r="CU20">
        <v>640</v>
      </c>
      <c r="CV20">
        <v>96</v>
      </c>
      <c r="CW20">
        <v>480</v>
      </c>
      <c r="CX20">
        <v>400</v>
      </c>
      <c r="CY20">
        <v>996</v>
      </c>
      <c r="CZ20">
        <v>188</v>
      </c>
      <c r="DA20">
        <v>480</v>
      </c>
      <c r="DB20">
        <v>436</v>
      </c>
      <c r="DC20">
        <v>752</v>
      </c>
      <c r="DD20">
        <v>292</v>
      </c>
      <c r="DE20">
        <v>672</v>
      </c>
      <c r="DF20">
        <v>328</v>
      </c>
      <c r="DG20">
        <v>624</v>
      </c>
      <c r="DH20">
        <v>196</v>
      </c>
      <c r="DI20">
        <v>676</v>
      </c>
      <c r="DJ20">
        <v>416</v>
      </c>
      <c r="DK20">
        <v>1048</v>
      </c>
      <c r="DL20">
        <v>356</v>
      </c>
      <c r="DM20">
        <v>832</v>
      </c>
      <c r="DN20">
        <v>412</v>
      </c>
      <c r="DO20">
        <v>2156</v>
      </c>
      <c r="DP20">
        <v>520</v>
      </c>
      <c r="DQ20">
        <v>940</v>
      </c>
      <c r="DR20">
        <v>828</v>
      </c>
      <c r="DS20">
        <v>1656</v>
      </c>
      <c r="DT20">
        <v>452</v>
      </c>
      <c r="DU20">
        <v>1344</v>
      </c>
      <c r="DV20">
        <v>972</v>
      </c>
      <c r="DW20">
        <v>2032</v>
      </c>
      <c r="DX20">
        <v>960</v>
      </c>
      <c r="DY20">
        <v>1888</v>
      </c>
      <c r="DZ20">
        <v>968</v>
      </c>
      <c r="EA20">
        <v>1460</v>
      </c>
      <c r="EB20">
        <v>424</v>
      </c>
      <c r="EC20">
        <v>1968</v>
      </c>
      <c r="ED20">
        <v>1236</v>
      </c>
      <c r="EE20">
        <v>2176</v>
      </c>
      <c r="EF20">
        <v>1108</v>
      </c>
      <c r="EG20">
        <v>2244</v>
      </c>
      <c r="EH20">
        <v>2032</v>
      </c>
      <c r="EI20">
        <v>3572</v>
      </c>
      <c r="EJ20">
        <v>104</v>
      </c>
      <c r="EK20">
        <v>2064</v>
      </c>
      <c r="EL20">
        <v>2456</v>
      </c>
      <c r="EM20">
        <v>2184</v>
      </c>
      <c r="EN20">
        <v>1784</v>
      </c>
      <c r="EO20">
        <v>4484</v>
      </c>
      <c r="EP20">
        <v>676</v>
      </c>
      <c r="EQ20">
        <v>4148</v>
      </c>
      <c r="ER20">
        <v>1964</v>
      </c>
      <c r="ES20">
        <v>1768</v>
      </c>
      <c r="ET20">
        <v>-476</v>
      </c>
      <c r="EU20">
        <v>2980</v>
      </c>
      <c r="EV20">
        <v>-1772</v>
      </c>
      <c r="EW20">
        <v>7340</v>
      </c>
      <c r="EX20">
        <v>1216</v>
      </c>
      <c r="EY20">
        <v>3084</v>
      </c>
      <c r="EZ20">
        <v>1616</v>
      </c>
      <c r="FA20">
        <v>4896</v>
      </c>
      <c r="FB20">
        <v>3944</v>
      </c>
      <c r="FC20">
        <v>5964</v>
      </c>
      <c r="FD20">
        <v>-88</v>
      </c>
      <c r="FE20">
        <v>5704</v>
      </c>
      <c r="FF20">
        <v>1560</v>
      </c>
      <c r="FG20">
        <v>2408</v>
      </c>
      <c r="FH20">
        <v>964</v>
      </c>
      <c r="FI20">
        <v>5076</v>
      </c>
      <c r="FJ20">
        <v>3756</v>
      </c>
      <c r="FK20">
        <v>3468</v>
      </c>
      <c r="FL20">
        <v>36</v>
      </c>
      <c r="FM20">
        <v>1476</v>
      </c>
      <c r="FN20">
        <v>2056</v>
      </c>
      <c r="FO20">
        <v>6116</v>
      </c>
      <c r="FP20">
        <v>-320</v>
      </c>
      <c r="FQ20">
        <v>5556</v>
      </c>
      <c r="FR20">
        <v>2584</v>
      </c>
      <c r="FS20">
        <v>7644</v>
      </c>
      <c r="FT20">
        <v>384</v>
      </c>
      <c r="FU20">
        <v>7424</v>
      </c>
      <c r="FV20">
        <v>3328</v>
      </c>
      <c r="FW20">
        <v>5308</v>
      </c>
      <c r="FX20">
        <v>3020</v>
      </c>
      <c r="FY20">
        <v>7564</v>
      </c>
      <c r="FZ20">
        <v>-1368</v>
      </c>
      <c r="GA20">
        <v>5780</v>
      </c>
      <c r="GB20">
        <v>11788</v>
      </c>
      <c r="GC20">
        <v>16212</v>
      </c>
      <c r="GD20">
        <v>19560</v>
      </c>
      <c r="GE20">
        <v>18784</v>
      </c>
      <c r="GF20">
        <v>16172</v>
      </c>
      <c r="GG20">
        <v>6152</v>
      </c>
      <c r="GH20">
        <v>14152</v>
      </c>
      <c r="GI20">
        <v>14776</v>
      </c>
      <c r="GJ20">
        <v>1732</v>
      </c>
      <c r="GK20">
        <v>2112</v>
      </c>
      <c r="GL20">
        <v>22248</v>
      </c>
      <c r="GM20">
        <v>18252</v>
      </c>
      <c r="GN20">
        <v>9728</v>
      </c>
      <c r="GO20">
        <v>21844</v>
      </c>
      <c r="GP20">
        <v>22692</v>
      </c>
      <c r="GQ20">
        <v>12208</v>
      </c>
      <c r="GR20">
        <v>18832</v>
      </c>
      <c r="GS20">
        <v>22948</v>
      </c>
      <c r="GT20">
        <v>16020</v>
      </c>
      <c r="GU20">
        <v>24540</v>
      </c>
      <c r="GV20">
        <v>21308</v>
      </c>
      <c r="GW20">
        <v>4544</v>
      </c>
      <c r="GX20">
        <v>4132</v>
      </c>
      <c r="GY20">
        <v>5376</v>
      </c>
      <c r="GZ20">
        <v>-13244</v>
      </c>
      <c r="HA20">
        <v>14988</v>
      </c>
      <c r="HB20">
        <v>26168</v>
      </c>
      <c r="HC20">
        <v>28692</v>
      </c>
      <c r="HD20">
        <v>10904</v>
      </c>
      <c r="HE20">
        <v>17300</v>
      </c>
      <c r="HF20">
        <v>23848</v>
      </c>
      <c r="HG20">
        <v>37648</v>
      </c>
      <c r="HH20">
        <v>-236</v>
      </c>
      <c r="HI20">
        <v>7332</v>
      </c>
      <c r="HJ20">
        <v>26028</v>
      </c>
      <c r="HK20">
        <v>22264</v>
      </c>
      <c r="HL20">
        <v>5896</v>
      </c>
      <c r="HM20">
        <v>9632</v>
      </c>
      <c r="HN20">
        <v>15596</v>
      </c>
      <c r="HO20">
        <v>66504</v>
      </c>
      <c r="HP20">
        <v>-34308</v>
      </c>
      <c r="HQ20">
        <v>-24</v>
      </c>
      <c r="HR20">
        <v>-1456</v>
      </c>
      <c r="HS20">
        <v>22360</v>
      </c>
      <c r="HT20">
        <v>3692</v>
      </c>
      <c r="HU20">
        <v>7092</v>
      </c>
      <c r="HV20">
        <v>37972</v>
      </c>
      <c r="HW20">
        <v>46420</v>
      </c>
      <c r="HX20">
        <v>14548</v>
      </c>
      <c r="HY20">
        <v>28848</v>
      </c>
      <c r="HZ20">
        <v>4424</v>
      </c>
      <c r="IA20">
        <v>27624</v>
      </c>
      <c r="IB20">
        <v>15164</v>
      </c>
      <c r="IC20">
        <v>-6152</v>
      </c>
      <c r="ID20">
        <v>6444</v>
      </c>
      <c r="IE20">
        <v>26908</v>
      </c>
      <c r="IF20">
        <v>-11768</v>
      </c>
      <c r="IG20">
        <v>34152</v>
      </c>
      <c r="IH20">
        <v>14692</v>
      </c>
      <c r="II20">
        <v>16128</v>
      </c>
      <c r="IJ20">
        <v>-6836</v>
      </c>
      <c r="IK20">
        <v>-784</v>
      </c>
      <c r="IL20">
        <v>9124</v>
      </c>
      <c r="IM20">
        <v>32284</v>
      </c>
      <c r="IN20">
        <v>140</v>
      </c>
      <c r="IO20">
        <v>-9380</v>
      </c>
      <c r="IP20">
        <v>-9284</v>
      </c>
      <c r="IQ20">
        <v>27432</v>
      </c>
      <c r="IR20">
        <v>-24660</v>
      </c>
      <c r="IS20">
        <v>-6540</v>
      </c>
      <c r="IT20">
        <v>2620</v>
      </c>
      <c r="IU20">
        <v>-14120</v>
      </c>
      <c r="IV20">
        <v>-27000</v>
      </c>
      <c r="IW20">
        <v>920</v>
      </c>
      <c r="IX20">
        <v>23380</v>
      </c>
      <c r="IY20">
        <v>119448</v>
      </c>
      <c r="IZ20">
        <v>47264</v>
      </c>
      <c r="JA20">
        <v>-7740</v>
      </c>
      <c r="JB20">
        <v>16716</v>
      </c>
      <c r="JC20">
        <v>-5712</v>
      </c>
      <c r="JD20">
        <v>9060</v>
      </c>
      <c r="JE20">
        <v>8400</v>
      </c>
      <c r="JF20">
        <v>42056</v>
      </c>
      <c r="JG20">
        <v>53760</v>
      </c>
      <c r="JH20">
        <v>50304</v>
      </c>
      <c r="JI20">
        <v>55956</v>
      </c>
      <c r="JJ20">
        <v>38456</v>
      </c>
      <c r="JK20">
        <v>75268</v>
      </c>
      <c r="JL20">
        <v>72228</v>
      </c>
      <c r="JM20">
        <v>28464</v>
      </c>
      <c r="JN20">
        <v>64624</v>
      </c>
      <c r="JO20">
        <v>63248</v>
      </c>
      <c r="JP20">
        <v>19828</v>
      </c>
      <c r="JQ20">
        <v>37944</v>
      </c>
      <c r="JR20">
        <v>50656</v>
      </c>
      <c r="JS20">
        <v>42424</v>
      </c>
      <c r="JT20">
        <v>100676</v>
      </c>
      <c r="JU20">
        <v>26120</v>
      </c>
      <c r="JV20">
        <v>24252</v>
      </c>
      <c r="JW20">
        <v>114012</v>
      </c>
      <c r="JX20">
        <v>46032</v>
      </c>
      <c r="JY20">
        <v>-2496</v>
      </c>
      <c r="JZ20">
        <v>53456</v>
      </c>
      <c r="KA20">
        <v>56488</v>
      </c>
      <c r="KB20">
        <v>50312</v>
      </c>
      <c r="KC20">
        <v>28736</v>
      </c>
      <c r="KD20">
        <v>31768</v>
      </c>
      <c r="KE20">
        <v>58428</v>
      </c>
      <c r="KF20">
        <v>83056</v>
      </c>
      <c r="KG20">
        <v>63320</v>
      </c>
      <c r="KH20">
        <v>63400</v>
      </c>
      <c r="KI20">
        <v>69048</v>
      </c>
      <c r="KJ20">
        <v>67880</v>
      </c>
      <c r="KK20">
        <v>77564</v>
      </c>
      <c r="KL20">
        <v>78424</v>
      </c>
      <c r="KM20">
        <v>37456</v>
      </c>
      <c r="KN20">
        <v>20996</v>
      </c>
      <c r="KO20">
        <v>37424</v>
      </c>
      <c r="KP20">
        <v>76440</v>
      </c>
      <c r="KQ20">
        <v>70316</v>
      </c>
      <c r="KR20">
        <v>104056</v>
      </c>
      <c r="KS20">
        <v>117596</v>
      </c>
      <c r="KT20">
        <v>147444</v>
      </c>
      <c r="KU20">
        <v>116204</v>
      </c>
      <c r="KV20">
        <v>40368</v>
      </c>
      <c r="KW20">
        <v>50600</v>
      </c>
      <c r="KX20">
        <v>29284</v>
      </c>
      <c r="KY20">
        <v>73136</v>
      </c>
      <c r="KZ20">
        <v>69700</v>
      </c>
      <c r="LA20">
        <v>11636</v>
      </c>
      <c r="LB20">
        <v>13852</v>
      </c>
      <c r="LC20">
        <v>44988</v>
      </c>
      <c r="LD20">
        <v>27228</v>
      </c>
      <c r="LE20">
        <v>47476</v>
      </c>
      <c r="LF20">
        <v>-38752</v>
      </c>
    </row>
    <row r="21" spans="1:318">
      <c r="A21" t="s">
        <v>385</v>
      </c>
      <c r="B21" t="s">
        <v>331</v>
      </c>
      <c r="C21">
        <v>1000000</v>
      </c>
      <c r="D21" t="s">
        <v>332</v>
      </c>
      <c r="E21" t="s">
        <v>386</v>
      </c>
      <c r="F21" s="2" t="s">
        <v>387</v>
      </c>
      <c r="G21" t="s">
        <v>7</v>
      </c>
      <c r="H21" t="s">
        <v>7</v>
      </c>
      <c r="I21" t="s">
        <v>7</v>
      </c>
      <c r="J21" t="s">
        <v>7</v>
      </c>
      <c r="K21">
        <v>-397</v>
      </c>
      <c r="L21" t="s">
        <v>8</v>
      </c>
      <c r="M21" t="s">
        <v>8</v>
      </c>
      <c r="N21" t="s">
        <v>8</v>
      </c>
      <c r="O21">
        <v>-562</v>
      </c>
      <c r="P21" t="s">
        <v>8</v>
      </c>
      <c r="Q21" t="s">
        <v>8</v>
      </c>
      <c r="R21" t="s">
        <v>8</v>
      </c>
      <c r="S21">
        <v>481</v>
      </c>
      <c r="T21" t="s">
        <v>8</v>
      </c>
      <c r="U21" t="s">
        <v>8</v>
      </c>
      <c r="V21" t="s">
        <v>8</v>
      </c>
      <c r="W21">
        <v>-211</v>
      </c>
      <c r="X21" t="s">
        <v>8</v>
      </c>
      <c r="Y21" t="s">
        <v>8</v>
      </c>
      <c r="Z21" t="s">
        <v>8</v>
      </c>
      <c r="AA21">
        <v>47</v>
      </c>
      <c r="AB21" t="s">
        <v>8</v>
      </c>
      <c r="AC21" t="s">
        <v>8</v>
      </c>
      <c r="AD21" t="s">
        <v>8</v>
      </c>
      <c r="AE21">
        <v>-335</v>
      </c>
      <c r="AF21">
        <v>-20</v>
      </c>
      <c r="AG21">
        <v>492</v>
      </c>
      <c r="AH21">
        <v>1936</v>
      </c>
      <c r="AI21">
        <v>-1408</v>
      </c>
      <c r="AJ21">
        <v>-676</v>
      </c>
      <c r="AK21">
        <v>-188</v>
      </c>
      <c r="AL21">
        <v>-220</v>
      </c>
      <c r="AM21">
        <v>-724</v>
      </c>
      <c r="AN21">
        <v>40</v>
      </c>
      <c r="AO21">
        <v>456</v>
      </c>
      <c r="AP21">
        <v>-1040</v>
      </c>
      <c r="AQ21">
        <v>1384</v>
      </c>
      <c r="AR21">
        <v>-1392</v>
      </c>
      <c r="AS21">
        <v>288</v>
      </c>
      <c r="AT21">
        <v>-216</v>
      </c>
      <c r="AU21">
        <v>616</v>
      </c>
      <c r="AV21">
        <v>200</v>
      </c>
      <c r="AW21">
        <v>164</v>
      </c>
      <c r="AX21">
        <v>-240</v>
      </c>
      <c r="AY21">
        <v>760</v>
      </c>
      <c r="AZ21">
        <v>-1188</v>
      </c>
      <c r="BA21">
        <v>2504</v>
      </c>
      <c r="BB21">
        <v>-336</v>
      </c>
      <c r="BC21">
        <v>416</v>
      </c>
      <c r="BD21">
        <v>-1732</v>
      </c>
      <c r="BE21">
        <v>1104</v>
      </c>
      <c r="BF21">
        <v>-1396</v>
      </c>
      <c r="BG21">
        <v>1640</v>
      </c>
      <c r="BH21">
        <v>-224</v>
      </c>
      <c r="BI21">
        <v>688</v>
      </c>
      <c r="BJ21">
        <v>-304</v>
      </c>
      <c r="BK21">
        <v>376</v>
      </c>
      <c r="BL21">
        <v>-2256</v>
      </c>
      <c r="BM21">
        <v>1188</v>
      </c>
      <c r="BN21">
        <v>-148</v>
      </c>
      <c r="BO21">
        <v>1144</v>
      </c>
      <c r="BP21">
        <v>2080</v>
      </c>
      <c r="BQ21">
        <v>-496</v>
      </c>
      <c r="BR21">
        <v>904</v>
      </c>
      <c r="BS21">
        <v>1416</v>
      </c>
      <c r="BT21">
        <v>1132</v>
      </c>
      <c r="BU21">
        <v>156</v>
      </c>
      <c r="BV21">
        <v>-2236</v>
      </c>
      <c r="BW21">
        <v>1488</v>
      </c>
      <c r="BX21">
        <v>-1276</v>
      </c>
      <c r="BY21">
        <v>1344</v>
      </c>
      <c r="BZ21">
        <v>-324</v>
      </c>
      <c r="CA21">
        <v>1320</v>
      </c>
      <c r="CB21">
        <v>296</v>
      </c>
      <c r="CC21">
        <v>1404</v>
      </c>
      <c r="CD21">
        <v>912</v>
      </c>
      <c r="CE21">
        <v>1224</v>
      </c>
      <c r="CF21">
        <v>-516</v>
      </c>
      <c r="CG21">
        <v>-324</v>
      </c>
      <c r="CH21">
        <v>848</v>
      </c>
      <c r="CI21">
        <v>492</v>
      </c>
      <c r="CJ21">
        <v>96</v>
      </c>
      <c r="CK21">
        <v>172</v>
      </c>
      <c r="CL21">
        <v>404</v>
      </c>
      <c r="CM21">
        <v>848</v>
      </c>
      <c r="CN21">
        <v>-520</v>
      </c>
      <c r="CO21">
        <v>-200</v>
      </c>
      <c r="CP21">
        <v>1092</v>
      </c>
      <c r="CQ21">
        <v>936</v>
      </c>
      <c r="CR21">
        <v>40</v>
      </c>
      <c r="CS21">
        <v>-128</v>
      </c>
      <c r="CT21">
        <v>1124</v>
      </c>
      <c r="CU21">
        <v>1208</v>
      </c>
      <c r="CV21">
        <v>-224</v>
      </c>
      <c r="CW21">
        <v>-32</v>
      </c>
      <c r="CX21">
        <v>852</v>
      </c>
      <c r="CY21">
        <v>700</v>
      </c>
      <c r="CZ21">
        <v>400</v>
      </c>
      <c r="DA21">
        <v>-116</v>
      </c>
      <c r="DB21">
        <v>912</v>
      </c>
      <c r="DC21">
        <v>888</v>
      </c>
      <c r="DD21">
        <v>-1008</v>
      </c>
      <c r="DE21">
        <v>-1100</v>
      </c>
      <c r="DF21">
        <v>12</v>
      </c>
      <c r="DG21">
        <v>1324</v>
      </c>
      <c r="DH21">
        <v>792</v>
      </c>
      <c r="DI21">
        <v>2008</v>
      </c>
      <c r="DJ21">
        <v>2400</v>
      </c>
      <c r="DK21">
        <v>1208</v>
      </c>
      <c r="DL21">
        <v>-1440</v>
      </c>
      <c r="DM21">
        <v>3748</v>
      </c>
      <c r="DN21">
        <v>692</v>
      </c>
      <c r="DO21">
        <v>8580</v>
      </c>
      <c r="DP21">
        <v>1432</v>
      </c>
      <c r="DQ21">
        <v>4520</v>
      </c>
      <c r="DR21">
        <v>-720</v>
      </c>
      <c r="DS21">
        <v>6072</v>
      </c>
      <c r="DT21">
        <v>-7260</v>
      </c>
      <c r="DU21">
        <v>3764</v>
      </c>
      <c r="DV21">
        <v>-1412</v>
      </c>
      <c r="DW21">
        <v>3644</v>
      </c>
      <c r="DX21">
        <v>-2968</v>
      </c>
      <c r="DY21">
        <v>2568</v>
      </c>
      <c r="DZ21">
        <v>2948</v>
      </c>
      <c r="EA21">
        <v>10232</v>
      </c>
      <c r="EB21">
        <v>-6556</v>
      </c>
      <c r="EC21">
        <v>2160</v>
      </c>
      <c r="ED21">
        <v>224</v>
      </c>
      <c r="EE21">
        <v>13772</v>
      </c>
      <c r="EF21">
        <v>-6448</v>
      </c>
      <c r="EG21">
        <v>144</v>
      </c>
      <c r="EH21">
        <v>-3284</v>
      </c>
      <c r="EI21">
        <v>8596</v>
      </c>
      <c r="EJ21">
        <v>-10024</v>
      </c>
      <c r="EK21">
        <v>10512</v>
      </c>
      <c r="EL21">
        <v>2832</v>
      </c>
      <c r="EM21">
        <v>13656</v>
      </c>
      <c r="EN21">
        <v>-2520</v>
      </c>
      <c r="EO21">
        <v>13156</v>
      </c>
      <c r="EP21">
        <v>-13972</v>
      </c>
      <c r="EQ21">
        <v>3404</v>
      </c>
      <c r="ER21">
        <v>-9068</v>
      </c>
      <c r="ES21">
        <v>7920</v>
      </c>
      <c r="ET21">
        <v>1656</v>
      </c>
      <c r="EU21">
        <v>-15648</v>
      </c>
      <c r="EV21">
        <v>-14000</v>
      </c>
      <c r="EW21">
        <v>4384</v>
      </c>
      <c r="EX21">
        <v>-7420</v>
      </c>
      <c r="EY21">
        <v>2396</v>
      </c>
      <c r="EZ21">
        <v>1932</v>
      </c>
      <c r="FA21">
        <v>3236</v>
      </c>
      <c r="FB21">
        <v>-3424</v>
      </c>
      <c r="FC21">
        <v>4584</v>
      </c>
      <c r="FD21">
        <v>-324</v>
      </c>
      <c r="FE21">
        <v>1072</v>
      </c>
      <c r="FF21">
        <v>-1944</v>
      </c>
      <c r="FG21">
        <v>9596</v>
      </c>
      <c r="FH21">
        <v>-6000</v>
      </c>
      <c r="FI21">
        <v>5224</v>
      </c>
      <c r="FJ21">
        <v>6024</v>
      </c>
      <c r="FK21">
        <v>720</v>
      </c>
      <c r="FL21">
        <v>-3640</v>
      </c>
      <c r="FM21">
        <v>5872</v>
      </c>
      <c r="FN21">
        <v>-1264</v>
      </c>
      <c r="FO21">
        <v>9768</v>
      </c>
      <c r="FP21">
        <v>-7508</v>
      </c>
      <c r="FQ21">
        <v>2404</v>
      </c>
      <c r="FR21">
        <v>-6580</v>
      </c>
      <c r="FS21">
        <v>6064</v>
      </c>
      <c r="FT21">
        <v>-2328</v>
      </c>
      <c r="FU21">
        <v>4388</v>
      </c>
      <c r="FV21">
        <v>-5996</v>
      </c>
      <c r="FW21">
        <v>1800</v>
      </c>
      <c r="FX21">
        <v>912</v>
      </c>
      <c r="FY21">
        <v>-5032</v>
      </c>
      <c r="FZ21">
        <v>2500</v>
      </c>
      <c r="GA21">
        <v>2296</v>
      </c>
      <c r="GB21">
        <v>-6268</v>
      </c>
      <c r="GC21">
        <v>-484</v>
      </c>
      <c r="GD21">
        <v>7004</v>
      </c>
      <c r="GE21">
        <v>-1492</v>
      </c>
      <c r="GF21">
        <v>-5780</v>
      </c>
      <c r="GG21">
        <v>-5904</v>
      </c>
      <c r="GH21">
        <v>4408</v>
      </c>
      <c r="GI21">
        <v>1672</v>
      </c>
      <c r="GJ21">
        <v>-4136</v>
      </c>
      <c r="GK21">
        <v>6576</v>
      </c>
      <c r="GL21">
        <v>6164</v>
      </c>
      <c r="GM21">
        <v>-2576</v>
      </c>
      <c r="GN21">
        <v>-1532</v>
      </c>
      <c r="GO21">
        <v>-404</v>
      </c>
      <c r="GP21">
        <v>16136</v>
      </c>
      <c r="GQ21">
        <v>-15232</v>
      </c>
      <c r="GR21">
        <v>4028</v>
      </c>
      <c r="GS21">
        <v>2088</v>
      </c>
      <c r="GT21">
        <v>1348</v>
      </c>
      <c r="GU21">
        <v>-196</v>
      </c>
      <c r="GV21">
        <v>-1736</v>
      </c>
      <c r="GW21">
        <v>-2800</v>
      </c>
      <c r="GX21">
        <v>5808</v>
      </c>
      <c r="GY21">
        <v>2976</v>
      </c>
      <c r="GZ21">
        <v>-4376</v>
      </c>
      <c r="HA21">
        <v>15692</v>
      </c>
      <c r="HB21">
        <v>-7092</v>
      </c>
      <c r="HC21">
        <v>6120</v>
      </c>
      <c r="HD21">
        <v>2564</v>
      </c>
      <c r="HE21">
        <v>7480</v>
      </c>
      <c r="HF21">
        <v>-4852</v>
      </c>
      <c r="HG21">
        <v>15088</v>
      </c>
      <c r="HH21">
        <v>-2036</v>
      </c>
      <c r="HI21">
        <v>-4216</v>
      </c>
      <c r="HJ21">
        <v>-8564</v>
      </c>
      <c r="HK21">
        <v>1372</v>
      </c>
      <c r="HL21">
        <v>-6692</v>
      </c>
      <c r="HM21">
        <v>3096</v>
      </c>
      <c r="HN21">
        <v>-1284</v>
      </c>
      <c r="HO21">
        <v>4608</v>
      </c>
      <c r="HP21">
        <v>448</v>
      </c>
      <c r="HQ21">
        <v>4588</v>
      </c>
      <c r="HR21">
        <v>6576</v>
      </c>
      <c r="HS21">
        <v>-2924</v>
      </c>
      <c r="HT21">
        <v>-9464</v>
      </c>
      <c r="HU21">
        <v>4492</v>
      </c>
      <c r="HV21">
        <v>-220</v>
      </c>
      <c r="HW21">
        <v>-14836</v>
      </c>
      <c r="HX21">
        <v>-5896</v>
      </c>
      <c r="HY21">
        <v>-772</v>
      </c>
      <c r="HZ21">
        <v>-1236</v>
      </c>
      <c r="IA21">
        <v>5580</v>
      </c>
      <c r="IB21">
        <v>7452</v>
      </c>
      <c r="IC21">
        <v>6468</v>
      </c>
      <c r="ID21">
        <v>-5468</v>
      </c>
      <c r="IE21">
        <v>7580</v>
      </c>
      <c r="IF21">
        <v>11696</v>
      </c>
      <c r="IG21">
        <v>5696</v>
      </c>
      <c r="IH21">
        <v>-400</v>
      </c>
      <c r="II21">
        <v>19352</v>
      </c>
      <c r="IJ21">
        <v>6860</v>
      </c>
      <c r="IK21">
        <v>14792</v>
      </c>
      <c r="IL21">
        <v>6976</v>
      </c>
      <c r="IM21">
        <v>-2964</v>
      </c>
      <c r="IN21">
        <v>-4088</v>
      </c>
      <c r="IO21">
        <v>21112</v>
      </c>
      <c r="IP21">
        <v>4232</v>
      </c>
      <c r="IQ21">
        <v>15488</v>
      </c>
      <c r="IR21">
        <v>5340</v>
      </c>
      <c r="IS21">
        <v>16588</v>
      </c>
      <c r="IT21">
        <v>-11616</v>
      </c>
      <c r="IU21">
        <v>10648</v>
      </c>
      <c r="IV21">
        <v>12396</v>
      </c>
      <c r="IW21">
        <v>-14324</v>
      </c>
      <c r="IX21">
        <v>36540</v>
      </c>
      <c r="IY21">
        <v>104664</v>
      </c>
      <c r="IZ21">
        <v>-72292</v>
      </c>
      <c r="JA21">
        <v>-6364</v>
      </c>
      <c r="JB21">
        <v>-15200</v>
      </c>
      <c r="JC21">
        <v>6608</v>
      </c>
      <c r="JD21">
        <v>2528</v>
      </c>
      <c r="JE21">
        <v>4016</v>
      </c>
      <c r="JF21">
        <v>-9040</v>
      </c>
      <c r="JG21">
        <v>7208</v>
      </c>
      <c r="JH21">
        <v>33128</v>
      </c>
      <c r="JI21">
        <v>22220</v>
      </c>
      <c r="JJ21">
        <v>38416</v>
      </c>
      <c r="JK21">
        <v>13580</v>
      </c>
      <c r="JL21">
        <v>-13776</v>
      </c>
      <c r="JM21">
        <v>8752</v>
      </c>
      <c r="JN21">
        <v>28444</v>
      </c>
      <c r="JO21">
        <v>21164</v>
      </c>
      <c r="JP21">
        <v>-9172</v>
      </c>
      <c r="JQ21">
        <v>-4812</v>
      </c>
      <c r="JR21">
        <v>39476</v>
      </c>
      <c r="JS21">
        <v>26696</v>
      </c>
      <c r="JT21">
        <v>19248</v>
      </c>
      <c r="JU21">
        <v>40676</v>
      </c>
      <c r="JV21">
        <v>-9832</v>
      </c>
      <c r="JW21">
        <v>16224</v>
      </c>
      <c r="JX21">
        <v>20736</v>
      </c>
      <c r="JY21">
        <v>-9312</v>
      </c>
      <c r="JZ21">
        <v>-32880</v>
      </c>
      <c r="KA21">
        <v>-1428</v>
      </c>
      <c r="KB21">
        <v>31572</v>
      </c>
      <c r="KC21">
        <v>26384</v>
      </c>
      <c r="KD21">
        <v>888</v>
      </c>
      <c r="KE21">
        <v>12176</v>
      </c>
      <c r="KF21">
        <v>28272</v>
      </c>
      <c r="KG21">
        <v>9184</v>
      </c>
      <c r="KH21">
        <v>22304</v>
      </c>
      <c r="KI21">
        <v>-12300</v>
      </c>
      <c r="KJ21">
        <v>43660</v>
      </c>
      <c r="KK21">
        <v>10548</v>
      </c>
      <c r="KL21">
        <v>10064</v>
      </c>
      <c r="KM21">
        <v>-7464</v>
      </c>
      <c r="KN21">
        <v>-11908</v>
      </c>
      <c r="KO21">
        <v>44468</v>
      </c>
      <c r="KP21">
        <v>-1540</v>
      </c>
      <c r="KQ21">
        <v>-100</v>
      </c>
      <c r="KR21">
        <v>187184</v>
      </c>
      <c r="KS21">
        <v>-63160</v>
      </c>
      <c r="KT21">
        <v>-14408</v>
      </c>
      <c r="KU21">
        <v>29348</v>
      </c>
      <c r="KV21">
        <v>59700</v>
      </c>
      <c r="KW21">
        <v>4252</v>
      </c>
      <c r="KX21">
        <v>-8856</v>
      </c>
      <c r="KY21">
        <v>17248</v>
      </c>
      <c r="KZ21">
        <v>48008</v>
      </c>
      <c r="LA21">
        <v>-80220</v>
      </c>
      <c r="LB21">
        <v>132</v>
      </c>
      <c r="LC21">
        <v>-53780</v>
      </c>
      <c r="LD21">
        <v>1872</v>
      </c>
      <c r="LE21">
        <v>3180</v>
      </c>
      <c r="LF21">
        <v>-8652</v>
      </c>
    </row>
    <row r="22" spans="1:318">
      <c r="A22" t="s">
        <v>388</v>
      </c>
      <c r="B22" t="s">
        <v>331</v>
      </c>
      <c r="C22">
        <v>1000000</v>
      </c>
      <c r="D22" t="s">
        <v>332</v>
      </c>
      <c r="E22" t="s">
        <v>389</v>
      </c>
      <c r="F22" s="2" t="s">
        <v>390</v>
      </c>
      <c r="G22" t="s">
        <v>7</v>
      </c>
      <c r="H22" t="s">
        <v>7</v>
      </c>
      <c r="I22" t="s">
        <v>7</v>
      </c>
      <c r="J22" t="s">
        <v>7</v>
      </c>
      <c r="K22">
        <v>4</v>
      </c>
      <c r="L22" t="s">
        <v>8</v>
      </c>
      <c r="M22" t="s">
        <v>8</v>
      </c>
      <c r="N22" t="s">
        <v>8</v>
      </c>
      <c r="O22">
        <v>-18</v>
      </c>
      <c r="P22" t="s">
        <v>8</v>
      </c>
      <c r="Q22" t="s">
        <v>8</v>
      </c>
      <c r="R22" t="s">
        <v>8</v>
      </c>
      <c r="S22">
        <v>21</v>
      </c>
      <c r="T22" t="s">
        <v>8</v>
      </c>
      <c r="U22" t="s">
        <v>8</v>
      </c>
      <c r="V22" t="s">
        <v>8</v>
      </c>
      <c r="W22">
        <v>142</v>
      </c>
      <c r="X22" t="s">
        <v>8</v>
      </c>
      <c r="Y22" t="s">
        <v>8</v>
      </c>
      <c r="Z22" t="s">
        <v>8</v>
      </c>
      <c r="AA22">
        <v>227</v>
      </c>
      <c r="AB22" t="s">
        <v>8</v>
      </c>
      <c r="AC22" t="s">
        <v>8</v>
      </c>
      <c r="AD22" t="s">
        <v>8</v>
      </c>
      <c r="AE22">
        <v>-288</v>
      </c>
      <c r="AF22">
        <v>-24</v>
      </c>
      <c r="AG22">
        <v>148</v>
      </c>
      <c r="AH22">
        <v>-164</v>
      </c>
      <c r="AI22">
        <v>604</v>
      </c>
      <c r="AJ22">
        <v>180</v>
      </c>
      <c r="AK22">
        <v>468</v>
      </c>
      <c r="AL22">
        <v>324</v>
      </c>
      <c r="AM22">
        <v>1432</v>
      </c>
      <c r="AN22">
        <v>1100</v>
      </c>
      <c r="AO22">
        <v>1124</v>
      </c>
      <c r="AP22">
        <v>1036</v>
      </c>
      <c r="AQ22">
        <v>-1292</v>
      </c>
      <c r="AR22">
        <v>148</v>
      </c>
      <c r="AS22">
        <v>-60</v>
      </c>
      <c r="AT22">
        <v>252</v>
      </c>
      <c r="AU22">
        <v>-744</v>
      </c>
      <c r="AV22">
        <v>-888</v>
      </c>
      <c r="AW22">
        <v>780</v>
      </c>
      <c r="AX22">
        <v>156</v>
      </c>
      <c r="AY22">
        <v>-616</v>
      </c>
      <c r="AZ22">
        <v>288</v>
      </c>
      <c r="BA22">
        <v>-524</v>
      </c>
      <c r="BB22">
        <v>4</v>
      </c>
      <c r="BC22">
        <v>-264</v>
      </c>
      <c r="BD22">
        <v>3760</v>
      </c>
      <c r="BE22">
        <v>204</v>
      </c>
      <c r="BF22">
        <v>40</v>
      </c>
      <c r="BG22">
        <v>-480</v>
      </c>
      <c r="BH22">
        <v>120</v>
      </c>
      <c r="BI22">
        <v>-1440</v>
      </c>
      <c r="BJ22">
        <v>-844</v>
      </c>
      <c r="BK22">
        <v>-1192</v>
      </c>
      <c r="BL22">
        <v>-400</v>
      </c>
      <c r="BM22">
        <v>512</v>
      </c>
      <c r="BN22">
        <v>876</v>
      </c>
      <c r="BO22">
        <v>148</v>
      </c>
      <c r="BP22">
        <v>-1584</v>
      </c>
      <c r="BQ22">
        <v>660</v>
      </c>
      <c r="BR22">
        <v>1100</v>
      </c>
      <c r="BS22">
        <v>32</v>
      </c>
      <c r="BT22">
        <v>-28</v>
      </c>
      <c r="BU22">
        <v>348</v>
      </c>
      <c r="BV22">
        <v>552</v>
      </c>
      <c r="BW22">
        <v>1120</v>
      </c>
      <c r="BX22">
        <v>1572</v>
      </c>
      <c r="BY22">
        <v>548</v>
      </c>
      <c r="BZ22">
        <v>756</v>
      </c>
      <c r="CA22">
        <v>528</v>
      </c>
      <c r="CB22">
        <v>1080</v>
      </c>
      <c r="CC22">
        <v>1360</v>
      </c>
      <c r="CD22">
        <v>1260</v>
      </c>
      <c r="CE22">
        <v>1320</v>
      </c>
      <c r="CF22">
        <v>616</v>
      </c>
      <c r="CG22">
        <v>736</v>
      </c>
      <c r="CH22">
        <v>424</v>
      </c>
      <c r="CI22">
        <v>488</v>
      </c>
      <c r="CJ22">
        <v>840</v>
      </c>
      <c r="CK22">
        <v>824</v>
      </c>
      <c r="CL22">
        <v>-124</v>
      </c>
      <c r="CM22">
        <v>-212</v>
      </c>
      <c r="CN22">
        <v>1756</v>
      </c>
      <c r="CO22">
        <v>1524</v>
      </c>
      <c r="CP22">
        <v>816</v>
      </c>
      <c r="CQ22">
        <v>968</v>
      </c>
      <c r="CR22">
        <v>-1220</v>
      </c>
      <c r="CS22">
        <v>-1252</v>
      </c>
      <c r="CT22">
        <v>676</v>
      </c>
      <c r="CU22">
        <v>716</v>
      </c>
      <c r="CV22">
        <v>-884</v>
      </c>
      <c r="CW22">
        <v>-1020</v>
      </c>
      <c r="CX22">
        <v>460</v>
      </c>
      <c r="CY22">
        <v>6964</v>
      </c>
      <c r="CZ22">
        <v>872</v>
      </c>
      <c r="DA22">
        <v>424</v>
      </c>
      <c r="DB22">
        <v>-4320</v>
      </c>
      <c r="DC22">
        <v>-3632</v>
      </c>
      <c r="DD22">
        <v>260</v>
      </c>
      <c r="DE22">
        <v>276</v>
      </c>
      <c r="DF22">
        <v>404</v>
      </c>
      <c r="DG22">
        <v>376</v>
      </c>
      <c r="DH22">
        <v>1984</v>
      </c>
      <c r="DI22">
        <v>1192</v>
      </c>
      <c r="DJ22">
        <v>4656</v>
      </c>
      <c r="DK22">
        <v>3784</v>
      </c>
      <c r="DL22">
        <v>3832</v>
      </c>
      <c r="DM22">
        <v>3936</v>
      </c>
      <c r="DN22">
        <v>472</v>
      </c>
      <c r="DO22">
        <v>3008</v>
      </c>
      <c r="DP22">
        <v>-1848</v>
      </c>
      <c r="DQ22">
        <v>8304</v>
      </c>
      <c r="DR22">
        <v>15524</v>
      </c>
      <c r="DS22">
        <v>8944</v>
      </c>
      <c r="DT22">
        <v>376</v>
      </c>
      <c r="DU22">
        <v>3312</v>
      </c>
      <c r="DV22">
        <v>1136</v>
      </c>
      <c r="DW22">
        <v>1000</v>
      </c>
      <c r="DX22">
        <v>-5576</v>
      </c>
      <c r="DY22">
        <v>-1740</v>
      </c>
      <c r="DZ22">
        <v>-2940</v>
      </c>
      <c r="EA22">
        <v>2660</v>
      </c>
      <c r="EB22">
        <v>-2208</v>
      </c>
      <c r="EC22">
        <v>5828</v>
      </c>
      <c r="ED22">
        <v>-5476</v>
      </c>
      <c r="EE22">
        <v>3180</v>
      </c>
      <c r="EF22">
        <v>6732</v>
      </c>
      <c r="EG22">
        <v>3052</v>
      </c>
      <c r="EH22">
        <v>920</v>
      </c>
      <c r="EI22">
        <v>6292</v>
      </c>
      <c r="EJ22">
        <v>1776</v>
      </c>
      <c r="EK22">
        <v>-3812</v>
      </c>
      <c r="EL22">
        <v>5680</v>
      </c>
      <c r="EM22">
        <v>956</v>
      </c>
      <c r="EN22">
        <v>-1036</v>
      </c>
      <c r="EO22">
        <v>3980</v>
      </c>
      <c r="EP22">
        <v>-3056</v>
      </c>
      <c r="EQ22">
        <v>4016</v>
      </c>
      <c r="ER22">
        <v>-3468</v>
      </c>
      <c r="ES22">
        <v>4200</v>
      </c>
      <c r="ET22">
        <v>-2004</v>
      </c>
      <c r="EU22">
        <v>10360</v>
      </c>
      <c r="EV22">
        <v>7096</v>
      </c>
      <c r="EW22">
        <v>17116</v>
      </c>
      <c r="EX22">
        <v>4384</v>
      </c>
      <c r="EY22">
        <v>12896</v>
      </c>
      <c r="EZ22">
        <v>-4824</v>
      </c>
      <c r="FA22">
        <v>2944</v>
      </c>
      <c r="FB22">
        <v>-1304</v>
      </c>
      <c r="FC22">
        <v>7264</v>
      </c>
      <c r="FD22">
        <v>-980</v>
      </c>
      <c r="FE22">
        <v>15572</v>
      </c>
      <c r="FF22">
        <v>2880</v>
      </c>
      <c r="FG22">
        <v>1336</v>
      </c>
      <c r="FH22">
        <v>2256</v>
      </c>
      <c r="FI22">
        <v>-816</v>
      </c>
      <c r="FJ22">
        <v>5268</v>
      </c>
      <c r="FK22">
        <v>6164</v>
      </c>
      <c r="FL22">
        <v>-17816</v>
      </c>
      <c r="FM22">
        <v>2868</v>
      </c>
      <c r="FN22">
        <v>2052</v>
      </c>
      <c r="FO22">
        <v>3056</v>
      </c>
      <c r="FP22">
        <v>44</v>
      </c>
      <c r="FQ22">
        <v>-2740</v>
      </c>
      <c r="FR22">
        <v>1268</v>
      </c>
      <c r="FS22">
        <v>4916</v>
      </c>
      <c r="FT22">
        <v>-456</v>
      </c>
      <c r="FU22">
        <v>6840</v>
      </c>
      <c r="FV22">
        <v>-228</v>
      </c>
      <c r="FW22">
        <v>7320</v>
      </c>
      <c r="FX22">
        <v>5768</v>
      </c>
      <c r="FY22">
        <v>8496</v>
      </c>
      <c r="FZ22">
        <v>3440</v>
      </c>
      <c r="GA22">
        <v>7272</v>
      </c>
      <c r="GB22">
        <v>6020</v>
      </c>
      <c r="GC22">
        <v>-3820</v>
      </c>
      <c r="GD22">
        <v>-3748</v>
      </c>
      <c r="GE22">
        <v>-1188</v>
      </c>
      <c r="GF22">
        <v>5112</v>
      </c>
      <c r="GG22">
        <v>3652</v>
      </c>
      <c r="GH22">
        <v>-11200</v>
      </c>
      <c r="GI22">
        <v>1500</v>
      </c>
      <c r="GJ22">
        <v>-22976</v>
      </c>
      <c r="GK22">
        <v>13204</v>
      </c>
      <c r="GL22">
        <v>-31992</v>
      </c>
      <c r="GM22">
        <v>75480</v>
      </c>
      <c r="GN22">
        <v>-59896</v>
      </c>
      <c r="GO22">
        <v>36396</v>
      </c>
      <c r="GP22">
        <v>8432</v>
      </c>
      <c r="GQ22">
        <v>107776</v>
      </c>
      <c r="GR22">
        <v>10900</v>
      </c>
      <c r="GS22">
        <v>60248</v>
      </c>
      <c r="GT22">
        <v>-53644</v>
      </c>
      <c r="GU22">
        <v>29432</v>
      </c>
      <c r="GV22">
        <v>-10804</v>
      </c>
      <c r="GW22">
        <v>20240</v>
      </c>
      <c r="GX22">
        <v>-36120</v>
      </c>
      <c r="GY22">
        <v>15700</v>
      </c>
      <c r="GZ22">
        <v>4128</v>
      </c>
      <c r="HA22">
        <v>-16968</v>
      </c>
      <c r="HB22">
        <v>15596</v>
      </c>
      <c r="HC22">
        <v>-3468</v>
      </c>
      <c r="HD22">
        <v>5484</v>
      </c>
      <c r="HE22">
        <v>1908</v>
      </c>
      <c r="HF22">
        <v>1544</v>
      </c>
      <c r="HG22">
        <v>43644</v>
      </c>
      <c r="HH22">
        <v>20640</v>
      </c>
      <c r="HI22">
        <v>-14356</v>
      </c>
      <c r="HJ22">
        <v>4640</v>
      </c>
      <c r="HK22">
        <v>1492</v>
      </c>
      <c r="HL22">
        <v>-31576</v>
      </c>
      <c r="HM22">
        <v>5356</v>
      </c>
      <c r="HN22">
        <v>4196</v>
      </c>
      <c r="HO22">
        <v>34668</v>
      </c>
      <c r="HP22">
        <v>-8112</v>
      </c>
      <c r="HQ22">
        <v>4772</v>
      </c>
      <c r="HR22">
        <v>14852</v>
      </c>
      <c r="HS22">
        <v>24256</v>
      </c>
      <c r="HT22">
        <v>-60876</v>
      </c>
      <c r="HU22">
        <v>11948</v>
      </c>
      <c r="HV22">
        <v>-7136</v>
      </c>
      <c r="HW22">
        <v>-45768</v>
      </c>
      <c r="HX22">
        <v>-2484</v>
      </c>
      <c r="HY22">
        <v>37564</v>
      </c>
      <c r="HZ22">
        <v>-2896</v>
      </c>
      <c r="IA22">
        <v>31684</v>
      </c>
      <c r="IB22">
        <v>23280</v>
      </c>
      <c r="IC22">
        <v>29672</v>
      </c>
      <c r="ID22">
        <v>-37392</v>
      </c>
      <c r="IE22">
        <v>8308</v>
      </c>
      <c r="IF22">
        <v>7032</v>
      </c>
      <c r="IG22">
        <v>37500</v>
      </c>
      <c r="IH22">
        <v>15528</v>
      </c>
      <c r="II22">
        <v>31140</v>
      </c>
      <c r="IJ22">
        <v>54492</v>
      </c>
      <c r="IK22">
        <v>9800</v>
      </c>
      <c r="IL22">
        <v>22912</v>
      </c>
      <c r="IM22">
        <v>-4904</v>
      </c>
      <c r="IN22">
        <v>-11284</v>
      </c>
      <c r="IO22">
        <v>66692</v>
      </c>
      <c r="IP22">
        <v>24336</v>
      </c>
      <c r="IQ22">
        <v>56180</v>
      </c>
      <c r="IR22">
        <v>26424</v>
      </c>
      <c r="IS22">
        <v>72268</v>
      </c>
      <c r="IT22">
        <v>-8480</v>
      </c>
      <c r="IU22">
        <v>56424</v>
      </c>
      <c r="IV22">
        <v>60264</v>
      </c>
      <c r="IW22">
        <v>-19236</v>
      </c>
      <c r="IX22">
        <v>60360</v>
      </c>
      <c r="IY22">
        <v>192392</v>
      </c>
      <c r="IZ22">
        <v>-206556</v>
      </c>
      <c r="JA22">
        <v>-59692</v>
      </c>
      <c r="JB22">
        <v>-41100</v>
      </c>
      <c r="JC22">
        <v>14188</v>
      </c>
      <c r="JD22">
        <v>-17848</v>
      </c>
      <c r="JE22">
        <v>19076</v>
      </c>
      <c r="JF22">
        <v>-19880</v>
      </c>
      <c r="JG22">
        <v>38056</v>
      </c>
      <c r="JH22">
        <v>85368</v>
      </c>
      <c r="JI22">
        <v>70052</v>
      </c>
      <c r="JJ22">
        <v>22420</v>
      </c>
      <c r="JK22">
        <v>11376</v>
      </c>
      <c r="JL22">
        <v>-42928</v>
      </c>
      <c r="JM22">
        <v>35856</v>
      </c>
      <c r="JN22">
        <v>69776</v>
      </c>
      <c r="JO22">
        <v>89464</v>
      </c>
      <c r="JP22">
        <v>-4684</v>
      </c>
      <c r="JQ22">
        <v>27648</v>
      </c>
      <c r="JR22">
        <v>81648</v>
      </c>
      <c r="JS22">
        <v>101400</v>
      </c>
      <c r="JT22">
        <v>65340</v>
      </c>
      <c r="JU22">
        <v>137408</v>
      </c>
      <c r="JV22">
        <v>-14744</v>
      </c>
      <c r="JW22">
        <v>28824</v>
      </c>
      <c r="JX22">
        <v>29660</v>
      </c>
      <c r="JY22">
        <v>-60128</v>
      </c>
      <c r="JZ22">
        <v>-68900</v>
      </c>
      <c r="KA22">
        <v>24828</v>
      </c>
      <c r="KB22">
        <v>76172</v>
      </c>
      <c r="KC22">
        <v>97848</v>
      </c>
      <c r="KD22">
        <v>28328</v>
      </c>
      <c r="KE22">
        <v>80876</v>
      </c>
      <c r="KF22">
        <v>83592</v>
      </c>
      <c r="KG22">
        <v>75316</v>
      </c>
      <c r="KH22">
        <v>-6820</v>
      </c>
      <c r="KI22">
        <v>-86540</v>
      </c>
      <c r="KJ22">
        <v>106096</v>
      </c>
      <c r="KK22">
        <v>74244</v>
      </c>
      <c r="KL22">
        <v>-8332</v>
      </c>
      <c r="KM22">
        <v>-22568</v>
      </c>
      <c r="KN22">
        <v>-12072</v>
      </c>
      <c r="KO22">
        <v>42644</v>
      </c>
      <c r="KP22">
        <v>-18856</v>
      </c>
      <c r="KQ22">
        <v>-19964</v>
      </c>
      <c r="KR22">
        <v>447204</v>
      </c>
      <c r="KS22">
        <v>-107772</v>
      </c>
      <c r="KT22">
        <v>-1704</v>
      </c>
      <c r="KU22">
        <v>44028</v>
      </c>
      <c r="KV22">
        <v>95180</v>
      </c>
      <c r="KW22">
        <v>40608</v>
      </c>
      <c r="KX22">
        <v>-36724</v>
      </c>
      <c r="KY22">
        <v>49636</v>
      </c>
      <c r="KZ22">
        <v>208132</v>
      </c>
      <c r="LA22">
        <v>-126600</v>
      </c>
      <c r="LB22">
        <v>16236</v>
      </c>
      <c r="LC22">
        <v>-147980</v>
      </c>
      <c r="LD22">
        <v>-37288</v>
      </c>
      <c r="LE22">
        <v>11092</v>
      </c>
      <c r="LF22">
        <v>-50959</v>
      </c>
    </row>
    <row r="23" spans="1:318">
      <c r="A23" t="s">
        <v>391</v>
      </c>
      <c r="B23" t="s">
        <v>331</v>
      </c>
      <c r="C23">
        <v>1000000</v>
      </c>
      <c r="D23" t="s">
        <v>332</v>
      </c>
      <c r="E23" t="s">
        <v>392</v>
      </c>
      <c r="F23" s="2" t="s">
        <v>393</v>
      </c>
      <c r="G23" t="s">
        <v>7</v>
      </c>
      <c r="H23" t="s">
        <v>7</v>
      </c>
      <c r="I23" t="s">
        <v>7</v>
      </c>
      <c r="J23" t="s">
        <v>7</v>
      </c>
      <c r="K23">
        <v>-425</v>
      </c>
      <c r="L23" t="s">
        <v>8</v>
      </c>
      <c r="M23" t="s">
        <v>8</v>
      </c>
      <c r="N23" t="s">
        <v>8</v>
      </c>
      <c r="O23">
        <v>102</v>
      </c>
      <c r="P23" t="s">
        <v>8</v>
      </c>
      <c r="Q23" t="s">
        <v>8</v>
      </c>
      <c r="R23" t="s">
        <v>8</v>
      </c>
      <c r="S23">
        <v>116</v>
      </c>
      <c r="T23" t="s">
        <v>8</v>
      </c>
      <c r="U23" t="s">
        <v>8</v>
      </c>
      <c r="V23" t="s">
        <v>8</v>
      </c>
      <c r="W23">
        <v>475</v>
      </c>
      <c r="X23" t="s">
        <v>8</v>
      </c>
      <c r="Y23" t="s">
        <v>8</v>
      </c>
      <c r="Z23" t="s">
        <v>8</v>
      </c>
      <c r="AA23">
        <v>182</v>
      </c>
      <c r="AB23" t="s">
        <v>8</v>
      </c>
      <c r="AC23" t="s">
        <v>8</v>
      </c>
      <c r="AD23" t="s">
        <v>8</v>
      </c>
      <c r="AE23">
        <v>552</v>
      </c>
      <c r="AF23">
        <v>812</v>
      </c>
      <c r="AG23">
        <v>608</v>
      </c>
      <c r="AH23">
        <v>-828</v>
      </c>
      <c r="AI23">
        <v>156</v>
      </c>
      <c r="AJ23">
        <v>-128</v>
      </c>
      <c r="AK23">
        <v>360</v>
      </c>
      <c r="AL23">
        <v>172</v>
      </c>
      <c r="AM23">
        <v>-724</v>
      </c>
      <c r="AN23">
        <v>-288</v>
      </c>
      <c r="AO23">
        <v>-32</v>
      </c>
      <c r="AP23">
        <v>60</v>
      </c>
      <c r="AQ23">
        <v>184</v>
      </c>
      <c r="AR23">
        <v>52</v>
      </c>
      <c r="AS23">
        <v>228</v>
      </c>
      <c r="AT23">
        <v>-40</v>
      </c>
      <c r="AU23">
        <v>-336</v>
      </c>
      <c r="AV23">
        <v>544</v>
      </c>
      <c r="AW23">
        <v>-344</v>
      </c>
      <c r="AX23">
        <v>1012</v>
      </c>
      <c r="AY23">
        <v>-200</v>
      </c>
      <c r="AZ23">
        <v>-420</v>
      </c>
      <c r="BA23">
        <v>-260</v>
      </c>
      <c r="BB23">
        <v>-116</v>
      </c>
      <c r="BC23">
        <v>-196</v>
      </c>
      <c r="BD23">
        <v>728</v>
      </c>
      <c r="BE23">
        <v>464</v>
      </c>
      <c r="BF23">
        <v>-156</v>
      </c>
      <c r="BG23">
        <v>-724</v>
      </c>
      <c r="BH23">
        <v>652</v>
      </c>
      <c r="BI23">
        <v>-368</v>
      </c>
      <c r="BJ23">
        <v>-512</v>
      </c>
      <c r="BK23">
        <v>-4</v>
      </c>
      <c r="BL23">
        <v>1152</v>
      </c>
      <c r="BM23">
        <v>1424</v>
      </c>
      <c r="BN23">
        <v>936</v>
      </c>
      <c r="BO23">
        <v>-360</v>
      </c>
      <c r="BP23">
        <v>884</v>
      </c>
      <c r="BQ23">
        <v>1068</v>
      </c>
      <c r="BR23">
        <v>-48</v>
      </c>
      <c r="BS23">
        <v>-2360</v>
      </c>
      <c r="BT23">
        <v>648</v>
      </c>
      <c r="BU23">
        <v>-112</v>
      </c>
      <c r="BV23">
        <v>72</v>
      </c>
      <c r="BW23">
        <v>-2020</v>
      </c>
      <c r="BX23">
        <v>2752</v>
      </c>
      <c r="BY23">
        <v>-680</v>
      </c>
      <c r="BZ23">
        <v>164</v>
      </c>
      <c r="CA23">
        <v>-1768</v>
      </c>
      <c r="CB23">
        <v>88</v>
      </c>
      <c r="CC23">
        <v>-1092</v>
      </c>
      <c r="CD23">
        <v>448</v>
      </c>
      <c r="CE23">
        <v>260</v>
      </c>
      <c r="CF23">
        <v>1432</v>
      </c>
      <c r="CG23">
        <v>1408</v>
      </c>
      <c r="CH23">
        <v>-500</v>
      </c>
      <c r="CI23">
        <v>-2444</v>
      </c>
      <c r="CJ23">
        <v>1068</v>
      </c>
      <c r="CK23">
        <v>548</v>
      </c>
      <c r="CL23">
        <v>5156</v>
      </c>
      <c r="CM23">
        <v>3992</v>
      </c>
      <c r="CN23">
        <v>-2552</v>
      </c>
      <c r="CO23">
        <v>-704</v>
      </c>
      <c r="CP23">
        <v>4732</v>
      </c>
      <c r="CQ23">
        <v>2396</v>
      </c>
      <c r="CR23">
        <v>3528</v>
      </c>
      <c r="CS23">
        <v>5064</v>
      </c>
      <c r="CT23">
        <v>3832</v>
      </c>
      <c r="CU23">
        <v>-4084</v>
      </c>
      <c r="CV23">
        <v>15012</v>
      </c>
      <c r="CW23">
        <v>15136</v>
      </c>
      <c r="CX23">
        <v>5096</v>
      </c>
      <c r="CY23">
        <v>13072</v>
      </c>
      <c r="CZ23">
        <v>-5060</v>
      </c>
      <c r="DA23">
        <v>-2068</v>
      </c>
      <c r="DB23">
        <v>-6468</v>
      </c>
      <c r="DC23">
        <v>-11700</v>
      </c>
      <c r="DD23">
        <v>-11416</v>
      </c>
      <c r="DE23">
        <v>-5028</v>
      </c>
      <c r="DF23">
        <v>-308</v>
      </c>
      <c r="DG23">
        <v>-5184</v>
      </c>
      <c r="DH23">
        <v>-2988</v>
      </c>
      <c r="DI23">
        <v>2736</v>
      </c>
      <c r="DJ23">
        <v>-2912</v>
      </c>
      <c r="DK23">
        <v>-3952</v>
      </c>
      <c r="DL23">
        <v>-10516</v>
      </c>
      <c r="DM23">
        <v>2752</v>
      </c>
      <c r="DN23">
        <v>-1456</v>
      </c>
      <c r="DO23">
        <v>-7940</v>
      </c>
      <c r="DP23">
        <v>16616</v>
      </c>
      <c r="DQ23">
        <v>-26280</v>
      </c>
      <c r="DR23">
        <v>3136</v>
      </c>
      <c r="DS23">
        <v>-6876</v>
      </c>
      <c r="DT23">
        <v>-15636</v>
      </c>
      <c r="DU23">
        <v>-21704</v>
      </c>
      <c r="DV23">
        <v>12516</v>
      </c>
      <c r="DW23">
        <v>-18976</v>
      </c>
      <c r="DX23">
        <v>-5632</v>
      </c>
      <c r="DY23">
        <v>-19932</v>
      </c>
      <c r="DZ23">
        <v>10128</v>
      </c>
      <c r="EA23">
        <v>-24760</v>
      </c>
      <c r="EB23">
        <v>3144</v>
      </c>
      <c r="EC23">
        <v>-5024</v>
      </c>
      <c r="ED23">
        <v>17828</v>
      </c>
      <c r="EE23">
        <v>-29828</v>
      </c>
      <c r="EF23">
        <v>-20128</v>
      </c>
      <c r="EG23">
        <v>17068</v>
      </c>
      <c r="EH23">
        <v>30680</v>
      </c>
      <c r="EI23">
        <v>-44020</v>
      </c>
      <c r="EJ23">
        <v>87420</v>
      </c>
      <c r="EK23">
        <v>15424</v>
      </c>
      <c r="EL23">
        <v>19184</v>
      </c>
      <c r="EM23">
        <v>-24540</v>
      </c>
      <c r="EN23">
        <v>38136</v>
      </c>
      <c r="EO23">
        <v>-100704</v>
      </c>
      <c r="EP23">
        <v>-26880</v>
      </c>
      <c r="EQ23">
        <v>-27152</v>
      </c>
      <c r="ER23">
        <v>-8856</v>
      </c>
      <c r="ES23">
        <v>5196</v>
      </c>
      <c r="ET23">
        <v>15124</v>
      </c>
      <c r="EU23">
        <v>-101583</v>
      </c>
      <c r="EV23">
        <v>-110771</v>
      </c>
      <c r="EW23">
        <v>-93052</v>
      </c>
      <c r="EX23">
        <v>-73512</v>
      </c>
      <c r="EY23">
        <v>-54653</v>
      </c>
      <c r="EZ23">
        <v>-17849</v>
      </c>
      <c r="FA23">
        <v>-24324</v>
      </c>
      <c r="FB23">
        <v>18023</v>
      </c>
      <c r="FC23">
        <v>144561</v>
      </c>
      <c r="FD23">
        <v>-61686</v>
      </c>
      <c r="FE23">
        <v>22652</v>
      </c>
      <c r="FF23">
        <v>-13093</v>
      </c>
      <c r="FG23">
        <v>-38895</v>
      </c>
      <c r="FH23">
        <v>13153</v>
      </c>
      <c r="FI23">
        <v>17559</v>
      </c>
      <c r="FJ23">
        <v>1123</v>
      </c>
      <c r="FK23">
        <v>68984</v>
      </c>
      <c r="FL23">
        <v>46608</v>
      </c>
      <c r="FM23">
        <v>-15174</v>
      </c>
      <c r="FN23">
        <v>-22794</v>
      </c>
      <c r="FO23">
        <v>-11708</v>
      </c>
      <c r="FP23">
        <v>56097</v>
      </c>
      <c r="FQ23">
        <v>-38666</v>
      </c>
      <c r="FR23">
        <v>78148</v>
      </c>
      <c r="FS23">
        <v>29822</v>
      </c>
      <c r="FT23">
        <v>-30201</v>
      </c>
      <c r="FU23">
        <v>36104</v>
      </c>
      <c r="FV23">
        <v>-43441</v>
      </c>
      <c r="FW23">
        <v>30046</v>
      </c>
      <c r="FX23">
        <v>-80020</v>
      </c>
      <c r="FY23">
        <v>16650</v>
      </c>
      <c r="FZ23">
        <v>-15734</v>
      </c>
      <c r="GA23">
        <v>-37198</v>
      </c>
      <c r="GB23">
        <v>26349</v>
      </c>
      <c r="GC23">
        <v>2876</v>
      </c>
      <c r="GD23">
        <v>71992</v>
      </c>
      <c r="GE23">
        <v>-40137</v>
      </c>
      <c r="GF23">
        <v>6428</v>
      </c>
      <c r="GG23">
        <v>-27458</v>
      </c>
      <c r="GH23">
        <v>39383</v>
      </c>
      <c r="GI23">
        <v>-14631</v>
      </c>
      <c r="GJ23">
        <v>121712</v>
      </c>
      <c r="GK23">
        <v>-42374</v>
      </c>
      <c r="GL23">
        <v>87653</v>
      </c>
      <c r="GM23">
        <v>-67373</v>
      </c>
      <c r="GN23">
        <v>132509</v>
      </c>
      <c r="GO23">
        <v>-32989</v>
      </c>
      <c r="GP23">
        <v>54107</v>
      </c>
      <c r="GQ23">
        <v>-10780</v>
      </c>
      <c r="GR23">
        <v>133330</v>
      </c>
      <c r="GS23">
        <v>21397</v>
      </c>
      <c r="GT23">
        <v>12957</v>
      </c>
      <c r="GU23">
        <v>139883</v>
      </c>
      <c r="GV23">
        <v>-39210</v>
      </c>
      <c r="GW23">
        <v>-28468</v>
      </c>
      <c r="GX23">
        <v>23580</v>
      </c>
      <c r="GY23">
        <v>75232</v>
      </c>
      <c r="GZ23">
        <v>-68084</v>
      </c>
      <c r="HA23">
        <v>-52998</v>
      </c>
      <c r="HB23">
        <v>-63182</v>
      </c>
      <c r="HC23">
        <v>37488</v>
      </c>
      <c r="HD23">
        <v>-76363</v>
      </c>
      <c r="HE23">
        <v>-9917</v>
      </c>
      <c r="HF23">
        <v>17869</v>
      </c>
      <c r="HG23">
        <v>94361</v>
      </c>
      <c r="HH23">
        <v>-80894</v>
      </c>
      <c r="HI23">
        <v>68568</v>
      </c>
      <c r="HJ23">
        <v>100439</v>
      </c>
      <c r="HK23">
        <v>96810</v>
      </c>
      <c r="HL23">
        <v>-50565</v>
      </c>
      <c r="HM23">
        <v>57170</v>
      </c>
      <c r="HN23">
        <v>33468</v>
      </c>
      <c r="HO23">
        <v>21542</v>
      </c>
      <c r="HP23">
        <v>-332607</v>
      </c>
      <c r="HQ23">
        <v>227624</v>
      </c>
      <c r="HR23">
        <v>-41572</v>
      </c>
      <c r="HS23">
        <v>-32436</v>
      </c>
      <c r="HT23">
        <v>-276671</v>
      </c>
      <c r="HU23">
        <v>44927</v>
      </c>
      <c r="HV23">
        <v>75861</v>
      </c>
      <c r="HW23">
        <v>87904</v>
      </c>
      <c r="HX23">
        <v>-163282</v>
      </c>
      <c r="HY23">
        <v>-105749</v>
      </c>
      <c r="HZ23">
        <v>172467</v>
      </c>
      <c r="IA23">
        <v>171179</v>
      </c>
      <c r="IB23">
        <v>-134105</v>
      </c>
      <c r="IC23">
        <v>-137916</v>
      </c>
      <c r="ID23">
        <v>118324</v>
      </c>
      <c r="IE23">
        <v>57660</v>
      </c>
      <c r="IF23">
        <v>-337848</v>
      </c>
      <c r="IG23">
        <v>60600</v>
      </c>
      <c r="IH23">
        <v>-104752</v>
      </c>
      <c r="II23">
        <v>156868</v>
      </c>
      <c r="IJ23">
        <v>51812</v>
      </c>
      <c r="IK23">
        <v>7564</v>
      </c>
      <c r="IL23">
        <v>-67748</v>
      </c>
      <c r="IM23">
        <v>-42628</v>
      </c>
      <c r="IN23">
        <v>7304</v>
      </c>
      <c r="IO23">
        <v>-24316</v>
      </c>
      <c r="IP23">
        <v>29428</v>
      </c>
      <c r="IQ23">
        <v>66624</v>
      </c>
      <c r="IR23">
        <v>-514524</v>
      </c>
      <c r="IS23">
        <v>69048</v>
      </c>
      <c r="IT23">
        <v>210892</v>
      </c>
      <c r="IU23">
        <v>-279032</v>
      </c>
      <c r="IV23">
        <v>-649324</v>
      </c>
      <c r="IW23">
        <v>-85572</v>
      </c>
      <c r="IX23">
        <v>720740</v>
      </c>
      <c r="IY23">
        <v>991824</v>
      </c>
      <c r="IZ23">
        <v>-270104</v>
      </c>
      <c r="JA23">
        <v>-339252</v>
      </c>
      <c r="JB23">
        <v>293104</v>
      </c>
      <c r="JC23">
        <v>-150976</v>
      </c>
      <c r="JD23">
        <v>28468</v>
      </c>
      <c r="JE23">
        <v>-44392</v>
      </c>
      <c r="JF23">
        <v>-141172</v>
      </c>
      <c r="JG23">
        <v>29800</v>
      </c>
      <c r="JH23">
        <v>951664</v>
      </c>
      <c r="JI23">
        <v>-118928</v>
      </c>
      <c r="JJ23">
        <v>289344</v>
      </c>
      <c r="JK23">
        <v>-261756</v>
      </c>
      <c r="JL23">
        <v>129100</v>
      </c>
      <c r="JM23">
        <v>55380</v>
      </c>
      <c r="JN23">
        <v>-226328</v>
      </c>
      <c r="JO23">
        <v>-504152</v>
      </c>
      <c r="JP23">
        <v>353032</v>
      </c>
      <c r="JQ23">
        <v>1130744</v>
      </c>
      <c r="JR23">
        <v>-187688</v>
      </c>
      <c r="JS23">
        <v>-220760</v>
      </c>
      <c r="JT23">
        <v>183908</v>
      </c>
      <c r="JU23">
        <v>113296</v>
      </c>
      <c r="JV23">
        <v>46392</v>
      </c>
      <c r="JW23">
        <v>-482196</v>
      </c>
      <c r="JX23">
        <v>16132</v>
      </c>
      <c r="JY23">
        <v>-65780</v>
      </c>
      <c r="JZ23">
        <v>-14108</v>
      </c>
      <c r="KA23">
        <v>-174596</v>
      </c>
      <c r="KB23">
        <v>-115356</v>
      </c>
      <c r="KC23">
        <v>193276</v>
      </c>
      <c r="KD23">
        <v>-252988</v>
      </c>
      <c r="KE23">
        <v>-400944</v>
      </c>
      <c r="KF23">
        <v>211816</v>
      </c>
      <c r="KG23">
        <v>-61720</v>
      </c>
      <c r="KH23">
        <v>141208</v>
      </c>
      <c r="KI23">
        <v>124516</v>
      </c>
      <c r="KJ23">
        <v>-113376</v>
      </c>
      <c r="KK23">
        <v>207612</v>
      </c>
      <c r="KL23">
        <v>-116468</v>
      </c>
      <c r="KM23">
        <v>217772</v>
      </c>
      <c r="KN23">
        <v>-338020</v>
      </c>
      <c r="KO23">
        <v>-105788</v>
      </c>
      <c r="KP23">
        <v>55132</v>
      </c>
      <c r="KQ23">
        <v>55580</v>
      </c>
      <c r="KR23">
        <v>1399272</v>
      </c>
      <c r="KS23">
        <v>-742788</v>
      </c>
      <c r="KT23">
        <v>-263540</v>
      </c>
      <c r="KU23">
        <v>-275492</v>
      </c>
      <c r="KV23">
        <v>-457048</v>
      </c>
      <c r="KW23">
        <v>-24316</v>
      </c>
      <c r="KX23">
        <v>592264</v>
      </c>
      <c r="KY23">
        <v>171048</v>
      </c>
      <c r="KZ23">
        <v>301880</v>
      </c>
      <c r="LA23">
        <v>-828</v>
      </c>
      <c r="LB23">
        <v>351068</v>
      </c>
      <c r="LC23">
        <v>119824</v>
      </c>
      <c r="LD23">
        <v>521400</v>
      </c>
      <c r="LE23">
        <v>-272476</v>
      </c>
      <c r="LF23">
        <v>-53720</v>
      </c>
    </row>
    <row r="24" spans="1:318">
      <c r="A24" t="s">
        <v>394</v>
      </c>
      <c r="B24" t="s">
        <v>331</v>
      </c>
      <c r="C24">
        <v>1000000</v>
      </c>
      <c r="D24" t="s">
        <v>332</v>
      </c>
      <c r="E24" t="s">
        <v>395</v>
      </c>
      <c r="F24" s="2" t="s">
        <v>396</v>
      </c>
      <c r="G24" t="s">
        <v>7</v>
      </c>
      <c r="H24" t="s">
        <v>7</v>
      </c>
      <c r="I24" t="s">
        <v>7</v>
      </c>
      <c r="J24" t="s">
        <v>7</v>
      </c>
      <c r="K24">
        <v>-732</v>
      </c>
      <c r="L24" t="s">
        <v>8</v>
      </c>
      <c r="M24" t="s">
        <v>8</v>
      </c>
      <c r="N24" t="s">
        <v>8</v>
      </c>
      <c r="O24">
        <v>657</v>
      </c>
      <c r="P24" t="s">
        <v>8</v>
      </c>
      <c r="Q24" t="s">
        <v>8</v>
      </c>
      <c r="R24" t="s">
        <v>8</v>
      </c>
      <c r="S24">
        <v>101</v>
      </c>
      <c r="T24" t="s">
        <v>8</v>
      </c>
      <c r="U24" t="s">
        <v>8</v>
      </c>
      <c r="V24" t="s">
        <v>8</v>
      </c>
      <c r="W24">
        <v>226</v>
      </c>
      <c r="X24" t="s">
        <v>8</v>
      </c>
      <c r="Y24" t="s">
        <v>8</v>
      </c>
      <c r="Z24" t="s">
        <v>8</v>
      </c>
      <c r="AA24">
        <v>1448</v>
      </c>
      <c r="AB24" t="s">
        <v>8</v>
      </c>
      <c r="AC24" t="s">
        <v>8</v>
      </c>
      <c r="AD24" t="s">
        <v>8</v>
      </c>
      <c r="AE24">
        <v>75</v>
      </c>
      <c r="AF24">
        <v>-388</v>
      </c>
      <c r="AG24">
        <v>440</v>
      </c>
      <c r="AH24">
        <v>1592</v>
      </c>
      <c r="AI24">
        <v>-676</v>
      </c>
      <c r="AJ24">
        <v>484</v>
      </c>
      <c r="AK24">
        <v>924</v>
      </c>
      <c r="AL24">
        <v>1196</v>
      </c>
      <c r="AM24">
        <v>92</v>
      </c>
      <c r="AN24">
        <v>980</v>
      </c>
      <c r="AO24">
        <v>-540</v>
      </c>
      <c r="AP24">
        <v>1392</v>
      </c>
      <c r="AQ24">
        <v>648</v>
      </c>
      <c r="AR24">
        <v>-4</v>
      </c>
      <c r="AS24">
        <v>-72</v>
      </c>
      <c r="AT24">
        <v>800</v>
      </c>
      <c r="AU24">
        <v>260</v>
      </c>
      <c r="AV24">
        <v>1756</v>
      </c>
      <c r="AW24">
        <v>340</v>
      </c>
      <c r="AX24">
        <v>1464</v>
      </c>
      <c r="AY24">
        <v>-1220</v>
      </c>
      <c r="AZ24">
        <v>348</v>
      </c>
      <c r="BA24">
        <v>-344</v>
      </c>
      <c r="BB24">
        <v>-480</v>
      </c>
      <c r="BC24">
        <v>1332</v>
      </c>
      <c r="BD24">
        <v>-1980</v>
      </c>
      <c r="BE24">
        <v>-2536</v>
      </c>
      <c r="BF24">
        <v>3180</v>
      </c>
      <c r="BG24">
        <v>1528</v>
      </c>
      <c r="BH24">
        <v>1692</v>
      </c>
      <c r="BI24">
        <v>7684</v>
      </c>
      <c r="BJ24">
        <v>4804</v>
      </c>
      <c r="BK24">
        <v>2552</v>
      </c>
      <c r="BL24">
        <v>1544</v>
      </c>
      <c r="BM24">
        <v>-408</v>
      </c>
      <c r="BN24">
        <v>1384</v>
      </c>
      <c r="BO24">
        <v>1096</v>
      </c>
      <c r="BP24">
        <v>176</v>
      </c>
      <c r="BQ24">
        <v>-1452</v>
      </c>
      <c r="BR24">
        <v>2784</v>
      </c>
      <c r="BS24">
        <v>308</v>
      </c>
      <c r="BT24">
        <v>852</v>
      </c>
      <c r="BU24">
        <v>1768</v>
      </c>
      <c r="BV24">
        <v>2640</v>
      </c>
      <c r="BW24">
        <v>1672</v>
      </c>
      <c r="BX24">
        <v>576</v>
      </c>
      <c r="BY24">
        <v>3004</v>
      </c>
      <c r="BZ24">
        <v>1352</v>
      </c>
      <c r="CA24">
        <v>-548</v>
      </c>
      <c r="CB24">
        <v>-1516</v>
      </c>
      <c r="CC24">
        <v>420</v>
      </c>
      <c r="CD24">
        <v>2692</v>
      </c>
      <c r="CE24">
        <v>2464</v>
      </c>
      <c r="CF24">
        <v>-1664</v>
      </c>
      <c r="CG24">
        <v>-1180</v>
      </c>
      <c r="CH24">
        <v>1484</v>
      </c>
      <c r="CI24">
        <v>3268</v>
      </c>
      <c r="CJ24">
        <v>-2252</v>
      </c>
      <c r="CK24">
        <v>940</v>
      </c>
      <c r="CL24">
        <v>496</v>
      </c>
      <c r="CM24">
        <v>320</v>
      </c>
      <c r="CN24">
        <v>2472</v>
      </c>
      <c r="CO24">
        <v>1524</v>
      </c>
      <c r="CP24">
        <v>2924</v>
      </c>
      <c r="CQ24">
        <v>4184</v>
      </c>
      <c r="CR24">
        <v>-640</v>
      </c>
      <c r="CS24">
        <v>-2124</v>
      </c>
      <c r="CT24">
        <v>5508</v>
      </c>
      <c r="CU24">
        <v>7532</v>
      </c>
      <c r="CV24">
        <v>-2520</v>
      </c>
      <c r="CW24">
        <v>1108</v>
      </c>
      <c r="CX24">
        <v>10720</v>
      </c>
      <c r="CY24">
        <v>-7076</v>
      </c>
      <c r="CZ24">
        <v>9368</v>
      </c>
      <c r="DA24">
        <v>10732</v>
      </c>
      <c r="DB24">
        <v>12060</v>
      </c>
      <c r="DC24">
        <v>15024</v>
      </c>
      <c r="DD24">
        <v>21924</v>
      </c>
      <c r="DE24">
        <v>28940</v>
      </c>
      <c r="DF24">
        <v>41928</v>
      </c>
      <c r="DG24">
        <v>18756</v>
      </c>
      <c r="DH24">
        <v>12884</v>
      </c>
      <c r="DI24">
        <v>4128</v>
      </c>
      <c r="DJ24">
        <v>17908</v>
      </c>
      <c r="DK24">
        <v>6404</v>
      </c>
      <c r="DL24">
        <v>32544</v>
      </c>
      <c r="DM24">
        <v>-9280</v>
      </c>
      <c r="DN24">
        <v>-1412</v>
      </c>
      <c r="DO24">
        <v>-15900</v>
      </c>
      <c r="DP24">
        <v>-1432</v>
      </c>
      <c r="DQ24">
        <v>13752</v>
      </c>
      <c r="DR24">
        <v>-676</v>
      </c>
      <c r="DS24">
        <v>7872</v>
      </c>
      <c r="DT24">
        <v>26288</v>
      </c>
      <c r="DU24">
        <v>1492</v>
      </c>
      <c r="DV24">
        <v>-4420</v>
      </c>
      <c r="DW24">
        <v>10428</v>
      </c>
      <c r="DX24">
        <v>11268</v>
      </c>
      <c r="DY24">
        <v>9520</v>
      </c>
      <c r="DZ24">
        <v>18976</v>
      </c>
      <c r="EA24">
        <v>16928</v>
      </c>
      <c r="EB24">
        <v>28132</v>
      </c>
      <c r="EC24">
        <v>24140</v>
      </c>
      <c r="ED24">
        <v>39912</v>
      </c>
      <c r="EE24">
        <v>59668</v>
      </c>
      <c r="EF24">
        <v>57416</v>
      </c>
      <c r="EG24">
        <v>-15084</v>
      </c>
      <c r="EH24">
        <v>14180</v>
      </c>
      <c r="EI24">
        <v>61272</v>
      </c>
      <c r="EJ24">
        <v>-22236</v>
      </c>
      <c r="EK24">
        <v>-46304</v>
      </c>
      <c r="EL24">
        <v>33456</v>
      </c>
      <c r="EM24">
        <v>-16928</v>
      </c>
      <c r="EN24">
        <v>6088</v>
      </c>
      <c r="EO24">
        <v>22132</v>
      </c>
      <c r="EP24">
        <v>27552</v>
      </c>
      <c r="EQ24">
        <v>44160</v>
      </c>
      <c r="ER24">
        <v>47272</v>
      </c>
      <c r="ES24">
        <v>4896</v>
      </c>
      <c r="ET24">
        <v>-5228</v>
      </c>
      <c r="EU24">
        <v>29388</v>
      </c>
      <c r="EV24">
        <v>11760</v>
      </c>
      <c r="EW24">
        <v>24420</v>
      </c>
      <c r="EX24">
        <v>33456</v>
      </c>
      <c r="EY24">
        <v>34792</v>
      </c>
      <c r="EZ24">
        <v>30864</v>
      </c>
      <c r="FA24">
        <v>26276</v>
      </c>
      <c r="FB24">
        <v>4920</v>
      </c>
      <c r="FC24">
        <v>29088</v>
      </c>
      <c r="FD24">
        <v>22060</v>
      </c>
      <c r="FE24">
        <v>35876</v>
      </c>
      <c r="FF24">
        <v>37728</v>
      </c>
      <c r="FG24">
        <v>87732</v>
      </c>
      <c r="FH24">
        <v>23740</v>
      </c>
      <c r="FI24">
        <v>72916</v>
      </c>
      <c r="FJ24">
        <v>64248</v>
      </c>
      <c r="FK24">
        <v>79360</v>
      </c>
      <c r="FL24">
        <v>84276</v>
      </c>
      <c r="FM24">
        <v>124260</v>
      </c>
      <c r="FN24">
        <v>77584</v>
      </c>
      <c r="FO24">
        <v>50376</v>
      </c>
      <c r="FP24">
        <v>68452</v>
      </c>
      <c r="FQ24">
        <v>67288</v>
      </c>
      <c r="FR24">
        <v>23568</v>
      </c>
      <c r="FS24">
        <v>82420</v>
      </c>
      <c r="FT24">
        <v>143824</v>
      </c>
      <c r="FU24">
        <v>65112</v>
      </c>
      <c r="FV24">
        <v>36752</v>
      </c>
      <c r="FW24">
        <v>100156</v>
      </c>
      <c r="FX24">
        <v>105016</v>
      </c>
      <c r="FY24">
        <v>-11524</v>
      </c>
      <c r="FZ24">
        <v>117580</v>
      </c>
      <c r="GA24">
        <v>24844</v>
      </c>
      <c r="GB24">
        <v>-24004</v>
      </c>
      <c r="GC24">
        <v>45516</v>
      </c>
      <c r="GD24">
        <v>47036</v>
      </c>
      <c r="GE24">
        <v>80568</v>
      </c>
      <c r="GF24">
        <v>40920</v>
      </c>
      <c r="GG24">
        <v>66140</v>
      </c>
      <c r="GH24">
        <v>48956</v>
      </c>
      <c r="GI24">
        <v>95544</v>
      </c>
      <c r="GJ24">
        <v>87868</v>
      </c>
      <c r="GK24">
        <v>138672</v>
      </c>
      <c r="GL24">
        <v>49744</v>
      </c>
      <c r="GM24">
        <v>92820</v>
      </c>
      <c r="GN24">
        <v>83804</v>
      </c>
      <c r="GO24">
        <v>114332</v>
      </c>
      <c r="GP24">
        <v>157452</v>
      </c>
      <c r="GQ24">
        <v>224656</v>
      </c>
      <c r="GR24">
        <v>114924</v>
      </c>
      <c r="GS24">
        <v>62668</v>
      </c>
      <c r="GT24">
        <v>135272</v>
      </c>
      <c r="GU24">
        <v>210116</v>
      </c>
      <c r="GV24">
        <v>238312</v>
      </c>
      <c r="GW24">
        <v>290252</v>
      </c>
      <c r="GX24">
        <v>328196</v>
      </c>
      <c r="GY24">
        <v>130592</v>
      </c>
      <c r="GZ24">
        <v>303520</v>
      </c>
      <c r="HA24">
        <v>216308</v>
      </c>
      <c r="HB24">
        <v>393800</v>
      </c>
      <c r="HC24">
        <v>589020</v>
      </c>
      <c r="HD24">
        <v>293308</v>
      </c>
      <c r="HE24">
        <v>245352</v>
      </c>
      <c r="HF24">
        <v>328664</v>
      </c>
      <c r="HG24">
        <v>102044</v>
      </c>
      <c r="HH24">
        <v>167868</v>
      </c>
      <c r="HI24">
        <v>227716</v>
      </c>
      <c r="HJ24">
        <v>-10580</v>
      </c>
      <c r="HK24">
        <v>293004</v>
      </c>
      <c r="HL24">
        <v>110096</v>
      </c>
      <c r="HM24">
        <v>65256</v>
      </c>
      <c r="HN24">
        <v>346360</v>
      </c>
      <c r="HO24">
        <v>130644</v>
      </c>
      <c r="HP24">
        <v>292966</v>
      </c>
      <c r="HQ24">
        <v>153913</v>
      </c>
      <c r="HR24">
        <v>208243</v>
      </c>
      <c r="HS24">
        <v>322855</v>
      </c>
      <c r="HT24">
        <v>376622</v>
      </c>
      <c r="HU24">
        <v>231859</v>
      </c>
      <c r="HV24">
        <v>228769</v>
      </c>
      <c r="HW24">
        <v>457969</v>
      </c>
      <c r="HX24">
        <v>297049</v>
      </c>
      <c r="HY24">
        <v>522664</v>
      </c>
      <c r="HZ24">
        <v>490020</v>
      </c>
      <c r="IA24">
        <v>421335</v>
      </c>
      <c r="IB24">
        <v>343896</v>
      </c>
      <c r="IC24">
        <v>701213</v>
      </c>
      <c r="ID24">
        <v>457348</v>
      </c>
      <c r="IE24">
        <v>575799</v>
      </c>
      <c r="IF24">
        <v>811689</v>
      </c>
      <c r="IG24">
        <v>939587</v>
      </c>
      <c r="IH24">
        <v>683953</v>
      </c>
      <c r="II24">
        <v>780606</v>
      </c>
      <c r="IJ24">
        <v>534953</v>
      </c>
      <c r="IK24">
        <v>821539</v>
      </c>
      <c r="IL24">
        <v>726216</v>
      </c>
      <c r="IM24">
        <v>865997</v>
      </c>
      <c r="IN24">
        <v>633084</v>
      </c>
      <c r="IO24">
        <v>1173870</v>
      </c>
      <c r="IP24">
        <v>1015641</v>
      </c>
      <c r="IQ24">
        <v>1052245</v>
      </c>
      <c r="IR24">
        <v>1256302</v>
      </c>
      <c r="IS24">
        <v>1352301</v>
      </c>
      <c r="IT24">
        <v>88975</v>
      </c>
      <c r="IU24">
        <v>728670</v>
      </c>
      <c r="IV24">
        <v>632742</v>
      </c>
      <c r="IW24">
        <v>955596</v>
      </c>
      <c r="IX24">
        <v>-119291</v>
      </c>
      <c r="IY24">
        <v>149673</v>
      </c>
      <c r="IZ24">
        <v>396747</v>
      </c>
      <c r="JA24">
        <v>317848</v>
      </c>
      <c r="JB24">
        <v>-206722</v>
      </c>
      <c r="JC24">
        <v>133916</v>
      </c>
      <c r="JD24">
        <v>545868</v>
      </c>
      <c r="JE24">
        <v>583572</v>
      </c>
      <c r="JF24">
        <v>1060548</v>
      </c>
      <c r="JG24">
        <v>367540</v>
      </c>
      <c r="JH24">
        <v>462568</v>
      </c>
      <c r="JI24">
        <v>471288</v>
      </c>
      <c r="JJ24">
        <v>235608</v>
      </c>
      <c r="JK24">
        <v>-355116</v>
      </c>
      <c r="JL24">
        <v>769836</v>
      </c>
      <c r="JM24">
        <v>103372</v>
      </c>
      <c r="JN24">
        <v>740552</v>
      </c>
      <c r="JO24">
        <v>369912</v>
      </c>
      <c r="JP24">
        <v>658452</v>
      </c>
      <c r="JQ24">
        <v>276852</v>
      </c>
      <c r="JR24">
        <v>513608</v>
      </c>
      <c r="JS24">
        <v>765360</v>
      </c>
      <c r="JT24">
        <v>525496</v>
      </c>
      <c r="JU24">
        <v>488632</v>
      </c>
      <c r="JV24">
        <v>625096</v>
      </c>
      <c r="JW24">
        <v>471852</v>
      </c>
      <c r="JX24">
        <v>274308</v>
      </c>
      <c r="JY24">
        <v>1296628</v>
      </c>
      <c r="JZ24">
        <v>-466940</v>
      </c>
      <c r="KA24">
        <v>522008</v>
      </c>
      <c r="KB24">
        <v>156980</v>
      </c>
      <c r="KC24">
        <v>321552</v>
      </c>
      <c r="KD24">
        <v>384220</v>
      </c>
      <c r="KE24">
        <v>503596</v>
      </c>
      <c r="KF24">
        <v>328468</v>
      </c>
      <c r="KG24">
        <v>1019332</v>
      </c>
      <c r="KH24">
        <v>922116</v>
      </c>
      <c r="KI24">
        <v>339980</v>
      </c>
      <c r="KJ24">
        <v>507436</v>
      </c>
      <c r="KK24">
        <v>120756</v>
      </c>
      <c r="KL24">
        <v>448524</v>
      </c>
      <c r="KM24">
        <v>-508976</v>
      </c>
      <c r="KN24">
        <v>682372</v>
      </c>
      <c r="KO24">
        <v>369088</v>
      </c>
      <c r="KP24">
        <v>794596</v>
      </c>
      <c r="KQ24">
        <v>333924</v>
      </c>
      <c r="KR24">
        <v>-1108004</v>
      </c>
      <c r="KS24">
        <v>1201584</v>
      </c>
      <c r="KT24">
        <v>167472</v>
      </c>
      <c r="KU24">
        <v>718020</v>
      </c>
      <c r="KV24">
        <v>1075800</v>
      </c>
      <c r="KW24">
        <v>498588</v>
      </c>
      <c r="KX24">
        <v>276101</v>
      </c>
      <c r="KY24">
        <v>838881</v>
      </c>
      <c r="KZ24">
        <v>1278843</v>
      </c>
      <c r="LA24">
        <v>283437</v>
      </c>
      <c r="LB24">
        <v>1068678</v>
      </c>
      <c r="LC24">
        <v>738670</v>
      </c>
      <c r="LD24">
        <v>776561</v>
      </c>
      <c r="LE24">
        <v>1222191</v>
      </c>
      <c r="LF24">
        <v>694690</v>
      </c>
    </row>
    <row r="25" spans="1:318">
      <c r="A25" t="s">
        <v>397</v>
      </c>
      <c r="B25" t="s">
        <v>331</v>
      </c>
      <c r="C25">
        <v>1000000</v>
      </c>
      <c r="D25" t="s">
        <v>332</v>
      </c>
      <c r="E25" t="s">
        <v>398</v>
      </c>
      <c r="F25" s="2" t="s">
        <v>399</v>
      </c>
      <c r="G25" t="s">
        <v>7</v>
      </c>
      <c r="H25" t="s">
        <v>7</v>
      </c>
      <c r="I25" t="s">
        <v>7</v>
      </c>
      <c r="J25" t="s">
        <v>7</v>
      </c>
      <c r="K25">
        <v>16</v>
      </c>
      <c r="L25" t="s">
        <v>8</v>
      </c>
      <c r="M25" t="s">
        <v>8</v>
      </c>
      <c r="N25" t="s">
        <v>8</v>
      </c>
      <c r="O25">
        <v>6</v>
      </c>
      <c r="P25" t="s">
        <v>8</v>
      </c>
      <c r="Q25" t="s">
        <v>8</v>
      </c>
      <c r="R25" t="s">
        <v>8</v>
      </c>
      <c r="S25">
        <v>49</v>
      </c>
      <c r="T25" t="s">
        <v>8</v>
      </c>
      <c r="U25" t="s">
        <v>8</v>
      </c>
      <c r="V25" t="s">
        <v>8</v>
      </c>
      <c r="W25">
        <v>31</v>
      </c>
      <c r="X25" t="s">
        <v>8</v>
      </c>
      <c r="Y25" t="s">
        <v>8</v>
      </c>
      <c r="Z25" t="s">
        <v>8</v>
      </c>
      <c r="AA25">
        <v>58</v>
      </c>
      <c r="AB25" t="s">
        <v>8</v>
      </c>
      <c r="AC25" t="s">
        <v>8</v>
      </c>
      <c r="AD25" t="s">
        <v>8</v>
      </c>
      <c r="AE25">
        <v>91</v>
      </c>
      <c r="AF25">
        <v>-48</v>
      </c>
      <c r="AG25">
        <v>-52</v>
      </c>
      <c r="AH25">
        <v>80</v>
      </c>
      <c r="AI25">
        <v>84</v>
      </c>
      <c r="AJ25">
        <v>-12</v>
      </c>
      <c r="AK25">
        <v>-4</v>
      </c>
      <c r="AL25">
        <v>204</v>
      </c>
      <c r="AM25">
        <v>180</v>
      </c>
      <c r="AN25">
        <v>-76</v>
      </c>
      <c r="AO25">
        <v>-52</v>
      </c>
      <c r="AP25">
        <v>-76</v>
      </c>
      <c r="AQ25">
        <v>936</v>
      </c>
      <c r="AR25">
        <v>-68</v>
      </c>
      <c r="AS25">
        <v>-440</v>
      </c>
      <c r="AT25">
        <v>12</v>
      </c>
      <c r="AU25">
        <v>-84</v>
      </c>
      <c r="AV25">
        <v>148</v>
      </c>
      <c r="AW25">
        <v>40</v>
      </c>
      <c r="AX25">
        <v>372</v>
      </c>
      <c r="AY25">
        <v>368</v>
      </c>
      <c r="AZ25">
        <v>464</v>
      </c>
      <c r="BA25">
        <v>-56</v>
      </c>
      <c r="BB25">
        <v>776</v>
      </c>
      <c r="BC25">
        <v>-52</v>
      </c>
      <c r="BD25">
        <v>452</v>
      </c>
      <c r="BE25">
        <v>-624</v>
      </c>
      <c r="BF25">
        <v>-172</v>
      </c>
      <c r="BG25">
        <v>-100</v>
      </c>
      <c r="BH25">
        <v>-360</v>
      </c>
      <c r="BI25">
        <v>-36</v>
      </c>
      <c r="BJ25">
        <v>-60</v>
      </c>
      <c r="BK25">
        <v>112</v>
      </c>
      <c r="BL25">
        <v>1304</v>
      </c>
      <c r="BM25">
        <v>-168</v>
      </c>
      <c r="BN25">
        <v>772</v>
      </c>
      <c r="BO25">
        <v>228</v>
      </c>
      <c r="BP25">
        <v>208</v>
      </c>
      <c r="BQ25">
        <v>-84</v>
      </c>
      <c r="BR25">
        <v>476</v>
      </c>
      <c r="BS25">
        <v>-324</v>
      </c>
      <c r="BT25">
        <v>96</v>
      </c>
      <c r="BU25">
        <v>-268</v>
      </c>
      <c r="BV25">
        <v>-96</v>
      </c>
      <c r="BW25">
        <v>376</v>
      </c>
      <c r="BX25">
        <v>-68</v>
      </c>
      <c r="BY25">
        <v>228</v>
      </c>
      <c r="BZ25">
        <v>564</v>
      </c>
      <c r="CA25">
        <v>-524</v>
      </c>
      <c r="CB25">
        <v>580</v>
      </c>
      <c r="CC25">
        <v>456</v>
      </c>
      <c r="CD25">
        <v>-172</v>
      </c>
      <c r="CE25">
        <v>-132</v>
      </c>
      <c r="CF25">
        <v>1060</v>
      </c>
      <c r="CG25">
        <v>-104</v>
      </c>
      <c r="CH25">
        <v>324</v>
      </c>
      <c r="CI25">
        <v>168</v>
      </c>
      <c r="CJ25">
        <v>56</v>
      </c>
      <c r="CK25">
        <v>500</v>
      </c>
      <c r="CL25">
        <v>1068</v>
      </c>
      <c r="CM25">
        <v>-704</v>
      </c>
      <c r="CN25">
        <v>64</v>
      </c>
      <c r="CO25">
        <v>24</v>
      </c>
      <c r="CP25">
        <v>-316</v>
      </c>
      <c r="CQ25">
        <v>368</v>
      </c>
      <c r="CR25">
        <v>460</v>
      </c>
      <c r="CS25">
        <v>452</v>
      </c>
      <c r="CT25">
        <v>208</v>
      </c>
      <c r="CU25">
        <v>1196</v>
      </c>
      <c r="CV25">
        <v>180</v>
      </c>
      <c r="CW25">
        <v>2220</v>
      </c>
      <c r="CX25">
        <v>1672</v>
      </c>
      <c r="CY25">
        <v>-96</v>
      </c>
      <c r="CZ25">
        <v>328</v>
      </c>
      <c r="DA25">
        <v>1800</v>
      </c>
      <c r="DB25">
        <v>-572</v>
      </c>
      <c r="DC25">
        <v>392</v>
      </c>
      <c r="DD25">
        <v>-420</v>
      </c>
      <c r="DE25">
        <v>-344</v>
      </c>
      <c r="DF25">
        <v>592</v>
      </c>
      <c r="DG25">
        <v>-464</v>
      </c>
      <c r="DH25">
        <v>140</v>
      </c>
      <c r="DI25">
        <v>-16</v>
      </c>
      <c r="DJ25">
        <v>-4160</v>
      </c>
      <c r="DK25">
        <v>3788</v>
      </c>
      <c r="DL25">
        <v>40</v>
      </c>
      <c r="DM25">
        <v>760</v>
      </c>
      <c r="DN25">
        <v>3912</v>
      </c>
      <c r="DO25">
        <v>-3508</v>
      </c>
      <c r="DP25">
        <v>452</v>
      </c>
      <c r="DQ25">
        <v>400</v>
      </c>
      <c r="DR25">
        <v>400</v>
      </c>
      <c r="DS25">
        <v>400</v>
      </c>
      <c r="DT25">
        <v>600</v>
      </c>
      <c r="DU25">
        <v>600</v>
      </c>
      <c r="DV25">
        <v>400</v>
      </c>
      <c r="DW25">
        <v>400</v>
      </c>
      <c r="DX25">
        <v>300</v>
      </c>
      <c r="DY25">
        <v>300</v>
      </c>
      <c r="DZ25">
        <v>300</v>
      </c>
      <c r="EA25">
        <v>300</v>
      </c>
      <c r="EB25">
        <v>400</v>
      </c>
      <c r="EC25">
        <v>400</v>
      </c>
      <c r="ED25">
        <v>400</v>
      </c>
      <c r="EE25">
        <v>400</v>
      </c>
      <c r="EF25">
        <v>400</v>
      </c>
      <c r="EG25">
        <v>400</v>
      </c>
      <c r="EH25">
        <v>400</v>
      </c>
      <c r="EI25">
        <v>660</v>
      </c>
      <c r="EJ25">
        <v>2140</v>
      </c>
      <c r="EK25">
        <v>2000</v>
      </c>
      <c r="EL25">
        <v>2000</v>
      </c>
      <c r="EM25">
        <v>1648</v>
      </c>
      <c r="EN25">
        <v>952</v>
      </c>
      <c r="EO25">
        <v>1000</v>
      </c>
      <c r="EP25">
        <v>1000</v>
      </c>
      <c r="EQ25">
        <v>736</v>
      </c>
      <c r="ER25">
        <v>-1336</v>
      </c>
      <c r="ES25">
        <v>-1200</v>
      </c>
      <c r="ET25">
        <v>-1200</v>
      </c>
      <c r="EU25">
        <v>-1436</v>
      </c>
      <c r="EV25">
        <v>-1764</v>
      </c>
      <c r="EW25">
        <v>-1600</v>
      </c>
      <c r="EX25">
        <v>-1600</v>
      </c>
      <c r="EY25">
        <v>-1884</v>
      </c>
      <c r="EZ25">
        <v>4464</v>
      </c>
      <c r="FA25">
        <v>-1252</v>
      </c>
      <c r="FB25">
        <v>-692</v>
      </c>
      <c r="FC25">
        <v>628</v>
      </c>
      <c r="FD25">
        <v>4672</v>
      </c>
      <c r="FE25">
        <v>1040</v>
      </c>
      <c r="FF25">
        <v>4704</v>
      </c>
      <c r="FG25">
        <v>-5572</v>
      </c>
      <c r="FH25">
        <v>1744</v>
      </c>
      <c r="FI25">
        <v>-4432</v>
      </c>
      <c r="FJ25">
        <v>1540</v>
      </c>
      <c r="FK25">
        <v>504</v>
      </c>
      <c r="FL25">
        <v>3412</v>
      </c>
      <c r="FM25">
        <v>1996</v>
      </c>
      <c r="FN25">
        <v>-5868</v>
      </c>
      <c r="FO25">
        <v>-52</v>
      </c>
      <c r="FP25">
        <v>-3252</v>
      </c>
      <c r="FQ25">
        <v>9536</v>
      </c>
      <c r="FR25">
        <v>4060</v>
      </c>
      <c r="FS25">
        <v>-6412</v>
      </c>
      <c r="FT25">
        <v>5368</v>
      </c>
      <c r="FU25">
        <v>-8988</v>
      </c>
      <c r="FV25">
        <v>11684</v>
      </c>
      <c r="FW25">
        <v>3204</v>
      </c>
      <c r="FX25">
        <v>7508</v>
      </c>
      <c r="FY25">
        <v>2756</v>
      </c>
      <c r="FZ25">
        <v>160</v>
      </c>
      <c r="GA25">
        <v>-7044</v>
      </c>
      <c r="GB25">
        <v>-5248</v>
      </c>
      <c r="GC25">
        <v>2092</v>
      </c>
      <c r="GD25">
        <v>-2920</v>
      </c>
      <c r="GE25">
        <v>-1824</v>
      </c>
      <c r="GF25">
        <v>-1412</v>
      </c>
      <c r="GG25">
        <v>-1440</v>
      </c>
      <c r="GH25">
        <v>-1304</v>
      </c>
      <c r="GI25">
        <v>6580</v>
      </c>
      <c r="GJ25">
        <v>-3656</v>
      </c>
      <c r="GK25">
        <v>1988</v>
      </c>
      <c r="GL25">
        <v>4912</v>
      </c>
      <c r="GM25">
        <v>3108</v>
      </c>
      <c r="GN25">
        <v>-152</v>
      </c>
      <c r="GO25">
        <v>27868</v>
      </c>
      <c r="GP25">
        <v>964</v>
      </c>
      <c r="GQ25">
        <v>-5020</v>
      </c>
      <c r="GR25">
        <v>16172</v>
      </c>
      <c r="GS25">
        <v>520</v>
      </c>
      <c r="GT25">
        <v>-12084</v>
      </c>
      <c r="GU25">
        <v>19524</v>
      </c>
      <c r="GV25">
        <v>15932</v>
      </c>
      <c r="GW25">
        <v>17004</v>
      </c>
      <c r="GX25">
        <v>18132</v>
      </c>
      <c r="GY25">
        <v>23296</v>
      </c>
      <c r="GZ25">
        <v>-49904</v>
      </c>
      <c r="HA25">
        <v>45404</v>
      </c>
      <c r="HB25">
        <v>20912</v>
      </c>
      <c r="HC25">
        <v>41280</v>
      </c>
      <c r="HD25">
        <v>-23164</v>
      </c>
      <c r="HE25">
        <v>57364</v>
      </c>
      <c r="HF25">
        <v>35628</v>
      </c>
      <c r="HG25">
        <v>9768</v>
      </c>
      <c r="HH25">
        <v>7668</v>
      </c>
      <c r="HI25">
        <v>45380</v>
      </c>
      <c r="HJ25">
        <v>82864</v>
      </c>
      <c r="HK25">
        <v>-1348</v>
      </c>
      <c r="HL25">
        <v>-23488</v>
      </c>
      <c r="HM25">
        <v>-23508</v>
      </c>
      <c r="HN25">
        <v>19056</v>
      </c>
      <c r="HO25">
        <v>2512</v>
      </c>
      <c r="HP25">
        <v>-13852</v>
      </c>
      <c r="HQ25">
        <v>-6288</v>
      </c>
      <c r="HR25">
        <v>-10772</v>
      </c>
      <c r="HS25">
        <v>67932</v>
      </c>
      <c r="HT25">
        <v>-30972</v>
      </c>
      <c r="HU25">
        <v>27008</v>
      </c>
      <c r="HV25">
        <v>-572</v>
      </c>
      <c r="HW25">
        <v>-18876</v>
      </c>
      <c r="HX25">
        <v>30300</v>
      </c>
      <c r="HY25">
        <v>38668</v>
      </c>
      <c r="HZ25">
        <v>-960</v>
      </c>
      <c r="IA25">
        <v>4416</v>
      </c>
      <c r="IB25">
        <v>-24480</v>
      </c>
      <c r="IC25">
        <v>8708</v>
      </c>
      <c r="ID25">
        <v>-22160</v>
      </c>
      <c r="IE25">
        <v>46388</v>
      </c>
      <c r="IF25">
        <v>45524</v>
      </c>
      <c r="IG25">
        <v>21952</v>
      </c>
      <c r="IH25">
        <v>-41764</v>
      </c>
      <c r="II25">
        <v>40128</v>
      </c>
      <c r="IJ25">
        <v>716</v>
      </c>
      <c r="IK25">
        <v>31164</v>
      </c>
      <c r="IL25">
        <v>22932</v>
      </c>
      <c r="IM25">
        <v>28356</v>
      </c>
      <c r="IN25">
        <v>5748</v>
      </c>
      <c r="IO25">
        <v>139696</v>
      </c>
      <c r="IP25">
        <v>91856</v>
      </c>
      <c r="IQ25">
        <v>-17564</v>
      </c>
      <c r="IR25">
        <v>81828</v>
      </c>
      <c r="IS25">
        <v>58544</v>
      </c>
      <c r="IT25">
        <v>-82448</v>
      </c>
      <c r="IU25">
        <v>8132</v>
      </c>
      <c r="IV25">
        <v>43116</v>
      </c>
      <c r="IW25">
        <v>-41088</v>
      </c>
      <c r="IX25">
        <v>-133168</v>
      </c>
      <c r="IY25">
        <v>-105012</v>
      </c>
      <c r="IZ25">
        <v>-52944</v>
      </c>
      <c r="JA25">
        <v>-60212</v>
      </c>
      <c r="JB25">
        <v>-47368</v>
      </c>
      <c r="JC25">
        <v>-33088</v>
      </c>
      <c r="JD25">
        <v>-16040</v>
      </c>
      <c r="JE25">
        <v>-33764</v>
      </c>
      <c r="JF25">
        <v>14520</v>
      </c>
      <c r="JG25">
        <v>-7640</v>
      </c>
      <c r="JH25">
        <v>63968</v>
      </c>
      <c r="JI25">
        <v>-1940</v>
      </c>
      <c r="JJ25">
        <v>-20524</v>
      </c>
      <c r="JK25">
        <v>-38536</v>
      </c>
      <c r="JL25">
        <v>31908</v>
      </c>
      <c r="JM25">
        <v>-59744</v>
      </c>
      <c r="JN25">
        <v>20456</v>
      </c>
      <c r="JO25">
        <v>7812</v>
      </c>
      <c r="JP25">
        <v>28828</v>
      </c>
      <c r="JQ25">
        <v>7032</v>
      </c>
      <c r="JR25">
        <v>-87288</v>
      </c>
      <c r="JS25">
        <v>48028</v>
      </c>
      <c r="JT25">
        <v>20636</v>
      </c>
      <c r="JU25">
        <v>42232</v>
      </c>
      <c r="JV25">
        <v>12148</v>
      </c>
      <c r="JW25">
        <v>-44064</v>
      </c>
      <c r="JX25">
        <v>46188</v>
      </c>
      <c r="JY25">
        <v>-23520</v>
      </c>
      <c r="JZ25">
        <v>-46888</v>
      </c>
      <c r="KA25">
        <v>14840</v>
      </c>
      <c r="KB25">
        <v>-9632</v>
      </c>
      <c r="KC25">
        <v>28148</v>
      </c>
      <c r="KD25">
        <v>81520</v>
      </c>
      <c r="KE25">
        <v>47608</v>
      </c>
      <c r="KF25">
        <v>-26676</v>
      </c>
      <c r="KG25">
        <v>18704</v>
      </c>
      <c r="KH25">
        <v>-59288</v>
      </c>
      <c r="KI25">
        <v>41908</v>
      </c>
      <c r="KJ25">
        <v>56504</v>
      </c>
      <c r="KK25">
        <v>-26244</v>
      </c>
      <c r="KL25">
        <v>-20392</v>
      </c>
      <c r="KM25">
        <v>-50708</v>
      </c>
      <c r="KN25">
        <v>-33060</v>
      </c>
      <c r="KO25">
        <v>-3568</v>
      </c>
      <c r="KP25">
        <v>87404</v>
      </c>
      <c r="KQ25">
        <v>-29296</v>
      </c>
      <c r="KR25">
        <v>-121380</v>
      </c>
      <c r="KS25">
        <v>25928</v>
      </c>
      <c r="KT25">
        <v>-73712</v>
      </c>
      <c r="KU25">
        <v>-15640</v>
      </c>
      <c r="KV25">
        <v>61636</v>
      </c>
      <c r="KW25">
        <v>-25408</v>
      </c>
      <c r="KX25">
        <v>20640</v>
      </c>
      <c r="KY25">
        <v>-48824</v>
      </c>
      <c r="KZ25">
        <v>143384</v>
      </c>
      <c r="LA25">
        <v>-158588</v>
      </c>
      <c r="LB25">
        <v>172588</v>
      </c>
      <c r="LC25">
        <v>57956</v>
      </c>
      <c r="LD25">
        <v>-59400</v>
      </c>
      <c r="LE25">
        <v>94416</v>
      </c>
      <c r="LF25">
        <v>-121932</v>
      </c>
    </row>
    <row r="26" spans="1:318">
      <c r="A26" t="s">
        <v>400</v>
      </c>
      <c r="B26" t="s">
        <v>331</v>
      </c>
      <c r="C26">
        <v>1000000</v>
      </c>
      <c r="D26" t="s">
        <v>332</v>
      </c>
      <c r="E26" t="s">
        <v>401</v>
      </c>
      <c r="F26" s="2" t="s">
        <v>402</v>
      </c>
      <c r="G26" t="s">
        <v>7</v>
      </c>
      <c r="H26" t="s">
        <v>7</v>
      </c>
      <c r="I26" t="s">
        <v>7</v>
      </c>
      <c r="J26" t="s">
        <v>7</v>
      </c>
      <c r="K26">
        <v>-474</v>
      </c>
      <c r="L26" t="s">
        <v>8</v>
      </c>
      <c r="M26" t="s">
        <v>8</v>
      </c>
      <c r="N26" t="s">
        <v>8</v>
      </c>
      <c r="O26">
        <v>600</v>
      </c>
      <c r="P26" t="s">
        <v>8</v>
      </c>
      <c r="Q26" t="s">
        <v>8</v>
      </c>
      <c r="R26" t="s">
        <v>8</v>
      </c>
      <c r="S26">
        <v>100</v>
      </c>
      <c r="T26" t="s">
        <v>8</v>
      </c>
      <c r="U26" t="s">
        <v>8</v>
      </c>
      <c r="V26" t="s">
        <v>8</v>
      </c>
      <c r="W26">
        <v>100</v>
      </c>
      <c r="X26" t="s">
        <v>8</v>
      </c>
      <c r="Y26" t="s">
        <v>8</v>
      </c>
      <c r="Z26" t="s">
        <v>8</v>
      </c>
      <c r="AA26">
        <v>1400</v>
      </c>
      <c r="AB26" t="s">
        <v>8</v>
      </c>
      <c r="AC26" t="s">
        <v>8</v>
      </c>
      <c r="AD26" t="s">
        <v>8</v>
      </c>
      <c r="AE26">
        <v>-22</v>
      </c>
      <c r="AF26">
        <v>-368</v>
      </c>
      <c r="AG26">
        <v>468</v>
      </c>
      <c r="AH26">
        <v>1460</v>
      </c>
      <c r="AI26">
        <v>-800</v>
      </c>
      <c r="AJ26">
        <v>564</v>
      </c>
      <c r="AK26">
        <v>856</v>
      </c>
      <c r="AL26">
        <v>932</v>
      </c>
      <c r="AM26">
        <v>-84</v>
      </c>
      <c r="AN26">
        <v>1084</v>
      </c>
      <c r="AO26">
        <v>-456</v>
      </c>
      <c r="AP26">
        <v>1380</v>
      </c>
      <c r="AQ26">
        <v>-284</v>
      </c>
      <c r="AR26">
        <v>24</v>
      </c>
      <c r="AS26">
        <v>344</v>
      </c>
      <c r="AT26">
        <v>752</v>
      </c>
      <c r="AU26">
        <v>228</v>
      </c>
      <c r="AV26">
        <v>1544</v>
      </c>
      <c r="AW26">
        <v>220</v>
      </c>
      <c r="AX26">
        <v>1024</v>
      </c>
      <c r="AY26">
        <v>-1644</v>
      </c>
      <c r="AZ26">
        <v>-244</v>
      </c>
      <c r="BA26">
        <v>-336</v>
      </c>
      <c r="BB26">
        <v>-1344</v>
      </c>
      <c r="BC26">
        <v>1288</v>
      </c>
      <c r="BD26">
        <v>-2568</v>
      </c>
      <c r="BE26">
        <v>-1908</v>
      </c>
      <c r="BF26">
        <v>3352</v>
      </c>
      <c r="BG26">
        <v>1544</v>
      </c>
      <c r="BH26">
        <v>2028</v>
      </c>
      <c r="BI26">
        <v>7648</v>
      </c>
      <c r="BJ26">
        <v>4724</v>
      </c>
      <c r="BK26">
        <v>2900</v>
      </c>
      <c r="BL26">
        <v>108</v>
      </c>
      <c r="BM26">
        <v>-364</v>
      </c>
      <c r="BN26">
        <v>532</v>
      </c>
      <c r="BO26">
        <v>888</v>
      </c>
      <c r="BP26">
        <v>-64</v>
      </c>
      <c r="BQ26">
        <v>-1388</v>
      </c>
      <c r="BR26">
        <v>2344</v>
      </c>
      <c r="BS26">
        <v>644</v>
      </c>
      <c r="BT26">
        <v>-48</v>
      </c>
      <c r="BU26">
        <v>1780</v>
      </c>
      <c r="BV26">
        <v>2600</v>
      </c>
      <c r="BW26">
        <v>1044</v>
      </c>
      <c r="BX26">
        <v>476</v>
      </c>
      <c r="BY26">
        <v>2212</v>
      </c>
      <c r="BZ26">
        <v>472</v>
      </c>
      <c r="CA26">
        <v>-544</v>
      </c>
      <c r="CB26">
        <v>-2556</v>
      </c>
      <c r="CC26">
        <v>-508</v>
      </c>
      <c r="CD26">
        <v>2196</v>
      </c>
      <c r="CE26">
        <v>2020</v>
      </c>
      <c r="CF26">
        <v>-3132</v>
      </c>
      <c r="CG26">
        <v>-1008</v>
      </c>
      <c r="CH26">
        <v>884</v>
      </c>
      <c r="CI26">
        <v>2196</v>
      </c>
      <c r="CJ26">
        <v>-3468</v>
      </c>
      <c r="CK26">
        <v>-2220</v>
      </c>
      <c r="CL26">
        <v>-1540</v>
      </c>
      <c r="CM26">
        <v>-388</v>
      </c>
      <c r="CN26">
        <v>1420</v>
      </c>
      <c r="CO26">
        <v>120</v>
      </c>
      <c r="CP26">
        <v>1940</v>
      </c>
      <c r="CQ26">
        <v>4868</v>
      </c>
      <c r="CR26">
        <v>-3620</v>
      </c>
      <c r="CS26">
        <v>-5256</v>
      </c>
      <c r="CT26">
        <v>2304</v>
      </c>
      <c r="CU26">
        <v>3924</v>
      </c>
      <c r="CV26">
        <v>-5580</v>
      </c>
      <c r="CW26">
        <v>-2300</v>
      </c>
      <c r="CX26">
        <v>7804</v>
      </c>
      <c r="CY26">
        <v>-9272</v>
      </c>
      <c r="CZ26">
        <v>7104</v>
      </c>
      <c r="DA26">
        <v>6684</v>
      </c>
      <c r="DB26">
        <v>10952</v>
      </c>
      <c r="DC26">
        <v>13228</v>
      </c>
      <c r="DD26">
        <v>19908</v>
      </c>
      <c r="DE26">
        <v>28684</v>
      </c>
      <c r="DF26">
        <v>39724</v>
      </c>
      <c r="DG26">
        <v>17900</v>
      </c>
      <c r="DH26">
        <v>11212</v>
      </c>
      <c r="DI26">
        <v>360</v>
      </c>
      <c r="DJ26">
        <v>21256</v>
      </c>
      <c r="DK26">
        <v>-132</v>
      </c>
      <c r="DL26">
        <v>30760</v>
      </c>
      <c r="DM26">
        <v>-11740</v>
      </c>
      <c r="DN26">
        <v>-7076</v>
      </c>
      <c r="DO26">
        <v>-12572</v>
      </c>
      <c r="DP26">
        <v>-3068</v>
      </c>
      <c r="DQ26">
        <v>10824</v>
      </c>
      <c r="DR26">
        <v>-2820</v>
      </c>
      <c r="DS26">
        <v>10932</v>
      </c>
      <c r="DT26">
        <v>24200</v>
      </c>
      <c r="DU26">
        <v>1560</v>
      </c>
      <c r="DV26">
        <v>-2892</v>
      </c>
      <c r="DW26">
        <v>6124</v>
      </c>
      <c r="DX26">
        <v>9740</v>
      </c>
      <c r="DY26">
        <v>6296</v>
      </c>
      <c r="DZ26">
        <v>17144</v>
      </c>
      <c r="EA26">
        <v>15228</v>
      </c>
      <c r="EB26">
        <v>25144</v>
      </c>
      <c r="EC26">
        <v>15016</v>
      </c>
      <c r="ED26">
        <v>32700</v>
      </c>
      <c r="EE26">
        <v>50044</v>
      </c>
      <c r="EF26">
        <v>55140</v>
      </c>
      <c r="EG26">
        <v>-20064</v>
      </c>
      <c r="EH26">
        <v>8100</v>
      </c>
      <c r="EI26">
        <v>59904</v>
      </c>
      <c r="EJ26">
        <v>-25072</v>
      </c>
      <c r="EK26">
        <v>-51668</v>
      </c>
      <c r="EL26">
        <v>26112</v>
      </c>
      <c r="EM26">
        <v>-22872</v>
      </c>
      <c r="EN26">
        <v>-8228</v>
      </c>
      <c r="EO26">
        <v>12356</v>
      </c>
      <c r="EP26">
        <v>14064</v>
      </c>
      <c r="EQ26">
        <v>31220</v>
      </c>
      <c r="ER26">
        <v>34512</v>
      </c>
      <c r="ES26">
        <v>-5348</v>
      </c>
      <c r="ET26">
        <v>-20252</v>
      </c>
      <c r="EU26">
        <v>22872</v>
      </c>
      <c r="EV26">
        <v>-120</v>
      </c>
      <c r="EW26">
        <v>-4</v>
      </c>
      <c r="EX26">
        <v>24980</v>
      </c>
      <c r="EY26">
        <v>26372</v>
      </c>
      <c r="EZ26">
        <v>23700</v>
      </c>
      <c r="FA26">
        <v>20444</v>
      </c>
      <c r="FB26">
        <v>1588</v>
      </c>
      <c r="FC26">
        <v>16908</v>
      </c>
      <c r="FD26">
        <v>6704</v>
      </c>
      <c r="FE26">
        <v>24260</v>
      </c>
      <c r="FF26">
        <v>18928</v>
      </c>
      <c r="FG26">
        <v>60880</v>
      </c>
      <c r="FH26">
        <v>-18348</v>
      </c>
      <c r="FI26">
        <v>55752</v>
      </c>
      <c r="FJ26">
        <v>29288</v>
      </c>
      <c r="FK26">
        <v>11684</v>
      </c>
      <c r="FL26">
        <v>36232</v>
      </c>
      <c r="FM26">
        <v>73440</v>
      </c>
      <c r="FN26">
        <v>41668</v>
      </c>
      <c r="FO26">
        <v>1352</v>
      </c>
      <c r="FP26">
        <v>37468</v>
      </c>
      <c r="FQ26">
        <v>34612</v>
      </c>
      <c r="FR26">
        <v>-7976</v>
      </c>
      <c r="FS26">
        <v>78276</v>
      </c>
      <c r="FT26">
        <v>134564</v>
      </c>
      <c r="FU26">
        <v>45304</v>
      </c>
      <c r="FV26">
        <v>-1304</v>
      </c>
      <c r="FW26">
        <v>69480</v>
      </c>
      <c r="FX26">
        <v>56780</v>
      </c>
      <c r="FY26">
        <v>-28948</v>
      </c>
      <c r="FZ26">
        <v>101280</v>
      </c>
      <c r="GA26">
        <v>-10048</v>
      </c>
      <c r="GB26">
        <v>-32272</v>
      </c>
      <c r="GC26">
        <v>22368</v>
      </c>
      <c r="GD26">
        <v>51516</v>
      </c>
      <c r="GE26">
        <v>66556</v>
      </c>
      <c r="GF26">
        <v>19576</v>
      </c>
      <c r="GG26">
        <v>39664</v>
      </c>
      <c r="GH26">
        <v>17700</v>
      </c>
      <c r="GI26">
        <v>57740</v>
      </c>
      <c r="GJ26">
        <v>62408</v>
      </c>
      <c r="GK26">
        <v>85928</v>
      </c>
      <c r="GL26">
        <v>18356</v>
      </c>
      <c r="GM26">
        <v>55648</v>
      </c>
      <c r="GN26">
        <v>57772</v>
      </c>
      <c r="GO26">
        <v>21504</v>
      </c>
      <c r="GP26">
        <v>89424</v>
      </c>
      <c r="GQ26">
        <v>124632</v>
      </c>
      <c r="GR26">
        <v>43236</v>
      </c>
      <c r="GS26">
        <v>-4704</v>
      </c>
      <c r="GT26">
        <v>88544</v>
      </c>
      <c r="GU26">
        <v>133020</v>
      </c>
      <c r="GV26">
        <v>152568</v>
      </c>
      <c r="GW26">
        <v>214688</v>
      </c>
      <c r="GX26">
        <v>223568</v>
      </c>
      <c r="GY26">
        <v>51260</v>
      </c>
      <c r="GZ26">
        <v>286888</v>
      </c>
      <c r="HA26">
        <v>86376</v>
      </c>
      <c r="HB26">
        <v>246568</v>
      </c>
      <c r="HC26">
        <v>430940</v>
      </c>
      <c r="HD26">
        <v>205616</v>
      </c>
      <c r="HE26">
        <v>86220</v>
      </c>
      <c r="HF26">
        <v>174948</v>
      </c>
      <c r="HG26">
        <v>28200</v>
      </c>
      <c r="HH26">
        <v>19204</v>
      </c>
      <c r="HI26">
        <v>6036</v>
      </c>
      <c r="HJ26">
        <v>-151620</v>
      </c>
      <c r="HK26">
        <v>201016</v>
      </c>
      <c r="HL26">
        <v>-50108</v>
      </c>
      <c r="HM26">
        <v>-72480</v>
      </c>
      <c r="HN26">
        <v>66592</v>
      </c>
      <c r="HO26">
        <v>-73288</v>
      </c>
      <c r="HP26">
        <v>16166</v>
      </c>
      <c r="HQ26">
        <v>-104883</v>
      </c>
      <c r="HR26">
        <v>-109129</v>
      </c>
      <c r="HS26">
        <v>-102877</v>
      </c>
      <c r="HT26">
        <v>5590</v>
      </c>
      <c r="HU26">
        <v>-144553</v>
      </c>
      <c r="HV26">
        <v>27657</v>
      </c>
      <c r="HW26">
        <v>188593</v>
      </c>
      <c r="HX26">
        <v>37705</v>
      </c>
      <c r="HY26">
        <v>121076</v>
      </c>
      <c r="HZ26">
        <v>297560</v>
      </c>
      <c r="IA26">
        <v>187135</v>
      </c>
      <c r="IB26">
        <v>92828</v>
      </c>
      <c r="IC26">
        <v>395917</v>
      </c>
      <c r="ID26">
        <v>359576</v>
      </c>
      <c r="IE26">
        <v>257223</v>
      </c>
      <c r="IF26">
        <v>507489</v>
      </c>
      <c r="IG26">
        <v>614887</v>
      </c>
      <c r="IH26">
        <v>249541</v>
      </c>
      <c r="II26">
        <v>95634</v>
      </c>
      <c r="IJ26">
        <v>288601</v>
      </c>
      <c r="IK26">
        <v>246435</v>
      </c>
      <c r="IL26">
        <v>174528</v>
      </c>
      <c r="IM26">
        <v>270997</v>
      </c>
      <c r="IN26">
        <v>61748</v>
      </c>
      <c r="IO26">
        <v>233490</v>
      </c>
      <c r="IP26">
        <v>111473</v>
      </c>
      <c r="IQ26">
        <v>194625</v>
      </c>
      <c r="IR26">
        <v>264522</v>
      </c>
      <c r="IS26">
        <v>183697</v>
      </c>
      <c r="IT26">
        <v>-58537</v>
      </c>
      <c r="IU26">
        <v>271426</v>
      </c>
      <c r="IV26">
        <v>483850</v>
      </c>
      <c r="IW26">
        <v>611560</v>
      </c>
      <c r="IX26">
        <v>669645</v>
      </c>
      <c r="IY26">
        <v>1081329</v>
      </c>
      <c r="IZ26">
        <v>874291</v>
      </c>
      <c r="JA26">
        <v>662220</v>
      </c>
      <c r="JB26">
        <v>236382</v>
      </c>
      <c r="JC26">
        <v>444868</v>
      </c>
      <c r="JD26">
        <v>759851</v>
      </c>
      <c r="JE26">
        <v>660233</v>
      </c>
      <c r="JF26">
        <v>1091719</v>
      </c>
      <c r="JG26">
        <v>449608</v>
      </c>
      <c r="JH26">
        <v>490613</v>
      </c>
      <c r="JI26">
        <v>612567</v>
      </c>
      <c r="JJ26">
        <v>388831</v>
      </c>
      <c r="JK26">
        <v>-70902</v>
      </c>
      <c r="JL26">
        <v>848030</v>
      </c>
      <c r="JM26">
        <v>576368</v>
      </c>
      <c r="JN26">
        <v>629363</v>
      </c>
      <c r="JO26">
        <v>305227</v>
      </c>
      <c r="JP26">
        <v>644250</v>
      </c>
      <c r="JQ26">
        <v>184614</v>
      </c>
      <c r="JR26">
        <v>263381</v>
      </c>
      <c r="JS26">
        <v>600531</v>
      </c>
      <c r="JT26">
        <v>480729</v>
      </c>
      <c r="JU26">
        <v>331369</v>
      </c>
      <c r="JV26">
        <v>274506</v>
      </c>
      <c r="JW26">
        <v>170319</v>
      </c>
      <c r="JX26">
        <v>-204747</v>
      </c>
      <c r="JY26">
        <v>503513</v>
      </c>
      <c r="JZ26">
        <v>-446411</v>
      </c>
      <c r="KA26">
        <v>318396</v>
      </c>
      <c r="KB26">
        <v>-20548</v>
      </c>
      <c r="KC26">
        <v>-136599</v>
      </c>
      <c r="KD26">
        <v>-297922</v>
      </c>
      <c r="KE26">
        <v>23649</v>
      </c>
      <c r="KF26">
        <v>223134</v>
      </c>
      <c r="KG26">
        <v>339016</v>
      </c>
      <c r="KH26">
        <v>644615</v>
      </c>
      <c r="KI26">
        <v>26066</v>
      </c>
      <c r="KJ26">
        <v>288361</v>
      </c>
      <c r="KK26">
        <v>147726</v>
      </c>
      <c r="KL26">
        <v>251539</v>
      </c>
      <c r="KM26">
        <v>-206685</v>
      </c>
      <c r="KN26">
        <v>460554</v>
      </c>
      <c r="KO26">
        <v>216820</v>
      </c>
      <c r="KP26">
        <v>426625</v>
      </c>
      <c r="KQ26">
        <v>86616</v>
      </c>
      <c r="KR26">
        <v>-1136572</v>
      </c>
      <c r="KS26">
        <v>628370</v>
      </c>
      <c r="KT26">
        <v>319810</v>
      </c>
      <c r="KU26">
        <v>456576</v>
      </c>
      <c r="KV26">
        <v>750528</v>
      </c>
      <c r="KW26">
        <v>562816</v>
      </c>
      <c r="KX26">
        <v>318677</v>
      </c>
      <c r="KY26">
        <v>791047</v>
      </c>
      <c r="KZ26">
        <v>700089</v>
      </c>
      <c r="LA26">
        <v>113654</v>
      </c>
      <c r="LB26">
        <v>533686</v>
      </c>
      <c r="LC26">
        <v>322971</v>
      </c>
      <c r="LD26">
        <v>485674</v>
      </c>
      <c r="LE26">
        <v>605131</v>
      </c>
      <c r="LF26">
        <v>460181</v>
      </c>
    </row>
    <row r="27" spans="1:318">
      <c r="A27" t="s">
        <v>403</v>
      </c>
      <c r="B27" t="s">
        <v>331</v>
      </c>
      <c r="C27">
        <v>1000000</v>
      </c>
      <c r="D27" t="s">
        <v>332</v>
      </c>
      <c r="E27" t="s">
        <v>404</v>
      </c>
      <c r="F27" s="2" t="s">
        <v>405</v>
      </c>
      <c r="G27" t="s">
        <v>7</v>
      </c>
      <c r="H27" t="s">
        <v>7</v>
      </c>
      <c r="I27" t="s">
        <v>7</v>
      </c>
      <c r="J27" t="s">
        <v>7</v>
      </c>
      <c r="K27">
        <v>0</v>
      </c>
      <c r="L27" t="s">
        <v>8</v>
      </c>
      <c r="M27" t="s">
        <v>8</v>
      </c>
      <c r="N27" t="s">
        <v>8</v>
      </c>
      <c r="O27">
        <v>0</v>
      </c>
      <c r="P27" t="s">
        <v>8</v>
      </c>
      <c r="Q27" t="s">
        <v>8</v>
      </c>
      <c r="R27" t="s">
        <v>8</v>
      </c>
      <c r="S27">
        <v>0</v>
      </c>
      <c r="T27" t="s">
        <v>8</v>
      </c>
      <c r="U27" t="s">
        <v>8</v>
      </c>
      <c r="V27" t="s">
        <v>8</v>
      </c>
      <c r="W27">
        <v>0</v>
      </c>
      <c r="X27" t="s">
        <v>8</v>
      </c>
      <c r="Y27" t="s">
        <v>8</v>
      </c>
      <c r="Z27" t="s">
        <v>8</v>
      </c>
      <c r="AA27">
        <v>0</v>
      </c>
      <c r="AB27" t="s">
        <v>8</v>
      </c>
      <c r="AC27" t="s">
        <v>8</v>
      </c>
      <c r="AD27" t="s">
        <v>8</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336</v>
      </c>
      <c r="BU27">
        <v>340</v>
      </c>
      <c r="BV27">
        <v>336</v>
      </c>
      <c r="BW27">
        <v>336</v>
      </c>
      <c r="BX27">
        <v>336</v>
      </c>
      <c r="BY27">
        <v>332</v>
      </c>
      <c r="BZ27">
        <v>336</v>
      </c>
      <c r="CA27">
        <v>336</v>
      </c>
      <c r="CB27">
        <v>336</v>
      </c>
      <c r="CC27">
        <v>336</v>
      </c>
      <c r="CD27">
        <v>336</v>
      </c>
      <c r="CE27">
        <v>336</v>
      </c>
      <c r="CF27">
        <v>336</v>
      </c>
      <c r="CG27">
        <v>336</v>
      </c>
      <c r="CH27">
        <v>336</v>
      </c>
      <c r="CI27">
        <v>336</v>
      </c>
      <c r="CJ27">
        <v>336</v>
      </c>
      <c r="CK27">
        <v>336</v>
      </c>
      <c r="CL27">
        <v>336</v>
      </c>
      <c r="CM27">
        <v>336</v>
      </c>
      <c r="CN27">
        <v>336</v>
      </c>
      <c r="CO27">
        <v>336</v>
      </c>
      <c r="CP27">
        <v>336</v>
      </c>
      <c r="CQ27">
        <v>336</v>
      </c>
      <c r="CR27">
        <v>336</v>
      </c>
      <c r="CS27">
        <v>336</v>
      </c>
      <c r="CT27">
        <v>336</v>
      </c>
      <c r="CU27">
        <v>336</v>
      </c>
      <c r="CV27">
        <v>336</v>
      </c>
      <c r="CW27">
        <v>336</v>
      </c>
      <c r="CX27">
        <v>336</v>
      </c>
      <c r="CY27">
        <v>336</v>
      </c>
      <c r="CZ27">
        <v>376</v>
      </c>
      <c r="DA27">
        <v>376</v>
      </c>
      <c r="DB27">
        <v>344</v>
      </c>
      <c r="DC27">
        <v>200</v>
      </c>
      <c r="DD27">
        <v>512</v>
      </c>
      <c r="DE27">
        <v>-196</v>
      </c>
      <c r="DF27">
        <v>108</v>
      </c>
      <c r="DG27">
        <v>-268</v>
      </c>
      <c r="DH27">
        <v>72</v>
      </c>
      <c r="DI27">
        <v>620</v>
      </c>
      <c r="DJ27">
        <v>-140</v>
      </c>
      <c r="DK27">
        <v>28</v>
      </c>
      <c r="DL27">
        <v>-32</v>
      </c>
      <c r="DM27">
        <v>256</v>
      </c>
      <c r="DN27">
        <v>540</v>
      </c>
      <c r="DO27">
        <v>-556</v>
      </c>
      <c r="DP27">
        <v>748</v>
      </c>
      <c r="DQ27">
        <v>556</v>
      </c>
      <c r="DR27">
        <v>-200</v>
      </c>
      <c r="DS27">
        <v>-2972</v>
      </c>
      <c r="DT27">
        <v>568</v>
      </c>
      <c r="DU27">
        <v>-488</v>
      </c>
      <c r="DV27">
        <v>-1732</v>
      </c>
      <c r="DW27">
        <v>1292</v>
      </c>
      <c r="DX27">
        <v>304</v>
      </c>
      <c r="DY27">
        <v>1244</v>
      </c>
      <c r="DZ27">
        <v>288</v>
      </c>
      <c r="EA27">
        <v>424</v>
      </c>
      <c r="EB27">
        <v>452</v>
      </c>
      <c r="EC27">
        <v>2868</v>
      </c>
      <c r="ED27">
        <v>2944</v>
      </c>
      <c r="EE27">
        <v>4572</v>
      </c>
      <c r="EF27">
        <v>896</v>
      </c>
      <c r="EG27">
        <v>1612</v>
      </c>
      <c r="EH27">
        <v>3540</v>
      </c>
      <c r="EI27">
        <v>-956</v>
      </c>
      <c r="EJ27">
        <v>-24</v>
      </c>
      <c r="EK27">
        <v>444</v>
      </c>
      <c r="EL27">
        <v>1568</v>
      </c>
      <c r="EM27">
        <v>192</v>
      </c>
      <c r="EN27">
        <v>4596</v>
      </c>
      <c r="EO27">
        <v>184</v>
      </c>
      <c r="EP27">
        <v>2508</v>
      </c>
      <c r="EQ27">
        <v>2892</v>
      </c>
      <c r="ER27">
        <v>2324</v>
      </c>
      <c r="ES27">
        <v>2620</v>
      </c>
      <c r="ET27">
        <v>2524</v>
      </c>
      <c r="EU27">
        <v>-1240</v>
      </c>
      <c r="EV27">
        <v>-280</v>
      </c>
      <c r="EW27">
        <v>2112</v>
      </c>
      <c r="EX27">
        <v>-1556</v>
      </c>
      <c r="EY27">
        <v>-1720</v>
      </c>
      <c r="EZ27">
        <v>-1732</v>
      </c>
      <c r="FA27">
        <v>28</v>
      </c>
      <c r="FB27">
        <v>-828</v>
      </c>
      <c r="FC27">
        <v>2460</v>
      </c>
      <c r="FD27">
        <v>-220</v>
      </c>
      <c r="FE27">
        <v>728</v>
      </c>
      <c r="FF27">
        <v>1864</v>
      </c>
      <c r="FG27">
        <v>2316</v>
      </c>
      <c r="FH27">
        <v>1280</v>
      </c>
      <c r="FI27">
        <v>3096</v>
      </c>
      <c r="FJ27">
        <v>5088</v>
      </c>
      <c r="FK27">
        <v>7872</v>
      </c>
      <c r="FL27">
        <v>5260</v>
      </c>
      <c r="FM27">
        <v>8192</v>
      </c>
      <c r="FN27">
        <v>5936</v>
      </c>
      <c r="FO27">
        <v>8476</v>
      </c>
      <c r="FP27">
        <v>2844</v>
      </c>
      <c r="FQ27">
        <v>4092</v>
      </c>
      <c r="FR27">
        <v>5760</v>
      </c>
      <c r="FS27">
        <v>7448</v>
      </c>
      <c r="FT27">
        <v>568</v>
      </c>
      <c r="FU27">
        <v>10600</v>
      </c>
      <c r="FV27">
        <v>5844</v>
      </c>
      <c r="FW27">
        <v>9920</v>
      </c>
      <c r="FX27">
        <v>16136</v>
      </c>
      <c r="FY27">
        <v>7252</v>
      </c>
      <c r="FZ27">
        <v>11932</v>
      </c>
      <c r="GA27">
        <v>25004</v>
      </c>
      <c r="GB27">
        <v>8676</v>
      </c>
      <c r="GC27">
        <v>5876</v>
      </c>
      <c r="GD27">
        <v>-2132</v>
      </c>
      <c r="GE27">
        <v>12580</v>
      </c>
      <c r="GF27">
        <v>3276</v>
      </c>
      <c r="GG27">
        <v>5352</v>
      </c>
      <c r="GH27">
        <v>17192</v>
      </c>
      <c r="GI27">
        <v>15084</v>
      </c>
      <c r="GJ27">
        <v>12716</v>
      </c>
      <c r="GK27">
        <v>26704</v>
      </c>
      <c r="GL27">
        <v>5768</v>
      </c>
      <c r="GM27">
        <v>27912</v>
      </c>
      <c r="GN27">
        <v>7272</v>
      </c>
      <c r="GO27">
        <v>35840</v>
      </c>
      <c r="GP27">
        <v>39052</v>
      </c>
      <c r="GQ27">
        <v>59472</v>
      </c>
      <c r="GR27">
        <v>23788</v>
      </c>
      <c r="GS27">
        <v>23780</v>
      </c>
      <c r="GT27">
        <v>15668</v>
      </c>
      <c r="GU27">
        <v>23380</v>
      </c>
      <c r="GV27">
        <v>20652</v>
      </c>
      <c r="GW27">
        <v>14532</v>
      </c>
      <c r="GX27">
        <v>33372</v>
      </c>
      <c r="GY27">
        <v>1940</v>
      </c>
      <c r="GZ27">
        <v>2236</v>
      </c>
      <c r="HA27">
        <v>20464</v>
      </c>
      <c r="HB27">
        <v>42108</v>
      </c>
      <c r="HC27">
        <v>42284</v>
      </c>
      <c r="HD27">
        <v>41984</v>
      </c>
      <c r="HE27">
        <v>27116</v>
      </c>
      <c r="HF27">
        <v>35820</v>
      </c>
      <c r="HG27">
        <v>16332</v>
      </c>
      <c r="HH27">
        <v>48820</v>
      </c>
      <c r="HI27">
        <v>28428</v>
      </c>
      <c r="HJ27">
        <v>-19068</v>
      </c>
      <c r="HK27">
        <v>-13972</v>
      </c>
      <c r="HL27">
        <v>55716</v>
      </c>
      <c r="HM27">
        <v>52996</v>
      </c>
      <c r="HN27">
        <v>71192</v>
      </c>
      <c r="HO27">
        <v>73880</v>
      </c>
      <c r="HP27">
        <v>125548</v>
      </c>
      <c r="HQ27">
        <v>109160</v>
      </c>
      <c r="HR27">
        <v>163080</v>
      </c>
      <c r="HS27">
        <v>169824</v>
      </c>
      <c r="HT27">
        <v>121932</v>
      </c>
      <c r="HU27">
        <v>46468</v>
      </c>
      <c r="HV27">
        <v>77220</v>
      </c>
      <c r="HW27">
        <v>122432</v>
      </c>
      <c r="HX27">
        <v>79072</v>
      </c>
      <c r="HY27">
        <v>207728</v>
      </c>
      <c r="HZ27">
        <v>112624</v>
      </c>
      <c r="IA27">
        <v>108860</v>
      </c>
      <c r="IB27">
        <v>55760</v>
      </c>
      <c r="IC27">
        <v>54320</v>
      </c>
      <c r="ID27">
        <v>-93836</v>
      </c>
      <c r="IE27">
        <v>32812</v>
      </c>
      <c r="IF27">
        <v>73572</v>
      </c>
      <c r="IG27">
        <v>76364</v>
      </c>
      <c r="IH27">
        <v>124872</v>
      </c>
      <c r="II27">
        <v>343512</v>
      </c>
      <c r="IJ27">
        <v>14168</v>
      </c>
      <c r="IK27">
        <v>220940</v>
      </c>
      <c r="IL27">
        <v>155064</v>
      </c>
      <c r="IM27">
        <v>168984</v>
      </c>
      <c r="IN27">
        <v>153136</v>
      </c>
      <c r="IO27">
        <v>356360</v>
      </c>
      <c r="IP27">
        <v>171320</v>
      </c>
      <c r="IQ27">
        <v>187572</v>
      </c>
      <c r="IR27">
        <v>179444</v>
      </c>
      <c r="IS27">
        <v>387912</v>
      </c>
      <c r="IT27">
        <v>222228</v>
      </c>
      <c r="IU27">
        <v>168348</v>
      </c>
      <c r="IV27">
        <v>97056</v>
      </c>
      <c r="IW27">
        <v>99416</v>
      </c>
      <c r="IX27">
        <v>-398380</v>
      </c>
      <c r="IY27">
        <v>-725804</v>
      </c>
      <c r="IZ27">
        <v>-275296</v>
      </c>
      <c r="JA27">
        <v>-86576</v>
      </c>
      <c r="JB27">
        <v>-317596</v>
      </c>
      <c r="JC27">
        <v>-224576</v>
      </c>
      <c r="JD27">
        <v>-113311</v>
      </c>
      <c r="JE27">
        <v>45849</v>
      </c>
      <c r="JF27">
        <v>-91772</v>
      </c>
      <c r="JG27">
        <v>-106999</v>
      </c>
      <c r="JH27">
        <v>-48202</v>
      </c>
      <c r="JI27">
        <v>-59530</v>
      </c>
      <c r="JJ27">
        <v>-19052</v>
      </c>
      <c r="JK27">
        <v>-39423</v>
      </c>
      <c r="JL27">
        <v>3589</v>
      </c>
      <c r="JM27">
        <v>-184819</v>
      </c>
      <c r="JN27">
        <v>22516</v>
      </c>
      <c r="JO27">
        <v>-135713</v>
      </c>
      <c r="JP27">
        <v>-157679</v>
      </c>
      <c r="JQ27">
        <v>-123123</v>
      </c>
      <c r="JR27">
        <v>76582</v>
      </c>
      <c r="JS27">
        <v>-130240</v>
      </c>
      <c r="JT27">
        <v>-115010</v>
      </c>
      <c r="JU27">
        <v>-16024</v>
      </c>
      <c r="JV27">
        <v>88716</v>
      </c>
      <c r="JW27">
        <v>9874</v>
      </c>
      <c r="JX27">
        <v>-52777</v>
      </c>
      <c r="JY27">
        <v>223279</v>
      </c>
      <c r="JZ27">
        <v>-69614</v>
      </c>
      <c r="KA27">
        <v>-1843</v>
      </c>
      <c r="KB27">
        <v>76176</v>
      </c>
      <c r="KC27">
        <v>108179</v>
      </c>
      <c r="KD27">
        <v>120534</v>
      </c>
      <c r="KE27">
        <v>11311</v>
      </c>
      <c r="KF27">
        <v>-75533</v>
      </c>
      <c r="KG27">
        <v>68054</v>
      </c>
      <c r="KH27">
        <v>48906</v>
      </c>
      <c r="KI27">
        <v>46774</v>
      </c>
      <c r="KJ27">
        <v>155739</v>
      </c>
      <c r="KK27">
        <v>80274</v>
      </c>
      <c r="KL27">
        <v>53356</v>
      </c>
      <c r="KM27">
        <v>93343</v>
      </c>
      <c r="KN27">
        <v>61967</v>
      </c>
      <c r="KO27">
        <v>81268</v>
      </c>
      <c r="KP27">
        <v>85059</v>
      </c>
      <c r="KQ27">
        <v>99402</v>
      </c>
      <c r="KR27">
        <v>259272</v>
      </c>
      <c r="KS27">
        <v>-164457</v>
      </c>
      <c r="KT27">
        <v>-165036</v>
      </c>
      <c r="KU27">
        <v>93109</v>
      </c>
      <c r="KV27">
        <v>-40251</v>
      </c>
      <c r="KW27">
        <v>16533</v>
      </c>
      <c r="KX27">
        <v>-93981</v>
      </c>
      <c r="KY27">
        <v>78406</v>
      </c>
      <c r="KZ27">
        <v>-47998</v>
      </c>
      <c r="LA27">
        <v>344769</v>
      </c>
      <c r="LB27">
        <v>189860</v>
      </c>
      <c r="LC27">
        <v>285132</v>
      </c>
      <c r="LD27">
        <v>165402</v>
      </c>
      <c r="LE27">
        <v>173866</v>
      </c>
      <c r="LF27">
        <v>164592</v>
      </c>
    </row>
    <row r="28" spans="1:318">
      <c r="A28" t="s">
        <v>406</v>
      </c>
      <c r="B28" t="s">
        <v>331</v>
      </c>
      <c r="C28">
        <v>1000000</v>
      </c>
      <c r="D28" t="s">
        <v>332</v>
      </c>
      <c r="E28" t="s">
        <v>407</v>
      </c>
      <c r="F28" s="2" t="s">
        <v>408</v>
      </c>
      <c r="G28" t="s">
        <v>7</v>
      </c>
      <c r="H28" t="s">
        <v>7</v>
      </c>
      <c r="I28" t="s">
        <v>7</v>
      </c>
      <c r="J28" t="s">
        <v>7</v>
      </c>
      <c r="K28">
        <v>0</v>
      </c>
      <c r="L28" t="s">
        <v>8</v>
      </c>
      <c r="M28" t="s">
        <v>8</v>
      </c>
      <c r="N28" t="s">
        <v>8</v>
      </c>
      <c r="O28">
        <v>0</v>
      </c>
      <c r="P28" t="s">
        <v>8</v>
      </c>
      <c r="Q28" t="s">
        <v>8</v>
      </c>
      <c r="R28" t="s">
        <v>8</v>
      </c>
      <c r="S28">
        <v>0</v>
      </c>
      <c r="T28" t="s">
        <v>8</v>
      </c>
      <c r="U28" t="s">
        <v>8</v>
      </c>
      <c r="V28" t="s">
        <v>8</v>
      </c>
      <c r="W28">
        <v>0</v>
      </c>
      <c r="X28" t="s">
        <v>8</v>
      </c>
      <c r="Y28" t="s">
        <v>8</v>
      </c>
      <c r="Z28" t="s">
        <v>8</v>
      </c>
      <c r="AA28">
        <v>0</v>
      </c>
      <c r="AB28" t="s">
        <v>8</v>
      </c>
      <c r="AC28" t="s">
        <v>8</v>
      </c>
      <c r="AD28" t="s">
        <v>8</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116</v>
      </c>
      <c r="ED28">
        <v>112</v>
      </c>
      <c r="EE28">
        <v>116</v>
      </c>
      <c r="EF28">
        <v>112</v>
      </c>
      <c r="EG28">
        <v>116</v>
      </c>
      <c r="EH28">
        <v>112</v>
      </c>
      <c r="EI28">
        <v>116</v>
      </c>
      <c r="EJ28">
        <v>132</v>
      </c>
      <c r="EK28">
        <v>132</v>
      </c>
      <c r="EL28">
        <v>132</v>
      </c>
      <c r="EM28">
        <v>132</v>
      </c>
      <c r="EN28">
        <v>132</v>
      </c>
      <c r="EO28">
        <v>132</v>
      </c>
      <c r="EP28">
        <v>140</v>
      </c>
      <c r="EQ28">
        <v>136</v>
      </c>
      <c r="ER28">
        <v>132</v>
      </c>
      <c r="ES28">
        <v>132</v>
      </c>
      <c r="ET28">
        <v>136</v>
      </c>
      <c r="EU28">
        <v>132</v>
      </c>
      <c r="EV28">
        <v>132</v>
      </c>
      <c r="EW28">
        <v>136</v>
      </c>
      <c r="EX28">
        <v>132</v>
      </c>
      <c r="EY28">
        <v>132</v>
      </c>
      <c r="EZ28">
        <v>136</v>
      </c>
      <c r="FA28">
        <v>132</v>
      </c>
      <c r="FB28">
        <v>132</v>
      </c>
      <c r="FC28">
        <v>136</v>
      </c>
      <c r="FD28">
        <v>132</v>
      </c>
      <c r="FE28">
        <v>132</v>
      </c>
      <c r="FF28">
        <v>136</v>
      </c>
      <c r="FG28">
        <v>132</v>
      </c>
      <c r="FH28">
        <v>200</v>
      </c>
      <c r="FI28">
        <v>200</v>
      </c>
      <c r="FJ28">
        <v>200</v>
      </c>
      <c r="FK28">
        <v>200</v>
      </c>
      <c r="FL28">
        <v>200</v>
      </c>
      <c r="FM28">
        <v>200</v>
      </c>
      <c r="FN28">
        <v>200</v>
      </c>
      <c r="FO28">
        <v>200</v>
      </c>
      <c r="FP28">
        <v>200</v>
      </c>
      <c r="FQ28">
        <v>200</v>
      </c>
      <c r="FR28">
        <v>200</v>
      </c>
      <c r="FS28">
        <v>200</v>
      </c>
      <c r="FT28">
        <v>200</v>
      </c>
      <c r="FU28">
        <v>200</v>
      </c>
      <c r="FV28">
        <v>200</v>
      </c>
      <c r="FW28">
        <v>200</v>
      </c>
      <c r="FX28">
        <v>200</v>
      </c>
      <c r="FY28">
        <v>200</v>
      </c>
      <c r="FZ28">
        <v>200</v>
      </c>
      <c r="GA28">
        <v>200</v>
      </c>
      <c r="GB28">
        <v>200</v>
      </c>
      <c r="GC28">
        <v>200</v>
      </c>
      <c r="GD28">
        <v>200</v>
      </c>
      <c r="GE28">
        <v>200</v>
      </c>
      <c r="GF28">
        <v>200</v>
      </c>
      <c r="GG28">
        <v>200</v>
      </c>
      <c r="GH28">
        <v>200</v>
      </c>
      <c r="GI28">
        <v>200</v>
      </c>
      <c r="GJ28">
        <v>200</v>
      </c>
      <c r="GK28">
        <v>200</v>
      </c>
      <c r="GL28">
        <v>200</v>
      </c>
      <c r="GM28">
        <v>200</v>
      </c>
      <c r="GN28">
        <v>200</v>
      </c>
      <c r="GO28">
        <v>200</v>
      </c>
      <c r="GP28">
        <v>200</v>
      </c>
      <c r="GQ28">
        <v>200</v>
      </c>
      <c r="GR28">
        <v>200</v>
      </c>
      <c r="GS28">
        <v>200</v>
      </c>
      <c r="GT28">
        <v>200</v>
      </c>
      <c r="GU28">
        <v>200</v>
      </c>
      <c r="GV28">
        <v>952</v>
      </c>
      <c r="GW28">
        <v>952</v>
      </c>
      <c r="GX28">
        <v>952</v>
      </c>
      <c r="GY28">
        <v>952</v>
      </c>
      <c r="GZ28">
        <v>952</v>
      </c>
      <c r="HA28">
        <v>952</v>
      </c>
      <c r="HB28">
        <v>952</v>
      </c>
      <c r="HC28">
        <v>952</v>
      </c>
      <c r="HD28">
        <v>952</v>
      </c>
      <c r="HE28">
        <v>952</v>
      </c>
      <c r="HF28">
        <v>952</v>
      </c>
      <c r="HG28">
        <v>952</v>
      </c>
      <c r="HH28">
        <v>952</v>
      </c>
      <c r="HI28">
        <v>952</v>
      </c>
      <c r="HJ28">
        <v>952</v>
      </c>
      <c r="HK28">
        <v>952</v>
      </c>
      <c r="HL28">
        <v>952</v>
      </c>
      <c r="HM28">
        <v>952</v>
      </c>
      <c r="HN28">
        <v>952</v>
      </c>
      <c r="HO28">
        <v>952</v>
      </c>
      <c r="HP28">
        <v>960</v>
      </c>
      <c r="HQ28">
        <v>0</v>
      </c>
      <c r="HR28">
        <v>0</v>
      </c>
      <c r="HS28">
        <v>0</v>
      </c>
      <c r="HT28">
        <v>0</v>
      </c>
      <c r="HU28">
        <v>0</v>
      </c>
      <c r="HV28">
        <v>0</v>
      </c>
      <c r="HW28">
        <v>0</v>
      </c>
      <c r="HX28">
        <v>0</v>
      </c>
      <c r="HY28">
        <v>0</v>
      </c>
      <c r="HZ28">
        <v>7000</v>
      </c>
      <c r="IA28">
        <v>7000</v>
      </c>
      <c r="IB28">
        <v>7000</v>
      </c>
      <c r="IC28">
        <v>7000</v>
      </c>
      <c r="ID28">
        <v>9000</v>
      </c>
      <c r="IE28">
        <v>9000</v>
      </c>
      <c r="IF28">
        <v>9000</v>
      </c>
      <c r="IG28">
        <v>9000</v>
      </c>
      <c r="IH28">
        <v>4000</v>
      </c>
      <c r="II28">
        <v>4000</v>
      </c>
      <c r="IJ28">
        <v>4000</v>
      </c>
      <c r="IK28">
        <v>4000</v>
      </c>
      <c r="IL28">
        <v>2000</v>
      </c>
      <c r="IM28">
        <v>2000</v>
      </c>
      <c r="IN28">
        <v>2000</v>
      </c>
      <c r="IO28">
        <v>2000</v>
      </c>
      <c r="IP28">
        <v>8728</v>
      </c>
      <c r="IQ28">
        <v>8728</v>
      </c>
      <c r="IR28">
        <v>8728</v>
      </c>
      <c r="IS28">
        <v>8728</v>
      </c>
      <c r="IT28">
        <v>12672</v>
      </c>
      <c r="IU28">
        <v>12672</v>
      </c>
      <c r="IV28">
        <v>12668</v>
      </c>
      <c r="IW28">
        <v>12672</v>
      </c>
      <c r="IX28">
        <v>-876</v>
      </c>
      <c r="IY28">
        <v>-880</v>
      </c>
      <c r="IZ28">
        <v>-876</v>
      </c>
      <c r="JA28">
        <v>-880</v>
      </c>
      <c r="JB28">
        <v>16268</v>
      </c>
      <c r="JC28">
        <v>16268</v>
      </c>
      <c r="JD28">
        <v>16268</v>
      </c>
      <c r="JE28">
        <v>16272</v>
      </c>
      <c r="JF28">
        <v>9892</v>
      </c>
      <c r="JG28">
        <v>9892</v>
      </c>
      <c r="JH28">
        <v>9888</v>
      </c>
      <c r="JI28">
        <v>9888</v>
      </c>
      <c r="JJ28">
        <v>-12744</v>
      </c>
      <c r="JK28">
        <v>-4496</v>
      </c>
      <c r="JL28">
        <v>-2796</v>
      </c>
      <c r="JM28">
        <v>-5644</v>
      </c>
      <c r="JN28">
        <v>1692</v>
      </c>
      <c r="JO28">
        <v>4372</v>
      </c>
      <c r="JP28">
        <v>3160</v>
      </c>
      <c r="JQ28">
        <v>4312</v>
      </c>
      <c r="JR28">
        <v>5428</v>
      </c>
      <c r="JS28">
        <v>4940</v>
      </c>
      <c r="JT28">
        <v>2880</v>
      </c>
      <c r="JU28">
        <v>2712</v>
      </c>
      <c r="JV28">
        <v>4968</v>
      </c>
      <c r="JW28">
        <v>6748</v>
      </c>
      <c r="JX28">
        <v>9712</v>
      </c>
      <c r="JY28">
        <v>10916</v>
      </c>
      <c r="JZ28">
        <v>1764</v>
      </c>
      <c r="KA28">
        <v>3432</v>
      </c>
      <c r="KB28">
        <v>1976</v>
      </c>
      <c r="KC28">
        <v>6824</v>
      </c>
      <c r="KD28">
        <v>10224</v>
      </c>
      <c r="KE28">
        <v>9896</v>
      </c>
      <c r="KF28">
        <v>4544</v>
      </c>
      <c r="KG28">
        <v>12288</v>
      </c>
      <c r="KH28">
        <v>6304</v>
      </c>
      <c r="KI28">
        <v>5092</v>
      </c>
      <c r="KJ28">
        <v>156</v>
      </c>
      <c r="KK28">
        <v>-1976</v>
      </c>
      <c r="KL28">
        <v>4132</v>
      </c>
      <c r="KM28">
        <v>-8556</v>
      </c>
      <c r="KN28">
        <v>4648</v>
      </c>
      <c r="KO28">
        <v>1752</v>
      </c>
      <c r="KP28">
        <v>5124</v>
      </c>
      <c r="KQ28">
        <v>4648</v>
      </c>
      <c r="KR28">
        <v>-3096</v>
      </c>
      <c r="KS28">
        <v>16268</v>
      </c>
      <c r="KT28">
        <v>1956</v>
      </c>
      <c r="KU28">
        <v>4268</v>
      </c>
      <c r="KV28">
        <v>6956</v>
      </c>
      <c r="KW28">
        <v>-1260</v>
      </c>
      <c r="KX28">
        <v>748</v>
      </c>
      <c r="KY28">
        <v>448</v>
      </c>
      <c r="KZ28">
        <v>11556</v>
      </c>
      <c r="LA28">
        <v>-388</v>
      </c>
      <c r="LB28">
        <v>4040</v>
      </c>
      <c r="LC28">
        <v>1524</v>
      </c>
      <c r="LD28">
        <v>3844</v>
      </c>
      <c r="LE28">
        <v>7020</v>
      </c>
      <c r="LF28">
        <v>-24476</v>
      </c>
    </row>
    <row r="29" spans="1:318">
      <c r="A29" t="s">
        <v>409</v>
      </c>
      <c r="B29" t="s">
        <v>331</v>
      </c>
      <c r="C29">
        <v>1000000</v>
      </c>
      <c r="D29" t="s">
        <v>332</v>
      </c>
      <c r="E29" t="s">
        <v>410</v>
      </c>
      <c r="F29" s="2" t="s">
        <v>411</v>
      </c>
      <c r="G29" t="s">
        <v>7</v>
      </c>
      <c r="H29" t="s">
        <v>7</v>
      </c>
      <c r="I29" t="s">
        <v>7</v>
      </c>
      <c r="J29" t="s">
        <v>7</v>
      </c>
      <c r="K29">
        <v>-274</v>
      </c>
      <c r="L29" t="s">
        <v>8</v>
      </c>
      <c r="M29" t="s">
        <v>8</v>
      </c>
      <c r="N29" t="s">
        <v>8</v>
      </c>
      <c r="O29">
        <v>51</v>
      </c>
      <c r="P29" t="s">
        <v>8</v>
      </c>
      <c r="Q29" t="s">
        <v>8</v>
      </c>
      <c r="R29" t="s">
        <v>8</v>
      </c>
      <c r="S29">
        <v>-48</v>
      </c>
      <c r="T29" t="s">
        <v>8</v>
      </c>
      <c r="U29" t="s">
        <v>8</v>
      </c>
      <c r="V29" t="s">
        <v>8</v>
      </c>
      <c r="W29">
        <v>95</v>
      </c>
      <c r="X29" t="s">
        <v>8</v>
      </c>
      <c r="Y29" t="s">
        <v>8</v>
      </c>
      <c r="Z29" t="s">
        <v>8</v>
      </c>
      <c r="AA29">
        <v>-10</v>
      </c>
      <c r="AB29" t="s">
        <v>8</v>
      </c>
      <c r="AC29" t="s">
        <v>8</v>
      </c>
      <c r="AD29" t="s">
        <v>8</v>
      </c>
      <c r="AE29">
        <v>6</v>
      </c>
      <c r="AF29">
        <v>28</v>
      </c>
      <c r="AG29">
        <v>24</v>
      </c>
      <c r="AH29">
        <v>52</v>
      </c>
      <c r="AI29">
        <v>40</v>
      </c>
      <c r="AJ29">
        <v>-68</v>
      </c>
      <c r="AK29">
        <v>72</v>
      </c>
      <c r="AL29">
        <v>60</v>
      </c>
      <c r="AM29">
        <v>-4</v>
      </c>
      <c r="AN29">
        <v>-28</v>
      </c>
      <c r="AO29">
        <v>-32</v>
      </c>
      <c r="AP29">
        <v>88</v>
      </c>
      <c r="AQ29">
        <v>-4</v>
      </c>
      <c r="AR29">
        <v>40</v>
      </c>
      <c r="AS29">
        <v>24</v>
      </c>
      <c r="AT29">
        <v>36</v>
      </c>
      <c r="AU29">
        <v>116</v>
      </c>
      <c r="AV29">
        <v>64</v>
      </c>
      <c r="AW29">
        <v>80</v>
      </c>
      <c r="AX29">
        <v>68</v>
      </c>
      <c r="AY29">
        <v>56</v>
      </c>
      <c r="AZ29">
        <v>128</v>
      </c>
      <c r="BA29">
        <v>48</v>
      </c>
      <c r="BB29">
        <v>88</v>
      </c>
      <c r="BC29">
        <v>96</v>
      </c>
      <c r="BD29">
        <v>136</v>
      </c>
      <c r="BE29">
        <v>-4</v>
      </c>
      <c r="BF29">
        <v>0</v>
      </c>
      <c r="BG29">
        <v>84</v>
      </c>
      <c r="BH29">
        <v>24</v>
      </c>
      <c r="BI29">
        <v>72</v>
      </c>
      <c r="BJ29">
        <v>140</v>
      </c>
      <c r="BK29">
        <v>-460</v>
      </c>
      <c r="BL29">
        <v>132</v>
      </c>
      <c r="BM29">
        <v>124</v>
      </c>
      <c r="BN29">
        <v>80</v>
      </c>
      <c r="BO29">
        <v>-20</v>
      </c>
      <c r="BP29">
        <v>32</v>
      </c>
      <c r="BQ29">
        <v>20</v>
      </c>
      <c r="BR29">
        <v>-36</v>
      </c>
      <c r="BS29">
        <v>-12</v>
      </c>
      <c r="BT29">
        <v>468</v>
      </c>
      <c r="BU29">
        <v>-84</v>
      </c>
      <c r="BV29">
        <v>-200</v>
      </c>
      <c r="BW29">
        <v>-84</v>
      </c>
      <c r="BX29">
        <v>-168</v>
      </c>
      <c r="BY29">
        <v>232</v>
      </c>
      <c r="BZ29">
        <v>-20</v>
      </c>
      <c r="CA29">
        <v>184</v>
      </c>
      <c r="CB29">
        <v>124</v>
      </c>
      <c r="CC29">
        <v>136</v>
      </c>
      <c r="CD29">
        <v>332</v>
      </c>
      <c r="CE29">
        <v>240</v>
      </c>
      <c r="CF29">
        <v>72</v>
      </c>
      <c r="CG29">
        <v>-404</v>
      </c>
      <c r="CH29">
        <v>-60</v>
      </c>
      <c r="CI29">
        <v>568</v>
      </c>
      <c r="CJ29">
        <v>824</v>
      </c>
      <c r="CK29">
        <v>2324</v>
      </c>
      <c r="CL29">
        <v>632</v>
      </c>
      <c r="CM29">
        <v>1076</v>
      </c>
      <c r="CN29">
        <v>652</v>
      </c>
      <c r="CO29">
        <v>1044</v>
      </c>
      <c r="CP29">
        <v>964</v>
      </c>
      <c r="CQ29">
        <v>-1388</v>
      </c>
      <c r="CR29">
        <v>2184</v>
      </c>
      <c r="CS29">
        <v>2344</v>
      </c>
      <c r="CT29">
        <v>2660</v>
      </c>
      <c r="CU29">
        <v>2076</v>
      </c>
      <c r="CV29">
        <v>2544</v>
      </c>
      <c r="CW29">
        <v>852</v>
      </c>
      <c r="CX29">
        <v>908</v>
      </c>
      <c r="CY29">
        <v>1956</v>
      </c>
      <c r="CZ29">
        <v>1560</v>
      </c>
      <c r="DA29">
        <v>1872</v>
      </c>
      <c r="DB29">
        <v>1336</v>
      </c>
      <c r="DC29">
        <v>1204</v>
      </c>
      <c r="DD29">
        <v>1924</v>
      </c>
      <c r="DE29">
        <v>796</v>
      </c>
      <c r="DF29">
        <v>1504</v>
      </c>
      <c r="DG29">
        <v>1588</v>
      </c>
      <c r="DH29">
        <v>1460</v>
      </c>
      <c r="DI29">
        <v>3164</v>
      </c>
      <c r="DJ29">
        <v>952</v>
      </c>
      <c r="DK29">
        <v>2720</v>
      </c>
      <c r="DL29">
        <v>1776</v>
      </c>
      <c r="DM29">
        <v>1444</v>
      </c>
      <c r="DN29">
        <v>1212</v>
      </c>
      <c r="DO29">
        <v>736</v>
      </c>
      <c r="DP29">
        <v>436</v>
      </c>
      <c r="DQ29">
        <v>1972</v>
      </c>
      <c r="DR29">
        <v>1944</v>
      </c>
      <c r="DS29">
        <v>-488</v>
      </c>
      <c r="DT29">
        <v>920</v>
      </c>
      <c r="DU29">
        <v>-180</v>
      </c>
      <c r="DV29">
        <v>-196</v>
      </c>
      <c r="DW29">
        <v>2612</v>
      </c>
      <c r="DX29">
        <v>924</v>
      </c>
      <c r="DY29">
        <v>1680</v>
      </c>
      <c r="DZ29">
        <v>1244</v>
      </c>
      <c r="EA29">
        <v>976</v>
      </c>
      <c r="EB29">
        <v>2136</v>
      </c>
      <c r="EC29">
        <v>5740</v>
      </c>
      <c r="ED29">
        <v>3756</v>
      </c>
      <c r="EE29">
        <v>4536</v>
      </c>
      <c r="EF29">
        <v>868</v>
      </c>
      <c r="EG29">
        <v>2852</v>
      </c>
      <c r="EH29">
        <v>2028</v>
      </c>
      <c r="EI29">
        <v>1548</v>
      </c>
      <c r="EJ29">
        <v>588</v>
      </c>
      <c r="EK29">
        <v>2788</v>
      </c>
      <c r="EL29">
        <v>3644</v>
      </c>
      <c r="EM29">
        <v>3972</v>
      </c>
      <c r="EN29">
        <v>8636</v>
      </c>
      <c r="EO29">
        <v>8460</v>
      </c>
      <c r="EP29">
        <v>9840</v>
      </c>
      <c r="EQ29">
        <v>9176</v>
      </c>
      <c r="ER29">
        <v>11640</v>
      </c>
      <c r="ES29">
        <v>8692</v>
      </c>
      <c r="ET29">
        <v>13564</v>
      </c>
      <c r="EU29">
        <v>9060</v>
      </c>
      <c r="EV29">
        <v>13792</v>
      </c>
      <c r="EW29">
        <v>23776</v>
      </c>
      <c r="EX29">
        <v>11500</v>
      </c>
      <c r="EY29">
        <v>11892</v>
      </c>
      <c r="EZ29">
        <v>4296</v>
      </c>
      <c r="FA29">
        <v>6924</v>
      </c>
      <c r="FB29">
        <v>4720</v>
      </c>
      <c r="FC29">
        <v>8956</v>
      </c>
      <c r="FD29">
        <v>10772</v>
      </c>
      <c r="FE29">
        <v>9716</v>
      </c>
      <c r="FF29">
        <v>12096</v>
      </c>
      <c r="FG29">
        <v>29976</v>
      </c>
      <c r="FH29">
        <v>38864</v>
      </c>
      <c r="FI29">
        <v>18300</v>
      </c>
      <c r="FJ29">
        <v>28132</v>
      </c>
      <c r="FK29">
        <v>59100</v>
      </c>
      <c r="FL29">
        <v>39172</v>
      </c>
      <c r="FM29">
        <v>40432</v>
      </c>
      <c r="FN29">
        <v>35648</v>
      </c>
      <c r="FO29">
        <v>40400</v>
      </c>
      <c r="FP29">
        <v>31192</v>
      </c>
      <c r="FQ29">
        <v>18848</v>
      </c>
      <c r="FR29">
        <v>21524</v>
      </c>
      <c r="FS29">
        <v>2908</v>
      </c>
      <c r="FT29">
        <v>3124</v>
      </c>
      <c r="FU29">
        <v>17996</v>
      </c>
      <c r="FV29">
        <v>20328</v>
      </c>
      <c r="FW29">
        <v>17352</v>
      </c>
      <c r="FX29">
        <v>24392</v>
      </c>
      <c r="FY29">
        <v>7216</v>
      </c>
      <c r="FZ29">
        <v>4008</v>
      </c>
      <c r="GA29">
        <v>16732</v>
      </c>
      <c r="GB29">
        <v>4640</v>
      </c>
      <c r="GC29">
        <v>14980</v>
      </c>
      <c r="GD29">
        <v>372</v>
      </c>
      <c r="GE29">
        <v>3056</v>
      </c>
      <c r="GF29">
        <v>19280</v>
      </c>
      <c r="GG29">
        <v>22364</v>
      </c>
      <c r="GH29">
        <v>15168</v>
      </c>
      <c r="GI29">
        <v>15940</v>
      </c>
      <c r="GJ29">
        <v>16200</v>
      </c>
      <c r="GK29">
        <v>23852</v>
      </c>
      <c r="GL29">
        <v>20508</v>
      </c>
      <c r="GM29">
        <v>5952</v>
      </c>
      <c r="GN29">
        <v>18712</v>
      </c>
      <c r="GO29">
        <v>28920</v>
      </c>
      <c r="GP29">
        <v>27812</v>
      </c>
      <c r="GQ29">
        <v>45372</v>
      </c>
      <c r="GR29">
        <v>31528</v>
      </c>
      <c r="GS29">
        <v>42872</v>
      </c>
      <c r="GT29">
        <v>42944</v>
      </c>
      <c r="GU29">
        <v>33992</v>
      </c>
      <c r="GV29">
        <v>48208</v>
      </c>
      <c r="GW29">
        <v>43076</v>
      </c>
      <c r="GX29">
        <v>52172</v>
      </c>
      <c r="GY29">
        <v>53144</v>
      </c>
      <c r="GZ29">
        <v>63348</v>
      </c>
      <c r="HA29">
        <v>63112</v>
      </c>
      <c r="HB29">
        <v>83260</v>
      </c>
      <c r="HC29">
        <v>73564</v>
      </c>
      <c r="HD29">
        <v>67920</v>
      </c>
      <c r="HE29">
        <v>73700</v>
      </c>
      <c r="HF29">
        <v>81316</v>
      </c>
      <c r="HG29">
        <v>46792</v>
      </c>
      <c r="HH29">
        <v>91224</v>
      </c>
      <c r="HI29">
        <v>146920</v>
      </c>
      <c r="HJ29">
        <v>76292</v>
      </c>
      <c r="HK29">
        <v>106356</v>
      </c>
      <c r="HL29">
        <v>127024</v>
      </c>
      <c r="HM29">
        <v>107296</v>
      </c>
      <c r="HN29">
        <v>188568</v>
      </c>
      <c r="HO29">
        <v>126588</v>
      </c>
      <c r="HP29">
        <v>164144</v>
      </c>
      <c r="HQ29">
        <v>155924</v>
      </c>
      <c r="HR29">
        <v>165064</v>
      </c>
      <c r="HS29">
        <v>187976</v>
      </c>
      <c r="HT29">
        <v>280072</v>
      </c>
      <c r="HU29">
        <v>302936</v>
      </c>
      <c r="HV29">
        <v>124464</v>
      </c>
      <c r="HW29">
        <v>165820</v>
      </c>
      <c r="HX29">
        <v>149972</v>
      </c>
      <c r="HY29">
        <v>155192</v>
      </c>
      <c r="HZ29">
        <v>73796</v>
      </c>
      <c r="IA29">
        <v>113924</v>
      </c>
      <c r="IB29">
        <v>212788</v>
      </c>
      <c r="IC29">
        <v>235268</v>
      </c>
      <c r="ID29">
        <v>204768</v>
      </c>
      <c r="IE29">
        <v>230376</v>
      </c>
      <c r="IF29">
        <v>176104</v>
      </c>
      <c r="IG29">
        <v>217384</v>
      </c>
      <c r="IH29">
        <v>347304</v>
      </c>
      <c r="II29">
        <v>297332</v>
      </c>
      <c r="IJ29">
        <v>227468</v>
      </c>
      <c r="IK29">
        <v>319000</v>
      </c>
      <c r="IL29">
        <v>371692</v>
      </c>
      <c r="IM29">
        <v>395660</v>
      </c>
      <c r="IN29">
        <v>410452</v>
      </c>
      <c r="IO29">
        <v>442324</v>
      </c>
      <c r="IP29">
        <v>632264</v>
      </c>
      <c r="IQ29">
        <v>678884</v>
      </c>
      <c r="IR29">
        <v>721780</v>
      </c>
      <c r="IS29">
        <v>713420</v>
      </c>
      <c r="IT29">
        <v>-4940</v>
      </c>
      <c r="IU29">
        <v>268092</v>
      </c>
      <c r="IV29">
        <v>-3948</v>
      </c>
      <c r="IW29">
        <v>273036</v>
      </c>
      <c r="IX29">
        <v>-256512</v>
      </c>
      <c r="IY29">
        <v>-99960</v>
      </c>
      <c r="IZ29">
        <v>-148428</v>
      </c>
      <c r="JA29">
        <v>-196704</v>
      </c>
      <c r="JB29">
        <v>-94408</v>
      </c>
      <c r="JC29">
        <v>-69556</v>
      </c>
      <c r="JD29">
        <v>-100901</v>
      </c>
      <c r="JE29">
        <v>-105019</v>
      </c>
      <c r="JF29">
        <v>36189</v>
      </c>
      <c r="JG29">
        <v>22679</v>
      </c>
      <c r="JH29">
        <v>-53698</v>
      </c>
      <c r="JI29">
        <v>-89697</v>
      </c>
      <c r="JJ29">
        <v>-100903</v>
      </c>
      <c r="JK29">
        <v>-201758</v>
      </c>
      <c r="JL29">
        <v>-110895</v>
      </c>
      <c r="JM29">
        <v>-222789</v>
      </c>
      <c r="JN29">
        <v>66525</v>
      </c>
      <c r="JO29">
        <v>188214</v>
      </c>
      <c r="JP29">
        <v>139893</v>
      </c>
      <c r="JQ29">
        <v>204017</v>
      </c>
      <c r="JR29">
        <v>255505</v>
      </c>
      <c r="JS29">
        <v>242101</v>
      </c>
      <c r="JT29">
        <v>136261</v>
      </c>
      <c r="JU29">
        <v>128343</v>
      </c>
      <c r="JV29">
        <v>244757</v>
      </c>
      <c r="JW29">
        <v>328975</v>
      </c>
      <c r="JX29">
        <v>475932</v>
      </c>
      <c r="JY29">
        <v>582439</v>
      </c>
      <c r="JZ29">
        <v>94209</v>
      </c>
      <c r="KA29">
        <v>187183</v>
      </c>
      <c r="KB29">
        <v>109008</v>
      </c>
      <c r="KC29">
        <v>315000</v>
      </c>
      <c r="KD29">
        <v>469864</v>
      </c>
      <c r="KE29">
        <v>411132</v>
      </c>
      <c r="KF29">
        <v>202999</v>
      </c>
      <c r="KG29">
        <v>581270</v>
      </c>
      <c r="KH29">
        <v>281579</v>
      </c>
      <c r="KI29">
        <v>220140</v>
      </c>
      <c r="KJ29">
        <v>6676</v>
      </c>
      <c r="KK29">
        <v>-79024</v>
      </c>
      <c r="KL29">
        <v>159889</v>
      </c>
      <c r="KM29">
        <v>-336370</v>
      </c>
      <c r="KN29">
        <v>188263</v>
      </c>
      <c r="KO29">
        <v>72815</v>
      </c>
      <c r="KP29">
        <v>190384</v>
      </c>
      <c r="KQ29">
        <v>172554</v>
      </c>
      <c r="KR29">
        <v>-106229</v>
      </c>
      <c r="KS29">
        <v>695475</v>
      </c>
      <c r="KT29">
        <v>84455</v>
      </c>
      <c r="KU29">
        <v>179707</v>
      </c>
      <c r="KV29">
        <v>296932</v>
      </c>
      <c r="KW29">
        <v>-54093</v>
      </c>
      <c r="KX29">
        <v>30017</v>
      </c>
      <c r="KY29">
        <v>17804</v>
      </c>
      <c r="KZ29">
        <v>471812</v>
      </c>
      <c r="LA29">
        <v>-16010</v>
      </c>
      <c r="LB29">
        <v>168504</v>
      </c>
      <c r="LC29">
        <v>71087</v>
      </c>
      <c r="LD29">
        <v>181041</v>
      </c>
      <c r="LE29">
        <v>341758</v>
      </c>
      <c r="LF29">
        <v>216326</v>
      </c>
    </row>
    <row r="30" spans="1:318">
      <c r="A30" t="s">
        <v>412</v>
      </c>
      <c r="B30" t="s">
        <v>331</v>
      </c>
      <c r="C30">
        <v>1000000</v>
      </c>
      <c r="D30" t="s">
        <v>332</v>
      </c>
      <c r="E30" t="s">
        <v>413</v>
      </c>
      <c r="F30" s="2" t="s">
        <v>414</v>
      </c>
      <c r="G30" t="s">
        <v>7</v>
      </c>
      <c r="H30" t="s">
        <v>7</v>
      </c>
      <c r="I30" t="s">
        <v>7</v>
      </c>
      <c r="J30" t="s">
        <v>7</v>
      </c>
      <c r="K30">
        <v>-1</v>
      </c>
      <c r="L30" t="s">
        <v>8</v>
      </c>
      <c r="M30" t="s">
        <v>8</v>
      </c>
      <c r="N30" t="s">
        <v>8</v>
      </c>
      <c r="O30">
        <v>2</v>
      </c>
      <c r="P30" t="s">
        <v>8</v>
      </c>
      <c r="Q30" t="s">
        <v>8</v>
      </c>
      <c r="R30" t="s">
        <v>8</v>
      </c>
      <c r="S30">
        <v>7</v>
      </c>
      <c r="T30" t="s">
        <v>8</v>
      </c>
      <c r="U30" t="s">
        <v>8</v>
      </c>
      <c r="V30" t="s">
        <v>8</v>
      </c>
      <c r="W30">
        <v>12</v>
      </c>
      <c r="X30" t="s">
        <v>8</v>
      </c>
      <c r="Y30" t="s">
        <v>8</v>
      </c>
      <c r="Z30" t="s">
        <v>8</v>
      </c>
      <c r="AA30">
        <v>17</v>
      </c>
      <c r="AB30" t="s">
        <v>8</v>
      </c>
      <c r="AC30" t="s">
        <v>8</v>
      </c>
      <c r="AD30" t="s">
        <v>8</v>
      </c>
      <c r="AE30">
        <v>19</v>
      </c>
      <c r="AF30">
        <v>48</v>
      </c>
      <c r="AG30">
        <v>64</v>
      </c>
      <c r="AH30">
        <v>44</v>
      </c>
      <c r="AI30">
        <v>-48</v>
      </c>
      <c r="AJ30">
        <v>80</v>
      </c>
      <c r="AK30">
        <v>32</v>
      </c>
      <c r="AL30">
        <v>76</v>
      </c>
      <c r="AM30">
        <v>-56</v>
      </c>
      <c r="AN30">
        <v>68</v>
      </c>
      <c r="AO30">
        <v>84</v>
      </c>
      <c r="AP30">
        <v>84</v>
      </c>
      <c r="AQ30">
        <v>-136</v>
      </c>
      <c r="AR30">
        <v>88</v>
      </c>
      <c r="AS30">
        <v>104</v>
      </c>
      <c r="AT30">
        <v>84</v>
      </c>
      <c r="AU30">
        <v>-112</v>
      </c>
      <c r="AV30">
        <v>100</v>
      </c>
      <c r="AW30">
        <v>88</v>
      </c>
      <c r="AX30">
        <v>76</v>
      </c>
      <c r="AY30">
        <v>-76</v>
      </c>
      <c r="AZ30">
        <v>44</v>
      </c>
      <c r="BA30">
        <v>52</v>
      </c>
      <c r="BB30">
        <v>16</v>
      </c>
      <c r="BC30">
        <v>16</v>
      </c>
      <c r="BD30">
        <v>76</v>
      </c>
      <c r="BE30">
        <v>80</v>
      </c>
      <c r="BF30">
        <v>76</v>
      </c>
      <c r="BG30">
        <v>-152</v>
      </c>
      <c r="BH30">
        <v>108</v>
      </c>
      <c r="BI30">
        <v>136</v>
      </c>
      <c r="BJ30">
        <v>104</v>
      </c>
      <c r="BK30">
        <v>-148</v>
      </c>
      <c r="BL30">
        <v>84</v>
      </c>
      <c r="BM30">
        <v>60</v>
      </c>
      <c r="BN30">
        <v>84</v>
      </c>
      <c r="BO30">
        <v>28</v>
      </c>
      <c r="BP30">
        <v>80</v>
      </c>
      <c r="BQ30">
        <v>96</v>
      </c>
      <c r="BR30">
        <v>52</v>
      </c>
      <c r="BS30">
        <v>32</v>
      </c>
      <c r="BT30">
        <v>48</v>
      </c>
      <c r="BU30">
        <v>80</v>
      </c>
      <c r="BV30">
        <v>56</v>
      </c>
      <c r="BW30">
        <v>104</v>
      </c>
      <c r="BX30">
        <v>60</v>
      </c>
      <c r="BY30">
        <v>112</v>
      </c>
      <c r="BZ30">
        <v>100</v>
      </c>
      <c r="CA30">
        <v>-80</v>
      </c>
      <c r="CB30">
        <v>72</v>
      </c>
      <c r="CC30">
        <v>96</v>
      </c>
      <c r="CD30">
        <v>52</v>
      </c>
      <c r="CE30">
        <v>48</v>
      </c>
      <c r="CF30">
        <v>152</v>
      </c>
      <c r="CG30">
        <v>-8</v>
      </c>
      <c r="CH30">
        <v>124</v>
      </c>
      <c r="CI30">
        <v>76</v>
      </c>
      <c r="CJ30">
        <v>104</v>
      </c>
      <c r="CK30">
        <v>96</v>
      </c>
      <c r="CL30">
        <v>-16</v>
      </c>
      <c r="CM30">
        <v>168</v>
      </c>
      <c r="CN30">
        <v>172</v>
      </c>
      <c r="CO30">
        <v>180</v>
      </c>
      <c r="CP30">
        <v>120</v>
      </c>
      <c r="CQ30">
        <v>104</v>
      </c>
      <c r="CR30">
        <v>296</v>
      </c>
      <c r="CS30">
        <v>120</v>
      </c>
      <c r="CT30">
        <v>116</v>
      </c>
      <c r="CU30">
        <v>136</v>
      </c>
      <c r="CV30">
        <v>264</v>
      </c>
      <c r="CW30">
        <v>196</v>
      </c>
      <c r="CX30">
        <v>216</v>
      </c>
      <c r="CY30">
        <v>360</v>
      </c>
      <c r="CZ30">
        <v>504</v>
      </c>
      <c r="DA30">
        <v>196</v>
      </c>
      <c r="DB30">
        <v>312</v>
      </c>
      <c r="DC30">
        <v>196</v>
      </c>
      <c r="DD30">
        <v>184</v>
      </c>
      <c r="DE30">
        <v>144</v>
      </c>
      <c r="DF30">
        <v>-240</v>
      </c>
      <c r="DG30">
        <v>216</v>
      </c>
      <c r="DH30">
        <v>-172</v>
      </c>
      <c r="DI30">
        <v>212</v>
      </c>
      <c r="DJ30">
        <v>324</v>
      </c>
      <c r="DK30">
        <v>420</v>
      </c>
      <c r="DL30">
        <v>1944</v>
      </c>
      <c r="DM30">
        <v>1300</v>
      </c>
      <c r="DN30">
        <v>272</v>
      </c>
      <c r="DO30">
        <v>520</v>
      </c>
      <c r="DP30">
        <v>1948</v>
      </c>
      <c r="DQ30">
        <v>612</v>
      </c>
      <c r="DR30">
        <v>1332</v>
      </c>
      <c r="DS30">
        <v>1020</v>
      </c>
      <c r="DT30">
        <v>276</v>
      </c>
      <c r="DU30">
        <v>412</v>
      </c>
      <c r="DV30">
        <v>64</v>
      </c>
      <c r="DW30">
        <v>1384</v>
      </c>
      <c r="DX30">
        <v>976</v>
      </c>
      <c r="DY30">
        <v>1192</v>
      </c>
      <c r="DZ30">
        <v>1240</v>
      </c>
      <c r="EA30">
        <v>560</v>
      </c>
      <c r="EB30">
        <v>1296</v>
      </c>
      <c r="EC30">
        <v>552</v>
      </c>
      <c r="ED30">
        <v>612</v>
      </c>
      <c r="EE30">
        <v>916</v>
      </c>
      <c r="EF30">
        <v>4512</v>
      </c>
      <c r="EG30">
        <v>5444</v>
      </c>
      <c r="EH30">
        <v>3756</v>
      </c>
      <c r="EI30">
        <v>2336</v>
      </c>
      <c r="EJ30">
        <v>2120</v>
      </c>
      <c r="EK30">
        <v>8928</v>
      </c>
      <c r="EL30">
        <v>5344</v>
      </c>
      <c r="EM30">
        <v>8104</v>
      </c>
      <c r="EN30">
        <v>3540</v>
      </c>
      <c r="EO30">
        <v>15204</v>
      </c>
      <c r="EP30">
        <v>3800</v>
      </c>
      <c r="EQ30">
        <v>-996</v>
      </c>
      <c r="ER30">
        <v>14160</v>
      </c>
      <c r="ES30">
        <v>3640</v>
      </c>
      <c r="ET30">
        <v>14828</v>
      </c>
      <c r="EU30">
        <v>31796</v>
      </c>
      <c r="EV30">
        <v>13409</v>
      </c>
      <c r="EW30">
        <v>11748</v>
      </c>
      <c r="EX30">
        <v>15284</v>
      </c>
      <c r="EY30">
        <v>10656</v>
      </c>
      <c r="EZ30">
        <v>4308</v>
      </c>
      <c r="FA30">
        <v>15904</v>
      </c>
      <c r="FB30">
        <v>12344</v>
      </c>
      <c r="FC30">
        <v>5752</v>
      </c>
      <c r="FD30">
        <v>35384</v>
      </c>
      <c r="FE30">
        <v>39804</v>
      </c>
      <c r="FF30">
        <v>9584</v>
      </c>
      <c r="FG30">
        <v>36408</v>
      </c>
      <c r="FH30">
        <v>-2252</v>
      </c>
      <c r="FI30">
        <v>8056</v>
      </c>
      <c r="FJ30">
        <v>11644</v>
      </c>
      <c r="FK30">
        <v>35744</v>
      </c>
      <c r="FL30">
        <v>-2756</v>
      </c>
      <c r="FM30">
        <v>37344</v>
      </c>
      <c r="FN30">
        <v>54816</v>
      </c>
      <c r="FO30">
        <v>55568</v>
      </c>
      <c r="FP30">
        <v>-7996</v>
      </c>
      <c r="FQ30">
        <v>26560</v>
      </c>
      <c r="FR30">
        <v>67532</v>
      </c>
      <c r="FS30">
        <v>23432</v>
      </c>
      <c r="FT30">
        <v>8024</v>
      </c>
      <c r="FU30">
        <v>29024</v>
      </c>
      <c r="FV30">
        <v>54752</v>
      </c>
      <c r="FW30">
        <v>41784</v>
      </c>
      <c r="FX30">
        <v>94734</v>
      </c>
      <c r="FY30">
        <v>70742</v>
      </c>
      <c r="FZ30">
        <v>-15609</v>
      </c>
      <c r="GA30">
        <v>78408</v>
      </c>
      <c r="GB30">
        <v>71134</v>
      </c>
      <c r="GC30">
        <v>57819</v>
      </c>
      <c r="GD30">
        <v>51111</v>
      </c>
      <c r="GE30">
        <v>31816</v>
      </c>
      <c r="GF30">
        <v>-96704</v>
      </c>
      <c r="GG30">
        <v>11210</v>
      </c>
      <c r="GH30">
        <v>-61696</v>
      </c>
      <c r="GI30">
        <v>-54809</v>
      </c>
      <c r="GJ30">
        <v>42755</v>
      </c>
      <c r="GK30">
        <v>11789</v>
      </c>
      <c r="GL30">
        <v>3173</v>
      </c>
      <c r="GM30">
        <v>44407</v>
      </c>
      <c r="GN30">
        <v>10995</v>
      </c>
      <c r="GO30">
        <v>32256</v>
      </c>
      <c r="GP30">
        <v>26445</v>
      </c>
      <c r="GQ30">
        <v>49861</v>
      </c>
      <c r="GR30">
        <v>16167</v>
      </c>
      <c r="GS30">
        <v>-9308</v>
      </c>
      <c r="GT30">
        <v>84837</v>
      </c>
      <c r="GU30">
        <v>-117295</v>
      </c>
      <c r="GV30">
        <v>32615</v>
      </c>
      <c r="GW30">
        <v>35560</v>
      </c>
      <c r="GX30">
        <v>15145</v>
      </c>
      <c r="GY30">
        <v>6636</v>
      </c>
      <c r="GZ30">
        <v>48519</v>
      </c>
      <c r="HA30">
        <v>44252</v>
      </c>
      <c r="HB30">
        <v>43585</v>
      </c>
      <c r="HC30">
        <v>-50876</v>
      </c>
      <c r="HD30">
        <v>124511</v>
      </c>
      <c r="HE30">
        <v>57119</v>
      </c>
      <c r="HF30">
        <v>42747</v>
      </c>
      <c r="HG30">
        <v>49091</v>
      </c>
      <c r="HH30">
        <v>99332</v>
      </c>
      <c r="HI30">
        <v>-6823</v>
      </c>
      <c r="HJ30">
        <v>-35879</v>
      </c>
      <c r="HK30">
        <v>-19486</v>
      </c>
      <c r="HL30">
        <v>194113</v>
      </c>
      <c r="HM30">
        <v>-52228</v>
      </c>
      <c r="HN30">
        <v>31085</v>
      </c>
      <c r="HO30">
        <v>22946</v>
      </c>
      <c r="HP30">
        <v>39220</v>
      </c>
      <c r="HQ30">
        <v>66234</v>
      </c>
      <c r="HR30">
        <v>166541</v>
      </c>
      <c r="HS30">
        <v>-24614</v>
      </c>
      <c r="HT30">
        <v>223682</v>
      </c>
      <c r="HU30">
        <v>47049</v>
      </c>
      <c r="HV30">
        <v>27547</v>
      </c>
      <c r="HW30">
        <v>139063</v>
      </c>
      <c r="HX30">
        <v>-53431</v>
      </c>
      <c r="HY30">
        <v>28818</v>
      </c>
      <c r="HZ30">
        <v>198459</v>
      </c>
      <c r="IA30">
        <v>-44951</v>
      </c>
      <c r="IB30">
        <v>98854</v>
      </c>
      <c r="IC30">
        <v>8286</v>
      </c>
      <c r="ID30">
        <v>151155</v>
      </c>
      <c r="IE30">
        <v>113726</v>
      </c>
      <c r="IF30">
        <v>230363</v>
      </c>
      <c r="IG30">
        <v>59894</v>
      </c>
      <c r="IH30">
        <v>293012</v>
      </c>
      <c r="II30">
        <v>123719</v>
      </c>
      <c r="IJ30">
        <v>100802</v>
      </c>
      <c r="IK30">
        <v>31386</v>
      </c>
      <c r="IL30">
        <v>321177</v>
      </c>
      <c r="IM30">
        <v>-90633</v>
      </c>
      <c r="IN30">
        <v>335365</v>
      </c>
      <c r="IO30">
        <v>38020</v>
      </c>
      <c r="IP30">
        <v>247000</v>
      </c>
      <c r="IQ30">
        <v>-13436</v>
      </c>
      <c r="IR30">
        <v>801595</v>
      </c>
      <c r="IS30">
        <v>247299</v>
      </c>
      <c r="IT30">
        <v>-130892</v>
      </c>
      <c r="IU30">
        <v>-136605</v>
      </c>
      <c r="IV30">
        <v>78162</v>
      </c>
      <c r="IW30">
        <v>-498446</v>
      </c>
      <c r="IX30">
        <v>-473064</v>
      </c>
      <c r="IY30">
        <v>-1481777</v>
      </c>
      <c r="IZ30">
        <v>-193345</v>
      </c>
      <c r="JA30">
        <v>-8568</v>
      </c>
      <c r="JB30">
        <v>-63277</v>
      </c>
      <c r="JC30">
        <v>-154450</v>
      </c>
      <c r="JD30">
        <v>187723</v>
      </c>
      <c r="JE30">
        <v>-178307</v>
      </c>
      <c r="JF30">
        <v>171937</v>
      </c>
      <c r="JG30">
        <v>-214933</v>
      </c>
      <c r="JH30">
        <v>264495</v>
      </c>
      <c r="JI30">
        <v>237141</v>
      </c>
      <c r="JJ30">
        <v>143306</v>
      </c>
      <c r="JK30">
        <v>326205</v>
      </c>
      <c r="JL30">
        <v>-320352</v>
      </c>
      <c r="JM30">
        <v>-74363</v>
      </c>
      <c r="JN30">
        <v>55277</v>
      </c>
      <c r="JO30">
        <v>-140914</v>
      </c>
      <c r="JP30">
        <v>285225</v>
      </c>
      <c r="JQ30">
        <v>-10214</v>
      </c>
      <c r="JR30">
        <v>-110974</v>
      </c>
      <c r="JS30">
        <v>-29904</v>
      </c>
      <c r="JT30">
        <v>324865</v>
      </c>
      <c r="JU30">
        <v>184720</v>
      </c>
      <c r="JV30">
        <v>173881</v>
      </c>
      <c r="JW30">
        <v>97650</v>
      </c>
      <c r="JX30">
        <v>409053</v>
      </c>
      <c r="JY30">
        <v>-284930</v>
      </c>
      <c r="JZ30">
        <v>515015</v>
      </c>
      <c r="KA30">
        <v>-178134</v>
      </c>
      <c r="KB30">
        <v>461104</v>
      </c>
      <c r="KC30">
        <v>296322</v>
      </c>
      <c r="KD30">
        <v>44392</v>
      </c>
      <c r="KE30">
        <v>-63883</v>
      </c>
      <c r="KF30">
        <v>184634</v>
      </c>
      <c r="KG30">
        <v>260579</v>
      </c>
      <c r="KH30">
        <v>-69158</v>
      </c>
      <c r="KI30">
        <v>121145</v>
      </c>
      <c r="KJ30">
        <v>-145918</v>
      </c>
      <c r="KK30">
        <v>-499967</v>
      </c>
      <c r="KL30">
        <v>-221010</v>
      </c>
      <c r="KM30">
        <v>610911</v>
      </c>
      <c r="KN30">
        <v>256745</v>
      </c>
      <c r="KO30">
        <v>-31153</v>
      </c>
      <c r="KP30">
        <v>208103</v>
      </c>
      <c r="KQ30">
        <v>-113410</v>
      </c>
      <c r="KR30">
        <v>656348</v>
      </c>
      <c r="KS30">
        <v>-574970</v>
      </c>
      <c r="KT30">
        <v>-101060</v>
      </c>
      <c r="KU30">
        <v>-19951</v>
      </c>
      <c r="KV30">
        <v>338529</v>
      </c>
      <c r="KW30">
        <v>397452</v>
      </c>
      <c r="KX30">
        <v>644737</v>
      </c>
      <c r="KY30">
        <v>337090</v>
      </c>
      <c r="KZ30">
        <v>24453</v>
      </c>
      <c r="LA30">
        <v>175904</v>
      </c>
      <c r="LB30">
        <v>255244</v>
      </c>
      <c r="LC30">
        <v>227111</v>
      </c>
      <c r="LD30">
        <v>390805</v>
      </c>
      <c r="LE30">
        <v>-285750</v>
      </c>
      <c r="LF30">
        <v>782902</v>
      </c>
    </row>
    <row r="31" spans="1:318">
      <c r="A31" t="s">
        <v>415</v>
      </c>
      <c r="B31" t="s">
        <v>331</v>
      </c>
      <c r="C31">
        <v>1000000</v>
      </c>
      <c r="D31" t="s">
        <v>332</v>
      </c>
      <c r="E31" t="s">
        <v>416</v>
      </c>
      <c r="F31" s="2" t="s">
        <v>417</v>
      </c>
      <c r="G31" t="s">
        <v>7</v>
      </c>
      <c r="H31" t="s">
        <v>7</v>
      </c>
      <c r="I31" t="s">
        <v>7</v>
      </c>
      <c r="J31" t="s">
        <v>7</v>
      </c>
      <c r="K31">
        <v>0</v>
      </c>
      <c r="L31" t="s">
        <v>8</v>
      </c>
      <c r="M31" t="s">
        <v>8</v>
      </c>
      <c r="N31" t="s">
        <v>8</v>
      </c>
      <c r="O31">
        <v>0</v>
      </c>
      <c r="P31" t="s">
        <v>8</v>
      </c>
      <c r="Q31" t="s">
        <v>8</v>
      </c>
      <c r="R31" t="s">
        <v>8</v>
      </c>
      <c r="S31">
        <v>0</v>
      </c>
      <c r="T31" t="s">
        <v>8</v>
      </c>
      <c r="U31" t="s">
        <v>8</v>
      </c>
      <c r="V31" t="s">
        <v>8</v>
      </c>
      <c r="W31">
        <v>0</v>
      </c>
      <c r="X31" t="s">
        <v>8</v>
      </c>
      <c r="Y31" t="s">
        <v>8</v>
      </c>
      <c r="Z31" t="s">
        <v>8</v>
      </c>
      <c r="AA31">
        <v>0</v>
      </c>
      <c r="AB31" t="s">
        <v>8</v>
      </c>
      <c r="AC31" t="s">
        <v>8</v>
      </c>
      <c r="AD31" t="s">
        <v>8</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1156</v>
      </c>
      <c r="DM31">
        <v>308</v>
      </c>
      <c r="DN31">
        <v>-168</v>
      </c>
      <c r="DO31">
        <v>432</v>
      </c>
      <c r="DP31">
        <v>476</v>
      </c>
      <c r="DQ31">
        <v>168</v>
      </c>
      <c r="DR31">
        <v>4</v>
      </c>
      <c r="DS31">
        <v>336</v>
      </c>
      <c r="DT31">
        <v>48</v>
      </c>
      <c r="DU31">
        <v>-308</v>
      </c>
      <c r="DV31">
        <v>-8</v>
      </c>
      <c r="DW31">
        <v>256</v>
      </c>
      <c r="DX31">
        <v>-240</v>
      </c>
      <c r="DY31">
        <v>296</v>
      </c>
      <c r="DZ31">
        <v>416</v>
      </c>
      <c r="EA31">
        <v>-92</v>
      </c>
      <c r="EB31">
        <v>488</v>
      </c>
      <c r="EC31">
        <v>-244</v>
      </c>
      <c r="ED31">
        <v>-232</v>
      </c>
      <c r="EE31">
        <v>288</v>
      </c>
      <c r="EF31">
        <v>3392</v>
      </c>
      <c r="EG31">
        <v>3536</v>
      </c>
      <c r="EH31">
        <v>1592</v>
      </c>
      <c r="EI31">
        <v>1008</v>
      </c>
      <c r="EJ31">
        <v>840</v>
      </c>
      <c r="EK31">
        <v>6160</v>
      </c>
      <c r="EL31">
        <v>2552</v>
      </c>
      <c r="EM31">
        <v>5144</v>
      </c>
      <c r="EN31">
        <v>800</v>
      </c>
      <c r="EO31">
        <v>10452</v>
      </c>
      <c r="EP31">
        <v>-92</v>
      </c>
      <c r="EQ31">
        <v>-3576</v>
      </c>
      <c r="ER31">
        <v>11564</v>
      </c>
      <c r="ES31">
        <v>-728</v>
      </c>
      <c r="ET31">
        <v>10284</v>
      </c>
      <c r="EU31">
        <v>22508</v>
      </c>
      <c r="EV31">
        <v>6876</v>
      </c>
      <c r="EW31">
        <v>5360</v>
      </c>
      <c r="EX31">
        <v>12420</v>
      </c>
      <c r="EY31">
        <v>648</v>
      </c>
      <c r="EZ31">
        <v>5668</v>
      </c>
      <c r="FA31">
        <v>7648</v>
      </c>
      <c r="FB31">
        <v>2800</v>
      </c>
      <c r="FC31">
        <v>9560</v>
      </c>
      <c r="FD31">
        <v>32524</v>
      </c>
      <c r="FE31">
        <v>21740</v>
      </c>
      <c r="FF31">
        <v>4960</v>
      </c>
      <c r="FG31">
        <v>32284</v>
      </c>
      <c r="FH31">
        <v>-7684</v>
      </c>
      <c r="FI31">
        <v>536</v>
      </c>
      <c r="FJ31">
        <v>6468</v>
      </c>
      <c r="FK31">
        <v>33128</v>
      </c>
      <c r="FL31">
        <v>-10172</v>
      </c>
      <c r="FM31">
        <v>30140</v>
      </c>
      <c r="FN31">
        <v>47672</v>
      </c>
      <c r="FO31">
        <v>32144</v>
      </c>
      <c r="FP31">
        <v>-34852</v>
      </c>
      <c r="FQ31">
        <v>16412</v>
      </c>
      <c r="FR31">
        <v>19324</v>
      </c>
      <c r="FS31">
        <v>9912</v>
      </c>
      <c r="FT31">
        <v>19664</v>
      </c>
      <c r="FU31">
        <v>18420</v>
      </c>
      <c r="FV31">
        <v>35800</v>
      </c>
      <c r="FW31">
        <v>13452</v>
      </c>
      <c r="FX31">
        <v>34194</v>
      </c>
      <c r="FY31">
        <v>50646</v>
      </c>
      <c r="FZ31">
        <v>-12573</v>
      </c>
      <c r="GA31">
        <v>57516</v>
      </c>
      <c r="GB31">
        <v>60234</v>
      </c>
      <c r="GC31">
        <v>45075</v>
      </c>
      <c r="GD31">
        <v>49923</v>
      </c>
      <c r="GE31">
        <v>31292</v>
      </c>
      <c r="GF31">
        <v>-74124</v>
      </c>
      <c r="GG31">
        <v>-25190</v>
      </c>
      <c r="GH31">
        <v>-39036</v>
      </c>
      <c r="GI31">
        <v>-46337</v>
      </c>
      <c r="GJ31">
        <v>50111</v>
      </c>
      <c r="GK31">
        <v>693</v>
      </c>
      <c r="GL31">
        <v>9713</v>
      </c>
      <c r="GM31">
        <v>42411</v>
      </c>
      <c r="GN31">
        <v>-6129</v>
      </c>
      <c r="GO31">
        <v>1744</v>
      </c>
      <c r="GP31">
        <v>1369</v>
      </c>
      <c r="GQ31">
        <v>7577</v>
      </c>
      <c r="GR31">
        <v>19623</v>
      </c>
      <c r="GS31">
        <v>-12744</v>
      </c>
      <c r="GT31">
        <v>74045</v>
      </c>
      <c r="GU31">
        <v>-122631</v>
      </c>
      <c r="GV31">
        <v>45415</v>
      </c>
      <c r="GW31">
        <v>26032</v>
      </c>
      <c r="GX31">
        <v>6753</v>
      </c>
      <c r="GY31">
        <v>5912</v>
      </c>
      <c r="GZ31">
        <v>13183</v>
      </c>
      <c r="HA31">
        <v>30536</v>
      </c>
      <c r="HB31">
        <v>40925</v>
      </c>
      <c r="HC31">
        <v>-56216</v>
      </c>
      <c r="HD31">
        <v>78295</v>
      </c>
      <c r="HE31">
        <v>23815</v>
      </c>
      <c r="HF31">
        <v>40295</v>
      </c>
      <c r="HG31">
        <v>6523</v>
      </c>
      <c r="HH31">
        <v>82044</v>
      </c>
      <c r="HI31">
        <v>-30863</v>
      </c>
      <c r="HJ31">
        <v>-61595</v>
      </c>
      <c r="HK31">
        <v>-68886</v>
      </c>
      <c r="HL31">
        <v>121469</v>
      </c>
      <c r="HM31">
        <v>-97488</v>
      </c>
      <c r="HN31">
        <v>-38699</v>
      </c>
      <c r="HO31">
        <v>-44378</v>
      </c>
      <c r="HP31">
        <v>12612</v>
      </c>
      <c r="HQ31">
        <v>22970</v>
      </c>
      <c r="HR31">
        <v>-8707</v>
      </c>
      <c r="HS31">
        <v>-27070</v>
      </c>
      <c r="HT31">
        <v>105698</v>
      </c>
      <c r="HU31">
        <v>3469</v>
      </c>
      <c r="HV31">
        <v>-12861</v>
      </c>
      <c r="HW31">
        <v>101159</v>
      </c>
      <c r="HX31">
        <v>-76867</v>
      </c>
      <c r="HY31">
        <v>122694</v>
      </c>
      <c r="HZ31">
        <v>257835</v>
      </c>
      <c r="IA31">
        <v>-84539</v>
      </c>
      <c r="IB31">
        <v>137022</v>
      </c>
      <c r="IC31">
        <v>26118</v>
      </c>
      <c r="ID31">
        <v>223399</v>
      </c>
      <c r="IE31">
        <v>161310</v>
      </c>
      <c r="IF31">
        <v>196251</v>
      </c>
      <c r="IG31">
        <v>93850</v>
      </c>
      <c r="IH31">
        <v>294632</v>
      </c>
      <c r="II31">
        <v>108127</v>
      </c>
      <c r="IJ31">
        <v>91266</v>
      </c>
      <c r="IK31">
        <v>136078</v>
      </c>
      <c r="IL31">
        <v>243249</v>
      </c>
      <c r="IM31">
        <v>-108573</v>
      </c>
      <c r="IN31">
        <v>352477</v>
      </c>
      <c r="IO31">
        <v>-38768</v>
      </c>
      <c r="IP31">
        <v>179340</v>
      </c>
      <c r="IQ31">
        <v>-122128</v>
      </c>
      <c r="IR31">
        <v>821511</v>
      </c>
      <c r="IS31">
        <v>198747</v>
      </c>
      <c r="IT31">
        <v>-201204</v>
      </c>
      <c r="IU31">
        <v>-160649</v>
      </c>
      <c r="IV31">
        <v>8842</v>
      </c>
      <c r="IW31">
        <v>-586430</v>
      </c>
      <c r="IX31">
        <v>-435432</v>
      </c>
      <c r="IY31">
        <v>-1423037</v>
      </c>
      <c r="IZ31">
        <v>-152969</v>
      </c>
      <c r="JA31">
        <v>-20248</v>
      </c>
      <c r="JB31">
        <v>-117677</v>
      </c>
      <c r="JC31">
        <v>-136658</v>
      </c>
      <c r="JD31">
        <v>160995</v>
      </c>
      <c r="JE31">
        <v>-176391</v>
      </c>
      <c r="JF31">
        <v>146617</v>
      </c>
      <c r="JG31">
        <v>-175613</v>
      </c>
      <c r="JH31">
        <v>254267</v>
      </c>
      <c r="JI31">
        <v>221477</v>
      </c>
      <c r="JJ31">
        <v>67434</v>
      </c>
      <c r="JK31">
        <v>223897</v>
      </c>
      <c r="JL31">
        <v>-328072</v>
      </c>
      <c r="JM31">
        <v>-108803</v>
      </c>
      <c r="JN31">
        <v>22289</v>
      </c>
      <c r="JO31">
        <v>-65958</v>
      </c>
      <c r="JP31">
        <v>279097</v>
      </c>
      <c r="JQ31">
        <v>-11302</v>
      </c>
      <c r="JR31">
        <v>-123386</v>
      </c>
      <c r="JS31">
        <v>-32292</v>
      </c>
      <c r="JT31">
        <v>299985</v>
      </c>
      <c r="JU31">
        <v>130928</v>
      </c>
      <c r="JV31">
        <v>-12151</v>
      </c>
      <c r="JW31">
        <v>98702</v>
      </c>
      <c r="JX31">
        <v>264153</v>
      </c>
      <c r="JY31">
        <v>-341998</v>
      </c>
      <c r="JZ31">
        <v>519431</v>
      </c>
      <c r="KA31">
        <v>-210690</v>
      </c>
      <c r="KB31">
        <v>305272</v>
      </c>
      <c r="KC31">
        <v>201154</v>
      </c>
      <c r="KD31">
        <v>-79520</v>
      </c>
      <c r="KE31">
        <v>-112063</v>
      </c>
      <c r="KF31">
        <v>173478</v>
      </c>
      <c r="KG31">
        <v>271403</v>
      </c>
      <c r="KH31">
        <v>-60118</v>
      </c>
      <c r="KI31">
        <v>145413</v>
      </c>
      <c r="KJ31">
        <v>-14830</v>
      </c>
      <c r="KK31">
        <v>-311455</v>
      </c>
      <c r="KL31">
        <v>-209610</v>
      </c>
      <c r="KM31">
        <v>690035</v>
      </c>
      <c r="KN31">
        <v>294325</v>
      </c>
      <c r="KO31">
        <v>-19665</v>
      </c>
      <c r="KP31">
        <v>212907</v>
      </c>
      <c r="KQ31">
        <v>-86130</v>
      </c>
      <c r="KR31">
        <v>732960</v>
      </c>
      <c r="KS31">
        <v>-522782</v>
      </c>
      <c r="KT31">
        <v>-80296</v>
      </c>
      <c r="KU31">
        <v>77549</v>
      </c>
      <c r="KV31">
        <v>314993</v>
      </c>
      <c r="KW31">
        <v>462932</v>
      </c>
      <c r="KX31">
        <v>601601</v>
      </c>
      <c r="KY31">
        <v>340234</v>
      </c>
      <c r="KZ31">
        <v>2037</v>
      </c>
      <c r="LA31">
        <v>178872</v>
      </c>
      <c r="LB31">
        <v>169340</v>
      </c>
      <c r="LC31">
        <v>218167</v>
      </c>
      <c r="LD31">
        <v>419213</v>
      </c>
      <c r="LE31">
        <v>-301034</v>
      </c>
      <c r="LF31">
        <v>809952</v>
      </c>
    </row>
    <row r="32" spans="1:318">
      <c r="A32" t="s">
        <v>418</v>
      </c>
      <c r="B32" t="s">
        <v>331</v>
      </c>
      <c r="C32">
        <v>1000000</v>
      </c>
      <c r="D32" t="s">
        <v>332</v>
      </c>
      <c r="E32" t="s">
        <v>419</v>
      </c>
      <c r="F32" s="2" t="s">
        <v>420</v>
      </c>
      <c r="G32" t="s">
        <v>7</v>
      </c>
      <c r="H32" t="s">
        <v>7</v>
      </c>
      <c r="I32" t="s">
        <v>7</v>
      </c>
      <c r="J32" t="s">
        <v>7</v>
      </c>
      <c r="K32">
        <v>0</v>
      </c>
      <c r="L32" t="s">
        <v>8</v>
      </c>
      <c r="M32" t="s">
        <v>8</v>
      </c>
      <c r="N32" t="s">
        <v>8</v>
      </c>
      <c r="O32">
        <v>0</v>
      </c>
      <c r="P32" t="s">
        <v>8</v>
      </c>
      <c r="Q32" t="s">
        <v>8</v>
      </c>
      <c r="R32" t="s">
        <v>8</v>
      </c>
      <c r="S32">
        <v>0</v>
      </c>
      <c r="T32" t="s">
        <v>8</v>
      </c>
      <c r="U32" t="s">
        <v>8</v>
      </c>
      <c r="V32" t="s">
        <v>8</v>
      </c>
      <c r="W32">
        <v>0</v>
      </c>
      <c r="X32" t="s">
        <v>8</v>
      </c>
      <c r="Y32" t="s">
        <v>8</v>
      </c>
      <c r="Z32" t="s">
        <v>8</v>
      </c>
      <c r="AA32">
        <v>0</v>
      </c>
      <c r="AB32" t="s">
        <v>8</v>
      </c>
      <c r="AC32" t="s">
        <v>8</v>
      </c>
      <c r="AD32" t="s">
        <v>8</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400</v>
      </c>
      <c r="DM32">
        <v>400</v>
      </c>
      <c r="DN32">
        <v>400</v>
      </c>
      <c r="DO32">
        <v>400</v>
      </c>
      <c r="DP32">
        <v>400</v>
      </c>
      <c r="DQ32">
        <v>-100</v>
      </c>
      <c r="DR32">
        <v>-100</v>
      </c>
      <c r="DS32">
        <v>-100</v>
      </c>
      <c r="DT32">
        <v>-100</v>
      </c>
      <c r="DU32">
        <v>-100</v>
      </c>
      <c r="DV32">
        <v>-52</v>
      </c>
      <c r="DW32">
        <v>-48</v>
      </c>
      <c r="DX32">
        <v>-100</v>
      </c>
      <c r="DY32">
        <v>-52</v>
      </c>
      <c r="DZ32">
        <v>-48</v>
      </c>
      <c r="EA32">
        <v>-100</v>
      </c>
      <c r="EB32">
        <v>-100</v>
      </c>
      <c r="EC32">
        <v>-52</v>
      </c>
      <c r="ED32">
        <v>-48</v>
      </c>
      <c r="EE32">
        <v>-100</v>
      </c>
      <c r="EF32">
        <v>2800</v>
      </c>
      <c r="EG32">
        <v>2536</v>
      </c>
      <c r="EH32">
        <v>116</v>
      </c>
      <c r="EI32">
        <v>3052</v>
      </c>
      <c r="EJ32">
        <v>-920</v>
      </c>
      <c r="EK32">
        <v>4012</v>
      </c>
      <c r="EL32">
        <v>228</v>
      </c>
      <c r="EM32">
        <v>3428</v>
      </c>
      <c r="EN32">
        <v>-1456</v>
      </c>
      <c r="EO32">
        <v>1988</v>
      </c>
      <c r="EP32">
        <v>1128</v>
      </c>
      <c r="EQ32">
        <v>-532</v>
      </c>
      <c r="ER32">
        <v>-1276</v>
      </c>
      <c r="ES32">
        <v>-2188</v>
      </c>
      <c r="ET32">
        <v>-512</v>
      </c>
      <c r="EU32">
        <v>4012</v>
      </c>
      <c r="EV32">
        <v>1864</v>
      </c>
      <c r="EW32">
        <v>2904</v>
      </c>
      <c r="EX32">
        <v>1096</v>
      </c>
      <c r="EY32">
        <v>464</v>
      </c>
      <c r="EZ32">
        <v>248</v>
      </c>
      <c r="FA32">
        <v>-112</v>
      </c>
      <c r="FB32">
        <v>616</v>
      </c>
      <c r="FC32">
        <v>1940</v>
      </c>
      <c r="FD32">
        <v>-1900</v>
      </c>
      <c r="FE32">
        <v>-628</v>
      </c>
      <c r="FF32">
        <v>-1068</v>
      </c>
      <c r="FG32">
        <v>3992</v>
      </c>
      <c r="FH32">
        <v>-1212</v>
      </c>
      <c r="FI32">
        <v>824</v>
      </c>
      <c r="FJ32">
        <v>3828</v>
      </c>
      <c r="FK32">
        <v>-404</v>
      </c>
      <c r="FL32">
        <v>3848</v>
      </c>
      <c r="FM32">
        <v>120</v>
      </c>
      <c r="FN32">
        <v>5328</v>
      </c>
      <c r="FO32">
        <v>4104</v>
      </c>
      <c r="FP32">
        <v>3348</v>
      </c>
      <c r="FQ32">
        <v>-3712</v>
      </c>
      <c r="FR32">
        <v>8112</v>
      </c>
      <c r="FS32">
        <v>1228</v>
      </c>
      <c r="FT32">
        <v>-4432</v>
      </c>
      <c r="FU32">
        <v>-276</v>
      </c>
      <c r="FV32">
        <v>6876</v>
      </c>
      <c r="FW32">
        <v>-2460</v>
      </c>
      <c r="FX32">
        <v>5456</v>
      </c>
      <c r="FY32">
        <v>11308</v>
      </c>
      <c r="FZ32">
        <v>-616</v>
      </c>
      <c r="GA32">
        <v>24164</v>
      </c>
      <c r="GB32">
        <v>-3428</v>
      </c>
      <c r="GC32">
        <v>-3432</v>
      </c>
      <c r="GD32">
        <v>-3428</v>
      </c>
      <c r="GE32">
        <v>-3432</v>
      </c>
      <c r="GF32">
        <v>1172</v>
      </c>
      <c r="GG32">
        <v>1168</v>
      </c>
      <c r="GH32">
        <v>1172</v>
      </c>
      <c r="GI32">
        <v>1172</v>
      </c>
      <c r="GJ32">
        <v>45284</v>
      </c>
      <c r="GK32">
        <v>10184</v>
      </c>
      <c r="GL32">
        <v>-5548</v>
      </c>
      <c r="GM32">
        <v>33512</v>
      </c>
      <c r="GN32">
        <v>19524</v>
      </c>
      <c r="GO32">
        <v>15020</v>
      </c>
      <c r="GP32">
        <v>18800</v>
      </c>
      <c r="GQ32">
        <v>14304</v>
      </c>
      <c r="GR32">
        <v>-1996</v>
      </c>
      <c r="GS32">
        <v>-10084</v>
      </c>
      <c r="GT32">
        <v>78028</v>
      </c>
      <c r="GU32">
        <v>-113992</v>
      </c>
      <c r="GV32">
        <v>39968</v>
      </c>
      <c r="GW32">
        <v>23520</v>
      </c>
      <c r="GX32">
        <v>14844</v>
      </c>
      <c r="GY32">
        <v>5740</v>
      </c>
      <c r="GZ32">
        <v>19624</v>
      </c>
      <c r="HA32">
        <v>15436</v>
      </c>
      <c r="HB32">
        <v>316</v>
      </c>
      <c r="HC32">
        <v>-22504</v>
      </c>
      <c r="HD32">
        <v>83304</v>
      </c>
      <c r="HE32">
        <v>2568</v>
      </c>
      <c r="HF32">
        <v>23984</v>
      </c>
      <c r="HG32">
        <v>-29972</v>
      </c>
      <c r="HH32">
        <v>85536</v>
      </c>
      <c r="HI32">
        <v>-28084</v>
      </c>
      <c r="HJ32">
        <v>-56600</v>
      </c>
      <c r="HK32">
        <v>-76172</v>
      </c>
      <c r="HL32">
        <v>57332</v>
      </c>
      <c r="HM32">
        <v>-12272</v>
      </c>
      <c r="HN32">
        <v>-3576</v>
      </c>
      <c r="HO32">
        <v>-9684</v>
      </c>
      <c r="HP32">
        <v>-16184</v>
      </c>
      <c r="HQ32">
        <v>46272</v>
      </c>
      <c r="HR32">
        <v>19800</v>
      </c>
      <c r="HS32">
        <v>-4328</v>
      </c>
      <c r="HT32">
        <v>12600</v>
      </c>
      <c r="HU32">
        <v>-12896</v>
      </c>
      <c r="HV32">
        <v>-57988</v>
      </c>
      <c r="HW32">
        <v>157236</v>
      </c>
      <c r="HX32">
        <v>-74084</v>
      </c>
      <c r="HY32">
        <v>133984</v>
      </c>
      <c r="HZ32">
        <v>188504</v>
      </c>
      <c r="IA32">
        <v>-87788</v>
      </c>
      <c r="IB32">
        <v>149436</v>
      </c>
      <c r="IC32">
        <v>10936</v>
      </c>
      <c r="ID32">
        <v>213324</v>
      </c>
      <c r="IE32">
        <v>176684</v>
      </c>
      <c r="IF32">
        <v>275604</v>
      </c>
      <c r="IG32">
        <v>121944</v>
      </c>
      <c r="IH32">
        <v>269096</v>
      </c>
      <c r="II32">
        <v>115852</v>
      </c>
      <c r="IJ32">
        <v>-2476</v>
      </c>
      <c r="IK32">
        <v>76556</v>
      </c>
      <c r="IL32">
        <v>194656</v>
      </c>
      <c r="IM32">
        <v>-104412</v>
      </c>
      <c r="IN32">
        <v>257904</v>
      </c>
      <c r="IO32">
        <v>-157532</v>
      </c>
      <c r="IP32">
        <v>210960</v>
      </c>
      <c r="IQ32">
        <v>-75956</v>
      </c>
      <c r="IR32">
        <v>633364</v>
      </c>
      <c r="IS32">
        <v>136336</v>
      </c>
      <c r="IT32">
        <v>-269920</v>
      </c>
      <c r="IU32">
        <v>-151796</v>
      </c>
      <c r="IV32">
        <v>6728</v>
      </c>
      <c r="IW32">
        <v>-550892</v>
      </c>
      <c r="IX32">
        <v>-380540</v>
      </c>
      <c r="IY32">
        <v>-1416496</v>
      </c>
      <c r="IZ32">
        <v>-30556</v>
      </c>
      <c r="JA32">
        <v>-14436</v>
      </c>
      <c r="JB32">
        <v>-90692</v>
      </c>
      <c r="JC32">
        <v>-125948</v>
      </c>
      <c r="JD32">
        <v>140116</v>
      </c>
      <c r="JE32">
        <v>-65128</v>
      </c>
      <c r="JF32">
        <v>243336</v>
      </c>
      <c r="JG32">
        <v>-21032</v>
      </c>
      <c r="JH32">
        <v>230508</v>
      </c>
      <c r="JI32">
        <v>167168</v>
      </c>
      <c r="JJ32">
        <v>-166100</v>
      </c>
      <c r="JK32">
        <v>299700</v>
      </c>
      <c r="JL32">
        <v>-139448</v>
      </c>
      <c r="JM32">
        <v>-123872</v>
      </c>
      <c r="JN32">
        <v>124372</v>
      </c>
      <c r="JO32">
        <v>139164</v>
      </c>
      <c r="JP32">
        <v>243664</v>
      </c>
      <c r="JQ32">
        <v>-107140</v>
      </c>
      <c r="JR32">
        <v>10300</v>
      </c>
      <c r="JS32">
        <v>33660</v>
      </c>
      <c r="JT32">
        <v>164544</v>
      </c>
      <c r="JU32">
        <v>203348</v>
      </c>
      <c r="JV32">
        <v>-84632</v>
      </c>
      <c r="JW32">
        <v>118512</v>
      </c>
      <c r="JX32">
        <v>187916</v>
      </c>
      <c r="JY32">
        <v>-318012</v>
      </c>
      <c r="JZ32">
        <v>194764</v>
      </c>
      <c r="KA32">
        <v>-149400</v>
      </c>
      <c r="KB32">
        <v>188904</v>
      </c>
      <c r="KC32">
        <v>255184</v>
      </c>
      <c r="KD32">
        <v>-74564</v>
      </c>
      <c r="KE32">
        <v>-94668</v>
      </c>
      <c r="KF32">
        <v>73652</v>
      </c>
      <c r="KG32">
        <v>53316</v>
      </c>
      <c r="KH32">
        <v>-103060</v>
      </c>
      <c r="KI32">
        <v>101404</v>
      </c>
      <c r="KJ32">
        <v>-127188</v>
      </c>
      <c r="KK32">
        <v>-131788</v>
      </c>
      <c r="KL32">
        <v>-387764</v>
      </c>
      <c r="KM32">
        <v>521384</v>
      </c>
      <c r="KN32">
        <v>155856</v>
      </c>
      <c r="KO32">
        <v>-33944</v>
      </c>
      <c r="KP32">
        <v>139068</v>
      </c>
      <c r="KQ32">
        <v>-171236</v>
      </c>
      <c r="KR32">
        <v>486952</v>
      </c>
      <c r="KS32">
        <v>-489276</v>
      </c>
      <c r="KT32">
        <v>-88180</v>
      </c>
      <c r="KU32">
        <v>162420</v>
      </c>
      <c r="KV32">
        <v>311568</v>
      </c>
      <c r="KW32">
        <v>378000</v>
      </c>
      <c r="KX32">
        <v>258824</v>
      </c>
      <c r="KY32">
        <v>185320</v>
      </c>
      <c r="KZ32">
        <v>-158908</v>
      </c>
      <c r="LA32">
        <v>135960</v>
      </c>
      <c r="LB32">
        <v>165572</v>
      </c>
      <c r="LC32">
        <v>52668</v>
      </c>
      <c r="LD32">
        <v>453504</v>
      </c>
      <c r="LE32">
        <v>-316072</v>
      </c>
      <c r="LF32">
        <v>779168</v>
      </c>
    </row>
    <row r="33" spans="1:318">
      <c r="A33" t="s">
        <v>421</v>
      </c>
      <c r="B33" t="s">
        <v>331</v>
      </c>
      <c r="C33">
        <v>1000000</v>
      </c>
      <c r="D33" t="s">
        <v>332</v>
      </c>
      <c r="E33" t="s">
        <v>422</v>
      </c>
      <c r="F33" s="2" t="s">
        <v>423</v>
      </c>
      <c r="G33" t="s">
        <v>7</v>
      </c>
      <c r="H33" t="s">
        <v>7</v>
      </c>
      <c r="I33" t="s">
        <v>7</v>
      </c>
      <c r="J33" t="s">
        <v>7</v>
      </c>
      <c r="K33">
        <v>0</v>
      </c>
      <c r="L33" t="s">
        <v>8</v>
      </c>
      <c r="M33" t="s">
        <v>8</v>
      </c>
      <c r="N33" t="s">
        <v>8</v>
      </c>
      <c r="O33">
        <v>0</v>
      </c>
      <c r="P33" t="s">
        <v>8</v>
      </c>
      <c r="Q33" t="s">
        <v>8</v>
      </c>
      <c r="R33" t="s">
        <v>8</v>
      </c>
      <c r="S33">
        <v>0</v>
      </c>
      <c r="T33" t="s">
        <v>8</v>
      </c>
      <c r="U33" t="s">
        <v>8</v>
      </c>
      <c r="V33" t="s">
        <v>8</v>
      </c>
      <c r="W33">
        <v>0</v>
      </c>
      <c r="X33" t="s">
        <v>8</v>
      </c>
      <c r="Y33" t="s">
        <v>8</v>
      </c>
      <c r="Z33" t="s">
        <v>8</v>
      </c>
      <c r="AA33">
        <v>0</v>
      </c>
      <c r="AB33" t="s">
        <v>8</v>
      </c>
      <c r="AC33" t="s">
        <v>8</v>
      </c>
      <c r="AD33" t="s">
        <v>8</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756</v>
      </c>
      <c r="DM33">
        <v>-92</v>
      </c>
      <c r="DN33">
        <v>-568</v>
      </c>
      <c r="DO33">
        <v>32</v>
      </c>
      <c r="DP33">
        <v>76</v>
      </c>
      <c r="DQ33">
        <v>268</v>
      </c>
      <c r="DR33">
        <v>104</v>
      </c>
      <c r="DS33">
        <v>436</v>
      </c>
      <c r="DT33">
        <v>148</v>
      </c>
      <c r="DU33">
        <v>-208</v>
      </c>
      <c r="DV33">
        <v>44</v>
      </c>
      <c r="DW33">
        <v>304</v>
      </c>
      <c r="DX33">
        <v>-140</v>
      </c>
      <c r="DY33">
        <v>348</v>
      </c>
      <c r="DZ33">
        <v>464</v>
      </c>
      <c r="EA33">
        <v>8</v>
      </c>
      <c r="EB33">
        <v>588</v>
      </c>
      <c r="EC33">
        <v>-192</v>
      </c>
      <c r="ED33">
        <v>-184</v>
      </c>
      <c r="EE33">
        <v>388</v>
      </c>
      <c r="EF33">
        <v>592</v>
      </c>
      <c r="EG33">
        <v>1000</v>
      </c>
      <c r="EH33">
        <v>1476</v>
      </c>
      <c r="EI33">
        <v>-2044</v>
      </c>
      <c r="EJ33">
        <v>1760</v>
      </c>
      <c r="EK33">
        <v>2148</v>
      </c>
      <c r="EL33">
        <v>2324</v>
      </c>
      <c r="EM33">
        <v>1716</v>
      </c>
      <c r="EN33">
        <v>2256</v>
      </c>
      <c r="EO33">
        <v>8464</v>
      </c>
      <c r="EP33">
        <v>-1220</v>
      </c>
      <c r="EQ33">
        <v>-3044</v>
      </c>
      <c r="ER33">
        <v>12840</v>
      </c>
      <c r="ES33">
        <v>1460</v>
      </c>
      <c r="ET33">
        <v>10796</v>
      </c>
      <c r="EU33">
        <v>18496</v>
      </c>
      <c r="EV33">
        <v>5012</v>
      </c>
      <c r="EW33">
        <v>2456</v>
      </c>
      <c r="EX33">
        <v>11324</v>
      </c>
      <c r="EY33">
        <v>184</v>
      </c>
      <c r="EZ33">
        <v>5420</v>
      </c>
      <c r="FA33">
        <v>7760</v>
      </c>
      <c r="FB33">
        <v>2184</v>
      </c>
      <c r="FC33">
        <v>7620</v>
      </c>
      <c r="FD33">
        <v>34424</v>
      </c>
      <c r="FE33">
        <v>22368</v>
      </c>
      <c r="FF33">
        <v>6028</v>
      </c>
      <c r="FG33">
        <v>28292</v>
      </c>
      <c r="FH33">
        <v>-6472</v>
      </c>
      <c r="FI33">
        <v>-288</v>
      </c>
      <c r="FJ33">
        <v>2640</v>
      </c>
      <c r="FK33">
        <v>33532</v>
      </c>
      <c r="FL33">
        <v>-14020</v>
      </c>
      <c r="FM33">
        <v>30020</v>
      </c>
      <c r="FN33">
        <v>42344</v>
      </c>
      <c r="FO33">
        <v>28040</v>
      </c>
      <c r="FP33">
        <v>-38200</v>
      </c>
      <c r="FQ33">
        <v>20124</v>
      </c>
      <c r="FR33">
        <v>11212</v>
      </c>
      <c r="FS33">
        <v>8684</v>
      </c>
      <c r="FT33">
        <v>24096</v>
      </c>
      <c r="FU33">
        <v>18696</v>
      </c>
      <c r="FV33">
        <v>28924</v>
      </c>
      <c r="FW33">
        <v>15912</v>
      </c>
      <c r="FX33">
        <v>28738</v>
      </c>
      <c r="FY33">
        <v>39338</v>
      </c>
      <c r="FZ33">
        <v>-11957</v>
      </c>
      <c r="GA33">
        <v>33352</v>
      </c>
      <c r="GB33">
        <v>63662</v>
      </c>
      <c r="GC33">
        <v>48507</v>
      </c>
      <c r="GD33">
        <v>53351</v>
      </c>
      <c r="GE33">
        <v>34724</v>
      </c>
      <c r="GF33">
        <v>-75296</v>
      </c>
      <c r="GG33">
        <v>-26358</v>
      </c>
      <c r="GH33">
        <v>-40208</v>
      </c>
      <c r="GI33">
        <v>-47509</v>
      </c>
      <c r="GJ33">
        <v>4827</v>
      </c>
      <c r="GK33">
        <v>-9491</v>
      </c>
      <c r="GL33">
        <v>15261</v>
      </c>
      <c r="GM33">
        <v>8899</v>
      </c>
      <c r="GN33">
        <v>-25653</v>
      </c>
      <c r="GO33">
        <v>-13276</v>
      </c>
      <c r="GP33">
        <v>-17431</v>
      </c>
      <c r="GQ33">
        <v>-6727</v>
      </c>
      <c r="GR33">
        <v>21619</v>
      </c>
      <c r="GS33">
        <v>-2660</v>
      </c>
      <c r="GT33">
        <v>-3983</v>
      </c>
      <c r="GU33">
        <v>-8639</v>
      </c>
      <c r="GV33">
        <v>5447</v>
      </c>
      <c r="GW33">
        <v>2512</v>
      </c>
      <c r="GX33">
        <v>-8091</v>
      </c>
      <c r="GY33">
        <v>172</v>
      </c>
      <c r="GZ33">
        <v>-6441</v>
      </c>
      <c r="HA33">
        <v>15100</v>
      </c>
      <c r="HB33">
        <v>40609</v>
      </c>
      <c r="HC33">
        <v>-33712</v>
      </c>
      <c r="HD33">
        <v>-5009</v>
      </c>
      <c r="HE33">
        <v>21247</v>
      </c>
      <c r="HF33">
        <v>16311</v>
      </c>
      <c r="HG33">
        <v>36495</v>
      </c>
      <c r="HH33">
        <v>-3492</v>
      </c>
      <c r="HI33">
        <v>-2779</v>
      </c>
      <c r="HJ33">
        <v>-4995</v>
      </c>
      <c r="HK33">
        <v>7286</v>
      </c>
      <c r="HL33">
        <v>64137</v>
      </c>
      <c r="HM33">
        <v>-85216</v>
      </c>
      <c r="HN33">
        <v>-35123</v>
      </c>
      <c r="HO33">
        <v>-34694</v>
      </c>
      <c r="HP33">
        <v>28796</v>
      </c>
      <c r="HQ33">
        <v>-23302</v>
      </c>
      <c r="HR33">
        <v>-28507</v>
      </c>
      <c r="HS33">
        <v>-22742</v>
      </c>
      <c r="HT33">
        <v>93098</v>
      </c>
      <c r="HU33">
        <v>16365</v>
      </c>
      <c r="HV33">
        <v>45127</v>
      </c>
      <c r="HW33">
        <v>-56077</v>
      </c>
      <c r="HX33">
        <v>-2783</v>
      </c>
      <c r="HY33">
        <v>-11290</v>
      </c>
      <c r="HZ33">
        <v>69331</v>
      </c>
      <c r="IA33">
        <v>3249</v>
      </c>
      <c r="IB33">
        <v>-12414</v>
      </c>
      <c r="IC33">
        <v>15182</v>
      </c>
      <c r="ID33">
        <v>10075</v>
      </c>
      <c r="IE33">
        <v>-15374</v>
      </c>
      <c r="IF33">
        <v>-79353</v>
      </c>
      <c r="IG33">
        <v>-28094</v>
      </c>
      <c r="IH33">
        <v>25536</v>
      </c>
      <c r="II33">
        <v>-7725</v>
      </c>
      <c r="IJ33">
        <v>93742</v>
      </c>
      <c r="IK33">
        <v>59522</v>
      </c>
      <c r="IL33">
        <v>48593</v>
      </c>
      <c r="IM33">
        <v>-4161</v>
      </c>
      <c r="IN33">
        <v>94573</v>
      </c>
      <c r="IO33">
        <v>118764</v>
      </c>
      <c r="IP33">
        <v>-31620</v>
      </c>
      <c r="IQ33">
        <v>-46172</v>
      </c>
      <c r="IR33">
        <v>188147</v>
      </c>
      <c r="IS33">
        <v>62411</v>
      </c>
      <c r="IT33">
        <v>68716</v>
      </c>
      <c r="IU33">
        <v>-8853</v>
      </c>
      <c r="IV33">
        <v>2114</v>
      </c>
      <c r="IW33">
        <v>-35538</v>
      </c>
      <c r="IX33">
        <v>-54892</v>
      </c>
      <c r="IY33">
        <v>-6541</v>
      </c>
      <c r="IZ33">
        <v>-122413</v>
      </c>
      <c r="JA33">
        <v>-5812</v>
      </c>
      <c r="JB33">
        <v>-26985</v>
      </c>
      <c r="JC33">
        <v>-10710</v>
      </c>
      <c r="JD33">
        <v>20879</v>
      </c>
      <c r="JE33">
        <v>-111263</v>
      </c>
      <c r="JF33">
        <v>-96719</v>
      </c>
      <c r="JG33">
        <v>-154581</v>
      </c>
      <c r="JH33">
        <v>23759</v>
      </c>
      <c r="JI33">
        <v>54309</v>
      </c>
      <c r="JJ33">
        <v>233534</v>
      </c>
      <c r="JK33">
        <v>-75803</v>
      </c>
      <c r="JL33">
        <v>-188624</v>
      </c>
      <c r="JM33">
        <v>15069</v>
      </c>
      <c r="JN33">
        <v>-102083</v>
      </c>
      <c r="JO33">
        <v>-205122</v>
      </c>
      <c r="JP33">
        <v>35433</v>
      </c>
      <c r="JQ33">
        <v>95838</v>
      </c>
      <c r="JR33">
        <v>-133686</v>
      </c>
      <c r="JS33">
        <v>-65952</v>
      </c>
      <c r="JT33">
        <v>135441</v>
      </c>
      <c r="JU33">
        <v>-72420</v>
      </c>
      <c r="JV33">
        <v>72481</v>
      </c>
      <c r="JW33">
        <v>-19810</v>
      </c>
      <c r="JX33">
        <v>76237</v>
      </c>
      <c r="JY33">
        <v>-23986</v>
      </c>
      <c r="JZ33">
        <v>324667</v>
      </c>
      <c r="KA33">
        <v>-61290</v>
      </c>
      <c r="KB33">
        <v>116368</v>
      </c>
      <c r="KC33">
        <v>-54030</v>
      </c>
      <c r="KD33">
        <v>-4956</v>
      </c>
      <c r="KE33">
        <v>-17395</v>
      </c>
      <c r="KF33">
        <v>99826</v>
      </c>
      <c r="KG33">
        <v>218087</v>
      </c>
      <c r="KH33">
        <v>42942</v>
      </c>
      <c r="KI33">
        <v>44009</v>
      </c>
      <c r="KJ33">
        <v>112358</v>
      </c>
      <c r="KK33">
        <v>-179667</v>
      </c>
      <c r="KL33">
        <v>178154</v>
      </c>
      <c r="KM33">
        <v>168651</v>
      </c>
      <c r="KN33">
        <v>138469</v>
      </c>
      <c r="KO33">
        <v>14279</v>
      </c>
      <c r="KP33">
        <v>73839</v>
      </c>
      <c r="KQ33">
        <v>85106</v>
      </c>
      <c r="KR33">
        <v>246008</v>
      </c>
      <c r="KS33">
        <v>-33506</v>
      </c>
      <c r="KT33">
        <v>7884</v>
      </c>
      <c r="KU33">
        <v>-84871</v>
      </c>
      <c r="KV33">
        <v>3425</v>
      </c>
      <c r="KW33">
        <v>84932</v>
      </c>
      <c r="KX33">
        <v>342777</v>
      </c>
      <c r="KY33">
        <v>154914</v>
      </c>
      <c r="KZ33">
        <v>160945</v>
      </c>
      <c r="LA33">
        <v>42912</v>
      </c>
      <c r="LB33">
        <v>3768</v>
      </c>
      <c r="LC33">
        <v>165499</v>
      </c>
      <c r="LD33">
        <v>-34291</v>
      </c>
      <c r="LE33">
        <v>15038</v>
      </c>
      <c r="LF33">
        <v>30784</v>
      </c>
    </row>
    <row r="34" spans="1:318">
      <c r="A34" t="s">
        <v>424</v>
      </c>
      <c r="B34" t="s">
        <v>331</v>
      </c>
      <c r="C34">
        <v>1000000</v>
      </c>
      <c r="D34" t="s">
        <v>332</v>
      </c>
      <c r="E34" t="s">
        <v>425</v>
      </c>
      <c r="F34" s="2" t="s">
        <v>426</v>
      </c>
      <c r="G34" t="s">
        <v>7</v>
      </c>
      <c r="H34" t="s">
        <v>7</v>
      </c>
      <c r="I34" t="s">
        <v>7</v>
      </c>
      <c r="J34" t="s">
        <v>7</v>
      </c>
      <c r="K34">
        <v>-1</v>
      </c>
      <c r="L34" t="s">
        <v>8</v>
      </c>
      <c r="M34" t="s">
        <v>8</v>
      </c>
      <c r="N34" t="s">
        <v>8</v>
      </c>
      <c r="O34">
        <v>2</v>
      </c>
      <c r="P34" t="s">
        <v>8</v>
      </c>
      <c r="Q34" t="s">
        <v>8</v>
      </c>
      <c r="R34" t="s">
        <v>8</v>
      </c>
      <c r="S34">
        <v>7</v>
      </c>
      <c r="T34" t="s">
        <v>8</v>
      </c>
      <c r="U34" t="s">
        <v>8</v>
      </c>
      <c r="V34" t="s">
        <v>8</v>
      </c>
      <c r="W34">
        <v>12</v>
      </c>
      <c r="X34" t="s">
        <v>8</v>
      </c>
      <c r="Y34" t="s">
        <v>8</v>
      </c>
      <c r="Z34" t="s">
        <v>8</v>
      </c>
      <c r="AA34">
        <v>17</v>
      </c>
      <c r="AB34" t="s">
        <v>8</v>
      </c>
      <c r="AC34" t="s">
        <v>8</v>
      </c>
      <c r="AD34" t="s">
        <v>8</v>
      </c>
      <c r="AE34">
        <v>19</v>
      </c>
      <c r="AF34">
        <v>48</v>
      </c>
      <c r="AG34">
        <v>64</v>
      </c>
      <c r="AH34">
        <v>44</v>
      </c>
      <c r="AI34">
        <v>-48</v>
      </c>
      <c r="AJ34">
        <v>80</v>
      </c>
      <c r="AK34">
        <v>32</v>
      </c>
      <c r="AL34">
        <v>76</v>
      </c>
      <c r="AM34">
        <v>-56</v>
      </c>
      <c r="AN34">
        <v>68</v>
      </c>
      <c r="AO34">
        <v>84</v>
      </c>
      <c r="AP34">
        <v>84</v>
      </c>
      <c r="AQ34">
        <v>-136</v>
      </c>
      <c r="AR34">
        <v>88</v>
      </c>
      <c r="AS34">
        <v>104</v>
      </c>
      <c r="AT34">
        <v>84</v>
      </c>
      <c r="AU34">
        <v>-112</v>
      </c>
      <c r="AV34">
        <v>100</v>
      </c>
      <c r="AW34">
        <v>88</v>
      </c>
      <c r="AX34">
        <v>76</v>
      </c>
      <c r="AY34">
        <v>-76</v>
      </c>
      <c r="AZ34">
        <v>44</v>
      </c>
      <c r="BA34">
        <v>52</v>
      </c>
      <c r="BB34">
        <v>16</v>
      </c>
      <c r="BC34">
        <v>16</v>
      </c>
      <c r="BD34">
        <v>76</v>
      </c>
      <c r="BE34">
        <v>80</v>
      </c>
      <c r="BF34">
        <v>76</v>
      </c>
      <c r="BG34">
        <v>-152</v>
      </c>
      <c r="BH34">
        <v>108</v>
      </c>
      <c r="BI34">
        <v>136</v>
      </c>
      <c r="BJ34">
        <v>104</v>
      </c>
      <c r="BK34">
        <v>-148</v>
      </c>
      <c r="BL34">
        <v>84</v>
      </c>
      <c r="BM34">
        <v>60</v>
      </c>
      <c r="BN34">
        <v>84</v>
      </c>
      <c r="BO34">
        <v>28</v>
      </c>
      <c r="BP34">
        <v>80</v>
      </c>
      <c r="BQ34">
        <v>96</v>
      </c>
      <c r="BR34">
        <v>52</v>
      </c>
      <c r="BS34">
        <v>32</v>
      </c>
      <c r="BT34">
        <v>48</v>
      </c>
      <c r="BU34">
        <v>80</v>
      </c>
      <c r="BV34">
        <v>56</v>
      </c>
      <c r="BW34">
        <v>104</v>
      </c>
      <c r="BX34">
        <v>60</v>
      </c>
      <c r="BY34">
        <v>112</v>
      </c>
      <c r="BZ34">
        <v>100</v>
      </c>
      <c r="CA34">
        <v>-80</v>
      </c>
      <c r="CB34">
        <v>72</v>
      </c>
      <c r="CC34">
        <v>96</v>
      </c>
      <c r="CD34">
        <v>52</v>
      </c>
      <c r="CE34">
        <v>48</v>
      </c>
      <c r="CF34">
        <v>152</v>
      </c>
      <c r="CG34">
        <v>-8</v>
      </c>
      <c r="CH34">
        <v>124</v>
      </c>
      <c r="CI34">
        <v>76</v>
      </c>
      <c r="CJ34">
        <v>104</v>
      </c>
      <c r="CK34">
        <v>96</v>
      </c>
      <c r="CL34">
        <v>-16</v>
      </c>
      <c r="CM34">
        <v>168</v>
      </c>
      <c r="CN34">
        <v>172</v>
      </c>
      <c r="CO34">
        <v>180</v>
      </c>
      <c r="CP34">
        <v>120</v>
      </c>
      <c r="CQ34">
        <v>104</v>
      </c>
      <c r="CR34">
        <v>296</v>
      </c>
      <c r="CS34">
        <v>120</v>
      </c>
      <c r="CT34">
        <v>116</v>
      </c>
      <c r="CU34">
        <v>136</v>
      </c>
      <c r="CV34">
        <v>264</v>
      </c>
      <c r="CW34">
        <v>196</v>
      </c>
      <c r="CX34">
        <v>216</v>
      </c>
      <c r="CY34">
        <v>360</v>
      </c>
      <c r="CZ34">
        <v>504</v>
      </c>
      <c r="DA34">
        <v>196</v>
      </c>
      <c r="DB34">
        <v>312</v>
      </c>
      <c r="DC34">
        <v>196</v>
      </c>
      <c r="DD34">
        <v>184</v>
      </c>
      <c r="DE34">
        <v>144</v>
      </c>
      <c r="DF34">
        <v>-240</v>
      </c>
      <c r="DG34">
        <v>216</v>
      </c>
      <c r="DH34">
        <v>-172</v>
      </c>
      <c r="DI34">
        <v>212</v>
      </c>
      <c r="DJ34">
        <v>324</v>
      </c>
      <c r="DK34">
        <v>420</v>
      </c>
      <c r="DL34">
        <v>788</v>
      </c>
      <c r="DM34">
        <v>992</v>
      </c>
      <c r="DN34">
        <v>440</v>
      </c>
      <c r="DO34">
        <v>88</v>
      </c>
      <c r="DP34">
        <v>1472</v>
      </c>
      <c r="DQ34">
        <v>444</v>
      </c>
      <c r="DR34">
        <v>1328</v>
      </c>
      <c r="DS34">
        <v>684</v>
      </c>
      <c r="DT34">
        <v>228</v>
      </c>
      <c r="DU34">
        <v>720</v>
      </c>
      <c r="DV34">
        <v>72</v>
      </c>
      <c r="DW34">
        <v>1128</v>
      </c>
      <c r="DX34">
        <v>1216</v>
      </c>
      <c r="DY34">
        <v>896</v>
      </c>
      <c r="DZ34">
        <v>824</v>
      </c>
      <c r="EA34">
        <v>652</v>
      </c>
      <c r="EB34">
        <v>808</v>
      </c>
      <c r="EC34">
        <v>796</v>
      </c>
      <c r="ED34">
        <v>844</v>
      </c>
      <c r="EE34">
        <v>628</v>
      </c>
      <c r="EF34">
        <v>1120</v>
      </c>
      <c r="EG34">
        <v>1908</v>
      </c>
      <c r="EH34">
        <v>2164</v>
      </c>
      <c r="EI34">
        <v>1328</v>
      </c>
      <c r="EJ34">
        <v>1280</v>
      </c>
      <c r="EK34">
        <v>2768</v>
      </c>
      <c r="EL34">
        <v>2792</v>
      </c>
      <c r="EM34">
        <v>2960</v>
      </c>
      <c r="EN34">
        <v>2740</v>
      </c>
      <c r="EO34">
        <v>4752</v>
      </c>
      <c r="EP34">
        <v>3892</v>
      </c>
      <c r="EQ34">
        <v>2580</v>
      </c>
      <c r="ER34">
        <v>2596</v>
      </c>
      <c r="ES34">
        <v>4368</v>
      </c>
      <c r="ET34">
        <v>4544</v>
      </c>
      <c r="EU34">
        <v>9288</v>
      </c>
      <c r="EV34">
        <v>6533</v>
      </c>
      <c r="EW34">
        <v>6388</v>
      </c>
      <c r="EX34">
        <v>2864</v>
      </c>
      <c r="EY34">
        <v>10008</v>
      </c>
      <c r="EZ34">
        <v>-1360</v>
      </c>
      <c r="FA34">
        <v>8256</v>
      </c>
      <c r="FB34">
        <v>9544</v>
      </c>
      <c r="FC34">
        <v>-3808</v>
      </c>
      <c r="FD34">
        <v>2860</v>
      </c>
      <c r="FE34">
        <v>18064</v>
      </c>
      <c r="FF34">
        <v>4624</v>
      </c>
      <c r="FG34">
        <v>4124</v>
      </c>
      <c r="FH34">
        <v>5432</v>
      </c>
      <c r="FI34">
        <v>7520</v>
      </c>
      <c r="FJ34">
        <v>5176</v>
      </c>
      <c r="FK34">
        <v>2616</v>
      </c>
      <c r="FL34">
        <v>7416</v>
      </c>
      <c r="FM34">
        <v>7204</v>
      </c>
      <c r="FN34">
        <v>7144</v>
      </c>
      <c r="FO34">
        <v>23424</v>
      </c>
      <c r="FP34">
        <v>26856</v>
      </c>
      <c r="FQ34">
        <v>10148</v>
      </c>
      <c r="FR34">
        <v>48208</v>
      </c>
      <c r="FS34">
        <v>13520</v>
      </c>
      <c r="FT34">
        <v>-11640</v>
      </c>
      <c r="FU34">
        <v>10604</v>
      </c>
      <c r="FV34">
        <v>18952</v>
      </c>
      <c r="FW34">
        <v>28332</v>
      </c>
      <c r="FX34">
        <v>60540</v>
      </c>
      <c r="FY34">
        <v>20096</v>
      </c>
      <c r="FZ34">
        <v>-3036</v>
      </c>
      <c r="GA34">
        <v>20892</v>
      </c>
      <c r="GB34">
        <v>10900</v>
      </c>
      <c r="GC34">
        <v>12744</v>
      </c>
      <c r="GD34">
        <v>1188</v>
      </c>
      <c r="GE34">
        <v>524</v>
      </c>
      <c r="GF34">
        <v>-22580</v>
      </c>
      <c r="GG34">
        <v>36400</v>
      </c>
      <c r="GH34">
        <v>-22660</v>
      </c>
      <c r="GI34">
        <v>-8472</v>
      </c>
      <c r="GJ34">
        <v>-7356</v>
      </c>
      <c r="GK34">
        <v>11096</v>
      </c>
      <c r="GL34">
        <v>-6540</v>
      </c>
      <c r="GM34">
        <v>1996</v>
      </c>
      <c r="GN34">
        <v>17124</v>
      </c>
      <c r="GO34">
        <v>30512</v>
      </c>
      <c r="GP34">
        <v>25076</v>
      </c>
      <c r="GQ34">
        <v>42284</v>
      </c>
      <c r="GR34">
        <v>-3456</v>
      </c>
      <c r="GS34">
        <v>3436</v>
      </c>
      <c r="GT34">
        <v>10792</v>
      </c>
      <c r="GU34">
        <v>5336</v>
      </c>
      <c r="GV34">
        <v>-12800</v>
      </c>
      <c r="GW34">
        <v>9528</v>
      </c>
      <c r="GX34">
        <v>8392</v>
      </c>
      <c r="GY34">
        <v>724</v>
      </c>
      <c r="GZ34">
        <v>35336</v>
      </c>
      <c r="HA34">
        <v>13716</v>
      </c>
      <c r="HB34">
        <v>2660</v>
      </c>
      <c r="HC34">
        <v>5340</v>
      </c>
      <c r="HD34">
        <v>46216</v>
      </c>
      <c r="HE34">
        <v>33304</v>
      </c>
      <c r="HF34">
        <v>2452</v>
      </c>
      <c r="HG34">
        <v>42568</v>
      </c>
      <c r="HH34">
        <v>17288</v>
      </c>
      <c r="HI34">
        <v>24040</v>
      </c>
      <c r="HJ34">
        <v>25716</v>
      </c>
      <c r="HK34">
        <v>49400</v>
      </c>
      <c r="HL34">
        <v>72644</v>
      </c>
      <c r="HM34">
        <v>45260</v>
      </c>
      <c r="HN34">
        <v>69784</v>
      </c>
      <c r="HO34">
        <v>67324</v>
      </c>
      <c r="HP34">
        <v>26608</v>
      </c>
      <c r="HQ34">
        <v>43264</v>
      </c>
      <c r="HR34">
        <v>175248</v>
      </c>
      <c r="HS34">
        <v>2456</v>
      </c>
      <c r="HT34">
        <v>117984</v>
      </c>
      <c r="HU34">
        <v>43580</v>
      </c>
      <c r="HV34">
        <v>40408</v>
      </c>
      <c r="HW34">
        <v>37904</v>
      </c>
      <c r="HX34">
        <v>23436</v>
      </c>
      <c r="HY34">
        <v>-93876</v>
      </c>
      <c r="HZ34">
        <v>-59376</v>
      </c>
      <c r="IA34">
        <v>39588</v>
      </c>
      <c r="IB34">
        <v>-38168</v>
      </c>
      <c r="IC34">
        <v>-17832</v>
      </c>
      <c r="ID34">
        <v>-72244</v>
      </c>
      <c r="IE34">
        <v>-47584</v>
      </c>
      <c r="IF34">
        <v>34112</v>
      </c>
      <c r="IG34">
        <v>-33956</v>
      </c>
      <c r="IH34">
        <v>-1620</v>
      </c>
      <c r="II34">
        <v>15592</v>
      </c>
      <c r="IJ34">
        <v>9536</v>
      </c>
      <c r="IK34">
        <v>-104692</v>
      </c>
      <c r="IL34">
        <v>77928</v>
      </c>
      <c r="IM34">
        <v>17940</v>
      </c>
      <c r="IN34">
        <v>-17112</v>
      </c>
      <c r="IO34">
        <v>76788</v>
      </c>
      <c r="IP34">
        <v>67660</v>
      </c>
      <c r="IQ34">
        <v>108692</v>
      </c>
      <c r="IR34">
        <v>-19916</v>
      </c>
      <c r="IS34">
        <v>48552</v>
      </c>
      <c r="IT34">
        <v>70312</v>
      </c>
      <c r="IU34">
        <v>24044</v>
      </c>
      <c r="IV34">
        <v>69320</v>
      </c>
      <c r="IW34">
        <v>87984</v>
      </c>
      <c r="IX34">
        <v>-37632</v>
      </c>
      <c r="IY34">
        <v>-58740</v>
      </c>
      <c r="IZ34">
        <v>-40376</v>
      </c>
      <c r="JA34">
        <v>11680</v>
      </c>
      <c r="JB34">
        <v>54400</v>
      </c>
      <c r="JC34">
        <v>-17792</v>
      </c>
      <c r="JD34">
        <v>26728</v>
      </c>
      <c r="JE34">
        <v>-1916</v>
      </c>
      <c r="JF34">
        <v>25320</v>
      </c>
      <c r="JG34">
        <v>-39320</v>
      </c>
      <c r="JH34">
        <v>10228</v>
      </c>
      <c r="JI34">
        <v>15664</v>
      </c>
      <c r="JJ34">
        <v>75872</v>
      </c>
      <c r="JK34">
        <v>102308</v>
      </c>
      <c r="JL34">
        <v>7720</v>
      </c>
      <c r="JM34">
        <v>34440</v>
      </c>
      <c r="JN34">
        <v>32988</v>
      </c>
      <c r="JO34">
        <v>-74956</v>
      </c>
      <c r="JP34">
        <v>6128</v>
      </c>
      <c r="JQ34">
        <v>1088</v>
      </c>
      <c r="JR34">
        <v>12412</v>
      </c>
      <c r="JS34">
        <v>2388</v>
      </c>
      <c r="JT34">
        <v>24880</v>
      </c>
      <c r="JU34">
        <v>53792</v>
      </c>
      <c r="JV34">
        <v>186032</v>
      </c>
      <c r="JW34">
        <v>-1052</v>
      </c>
      <c r="JX34">
        <v>144900</v>
      </c>
      <c r="JY34">
        <v>57068</v>
      </c>
      <c r="JZ34">
        <v>-4416</v>
      </c>
      <c r="KA34">
        <v>32556</v>
      </c>
      <c r="KB34">
        <v>155832</v>
      </c>
      <c r="KC34">
        <v>95168</v>
      </c>
      <c r="KD34">
        <v>123912</v>
      </c>
      <c r="KE34">
        <v>48180</v>
      </c>
      <c r="KF34">
        <v>11156</v>
      </c>
      <c r="KG34">
        <v>-10824</v>
      </c>
      <c r="KH34">
        <v>-9040</v>
      </c>
      <c r="KI34">
        <v>-24268</v>
      </c>
      <c r="KJ34">
        <v>-131088</v>
      </c>
      <c r="KK34">
        <v>-188512</v>
      </c>
      <c r="KL34">
        <v>-11400</v>
      </c>
      <c r="KM34">
        <v>-79124</v>
      </c>
      <c r="KN34">
        <v>-37580</v>
      </c>
      <c r="KO34">
        <v>-11488</v>
      </c>
      <c r="KP34">
        <v>-4804</v>
      </c>
      <c r="KQ34">
        <v>-27280</v>
      </c>
      <c r="KR34">
        <v>-76612</v>
      </c>
      <c r="KS34">
        <v>-52188</v>
      </c>
      <c r="KT34">
        <v>-20764</v>
      </c>
      <c r="KU34">
        <v>-97500</v>
      </c>
      <c r="KV34">
        <v>23536</v>
      </c>
      <c r="KW34">
        <v>-65480</v>
      </c>
      <c r="KX34">
        <v>43136</v>
      </c>
      <c r="KY34">
        <v>-3144</v>
      </c>
      <c r="KZ34">
        <v>22416</v>
      </c>
      <c r="LA34">
        <v>-2968</v>
      </c>
      <c r="LB34">
        <v>85904</v>
      </c>
      <c r="LC34">
        <v>8944</v>
      </c>
      <c r="LD34">
        <v>-28408</v>
      </c>
      <c r="LE34">
        <v>15284</v>
      </c>
      <c r="LF34">
        <v>-27050</v>
      </c>
    </row>
    <row r="35" spans="1:318">
      <c r="A35" t="s">
        <v>427</v>
      </c>
      <c r="B35" t="s">
        <v>331</v>
      </c>
      <c r="C35">
        <v>1000000</v>
      </c>
      <c r="D35" t="s">
        <v>332</v>
      </c>
      <c r="E35" t="s">
        <v>428</v>
      </c>
      <c r="F35" s="2" t="s">
        <v>429</v>
      </c>
      <c r="G35" t="s">
        <v>7</v>
      </c>
      <c r="H35" t="s">
        <v>7</v>
      </c>
      <c r="I35" t="s">
        <v>7</v>
      </c>
      <c r="J35" t="s">
        <v>7</v>
      </c>
      <c r="K35">
        <v>-67</v>
      </c>
      <c r="L35" t="s">
        <v>8</v>
      </c>
      <c r="M35" t="s">
        <v>8</v>
      </c>
      <c r="N35" t="s">
        <v>8</v>
      </c>
      <c r="O35">
        <v>-143</v>
      </c>
      <c r="P35" t="s">
        <v>8</v>
      </c>
      <c r="Q35" t="s">
        <v>8</v>
      </c>
      <c r="R35" t="s">
        <v>8</v>
      </c>
      <c r="S35">
        <v>-117</v>
      </c>
      <c r="T35" t="s">
        <v>8</v>
      </c>
      <c r="U35" t="s">
        <v>8</v>
      </c>
      <c r="V35" t="s">
        <v>8</v>
      </c>
      <c r="W35">
        <v>23</v>
      </c>
      <c r="X35" t="s">
        <v>8</v>
      </c>
      <c r="Y35" t="s">
        <v>8</v>
      </c>
      <c r="Z35" t="s">
        <v>8</v>
      </c>
      <c r="AA35">
        <v>66</v>
      </c>
      <c r="AB35" t="s">
        <v>8</v>
      </c>
      <c r="AC35" t="s">
        <v>8</v>
      </c>
      <c r="AD35" t="s">
        <v>8</v>
      </c>
      <c r="AE35">
        <v>191</v>
      </c>
      <c r="AF35">
        <v>24</v>
      </c>
      <c r="AG35">
        <v>320</v>
      </c>
      <c r="AH35">
        <v>-552</v>
      </c>
      <c r="AI35">
        <v>1648</v>
      </c>
      <c r="AJ35">
        <v>-548</v>
      </c>
      <c r="AK35">
        <v>-584</v>
      </c>
      <c r="AL35">
        <v>-216</v>
      </c>
      <c r="AM35">
        <v>1628</v>
      </c>
      <c r="AN35">
        <v>1384</v>
      </c>
      <c r="AO35">
        <v>296</v>
      </c>
      <c r="AP35">
        <v>208</v>
      </c>
      <c r="AQ35">
        <v>440</v>
      </c>
      <c r="AR35">
        <v>164</v>
      </c>
      <c r="AS35">
        <v>44</v>
      </c>
      <c r="AT35">
        <v>156</v>
      </c>
      <c r="AU35">
        <v>768</v>
      </c>
      <c r="AV35">
        <v>420</v>
      </c>
      <c r="AW35">
        <v>648</v>
      </c>
      <c r="AX35">
        <v>644</v>
      </c>
      <c r="AY35">
        <v>52</v>
      </c>
      <c r="AZ35">
        <v>600</v>
      </c>
      <c r="BA35">
        <v>496</v>
      </c>
      <c r="BB35">
        <v>80</v>
      </c>
      <c r="BC35">
        <v>-96</v>
      </c>
      <c r="BD35">
        <v>164</v>
      </c>
      <c r="BE35">
        <v>240</v>
      </c>
      <c r="BF35">
        <v>260</v>
      </c>
      <c r="BG35">
        <v>-568</v>
      </c>
      <c r="BH35">
        <v>548</v>
      </c>
      <c r="BI35">
        <v>908</v>
      </c>
      <c r="BJ35">
        <v>748</v>
      </c>
      <c r="BK35">
        <v>-48</v>
      </c>
      <c r="BL35">
        <v>880</v>
      </c>
      <c r="BM35">
        <v>576</v>
      </c>
      <c r="BN35">
        <v>220</v>
      </c>
      <c r="BO35">
        <v>140</v>
      </c>
      <c r="BP35">
        <v>684</v>
      </c>
      <c r="BQ35">
        <v>940</v>
      </c>
      <c r="BR35">
        <v>216</v>
      </c>
      <c r="BS35">
        <v>436</v>
      </c>
      <c r="BT35">
        <v>284</v>
      </c>
      <c r="BU35">
        <v>408</v>
      </c>
      <c r="BV35">
        <v>280</v>
      </c>
      <c r="BW35">
        <v>560</v>
      </c>
      <c r="BX35">
        <v>440</v>
      </c>
      <c r="BY35">
        <v>628</v>
      </c>
      <c r="BZ35">
        <v>572</v>
      </c>
      <c r="CA35">
        <v>-8</v>
      </c>
      <c r="CB35">
        <v>-24</v>
      </c>
      <c r="CC35">
        <v>268</v>
      </c>
      <c r="CD35">
        <v>-292</v>
      </c>
      <c r="CE35">
        <v>-100</v>
      </c>
      <c r="CF35">
        <v>724</v>
      </c>
      <c r="CG35">
        <v>-640</v>
      </c>
      <c r="CH35">
        <v>-420</v>
      </c>
      <c r="CI35">
        <v>48</v>
      </c>
      <c r="CJ35">
        <v>252</v>
      </c>
      <c r="CK35">
        <v>80</v>
      </c>
      <c r="CL35">
        <v>-316</v>
      </c>
      <c r="CM35">
        <v>116</v>
      </c>
      <c r="CN35">
        <v>544</v>
      </c>
      <c r="CO35">
        <v>924</v>
      </c>
      <c r="CP35">
        <v>1536</v>
      </c>
      <c r="CQ35">
        <v>2004</v>
      </c>
      <c r="CR35">
        <v>2376</v>
      </c>
      <c r="CS35">
        <v>2568</v>
      </c>
      <c r="CT35">
        <v>2256</v>
      </c>
      <c r="CU35">
        <v>3752</v>
      </c>
      <c r="CV35">
        <v>4044</v>
      </c>
      <c r="CW35">
        <v>1320</v>
      </c>
      <c r="CX35">
        <v>1492</v>
      </c>
      <c r="CY35">
        <v>3420</v>
      </c>
      <c r="CZ35">
        <v>1632</v>
      </c>
      <c r="DA35">
        <v>332</v>
      </c>
      <c r="DB35">
        <v>2724</v>
      </c>
      <c r="DC35">
        <v>2748</v>
      </c>
      <c r="DD35">
        <v>1028</v>
      </c>
      <c r="DE35">
        <v>544</v>
      </c>
      <c r="DF35">
        <v>-8</v>
      </c>
      <c r="DG35">
        <v>2944</v>
      </c>
      <c r="DH35">
        <v>2112</v>
      </c>
      <c r="DI35">
        <v>1496</v>
      </c>
      <c r="DJ35">
        <v>3168</v>
      </c>
      <c r="DK35">
        <v>5976</v>
      </c>
      <c r="DL35">
        <v>8132</v>
      </c>
      <c r="DM35">
        <v>4324</v>
      </c>
      <c r="DN35">
        <v>5176</v>
      </c>
      <c r="DO35">
        <v>2312</v>
      </c>
      <c r="DP35">
        <v>7168</v>
      </c>
      <c r="DQ35">
        <v>1612</v>
      </c>
      <c r="DR35">
        <v>5476</v>
      </c>
      <c r="DS35">
        <v>1816</v>
      </c>
      <c r="DT35">
        <v>3492</v>
      </c>
      <c r="DU35">
        <v>5128</v>
      </c>
      <c r="DV35">
        <v>4236</v>
      </c>
      <c r="DW35">
        <v>7620</v>
      </c>
      <c r="DX35">
        <v>8464</v>
      </c>
      <c r="DY35">
        <v>3856</v>
      </c>
      <c r="DZ35">
        <v>3100</v>
      </c>
      <c r="EA35">
        <v>1812</v>
      </c>
      <c r="EB35">
        <v>4432</v>
      </c>
      <c r="EC35">
        <v>4164</v>
      </c>
      <c r="ED35">
        <v>3804</v>
      </c>
      <c r="EE35">
        <v>4736</v>
      </c>
      <c r="EF35">
        <v>5668</v>
      </c>
      <c r="EG35">
        <v>11200</v>
      </c>
      <c r="EH35">
        <v>8212</v>
      </c>
      <c r="EI35">
        <v>5268</v>
      </c>
      <c r="EJ35">
        <v>6632</v>
      </c>
      <c r="EK35">
        <v>11752</v>
      </c>
      <c r="EL35">
        <v>11284</v>
      </c>
      <c r="EM35">
        <v>12164</v>
      </c>
      <c r="EN35">
        <v>18528</v>
      </c>
      <c r="EO35">
        <v>19404</v>
      </c>
      <c r="EP35">
        <v>15152</v>
      </c>
      <c r="EQ35">
        <v>17552</v>
      </c>
      <c r="ER35">
        <v>16580</v>
      </c>
      <c r="ES35">
        <v>28420</v>
      </c>
      <c r="ET35">
        <v>17852</v>
      </c>
      <c r="EU35">
        <v>36452</v>
      </c>
      <c r="EV35">
        <v>5652</v>
      </c>
      <c r="EW35">
        <v>9176</v>
      </c>
      <c r="EX35">
        <v>10124</v>
      </c>
      <c r="EY35">
        <v>14408</v>
      </c>
      <c r="EZ35">
        <v>16808</v>
      </c>
      <c r="FA35">
        <v>9432</v>
      </c>
      <c r="FB35">
        <v>10184</v>
      </c>
      <c r="FC35">
        <v>12408</v>
      </c>
      <c r="FD35">
        <v>17876</v>
      </c>
      <c r="FE35">
        <v>13740</v>
      </c>
      <c r="FF35">
        <v>6384</v>
      </c>
      <c r="FG35">
        <v>16756</v>
      </c>
      <c r="FH35">
        <v>8892</v>
      </c>
      <c r="FI35">
        <v>12152</v>
      </c>
      <c r="FJ35">
        <v>19384</v>
      </c>
      <c r="FK35">
        <v>35608</v>
      </c>
      <c r="FL35">
        <v>31372</v>
      </c>
      <c r="FM35">
        <v>42588</v>
      </c>
      <c r="FN35">
        <v>45892</v>
      </c>
      <c r="FO35">
        <v>48228</v>
      </c>
      <c r="FP35">
        <v>62728</v>
      </c>
      <c r="FQ35">
        <v>57624</v>
      </c>
      <c r="FR35">
        <v>53676</v>
      </c>
      <c r="FS35">
        <v>21216</v>
      </c>
      <c r="FT35">
        <v>41264</v>
      </c>
      <c r="FU35">
        <v>45904</v>
      </c>
      <c r="FV35">
        <v>38824</v>
      </c>
      <c r="FW35">
        <v>47192</v>
      </c>
      <c r="FX35">
        <v>14596</v>
      </c>
      <c r="FY35">
        <v>58928</v>
      </c>
      <c r="FZ35">
        <v>71596</v>
      </c>
      <c r="GA35">
        <v>65432</v>
      </c>
      <c r="GB35">
        <v>38548</v>
      </c>
      <c r="GC35">
        <v>27004</v>
      </c>
      <c r="GD35">
        <v>21480</v>
      </c>
      <c r="GE35">
        <v>17788</v>
      </c>
      <c r="GF35">
        <v>48624</v>
      </c>
      <c r="GG35">
        <v>47040</v>
      </c>
      <c r="GH35">
        <v>25080</v>
      </c>
      <c r="GI35">
        <v>30916</v>
      </c>
      <c r="GJ35">
        <v>3356</v>
      </c>
      <c r="GK35">
        <v>6368</v>
      </c>
      <c r="GL35">
        <v>-2380</v>
      </c>
      <c r="GM35">
        <v>50316</v>
      </c>
      <c r="GN35">
        <v>35984</v>
      </c>
      <c r="GO35">
        <v>19616</v>
      </c>
      <c r="GP35">
        <v>31856</v>
      </c>
      <c r="GQ35">
        <v>86700</v>
      </c>
      <c r="GR35">
        <v>53448</v>
      </c>
      <c r="GS35">
        <v>7768</v>
      </c>
      <c r="GT35">
        <v>44476</v>
      </c>
      <c r="GU35">
        <v>66232</v>
      </c>
      <c r="GV35">
        <v>37848</v>
      </c>
      <c r="GW35">
        <v>59964</v>
      </c>
      <c r="GX35">
        <v>78200</v>
      </c>
      <c r="GY35">
        <v>115340</v>
      </c>
      <c r="GZ35">
        <v>93396</v>
      </c>
      <c r="HA35">
        <v>76156</v>
      </c>
      <c r="HB35">
        <v>49496</v>
      </c>
      <c r="HC35">
        <v>114136</v>
      </c>
      <c r="HD35">
        <v>101168</v>
      </c>
      <c r="HE35">
        <v>148120</v>
      </c>
      <c r="HF35">
        <v>175556</v>
      </c>
      <c r="HG35">
        <v>141148</v>
      </c>
      <c r="HH35">
        <v>180316</v>
      </c>
      <c r="HI35">
        <v>110152</v>
      </c>
      <c r="HJ35">
        <v>34228</v>
      </c>
      <c r="HK35">
        <v>442872</v>
      </c>
      <c r="HL35">
        <v>85620</v>
      </c>
      <c r="HM35">
        <v>650008</v>
      </c>
      <c r="HN35">
        <v>226044</v>
      </c>
      <c r="HO35">
        <v>388892</v>
      </c>
      <c r="HP35">
        <v>446736</v>
      </c>
      <c r="HQ35">
        <v>458172</v>
      </c>
      <c r="HR35">
        <v>358264</v>
      </c>
      <c r="HS35">
        <v>544992</v>
      </c>
      <c r="HT35">
        <v>278560</v>
      </c>
      <c r="HU35">
        <v>333372</v>
      </c>
      <c r="HV35">
        <v>70880</v>
      </c>
      <c r="HW35">
        <v>235352</v>
      </c>
      <c r="HX35">
        <v>169784</v>
      </c>
      <c r="HY35">
        <v>166696</v>
      </c>
      <c r="HZ35">
        <v>145316</v>
      </c>
      <c r="IA35">
        <v>168532</v>
      </c>
      <c r="IB35">
        <v>180380</v>
      </c>
      <c r="IC35">
        <v>80224</v>
      </c>
      <c r="ID35">
        <v>53232</v>
      </c>
      <c r="IE35">
        <v>275968</v>
      </c>
      <c r="IF35">
        <v>97272</v>
      </c>
      <c r="IG35">
        <v>204876</v>
      </c>
      <c r="IH35">
        <v>147624</v>
      </c>
      <c r="II35">
        <v>390172</v>
      </c>
      <c r="IJ35">
        <v>227456</v>
      </c>
      <c r="IK35">
        <v>121800</v>
      </c>
      <c r="IL35">
        <v>204920</v>
      </c>
      <c r="IM35">
        <v>268764</v>
      </c>
      <c r="IN35">
        <v>455012</v>
      </c>
      <c r="IO35">
        <v>281452</v>
      </c>
      <c r="IP35">
        <v>300248</v>
      </c>
      <c r="IQ35">
        <v>298488</v>
      </c>
      <c r="IR35">
        <v>395536</v>
      </c>
      <c r="IS35">
        <v>638884</v>
      </c>
      <c r="IT35">
        <v>363680</v>
      </c>
      <c r="IU35">
        <v>492232</v>
      </c>
      <c r="IV35">
        <v>570260</v>
      </c>
      <c r="IW35">
        <v>340108</v>
      </c>
      <c r="IX35">
        <v>342264</v>
      </c>
      <c r="IY35">
        <v>467456</v>
      </c>
      <c r="IZ35">
        <v>99540</v>
      </c>
      <c r="JA35">
        <v>316608</v>
      </c>
      <c r="JB35">
        <v>514932</v>
      </c>
      <c r="JC35">
        <v>569172</v>
      </c>
      <c r="JD35">
        <v>386028</v>
      </c>
      <c r="JE35">
        <v>267328</v>
      </c>
      <c r="JF35">
        <v>471976</v>
      </c>
      <c r="JG35">
        <v>421848</v>
      </c>
      <c r="JH35">
        <v>315840</v>
      </c>
      <c r="JI35">
        <v>369672</v>
      </c>
      <c r="JJ35">
        <v>270476</v>
      </c>
      <c r="JK35">
        <v>301992</v>
      </c>
      <c r="JL35">
        <v>404552</v>
      </c>
      <c r="JM35">
        <v>392096</v>
      </c>
      <c r="JN35">
        <v>265560</v>
      </c>
      <c r="JO35">
        <v>739732</v>
      </c>
      <c r="JP35">
        <v>57196</v>
      </c>
      <c r="JQ35">
        <v>133072</v>
      </c>
      <c r="JR35">
        <v>511552</v>
      </c>
      <c r="JS35">
        <v>-105312</v>
      </c>
      <c r="JT35">
        <v>97280</v>
      </c>
      <c r="JU35">
        <v>324292</v>
      </c>
      <c r="JV35">
        <v>523048</v>
      </c>
      <c r="JW35">
        <v>256924</v>
      </c>
      <c r="JX35">
        <v>936120</v>
      </c>
      <c r="JY35">
        <v>227448</v>
      </c>
      <c r="JZ35">
        <v>135772</v>
      </c>
      <c r="KA35">
        <v>-343280</v>
      </c>
      <c r="KB35">
        <v>-18996</v>
      </c>
      <c r="KC35">
        <v>326636</v>
      </c>
      <c r="KD35">
        <v>833128</v>
      </c>
      <c r="KE35">
        <v>-202600</v>
      </c>
      <c r="KF35">
        <v>612316</v>
      </c>
      <c r="KG35">
        <v>410296</v>
      </c>
      <c r="KH35">
        <v>614088</v>
      </c>
      <c r="KI35">
        <v>295100</v>
      </c>
      <c r="KJ35">
        <v>878128</v>
      </c>
      <c r="KK35">
        <v>-2216</v>
      </c>
      <c r="KL35">
        <v>67748</v>
      </c>
      <c r="KM35">
        <v>959788</v>
      </c>
      <c r="KN35">
        <v>-558952</v>
      </c>
      <c r="KO35">
        <v>618240</v>
      </c>
      <c r="KP35">
        <v>-61808</v>
      </c>
      <c r="KQ35">
        <v>-55284</v>
      </c>
      <c r="KR35">
        <v>1276332</v>
      </c>
      <c r="KS35">
        <v>229512</v>
      </c>
      <c r="KT35">
        <v>645516</v>
      </c>
      <c r="KU35">
        <v>1298072</v>
      </c>
      <c r="KV35">
        <v>642444</v>
      </c>
      <c r="KW35">
        <v>551624</v>
      </c>
      <c r="KX35">
        <v>1014484</v>
      </c>
      <c r="KY35">
        <v>-775764</v>
      </c>
      <c r="KZ35">
        <v>-161460</v>
      </c>
      <c r="LA35">
        <v>1557660</v>
      </c>
      <c r="LB35">
        <v>356304</v>
      </c>
      <c r="LC35">
        <v>-689788</v>
      </c>
      <c r="LD35">
        <v>763864</v>
      </c>
      <c r="LE35">
        <v>592620</v>
      </c>
      <c r="LF35">
        <v>437544</v>
      </c>
    </row>
    <row r="36" spans="1:318">
      <c r="A36" t="s">
        <v>430</v>
      </c>
      <c r="B36" t="s">
        <v>331</v>
      </c>
      <c r="C36">
        <v>1000000</v>
      </c>
      <c r="D36" t="s">
        <v>332</v>
      </c>
      <c r="E36" t="s">
        <v>431</v>
      </c>
      <c r="F36" s="2" t="s">
        <v>432</v>
      </c>
      <c r="G36" t="s">
        <v>7</v>
      </c>
      <c r="H36" t="s">
        <v>7</v>
      </c>
      <c r="I36" t="s">
        <v>7</v>
      </c>
      <c r="J36" t="s">
        <v>7</v>
      </c>
      <c r="K36">
        <v>0</v>
      </c>
      <c r="L36" t="s">
        <v>8</v>
      </c>
      <c r="M36" t="s">
        <v>8</v>
      </c>
      <c r="N36" t="s">
        <v>8</v>
      </c>
      <c r="O36">
        <v>0</v>
      </c>
      <c r="P36" t="s">
        <v>8</v>
      </c>
      <c r="Q36" t="s">
        <v>8</v>
      </c>
      <c r="R36" t="s">
        <v>8</v>
      </c>
      <c r="S36">
        <v>0</v>
      </c>
      <c r="T36" t="s">
        <v>8</v>
      </c>
      <c r="U36" t="s">
        <v>8</v>
      </c>
      <c r="V36" t="s">
        <v>8</v>
      </c>
      <c r="W36">
        <v>0</v>
      </c>
      <c r="X36" t="s">
        <v>8</v>
      </c>
      <c r="Y36" t="s">
        <v>8</v>
      </c>
      <c r="Z36" t="s">
        <v>8</v>
      </c>
      <c r="AA36">
        <v>0</v>
      </c>
      <c r="AB36" t="s">
        <v>8</v>
      </c>
      <c r="AC36" t="s">
        <v>8</v>
      </c>
      <c r="AD36" t="s">
        <v>8</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784</v>
      </c>
      <c r="GA36">
        <v>780</v>
      </c>
      <c r="GB36">
        <v>784</v>
      </c>
      <c r="GC36">
        <v>784</v>
      </c>
      <c r="GD36">
        <v>780</v>
      </c>
      <c r="GE36">
        <v>784</v>
      </c>
      <c r="GF36">
        <v>780</v>
      </c>
      <c r="GG36">
        <v>784</v>
      </c>
      <c r="GH36">
        <v>784</v>
      </c>
      <c r="GI36">
        <v>780</v>
      </c>
      <c r="GJ36">
        <v>784</v>
      </c>
      <c r="GK36">
        <v>784</v>
      </c>
      <c r="GL36">
        <v>780</v>
      </c>
      <c r="GM36">
        <v>784</v>
      </c>
      <c r="GN36">
        <v>784</v>
      </c>
      <c r="GO36">
        <v>780</v>
      </c>
      <c r="GP36">
        <v>784</v>
      </c>
      <c r="GQ36">
        <v>780</v>
      </c>
      <c r="GR36">
        <v>784</v>
      </c>
      <c r="GS36">
        <v>784</v>
      </c>
      <c r="GT36">
        <v>780</v>
      </c>
      <c r="GU36">
        <v>784</v>
      </c>
      <c r="GV36">
        <v>752</v>
      </c>
      <c r="GW36">
        <v>752</v>
      </c>
      <c r="GX36">
        <v>752</v>
      </c>
      <c r="GY36">
        <v>752</v>
      </c>
      <c r="GZ36">
        <v>752</v>
      </c>
      <c r="HA36">
        <v>748</v>
      </c>
      <c r="HB36">
        <v>752</v>
      </c>
      <c r="HC36">
        <v>752</v>
      </c>
      <c r="HD36">
        <v>752</v>
      </c>
      <c r="HE36">
        <v>752</v>
      </c>
      <c r="HF36">
        <v>752</v>
      </c>
      <c r="HG36">
        <v>752</v>
      </c>
      <c r="HH36">
        <v>752</v>
      </c>
      <c r="HI36">
        <v>752</v>
      </c>
      <c r="HJ36">
        <v>752</v>
      </c>
      <c r="HK36">
        <v>748</v>
      </c>
      <c r="HL36">
        <v>752</v>
      </c>
      <c r="HM36">
        <v>752</v>
      </c>
      <c r="HN36">
        <v>752</v>
      </c>
      <c r="HO36">
        <v>752</v>
      </c>
      <c r="HP36">
        <v>752</v>
      </c>
      <c r="HQ36">
        <v>3936</v>
      </c>
      <c r="HR36">
        <v>3932</v>
      </c>
      <c r="HS36">
        <v>3936</v>
      </c>
      <c r="HT36">
        <v>3936</v>
      </c>
      <c r="HU36">
        <v>3932</v>
      </c>
      <c r="HV36">
        <v>3936</v>
      </c>
      <c r="HW36">
        <v>3936</v>
      </c>
      <c r="HX36">
        <v>3932</v>
      </c>
      <c r="HY36">
        <v>3936</v>
      </c>
      <c r="HZ36">
        <v>-1688</v>
      </c>
      <c r="IA36">
        <v>-1688</v>
      </c>
      <c r="IB36">
        <v>-1692</v>
      </c>
      <c r="IC36">
        <v>-1688</v>
      </c>
      <c r="ID36">
        <v>6812</v>
      </c>
      <c r="IE36">
        <v>6812</v>
      </c>
      <c r="IF36">
        <v>6812</v>
      </c>
      <c r="IG36">
        <v>6812</v>
      </c>
      <c r="IH36">
        <v>1296</v>
      </c>
      <c r="II36">
        <v>1296</v>
      </c>
      <c r="IJ36">
        <v>1296</v>
      </c>
      <c r="IK36">
        <v>1296</v>
      </c>
      <c r="IL36">
        <v>-1128</v>
      </c>
      <c r="IM36">
        <v>-1128</v>
      </c>
      <c r="IN36">
        <v>-1132</v>
      </c>
      <c r="IO36">
        <v>-1128</v>
      </c>
      <c r="IP36">
        <v>9252</v>
      </c>
      <c r="IQ36">
        <v>9252</v>
      </c>
      <c r="IR36">
        <v>9248</v>
      </c>
      <c r="IS36">
        <v>9252</v>
      </c>
      <c r="IT36">
        <v>28664</v>
      </c>
      <c r="IU36">
        <v>28664</v>
      </c>
      <c r="IV36">
        <v>28664</v>
      </c>
      <c r="IW36">
        <v>28664</v>
      </c>
      <c r="IX36">
        <v>18744</v>
      </c>
      <c r="IY36">
        <v>18740</v>
      </c>
      <c r="IZ36">
        <v>18744</v>
      </c>
      <c r="JA36">
        <v>18740</v>
      </c>
      <c r="JB36">
        <v>-4348</v>
      </c>
      <c r="JC36">
        <v>-4352</v>
      </c>
      <c r="JD36">
        <v>-4348</v>
      </c>
      <c r="JE36">
        <v>-4352</v>
      </c>
      <c r="JF36">
        <v>-9872</v>
      </c>
      <c r="JG36">
        <v>-9868</v>
      </c>
      <c r="JH36">
        <v>-9872</v>
      </c>
      <c r="JI36">
        <v>-9872</v>
      </c>
      <c r="JJ36">
        <v>19060</v>
      </c>
      <c r="JK36">
        <v>19060</v>
      </c>
      <c r="JL36">
        <v>19056</v>
      </c>
      <c r="JM36">
        <v>19060</v>
      </c>
      <c r="JN36">
        <v>26072</v>
      </c>
      <c r="JO36">
        <v>26068</v>
      </c>
      <c r="JP36">
        <v>26072</v>
      </c>
      <c r="JQ36">
        <v>26068</v>
      </c>
      <c r="JR36">
        <v>-7600</v>
      </c>
      <c r="JS36">
        <v>-7604</v>
      </c>
      <c r="JT36">
        <v>-7600</v>
      </c>
      <c r="JU36">
        <v>-7604</v>
      </c>
      <c r="JV36">
        <v>5896</v>
      </c>
      <c r="JW36">
        <v>5892</v>
      </c>
      <c r="JX36">
        <v>5896</v>
      </c>
      <c r="JY36">
        <v>5892</v>
      </c>
      <c r="JZ36">
        <v>-1328</v>
      </c>
      <c r="KA36">
        <v>-1332</v>
      </c>
      <c r="KB36">
        <v>-1328</v>
      </c>
      <c r="KC36">
        <v>-1332</v>
      </c>
      <c r="KD36">
        <v>-27228</v>
      </c>
      <c r="KE36">
        <v>-27232</v>
      </c>
      <c r="KF36">
        <v>-27228</v>
      </c>
      <c r="KG36">
        <v>-27232</v>
      </c>
      <c r="KH36">
        <v>27408</v>
      </c>
      <c r="KI36">
        <v>27408</v>
      </c>
      <c r="KJ36">
        <v>27404</v>
      </c>
      <c r="KK36">
        <v>27408</v>
      </c>
      <c r="KL36">
        <v>7152</v>
      </c>
      <c r="KM36">
        <v>7156</v>
      </c>
      <c r="KN36">
        <v>7152</v>
      </c>
      <c r="KO36">
        <v>7152</v>
      </c>
      <c r="KP36">
        <v>7716</v>
      </c>
      <c r="KQ36">
        <v>7720</v>
      </c>
      <c r="KR36">
        <v>7716</v>
      </c>
      <c r="KS36">
        <v>7716</v>
      </c>
      <c r="KT36">
        <v>29984</v>
      </c>
      <c r="KU36">
        <v>29988</v>
      </c>
      <c r="KV36">
        <v>29984</v>
      </c>
      <c r="KW36">
        <v>29984</v>
      </c>
      <c r="KX36">
        <v>25096</v>
      </c>
      <c r="KY36">
        <v>25096</v>
      </c>
      <c r="KZ36">
        <v>25092</v>
      </c>
      <c r="LA36">
        <v>25096</v>
      </c>
      <c r="LB36">
        <v>7292</v>
      </c>
      <c r="LC36">
        <v>19532</v>
      </c>
      <c r="LD36">
        <v>66072</v>
      </c>
      <c r="LE36">
        <v>31632</v>
      </c>
      <c r="LF36">
        <v>31752</v>
      </c>
    </row>
    <row r="37" spans="1:318">
      <c r="A37" t="s">
        <v>433</v>
      </c>
      <c r="B37" t="s">
        <v>331</v>
      </c>
      <c r="C37">
        <v>1000000</v>
      </c>
      <c r="D37" t="s">
        <v>332</v>
      </c>
      <c r="E37" t="s">
        <v>434</v>
      </c>
      <c r="F37" s="2" t="s">
        <v>435</v>
      </c>
      <c r="G37" t="s">
        <v>7</v>
      </c>
      <c r="H37" t="s">
        <v>7</v>
      </c>
      <c r="I37" t="s">
        <v>7</v>
      </c>
      <c r="J37" t="s">
        <v>7</v>
      </c>
      <c r="K37">
        <v>-64</v>
      </c>
      <c r="L37" t="s">
        <v>8</v>
      </c>
      <c r="M37" t="s">
        <v>8</v>
      </c>
      <c r="N37" t="s">
        <v>8</v>
      </c>
      <c r="O37">
        <v>-151</v>
      </c>
      <c r="P37" t="s">
        <v>8</v>
      </c>
      <c r="Q37" t="s">
        <v>8</v>
      </c>
      <c r="R37" t="s">
        <v>8</v>
      </c>
      <c r="S37">
        <v>-144</v>
      </c>
      <c r="T37" t="s">
        <v>8</v>
      </c>
      <c r="U37" t="s">
        <v>8</v>
      </c>
      <c r="V37" t="s">
        <v>8</v>
      </c>
      <c r="W37">
        <v>-21</v>
      </c>
      <c r="X37" t="s">
        <v>8</v>
      </c>
      <c r="Y37" t="s">
        <v>8</v>
      </c>
      <c r="Z37" t="s">
        <v>8</v>
      </c>
      <c r="AA37">
        <v>3</v>
      </c>
      <c r="AB37" t="s">
        <v>8</v>
      </c>
      <c r="AC37" t="s">
        <v>8</v>
      </c>
      <c r="AD37" t="s">
        <v>8</v>
      </c>
      <c r="AE37">
        <v>120</v>
      </c>
      <c r="AF37">
        <v>16</v>
      </c>
      <c r="AG37">
        <v>340</v>
      </c>
      <c r="AH37">
        <v>-420</v>
      </c>
      <c r="AI37">
        <v>1084</v>
      </c>
      <c r="AJ37">
        <v>-544</v>
      </c>
      <c r="AK37">
        <v>-372</v>
      </c>
      <c r="AL37">
        <v>-184</v>
      </c>
      <c r="AM37">
        <v>880</v>
      </c>
      <c r="AN37">
        <v>1384</v>
      </c>
      <c r="AO37">
        <v>180</v>
      </c>
      <c r="AP37">
        <v>120</v>
      </c>
      <c r="AQ37">
        <v>248</v>
      </c>
      <c r="AR37">
        <v>196</v>
      </c>
      <c r="AS37">
        <v>132</v>
      </c>
      <c r="AT37">
        <v>284</v>
      </c>
      <c r="AU37">
        <v>-104</v>
      </c>
      <c r="AV37">
        <v>148</v>
      </c>
      <c r="AW37">
        <v>292</v>
      </c>
      <c r="AX37">
        <v>280</v>
      </c>
      <c r="AY37">
        <v>304</v>
      </c>
      <c r="AZ37">
        <v>428</v>
      </c>
      <c r="BA37">
        <v>288</v>
      </c>
      <c r="BB37">
        <v>24</v>
      </c>
      <c r="BC37">
        <v>-152</v>
      </c>
      <c r="BD37">
        <v>-120</v>
      </c>
      <c r="BE37">
        <v>-72</v>
      </c>
      <c r="BF37">
        <v>-32</v>
      </c>
      <c r="BG37">
        <v>8</v>
      </c>
      <c r="BH37">
        <v>140</v>
      </c>
      <c r="BI37">
        <v>388</v>
      </c>
      <c r="BJ37">
        <v>348</v>
      </c>
      <c r="BK37">
        <v>528</v>
      </c>
      <c r="BL37">
        <v>548</v>
      </c>
      <c r="BM37">
        <v>344</v>
      </c>
      <c r="BN37">
        <v>-60</v>
      </c>
      <c r="BO37">
        <v>-20</v>
      </c>
      <c r="BP37">
        <v>384</v>
      </c>
      <c r="BQ37">
        <v>588</v>
      </c>
      <c r="BR37">
        <v>48</v>
      </c>
      <c r="BS37">
        <v>272</v>
      </c>
      <c r="BT37">
        <v>112</v>
      </c>
      <c r="BU37">
        <v>108</v>
      </c>
      <c r="BV37">
        <v>108</v>
      </c>
      <c r="BW37">
        <v>108</v>
      </c>
      <c r="BX37">
        <v>224</v>
      </c>
      <c r="BY37">
        <v>224</v>
      </c>
      <c r="BZ37">
        <v>224</v>
      </c>
      <c r="CA37">
        <v>228</v>
      </c>
      <c r="CB37">
        <v>-292</v>
      </c>
      <c r="CC37">
        <v>-80</v>
      </c>
      <c r="CD37">
        <v>-452</v>
      </c>
      <c r="CE37">
        <v>-344</v>
      </c>
      <c r="CF37">
        <v>156</v>
      </c>
      <c r="CG37">
        <v>-560</v>
      </c>
      <c r="CH37">
        <v>-848</v>
      </c>
      <c r="CI37">
        <v>-348</v>
      </c>
      <c r="CJ37">
        <v>-132</v>
      </c>
      <c r="CK37">
        <v>-244</v>
      </c>
      <c r="CL37">
        <v>-204</v>
      </c>
      <c r="CM37">
        <v>-640</v>
      </c>
      <c r="CN37">
        <v>-120</v>
      </c>
      <c r="CO37">
        <v>272</v>
      </c>
      <c r="CP37">
        <v>1116</v>
      </c>
      <c r="CQ37">
        <v>1524</v>
      </c>
      <c r="CR37">
        <v>1236</v>
      </c>
      <c r="CS37">
        <v>2144</v>
      </c>
      <c r="CT37">
        <v>1836</v>
      </c>
      <c r="CU37">
        <v>3172</v>
      </c>
      <c r="CV37">
        <v>3008</v>
      </c>
      <c r="CW37">
        <v>608</v>
      </c>
      <c r="CX37">
        <v>676</v>
      </c>
      <c r="CY37">
        <v>1968</v>
      </c>
      <c r="CZ37">
        <v>-344</v>
      </c>
      <c r="DA37">
        <v>-376</v>
      </c>
      <c r="DB37">
        <v>1544</v>
      </c>
      <c r="DC37">
        <v>1964</v>
      </c>
      <c r="DD37">
        <v>312</v>
      </c>
      <c r="DE37">
        <v>-12</v>
      </c>
      <c r="DF37">
        <v>920</v>
      </c>
      <c r="DG37">
        <v>2124</v>
      </c>
      <c r="DH37">
        <v>2776</v>
      </c>
      <c r="DI37">
        <v>680</v>
      </c>
      <c r="DJ37">
        <v>1924</v>
      </c>
      <c r="DK37">
        <v>4356</v>
      </c>
      <c r="DL37">
        <v>5092</v>
      </c>
      <c r="DM37">
        <v>512</v>
      </c>
      <c r="DN37">
        <v>3484</v>
      </c>
      <c r="DO37">
        <v>1964</v>
      </c>
      <c r="DP37">
        <v>1504</v>
      </c>
      <c r="DQ37">
        <v>-100</v>
      </c>
      <c r="DR37">
        <v>364</v>
      </c>
      <c r="DS37">
        <v>-812</v>
      </c>
      <c r="DT37">
        <v>2608</v>
      </c>
      <c r="DU37">
        <v>2368</v>
      </c>
      <c r="DV37">
        <v>3964</v>
      </c>
      <c r="DW37">
        <v>3272</v>
      </c>
      <c r="DX37">
        <v>3796</v>
      </c>
      <c r="DY37">
        <v>408</v>
      </c>
      <c r="DZ37">
        <v>-72</v>
      </c>
      <c r="EA37">
        <v>-696</v>
      </c>
      <c r="EB37">
        <v>1320</v>
      </c>
      <c r="EC37">
        <v>1100</v>
      </c>
      <c r="ED37">
        <v>556</v>
      </c>
      <c r="EE37">
        <v>2320</v>
      </c>
      <c r="EF37">
        <v>1364</v>
      </c>
      <c r="EG37">
        <v>3856</v>
      </c>
      <c r="EH37">
        <v>-104</v>
      </c>
      <c r="EI37">
        <v>164</v>
      </c>
      <c r="EJ37">
        <v>1696</v>
      </c>
      <c r="EK37">
        <v>1104</v>
      </c>
      <c r="EL37">
        <v>548</v>
      </c>
      <c r="EM37">
        <v>772</v>
      </c>
      <c r="EN37">
        <v>7984</v>
      </c>
      <c r="EO37">
        <v>1132</v>
      </c>
      <c r="EP37">
        <v>192</v>
      </c>
      <c r="EQ37">
        <v>7620</v>
      </c>
      <c r="ER37">
        <v>6592</v>
      </c>
      <c r="ES37">
        <v>11612</v>
      </c>
      <c r="ET37">
        <v>376</v>
      </c>
      <c r="EU37">
        <v>736</v>
      </c>
      <c r="EV37">
        <v>3568</v>
      </c>
      <c r="EW37">
        <v>3780</v>
      </c>
      <c r="EX37">
        <v>1592</v>
      </c>
      <c r="EY37">
        <v>5676</v>
      </c>
      <c r="EZ37">
        <v>10428</v>
      </c>
      <c r="FA37">
        <v>4540</v>
      </c>
      <c r="FB37">
        <v>3492</v>
      </c>
      <c r="FC37">
        <v>1520</v>
      </c>
      <c r="FD37">
        <v>1300</v>
      </c>
      <c r="FE37">
        <v>-2696</v>
      </c>
      <c r="FF37">
        <v>-6716</v>
      </c>
      <c r="FG37">
        <v>-5328</v>
      </c>
      <c r="FH37">
        <v>-5324</v>
      </c>
      <c r="FI37">
        <v>2168</v>
      </c>
      <c r="FJ37">
        <v>5200</v>
      </c>
      <c r="FK37">
        <v>15752</v>
      </c>
      <c r="FL37">
        <v>25068</v>
      </c>
      <c r="FM37">
        <v>27712</v>
      </c>
      <c r="FN37">
        <v>18052</v>
      </c>
      <c r="FO37">
        <v>760</v>
      </c>
      <c r="FP37">
        <v>38052</v>
      </c>
      <c r="FQ37">
        <v>33400</v>
      </c>
      <c r="FR37">
        <v>18832</v>
      </c>
      <c r="FS37">
        <v>-30184</v>
      </c>
      <c r="FT37">
        <v>-4076</v>
      </c>
      <c r="FU37">
        <v>1644</v>
      </c>
      <c r="FV37">
        <v>2660</v>
      </c>
      <c r="FW37">
        <v>-11736</v>
      </c>
      <c r="FX37">
        <v>804</v>
      </c>
      <c r="FY37">
        <v>17724</v>
      </c>
      <c r="FZ37">
        <v>21700</v>
      </c>
      <c r="GA37">
        <v>-5836</v>
      </c>
      <c r="GB37">
        <v>-14432</v>
      </c>
      <c r="GC37">
        <v>-16128</v>
      </c>
      <c r="GD37">
        <v>-11368</v>
      </c>
      <c r="GE37">
        <v>-25016</v>
      </c>
      <c r="GF37">
        <v>8964</v>
      </c>
      <c r="GG37">
        <v>29144</v>
      </c>
      <c r="GH37">
        <v>-4068</v>
      </c>
      <c r="GI37">
        <v>-17672</v>
      </c>
      <c r="GJ37">
        <v>-25032</v>
      </c>
      <c r="GK37">
        <v>-18128</v>
      </c>
      <c r="GL37">
        <v>-32036</v>
      </c>
      <c r="GM37">
        <v>5672</v>
      </c>
      <c r="GN37">
        <v>10872</v>
      </c>
      <c r="GO37">
        <v>-5600</v>
      </c>
      <c r="GP37">
        <v>1020</v>
      </c>
      <c r="GQ37">
        <v>36632</v>
      </c>
      <c r="GR37">
        <v>9380</v>
      </c>
      <c r="GS37">
        <v>-26044</v>
      </c>
      <c r="GT37">
        <v>-7588</v>
      </c>
      <c r="GU37">
        <v>-27664</v>
      </c>
      <c r="GV37">
        <v>-24076</v>
      </c>
      <c r="GW37">
        <v>11996</v>
      </c>
      <c r="GX37">
        <v>8144</v>
      </c>
      <c r="GY37">
        <v>26176</v>
      </c>
      <c r="GZ37">
        <v>-956</v>
      </c>
      <c r="HA37">
        <v>11248</v>
      </c>
      <c r="HB37">
        <v>-20372</v>
      </c>
      <c r="HC37">
        <v>928</v>
      </c>
      <c r="HD37">
        <v>18284</v>
      </c>
      <c r="HE37">
        <v>80528</v>
      </c>
      <c r="HF37">
        <v>94456</v>
      </c>
      <c r="HG37">
        <v>21796</v>
      </c>
      <c r="HH37">
        <v>108160</v>
      </c>
      <c r="HI37">
        <v>36348</v>
      </c>
      <c r="HJ37">
        <v>-54180</v>
      </c>
      <c r="HK37">
        <v>29984</v>
      </c>
      <c r="HL37">
        <v>32032</v>
      </c>
      <c r="HM37">
        <v>123736</v>
      </c>
      <c r="HN37">
        <v>77576</v>
      </c>
      <c r="HO37">
        <v>184020</v>
      </c>
      <c r="HP37">
        <v>253776</v>
      </c>
      <c r="HQ37">
        <v>142204</v>
      </c>
      <c r="HR37">
        <v>222408</v>
      </c>
      <c r="HS37">
        <v>170116</v>
      </c>
      <c r="HT37">
        <v>176404</v>
      </c>
      <c r="HU37">
        <v>140784</v>
      </c>
      <c r="HV37">
        <v>82164</v>
      </c>
      <c r="HW37">
        <v>129920</v>
      </c>
      <c r="HX37">
        <v>96148</v>
      </c>
      <c r="HY37">
        <v>66212</v>
      </c>
      <c r="HZ37">
        <v>32560</v>
      </c>
      <c r="IA37">
        <v>51044</v>
      </c>
      <c r="IB37">
        <v>-11392</v>
      </c>
      <c r="IC37">
        <v>73084</v>
      </c>
      <c r="ID37">
        <v>-46992</v>
      </c>
      <c r="IE37">
        <v>58528</v>
      </c>
      <c r="IF37">
        <v>-11860</v>
      </c>
      <c r="IG37">
        <v>8756</v>
      </c>
      <c r="IH37">
        <v>5864</v>
      </c>
      <c r="II37">
        <v>185268</v>
      </c>
      <c r="IJ37">
        <v>76012</v>
      </c>
      <c r="IK37">
        <v>49304</v>
      </c>
      <c r="IL37">
        <v>115588</v>
      </c>
      <c r="IM37">
        <v>91264</v>
      </c>
      <c r="IN37">
        <v>239616</v>
      </c>
      <c r="IO37">
        <v>82436</v>
      </c>
      <c r="IP37">
        <v>105168</v>
      </c>
      <c r="IQ37">
        <v>48900</v>
      </c>
      <c r="IR37">
        <v>125296</v>
      </c>
      <c r="IS37">
        <v>380972</v>
      </c>
      <c r="IT37">
        <v>63040</v>
      </c>
      <c r="IU37">
        <v>406640</v>
      </c>
      <c r="IV37">
        <v>261820</v>
      </c>
      <c r="IW37">
        <v>128184</v>
      </c>
      <c r="IX37">
        <v>56732</v>
      </c>
      <c r="IY37">
        <v>54892</v>
      </c>
      <c r="IZ37">
        <v>66668</v>
      </c>
      <c r="JA37">
        <v>178120</v>
      </c>
      <c r="JB37">
        <v>296672</v>
      </c>
      <c r="JC37">
        <v>230124</v>
      </c>
      <c r="JD37">
        <v>218728</v>
      </c>
      <c r="JE37">
        <v>92064</v>
      </c>
      <c r="JF37">
        <v>106756</v>
      </c>
      <c r="JG37">
        <v>100776</v>
      </c>
      <c r="JH37">
        <v>102260</v>
      </c>
      <c r="JI37">
        <v>82420</v>
      </c>
      <c r="JJ37">
        <v>60272</v>
      </c>
      <c r="JK37">
        <v>-71896</v>
      </c>
      <c r="JL37">
        <v>132792</v>
      </c>
      <c r="JM37">
        <v>-72188</v>
      </c>
      <c r="JN37">
        <v>116052</v>
      </c>
      <c r="JO37">
        <v>370808</v>
      </c>
      <c r="JP37">
        <v>-33984</v>
      </c>
      <c r="JQ37">
        <v>-158040</v>
      </c>
      <c r="JR37">
        <v>310924</v>
      </c>
      <c r="JS37">
        <v>-338420</v>
      </c>
      <c r="JT37">
        <v>400284</v>
      </c>
      <c r="JU37">
        <v>-41788</v>
      </c>
      <c r="JV37">
        <v>204816</v>
      </c>
      <c r="JW37">
        <v>-106116</v>
      </c>
      <c r="JX37">
        <v>44296</v>
      </c>
      <c r="JY37">
        <v>-166460</v>
      </c>
      <c r="JZ37">
        <v>-90692</v>
      </c>
      <c r="KA37">
        <v>-552748</v>
      </c>
      <c r="KB37">
        <v>-491744</v>
      </c>
      <c r="KC37">
        <v>-184596</v>
      </c>
      <c r="KD37">
        <v>400140</v>
      </c>
      <c r="KE37">
        <v>-469072</v>
      </c>
      <c r="KF37">
        <v>245900</v>
      </c>
      <c r="KG37">
        <v>-78144</v>
      </c>
      <c r="KH37">
        <v>406172</v>
      </c>
      <c r="KI37">
        <v>-106156</v>
      </c>
      <c r="KJ37">
        <v>580392</v>
      </c>
      <c r="KK37">
        <v>-254952</v>
      </c>
      <c r="KL37">
        <v>-237840</v>
      </c>
      <c r="KM37">
        <v>356196</v>
      </c>
      <c r="KN37">
        <v>-1000884</v>
      </c>
      <c r="KO37">
        <v>579968</v>
      </c>
      <c r="KP37">
        <v>-260352</v>
      </c>
      <c r="KQ37">
        <v>-315580</v>
      </c>
      <c r="KR37">
        <v>915448</v>
      </c>
      <c r="KS37">
        <v>145220</v>
      </c>
      <c r="KT37">
        <v>502348</v>
      </c>
      <c r="KU37">
        <v>1113948</v>
      </c>
      <c r="KV37">
        <v>331332</v>
      </c>
      <c r="KW37">
        <v>-274564</v>
      </c>
      <c r="KX37">
        <v>386264</v>
      </c>
      <c r="KY37">
        <v>-892792</v>
      </c>
      <c r="KZ37">
        <v>-773968</v>
      </c>
      <c r="LA37">
        <v>890672</v>
      </c>
      <c r="LB37">
        <v>-39440</v>
      </c>
      <c r="LC37">
        <v>-746024</v>
      </c>
      <c r="LD37">
        <v>305476</v>
      </c>
      <c r="LE37">
        <v>425004</v>
      </c>
      <c r="LF37">
        <v>-135360</v>
      </c>
    </row>
    <row r="38" spans="1:318">
      <c r="A38" t="s">
        <v>436</v>
      </c>
      <c r="B38" t="s">
        <v>331</v>
      </c>
      <c r="C38">
        <v>1000000</v>
      </c>
      <c r="D38" t="s">
        <v>332</v>
      </c>
      <c r="E38" t="s">
        <v>437</v>
      </c>
      <c r="F38" s="2" t="s">
        <v>438</v>
      </c>
      <c r="G38" t="s">
        <v>7</v>
      </c>
      <c r="H38" t="s">
        <v>7</v>
      </c>
      <c r="I38" t="s">
        <v>7</v>
      </c>
      <c r="J38" t="s">
        <v>7</v>
      </c>
      <c r="K38">
        <v>0</v>
      </c>
      <c r="L38" t="s">
        <v>8</v>
      </c>
      <c r="M38" t="s">
        <v>8</v>
      </c>
      <c r="N38" t="s">
        <v>8</v>
      </c>
      <c r="O38">
        <v>0</v>
      </c>
      <c r="P38" t="s">
        <v>8</v>
      </c>
      <c r="Q38" t="s">
        <v>8</v>
      </c>
      <c r="R38" t="s">
        <v>8</v>
      </c>
      <c r="S38">
        <v>0</v>
      </c>
      <c r="T38" t="s">
        <v>8</v>
      </c>
      <c r="U38" t="s">
        <v>8</v>
      </c>
      <c r="V38" t="s">
        <v>8</v>
      </c>
      <c r="W38">
        <v>0</v>
      </c>
      <c r="X38" t="s">
        <v>8</v>
      </c>
      <c r="Y38" t="s">
        <v>8</v>
      </c>
      <c r="Z38" t="s">
        <v>8</v>
      </c>
      <c r="AA38">
        <v>0</v>
      </c>
      <c r="AB38" t="s">
        <v>8</v>
      </c>
      <c r="AC38" t="s">
        <v>8</v>
      </c>
      <c r="AD38" t="s">
        <v>8</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11116</v>
      </c>
      <c r="GI38">
        <v>11052</v>
      </c>
      <c r="GJ38">
        <v>11904</v>
      </c>
      <c r="GK38">
        <v>11144</v>
      </c>
      <c r="GL38">
        <v>10744</v>
      </c>
      <c r="GM38">
        <v>10164</v>
      </c>
      <c r="GN38">
        <v>9212</v>
      </c>
      <c r="GO38">
        <v>9404</v>
      </c>
      <c r="GP38">
        <v>8376</v>
      </c>
      <c r="GQ38">
        <v>10660</v>
      </c>
      <c r="GR38">
        <v>16296</v>
      </c>
      <c r="GS38">
        <v>13396</v>
      </c>
      <c r="GT38">
        <v>7240</v>
      </c>
      <c r="GU38">
        <v>15400</v>
      </c>
      <c r="GV38">
        <v>8676</v>
      </c>
      <c r="GW38">
        <v>9192</v>
      </c>
      <c r="GX38">
        <v>10640</v>
      </c>
      <c r="GY38">
        <v>12336</v>
      </c>
      <c r="GZ38">
        <v>14864</v>
      </c>
      <c r="HA38">
        <v>13136</v>
      </c>
      <c r="HB38">
        <v>10744</v>
      </c>
      <c r="HC38">
        <v>11632</v>
      </c>
      <c r="HD38">
        <v>13844</v>
      </c>
      <c r="HE38">
        <v>7544</v>
      </c>
      <c r="HF38">
        <v>11340</v>
      </c>
      <c r="HG38">
        <v>17332</v>
      </c>
      <c r="HH38">
        <v>9656</v>
      </c>
      <c r="HI38">
        <v>15528</v>
      </c>
      <c r="HJ38">
        <v>19412</v>
      </c>
      <c r="HK38">
        <v>-80</v>
      </c>
      <c r="HL38">
        <v>10444</v>
      </c>
      <c r="HM38">
        <v>7976</v>
      </c>
      <c r="HN38">
        <v>14924</v>
      </c>
      <c r="HO38">
        <v>-4560</v>
      </c>
      <c r="HP38">
        <v>11416</v>
      </c>
      <c r="HQ38">
        <v>-10272</v>
      </c>
      <c r="HR38">
        <v>-11716</v>
      </c>
      <c r="HS38">
        <v>-16088</v>
      </c>
      <c r="HT38">
        <v>-20616</v>
      </c>
      <c r="HU38">
        <v>-6020</v>
      </c>
      <c r="HV38">
        <v>-31324</v>
      </c>
      <c r="HW38">
        <v>-1196</v>
      </c>
      <c r="HX38">
        <v>-5836</v>
      </c>
      <c r="HY38">
        <v>-27208</v>
      </c>
      <c r="HZ38">
        <v>-2244</v>
      </c>
      <c r="IA38">
        <v>1100</v>
      </c>
      <c r="IB38">
        <v>2140</v>
      </c>
      <c r="IC38">
        <v>7228</v>
      </c>
      <c r="ID38">
        <v>21140</v>
      </c>
      <c r="IE38">
        <v>21948</v>
      </c>
      <c r="IF38">
        <v>26112</v>
      </c>
      <c r="IG38">
        <v>18680</v>
      </c>
      <c r="IH38">
        <v>-3232</v>
      </c>
      <c r="II38">
        <v>1344</v>
      </c>
      <c r="IJ38">
        <v>-220</v>
      </c>
      <c r="IK38">
        <v>-1472</v>
      </c>
      <c r="IL38">
        <v>12512</v>
      </c>
      <c r="IM38">
        <v>13708</v>
      </c>
      <c r="IN38">
        <v>18480</v>
      </c>
      <c r="IO38">
        <v>10724</v>
      </c>
      <c r="IP38">
        <v>27204</v>
      </c>
      <c r="IQ38">
        <v>33152</v>
      </c>
      <c r="IR38">
        <v>35476</v>
      </c>
      <c r="IS38">
        <v>28816</v>
      </c>
      <c r="IT38">
        <v>-9568</v>
      </c>
      <c r="IU38">
        <v>-4032</v>
      </c>
      <c r="IV38">
        <v>-12980</v>
      </c>
      <c r="IW38">
        <v>-3472</v>
      </c>
      <c r="IX38">
        <v>-30288</v>
      </c>
      <c r="IY38">
        <v>-42480</v>
      </c>
      <c r="IZ38">
        <v>-24960</v>
      </c>
      <c r="JA38">
        <v>2704</v>
      </c>
      <c r="JB38">
        <v>50476</v>
      </c>
      <c r="JC38">
        <v>48624</v>
      </c>
      <c r="JD38">
        <v>46280</v>
      </c>
      <c r="JE38">
        <v>50568</v>
      </c>
      <c r="JF38">
        <v>65980</v>
      </c>
      <c r="JG38">
        <v>63100</v>
      </c>
      <c r="JH38">
        <v>63584</v>
      </c>
      <c r="JI38">
        <v>65220</v>
      </c>
      <c r="JJ38">
        <v>-3512</v>
      </c>
      <c r="JK38">
        <v>176704</v>
      </c>
      <c r="JL38">
        <v>104532</v>
      </c>
      <c r="JM38">
        <v>175964</v>
      </c>
      <c r="JN38">
        <v>-18648</v>
      </c>
      <c r="JO38">
        <v>56696</v>
      </c>
      <c r="JP38">
        <v>-71448</v>
      </c>
      <c r="JQ38">
        <v>9536</v>
      </c>
      <c r="JR38">
        <v>-23176</v>
      </c>
      <c r="JS38">
        <v>17104</v>
      </c>
      <c r="JT38">
        <v>23444</v>
      </c>
      <c r="JU38">
        <v>111196</v>
      </c>
      <c r="JV38">
        <v>74164</v>
      </c>
      <c r="JW38">
        <v>-45336</v>
      </c>
      <c r="JX38">
        <v>74224</v>
      </c>
      <c r="JY38">
        <v>70148</v>
      </c>
      <c r="JZ38">
        <v>-30936</v>
      </c>
      <c r="KA38">
        <v>-106184</v>
      </c>
      <c r="KB38">
        <v>63188</v>
      </c>
      <c r="KC38">
        <v>792</v>
      </c>
      <c r="KD38">
        <v>108844</v>
      </c>
      <c r="KE38">
        <v>70764</v>
      </c>
      <c r="KF38">
        <v>11212</v>
      </c>
      <c r="KG38">
        <v>189472</v>
      </c>
      <c r="KH38">
        <v>-111320</v>
      </c>
      <c r="KI38">
        <v>41040</v>
      </c>
      <c r="KJ38">
        <v>6276</v>
      </c>
      <c r="KK38">
        <v>73772</v>
      </c>
      <c r="KL38">
        <v>-132228</v>
      </c>
      <c r="KM38">
        <v>166928</v>
      </c>
      <c r="KN38">
        <v>130828</v>
      </c>
      <c r="KO38">
        <v>-240324</v>
      </c>
      <c r="KP38">
        <v>-20864</v>
      </c>
      <c r="KQ38">
        <v>-68240</v>
      </c>
      <c r="KR38">
        <v>176704</v>
      </c>
      <c r="KS38">
        <v>-51196</v>
      </c>
      <c r="KT38">
        <v>-38940</v>
      </c>
      <c r="KU38">
        <v>-89272</v>
      </c>
      <c r="KV38">
        <v>49108</v>
      </c>
      <c r="KW38">
        <v>381528</v>
      </c>
      <c r="KX38">
        <v>107100</v>
      </c>
      <c r="KY38">
        <v>-410408</v>
      </c>
      <c r="KZ38">
        <v>282536</v>
      </c>
      <c r="LA38">
        <v>278304</v>
      </c>
      <c r="LB38">
        <v>10992</v>
      </c>
      <c r="LC38">
        <v>-259236</v>
      </c>
      <c r="LD38">
        <v>-74912</v>
      </c>
      <c r="LE38">
        <v>-155400</v>
      </c>
      <c r="LF38">
        <v>129892</v>
      </c>
    </row>
    <row r="39" spans="1:318">
      <c r="A39" t="s">
        <v>439</v>
      </c>
      <c r="B39" t="s">
        <v>331</v>
      </c>
      <c r="C39">
        <v>1000000</v>
      </c>
      <c r="D39" t="s">
        <v>332</v>
      </c>
      <c r="E39" t="s">
        <v>440</v>
      </c>
      <c r="F39" s="2" t="s">
        <v>441</v>
      </c>
      <c r="G39" t="s">
        <v>7</v>
      </c>
      <c r="H39" t="s">
        <v>7</v>
      </c>
      <c r="I39" t="s">
        <v>7</v>
      </c>
      <c r="J39" t="s">
        <v>7</v>
      </c>
      <c r="K39">
        <v>-3</v>
      </c>
      <c r="L39" t="s">
        <v>8</v>
      </c>
      <c r="M39" t="s">
        <v>8</v>
      </c>
      <c r="N39" t="s">
        <v>8</v>
      </c>
      <c r="O39">
        <v>8</v>
      </c>
      <c r="P39" t="s">
        <v>8</v>
      </c>
      <c r="Q39" t="s">
        <v>8</v>
      </c>
      <c r="R39" t="s">
        <v>8</v>
      </c>
      <c r="S39">
        <v>27</v>
      </c>
      <c r="T39" t="s">
        <v>8</v>
      </c>
      <c r="U39" t="s">
        <v>8</v>
      </c>
      <c r="V39" t="s">
        <v>8</v>
      </c>
      <c r="W39">
        <v>44</v>
      </c>
      <c r="X39" t="s">
        <v>8</v>
      </c>
      <c r="Y39" t="s">
        <v>8</v>
      </c>
      <c r="Z39" t="s">
        <v>8</v>
      </c>
      <c r="AA39">
        <v>63</v>
      </c>
      <c r="AB39" t="s">
        <v>8</v>
      </c>
      <c r="AC39" t="s">
        <v>8</v>
      </c>
      <c r="AD39" t="s">
        <v>8</v>
      </c>
      <c r="AE39">
        <v>71</v>
      </c>
      <c r="AF39">
        <v>8</v>
      </c>
      <c r="AG39">
        <v>-20</v>
      </c>
      <c r="AH39">
        <v>-132</v>
      </c>
      <c r="AI39">
        <v>564</v>
      </c>
      <c r="AJ39">
        <v>-4</v>
      </c>
      <c r="AK39">
        <v>-212</v>
      </c>
      <c r="AL39">
        <v>-32</v>
      </c>
      <c r="AM39">
        <v>748</v>
      </c>
      <c r="AN39">
        <v>0</v>
      </c>
      <c r="AO39">
        <v>116</v>
      </c>
      <c r="AP39">
        <v>88</v>
      </c>
      <c r="AQ39">
        <v>192</v>
      </c>
      <c r="AR39">
        <v>-32</v>
      </c>
      <c r="AS39">
        <v>-88</v>
      </c>
      <c r="AT39">
        <v>-128</v>
      </c>
      <c r="AU39">
        <v>872</v>
      </c>
      <c r="AV39">
        <v>272</v>
      </c>
      <c r="AW39">
        <v>356</v>
      </c>
      <c r="AX39">
        <v>364</v>
      </c>
      <c r="AY39">
        <v>-252</v>
      </c>
      <c r="AZ39">
        <v>172</v>
      </c>
      <c r="BA39">
        <v>208</v>
      </c>
      <c r="BB39">
        <v>56</v>
      </c>
      <c r="BC39">
        <v>56</v>
      </c>
      <c r="BD39">
        <v>284</v>
      </c>
      <c r="BE39">
        <v>312</v>
      </c>
      <c r="BF39">
        <v>292</v>
      </c>
      <c r="BG39">
        <v>-576</v>
      </c>
      <c r="BH39">
        <v>408</v>
      </c>
      <c r="BI39">
        <v>520</v>
      </c>
      <c r="BJ39">
        <v>400</v>
      </c>
      <c r="BK39">
        <v>-576</v>
      </c>
      <c r="BL39">
        <v>332</v>
      </c>
      <c r="BM39">
        <v>232</v>
      </c>
      <c r="BN39">
        <v>280</v>
      </c>
      <c r="BO39">
        <v>160</v>
      </c>
      <c r="BP39">
        <v>300</v>
      </c>
      <c r="BQ39">
        <v>352</v>
      </c>
      <c r="BR39">
        <v>168</v>
      </c>
      <c r="BS39">
        <v>164</v>
      </c>
      <c r="BT39">
        <v>172</v>
      </c>
      <c r="BU39">
        <v>300</v>
      </c>
      <c r="BV39">
        <v>172</v>
      </c>
      <c r="BW39">
        <v>452</v>
      </c>
      <c r="BX39">
        <v>216</v>
      </c>
      <c r="BY39">
        <v>404</v>
      </c>
      <c r="BZ39">
        <v>348</v>
      </c>
      <c r="CA39">
        <v>-236</v>
      </c>
      <c r="CB39">
        <v>268</v>
      </c>
      <c r="CC39">
        <v>348</v>
      </c>
      <c r="CD39">
        <v>160</v>
      </c>
      <c r="CE39">
        <v>244</v>
      </c>
      <c r="CF39">
        <v>568</v>
      </c>
      <c r="CG39">
        <v>-80</v>
      </c>
      <c r="CH39">
        <v>428</v>
      </c>
      <c r="CI39">
        <v>396</v>
      </c>
      <c r="CJ39">
        <v>384</v>
      </c>
      <c r="CK39">
        <v>324</v>
      </c>
      <c r="CL39">
        <v>-112</v>
      </c>
      <c r="CM39">
        <v>756</v>
      </c>
      <c r="CN39">
        <v>664</v>
      </c>
      <c r="CO39">
        <v>652</v>
      </c>
      <c r="CP39">
        <v>420</v>
      </c>
      <c r="CQ39">
        <v>480</v>
      </c>
      <c r="CR39">
        <v>1140</v>
      </c>
      <c r="CS39">
        <v>424</v>
      </c>
      <c r="CT39">
        <v>420</v>
      </c>
      <c r="CU39">
        <v>580</v>
      </c>
      <c r="CV39">
        <v>1036</v>
      </c>
      <c r="CW39">
        <v>712</v>
      </c>
      <c r="CX39">
        <v>816</v>
      </c>
      <c r="CY39">
        <v>1452</v>
      </c>
      <c r="CZ39">
        <v>1976</v>
      </c>
      <c r="DA39">
        <v>708</v>
      </c>
      <c r="DB39">
        <v>1180</v>
      </c>
      <c r="DC39">
        <v>784</v>
      </c>
      <c r="DD39">
        <v>716</v>
      </c>
      <c r="DE39">
        <v>556</v>
      </c>
      <c r="DF39">
        <v>-928</v>
      </c>
      <c r="DG39">
        <v>820</v>
      </c>
      <c r="DH39">
        <v>-664</v>
      </c>
      <c r="DI39">
        <v>816</v>
      </c>
      <c r="DJ39">
        <v>1244</v>
      </c>
      <c r="DK39">
        <v>1620</v>
      </c>
      <c r="DL39">
        <v>3040</v>
      </c>
      <c r="DM39">
        <v>3812</v>
      </c>
      <c r="DN39">
        <v>1692</v>
      </c>
      <c r="DO39">
        <v>348</v>
      </c>
      <c r="DP39">
        <v>5664</v>
      </c>
      <c r="DQ39">
        <v>1712</v>
      </c>
      <c r="DR39">
        <v>5112</v>
      </c>
      <c r="DS39">
        <v>2628</v>
      </c>
      <c r="DT39">
        <v>884</v>
      </c>
      <c r="DU39">
        <v>2760</v>
      </c>
      <c r="DV39">
        <v>272</v>
      </c>
      <c r="DW39">
        <v>4348</v>
      </c>
      <c r="DX39">
        <v>4668</v>
      </c>
      <c r="DY39">
        <v>3448</v>
      </c>
      <c r="DZ39">
        <v>3172</v>
      </c>
      <c r="EA39">
        <v>2508</v>
      </c>
      <c r="EB39">
        <v>3112</v>
      </c>
      <c r="EC39">
        <v>3064</v>
      </c>
      <c r="ED39">
        <v>3248</v>
      </c>
      <c r="EE39">
        <v>2416</v>
      </c>
      <c r="EF39">
        <v>4304</v>
      </c>
      <c r="EG39">
        <v>7344</v>
      </c>
      <c r="EH39">
        <v>8316</v>
      </c>
      <c r="EI39">
        <v>5104</v>
      </c>
      <c r="EJ39">
        <v>4936</v>
      </c>
      <c r="EK39">
        <v>10648</v>
      </c>
      <c r="EL39">
        <v>10736</v>
      </c>
      <c r="EM39">
        <v>11392</v>
      </c>
      <c r="EN39">
        <v>10544</v>
      </c>
      <c r="EO39">
        <v>18272</v>
      </c>
      <c r="EP39">
        <v>14960</v>
      </c>
      <c r="EQ39">
        <v>9932</v>
      </c>
      <c r="ER39">
        <v>9988</v>
      </c>
      <c r="ES39">
        <v>16808</v>
      </c>
      <c r="ET39">
        <v>17476</v>
      </c>
      <c r="EU39">
        <v>35716</v>
      </c>
      <c r="EV39">
        <v>2084</v>
      </c>
      <c r="EW39">
        <v>5396</v>
      </c>
      <c r="EX39">
        <v>8532</v>
      </c>
      <c r="EY39">
        <v>8732</v>
      </c>
      <c r="EZ39">
        <v>6380</v>
      </c>
      <c r="FA39">
        <v>4892</v>
      </c>
      <c r="FB39">
        <v>6692</v>
      </c>
      <c r="FC39">
        <v>10888</v>
      </c>
      <c r="FD39">
        <v>16576</v>
      </c>
      <c r="FE39">
        <v>16436</v>
      </c>
      <c r="FF39">
        <v>13100</v>
      </c>
      <c r="FG39">
        <v>22084</v>
      </c>
      <c r="FH39">
        <v>14216</v>
      </c>
      <c r="FI39">
        <v>9984</v>
      </c>
      <c r="FJ39">
        <v>14184</v>
      </c>
      <c r="FK39">
        <v>19856</v>
      </c>
      <c r="FL39">
        <v>6304</v>
      </c>
      <c r="FM39">
        <v>14876</v>
      </c>
      <c r="FN39">
        <v>27840</v>
      </c>
      <c r="FO39">
        <v>47468</v>
      </c>
      <c r="FP39">
        <v>24676</v>
      </c>
      <c r="FQ39">
        <v>24224</v>
      </c>
      <c r="FR39">
        <v>34844</v>
      </c>
      <c r="FS39">
        <v>51400</v>
      </c>
      <c r="FT39">
        <v>45340</v>
      </c>
      <c r="FU39">
        <v>44260</v>
      </c>
      <c r="FV39">
        <v>36164</v>
      </c>
      <c r="FW39">
        <v>58928</v>
      </c>
      <c r="FX39">
        <v>13792</v>
      </c>
      <c r="FY39">
        <v>41204</v>
      </c>
      <c r="FZ39">
        <v>49112</v>
      </c>
      <c r="GA39">
        <v>70488</v>
      </c>
      <c r="GB39">
        <v>52196</v>
      </c>
      <c r="GC39">
        <v>42348</v>
      </c>
      <c r="GD39">
        <v>32068</v>
      </c>
      <c r="GE39">
        <v>42020</v>
      </c>
      <c r="GF39">
        <v>38880</v>
      </c>
      <c r="GG39">
        <v>17112</v>
      </c>
      <c r="GH39">
        <v>17248</v>
      </c>
      <c r="GI39">
        <v>36756</v>
      </c>
      <c r="GJ39">
        <v>15700</v>
      </c>
      <c r="GK39">
        <v>12568</v>
      </c>
      <c r="GL39">
        <v>18132</v>
      </c>
      <c r="GM39">
        <v>33696</v>
      </c>
      <c r="GN39">
        <v>15116</v>
      </c>
      <c r="GO39">
        <v>15032</v>
      </c>
      <c r="GP39">
        <v>21676</v>
      </c>
      <c r="GQ39">
        <v>38628</v>
      </c>
      <c r="GR39">
        <v>26988</v>
      </c>
      <c r="GS39">
        <v>19632</v>
      </c>
      <c r="GT39">
        <v>44044</v>
      </c>
      <c r="GU39">
        <v>77712</v>
      </c>
      <c r="GV39">
        <v>52496</v>
      </c>
      <c r="GW39">
        <v>38024</v>
      </c>
      <c r="GX39">
        <v>58664</v>
      </c>
      <c r="GY39">
        <v>76076</v>
      </c>
      <c r="GZ39">
        <v>78736</v>
      </c>
      <c r="HA39">
        <v>51024</v>
      </c>
      <c r="HB39">
        <v>58372</v>
      </c>
      <c r="HC39">
        <v>100824</v>
      </c>
      <c r="HD39">
        <v>68288</v>
      </c>
      <c r="HE39">
        <v>59296</v>
      </c>
      <c r="HF39">
        <v>69008</v>
      </c>
      <c r="HG39">
        <v>101268</v>
      </c>
      <c r="HH39">
        <v>61748</v>
      </c>
      <c r="HI39">
        <v>57524</v>
      </c>
      <c r="HJ39">
        <v>68244</v>
      </c>
      <c r="HK39">
        <v>412220</v>
      </c>
      <c r="HL39">
        <v>42392</v>
      </c>
      <c r="HM39">
        <v>517544</v>
      </c>
      <c r="HN39">
        <v>132792</v>
      </c>
      <c r="HO39">
        <v>208680</v>
      </c>
      <c r="HP39">
        <v>180792</v>
      </c>
      <c r="HQ39">
        <v>322304</v>
      </c>
      <c r="HR39">
        <v>143640</v>
      </c>
      <c r="HS39">
        <v>387028</v>
      </c>
      <c r="HT39">
        <v>118836</v>
      </c>
      <c r="HU39">
        <v>194676</v>
      </c>
      <c r="HV39">
        <v>16104</v>
      </c>
      <c r="HW39">
        <v>102692</v>
      </c>
      <c r="HX39">
        <v>75540</v>
      </c>
      <c r="HY39">
        <v>123756</v>
      </c>
      <c r="HZ39">
        <v>116688</v>
      </c>
      <c r="IA39">
        <v>118076</v>
      </c>
      <c r="IB39">
        <v>191324</v>
      </c>
      <c r="IC39">
        <v>1600</v>
      </c>
      <c r="ID39">
        <v>72272</v>
      </c>
      <c r="IE39">
        <v>188680</v>
      </c>
      <c r="IF39">
        <v>76208</v>
      </c>
      <c r="IG39">
        <v>170628</v>
      </c>
      <c r="IH39">
        <v>143696</v>
      </c>
      <c r="II39">
        <v>202264</v>
      </c>
      <c r="IJ39">
        <v>150368</v>
      </c>
      <c r="IK39">
        <v>72672</v>
      </c>
      <c r="IL39">
        <v>77948</v>
      </c>
      <c r="IM39">
        <v>164920</v>
      </c>
      <c r="IN39">
        <v>198048</v>
      </c>
      <c r="IO39">
        <v>189420</v>
      </c>
      <c r="IP39">
        <v>158624</v>
      </c>
      <c r="IQ39">
        <v>207184</v>
      </c>
      <c r="IR39">
        <v>225516</v>
      </c>
      <c r="IS39">
        <v>219844</v>
      </c>
      <c r="IT39">
        <v>281544</v>
      </c>
      <c r="IU39">
        <v>60960</v>
      </c>
      <c r="IV39">
        <v>292756</v>
      </c>
      <c r="IW39">
        <v>186732</v>
      </c>
      <c r="IX39">
        <v>297076</v>
      </c>
      <c r="IY39">
        <v>436304</v>
      </c>
      <c r="IZ39">
        <v>39088</v>
      </c>
      <c r="JA39">
        <v>117044</v>
      </c>
      <c r="JB39">
        <v>172132</v>
      </c>
      <c r="JC39">
        <v>294776</v>
      </c>
      <c r="JD39">
        <v>125368</v>
      </c>
      <c r="JE39">
        <v>129048</v>
      </c>
      <c r="JF39">
        <v>309112</v>
      </c>
      <c r="JG39">
        <v>267840</v>
      </c>
      <c r="JH39">
        <v>159868</v>
      </c>
      <c r="JI39">
        <v>231904</v>
      </c>
      <c r="JJ39">
        <v>194656</v>
      </c>
      <c r="JK39">
        <v>178124</v>
      </c>
      <c r="JL39">
        <v>148172</v>
      </c>
      <c r="JM39">
        <v>269260</v>
      </c>
      <c r="JN39">
        <v>142084</v>
      </c>
      <c r="JO39">
        <v>286160</v>
      </c>
      <c r="JP39">
        <v>136556</v>
      </c>
      <c r="JQ39">
        <v>255508</v>
      </c>
      <c r="JR39">
        <v>231404</v>
      </c>
      <c r="JS39">
        <v>223608</v>
      </c>
      <c r="JT39">
        <v>-318848</v>
      </c>
      <c r="JU39">
        <v>262488</v>
      </c>
      <c r="JV39">
        <v>238172</v>
      </c>
      <c r="JW39">
        <v>402484</v>
      </c>
      <c r="JX39">
        <v>811704</v>
      </c>
      <c r="JY39">
        <v>317868</v>
      </c>
      <c r="JZ39">
        <v>258728</v>
      </c>
      <c r="KA39">
        <v>316984</v>
      </c>
      <c r="KB39">
        <v>410888</v>
      </c>
      <c r="KC39">
        <v>511772</v>
      </c>
      <c r="KD39">
        <v>351372</v>
      </c>
      <c r="KE39">
        <v>222940</v>
      </c>
      <c r="KF39">
        <v>382432</v>
      </c>
      <c r="KG39">
        <v>326200</v>
      </c>
      <c r="KH39">
        <v>291828</v>
      </c>
      <c r="KI39">
        <v>332808</v>
      </c>
      <c r="KJ39">
        <v>264056</v>
      </c>
      <c r="KK39">
        <v>151556</v>
      </c>
      <c r="KL39">
        <v>430664</v>
      </c>
      <c r="KM39">
        <v>429508</v>
      </c>
      <c r="KN39">
        <v>303952</v>
      </c>
      <c r="KO39">
        <v>271444</v>
      </c>
      <c r="KP39">
        <v>211692</v>
      </c>
      <c r="KQ39">
        <v>320816</v>
      </c>
      <c r="KR39">
        <v>176464</v>
      </c>
      <c r="KS39">
        <v>127772</v>
      </c>
      <c r="KT39">
        <v>152124</v>
      </c>
      <c r="KU39">
        <v>243408</v>
      </c>
      <c r="KV39">
        <v>232020</v>
      </c>
      <c r="KW39">
        <v>414676</v>
      </c>
      <c r="KX39">
        <v>496024</v>
      </c>
      <c r="KY39">
        <v>502340</v>
      </c>
      <c r="KZ39">
        <v>304880</v>
      </c>
      <c r="LA39">
        <v>363588</v>
      </c>
      <c r="LB39">
        <v>377460</v>
      </c>
      <c r="LC39">
        <v>295940</v>
      </c>
      <c r="LD39">
        <v>467228</v>
      </c>
      <c r="LE39">
        <v>291384</v>
      </c>
      <c r="LF39">
        <v>411260</v>
      </c>
    </row>
    <row r="40" spans="1:318">
      <c r="A40" t="s">
        <v>442</v>
      </c>
      <c r="B40" t="s">
        <v>331</v>
      </c>
      <c r="C40">
        <v>1000000</v>
      </c>
      <c r="D40" t="s">
        <v>332</v>
      </c>
      <c r="E40" t="s">
        <v>443</v>
      </c>
      <c r="F40" s="2" t="s">
        <v>444</v>
      </c>
      <c r="G40" t="s">
        <v>7</v>
      </c>
      <c r="H40" t="s">
        <v>7</v>
      </c>
      <c r="I40" t="s">
        <v>7</v>
      </c>
      <c r="J40" t="s">
        <v>7</v>
      </c>
      <c r="K40">
        <v>0</v>
      </c>
      <c r="L40" t="s">
        <v>8</v>
      </c>
      <c r="M40" t="s">
        <v>8</v>
      </c>
      <c r="N40" t="s">
        <v>8</v>
      </c>
      <c r="O40">
        <v>0</v>
      </c>
      <c r="P40" t="s">
        <v>8</v>
      </c>
      <c r="Q40" t="s">
        <v>8</v>
      </c>
      <c r="R40" t="s">
        <v>8</v>
      </c>
      <c r="S40">
        <v>0</v>
      </c>
      <c r="T40" t="s">
        <v>8</v>
      </c>
      <c r="U40" t="s">
        <v>8</v>
      </c>
      <c r="V40" t="s">
        <v>8</v>
      </c>
      <c r="W40">
        <v>0</v>
      </c>
      <c r="X40" t="s">
        <v>8</v>
      </c>
      <c r="Y40" t="s">
        <v>8</v>
      </c>
      <c r="Z40" t="s">
        <v>8</v>
      </c>
      <c r="AA40">
        <v>0</v>
      </c>
      <c r="AB40" t="s">
        <v>8</v>
      </c>
      <c r="AC40" t="s">
        <v>8</v>
      </c>
      <c r="AD40" t="s">
        <v>8</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0</v>
      </c>
      <c r="HL40">
        <v>0</v>
      </c>
      <c r="HM40">
        <v>0</v>
      </c>
      <c r="HN40">
        <v>0</v>
      </c>
      <c r="HO40">
        <v>0</v>
      </c>
      <c r="HP40">
        <v>1920</v>
      </c>
      <c r="HQ40">
        <v>1912</v>
      </c>
      <c r="HR40">
        <v>1912</v>
      </c>
      <c r="HS40">
        <v>1908</v>
      </c>
      <c r="HT40">
        <v>2244</v>
      </c>
      <c r="HU40">
        <v>2240</v>
      </c>
      <c r="HV40">
        <v>2240</v>
      </c>
      <c r="HW40">
        <v>2232</v>
      </c>
      <c r="HX40">
        <v>2040</v>
      </c>
      <c r="HY40">
        <v>2048</v>
      </c>
      <c r="HZ40">
        <v>2032</v>
      </c>
      <c r="IA40">
        <v>2036</v>
      </c>
      <c r="IB40">
        <v>2360</v>
      </c>
      <c r="IC40">
        <v>2352</v>
      </c>
      <c r="ID40">
        <v>2356</v>
      </c>
      <c r="IE40">
        <v>2348</v>
      </c>
      <c r="IF40">
        <v>64</v>
      </c>
      <c r="IG40">
        <v>64</v>
      </c>
      <c r="IH40">
        <v>60</v>
      </c>
      <c r="II40">
        <v>60</v>
      </c>
      <c r="IJ40">
        <v>5652</v>
      </c>
      <c r="IK40">
        <v>5656</v>
      </c>
      <c r="IL40">
        <v>5648</v>
      </c>
      <c r="IM40">
        <v>5648</v>
      </c>
      <c r="IN40">
        <v>-1960</v>
      </c>
      <c r="IO40">
        <v>-1956</v>
      </c>
      <c r="IP40">
        <v>-1960</v>
      </c>
      <c r="IQ40">
        <v>-1968</v>
      </c>
      <c r="IR40">
        <v>328</v>
      </c>
      <c r="IS40">
        <v>316</v>
      </c>
      <c r="IT40">
        <v>324</v>
      </c>
      <c r="IU40">
        <v>312</v>
      </c>
      <c r="IV40">
        <v>2152</v>
      </c>
      <c r="IW40">
        <v>2152</v>
      </c>
      <c r="IX40">
        <v>2140</v>
      </c>
      <c r="IY40">
        <v>2148</v>
      </c>
      <c r="IZ40">
        <v>3412</v>
      </c>
      <c r="JA40">
        <v>3412</v>
      </c>
      <c r="JB40">
        <v>3404</v>
      </c>
      <c r="JC40">
        <v>3408</v>
      </c>
      <c r="JD40">
        <v>4984</v>
      </c>
      <c r="JE40">
        <v>4980</v>
      </c>
      <c r="JF40">
        <v>4980</v>
      </c>
      <c r="JG40">
        <v>4976</v>
      </c>
      <c r="JH40">
        <v>10648</v>
      </c>
      <c r="JI40">
        <v>10652</v>
      </c>
      <c r="JJ40">
        <v>10640</v>
      </c>
      <c r="JK40">
        <v>10648</v>
      </c>
      <c r="JL40">
        <v>4036</v>
      </c>
      <c r="JM40">
        <v>4044</v>
      </c>
      <c r="JN40">
        <v>4032</v>
      </c>
      <c r="JO40">
        <v>4032</v>
      </c>
      <c r="JP40">
        <v>-1252</v>
      </c>
      <c r="JQ40">
        <v>-1240</v>
      </c>
      <c r="JR40">
        <v>-1256</v>
      </c>
      <c r="JS40">
        <v>-1256</v>
      </c>
      <c r="JT40">
        <v>9100</v>
      </c>
      <c r="JU40">
        <v>9096</v>
      </c>
      <c r="JV40">
        <v>9100</v>
      </c>
      <c r="JW40">
        <v>9088</v>
      </c>
      <c r="JX40">
        <v>-3788</v>
      </c>
      <c r="JY40">
        <v>-3780</v>
      </c>
      <c r="JZ40">
        <v>-3788</v>
      </c>
      <c r="KA40">
        <v>-3792</v>
      </c>
      <c r="KB40">
        <v>13440</v>
      </c>
      <c r="KC40">
        <v>13440</v>
      </c>
      <c r="KD40">
        <v>13436</v>
      </c>
      <c r="KE40">
        <v>13432</v>
      </c>
      <c r="KF40">
        <v>13540</v>
      </c>
      <c r="KG40">
        <v>13532</v>
      </c>
      <c r="KH40">
        <v>13536</v>
      </c>
      <c r="KI40">
        <v>13528</v>
      </c>
      <c r="KJ40">
        <v>10880</v>
      </c>
      <c r="KK40">
        <v>10872</v>
      </c>
      <c r="KL40">
        <v>10872</v>
      </c>
      <c r="KM40">
        <v>10872</v>
      </c>
      <c r="KN40">
        <v>2924</v>
      </c>
      <c r="KO40">
        <v>2932</v>
      </c>
      <c r="KP40">
        <v>2924</v>
      </c>
      <c r="KQ40">
        <v>2924</v>
      </c>
      <c r="KR40">
        <v>-24884</v>
      </c>
      <c r="KS40">
        <v>-24868</v>
      </c>
      <c r="KT40">
        <v>-24884</v>
      </c>
      <c r="KU40">
        <v>-24888</v>
      </c>
      <c r="KV40">
        <v>2924</v>
      </c>
      <c r="KW40">
        <v>2928</v>
      </c>
      <c r="KX40">
        <v>2920</v>
      </c>
      <c r="KY40">
        <v>2920</v>
      </c>
      <c r="KZ40">
        <v>2172</v>
      </c>
      <c r="LA40">
        <v>2172</v>
      </c>
      <c r="LB40">
        <v>2164</v>
      </c>
      <c r="LC40">
        <v>2168</v>
      </c>
      <c r="LD40">
        <v>7032</v>
      </c>
      <c r="LE40">
        <v>5704</v>
      </c>
      <c r="LF40">
        <v>6148</v>
      </c>
    </row>
    <row r="41" spans="1:318">
      <c r="A41" t="s">
        <v>445</v>
      </c>
      <c r="B41" t="s">
        <v>331</v>
      </c>
      <c r="C41">
        <v>1000000</v>
      </c>
      <c r="D41" t="s">
        <v>332</v>
      </c>
      <c r="E41" t="s">
        <v>446</v>
      </c>
      <c r="F41" s="2" t="s">
        <v>447</v>
      </c>
      <c r="G41" t="s">
        <v>7</v>
      </c>
      <c r="H41" t="s">
        <v>7</v>
      </c>
      <c r="I41" t="s">
        <v>7</v>
      </c>
      <c r="J41" t="s">
        <v>7</v>
      </c>
      <c r="K41">
        <v>0</v>
      </c>
      <c r="L41" t="s">
        <v>8</v>
      </c>
      <c r="M41" t="s">
        <v>8</v>
      </c>
      <c r="N41" t="s">
        <v>8</v>
      </c>
      <c r="O41">
        <v>0</v>
      </c>
      <c r="P41" t="s">
        <v>8</v>
      </c>
      <c r="Q41" t="s">
        <v>8</v>
      </c>
      <c r="R41" t="s">
        <v>8</v>
      </c>
      <c r="S41">
        <v>0</v>
      </c>
      <c r="T41" t="s">
        <v>8</v>
      </c>
      <c r="U41" t="s">
        <v>8</v>
      </c>
      <c r="V41" t="s">
        <v>8</v>
      </c>
      <c r="W41">
        <v>0</v>
      </c>
      <c r="X41" t="s">
        <v>8</v>
      </c>
      <c r="Y41" t="s">
        <v>8</v>
      </c>
      <c r="Z41" t="s">
        <v>8</v>
      </c>
      <c r="AA41">
        <v>0</v>
      </c>
      <c r="AB41" t="s">
        <v>8</v>
      </c>
      <c r="AC41" t="s">
        <v>8</v>
      </c>
      <c r="AD41" t="s">
        <v>8</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0</v>
      </c>
      <c r="HI41">
        <v>0</v>
      </c>
      <c r="HJ41">
        <v>0</v>
      </c>
      <c r="HK41">
        <v>0</v>
      </c>
      <c r="HL41">
        <v>0</v>
      </c>
      <c r="HM41">
        <v>0</v>
      </c>
      <c r="HN41">
        <v>0</v>
      </c>
      <c r="HO41">
        <v>0</v>
      </c>
      <c r="HP41">
        <v>1900</v>
      </c>
      <c r="HQ41">
        <v>1904</v>
      </c>
      <c r="HR41">
        <v>1896</v>
      </c>
      <c r="HS41">
        <v>1900</v>
      </c>
      <c r="HT41">
        <v>2200</v>
      </c>
      <c r="HU41">
        <v>2204</v>
      </c>
      <c r="HV41">
        <v>2196</v>
      </c>
      <c r="HW41">
        <v>2200</v>
      </c>
      <c r="HX41">
        <v>2000</v>
      </c>
      <c r="HY41">
        <v>2004</v>
      </c>
      <c r="HZ41">
        <v>1996</v>
      </c>
      <c r="IA41">
        <v>2000</v>
      </c>
      <c r="IB41">
        <v>2304</v>
      </c>
      <c r="IC41">
        <v>2296</v>
      </c>
      <c r="ID41">
        <v>2304</v>
      </c>
      <c r="IE41">
        <v>2296</v>
      </c>
      <c r="IF41">
        <v>-32</v>
      </c>
      <c r="IG41">
        <v>-28</v>
      </c>
      <c r="IH41">
        <v>-32</v>
      </c>
      <c r="II41">
        <v>-32</v>
      </c>
      <c r="IJ41">
        <v>5332</v>
      </c>
      <c r="IK41">
        <v>5328</v>
      </c>
      <c r="IL41">
        <v>5332</v>
      </c>
      <c r="IM41">
        <v>5328</v>
      </c>
      <c r="IN41">
        <v>-2480</v>
      </c>
      <c r="IO41">
        <v>-2472</v>
      </c>
      <c r="IP41">
        <v>-2480</v>
      </c>
      <c r="IQ41">
        <v>-2480</v>
      </c>
      <c r="IR41">
        <v>-200</v>
      </c>
      <c r="IS41">
        <v>-204</v>
      </c>
      <c r="IT41">
        <v>-204</v>
      </c>
      <c r="IU41">
        <v>-204</v>
      </c>
      <c r="IV41">
        <v>456</v>
      </c>
      <c r="IW41">
        <v>456</v>
      </c>
      <c r="IX41">
        <v>448</v>
      </c>
      <c r="IY41">
        <v>456</v>
      </c>
      <c r="IZ41">
        <v>1776</v>
      </c>
      <c r="JA41">
        <v>1776</v>
      </c>
      <c r="JB41">
        <v>1768</v>
      </c>
      <c r="JC41">
        <v>1776</v>
      </c>
      <c r="JD41">
        <v>3212</v>
      </c>
      <c r="JE41">
        <v>3212</v>
      </c>
      <c r="JF41">
        <v>3208</v>
      </c>
      <c r="JG41">
        <v>3212</v>
      </c>
      <c r="JH41">
        <v>9260</v>
      </c>
      <c r="JI41">
        <v>9264</v>
      </c>
      <c r="JJ41">
        <v>9260</v>
      </c>
      <c r="JK41">
        <v>9260</v>
      </c>
      <c r="JL41">
        <v>1516</v>
      </c>
      <c r="JM41">
        <v>1520</v>
      </c>
      <c r="JN41">
        <v>1512</v>
      </c>
      <c r="JO41">
        <v>1516</v>
      </c>
      <c r="JP41">
        <v>3716</v>
      </c>
      <c r="JQ41">
        <v>3724</v>
      </c>
      <c r="JR41">
        <v>3716</v>
      </c>
      <c r="JS41">
        <v>3716</v>
      </c>
      <c r="JT41">
        <v>-352</v>
      </c>
      <c r="JU41">
        <v>-352</v>
      </c>
      <c r="JV41">
        <v>-352</v>
      </c>
      <c r="JW41">
        <v>-356</v>
      </c>
      <c r="JX41">
        <v>2860</v>
      </c>
      <c r="JY41">
        <v>2868</v>
      </c>
      <c r="JZ41">
        <v>2860</v>
      </c>
      <c r="KA41">
        <v>2860</v>
      </c>
      <c r="KB41">
        <v>1196</v>
      </c>
      <c r="KC41">
        <v>1192</v>
      </c>
      <c r="KD41">
        <v>1192</v>
      </c>
      <c r="KE41">
        <v>1192</v>
      </c>
      <c r="KF41">
        <v>10380</v>
      </c>
      <c r="KG41">
        <v>10376</v>
      </c>
      <c r="KH41">
        <v>10376</v>
      </c>
      <c r="KI41">
        <v>10376</v>
      </c>
      <c r="KJ41">
        <v>9112</v>
      </c>
      <c r="KK41">
        <v>9108</v>
      </c>
      <c r="KL41">
        <v>9108</v>
      </c>
      <c r="KM41">
        <v>9108</v>
      </c>
      <c r="KN41">
        <v>2012</v>
      </c>
      <c r="KO41">
        <v>2016</v>
      </c>
      <c r="KP41">
        <v>2012</v>
      </c>
      <c r="KQ41">
        <v>2012</v>
      </c>
      <c r="KR41">
        <v>-2124</v>
      </c>
      <c r="KS41">
        <v>-2116</v>
      </c>
      <c r="KT41">
        <v>-2124</v>
      </c>
      <c r="KU41">
        <v>-2124</v>
      </c>
      <c r="KV41">
        <v>5976</v>
      </c>
      <c r="KW41">
        <v>5972</v>
      </c>
      <c r="KX41">
        <v>5972</v>
      </c>
      <c r="KY41">
        <v>5972</v>
      </c>
      <c r="KZ41">
        <v>1544</v>
      </c>
      <c r="LA41">
        <v>1540</v>
      </c>
      <c r="LB41">
        <v>1540</v>
      </c>
      <c r="LC41">
        <v>1540</v>
      </c>
      <c r="LD41">
        <v>6896</v>
      </c>
      <c r="LE41">
        <v>5640</v>
      </c>
      <c r="LF41">
        <v>6124</v>
      </c>
    </row>
    <row r="42" spans="1:318">
      <c r="A42" t="s">
        <v>448</v>
      </c>
      <c r="B42" t="s">
        <v>331</v>
      </c>
      <c r="C42">
        <v>1000000</v>
      </c>
      <c r="D42" t="s">
        <v>332</v>
      </c>
      <c r="E42" t="s">
        <v>449</v>
      </c>
      <c r="F42" s="2" t="s">
        <v>450</v>
      </c>
      <c r="G42" t="s">
        <v>7</v>
      </c>
      <c r="H42" t="s">
        <v>7</v>
      </c>
      <c r="I42" t="s">
        <v>7</v>
      </c>
      <c r="J42" t="s">
        <v>7</v>
      </c>
      <c r="K42">
        <v>0</v>
      </c>
      <c r="L42" t="s">
        <v>8</v>
      </c>
      <c r="M42" t="s">
        <v>8</v>
      </c>
      <c r="N42" t="s">
        <v>8</v>
      </c>
      <c r="O42">
        <v>0</v>
      </c>
      <c r="P42" t="s">
        <v>8</v>
      </c>
      <c r="Q42" t="s">
        <v>8</v>
      </c>
      <c r="R42" t="s">
        <v>8</v>
      </c>
      <c r="S42">
        <v>0</v>
      </c>
      <c r="T42" t="s">
        <v>8</v>
      </c>
      <c r="U42" t="s">
        <v>8</v>
      </c>
      <c r="V42" t="s">
        <v>8</v>
      </c>
      <c r="W42">
        <v>0</v>
      </c>
      <c r="X42" t="s">
        <v>8</v>
      </c>
      <c r="Y42" t="s">
        <v>8</v>
      </c>
      <c r="Z42" t="s">
        <v>8</v>
      </c>
      <c r="AA42">
        <v>0</v>
      </c>
      <c r="AB42" t="s">
        <v>8</v>
      </c>
      <c r="AC42" t="s">
        <v>8</v>
      </c>
      <c r="AD42" t="s">
        <v>8</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0</v>
      </c>
      <c r="HI42">
        <v>0</v>
      </c>
      <c r="HJ42">
        <v>0</v>
      </c>
      <c r="HK42">
        <v>0</v>
      </c>
      <c r="HL42">
        <v>0</v>
      </c>
      <c r="HM42">
        <v>0</v>
      </c>
      <c r="HN42">
        <v>0</v>
      </c>
      <c r="HO42">
        <v>0</v>
      </c>
      <c r="HP42">
        <v>12</v>
      </c>
      <c r="HQ42">
        <v>8</v>
      </c>
      <c r="HR42">
        <v>8</v>
      </c>
      <c r="HS42">
        <v>8</v>
      </c>
      <c r="HT42">
        <v>32</v>
      </c>
      <c r="HU42">
        <v>24</v>
      </c>
      <c r="HV42">
        <v>32</v>
      </c>
      <c r="HW42">
        <v>24</v>
      </c>
      <c r="HX42">
        <v>32</v>
      </c>
      <c r="HY42">
        <v>28</v>
      </c>
      <c r="HZ42">
        <v>28</v>
      </c>
      <c r="IA42">
        <v>28</v>
      </c>
      <c r="IB42">
        <v>40</v>
      </c>
      <c r="IC42">
        <v>40</v>
      </c>
      <c r="ID42">
        <v>40</v>
      </c>
      <c r="IE42">
        <v>36</v>
      </c>
      <c r="IF42">
        <v>68</v>
      </c>
      <c r="IG42">
        <v>68</v>
      </c>
      <c r="IH42">
        <v>64</v>
      </c>
      <c r="II42">
        <v>68</v>
      </c>
      <c r="IJ42">
        <v>256</v>
      </c>
      <c r="IK42">
        <v>264</v>
      </c>
      <c r="IL42">
        <v>256</v>
      </c>
      <c r="IM42">
        <v>256</v>
      </c>
      <c r="IN42">
        <v>392</v>
      </c>
      <c r="IO42">
        <v>384</v>
      </c>
      <c r="IP42">
        <v>392</v>
      </c>
      <c r="IQ42">
        <v>384</v>
      </c>
      <c r="IR42">
        <v>472</v>
      </c>
      <c r="IS42">
        <v>464</v>
      </c>
      <c r="IT42">
        <v>472</v>
      </c>
      <c r="IU42">
        <v>464</v>
      </c>
      <c r="IV42">
        <v>1236</v>
      </c>
      <c r="IW42">
        <v>1232</v>
      </c>
      <c r="IX42">
        <v>1236</v>
      </c>
      <c r="IY42">
        <v>1232</v>
      </c>
      <c r="IZ42">
        <v>1496</v>
      </c>
      <c r="JA42">
        <v>1500</v>
      </c>
      <c r="JB42">
        <v>1496</v>
      </c>
      <c r="JC42">
        <v>1496</v>
      </c>
      <c r="JD42">
        <v>1488</v>
      </c>
      <c r="JE42">
        <v>1484</v>
      </c>
      <c r="JF42">
        <v>1488</v>
      </c>
      <c r="JG42">
        <v>1484</v>
      </c>
      <c r="JH42">
        <v>824</v>
      </c>
      <c r="JI42">
        <v>824</v>
      </c>
      <c r="JJ42">
        <v>816</v>
      </c>
      <c r="JK42">
        <v>824</v>
      </c>
      <c r="JL42">
        <v>1548</v>
      </c>
      <c r="JM42">
        <v>1544</v>
      </c>
      <c r="JN42">
        <v>1548</v>
      </c>
      <c r="JO42">
        <v>1544</v>
      </c>
      <c r="JP42">
        <v>-4132</v>
      </c>
      <c r="JQ42">
        <v>-4128</v>
      </c>
      <c r="JR42">
        <v>-4136</v>
      </c>
      <c r="JS42">
        <v>-4132</v>
      </c>
      <c r="JT42">
        <v>6684</v>
      </c>
      <c r="JU42">
        <v>6688</v>
      </c>
      <c r="JV42">
        <v>6684</v>
      </c>
      <c r="JW42">
        <v>6684</v>
      </c>
      <c r="JX42">
        <v>-4640</v>
      </c>
      <c r="JY42">
        <v>-4640</v>
      </c>
      <c r="JZ42">
        <v>-4640</v>
      </c>
      <c r="KA42">
        <v>-4640</v>
      </c>
      <c r="KB42">
        <v>11016</v>
      </c>
      <c r="KC42">
        <v>11020</v>
      </c>
      <c r="KD42">
        <v>11016</v>
      </c>
      <c r="KE42">
        <v>11016</v>
      </c>
      <c r="KF42">
        <v>2748</v>
      </c>
      <c r="KG42">
        <v>2744</v>
      </c>
      <c r="KH42">
        <v>2748</v>
      </c>
      <c r="KI42">
        <v>2744</v>
      </c>
      <c r="KJ42">
        <v>-9248</v>
      </c>
      <c r="KK42">
        <v>-9252</v>
      </c>
      <c r="KL42">
        <v>-9248</v>
      </c>
      <c r="KM42">
        <v>-9252</v>
      </c>
      <c r="KN42">
        <v>280</v>
      </c>
      <c r="KO42">
        <v>284</v>
      </c>
      <c r="KP42">
        <v>280</v>
      </c>
      <c r="KQ42">
        <v>280</v>
      </c>
      <c r="KR42">
        <v>-9132</v>
      </c>
      <c r="KS42">
        <v>-9132</v>
      </c>
      <c r="KT42">
        <v>-9132</v>
      </c>
      <c r="KU42">
        <v>-9136</v>
      </c>
      <c r="KV42">
        <v>-1424</v>
      </c>
      <c r="KW42">
        <v>-1420</v>
      </c>
      <c r="KX42">
        <v>-1424</v>
      </c>
      <c r="KY42">
        <v>-1424</v>
      </c>
      <c r="KZ42">
        <v>108</v>
      </c>
      <c r="LA42">
        <v>112</v>
      </c>
      <c r="LB42">
        <v>104</v>
      </c>
      <c r="LC42">
        <v>108</v>
      </c>
      <c r="LD42">
        <v>12</v>
      </c>
      <c r="LE42">
        <v>12</v>
      </c>
      <c r="LF42">
        <v>4</v>
      </c>
    </row>
    <row r="43" spans="1:318">
      <c r="A43" t="s">
        <v>451</v>
      </c>
      <c r="B43" t="s">
        <v>331</v>
      </c>
      <c r="C43">
        <v>1000000</v>
      </c>
      <c r="D43" t="s">
        <v>332</v>
      </c>
      <c r="E43" t="s">
        <v>452</v>
      </c>
      <c r="F43" s="2" t="s">
        <v>453</v>
      </c>
      <c r="G43" t="s">
        <v>7</v>
      </c>
      <c r="H43" t="s">
        <v>7</v>
      </c>
      <c r="I43" t="s">
        <v>7</v>
      </c>
      <c r="J43" t="s">
        <v>7</v>
      </c>
      <c r="K43">
        <v>0</v>
      </c>
      <c r="L43" t="s">
        <v>8</v>
      </c>
      <c r="M43" t="s">
        <v>8</v>
      </c>
      <c r="N43" t="s">
        <v>8</v>
      </c>
      <c r="O43">
        <v>0</v>
      </c>
      <c r="P43" t="s">
        <v>8</v>
      </c>
      <c r="Q43" t="s">
        <v>8</v>
      </c>
      <c r="R43" t="s">
        <v>8</v>
      </c>
      <c r="S43">
        <v>0</v>
      </c>
      <c r="T43" t="s">
        <v>8</v>
      </c>
      <c r="U43" t="s">
        <v>8</v>
      </c>
      <c r="V43" t="s">
        <v>8</v>
      </c>
      <c r="W43">
        <v>0</v>
      </c>
      <c r="X43" t="s">
        <v>8</v>
      </c>
      <c r="Y43" t="s">
        <v>8</v>
      </c>
      <c r="Z43" t="s">
        <v>8</v>
      </c>
      <c r="AA43">
        <v>0</v>
      </c>
      <c r="AB43" t="s">
        <v>8</v>
      </c>
      <c r="AC43" t="s">
        <v>8</v>
      </c>
      <c r="AD43" t="s">
        <v>8</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0</v>
      </c>
      <c r="HL43">
        <v>0</v>
      </c>
      <c r="HM43">
        <v>0</v>
      </c>
      <c r="HN43">
        <v>0</v>
      </c>
      <c r="HO43">
        <v>0</v>
      </c>
      <c r="HP43">
        <v>8</v>
      </c>
      <c r="HQ43">
        <v>0</v>
      </c>
      <c r="HR43">
        <v>8</v>
      </c>
      <c r="HS43">
        <v>0</v>
      </c>
      <c r="HT43">
        <v>12</v>
      </c>
      <c r="HU43">
        <v>12</v>
      </c>
      <c r="HV43">
        <v>12</v>
      </c>
      <c r="HW43">
        <v>8</v>
      </c>
      <c r="HX43">
        <v>8</v>
      </c>
      <c r="HY43">
        <v>16</v>
      </c>
      <c r="HZ43">
        <v>8</v>
      </c>
      <c r="IA43">
        <v>8</v>
      </c>
      <c r="IB43">
        <v>16</v>
      </c>
      <c r="IC43">
        <v>16</v>
      </c>
      <c r="ID43">
        <v>12</v>
      </c>
      <c r="IE43">
        <v>16</v>
      </c>
      <c r="IF43">
        <v>28</v>
      </c>
      <c r="IG43">
        <v>24</v>
      </c>
      <c r="IH43">
        <v>28</v>
      </c>
      <c r="II43">
        <v>24</v>
      </c>
      <c r="IJ43">
        <v>64</v>
      </c>
      <c r="IK43">
        <v>64</v>
      </c>
      <c r="IL43">
        <v>60</v>
      </c>
      <c r="IM43">
        <v>64</v>
      </c>
      <c r="IN43">
        <v>128</v>
      </c>
      <c r="IO43">
        <v>132</v>
      </c>
      <c r="IP43">
        <v>128</v>
      </c>
      <c r="IQ43">
        <v>128</v>
      </c>
      <c r="IR43">
        <v>56</v>
      </c>
      <c r="IS43">
        <v>56</v>
      </c>
      <c r="IT43">
        <v>56</v>
      </c>
      <c r="IU43">
        <v>52</v>
      </c>
      <c r="IV43">
        <v>460</v>
      </c>
      <c r="IW43">
        <v>464</v>
      </c>
      <c r="IX43">
        <v>456</v>
      </c>
      <c r="IY43">
        <v>460</v>
      </c>
      <c r="IZ43">
        <v>140</v>
      </c>
      <c r="JA43">
        <v>136</v>
      </c>
      <c r="JB43">
        <v>140</v>
      </c>
      <c r="JC43">
        <v>136</v>
      </c>
      <c r="JD43">
        <v>284</v>
      </c>
      <c r="JE43">
        <v>284</v>
      </c>
      <c r="JF43">
        <v>284</v>
      </c>
      <c r="JG43">
        <v>280</v>
      </c>
      <c r="JH43">
        <v>564</v>
      </c>
      <c r="JI43">
        <v>564</v>
      </c>
      <c r="JJ43">
        <v>564</v>
      </c>
      <c r="JK43">
        <v>564</v>
      </c>
      <c r="JL43">
        <v>972</v>
      </c>
      <c r="JM43">
        <v>980</v>
      </c>
      <c r="JN43">
        <v>972</v>
      </c>
      <c r="JO43">
        <v>972</v>
      </c>
      <c r="JP43">
        <v>-836</v>
      </c>
      <c r="JQ43">
        <v>-836</v>
      </c>
      <c r="JR43">
        <v>-836</v>
      </c>
      <c r="JS43">
        <v>-840</v>
      </c>
      <c r="JT43">
        <v>2768</v>
      </c>
      <c r="JU43">
        <v>2760</v>
      </c>
      <c r="JV43">
        <v>2768</v>
      </c>
      <c r="JW43">
        <v>2760</v>
      </c>
      <c r="JX43">
        <v>-2008</v>
      </c>
      <c r="JY43">
        <v>-2008</v>
      </c>
      <c r="JZ43">
        <v>-2008</v>
      </c>
      <c r="KA43">
        <v>-2012</v>
      </c>
      <c r="KB43">
        <v>1228</v>
      </c>
      <c r="KC43">
        <v>1228</v>
      </c>
      <c r="KD43">
        <v>1228</v>
      </c>
      <c r="KE43">
        <v>1224</v>
      </c>
      <c r="KF43">
        <v>412</v>
      </c>
      <c r="KG43">
        <v>412</v>
      </c>
      <c r="KH43">
        <v>412</v>
      </c>
      <c r="KI43">
        <v>408</v>
      </c>
      <c r="KJ43">
        <v>11016</v>
      </c>
      <c r="KK43">
        <v>11016</v>
      </c>
      <c r="KL43">
        <v>11012</v>
      </c>
      <c r="KM43">
        <v>11016</v>
      </c>
      <c r="KN43">
        <v>632</v>
      </c>
      <c r="KO43">
        <v>632</v>
      </c>
      <c r="KP43">
        <v>632</v>
      </c>
      <c r="KQ43">
        <v>632</v>
      </c>
      <c r="KR43">
        <v>-13628</v>
      </c>
      <c r="KS43">
        <v>-13620</v>
      </c>
      <c r="KT43">
        <v>-13628</v>
      </c>
      <c r="KU43">
        <v>-13628</v>
      </c>
      <c r="KV43">
        <v>-1628</v>
      </c>
      <c r="KW43">
        <v>-1624</v>
      </c>
      <c r="KX43">
        <v>-1628</v>
      </c>
      <c r="KY43">
        <v>-1628</v>
      </c>
      <c r="KZ43">
        <v>520</v>
      </c>
      <c r="LA43">
        <v>520</v>
      </c>
      <c r="LB43">
        <v>520</v>
      </c>
      <c r="LC43">
        <v>520</v>
      </c>
      <c r="LD43">
        <v>124</v>
      </c>
      <c r="LE43">
        <v>52</v>
      </c>
      <c r="LF43">
        <v>20</v>
      </c>
    </row>
    <row r="44" spans="1:318">
      <c r="A44" t="s">
        <v>454</v>
      </c>
      <c r="B44" t="s">
        <v>331</v>
      </c>
      <c r="C44">
        <v>1000000</v>
      </c>
      <c r="D44" t="s">
        <v>332</v>
      </c>
      <c r="E44" t="s">
        <v>455</v>
      </c>
      <c r="F44" s="2" t="s">
        <v>456</v>
      </c>
      <c r="G44" t="s">
        <v>7</v>
      </c>
      <c r="H44" t="s">
        <v>7</v>
      </c>
      <c r="I44" t="s">
        <v>7</v>
      </c>
      <c r="J44" t="s">
        <v>7</v>
      </c>
      <c r="K44">
        <v>1</v>
      </c>
      <c r="L44" t="s">
        <v>8</v>
      </c>
      <c r="M44" t="s">
        <v>8</v>
      </c>
      <c r="N44" t="s">
        <v>8</v>
      </c>
      <c r="O44">
        <v>-23</v>
      </c>
      <c r="P44" t="s">
        <v>8</v>
      </c>
      <c r="Q44" t="s">
        <v>8</v>
      </c>
      <c r="R44" t="s">
        <v>8</v>
      </c>
      <c r="S44">
        <v>-56</v>
      </c>
      <c r="T44" t="s">
        <v>8</v>
      </c>
      <c r="U44" t="s">
        <v>8</v>
      </c>
      <c r="V44" t="s">
        <v>8</v>
      </c>
      <c r="W44">
        <v>-41</v>
      </c>
      <c r="X44" t="s">
        <v>8</v>
      </c>
      <c r="Y44" t="s">
        <v>8</v>
      </c>
      <c r="Z44" t="s">
        <v>8</v>
      </c>
      <c r="AA44">
        <v>45</v>
      </c>
      <c r="AB44" t="s">
        <v>8</v>
      </c>
      <c r="AC44" t="s">
        <v>8</v>
      </c>
      <c r="AD44" t="s">
        <v>8</v>
      </c>
      <c r="AE44">
        <v>21</v>
      </c>
      <c r="AF44">
        <v>-12</v>
      </c>
      <c r="AG44">
        <v>8</v>
      </c>
      <c r="AH44">
        <v>128</v>
      </c>
      <c r="AI44">
        <v>32</v>
      </c>
      <c r="AJ44">
        <v>-12</v>
      </c>
      <c r="AK44">
        <v>-104</v>
      </c>
      <c r="AL44">
        <v>4</v>
      </c>
      <c r="AM44">
        <v>-112</v>
      </c>
      <c r="AN44">
        <v>-4</v>
      </c>
      <c r="AO44">
        <v>-100</v>
      </c>
      <c r="AP44">
        <v>-16</v>
      </c>
      <c r="AQ44">
        <v>68</v>
      </c>
      <c r="AR44">
        <v>140</v>
      </c>
      <c r="AS44">
        <v>-96</v>
      </c>
      <c r="AT44">
        <v>128</v>
      </c>
      <c r="AU44">
        <v>-60</v>
      </c>
      <c r="AV44">
        <v>32</v>
      </c>
      <c r="AW44">
        <v>156</v>
      </c>
      <c r="AX44">
        <v>152</v>
      </c>
      <c r="AY44">
        <v>96</v>
      </c>
      <c r="AZ44">
        <v>76</v>
      </c>
      <c r="BA44">
        <v>236</v>
      </c>
      <c r="BB44">
        <v>56</v>
      </c>
      <c r="BC44">
        <v>-4</v>
      </c>
      <c r="BD44">
        <v>-120</v>
      </c>
      <c r="BE44">
        <v>8</v>
      </c>
      <c r="BF44">
        <v>52</v>
      </c>
      <c r="BG44">
        <v>-96</v>
      </c>
      <c r="BH44">
        <v>216</v>
      </c>
      <c r="BI44">
        <v>244</v>
      </c>
      <c r="BJ44">
        <v>56</v>
      </c>
      <c r="BK44">
        <v>92</v>
      </c>
      <c r="BL44">
        <v>696</v>
      </c>
      <c r="BM44">
        <v>-392</v>
      </c>
      <c r="BN44">
        <v>-24</v>
      </c>
      <c r="BO44">
        <v>232</v>
      </c>
      <c r="BP44">
        <v>280</v>
      </c>
      <c r="BQ44">
        <v>124</v>
      </c>
      <c r="BR44">
        <v>72</v>
      </c>
      <c r="BS44">
        <v>668</v>
      </c>
      <c r="BT44">
        <v>40</v>
      </c>
      <c r="BU44">
        <v>-660</v>
      </c>
      <c r="BV44">
        <v>192</v>
      </c>
      <c r="BW44">
        <v>448</v>
      </c>
      <c r="BX44">
        <v>-12</v>
      </c>
      <c r="BY44">
        <v>216</v>
      </c>
      <c r="BZ44">
        <v>516</v>
      </c>
      <c r="CA44">
        <v>836</v>
      </c>
      <c r="CB44">
        <v>640</v>
      </c>
      <c r="CC44">
        <v>-96</v>
      </c>
      <c r="CD44">
        <v>60</v>
      </c>
      <c r="CE44">
        <v>908</v>
      </c>
      <c r="CF44">
        <v>236</v>
      </c>
      <c r="CG44">
        <v>800</v>
      </c>
      <c r="CH44">
        <v>24</v>
      </c>
      <c r="CI44">
        <v>72</v>
      </c>
      <c r="CJ44">
        <v>180</v>
      </c>
      <c r="CK44">
        <v>364</v>
      </c>
      <c r="CL44">
        <v>964</v>
      </c>
      <c r="CM44">
        <v>904</v>
      </c>
      <c r="CN44">
        <v>1228</v>
      </c>
      <c r="CO44">
        <v>1244</v>
      </c>
      <c r="CP44">
        <v>536</v>
      </c>
      <c r="CQ44">
        <v>192</v>
      </c>
      <c r="CR44">
        <v>900</v>
      </c>
      <c r="CS44">
        <v>2068</v>
      </c>
      <c r="CT44">
        <v>956</v>
      </c>
      <c r="CU44">
        <v>3204</v>
      </c>
      <c r="CV44">
        <v>-316</v>
      </c>
      <c r="CW44">
        <v>788</v>
      </c>
      <c r="CX44">
        <v>400</v>
      </c>
      <c r="CY44">
        <v>2484</v>
      </c>
      <c r="CZ44">
        <v>332</v>
      </c>
      <c r="DA44">
        <v>808</v>
      </c>
      <c r="DB44">
        <v>1596</v>
      </c>
      <c r="DC44">
        <v>3156</v>
      </c>
      <c r="DD44">
        <v>-92</v>
      </c>
      <c r="DE44">
        <v>-872</v>
      </c>
      <c r="DF44">
        <v>-1296</v>
      </c>
      <c r="DG44">
        <v>1536</v>
      </c>
      <c r="DH44">
        <v>-432</v>
      </c>
      <c r="DI44">
        <v>1072</v>
      </c>
      <c r="DJ44">
        <v>736</v>
      </c>
      <c r="DK44">
        <v>2832</v>
      </c>
      <c r="DL44">
        <v>1424</v>
      </c>
      <c r="DM44">
        <v>1792</v>
      </c>
      <c r="DN44">
        <v>2244</v>
      </c>
      <c r="DO44">
        <v>2296</v>
      </c>
      <c r="DP44">
        <v>1656</v>
      </c>
      <c r="DQ44">
        <v>1232</v>
      </c>
      <c r="DR44">
        <v>2056</v>
      </c>
      <c r="DS44">
        <v>3480</v>
      </c>
      <c r="DT44">
        <v>3240</v>
      </c>
      <c r="DU44">
        <v>1784</v>
      </c>
      <c r="DV44">
        <v>184</v>
      </c>
      <c r="DW44">
        <v>5224</v>
      </c>
      <c r="DX44">
        <v>6308</v>
      </c>
      <c r="DY44">
        <v>184</v>
      </c>
      <c r="DZ44">
        <v>6216</v>
      </c>
      <c r="EA44">
        <v>2432</v>
      </c>
      <c r="EB44">
        <v>988</v>
      </c>
      <c r="EC44">
        <v>1108</v>
      </c>
      <c r="ED44">
        <v>3956</v>
      </c>
      <c r="EE44">
        <v>1840</v>
      </c>
      <c r="EF44">
        <v>4204</v>
      </c>
      <c r="EG44">
        <v>-1804</v>
      </c>
      <c r="EH44">
        <v>5316</v>
      </c>
      <c r="EI44">
        <v>6084</v>
      </c>
      <c r="EJ44">
        <v>-556</v>
      </c>
      <c r="EK44">
        <v>5532</v>
      </c>
      <c r="EL44">
        <v>3660</v>
      </c>
      <c r="EM44">
        <v>-244</v>
      </c>
      <c r="EN44">
        <v>616</v>
      </c>
      <c r="EO44">
        <v>30288</v>
      </c>
      <c r="EP44">
        <v>2364</v>
      </c>
      <c r="EQ44">
        <v>5144</v>
      </c>
      <c r="ER44">
        <v>-2616</v>
      </c>
      <c r="ES44">
        <v>-188</v>
      </c>
      <c r="ET44">
        <v>-3340</v>
      </c>
      <c r="EU44">
        <v>2364</v>
      </c>
      <c r="EV44">
        <v>-5380</v>
      </c>
      <c r="EW44">
        <v>-1196</v>
      </c>
      <c r="EX44">
        <v>768</v>
      </c>
      <c r="EY44">
        <v>9292</v>
      </c>
      <c r="EZ44">
        <v>-13416</v>
      </c>
      <c r="FA44">
        <v>-3004</v>
      </c>
      <c r="FB44">
        <v>13040</v>
      </c>
      <c r="FC44">
        <v>1876</v>
      </c>
      <c r="FD44">
        <v>2624</v>
      </c>
      <c r="FE44">
        <v>3016</v>
      </c>
      <c r="FF44">
        <v>3256</v>
      </c>
      <c r="FG44">
        <v>-2524</v>
      </c>
      <c r="FH44">
        <v>-856</v>
      </c>
      <c r="FI44">
        <v>-5332</v>
      </c>
      <c r="FJ44">
        <v>-236</v>
      </c>
      <c r="FK44">
        <v>2800</v>
      </c>
      <c r="FL44">
        <v>-232</v>
      </c>
      <c r="FM44">
        <v>4548</v>
      </c>
      <c r="FN44">
        <v>3272</v>
      </c>
      <c r="FO44">
        <v>2920</v>
      </c>
      <c r="FP44">
        <v>-1400</v>
      </c>
      <c r="FQ44">
        <v>-4816</v>
      </c>
      <c r="FR44">
        <v>5312</v>
      </c>
      <c r="FS44">
        <v>4820</v>
      </c>
      <c r="FT44">
        <v>-3268</v>
      </c>
      <c r="FU44">
        <v>9932</v>
      </c>
      <c r="FV44">
        <v>11656</v>
      </c>
      <c r="FW44">
        <v>8968</v>
      </c>
      <c r="FX44">
        <v>1064</v>
      </c>
      <c r="FY44">
        <v>792</v>
      </c>
      <c r="FZ44">
        <v>-6036</v>
      </c>
      <c r="GA44">
        <v>5712</v>
      </c>
      <c r="GB44">
        <v>3260</v>
      </c>
      <c r="GC44">
        <v>1392</v>
      </c>
      <c r="GD44">
        <v>15616</v>
      </c>
      <c r="GE44">
        <v>6984</v>
      </c>
      <c r="GF44">
        <v>-6360</v>
      </c>
      <c r="GG44">
        <v>-2300</v>
      </c>
      <c r="GH44">
        <v>-4564</v>
      </c>
      <c r="GI44">
        <v>-2760</v>
      </c>
      <c r="GJ44">
        <v>144</v>
      </c>
      <c r="GK44">
        <v>5680</v>
      </c>
      <c r="GL44">
        <v>2016</v>
      </c>
      <c r="GM44">
        <v>2988</v>
      </c>
      <c r="GN44">
        <v>-904</v>
      </c>
      <c r="GO44">
        <v>-7332</v>
      </c>
      <c r="GP44">
        <v>4184</v>
      </c>
      <c r="GQ44">
        <v>-1128</v>
      </c>
      <c r="GR44">
        <v>6084</v>
      </c>
      <c r="GS44">
        <v>204</v>
      </c>
      <c r="GT44">
        <v>-5980</v>
      </c>
      <c r="GU44">
        <v>-4136</v>
      </c>
      <c r="GV44">
        <v>-6752</v>
      </c>
      <c r="GW44">
        <v>-3632</v>
      </c>
      <c r="GX44">
        <v>5936</v>
      </c>
      <c r="GY44">
        <v>2944</v>
      </c>
      <c r="GZ44">
        <v>396</v>
      </c>
      <c r="HA44">
        <v>4964</v>
      </c>
      <c r="HB44">
        <v>6852</v>
      </c>
      <c r="HC44">
        <v>9064</v>
      </c>
      <c r="HD44">
        <v>-752</v>
      </c>
      <c r="HE44">
        <v>-4616</v>
      </c>
      <c r="HF44">
        <v>5892</v>
      </c>
      <c r="HG44">
        <v>4284</v>
      </c>
      <c r="HH44">
        <v>-3836</v>
      </c>
      <c r="HI44">
        <v>-7616</v>
      </c>
      <c r="HJ44">
        <v>3708</v>
      </c>
      <c r="HK44">
        <v>-18892</v>
      </c>
      <c r="HL44">
        <v>-17996</v>
      </c>
      <c r="HM44">
        <v>13524</v>
      </c>
      <c r="HN44">
        <v>-1284</v>
      </c>
      <c r="HO44">
        <v>9460</v>
      </c>
      <c r="HP44">
        <v>-9184</v>
      </c>
      <c r="HQ44">
        <v>11904</v>
      </c>
      <c r="HR44">
        <v>144340</v>
      </c>
      <c r="HS44">
        <v>47088</v>
      </c>
      <c r="HT44">
        <v>34552</v>
      </c>
      <c r="HU44">
        <v>43592</v>
      </c>
      <c r="HV44">
        <v>58352</v>
      </c>
      <c r="HW44">
        <v>-22584</v>
      </c>
      <c r="HX44">
        <v>83508</v>
      </c>
      <c r="HY44">
        <v>19372</v>
      </c>
      <c r="HZ44">
        <v>31264</v>
      </c>
      <c r="IA44">
        <v>-12496</v>
      </c>
      <c r="IB44">
        <v>1056</v>
      </c>
      <c r="IC44">
        <v>1376</v>
      </c>
      <c r="ID44">
        <v>-1304</v>
      </c>
      <c r="IE44">
        <v>21800</v>
      </c>
      <c r="IF44">
        <v>23000</v>
      </c>
      <c r="IG44">
        <v>50360</v>
      </c>
      <c r="IH44">
        <v>5456</v>
      </c>
      <c r="II44">
        <v>26872</v>
      </c>
      <c r="IJ44">
        <v>43184</v>
      </c>
      <c r="IK44">
        <v>39732</v>
      </c>
      <c r="IL44">
        <v>8616</v>
      </c>
      <c r="IM44">
        <v>29392</v>
      </c>
      <c r="IN44">
        <v>22520</v>
      </c>
      <c r="IO44">
        <v>-31492</v>
      </c>
      <c r="IP44">
        <v>-11184</v>
      </c>
      <c r="IQ44">
        <v>-25216</v>
      </c>
      <c r="IR44">
        <v>30092</v>
      </c>
      <c r="IS44">
        <v>65660</v>
      </c>
      <c r="IT44">
        <v>57844</v>
      </c>
      <c r="IU44">
        <v>94888</v>
      </c>
      <c r="IV44">
        <v>75556</v>
      </c>
      <c r="IW44">
        <v>216312</v>
      </c>
      <c r="IX44">
        <v>-35116</v>
      </c>
      <c r="IY44">
        <v>207928</v>
      </c>
      <c r="IZ44">
        <v>-133140</v>
      </c>
      <c r="JA44">
        <v>3468</v>
      </c>
      <c r="JB44">
        <v>100924</v>
      </c>
      <c r="JC44">
        <v>-18256</v>
      </c>
      <c r="JD44">
        <v>-7792</v>
      </c>
      <c r="JE44">
        <v>92448</v>
      </c>
      <c r="JF44">
        <v>-72940</v>
      </c>
      <c r="JG44">
        <v>3104</v>
      </c>
      <c r="JH44">
        <v>74780</v>
      </c>
      <c r="JI44">
        <v>-184492</v>
      </c>
      <c r="JJ44">
        <v>47672</v>
      </c>
      <c r="JK44">
        <v>-70432</v>
      </c>
      <c r="JL44">
        <v>-171776</v>
      </c>
      <c r="JM44">
        <v>21508</v>
      </c>
      <c r="JN44">
        <v>34632</v>
      </c>
      <c r="JO44">
        <v>10064</v>
      </c>
      <c r="JP44">
        <v>9572</v>
      </c>
      <c r="JQ44">
        <v>-13924</v>
      </c>
      <c r="JR44">
        <v>-9884</v>
      </c>
      <c r="JS44">
        <v>5756</v>
      </c>
      <c r="JT44">
        <v>67068</v>
      </c>
      <c r="JU44">
        <v>18716</v>
      </c>
      <c r="JV44">
        <v>-28540</v>
      </c>
      <c r="JW44">
        <v>2864</v>
      </c>
      <c r="JX44">
        <v>-3832</v>
      </c>
      <c r="JY44">
        <v>-21592</v>
      </c>
      <c r="JZ44">
        <v>-62268</v>
      </c>
      <c r="KA44">
        <v>7648</v>
      </c>
      <c r="KB44">
        <v>19020</v>
      </c>
      <c r="KC44">
        <v>-12472</v>
      </c>
      <c r="KD44">
        <v>3504</v>
      </c>
      <c r="KE44">
        <v>-13664</v>
      </c>
      <c r="KF44">
        <v>85868</v>
      </c>
      <c r="KG44">
        <v>26788</v>
      </c>
      <c r="KH44">
        <v>68740</v>
      </c>
      <c r="KI44">
        <v>43248</v>
      </c>
      <c r="KJ44">
        <v>62380</v>
      </c>
      <c r="KK44">
        <v>15928</v>
      </c>
      <c r="KL44">
        <v>89872</v>
      </c>
      <c r="KM44">
        <v>23768</v>
      </c>
      <c r="KN44">
        <v>64160</v>
      </c>
      <c r="KO44">
        <v>25036</v>
      </c>
      <c r="KP44">
        <v>-29416</v>
      </c>
      <c r="KQ44">
        <v>13212</v>
      </c>
      <c r="KR44">
        <v>226804</v>
      </c>
      <c r="KS44">
        <v>47736</v>
      </c>
      <c r="KT44">
        <v>66232</v>
      </c>
      <c r="KU44">
        <v>65640</v>
      </c>
      <c r="KV44">
        <v>55732</v>
      </c>
      <c r="KW44">
        <v>51760</v>
      </c>
      <c r="KX44">
        <v>90608</v>
      </c>
      <c r="KY44">
        <v>116256</v>
      </c>
      <c r="KZ44">
        <v>109476</v>
      </c>
      <c r="LA44">
        <v>39036</v>
      </c>
      <c r="LB44">
        <v>111068</v>
      </c>
      <c r="LC44">
        <v>-59788</v>
      </c>
      <c r="LD44">
        <v>95596</v>
      </c>
      <c r="LE44">
        <v>35408</v>
      </c>
      <c r="LF44">
        <v>205320</v>
      </c>
    </row>
    <row r="45" spans="1:318">
      <c r="A45" t="s">
        <v>457</v>
      </c>
      <c r="B45" t="s">
        <v>331</v>
      </c>
      <c r="C45">
        <v>1000000</v>
      </c>
      <c r="D45" t="s">
        <v>332</v>
      </c>
      <c r="E45" t="s">
        <v>458</v>
      </c>
      <c r="F45" s="2" t="s">
        <v>459</v>
      </c>
      <c r="G45" t="s">
        <v>7</v>
      </c>
      <c r="H45" t="s">
        <v>7</v>
      </c>
      <c r="I45" t="s">
        <v>7</v>
      </c>
      <c r="J45" t="s">
        <v>7</v>
      </c>
      <c r="K45">
        <v>2496</v>
      </c>
      <c r="L45" t="s">
        <v>8</v>
      </c>
      <c r="M45" t="s">
        <v>8</v>
      </c>
      <c r="N45" t="s">
        <v>8</v>
      </c>
      <c r="O45">
        <v>6511</v>
      </c>
      <c r="P45" t="s">
        <v>8</v>
      </c>
      <c r="Q45" t="s">
        <v>8</v>
      </c>
      <c r="R45" t="s">
        <v>8</v>
      </c>
      <c r="S45">
        <v>2114</v>
      </c>
      <c r="T45" t="s">
        <v>8</v>
      </c>
      <c r="U45" t="s">
        <v>8</v>
      </c>
      <c r="V45" t="s">
        <v>8</v>
      </c>
      <c r="W45">
        <v>1343</v>
      </c>
      <c r="X45" t="s">
        <v>8</v>
      </c>
      <c r="Y45" t="s">
        <v>8</v>
      </c>
      <c r="Z45" t="s">
        <v>8</v>
      </c>
      <c r="AA45">
        <v>598</v>
      </c>
      <c r="AB45" t="s">
        <v>8</v>
      </c>
      <c r="AC45" t="s">
        <v>8</v>
      </c>
      <c r="AD45" t="s">
        <v>8</v>
      </c>
      <c r="AE45">
        <v>968</v>
      </c>
      <c r="AF45">
        <v>2344</v>
      </c>
      <c r="AG45">
        <v>3152</v>
      </c>
      <c r="AH45">
        <v>1812</v>
      </c>
      <c r="AI45">
        <v>-1424</v>
      </c>
      <c r="AJ45">
        <v>2040</v>
      </c>
      <c r="AK45">
        <v>2820</v>
      </c>
      <c r="AL45">
        <v>3416</v>
      </c>
      <c r="AM45">
        <v>-956</v>
      </c>
      <c r="AN45">
        <v>968</v>
      </c>
      <c r="AO45">
        <v>2068</v>
      </c>
      <c r="AP45">
        <v>1152</v>
      </c>
      <c r="AQ45">
        <v>388</v>
      </c>
      <c r="AR45">
        <v>1692</v>
      </c>
      <c r="AS45">
        <v>3168</v>
      </c>
      <c r="AT45">
        <v>2012</v>
      </c>
      <c r="AU45">
        <v>-1272</v>
      </c>
      <c r="AV45">
        <v>3304</v>
      </c>
      <c r="AW45">
        <v>4160</v>
      </c>
      <c r="AX45">
        <v>4832</v>
      </c>
      <c r="AY45">
        <v>2844</v>
      </c>
      <c r="AZ45">
        <v>4044</v>
      </c>
      <c r="BA45">
        <v>6964</v>
      </c>
      <c r="BB45">
        <v>3780</v>
      </c>
      <c r="BC45">
        <v>2796</v>
      </c>
      <c r="BD45">
        <v>3192</v>
      </c>
      <c r="BE45">
        <v>4240</v>
      </c>
      <c r="BF45">
        <v>3556</v>
      </c>
      <c r="BG45">
        <v>212</v>
      </c>
      <c r="BH45">
        <v>1928</v>
      </c>
      <c r="BI45">
        <v>6712</v>
      </c>
      <c r="BJ45">
        <v>2112</v>
      </c>
      <c r="BK45">
        <v>-2524</v>
      </c>
      <c r="BL45">
        <v>3864</v>
      </c>
      <c r="BM45">
        <v>4220</v>
      </c>
      <c r="BN45">
        <v>3404</v>
      </c>
      <c r="BO45">
        <v>11576</v>
      </c>
      <c r="BP45">
        <v>5028</v>
      </c>
      <c r="BQ45">
        <v>4512</v>
      </c>
      <c r="BR45">
        <v>8488</v>
      </c>
      <c r="BS45">
        <v>5368</v>
      </c>
      <c r="BT45">
        <v>5756</v>
      </c>
      <c r="BU45">
        <v>6016</v>
      </c>
      <c r="BV45">
        <v>1976</v>
      </c>
      <c r="BW45">
        <v>5264</v>
      </c>
      <c r="BX45">
        <v>7704</v>
      </c>
      <c r="BY45">
        <v>8776</v>
      </c>
      <c r="BZ45">
        <v>4088</v>
      </c>
      <c r="CA45">
        <v>6152</v>
      </c>
      <c r="CB45">
        <v>7084</v>
      </c>
      <c r="CC45">
        <v>6280</v>
      </c>
      <c r="CD45">
        <v>7244</v>
      </c>
      <c r="CE45">
        <v>12628</v>
      </c>
      <c r="CF45">
        <v>10208</v>
      </c>
      <c r="CG45">
        <v>9228</v>
      </c>
      <c r="CH45">
        <v>6008</v>
      </c>
      <c r="CI45">
        <v>5956</v>
      </c>
      <c r="CJ45">
        <v>6568</v>
      </c>
      <c r="CK45">
        <v>9016</v>
      </c>
      <c r="CL45">
        <v>6476</v>
      </c>
      <c r="CM45">
        <v>9536</v>
      </c>
      <c r="CN45">
        <v>5792</v>
      </c>
      <c r="CO45">
        <v>10252</v>
      </c>
      <c r="CP45">
        <v>11336</v>
      </c>
      <c r="CQ45">
        <v>16392</v>
      </c>
      <c r="CR45">
        <v>10740</v>
      </c>
      <c r="CS45">
        <v>10668</v>
      </c>
      <c r="CT45">
        <v>11600</v>
      </c>
      <c r="CU45">
        <v>13812</v>
      </c>
      <c r="CV45">
        <v>10068</v>
      </c>
      <c r="CW45">
        <v>12596</v>
      </c>
      <c r="CX45">
        <v>11288</v>
      </c>
      <c r="CY45">
        <v>5888</v>
      </c>
      <c r="CZ45">
        <v>13764</v>
      </c>
      <c r="DA45">
        <v>7780</v>
      </c>
      <c r="DB45">
        <v>7360</v>
      </c>
      <c r="DC45">
        <v>10332</v>
      </c>
      <c r="DD45">
        <v>280</v>
      </c>
      <c r="DE45">
        <v>11536</v>
      </c>
      <c r="DF45">
        <v>10172</v>
      </c>
      <c r="DG45">
        <v>9496</v>
      </c>
      <c r="DH45">
        <v>-5172</v>
      </c>
      <c r="DI45">
        <v>7828</v>
      </c>
      <c r="DJ45">
        <v>11380</v>
      </c>
      <c r="DK45">
        <v>14992</v>
      </c>
      <c r="DL45">
        <v>-52144</v>
      </c>
      <c r="DM45">
        <v>19256</v>
      </c>
      <c r="DN45">
        <v>9680</v>
      </c>
      <c r="DO45">
        <v>26944</v>
      </c>
      <c r="DP45">
        <v>7996</v>
      </c>
      <c r="DQ45">
        <v>25308</v>
      </c>
      <c r="DR45">
        <v>31744</v>
      </c>
      <c r="DS45">
        <v>29584</v>
      </c>
      <c r="DT45">
        <v>31324</v>
      </c>
      <c r="DU45">
        <v>24248</v>
      </c>
      <c r="DV45">
        <v>19668</v>
      </c>
      <c r="DW45">
        <v>42704</v>
      </c>
      <c r="DX45">
        <v>36524</v>
      </c>
      <c r="DY45">
        <v>31244</v>
      </c>
      <c r="DZ45">
        <v>29248</v>
      </c>
      <c r="EA45">
        <v>38112</v>
      </c>
      <c r="EB45">
        <v>20384</v>
      </c>
      <c r="EC45">
        <v>32344</v>
      </c>
      <c r="ED45">
        <v>23692</v>
      </c>
      <c r="EE45">
        <v>21260</v>
      </c>
      <c r="EF45">
        <v>24680</v>
      </c>
      <c r="EG45">
        <v>27112</v>
      </c>
      <c r="EH45">
        <v>17456</v>
      </c>
      <c r="EI45">
        <v>58956</v>
      </c>
      <c r="EJ45">
        <v>68804</v>
      </c>
      <c r="EK45">
        <v>44276</v>
      </c>
      <c r="EL45">
        <v>91200</v>
      </c>
      <c r="EM45">
        <v>36088</v>
      </c>
      <c r="EN45">
        <v>68268</v>
      </c>
      <c r="EO45">
        <v>50980</v>
      </c>
      <c r="EP45">
        <v>46524</v>
      </c>
      <c r="EQ45">
        <v>73088</v>
      </c>
      <c r="ER45">
        <v>92172</v>
      </c>
      <c r="ES45">
        <v>60812</v>
      </c>
      <c r="ET45">
        <v>28196</v>
      </c>
      <c r="EU45">
        <v>120268</v>
      </c>
      <c r="EV45">
        <v>91496</v>
      </c>
      <c r="EW45">
        <v>73873</v>
      </c>
      <c r="EX45">
        <v>11940</v>
      </c>
      <c r="EY45">
        <v>80553</v>
      </c>
      <c r="EZ45">
        <v>40275</v>
      </c>
      <c r="FA45">
        <v>41717</v>
      </c>
      <c r="FB45">
        <v>85535</v>
      </c>
      <c r="FC45">
        <v>-3198</v>
      </c>
      <c r="FD45">
        <v>81703</v>
      </c>
      <c r="FE45">
        <v>91930</v>
      </c>
      <c r="FF45">
        <v>-1164</v>
      </c>
      <c r="FG45">
        <v>47895</v>
      </c>
      <c r="FH45">
        <v>20845</v>
      </c>
      <c r="FI45">
        <v>-1773</v>
      </c>
      <c r="FJ45">
        <v>36467</v>
      </c>
      <c r="FK45">
        <v>84397</v>
      </c>
      <c r="FL45">
        <v>85885</v>
      </c>
      <c r="FM45">
        <v>49188</v>
      </c>
      <c r="FN45">
        <v>76563</v>
      </c>
      <c r="FO45">
        <v>17485</v>
      </c>
      <c r="FP45">
        <v>55077</v>
      </c>
      <c r="FQ45">
        <v>-4042</v>
      </c>
      <c r="FR45">
        <v>45109</v>
      </c>
      <c r="FS45">
        <v>67935</v>
      </c>
      <c r="FT45">
        <v>20228</v>
      </c>
      <c r="FU45">
        <v>31680</v>
      </c>
      <c r="FV45">
        <v>81595</v>
      </c>
      <c r="FW45">
        <v>24547</v>
      </c>
      <c r="FX45">
        <v>144996</v>
      </c>
      <c r="FY45">
        <v>75043</v>
      </c>
      <c r="FZ45">
        <v>125155</v>
      </c>
      <c r="GA45">
        <v>103592</v>
      </c>
      <c r="GB45">
        <v>10533</v>
      </c>
      <c r="GC45">
        <v>127525</v>
      </c>
      <c r="GD45">
        <v>147910</v>
      </c>
      <c r="GE45">
        <v>78870</v>
      </c>
      <c r="GF45">
        <v>147920</v>
      </c>
      <c r="GG45">
        <v>-71209</v>
      </c>
      <c r="GH45">
        <v>65664</v>
      </c>
      <c r="GI45">
        <v>65739</v>
      </c>
      <c r="GJ45">
        <v>88398</v>
      </c>
      <c r="GK45">
        <v>105416</v>
      </c>
      <c r="GL45">
        <v>80482</v>
      </c>
      <c r="GM45">
        <v>82018</v>
      </c>
      <c r="GN45">
        <v>138507</v>
      </c>
      <c r="GO45">
        <v>197624</v>
      </c>
      <c r="GP45">
        <v>196122</v>
      </c>
      <c r="GQ45">
        <v>253686</v>
      </c>
      <c r="GR45">
        <v>86761</v>
      </c>
      <c r="GS45">
        <v>177580</v>
      </c>
      <c r="GT45">
        <v>143187</v>
      </c>
      <c r="GU45">
        <v>254227</v>
      </c>
      <c r="GV45">
        <v>216683</v>
      </c>
      <c r="GW45">
        <v>312750</v>
      </c>
      <c r="GX45">
        <v>258056</v>
      </c>
      <c r="GY45">
        <v>361409</v>
      </c>
      <c r="GZ45">
        <v>359326</v>
      </c>
      <c r="HA45">
        <v>207787</v>
      </c>
      <c r="HB45">
        <v>357570</v>
      </c>
      <c r="HC45">
        <v>453174</v>
      </c>
      <c r="HD45">
        <v>406879</v>
      </c>
      <c r="HE45">
        <v>280042</v>
      </c>
      <c r="HF45">
        <v>390223</v>
      </c>
      <c r="HG45">
        <v>310271</v>
      </c>
      <c r="HH45">
        <v>281254</v>
      </c>
      <c r="HI45">
        <v>386253</v>
      </c>
      <c r="HJ45">
        <v>182357</v>
      </c>
      <c r="HK45">
        <v>346133</v>
      </c>
      <c r="HL45">
        <v>363556</v>
      </c>
      <c r="HM45">
        <v>550702</v>
      </c>
      <c r="HN45">
        <v>491602</v>
      </c>
      <c r="HO45">
        <v>227086</v>
      </c>
      <c r="HP45">
        <v>622966</v>
      </c>
      <c r="HQ45">
        <v>395627</v>
      </c>
      <c r="HR45">
        <v>251543</v>
      </c>
      <c r="HS45">
        <v>601759</v>
      </c>
      <c r="HT45">
        <v>456886</v>
      </c>
      <c r="HU45">
        <v>157048</v>
      </c>
      <c r="HV45">
        <v>85169</v>
      </c>
      <c r="HW45">
        <v>434314</v>
      </c>
      <c r="HX45">
        <v>154881</v>
      </c>
      <c r="HY45">
        <v>501859</v>
      </c>
      <c r="HZ45">
        <v>250384</v>
      </c>
      <c r="IA45">
        <v>298385</v>
      </c>
      <c r="IB45">
        <v>357058</v>
      </c>
      <c r="IC45">
        <v>629575</v>
      </c>
      <c r="ID45">
        <v>169496</v>
      </c>
      <c r="IE45">
        <v>558776</v>
      </c>
      <c r="IF45">
        <v>772818</v>
      </c>
      <c r="IG45">
        <v>712506</v>
      </c>
      <c r="IH45">
        <v>681601</v>
      </c>
      <c r="II45">
        <v>1007587</v>
      </c>
      <c r="IJ45">
        <v>885736</v>
      </c>
      <c r="IK45">
        <v>466388</v>
      </c>
      <c r="IL45">
        <v>321382</v>
      </c>
      <c r="IM45">
        <v>-216023</v>
      </c>
      <c r="IN45">
        <v>1009346</v>
      </c>
      <c r="IO45">
        <v>744183</v>
      </c>
      <c r="IP45">
        <v>883187</v>
      </c>
      <c r="IQ45">
        <v>973395</v>
      </c>
      <c r="IR45">
        <v>1319090</v>
      </c>
      <c r="IS45">
        <v>1737377</v>
      </c>
      <c r="IT45">
        <v>1279317</v>
      </c>
      <c r="IU45">
        <v>884520</v>
      </c>
      <c r="IV45">
        <v>454637</v>
      </c>
      <c r="IW45">
        <v>-327738</v>
      </c>
      <c r="IX45">
        <v>-118158</v>
      </c>
      <c r="IY45">
        <v>-202909</v>
      </c>
      <c r="IZ45">
        <v>-300278</v>
      </c>
      <c r="JA45">
        <v>-27060</v>
      </c>
      <c r="JB45">
        <v>1066921</v>
      </c>
      <c r="JC45">
        <v>-137975</v>
      </c>
      <c r="JD45">
        <v>680035</v>
      </c>
      <c r="JE45">
        <v>639857</v>
      </c>
      <c r="JF45">
        <v>1037811</v>
      </c>
      <c r="JG45">
        <v>907937</v>
      </c>
      <c r="JH45">
        <v>1034613</v>
      </c>
      <c r="JI45">
        <v>844665</v>
      </c>
      <c r="JJ45">
        <v>211311</v>
      </c>
      <c r="JK45">
        <v>334847</v>
      </c>
      <c r="JL45">
        <v>28427</v>
      </c>
      <c r="JM45">
        <v>153186</v>
      </c>
      <c r="JN45">
        <v>902829</v>
      </c>
      <c r="JO45">
        <v>695858</v>
      </c>
      <c r="JP45">
        <v>1053027</v>
      </c>
      <c r="JQ45">
        <v>995374</v>
      </c>
      <c r="JR45">
        <v>577624</v>
      </c>
      <c r="JS45">
        <v>715971</v>
      </c>
      <c r="JT45">
        <v>864334</v>
      </c>
      <c r="JU45">
        <v>779640</v>
      </c>
      <c r="JV45">
        <v>1241247</v>
      </c>
      <c r="JW45">
        <v>671427</v>
      </c>
      <c r="JX45">
        <v>1404201</v>
      </c>
      <c r="JY45">
        <v>111162</v>
      </c>
      <c r="JZ45">
        <v>-126940</v>
      </c>
      <c r="KA45">
        <v>-296603</v>
      </c>
      <c r="KB45">
        <v>350789</v>
      </c>
      <c r="KC45">
        <v>1224184</v>
      </c>
      <c r="KD45">
        <v>200786</v>
      </c>
      <c r="KE45">
        <v>21161</v>
      </c>
      <c r="KF45">
        <v>1342191</v>
      </c>
      <c r="KG45">
        <v>1046553</v>
      </c>
      <c r="KH45">
        <v>1303507</v>
      </c>
      <c r="KI45">
        <v>931821</v>
      </c>
      <c r="KJ45">
        <v>1122808</v>
      </c>
      <c r="KK45">
        <v>-221908</v>
      </c>
      <c r="KL45">
        <v>471448</v>
      </c>
      <c r="KM45">
        <v>775128</v>
      </c>
      <c r="KN45">
        <v>-116987</v>
      </c>
      <c r="KO45">
        <v>175031</v>
      </c>
      <c r="KP45">
        <v>759439</v>
      </c>
      <c r="KQ45">
        <v>158797</v>
      </c>
      <c r="KR45">
        <v>3342309</v>
      </c>
      <c r="KS45">
        <v>-729209</v>
      </c>
      <c r="KT45">
        <v>102749</v>
      </c>
      <c r="KU45">
        <v>1290838</v>
      </c>
      <c r="KV45">
        <v>1366722</v>
      </c>
      <c r="KW45">
        <v>938090</v>
      </c>
      <c r="KX45">
        <v>2069977</v>
      </c>
      <c r="KY45">
        <v>647978</v>
      </c>
      <c r="KZ45">
        <v>1403699</v>
      </c>
      <c r="LA45">
        <v>1737308</v>
      </c>
      <c r="LB45">
        <v>1623136</v>
      </c>
      <c r="LC45">
        <v>-584528</v>
      </c>
      <c r="LD45">
        <v>1009098</v>
      </c>
      <c r="LE45">
        <v>1023448</v>
      </c>
      <c r="LF45">
        <v>1171798</v>
      </c>
    </row>
    <row r="46" spans="1:318">
      <c r="A46" t="s">
        <v>460</v>
      </c>
      <c r="B46" t="s">
        <v>331</v>
      </c>
      <c r="C46">
        <v>1000000</v>
      </c>
      <c r="D46" t="s">
        <v>332</v>
      </c>
      <c r="E46" t="s">
        <v>461</v>
      </c>
      <c r="F46" s="2" t="s">
        <v>462</v>
      </c>
      <c r="G46" t="s">
        <v>7</v>
      </c>
      <c r="H46" t="s">
        <v>7</v>
      </c>
      <c r="I46" t="s">
        <v>7</v>
      </c>
      <c r="J46" t="s">
        <v>7</v>
      </c>
      <c r="K46">
        <v>0</v>
      </c>
      <c r="L46" t="s">
        <v>8</v>
      </c>
      <c r="M46" t="s">
        <v>8</v>
      </c>
      <c r="N46" t="s">
        <v>8</v>
      </c>
      <c r="O46">
        <v>0</v>
      </c>
      <c r="P46" t="s">
        <v>8</v>
      </c>
      <c r="Q46" t="s">
        <v>8</v>
      </c>
      <c r="R46" t="s">
        <v>8</v>
      </c>
      <c r="S46">
        <v>0</v>
      </c>
      <c r="T46" t="s">
        <v>8</v>
      </c>
      <c r="U46" t="s">
        <v>8</v>
      </c>
      <c r="V46" t="s">
        <v>8</v>
      </c>
      <c r="W46">
        <v>0</v>
      </c>
      <c r="X46" t="s">
        <v>8</v>
      </c>
      <c r="Y46" t="s">
        <v>8</v>
      </c>
      <c r="Z46" t="s">
        <v>8</v>
      </c>
      <c r="AA46">
        <v>0</v>
      </c>
      <c r="AB46" t="s">
        <v>8</v>
      </c>
      <c r="AC46" t="s">
        <v>8</v>
      </c>
      <c r="AD46" t="s">
        <v>8</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3680</v>
      </c>
      <c r="DA46">
        <v>148</v>
      </c>
      <c r="DB46">
        <v>136</v>
      </c>
      <c r="DC46">
        <v>-560</v>
      </c>
      <c r="DD46">
        <v>2368</v>
      </c>
      <c r="DE46">
        <v>-784</v>
      </c>
      <c r="DF46">
        <v>-600</v>
      </c>
      <c r="DG46">
        <v>12</v>
      </c>
      <c r="DH46">
        <v>2840</v>
      </c>
      <c r="DI46">
        <v>-28</v>
      </c>
      <c r="DJ46">
        <v>0</v>
      </c>
      <c r="DK46">
        <v>0</v>
      </c>
      <c r="DL46">
        <v>0</v>
      </c>
      <c r="DM46">
        <v>-36</v>
      </c>
      <c r="DN46">
        <v>0</v>
      </c>
      <c r="DO46">
        <v>0</v>
      </c>
      <c r="DP46">
        <v>0</v>
      </c>
      <c r="DQ46">
        <v>116</v>
      </c>
      <c r="DR46">
        <v>492</v>
      </c>
      <c r="DS46">
        <v>80</v>
      </c>
      <c r="DT46">
        <v>16</v>
      </c>
      <c r="DU46">
        <v>64</v>
      </c>
      <c r="DV46">
        <v>100</v>
      </c>
      <c r="DW46">
        <v>84</v>
      </c>
      <c r="DX46">
        <v>180</v>
      </c>
      <c r="DY46">
        <v>-56</v>
      </c>
      <c r="DZ46">
        <v>72</v>
      </c>
      <c r="EA46">
        <v>116</v>
      </c>
      <c r="EB46">
        <v>0</v>
      </c>
      <c r="EC46">
        <v>332</v>
      </c>
      <c r="ED46">
        <v>36</v>
      </c>
      <c r="EE46">
        <v>116</v>
      </c>
      <c r="EF46">
        <v>64</v>
      </c>
      <c r="EG46">
        <v>416</v>
      </c>
      <c r="EH46">
        <v>172</v>
      </c>
      <c r="EI46">
        <v>-5648</v>
      </c>
      <c r="EJ46">
        <v>4568</v>
      </c>
      <c r="EK46">
        <v>-24</v>
      </c>
      <c r="EL46">
        <v>0</v>
      </c>
      <c r="EM46">
        <v>-4</v>
      </c>
      <c r="EN46">
        <v>4608</v>
      </c>
      <c r="EO46">
        <v>-448</v>
      </c>
      <c r="EP46">
        <v>1044</v>
      </c>
      <c r="EQ46">
        <v>-5140</v>
      </c>
      <c r="ER46">
        <v>5764</v>
      </c>
      <c r="ES46">
        <v>92</v>
      </c>
      <c r="ET46">
        <v>900</v>
      </c>
      <c r="EU46">
        <v>536</v>
      </c>
      <c r="EV46">
        <v>1600</v>
      </c>
      <c r="EW46">
        <v>964</v>
      </c>
      <c r="EX46">
        <v>1736</v>
      </c>
      <c r="EY46">
        <v>1188</v>
      </c>
      <c r="EZ46">
        <v>392</v>
      </c>
      <c r="FA46">
        <v>1212</v>
      </c>
      <c r="FB46">
        <v>836</v>
      </c>
      <c r="FC46">
        <v>-2180</v>
      </c>
      <c r="FD46">
        <v>904</v>
      </c>
      <c r="FE46">
        <v>1152</v>
      </c>
      <c r="FF46">
        <v>1084</v>
      </c>
      <c r="FG46">
        <v>776</v>
      </c>
      <c r="FH46">
        <v>1056</v>
      </c>
      <c r="FI46">
        <v>720</v>
      </c>
      <c r="FJ46">
        <v>1056</v>
      </c>
      <c r="FK46">
        <v>756</v>
      </c>
      <c r="FL46">
        <v>1096</v>
      </c>
      <c r="FM46">
        <v>416</v>
      </c>
      <c r="FN46">
        <v>-652</v>
      </c>
      <c r="FO46">
        <v>124</v>
      </c>
      <c r="FP46">
        <v>-304</v>
      </c>
      <c r="FQ46">
        <v>684</v>
      </c>
      <c r="FR46">
        <v>840</v>
      </c>
      <c r="FS46">
        <v>820</v>
      </c>
      <c r="FT46">
        <v>-620</v>
      </c>
      <c r="FU46">
        <v>-720</v>
      </c>
      <c r="FV46">
        <v>140</v>
      </c>
      <c r="FW46">
        <v>692</v>
      </c>
      <c r="FX46">
        <v>752</v>
      </c>
      <c r="FY46">
        <v>-272</v>
      </c>
      <c r="FZ46">
        <v>844</v>
      </c>
      <c r="GA46">
        <v>816</v>
      </c>
      <c r="GB46">
        <v>988</v>
      </c>
      <c r="GC46">
        <v>864</v>
      </c>
      <c r="GD46">
        <v>-1452</v>
      </c>
      <c r="GE46">
        <v>372</v>
      </c>
      <c r="GF46">
        <v>-124</v>
      </c>
      <c r="GG46">
        <v>760</v>
      </c>
      <c r="GH46">
        <v>-24</v>
      </c>
      <c r="GI46">
        <v>92</v>
      </c>
      <c r="GJ46">
        <v>688</v>
      </c>
      <c r="GK46">
        <v>672</v>
      </c>
      <c r="GL46">
        <v>692</v>
      </c>
      <c r="GM46">
        <v>-11316</v>
      </c>
      <c r="GN46">
        <v>560</v>
      </c>
      <c r="GO46">
        <v>664</v>
      </c>
      <c r="GP46">
        <v>472</v>
      </c>
      <c r="GQ46">
        <v>452</v>
      </c>
      <c r="GR46">
        <v>404</v>
      </c>
      <c r="GS46">
        <v>432</v>
      </c>
      <c r="GT46">
        <v>444</v>
      </c>
      <c r="GU46">
        <v>484</v>
      </c>
      <c r="GV46">
        <v>3468</v>
      </c>
      <c r="GW46">
        <v>624</v>
      </c>
      <c r="GX46">
        <v>-1448</v>
      </c>
      <c r="GY46">
        <v>588</v>
      </c>
      <c r="GZ46">
        <v>796</v>
      </c>
      <c r="HA46">
        <v>532</v>
      </c>
      <c r="HB46">
        <v>-3392</v>
      </c>
      <c r="HC46">
        <v>584</v>
      </c>
      <c r="HD46">
        <v>-288</v>
      </c>
      <c r="HE46">
        <v>532</v>
      </c>
      <c r="HF46">
        <v>556</v>
      </c>
      <c r="HG46">
        <v>600</v>
      </c>
      <c r="HH46">
        <v>728</v>
      </c>
      <c r="HI46">
        <v>-292</v>
      </c>
      <c r="HJ46">
        <v>-756</v>
      </c>
      <c r="HK46">
        <v>908</v>
      </c>
      <c r="HL46">
        <v>-2248</v>
      </c>
      <c r="HM46">
        <v>760</v>
      </c>
      <c r="HN46">
        <v>736</v>
      </c>
      <c r="HO46">
        <v>712</v>
      </c>
      <c r="HP46">
        <v>720</v>
      </c>
      <c r="HQ46">
        <v>720</v>
      </c>
      <c r="HR46">
        <v>728</v>
      </c>
      <c r="HS46">
        <v>720</v>
      </c>
      <c r="HT46">
        <v>756</v>
      </c>
      <c r="HU46">
        <v>624</v>
      </c>
      <c r="HV46">
        <v>580</v>
      </c>
      <c r="HW46">
        <v>560</v>
      </c>
      <c r="HX46">
        <v>436</v>
      </c>
      <c r="HY46">
        <v>428</v>
      </c>
      <c r="HZ46">
        <v>528</v>
      </c>
      <c r="IA46">
        <v>508</v>
      </c>
      <c r="IB46">
        <v>-3588</v>
      </c>
      <c r="IC46">
        <v>408</v>
      </c>
      <c r="ID46">
        <v>388</v>
      </c>
      <c r="IE46">
        <v>388</v>
      </c>
      <c r="IF46">
        <v>400</v>
      </c>
      <c r="IG46">
        <v>360</v>
      </c>
      <c r="IH46">
        <v>392</v>
      </c>
      <c r="II46">
        <v>440</v>
      </c>
      <c r="IJ46">
        <v>-6852</v>
      </c>
      <c r="IK46">
        <v>388</v>
      </c>
      <c r="IL46">
        <v>-11904</v>
      </c>
      <c r="IM46">
        <v>324</v>
      </c>
      <c r="IN46">
        <v>268</v>
      </c>
      <c r="IO46">
        <v>204</v>
      </c>
      <c r="IP46">
        <v>216</v>
      </c>
      <c r="IQ46">
        <v>204</v>
      </c>
      <c r="IR46">
        <v>172</v>
      </c>
      <c r="IS46">
        <v>156</v>
      </c>
      <c r="IT46">
        <v>148</v>
      </c>
      <c r="IU46">
        <v>140</v>
      </c>
      <c r="IV46">
        <v>116</v>
      </c>
      <c r="IW46">
        <v>88</v>
      </c>
      <c r="IX46">
        <v>120</v>
      </c>
      <c r="IY46">
        <v>100</v>
      </c>
      <c r="IZ46">
        <v>60</v>
      </c>
      <c r="JA46">
        <v>32</v>
      </c>
      <c r="JB46">
        <v>190880</v>
      </c>
      <c r="JC46">
        <v>1948</v>
      </c>
      <c r="JD46">
        <v>28</v>
      </c>
      <c r="JE46">
        <v>24</v>
      </c>
      <c r="JF46">
        <v>32</v>
      </c>
      <c r="JG46">
        <v>40</v>
      </c>
      <c r="JH46">
        <v>-7844</v>
      </c>
      <c r="JI46">
        <v>636</v>
      </c>
      <c r="JJ46">
        <v>108</v>
      </c>
      <c r="JK46">
        <v>92</v>
      </c>
      <c r="JL46">
        <v>44</v>
      </c>
      <c r="JM46">
        <v>40</v>
      </c>
      <c r="JN46">
        <v>40</v>
      </c>
      <c r="JO46">
        <v>24</v>
      </c>
      <c r="JP46">
        <v>20</v>
      </c>
      <c r="JQ46">
        <v>24</v>
      </c>
      <c r="JR46">
        <v>20</v>
      </c>
      <c r="JS46">
        <v>24</v>
      </c>
      <c r="JT46">
        <v>32</v>
      </c>
      <c r="JU46">
        <v>32</v>
      </c>
      <c r="JV46">
        <v>16</v>
      </c>
      <c r="JW46">
        <v>12</v>
      </c>
      <c r="JX46">
        <v>12</v>
      </c>
      <c r="JY46">
        <v>8</v>
      </c>
      <c r="JZ46">
        <v>8</v>
      </c>
      <c r="KA46">
        <v>8</v>
      </c>
      <c r="KB46">
        <v>8</v>
      </c>
      <c r="KC46">
        <v>0</v>
      </c>
      <c r="KD46">
        <v>8</v>
      </c>
      <c r="KE46">
        <v>2720</v>
      </c>
      <c r="KF46">
        <v>44</v>
      </c>
      <c r="KG46">
        <v>60</v>
      </c>
      <c r="KH46">
        <v>104</v>
      </c>
      <c r="KI46">
        <v>104</v>
      </c>
      <c r="KJ46">
        <v>132</v>
      </c>
      <c r="KK46">
        <v>132</v>
      </c>
      <c r="KL46">
        <v>172</v>
      </c>
      <c r="KM46">
        <v>188</v>
      </c>
      <c r="KN46">
        <v>228</v>
      </c>
      <c r="KO46">
        <v>240</v>
      </c>
      <c r="KP46">
        <v>252</v>
      </c>
      <c r="KQ46">
        <v>228</v>
      </c>
      <c r="KR46">
        <v>196</v>
      </c>
      <c r="KS46">
        <v>80</v>
      </c>
      <c r="KT46">
        <v>20</v>
      </c>
      <c r="KU46">
        <v>28</v>
      </c>
      <c r="KV46">
        <v>32</v>
      </c>
      <c r="KW46">
        <v>16</v>
      </c>
      <c r="KX46">
        <v>451352</v>
      </c>
      <c r="KY46">
        <v>3340</v>
      </c>
      <c r="KZ46">
        <v>6068</v>
      </c>
      <c r="LA46">
        <v>6084</v>
      </c>
      <c r="LB46">
        <v>2816</v>
      </c>
      <c r="LC46">
        <v>4892</v>
      </c>
      <c r="LD46">
        <v>3876</v>
      </c>
      <c r="LE46">
        <v>3248</v>
      </c>
      <c r="LF46">
        <v>3344</v>
      </c>
    </row>
    <row r="47" spans="1:318">
      <c r="A47" t="s">
        <v>463</v>
      </c>
      <c r="B47" t="s">
        <v>331</v>
      </c>
      <c r="C47">
        <v>1000000</v>
      </c>
      <c r="D47" t="s">
        <v>332</v>
      </c>
      <c r="E47" t="s">
        <v>464</v>
      </c>
      <c r="F47" s="2" t="s">
        <v>465</v>
      </c>
      <c r="G47" t="s">
        <v>7</v>
      </c>
      <c r="H47" t="s">
        <v>7</v>
      </c>
      <c r="I47" t="s">
        <v>7</v>
      </c>
      <c r="J47" t="s">
        <v>7</v>
      </c>
      <c r="K47">
        <v>-403</v>
      </c>
      <c r="L47" t="s">
        <v>8</v>
      </c>
      <c r="M47" t="s">
        <v>8</v>
      </c>
      <c r="N47" t="s">
        <v>8</v>
      </c>
      <c r="O47">
        <v>1280</v>
      </c>
      <c r="P47" t="s">
        <v>8</v>
      </c>
      <c r="Q47" t="s">
        <v>8</v>
      </c>
      <c r="R47" t="s">
        <v>8</v>
      </c>
      <c r="S47">
        <v>227</v>
      </c>
      <c r="T47" t="s">
        <v>8</v>
      </c>
      <c r="U47" t="s">
        <v>8</v>
      </c>
      <c r="V47" t="s">
        <v>8</v>
      </c>
      <c r="W47">
        <v>342</v>
      </c>
      <c r="X47" t="s">
        <v>8</v>
      </c>
      <c r="Y47" t="s">
        <v>8</v>
      </c>
      <c r="Z47" t="s">
        <v>8</v>
      </c>
      <c r="AA47">
        <v>66</v>
      </c>
      <c r="AB47" t="s">
        <v>8</v>
      </c>
      <c r="AC47" t="s">
        <v>8</v>
      </c>
      <c r="AD47" t="s">
        <v>8</v>
      </c>
      <c r="AE47">
        <v>17</v>
      </c>
      <c r="AF47">
        <v>108</v>
      </c>
      <c r="AG47">
        <v>-32</v>
      </c>
      <c r="AH47">
        <v>-28</v>
      </c>
      <c r="AI47">
        <v>-24</v>
      </c>
      <c r="AJ47">
        <v>144</v>
      </c>
      <c r="AK47">
        <v>-368</v>
      </c>
      <c r="AL47">
        <v>112</v>
      </c>
      <c r="AM47">
        <v>-164</v>
      </c>
      <c r="AN47">
        <v>-272</v>
      </c>
      <c r="AO47">
        <v>208</v>
      </c>
      <c r="AP47">
        <v>-156</v>
      </c>
      <c r="AQ47">
        <v>112</v>
      </c>
      <c r="AR47">
        <v>188</v>
      </c>
      <c r="AS47">
        <v>236</v>
      </c>
      <c r="AT47">
        <v>232</v>
      </c>
      <c r="AU47">
        <v>36</v>
      </c>
      <c r="AV47">
        <v>320</v>
      </c>
      <c r="AW47">
        <v>392</v>
      </c>
      <c r="AX47">
        <v>944</v>
      </c>
      <c r="AY47">
        <v>2888</v>
      </c>
      <c r="AZ47">
        <v>1188</v>
      </c>
      <c r="BA47">
        <v>1336</v>
      </c>
      <c r="BB47">
        <v>1436</v>
      </c>
      <c r="BC47">
        <v>-24</v>
      </c>
      <c r="BD47">
        <v>868</v>
      </c>
      <c r="BE47">
        <v>800</v>
      </c>
      <c r="BF47">
        <v>372</v>
      </c>
      <c r="BG47">
        <v>-680</v>
      </c>
      <c r="BH47">
        <v>-460</v>
      </c>
      <c r="BI47">
        <v>1764</v>
      </c>
      <c r="BJ47">
        <v>-760</v>
      </c>
      <c r="BK47">
        <v>-408</v>
      </c>
      <c r="BL47">
        <v>84</v>
      </c>
      <c r="BM47">
        <v>352</v>
      </c>
      <c r="BN47">
        <v>176</v>
      </c>
      <c r="BO47">
        <v>-256</v>
      </c>
      <c r="BP47">
        <v>472</v>
      </c>
      <c r="BQ47">
        <v>1108</v>
      </c>
      <c r="BR47">
        <v>1592</v>
      </c>
      <c r="BS47">
        <v>-772</v>
      </c>
      <c r="BT47">
        <v>-308</v>
      </c>
      <c r="BU47">
        <v>1852</v>
      </c>
      <c r="BV47">
        <v>-1516</v>
      </c>
      <c r="BW47">
        <v>-2120</v>
      </c>
      <c r="BX47">
        <v>668</v>
      </c>
      <c r="BY47">
        <v>1520</v>
      </c>
      <c r="BZ47">
        <v>-260</v>
      </c>
      <c r="CA47">
        <v>-640</v>
      </c>
      <c r="CB47">
        <v>660</v>
      </c>
      <c r="CC47">
        <v>-1428</v>
      </c>
      <c r="CD47">
        <v>-224</v>
      </c>
      <c r="CE47">
        <v>1296</v>
      </c>
      <c r="CF47">
        <v>-860</v>
      </c>
      <c r="CG47">
        <v>1620</v>
      </c>
      <c r="CH47">
        <v>1068</v>
      </c>
      <c r="CI47">
        <v>-1240</v>
      </c>
      <c r="CJ47">
        <v>-1376</v>
      </c>
      <c r="CK47">
        <v>1056</v>
      </c>
      <c r="CL47">
        <v>936</v>
      </c>
      <c r="CM47">
        <v>872</v>
      </c>
      <c r="CN47">
        <v>-5404</v>
      </c>
      <c r="CO47">
        <v>1812</v>
      </c>
      <c r="CP47">
        <v>1644</v>
      </c>
      <c r="CQ47">
        <v>5916</v>
      </c>
      <c r="CR47">
        <v>2488</v>
      </c>
      <c r="CS47">
        <v>2612</v>
      </c>
      <c r="CT47">
        <v>2316</v>
      </c>
      <c r="CU47">
        <v>2640</v>
      </c>
      <c r="CV47">
        <v>560</v>
      </c>
      <c r="CW47">
        <v>132</v>
      </c>
      <c r="CX47">
        <v>2172</v>
      </c>
      <c r="CY47">
        <v>-4020</v>
      </c>
      <c r="CZ47">
        <v>-2396</v>
      </c>
      <c r="DA47">
        <v>-3852</v>
      </c>
      <c r="DB47">
        <v>-2252</v>
      </c>
      <c r="DC47">
        <v>-3112</v>
      </c>
      <c r="DD47">
        <v>-1720</v>
      </c>
      <c r="DE47">
        <v>-980</v>
      </c>
      <c r="DF47">
        <v>-3184</v>
      </c>
      <c r="DG47">
        <v>-24</v>
      </c>
      <c r="DH47">
        <v>12</v>
      </c>
      <c r="DI47">
        <v>1032</v>
      </c>
      <c r="DJ47">
        <v>348</v>
      </c>
      <c r="DK47">
        <v>1088</v>
      </c>
      <c r="DL47">
        <v>1468</v>
      </c>
      <c r="DM47">
        <v>1224</v>
      </c>
      <c r="DN47">
        <v>-1136</v>
      </c>
      <c r="DO47">
        <v>4888</v>
      </c>
      <c r="DP47">
        <v>3308</v>
      </c>
      <c r="DQ47">
        <v>-1848</v>
      </c>
      <c r="DR47">
        <v>1344</v>
      </c>
      <c r="DS47">
        <v>-576</v>
      </c>
      <c r="DT47">
        <v>1472</v>
      </c>
      <c r="DU47">
        <v>-720</v>
      </c>
      <c r="DV47">
        <v>2852</v>
      </c>
      <c r="DW47">
        <v>2864</v>
      </c>
      <c r="DX47">
        <v>5760</v>
      </c>
      <c r="DY47">
        <v>7820</v>
      </c>
      <c r="DZ47">
        <v>780</v>
      </c>
      <c r="EA47">
        <v>1696</v>
      </c>
      <c r="EB47">
        <v>4560</v>
      </c>
      <c r="EC47">
        <v>5932</v>
      </c>
      <c r="ED47">
        <v>-3620</v>
      </c>
      <c r="EE47">
        <v>-1200</v>
      </c>
      <c r="EF47">
        <v>4500</v>
      </c>
      <c r="EG47">
        <v>-852</v>
      </c>
      <c r="EH47">
        <v>-3036</v>
      </c>
      <c r="EI47">
        <v>11516</v>
      </c>
      <c r="EJ47">
        <v>30880</v>
      </c>
      <c r="EK47">
        <v>-2820</v>
      </c>
      <c r="EL47">
        <v>9892</v>
      </c>
      <c r="EM47">
        <v>804</v>
      </c>
      <c r="EN47">
        <v>20440</v>
      </c>
      <c r="EO47">
        <v>5176</v>
      </c>
      <c r="EP47">
        <v>-6072</v>
      </c>
      <c r="EQ47">
        <v>29956</v>
      </c>
      <c r="ER47">
        <v>37820</v>
      </c>
      <c r="ES47">
        <v>9028</v>
      </c>
      <c r="ET47">
        <v>2264</v>
      </c>
      <c r="EU47">
        <v>5316</v>
      </c>
      <c r="EV47">
        <v>24460</v>
      </c>
      <c r="EW47">
        <v>8912</v>
      </c>
      <c r="EX47">
        <v>-26860</v>
      </c>
      <c r="EY47">
        <v>17316</v>
      </c>
      <c r="EZ47">
        <v>11964</v>
      </c>
      <c r="FA47">
        <v>-4840</v>
      </c>
      <c r="FB47">
        <v>5952</v>
      </c>
      <c r="FC47">
        <v>17448</v>
      </c>
      <c r="FD47">
        <v>22192</v>
      </c>
      <c r="FE47">
        <v>7196</v>
      </c>
      <c r="FF47">
        <v>-18024</v>
      </c>
      <c r="FG47">
        <v>-5036</v>
      </c>
      <c r="FH47">
        <v>7276</v>
      </c>
      <c r="FI47">
        <v>-22428</v>
      </c>
      <c r="FJ47">
        <v>19644</v>
      </c>
      <c r="FK47">
        <v>35284</v>
      </c>
      <c r="FL47">
        <v>17100</v>
      </c>
      <c r="FM47">
        <v>25008</v>
      </c>
      <c r="FN47">
        <v>34144</v>
      </c>
      <c r="FO47">
        <v>28004</v>
      </c>
      <c r="FP47">
        <v>-2544</v>
      </c>
      <c r="FQ47">
        <v>-13372</v>
      </c>
      <c r="FR47">
        <v>3980</v>
      </c>
      <c r="FS47">
        <v>7980</v>
      </c>
      <c r="FT47">
        <v>-13352</v>
      </c>
      <c r="FU47">
        <v>35812</v>
      </c>
      <c r="FV47">
        <v>45460</v>
      </c>
      <c r="FW47">
        <v>5744</v>
      </c>
      <c r="FX47">
        <v>70144</v>
      </c>
      <c r="FY47">
        <v>59220</v>
      </c>
      <c r="FZ47">
        <v>44260</v>
      </c>
      <c r="GA47">
        <v>41336</v>
      </c>
      <c r="GB47">
        <v>-10452</v>
      </c>
      <c r="GC47">
        <v>47072</v>
      </c>
      <c r="GD47">
        <v>51188</v>
      </c>
      <c r="GE47">
        <v>32224</v>
      </c>
      <c r="GF47">
        <v>-1936</v>
      </c>
      <c r="GG47">
        <v>-52696</v>
      </c>
      <c r="GH47">
        <v>-22936</v>
      </c>
      <c r="GI47">
        <v>-48204</v>
      </c>
      <c r="GJ47">
        <v>-30960</v>
      </c>
      <c r="GK47">
        <v>2724</v>
      </c>
      <c r="GL47">
        <v>10504</v>
      </c>
      <c r="GM47">
        <v>-2088</v>
      </c>
      <c r="GN47">
        <v>-5904</v>
      </c>
      <c r="GO47">
        <v>-8612</v>
      </c>
      <c r="GP47">
        <v>-40868</v>
      </c>
      <c r="GQ47">
        <v>-13908</v>
      </c>
      <c r="GR47">
        <v>-3116</v>
      </c>
      <c r="GS47">
        <v>63388</v>
      </c>
      <c r="GT47">
        <v>36440</v>
      </c>
      <c r="GU47">
        <v>92076</v>
      </c>
      <c r="GV47">
        <v>50448</v>
      </c>
      <c r="GW47">
        <v>122256</v>
      </c>
      <c r="GX47">
        <v>-14512</v>
      </c>
      <c r="GY47">
        <v>19228</v>
      </c>
      <c r="GZ47">
        <v>100488</v>
      </c>
      <c r="HA47">
        <v>3504</v>
      </c>
      <c r="HB47">
        <v>92992</v>
      </c>
      <c r="HC47">
        <v>121148</v>
      </c>
      <c r="HD47">
        <v>166820</v>
      </c>
      <c r="HE47">
        <v>24632</v>
      </c>
      <c r="HF47">
        <v>104156</v>
      </c>
      <c r="HG47">
        <v>137668</v>
      </c>
      <c r="HH47">
        <v>-23008</v>
      </c>
      <c r="HI47">
        <v>72732</v>
      </c>
      <c r="HJ47">
        <v>122624</v>
      </c>
      <c r="HK47">
        <v>-109976</v>
      </c>
      <c r="HL47">
        <v>95972</v>
      </c>
      <c r="HM47">
        <v>69608</v>
      </c>
      <c r="HN47">
        <v>37528</v>
      </c>
      <c r="HO47">
        <v>-39944</v>
      </c>
      <c r="HP47">
        <v>299748</v>
      </c>
      <c r="HQ47">
        <v>37508</v>
      </c>
      <c r="HR47">
        <v>-87736</v>
      </c>
      <c r="HS47">
        <v>256364</v>
      </c>
      <c r="HT47">
        <v>165988</v>
      </c>
      <c r="HU47">
        <v>-150528</v>
      </c>
      <c r="HV47">
        <v>9040</v>
      </c>
      <c r="HW47">
        <v>19344</v>
      </c>
      <c r="HX47">
        <v>-62264</v>
      </c>
      <c r="HY47">
        <v>36628</v>
      </c>
      <c r="HZ47">
        <v>109696</v>
      </c>
      <c r="IA47">
        <v>13304</v>
      </c>
      <c r="IB47">
        <v>109072</v>
      </c>
      <c r="IC47">
        <v>167168</v>
      </c>
      <c r="ID47">
        <v>-181184</v>
      </c>
      <c r="IE47">
        <v>76280</v>
      </c>
      <c r="IF47">
        <v>138564</v>
      </c>
      <c r="IG47">
        <v>257708</v>
      </c>
      <c r="IH47">
        <v>-5484</v>
      </c>
      <c r="II47">
        <v>213044</v>
      </c>
      <c r="IJ47">
        <v>350860</v>
      </c>
      <c r="IK47">
        <v>-188644</v>
      </c>
      <c r="IL47">
        <v>74784</v>
      </c>
      <c r="IM47">
        <v>-187824</v>
      </c>
      <c r="IN47">
        <v>273180</v>
      </c>
      <c r="IO47">
        <v>392684</v>
      </c>
      <c r="IP47">
        <v>62420</v>
      </c>
      <c r="IQ47">
        <v>-16848</v>
      </c>
      <c r="IR47">
        <v>164360</v>
      </c>
      <c r="IS47">
        <v>539116</v>
      </c>
      <c r="IT47">
        <v>391556</v>
      </c>
      <c r="IU47">
        <v>82872</v>
      </c>
      <c r="IV47">
        <v>-144608</v>
      </c>
      <c r="IW47">
        <v>-442000</v>
      </c>
      <c r="IX47">
        <v>-533520</v>
      </c>
      <c r="IY47">
        <v>-184888</v>
      </c>
      <c r="IZ47">
        <v>-142648</v>
      </c>
      <c r="JA47">
        <v>195948</v>
      </c>
      <c r="JB47">
        <v>257976</v>
      </c>
      <c r="JC47">
        <v>-470580</v>
      </c>
      <c r="JD47">
        <v>-210876</v>
      </c>
      <c r="JE47">
        <v>169672</v>
      </c>
      <c r="JF47">
        <v>169564</v>
      </c>
      <c r="JG47">
        <v>165096</v>
      </c>
      <c r="JH47">
        <v>216048</v>
      </c>
      <c r="JI47">
        <v>-357704</v>
      </c>
      <c r="JJ47">
        <v>-138412</v>
      </c>
      <c r="JK47">
        <v>-509320</v>
      </c>
      <c r="JL47">
        <v>-97600</v>
      </c>
      <c r="JM47">
        <v>-392340</v>
      </c>
      <c r="JN47">
        <v>104068</v>
      </c>
      <c r="JO47">
        <v>-186024</v>
      </c>
      <c r="JP47">
        <v>206580</v>
      </c>
      <c r="JQ47">
        <v>199784</v>
      </c>
      <c r="JR47">
        <v>-40556</v>
      </c>
      <c r="JS47">
        <v>-253768</v>
      </c>
      <c r="JT47">
        <v>-12568</v>
      </c>
      <c r="JU47">
        <v>-172228</v>
      </c>
      <c r="JV47">
        <v>198292</v>
      </c>
      <c r="JW47">
        <v>-499004</v>
      </c>
      <c r="JX47">
        <v>-82720</v>
      </c>
      <c r="JY47">
        <v>-331508</v>
      </c>
      <c r="JZ47">
        <v>-237428</v>
      </c>
      <c r="KA47">
        <v>-316788</v>
      </c>
      <c r="KB47">
        <v>144476</v>
      </c>
      <c r="KC47">
        <v>-110288</v>
      </c>
      <c r="KD47">
        <v>-70368</v>
      </c>
      <c r="KE47">
        <v>-297428</v>
      </c>
      <c r="KF47">
        <v>351200</v>
      </c>
      <c r="KG47">
        <v>272508</v>
      </c>
      <c r="KH47">
        <v>444236</v>
      </c>
      <c r="KI47">
        <v>-47144</v>
      </c>
      <c r="KJ47">
        <v>185516</v>
      </c>
      <c r="KK47">
        <v>126240</v>
      </c>
      <c r="KL47">
        <v>-10452</v>
      </c>
      <c r="KM47">
        <v>-16532</v>
      </c>
      <c r="KN47">
        <v>14808</v>
      </c>
      <c r="KO47">
        <v>-76584</v>
      </c>
      <c r="KP47">
        <v>108216</v>
      </c>
      <c r="KQ47">
        <v>40608</v>
      </c>
      <c r="KR47">
        <v>696796</v>
      </c>
      <c r="KS47">
        <v>-505464</v>
      </c>
      <c r="KT47">
        <v>253736</v>
      </c>
      <c r="KU47">
        <v>-1704</v>
      </c>
      <c r="KV47">
        <v>114740</v>
      </c>
      <c r="KW47">
        <v>-17484</v>
      </c>
      <c r="KX47">
        <v>-103968</v>
      </c>
      <c r="KY47">
        <v>119488</v>
      </c>
      <c r="KZ47">
        <v>159732</v>
      </c>
      <c r="LA47">
        <v>76168</v>
      </c>
      <c r="LB47">
        <v>172792</v>
      </c>
      <c r="LC47">
        <v>-93892</v>
      </c>
      <c r="LD47">
        <v>184192</v>
      </c>
      <c r="LE47">
        <v>-155016</v>
      </c>
      <c r="LF47">
        <v>55134</v>
      </c>
    </row>
    <row r="48" spans="1:318">
      <c r="A48" t="s">
        <v>466</v>
      </c>
      <c r="B48" t="s">
        <v>331</v>
      </c>
      <c r="C48">
        <v>1000000</v>
      </c>
      <c r="D48" t="s">
        <v>332</v>
      </c>
      <c r="E48" t="s">
        <v>467</v>
      </c>
      <c r="F48" s="2" t="s">
        <v>468</v>
      </c>
      <c r="G48" t="s">
        <v>7</v>
      </c>
      <c r="H48" t="s">
        <v>7</v>
      </c>
      <c r="I48" t="s">
        <v>7</v>
      </c>
      <c r="J48" t="s">
        <v>7</v>
      </c>
      <c r="K48">
        <v>0</v>
      </c>
      <c r="L48" t="s">
        <v>8</v>
      </c>
      <c r="M48" t="s">
        <v>8</v>
      </c>
      <c r="N48" t="s">
        <v>8</v>
      </c>
      <c r="O48">
        <v>0</v>
      </c>
      <c r="P48" t="s">
        <v>8</v>
      </c>
      <c r="Q48" t="s">
        <v>8</v>
      </c>
      <c r="R48" t="s">
        <v>8</v>
      </c>
      <c r="S48">
        <v>0</v>
      </c>
      <c r="T48" t="s">
        <v>8</v>
      </c>
      <c r="U48" t="s">
        <v>8</v>
      </c>
      <c r="V48" t="s">
        <v>8</v>
      </c>
      <c r="W48">
        <v>0</v>
      </c>
      <c r="X48" t="s">
        <v>8</v>
      </c>
      <c r="Y48" t="s">
        <v>8</v>
      </c>
      <c r="Z48" t="s">
        <v>8</v>
      </c>
      <c r="AA48">
        <v>0</v>
      </c>
      <c r="AB48" t="s">
        <v>8</v>
      </c>
      <c r="AC48" t="s">
        <v>8</v>
      </c>
      <c r="AD48" t="s">
        <v>8</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100</v>
      </c>
      <c r="BQ48">
        <v>644</v>
      </c>
      <c r="BR48">
        <v>-496</v>
      </c>
      <c r="BS48">
        <v>216</v>
      </c>
      <c r="BT48">
        <v>456</v>
      </c>
      <c r="BU48">
        <v>1296</v>
      </c>
      <c r="BV48">
        <v>-416</v>
      </c>
      <c r="BW48">
        <v>-1404</v>
      </c>
      <c r="BX48">
        <v>132</v>
      </c>
      <c r="BY48">
        <v>-24</v>
      </c>
      <c r="BZ48">
        <v>112</v>
      </c>
      <c r="CA48">
        <v>232</v>
      </c>
      <c r="CB48">
        <v>912</v>
      </c>
      <c r="CC48">
        <v>-1032</v>
      </c>
      <c r="CD48">
        <v>180</v>
      </c>
      <c r="CE48">
        <v>820</v>
      </c>
      <c r="CF48">
        <v>232</v>
      </c>
      <c r="CG48">
        <v>224</v>
      </c>
      <c r="CH48">
        <v>1652</v>
      </c>
      <c r="CI48">
        <v>-712</v>
      </c>
      <c r="CJ48">
        <v>-888</v>
      </c>
      <c r="CK48">
        <v>652</v>
      </c>
      <c r="CL48">
        <v>1704</v>
      </c>
      <c r="CM48">
        <v>692</v>
      </c>
      <c r="CN48">
        <v>-4028</v>
      </c>
      <c r="CO48">
        <v>1696</v>
      </c>
      <c r="CP48">
        <v>1848</v>
      </c>
      <c r="CQ48">
        <v>4580</v>
      </c>
      <c r="CR48">
        <v>1572</v>
      </c>
      <c r="CS48">
        <v>-1068</v>
      </c>
      <c r="CT48">
        <v>1896</v>
      </c>
      <c r="CU48">
        <v>2300</v>
      </c>
      <c r="CV48">
        <v>280</v>
      </c>
      <c r="CW48">
        <v>-984</v>
      </c>
      <c r="CX48">
        <v>1768</v>
      </c>
      <c r="CY48">
        <v>-4344</v>
      </c>
      <c r="CZ48">
        <v>-3324</v>
      </c>
      <c r="DA48">
        <v>-3284</v>
      </c>
      <c r="DB48">
        <v>-136</v>
      </c>
      <c r="DC48">
        <v>-1876</v>
      </c>
      <c r="DD48">
        <v>-1516</v>
      </c>
      <c r="DE48">
        <v>264</v>
      </c>
      <c r="DF48">
        <v>-304</v>
      </c>
      <c r="DG48">
        <v>32</v>
      </c>
      <c r="DH48">
        <v>-308</v>
      </c>
      <c r="DI48">
        <v>1008</v>
      </c>
      <c r="DJ48">
        <v>-432</v>
      </c>
      <c r="DK48">
        <v>-264</v>
      </c>
      <c r="DL48">
        <v>-904</v>
      </c>
      <c r="DM48">
        <v>24</v>
      </c>
      <c r="DN48">
        <v>40</v>
      </c>
      <c r="DO48">
        <v>112</v>
      </c>
      <c r="DP48">
        <v>148</v>
      </c>
      <c r="DQ48">
        <v>340</v>
      </c>
      <c r="DR48">
        <v>608</v>
      </c>
      <c r="DS48">
        <v>-964</v>
      </c>
      <c r="DT48">
        <v>56</v>
      </c>
      <c r="DU48">
        <v>24</v>
      </c>
      <c r="DV48">
        <v>852</v>
      </c>
      <c r="DW48">
        <v>332</v>
      </c>
      <c r="DX48">
        <v>1980</v>
      </c>
      <c r="DY48">
        <v>3176</v>
      </c>
      <c r="DZ48">
        <v>-1304</v>
      </c>
      <c r="EA48">
        <v>-2788</v>
      </c>
      <c r="EB48">
        <v>-108</v>
      </c>
      <c r="EC48">
        <v>-556</v>
      </c>
      <c r="ED48">
        <v>48</v>
      </c>
      <c r="EE48">
        <v>-16</v>
      </c>
      <c r="EF48">
        <v>484</v>
      </c>
      <c r="EG48">
        <v>340</v>
      </c>
      <c r="EH48">
        <v>148</v>
      </c>
      <c r="EI48">
        <v>17760</v>
      </c>
      <c r="EJ48">
        <v>9428</v>
      </c>
      <c r="EK48">
        <v>-1576</v>
      </c>
      <c r="EL48">
        <v>-11324</v>
      </c>
      <c r="EM48">
        <v>2444</v>
      </c>
      <c r="EN48">
        <v>8328</v>
      </c>
      <c r="EO48">
        <v>-1956</v>
      </c>
      <c r="EP48">
        <v>2216</v>
      </c>
      <c r="EQ48">
        <v>17296</v>
      </c>
      <c r="ER48">
        <v>9524</v>
      </c>
      <c r="ES48">
        <v>408</v>
      </c>
      <c r="ET48">
        <v>-3472</v>
      </c>
      <c r="EU48">
        <v>-3016</v>
      </c>
      <c r="EV48">
        <v>568</v>
      </c>
      <c r="EW48">
        <v>308</v>
      </c>
      <c r="EX48">
        <v>-396</v>
      </c>
      <c r="EY48">
        <v>3680</v>
      </c>
      <c r="EZ48">
        <v>-5800</v>
      </c>
      <c r="FA48">
        <v>-2124</v>
      </c>
      <c r="FB48">
        <v>-3304</v>
      </c>
      <c r="FC48">
        <v>-1992</v>
      </c>
      <c r="FD48">
        <v>924</v>
      </c>
      <c r="FE48">
        <v>-176</v>
      </c>
      <c r="FF48">
        <v>788</v>
      </c>
      <c r="FG48">
        <v>3088</v>
      </c>
      <c r="FH48">
        <v>1000</v>
      </c>
      <c r="FI48">
        <v>992</v>
      </c>
      <c r="FJ48">
        <v>980</v>
      </c>
      <c r="FK48">
        <v>12504</v>
      </c>
      <c r="FL48">
        <v>740</v>
      </c>
      <c r="FM48">
        <v>984</v>
      </c>
      <c r="FN48">
        <v>1564</v>
      </c>
      <c r="FO48">
        <v>480</v>
      </c>
      <c r="FP48">
        <v>-5096</v>
      </c>
      <c r="FQ48">
        <v>-13020</v>
      </c>
      <c r="FR48">
        <v>660</v>
      </c>
      <c r="FS48">
        <v>-12900</v>
      </c>
      <c r="FT48">
        <v>-3604</v>
      </c>
      <c r="FU48">
        <v>840</v>
      </c>
      <c r="FV48">
        <v>30188</v>
      </c>
      <c r="FW48">
        <v>-7164</v>
      </c>
      <c r="FX48">
        <v>16512</v>
      </c>
      <c r="FY48">
        <v>48016</v>
      </c>
      <c r="FZ48">
        <v>24488</v>
      </c>
      <c r="GA48">
        <v>11900</v>
      </c>
      <c r="GB48">
        <v>12656</v>
      </c>
      <c r="GC48">
        <v>-376</v>
      </c>
      <c r="GD48">
        <v>-5472</v>
      </c>
      <c r="GE48">
        <v>3980</v>
      </c>
      <c r="GF48">
        <v>172</v>
      </c>
      <c r="GG48">
        <v>-4528</v>
      </c>
      <c r="GH48">
        <v>-15944</v>
      </c>
      <c r="GI48">
        <v>-4928</v>
      </c>
      <c r="GJ48">
        <v>3984</v>
      </c>
      <c r="GK48">
        <v>-6524</v>
      </c>
      <c r="GL48">
        <v>-8972</v>
      </c>
      <c r="GM48">
        <v>-5592</v>
      </c>
      <c r="GN48">
        <v>2460</v>
      </c>
      <c r="GO48">
        <v>-2700</v>
      </c>
      <c r="GP48">
        <v>1512</v>
      </c>
      <c r="GQ48">
        <v>1920</v>
      </c>
      <c r="GR48">
        <v>-180</v>
      </c>
      <c r="GS48">
        <v>-13576</v>
      </c>
      <c r="GT48">
        <v>1308</v>
      </c>
      <c r="GU48">
        <v>-8724</v>
      </c>
      <c r="GV48">
        <v>15700</v>
      </c>
      <c r="GW48">
        <v>7120</v>
      </c>
      <c r="GX48">
        <v>5056</v>
      </c>
      <c r="GY48">
        <v>-2528</v>
      </c>
      <c r="GZ48">
        <v>-4260</v>
      </c>
      <c r="HA48">
        <v>680</v>
      </c>
      <c r="HB48">
        <v>-27296</v>
      </c>
      <c r="HC48">
        <v>564</v>
      </c>
      <c r="HD48">
        <v>-13412</v>
      </c>
      <c r="HE48">
        <v>628</v>
      </c>
      <c r="HF48">
        <v>512</v>
      </c>
      <c r="HG48">
        <v>612</v>
      </c>
      <c r="HH48">
        <v>708</v>
      </c>
      <c r="HI48">
        <v>3944</v>
      </c>
      <c r="HJ48">
        <v>544</v>
      </c>
      <c r="HK48">
        <v>872</v>
      </c>
      <c r="HL48">
        <v>-14012</v>
      </c>
      <c r="HM48">
        <v>256</v>
      </c>
      <c r="HN48">
        <v>532</v>
      </c>
      <c r="HO48">
        <v>212</v>
      </c>
      <c r="HP48">
        <v>548</v>
      </c>
      <c r="HQ48">
        <v>512</v>
      </c>
      <c r="HR48">
        <v>5856</v>
      </c>
      <c r="HS48">
        <v>588</v>
      </c>
      <c r="HT48">
        <v>780</v>
      </c>
      <c r="HU48">
        <v>688</v>
      </c>
      <c r="HV48">
        <v>688</v>
      </c>
      <c r="HW48">
        <v>568</v>
      </c>
      <c r="HX48">
        <v>612</v>
      </c>
      <c r="HY48">
        <v>516</v>
      </c>
      <c r="HZ48">
        <v>592</v>
      </c>
      <c r="IA48">
        <v>576</v>
      </c>
      <c r="IB48">
        <v>680</v>
      </c>
      <c r="IC48">
        <v>616</v>
      </c>
      <c r="ID48">
        <v>524</v>
      </c>
      <c r="IE48">
        <v>468</v>
      </c>
      <c r="IF48">
        <v>632</v>
      </c>
      <c r="IG48">
        <v>532</v>
      </c>
      <c r="IH48">
        <v>596</v>
      </c>
      <c r="II48">
        <v>732</v>
      </c>
      <c r="IJ48">
        <v>580</v>
      </c>
      <c r="IK48">
        <v>544</v>
      </c>
      <c r="IL48">
        <v>648</v>
      </c>
      <c r="IM48">
        <v>696</v>
      </c>
      <c r="IN48">
        <v>596</v>
      </c>
      <c r="IO48">
        <v>632</v>
      </c>
      <c r="IP48">
        <v>860</v>
      </c>
      <c r="IQ48">
        <v>848</v>
      </c>
      <c r="IR48">
        <v>964</v>
      </c>
      <c r="IS48">
        <v>916</v>
      </c>
      <c r="IT48">
        <v>988</v>
      </c>
      <c r="IU48">
        <v>1088</v>
      </c>
      <c r="IV48">
        <v>1436</v>
      </c>
      <c r="IW48">
        <v>1160</v>
      </c>
      <c r="IX48">
        <v>1620</v>
      </c>
      <c r="IY48">
        <v>860</v>
      </c>
      <c r="IZ48">
        <v>852</v>
      </c>
      <c r="JA48">
        <v>556</v>
      </c>
      <c r="JB48">
        <v>812</v>
      </c>
      <c r="JC48">
        <v>456</v>
      </c>
      <c r="JD48">
        <v>740</v>
      </c>
      <c r="JE48">
        <v>328</v>
      </c>
      <c r="JF48">
        <v>528</v>
      </c>
      <c r="JG48">
        <v>444</v>
      </c>
      <c r="JH48">
        <v>-3392</v>
      </c>
      <c r="JI48">
        <v>536</v>
      </c>
      <c r="JJ48">
        <v>572</v>
      </c>
      <c r="JK48">
        <v>484</v>
      </c>
      <c r="JL48">
        <v>576</v>
      </c>
      <c r="JM48">
        <v>400</v>
      </c>
      <c r="JN48">
        <v>316</v>
      </c>
      <c r="JO48">
        <v>272</v>
      </c>
      <c r="JP48">
        <v>460</v>
      </c>
      <c r="JQ48">
        <v>360</v>
      </c>
      <c r="JR48">
        <v>260</v>
      </c>
      <c r="JS48">
        <v>188</v>
      </c>
      <c r="JT48">
        <v>304</v>
      </c>
      <c r="JU48">
        <v>220</v>
      </c>
      <c r="JV48">
        <v>236</v>
      </c>
      <c r="JW48">
        <v>216</v>
      </c>
      <c r="JX48">
        <v>132</v>
      </c>
      <c r="JY48">
        <v>208</v>
      </c>
      <c r="JZ48">
        <v>184</v>
      </c>
      <c r="KA48">
        <v>216</v>
      </c>
      <c r="KB48">
        <v>84</v>
      </c>
      <c r="KC48">
        <v>56</v>
      </c>
      <c r="KD48">
        <v>-56</v>
      </c>
      <c r="KE48">
        <v>148</v>
      </c>
      <c r="KF48">
        <v>36</v>
      </c>
      <c r="KG48">
        <v>216</v>
      </c>
      <c r="KH48">
        <v>44</v>
      </c>
      <c r="KI48">
        <v>-116</v>
      </c>
      <c r="KJ48">
        <v>136</v>
      </c>
      <c r="KK48">
        <v>-404</v>
      </c>
      <c r="KL48">
        <v>272</v>
      </c>
      <c r="KM48">
        <v>36</v>
      </c>
      <c r="KN48">
        <v>152</v>
      </c>
      <c r="KO48">
        <v>204</v>
      </c>
      <c r="KP48">
        <v>256</v>
      </c>
      <c r="KQ48">
        <v>-8</v>
      </c>
      <c r="KR48">
        <v>132</v>
      </c>
      <c r="KS48">
        <v>152</v>
      </c>
      <c r="KT48">
        <v>116</v>
      </c>
      <c r="KU48">
        <v>-92</v>
      </c>
      <c r="KV48">
        <v>200</v>
      </c>
      <c r="KW48">
        <v>144</v>
      </c>
      <c r="KX48">
        <v>-988</v>
      </c>
      <c r="KY48">
        <v>36</v>
      </c>
      <c r="KZ48">
        <v>44</v>
      </c>
      <c r="LA48">
        <v>104</v>
      </c>
      <c r="LB48">
        <v>-152</v>
      </c>
      <c r="LC48">
        <v>116</v>
      </c>
      <c r="LD48">
        <v>76</v>
      </c>
      <c r="LE48">
        <v>388</v>
      </c>
      <c r="LF48">
        <v>420</v>
      </c>
    </row>
    <row r="49" spans="1:318">
      <c r="A49" t="s">
        <v>469</v>
      </c>
      <c r="B49" t="s">
        <v>331</v>
      </c>
      <c r="C49">
        <v>1000000</v>
      </c>
      <c r="D49" t="s">
        <v>332</v>
      </c>
      <c r="E49" t="s">
        <v>470</v>
      </c>
      <c r="F49" s="2" t="s">
        <v>471</v>
      </c>
      <c r="G49" t="s">
        <v>7</v>
      </c>
      <c r="H49" t="s">
        <v>7</v>
      </c>
      <c r="I49" t="s">
        <v>7</v>
      </c>
      <c r="J49" t="s">
        <v>7</v>
      </c>
      <c r="K49">
        <v>-248</v>
      </c>
      <c r="L49" t="s">
        <v>8</v>
      </c>
      <c r="M49" t="s">
        <v>8</v>
      </c>
      <c r="N49" t="s">
        <v>8</v>
      </c>
      <c r="O49">
        <v>1185</v>
      </c>
      <c r="P49" t="s">
        <v>8</v>
      </c>
      <c r="Q49" t="s">
        <v>8</v>
      </c>
      <c r="R49" t="s">
        <v>8</v>
      </c>
      <c r="S49">
        <v>356</v>
      </c>
      <c r="T49" t="s">
        <v>8</v>
      </c>
      <c r="U49" t="s">
        <v>8</v>
      </c>
      <c r="V49" t="s">
        <v>8</v>
      </c>
      <c r="W49">
        <v>169</v>
      </c>
      <c r="X49" t="s">
        <v>8</v>
      </c>
      <c r="Y49" t="s">
        <v>8</v>
      </c>
      <c r="Z49" t="s">
        <v>8</v>
      </c>
      <c r="AA49">
        <v>-16</v>
      </c>
      <c r="AB49" t="s">
        <v>8</v>
      </c>
      <c r="AC49" t="s">
        <v>8</v>
      </c>
      <c r="AD49" t="s">
        <v>8</v>
      </c>
      <c r="AE49">
        <v>-20</v>
      </c>
      <c r="AF49">
        <v>160</v>
      </c>
      <c r="AG49">
        <v>-80</v>
      </c>
      <c r="AH49">
        <v>40</v>
      </c>
      <c r="AI49">
        <v>24</v>
      </c>
      <c r="AJ49">
        <v>-8</v>
      </c>
      <c r="AK49">
        <v>-168</v>
      </c>
      <c r="AL49">
        <v>84</v>
      </c>
      <c r="AM49">
        <v>-288</v>
      </c>
      <c r="AN49">
        <v>-176</v>
      </c>
      <c r="AO49">
        <v>-80</v>
      </c>
      <c r="AP49">
        <v>-512</v>
      </c>
      <c r="AQ49">
        <v>40</v>
      </c>
      <c r="AR49">
        <v>-176</v>
      </c>
      <c r="AS49">
        <v>-80</v>
      </c>
      <c r="AT49">
        <v>-52</v>
      </c>
      <c r="AU49">
        <v>-256</v>
      </c>
      <c r="AV49">
        <v>16</v>
      </c>
      <c r="AW49">
        <v>-276</v>
      </c>
      <c r="AX49">
        <v>292</v>
      </c>
      <c r="AY49">
        <v>2224</v>
      </c>
      <c r="AZ49">
        <v>-80</v>
      </c>
      <c r="BA49">
        <v>244</v>
      </c>
      <c r="BB49">
        <v>996</v>
      </c>
      <c r="BC49">
        <v>308</v>
      </c>
      <c r="BD49">
        <v>268</v>
      </c>
      <c r="BE49">
        <v>168</v>
      </c>
      <c r="BF49">
        <v>-212</v>
      </c>
      <c r="BG49">
        <v>-292</v>
      </c>
      <c r="BH49">
        <v>-660</v>
      </c>
      <c r="BI49">
        <v>1272</v>
      </c>
      <c r="BJ49">
        <v>-104</v>
      </c>
      <c r="BK49">
        <v>-352</v>
      </c>
      <c r="BL49">
        <v>-436</v>
      </c>
      <c r="BM49">
        <v>-324</v>
      </c>
      <c r="BN49">
        <v>-408</v>
      </c>
      <c r="BO49">
        <v>-600</v>
      </c>
      <c r="BP49">
        <v>-100</v>
      </c>
      <c r="BQ49">
        <v>-44</v>
      </c>
      <c r="BR49">
        <v>1932</v>
      </c>
      <c r="BS49">
        <v>-1248</v>
      </c>
      <c r="BT49">
        <v>-948</v>
      </c>
      <c r="BU49">
        <v>-176</v>
      </c>
      <c r="BV49">
        <v>-1324</v>
      </c>
      <c r="BW49">
        <v>-56</v>
      </c>
      <c r="BX49">
        <v>184</v>
      </c>
      <c r="BY49">
        <v>-4</v>
      </c>
      <c r="BZ49">
        <v>-236</v>
      </c>
      <c r="CA49">
        <v>-60</v>
      </c>
      <c r="CB49">
        <v>-524</v>
      </c>
      <c r="CC49">
        <v>-472</v>
      </c>
      <c r="CD49">
        <v>-540</v>
      </c>
      <c r="CE49">
        <v>472</v>
      </c>
      <c r="CF49">
        <v>-272</v>
      </c>
      <c r="CG49">
        <v>1864</v>
      </c>
      <c r="CH49">
        <v>-1320</v>
      </c>
      <c r="CI49">
        <v>104</v>
      </c>
      <c r="CJ49">
        <v>-536</v>
      </c>
      <c r="CK49">
        <v>-88</v>
      </c>
      <c r="CL49">
        <v>-1340</v>
      </c>
      <c r="CM49">
        <v>-184</v>
      </c>
      <c r="CN49">
        <v>124</v>
      </c>
      <c r="CO49">
        <v>40</v>
      </c>
      <c r="CP49">
        <v>20</v>
      </c>
      <c r="CQ49">
        <v>192</v>
      </c>
      <c r="CR49">
        <v>228</v>
      </c>
      <c r="CS49">
        <v>1704</v>
      </c>
      <c r="CT49">
        <v>92</v>
      </c>
      <c r="CU49">
        <v>1456</v>
      </c>
      <c r="CV49">
        <v>124</v>
      </c>
      <c r="CW49">
        <v>912</v>
      </c>
      <c r="CX49">
        <v>932</v>
      </c>
      <c r="CY49">
        <v>2168</v>
      </c>
      <c r="CZ49">
        <v>1012</v>
      </c>
      <c r="DA49">
        <v>-908</v>
      </c>
      <c r="DB49">
        <v>-1624</v>
      </c>
      <c r="DC49">
        <v>-36</v>
      </c>
      <c r="DD49">
        <v>-1020</v>
      </c>
      <c r="DE49">
        <v>-1008</v>
      </c>
      <c r="DF49">
        <v>-3404</v>
      </c>
      <c r="DG49">
        <v>32</v>
      </c>
      <c r="DH49">
        <v>4</v>
      </c>
      <c r="DI49">
        <v>-740</v>
      </c>
      <c r="DJ49">
        <v>60</v>
      </c>
      <c r="DK49">
        <v>64</v>
      </c>
      <c r="DL49">
        <v>52</v>
      </c>
      <c r="DM49">
        <v>-32</v>
      </c>
      <c r="DN49">
        <v>52</v>
      </c>
      <c r="DO49">
        <v>60</v>
      </c>
      <c r="DP49">
        <v>836</v>
      </c>
      <c r="DQ49">
        <v>976</v>
      </c>
      <c r="DR49">
        <v>2912</v>
      </c>
      <c r="DS49">
        <v>336</v>
      </c>
      <c r="DT49">
        <v>1228</v>
      </c>
      <c r="DU49">
        <v>28</v>
      </c>
      <c r="DV49">
        <v>380</v>
      </c>
      <c r="DW49">
        <v>228</v>
      </c>
      <c r="DX49">
        <v>948</v>
      </c>
      <c r="DY49">
        <v>3192</v>
      </c>
      <c r="DZ49">
        <v>2864</v>
      </c>
      <c r="EA49">
        <v>1844</v>
      </c>
      <c r="EB49">
        <v>1556</v>
      </c>
      <c r="EC49">
        <v>320</v>
      </c>
      <c r="ED49">
        <v>-532</v>
      </c>
      <c r="EE49">
        <v>-168</v>
      </c>
      <c r="EF49">
        <v>-1296</v>
      </c>
      <c r="EG49">
        <v>-1748</v>
      </c>
      <c r="EH49">
        <v>-780</v>
      </c>
      <c r="EI49">
        <v>-13100</v>
      </c>
      <c r="EJ49">
        <v>344</v>
      </c>
      <c r="EK49">
        <v>312</v>
      </c>
      <c r="EL49">
        <v>208</v>
      </c>
      <c r="EM49">
        <v>-108</v>
      </c>
      <c r="EN49">
        <v>136</v>
      </c>
      <c r="EO49">
        <v>396</v>
      </c>
      <c r="EP49">
        <v>1176</v>
      </c>
      <c r="EQ49">
        <v>4960</v>
      </c>
      <c r="ER49">
        <v>2828</v>
      </c>
      <c r="ES49">
        <v>3120</v>
      </c>
      <c r="ET49">
        <v>2588</v>
      </c>
      <c r="EU49">
        <v>1432</v>
      </c>
      <c r="EV49">
        <v>2188</v>
      </c>
      <c r="EW49">
        <v>3256</v>
      </c>
      <c r="EX49">
        <v>1836</v>
      </c>
      <c r="EY49">
        <v>2928</v>
      </c>
      <c r="EZ49">
        <v>8556</v>
      </c>
      <c r="FA49">
        <v>848</v>
      </c>
      <c r="FB49">
        <v>352</v>
      </c>
      <c r="FC49">
        <v>7984</v>
      </c>
      <c r="FD49">
        <v>800</v>
      </c>
      <c r="FE49">
        <v>1284</v>
      </c>
      <c r="FF49">
        <v>1324</v>
      </c>
      <c r="FG49">
        <v>572</v>
      </c>
      <c r="FH49">
        <v>-1124</v>
      </c>
      <c r="FI49">
        <v>-288</v>
      </c>
      <c r="FJ49">
        <v>-1552</v>
      </c>
      <c r="FK49">
        <v>-672</v>
      </c>
      <c r="FL49">
        <v>-1376</v>
      </c>
      <c r="FM49">
        <v>-1464</v>
      </c>
      <c r="FN49">
        <v>-2032</v>
      </c>
      <c r="FO49">
        <v>-1132</v>
      </c>
      <c r="FP49">
        <v>-2424</v>
      </c>
      <c r="FQ49">
        <v>-1340</v>
      </c>
      <c r="FR49">
        <v>-1628</v>
      </c>
      <c r="FS49">
        <v>-2888</v>
      </c>
      <c r="FT49">
        <v>-1784</v>
      </c>
      <c r="FU49">
        <v>-276</v>
      </c>
      <c r="FV49">
        <v>-808</v>
      </c>
      <c r="FW49">
        <v>-1228</v>
      </c>
      <c r="FX49">
        <v>-1264</v>
      </c>
      <c r="FY49">
        <v>636</v>
      </c>
      <c r="FZ49">
        <v>-1348</v>
      </c>
      <c r="GA49">
        <v>92</v>
      </c>
      <c r="GB49">
        <v>-936</v>
      </c>
      <c r="GC49">
        <v>-1972</v>
      </c>
      <c r="GD49">
        <v>-32</v>
      </c>
      <c r="GE49">
        <v>16</v>
      </c>
      <c r="GF49">
        <v>1364</v>
      </c>
      <c r="GG49">
        <v>-288</v>
      </c>
      <c r="GH49">
        <v>456</v>
      </c>
      <c r="GI49">
        <v>-68</v>
      </c>
      <c r="GJ49">
        <v>-444</v>
      </c>
      <c r="GK49">
        <v>-4</v>
      </c>
      <c r="GL49">
        <v>472</v>
      </c>
      <c r="GM49">
        <v>10740</v>
      </c>
      <c r="GN49">
        <v>912</v>
      </c>
      <c r="GO49">
        <v>-1252</v>
      </c>
      <c r="GP49">
        <v>192</v>
      </c>
      <c r="GQ49">
        <v>320</v>
      </c>
      <c r="GR49">
        <v>12</v>
      </c>
      <c r="GS49">
        <v>-1004</v>
      </c>
      <c r="GT49">
        <v>-1092</v>
      </c>
      <c r="GU49">
        <v>108</v>
      </c>
      <c r="GV49">
        <v>2104</v>
      </c>
      <c r="GW49">
        <v>3144</v>
      </c>
      <c r="GX49">
        <v>3964</v>
      </c>
      <c r="GY49">
        <v>644</v>
      </c>
      <c r="GZ49">
        <v>3396</v>
      </c>
      <c r="HA49">
        <v>880</v>
      </c>
      <c r="HB49">
        <v>732</v>
      </c>
      <c r="HC49">
        <v>112</v>
      </c>
      <c r="HD49">
        <v>-4220</v>
      </c>
      <c r="HE49">
        <v>-216</v>
      </c>
      <c r="HF49">
        <v>1852</v>
      </c>
      <c r="HG49">
        <v>16884</v>
      </c>
      <c r="HH49">
        <v>340</v>
      </c>
      <c r="HI49">
        <v>4128</v>
      </c>
      <c r="HJ49">
        <v>8312</v>
      </c>
      <c r="HK49">
        <v>7696</v>
      </c>
      <c r="HL49">
        <v>-12</v>
      </c>
      <c r="HM49">
        <v>-5652</v>
      </c>
      <c r="HN49">
        <v>-9072</v>
      </c>
      <c r="HO49">
        <v>-7200</v>
      </c>
      <c r="HP49">
        <v>948</v>
      </c>
      <c r="HQ49">
        <v>-9312</v>
      </c>
      <c r="HR49">
        <v>-5200</v>
      </c>
      <c r="HS49">
        <v>4332</v>
      </c>
      <c r="HT49">
        <v>-2296</v>
      </c>
      <c r="HU49">
        <v>4060</v>
      </c>
      <c r="HV49">
        <v>12968</v>
      </c>
      <c r="HW49">
        <v>-332</v>
      </c>
      <c r="HX49">
        <v>-2608</v>
      </c>
      <c r="HY49">
        <v>6428</v>
      </c>
      <c r="HZ49">
        <v>4544</v>
      </c>
      <c r="IA49">
        <v>2164</v>
      </c>
      <c r="IB49">
        <v>2576</v>
      </c>
      <c r="IC49">
        <v>-344</v>
      </c>
      <c r="ID49">
        <v>1532</v>
      </c>
      <c r="IE49">
        <v>-9740</v>
      </c>
      <c r="IF49">
        <v>-3260</v>
      </c>
      <c r="IG49">
        <v>-5380</v>
      </c>
      <c r="IH49">
        <v>-2704</v>
      </c>
      <c r="II49">
        <v>-3960</v>
      </c>
      <c r="IJ49">
        <v>-15052</v>
      </c>
      <c r="IK49">
        <v>2256</v>
      </c>
      <c r="IL49">
        <v>-7804</v>
      </c>
      <c r="IM49">
        <v>-20200</v>
      </c>
      <c r="IN49">
        <v>-2916</v>
      </c>
      <c r="IO49">
        <v>1404</v>
      </c>
      <c r="IP49">
        <v>-5100</v>
      </c>
      <c r="IQ49">
        <v>-6712</v>
      </c>
      <c r="IR49">
        <v>-848</v>
      </c>
      <c r="IS49">
        <v>-1176</v>
      </c>
      <c r="IT49">
        <v>-920</v>
      </c>
      <c r="IU49">
        <v>-1140</v>
      </c>
      <c r="IV49">
        <v>-448</v>
      </c>
      <c r="IW49">
        <v>3820</v>
      </c>
      <c r="IX49">
        <v>-1024</v>
      </c>
      <c r="IY49">
        <v>11544</v>
      </c>
      <c r="IZ49">
        <v>3016</v>
      </c>
      <c r="JA49">
        <v>13940</v>
      </c>
      <c r="JB49">
        <v>4392</v>
      </c>
      <c r="JC49">
        <v>-7920</v>
      </c>
      <c r="JD49">
        <v>2324</v>
      </c>
      <c r="JE49">
        <v>308</v>
      </c>
      <c r="JF49">
        <v>3824</v>
      </c>
      <c r="JG49">
        <v>-1284</v>
      </c>
      <c r="JH49">
        <v>25712</v>
      </c>
      <c r="JI49">
        <v>23896</v>
      </c>
      <c r="JJ49">
        <v>15636</v>
      </c>
      <c r="JK49">
        <v>7072</v>
      </c>
      <c r="JL49">
        <v>4312</v>
      </c>
      <c r="JM49">
        <v>12716</v>
      </c>
      <c r="JN49">
        <v>2976</v>
      </c>
      <c r="JO49">
        <v>-3876</v>
      </c>
      <c r="JP49">
        <v>3020</v>
      </c>
      <c r="JQ49">
        <v>-1148</v>
      </c>
      <c r="JR49">
        <v>-4284</v>
      </c>
      <c r="JS49">
        <v>-11340</v>
      </c>
      <c r="JT49">
        <v>-4160</v>
      </c>
      <c r="JU49">
        <v>2840</v>
      </c>
      <c r="JV49">
        <v>-3804</v>
      </c>
      <c r="JW49">
        <v>-10272</v>
      </c>
      <c r="JX49">
        <v>-16780</v>
      </c>
      <c r="JY49">
        <v>-3720</v>
      </c>
      <c r="JZ49">
        <v>-1256</v>
      </c>
      <c r="KA49">
        <v>-4184</v>
      </c>
      <c r="KB49">
        <v>-4856</v>
      </c>
      <c r="KC49">
        <v>700</v>
      </c>
      <c r="KD49">
        <v>6616</v>
      </c>
      <c r="KE49">
        <v>2928</v>
      </c>
      <c r="KF49">
        <v>-1044</v>
      </c>
      <c r="KG49">
        <v>328</v>
      </c>
      <c r="KH49">
        <v>-392</v>
      </c>
      <c r="KI49">
        <v>-6140</v>
      </c>
      <c r="KJ49">
        <v>-292</v>
      </c>
      <c r="KK49">
        <v>12544</v>
      </c>
      <c r="KL49">
        <v>-1152</v>
      </c>
      <c r="KM49">
        <v>8196</v>
      </c>
      <c r="KN49">
        <v>456</v>
      </c>
      <c r="KO49">
        <v>8992</v>
      </c>
      <c r="KP49">
        <v>7016</v>
      </c>
      <c r="KQ49">
        <v>620</v>
      </c>
      <c r="KR49">
        <v>-1308</v>
      </c>
      <c r="KS49">
        <v>19608</v>
      </c>
      <c r="KT49">
        <v>7140</v>
      </c>
      <c r="KU49">
        <v>9816</v>
      </c>
      <c r="KV49">
        <v>-8628</v>
      </c>
      <c r="KW49">
        <v>1748</v>
      </c>
      <c r="KX49">
        <v>44</v>
      </c>
      <c r="KY49">
        <v>8676</v>
      </c>
      <c r="KZ49">
        <v>-2384</v>
      </c>
      <c r="LA49">
        <v>-1464</v>
      </c>
      <c r="LB49">
        <v>524</v>
      </c>
      <c r="LC49">
        <v>6608</v>
      </c>
      <c r="LD49">
        <v>-840</v>
      </c>
      <c r="LE49">
        <v>-2548</v>
      </c>
      <c r="LF49">
        <v>-5640</v>
      </c>
    </row>
    <row r="50" spans="1:318">
      <c r="A50" t="s">
        <v>472</v>
      </c>
      <c r="B50" t="s">
        <v>331</v>
      </c>
      <c r="C50">
        <v>1000000</v>
      </c>
      <c r="D50" t="s">
        <v>332</v>
      </c>
      <c r="E50" t="s">
        <v>473</v>
      </c>
      <c r="F50" s="2" t="s">
        <v>474</v>
      </c>
      <c r="G50" t="s">
        <v>7</v>
      </c>
      <c r="H50" t="s">
        <v>7</v>
      </c>
      <c r="I50" t="s">
        <v>7</v>
      </c>
      <c r="J50" t="s">
        <v>7</v>
      </c>
      <c r="K50">
        <v>35</v>
      </c>
      <c r="L50" t="s">
        <v>8</v>
      </c>
      <c r="M50" t="s">
        <v>8</v>
      </c>
      <c r="N50" t="s">
        <v>8</v>
      </c>
      <c r="O50">
        <v>-17</v>
      </c>
      <c r="P50" t="s">
        <v>8</v>
      </c>
      <c r="Q50" t="s">
        <v>8</v>
      </c>
      <c r="R50" t="s">
        <v>8</v>
      </c>
      <c r="S50">
        <v>-41</v>
      </c>
      <c r="T50" t="s">
        <v>8</v>
      </c>
      <c r="U50" t="s">
        <v>8</v>
      </c>
      <c r="V50" t="s">
        <v>8</v>
      </c>
      <c r="W50">
        <v>0</v>
      </c>
      <c r="X50" t="s">
        <v>8</v>
      </c>
      <c r="Y50" t="s">
        <v>8</v>
      </c>
      <c r="Z50" t="s">
        <v>8</v>
      </c>
      <c r="AA50">
        <v>47</v>
      </c>
      <c r="AB50" t="s">
        <v>8</v>
      </c>
      <c r="AC50" t="s">
        <v>8</v>
      </c>
      <c r="AD50" t="s">
        <v>8</v>
      </c>
      <c r="AE50">
        <v>34</v>
      </c>
      <c r="AF50">
        <v>-28</v>
      </c>
      <c r="AG50">
        <v>72</v>
      </c>
      <c r="AH50">
        <v>-16</v>
      </c>
      <c r="AI50">
        <v>-92</v>
      </c>
      <c r="AJ50">
        <v>108</v>
      </c>
      <c r="AK50">
        <v>-112</v>
      </c>
      <c r="AL50">
        <v>44</v>
      </c>
      <c r="AM50">
        <v>116</v>
      </c>
      <c r="AN50">
        <v>4</v>
      </c>
      <c r="AO50">
        <v>52</v>
      </c>
      <c r="AP50">
        <v>88</v>
      </c>
      <c r="AQ50">
        <v>32</v>
      </c>
      <c r="AR50">
        <v>-44</v>
      </c>
      <c r="AS50">
        <v>-80</v>
      </c>
      <c r="AT50">
        <v>-16</v>
      </c>
      <c r="AU50">
        <v>24</v>
      </c>
      <c r="AV50">
        <v>-136</v>
      </c>
      <c r="AW50">
        <v>184</v>
      </c>
      <c r="AX50">
        <v>-88</v>
      </c>
      <c r="AY50">
        <v>76</v>
      </c>
      <c r="AZ50">
        <v>240</v>
      </c>
      <c r="BA50">
        <v>-88</v>
      </c>
      <c r="BB50">
        <v>-92</v>
      </c>
      <c r="BC50">
        <v>-88</v>
      </c>
      <c r="BD50">
        <v>116</v>
      </c>
      <c r="BE50">
        <v>-112</v>
      </c>
      <c r="BF50">
        <v>160</v>
      </c>
      <c r="BG50">
        <v>-92</v>
      </c>
      <c r="BH50">
        <v>-24</v>
      </c>
      <c r="BI50">
        <v>-24</v>
      </c>
      <c r="BJ50">
        <v>32</v>
      </c>
      <c r="BK50">
        <v>-52</v>
      </c>
      <c r="BL50">
        <v>-44</v>
      </c>
      <c r="BM50">
        <v>76</v>
      </c>
      <c r="BN50">
        <v>204</v>
      </c>
      <c r="BO50">
        <v>-224</v>
      </c>
      <c r="BP50">
        <v>164</v>
      </c>
      <c r="BQ50">
        <v>96</v>
      </c>
      <c r="BR50">
        <v>100</v>
      </c>
      <c r="BS50">
        <v>-8</v>
      </c>
      <c r="BT50">
        <v>-8</v>
      </c>
      <c r="BU50">
        <v>128</v>
      </c>
      <c r="BV50">
        <v>-76</v>
      </c>
      <c r="BW50">
        <v>-544</v>
      </c>
      <c r="BX50">
        <v>152</v>
      </c>
      <c r="BY50">
        <v>484</v>
      </c>
      <c r="BZ50">
        <v>-260</v>
      </c>
      <c r="CA50">
        <v>-1212</v>
      </c>
      <c r="CB50">
        <v>544</v>
      </c>
      <c r="CC50">
        <v>368</v>
      </c>
      <c r="CD50">
        <v>224</v>
      </c>
      <c r="CE50">
        <v>-724</v>
      </c>
      <c r="CF50">
        <v>-256</v>
      </c>
      <c r="CG50">
        <v>-844</v>
      </c>
      <c r="CH50">
        <v>280</v>
      </c>
      <c r="CI50">
        <v>-428</v>
      </c>
      <c r="CJ50">
        <v>412</v>
      </c>
      <c r="CK50">
        <v>132</v>
      </c>
      <c r="CL50">
        <v>60</v>
      </c>
      <c r="CM50">
        <v>-188</v>
      </c>
      <c r="CN50">
        <v>264</v>
      </c>
      <c r="CO50">
        <v>-432</v>
      </c>
      <c r="CP50">
        <v>-64</v>
      </c>
      <c r="CQ50">
        <v>568</v>
      </c>
      <c r="CR50">
        <v>1208</v>
      </c>
      <c r="CS50">
        <v>1568</v>
      </c>
      <c r="CT50">
        <v>332</v>
      </c>
      <c r="CU50">
        <v>-980</v>
      </c>
      <c r="CV50">
        <v>1076</v>
      </c>
      <c r="CW50">
        <v>-188</v>
      </c>
      <c r="CX50">
        <v>-764</v>
      </c>
      <c r="CY50">
        <v>-1780</v>
      </c>
      <c r="CZ50">
        <v>-4</v>
      </c>
      <c r="DA50">
        <v>192</v>
      </c>
      <c r="DB50">
        <v>-316</v>
      </c>
      <c r="DC50">
        <v>-1372</v>
      </c>
      <c r="DD50">
        <v>1136</v>
      </c>
      <c r="DE50">
        <v>80</v>
      </c>
      <c r="DF50">
        <v>548</v>
      </c>
      <c r="DG50">
        <v>-20</v>
      </c>
      <c r="DH50">
        <v>748</v>
      </c>
      <c r="DI50">
        <v>820</v>
      </c>
      <c r="DJ50">
        <v>776</v>
      </c>
      <c r="DK50">
        <v>1408</v>
      </c>
      <c r="DL50">
        <v>2200</v>
      </c>
      <c r="DM50">
        <v>1132</v>
      </c>
      <c r="DN50">
        <v>-1104</v>
      </c>
      <c r="DO50">
        <v>2400</v>
      </c>
      <c r="DP50">
        <v>1600</v>
      </c>
      <c r="DQ50">
        <v>-800</v>
      </c>
      <c r="DR50">
        <v>-1600</v>
      </c>
      <c r="DS50">
        <v>0</v>
      </c>
      <c r="DT50">
        <v>304</v>
      </c>
      <c r="DU50">
        <v>-800</v>
      </c>
      <c r="DV50">
        <v>1800</v>
      </c>
      <c r="DW50">
        <v>2000</v>
      </c>
      <c r="DX50">
        <v>2624</v>
      </c>
      <c r="DY50">
        <v>2052</v>
      </c>
      <c r="DZ50">
        <v>-712</v>
      </c>
      <c r="EA50">
        <v>2712</v>
      </c>
      <c r="EB50">
        <v>3384</v>
      </c>
      <c r="EC50">
        <v>5776</v>
      </c>
      <c r="ED50">
        <v>-2964</v>
      </c>
      <c r="EE50">
        <v>-936</v>
      </c>
      <c r="EF50">
        <v>5140</v>
      </c>
      <c r="EG50">
        <v>604</v>
      </c>
      <c r="EH50">
        <v>-2316</v>
      </c>
      <c r="EI50">
        <v>6368</v>
      </c>
      <c r="EJ50">
        <v>20920</v>
      </c>
      <c r="EK50">
        <v>-1488</v>
      </c>
      <c r="EL50">
        <v>21172</v>
      </c>
      <c r="EM50">
        <v>-1476</v>
      </c>
      <c r="EN50">
        <v>12632</v>
      </c>
      <c r="EO50">
        <v>6932</v>
      </c>
      <c r="EP50">
        <v>-9428</v>
      </c>
      <c r="EQ50">
        <v>7780</v>
      </c>
      <c r="ER50">
        <v>26140</v>
      </c>
      <c r="ES50">
        <v>4792</v>
      </c>
      <c r="ET50">
        <v>3272</v>
      </c>
      <c r="EU50">
        <v>7472</v>
      </c>
      <c r="EV50">
        <v>21452</v>
      </c>
      <c r="EW50">
        <v>4448</v>
      </c>
      <c r="EX50">
        <v>-28508</v>
      </c>
      <c r="EY50">
        <v>10624</v>
      </c>
      <c r="EZ50">
        <v>8900</v>
      </c>
      <c r="FA50">
        <v>-3716</v>
      </c>
      <c r="FB50">
        <v>9056</v>
      </c>
      <c r="FC50">
        <v>11564</v>
      </c>
      <c r="FD50">
        <v>19460</v>
      </c>
      <c r="FE50">
        <v>6100</v>
      </c>
      <c r="FF50">
        <v>-20656</v>
      </c>
      <c r="FG50">
        <v>-8692</v>
      </c>
      <c r="FH50">
        <v>7120</v>
      </c>
      <c r="FI50">
        <v>-22068</v>
      </c>
      <c r="FJ50">
        <v>20288</v>
      </c>
      <c r="FK50">
        <v>23060</v>
      </c>
      <c r="FL50">
        <v>17824</v>
      </c>
      <c r="FM50">
        <v>25660</v>
      </c>
      <c r="FN50">
        <v>38424</v>
      </c>
      <c r="FO50">
        <v>28480</v>
      </c>
      <c r="FP50">
        <v>4364</v>
      </c>
      <c r="FQ50">
        <v>1624</v>
      </c>
      <c r="FR50">
        <v>4932</v>
      </c>
      <c r="FS50">
        <v>23304</v>
      </c>
      <c r="FT50">
        <v>-7532</v>
      </c>
      <c r="FU50">
        <v>35340</v>
      </c>
      <c r="FV50">
        <v>16320</v>
      </c>
      <c r="FW50">
        <v>14480</v>
      </c>
      <c r="FX50">
        <v>54908</v>
      </c>
      <c r="FY50">
        <v>10780</v>
      </c>
      <c r="FZ50">
        <v>20992</v>
      </c>
      <c r="GA50">
        <v>29708</v>
      </c>
      <c r="GB50">
        <v>-22468</v>
      </c>
      <c r="GC50">
        <v>49476</v>
      </c>
      <c r="GD50">
        <v>56580</v>
      </c>
      <c r="GE50">
        <v>28056</v>
      </c>
      <c r="GF50">
        <v>-3724</v>
      </c>
      <c r="GG50">
        <v>-48688</v>
      </c>
      <c r="GH50">
        <v>-9196</v>
      </c>
      <c r="GI50">
        <v>-44296</v>
      </c>
      <c r="GJ50">
        <v>-34772</v>
      </c>
      <c r="GK50">
        <v>8696</v>
      </c>
      <c r="GL50">
        <v>19920</v>
      </c>
      <c r="GM50">
        <v>-7592</v>
      </c>
      <c r="GN50">
        <v>-10600</v>
      </c>
      <c r="GO50">
        <v>-6348</v>
      </c>
      <c r="GP50">
        <v>-44820</v>
      </c>
      <c r="GQ50">
        <v>-12128</v>
      </c>
      <c r="GR50">
        <v>-2804</v>
      </c>
      <c r="GS50">
        <v>77308</v>
      </c>
      <c r="GT50">
        <v>34888</v>
      </c>
      <c r="GU50">
        <v>102164</v>
      </c>
      <c r="GV50">
        <v>32632</v>
      </c>
      <c r="GW50">
        <v>111944</v>
      </c>
      <c r="GX50">
        <v>-24500</v>
      </c>
      <c r="GY50">
        <v>21140</v>
      </c>
      <c r="GZ50">
        <v>100764</v>
      </c>
      <c r="HA50">
        <v>2988</v>
      </c>
      <c r="HB50">
        <v>119888</v>
      </c>
      <c r="HC50">
        <v>120108</v>
      </c>
      <c r="HD50">
        <v>184352</v>
      </c>
      <c r="HE50">
        <v>24176</v>
      </c>
      <c r="HF50">
        <v>101676</v>
      </c>
      <c r="HG50">
        <v>120620</v>
      </c>
      <c r="HH50">
        <v>-24144</v>
      </c>
      <c r="HI50">
        <v>64556</v>
      </c>
      <c r="HJ50">
        <v>114320</v>
      </c>
      <c r="HK50">
        <v>-118324</v>
      </c>
      <c r="HL50">
        <v>109508</v>
      </c>
      <c r="HM50">
        <v>74556</v>
      </c>
      <c r="HN50">
        <v>45600</v>
      </c>
      <c r="HO50">
        <v>-34088</v>
      </c>
      <c r="HP50">
        <v>299428</v>
      </c>
      <c r="HQ50">
        <v>46072</v>
      </c>
      <c r="HR50">
        <v>-88796</v>
      </c>
      <c r="HS50">
        <v>250812</v>
      </c>
      <c r="HT50">
        <v>167904</v>
      </c>
      <c r="HU50">
        <v>-155380</v>
      </c>
      <c r="HV50">
        <v>-4736</v>
      </c>
      <c r="HW50">
        <v>19220</v>
      </c>
      <c r="HX50">
        <v>-60300</v>
      </c>
      <c r="HY50">
        <v>29848</v>
      </c>
      <c r="HZ50">
        <v>104144</v>
      </c>
      <c r="IA50">
        <v>10428</v>
      </c>
      <c r="IB50">
        <v>105816</v>
      </c>
      <c r="IC50">
        <v>166896</v>
      </c>
      <c r="ID50">
        <v>-183240</v>
      </c>
      <c r="IE50">
        <v>85552</v>
      </c>
      <c r="IF50">
        <v>141192</v>
      </c>
      <c r="IG50">
        <v>262556</v>
      </c>
      <c r="IH50">
        <v>-3376</v>
      </c>
      <c r="II50">
        <v>216272</v>
      </c>
      <c r="IJ50">
        <v>365332</v>
      </c>
      <c r="IK50">
        <v>-191444</v>
      </c>
      <c r="IL50">
        <v>81940</v>
      </c>
      <c r="IM50">
        <v>-168320</v>
      </c>
      <c r="IN50">
        <v>275500</v>
      </c>
      <c r="IO50">
        <v>390648</v>
      </c>
      <c r="IP50">
        <v>66660</v>
      </c>
      <c r="IQ50">
        <v>-10984</v>
      </c>
      <c r="IR50">
        <v>164244</v>
      </c>
      <c r="IS50">
        <v>539376</v>
      </c>
      <c r="IT50">
        <v>391488</v>
      </c>
      <c r="IU50">
        <v>82924</v>
      </c>
      <c r="IV50">
        <v>-145596</v>
      </c>
      <c r="IW50">
        <v>-446980</v>
      </c>
      <c r="IX50">
        <v>-534116</v>
      </c>
      <c r="IY50">
        <v>-197292</v>
      </c>
      <c r="IZ50">
        <v>-146516</v>
      </c>
      <c r="JA50">
        <v>181456</v>
      </c>
      <c r="JB50">
        <v>252768</v>
      </c>
      <c r="JC50">
        <v>-463116</v>
      </c>
      <c r="JD50">
        <v>-213940</v>
      </c>
      <c r="JE50">
        <v>169036</v>
      </c>
      <c r="JF50">
        <v>165212</v>
      </c>
      <c r="JG50">
        <v>165936</v>
      </c>
      <c r="JH50">
        <v>193728</v>
      </c>
      <c r="JI50">
        <v>-382136</v>
      </c>
      <c r="JJ50">
        <v>-154620</v>
      </c>
      <c r="JK50">
        <v>-516876</v>
      </c>
      <c r="JL50">
        <v>-102488</v>
      </c>
      <c r="JM50">
        <v>-405456</v>
      </c>
      <c r="JN50">
        <v>100780</v>
      </c>
      <c r="JO50">
        <v>-182424</v>
      </c>
      <c r="JP50">
        <v>203104</v>
      </c>
      <c r="JQ50">
        <v>200572</v>
      </c>
      <c r="JR50">
        <v>-36532</v>
      </c>
      <c r="JS50">
        <v>-242616</v>
      </c>
      <c r="JT50">
        <v>-8712</v>
      </c>
      <c r="JU50">
        <v>-175288</v>
      </c>
      <c r="JV50">
        <v>201860</v>
      </c>
      <c r="JW50">
        <v>-488948</v>
      </c>
      <c r="JX50">
        <v>-66072</v>
      </c>
      <c r="JY50">
        <v>-327996</v>
      </c>
      <c r="JZ50">
        <v>-236356</v>
      </c>
      <c r="KA50">
        <v>-312820</v>
      </c>
      <c r="KB50">
        <v>149248</v>
      </c>
      <c r="KC50">
        <v>-111044</v>
      </c>
      <c r="KD50">
        <v>-76928</v>
      </c>
      <c r="KE50">
        <v>-300504</v>
      </c>
      <c r="KF50">
        <v>352208</v>
      </c>
      <c r="KG50">
        <v>271964</v>
      </c>
      <c r="KH50">
        <v>444584</v>
      </c>
      <c r="KI50">
        <v>-40888</v>
      </c>
      <c r="KJ50">
        <v>185672</v>
      </c>
      <c r="KK50">
        <v>114100</v>
      </c>
      <c r="KL50">
        <v>-9572</v>
      </c>
      <c r="KM50">
        <v>-24764</v>
      </c>
      <c r="KN50">
        <v>14200</v>
      </c>
      <c r="KO50">
        <v>-85780</v>
      </c>
      <c r="KP50">
        <v>100944</v>
      </c>
      <c r="KQ50">
        <v>39992</v>
      </c>
      <c r="KR50">
        <v>697972</v>
      </c>
      <c r="KS50">
        <v>-525224</v>
      </c>
      <c r="KT50">
        <v>246480</v>
      </c>
      <c r="KU50">
        <v>-11428</v>
      </c>
      <c r="KV50">
        <v>123168</v>
      </c>
      <c r="KW50">
        <v>-19376</v>
      </c>
      <c r="KX50">
        <v>-103020</v>
      </c>
      <c r="KY50">
        <v>110776</v>
      </c>
      <c r="KZ50">
        <v>162072</v>
      </c>
      <c r="LA50">
        <v>77528</v>
      </c>
      <c r="LB50">
        <v>172420</v>
      </c>
      <c r="LC50">
        <v>-100616</v>
      </c>
      <c r="LD50">
        <v>184960</v>
      </c>
      <c r="LE50">
        <v>-152856</v>
      </c>
      <c r="LF50">
        <v>61166</v>
      </c>
    </row>
    <row r="51" spans="1:318">
      <c r="A51" t="s">
        <v>475</v>
      </c>
      <c r="B51" t="s">
        <v>331</v>
      </c>
      <c r="C51">
        <v>1000000</v>
      </c>
      <c r="D51" t="s">
        <v>332</v>
      </c>
      <c r="E51" t="s">
        <v>476</v>
      </c>
      <c r="F51" s="2" t="s">
        <v>477</v>
      </c>
      <c r="G51" t="s">
        <v>7</v>
      </c>
      <c r="H51" t="s">
        <v>7</v>
      </c>
      <c r="I51" t="s">
        <v>7</v>
      </c>
      <c r="J51" t="s">
        <v>7</v>
      </c>
      <c r="K51">
        <v>-190</v>
      </c>
      <c r="L51" t="s">
        <v>8</v>
      </c>
      <c r="M51" t="s">
        <v>8</v>
      </c>
      <c r="N51" t="s">
        <v>8</v>
      </c>
      <c r="O51">
        <v>112</v>
      </c>
      <c r="P51" t="s">
        <v>8</v>
      </c>
      <c r="Q51" t="s">
        <v>8</v>
      </c>
      <c r="R51" t="s">
        <v>8</v>
      </c>
      <c r="S51">
        <v>-88</v>
      </c>
      <c r="T51" t="s">
        <v>8</v>
      </c>
      <c r="U51" t="s">
        <v>8</v>
      </c>
      <c r="V51" t="s">
        <v>8</v>
      </c>
      <c r="W51">
        <v>173</v>
      </c>
      <c r="X51" t="s">
        <v>8</v>
      </c>
      <c r="Y51" t="s">
        <v>8</v>
      </c>
      <c r="Z51" t="s">
        <v>8</v>
      </c>
      <c r="AA51">
        <v>35</v>
      </c>
      <c r="AB51" t="s">
        <v>8</v>
      </c>
      <c r="AC51" t="s">
        <v>8</v>
      </c>
      <c r="AD51" t="s">
        <v>8</v>
      </c>
      <c r="AE51">
        <v>3</v>
      </c>
      <c r="AF51">
        <v>-24</v>
      </c>
      <c r="AG51">
        <v>-24</v>
      </c>
      <c r="AH51">
        <v>-52</v>
      </c>
      <c r="AI51">
        <v>44</v>
      </c>
      <c r="AJ51">
        <v>44</v>
      </c>
      <c r="AK51">
        <v>-88</v>
      </c>
      <c r="AL51">
        <v>-16</v>
      </c>
      <c r="AM51">
        <v>8</v>
      </c>
      <c r="AN51">
        <v>-100</v>
      </c>
      <c r="AO51">
        <v>236</v>
      </c>
      <c r="AP51">
        <v>268</v>
      </c>
      <c r="AQ51">
        <v>40</v>
      </c>
      <c r="AR51">
        <v>408</v>
      </c>
      <c r="AS51">
        <v>396</v>
      </c>
      <c r="AT51">
        <v>300</v>
      </c>
      <c r="AU51">
        <v>268</v>
      </c>
      <c r="AV51">
        <v>440</v>
      </c>
      <c r="AW51">
        <v>484</v>
      </c>
      <c r="AX51">
        <v>740</v>
      </c>
      <c r="AY51">
        <v>588</v>
      </c>
      <c r="AZ51">
        <v>1028</v>
      </c>
      <c r="BA51">
        <v>1180</v>
      </c>
      <c r="BB51">
        <v>532</v>
      </c>
      <c r="BC51">
        <v>-244</v>
      </c>
      <c r="BD51">
        <v>484</v>
      </c>
      <c r="BE51">
        <v>744</v>
      </c>
      <c r="BF51">
        <v>424</v>
      </c>
      <c r="BG51">
        <v>-296</v>
      </c>
      <c r="BH51">
        <v>224</v>
      </c>
      <c r="BI51">
        <v>516</v>
      </c>
      <c r="BJ51">
        <v>-688</v>
      </c>
      <c r="BK51">
        <v>-4</v>
      </c>
      <c r="BL51">
        <v>564</v>
      </c>
      <c r="BM51">
        <v>600</v>
      </c>
      <c r="BN51">
        <v>380</v>
      </c>
      <c r="BO51">
        <v>568</v>
      </c>
      <c r="BP51">
        <v>308</v>
      </c>
      <c r="BQ51">
        <v>412</v>
      </c>
      <c r="BR51">
        <v>56</v>
      </c>
      <c r="BS51">
        <v>268</v>
      </c>
      <c r="BT51">
        <v>192</v>
      </c>
      <c r="BU51">
        <v>604</v>
      </c>
      <c r="BV51">
        <v>300</v>
      </c>
      <c r="BW51">
        <v>-116</v>
      </c>
      <c r="BX51">
        <v>200</v>
      </c>
      <c r="BY51">
        <v>1064</v>
      </c>
      <c r="BZ51">
        <v>124</v>
      </c>
      <c r="CA51">
        <v>400</v>
      </c>
      <c r="CB51">
        <v>-272</v>
      </c>
      <c r="CC51">
        <v>-292</v>
      </c>
      <c r="CD51">
        <v>-88</v>
      </c>
      <c r="CE51">
        <v>728</v>
      </c>
      <c r="CF51">
        <v>-564</v>
      </c>
      <c r="CG51">
        <v>376</v>
      </c>
      <c r="CH51">
        <v>456</v>
      </c>
      <c r="CI51">
        <v>-204</v>
      </c>
      <c r="CJ51">
        <v>-364</v>
      </c>
      <c r="CK51">
        <v>360</v>
      </c>
      <c r="CL51">
        <v>512</v>
      </c>
      <c r="CM51">
        <v>552</v>
      </c>
      <c r="CN51">
        <v>-1764</v>
      </c>
      <c r="CO51">
        <v>508</v>
      </c>
      <c r="CP51">
        <v>-160</v>
      </c>
      <c r="CQ51">
        <v>576</v>
      </c>
      <c r="CR51">
        <v>-520</v>
      </c>
      <c r="CS51">
        <v>408</v>
      </c>
      <c r="CT51">
        <v>-4</v>
      </c>
      <c r="CU51">
        <v>-136</v>
      </c>
      <c r="CV51">
        <v>-920</v>
      </c>
      <c r="CW51">
        <v>392</v>
      </c>
      <c r="CX51">
        <v>236</v>
      </c>
      <c r="CY51">
        <v>-64</v>
      </c>
      <c r="CZ51">
        <v>-80</v>
      </c>
      <c r="DA51">
        <v>148</v>
      </c>
      <c r="DB51">
        <v>-176</v>
      </c>
      <c r="DC51">
        <v>172</v>
      </c>
      <c r="DD51">
        <v>-320</v>
      </c>
      <c r="DE51">
        <v>-316</v>
      </c>
      <c r="DF51">
        <v>-24</v>
      </c>
      <c r="DG51">
        <v>-68</v>
      </c>
      <c r="DH51">
        <v>-432</v>
      </c>
      <c r="DI51">
        <v>-56</v>
      </c>
      <c r="DJ51">
        <v>-56</v>
      </c>
      <c r="DK51">
        <v>-120</v>
      </c>
      <c r="DL51">
        <v>120</v>
      </c>
      <c r="DM51">
        <v>100</v>
      </c>
      <c r="DN51">
        <v>-124</v>
      </c>
      <c r="DO51">
        <v>2316</v>
      </c>
      <c r="DP51">
        <v>724</v>
      </c>
      <c r="DQ51">
        <v>-2364</v>
      </c>
      <c r="DR51">
        <v>-576</v>
      </c>
      <c r="DS51">
        <v>52</v>
      </c>
      <c r="DT51">
        <v>-116</v>
      </c>
      <c r="DU51">
        <v>28</v>
      </c>
      <c r="DV51">
        <v>-180</v>
      </c>
      <c r="DW51">
        <v>304</v>
      </c>
      <c r="DX51">
        <v>208</v>
      </c>
      <c r="DY51">
        <v>-600</v>
      </c>
      <c r="DZ51">
        <v>-68</v>
      </c>
      <c r="EA51">
        <v>-72</v>
      </c>
      <c r="EB51">
        <v>-272</v>
      </c>
      <c r="EC51">
        <v>392</v>
      </c>
      <c r="ED51">
        <v>-172</v>
      </c>
      <c r="EE51">
        <v>-80</v>
      </c>
      <c r="EF51">
        <v>172</v>
      </c>
      <c r="EG51">
        <v>-48</v>
      </c>
      <c r="EH51">
        <v>-88</v>
      </c>
      <c r="EI51">
        <v>488</v>
      </c>
      <c r="EJ51">
        <v>188</v>
      </c>
      <c r="EK51">
        <v>-68</v>
      </c>
      <c r="EL51">
        <v>-164</v>
      </c>
      <c r="EM51">
        <v>-56</v>
      </c>
      <c r="EN51">
        <v>-656</v>
      </c>
      <c r="EO51">
        <v>-196</v>
      </c>
      <c r="EP51">
        <v>-36</v>
      </c>
      <c r="EQ51">
        <v>-80</v>
      </c>
      <c r="ER51">
        <v>-672</v>
      </c>
      <c r="ES51">
        <v>708</v>
      </c>
      <c r="ET51">
        <v>-124</v>
      </c>
      <c r="EU51">
        <v>-572</v>
      </c>
      <c r="EV51">
        <v>252</v>
      </c>
      <c r="EW51">
        <v>900</v>
      </c>
      <c r="EX51">
        <v>208</v>
      </c>
      <c r="EY51">
        <v>84</v>
      </c>
      <c r="EZ51">
        <v>308</v>
      </c>
      <c r="FA51">
        <v>152</v>
      </c>
      <c r="FB51">
        <v>-152</v>
      </c>
      <c r="FC51">
        <v>-108</v>
      </c>
      <c r="FD51">
        <v>1008</v>
      </c>
      <c r="FE51">
        <v>-12</v>
      </c>
      <c r="FF51">
        <v>520</v>
      </c>
      <c r="FG51">
        <v>-4</v>
      </c>
      <c r="FH51">
        <v>280</v>
      </c>
      <c r="FI51">
        <v>-1064</v>
      </c>
      <c r="FJ51">
        <v>-72</v>
      </c>
      <c r="FK51">
        <v>392</v>
      </c>
      <c r="FL51">
        <v>-88</v>
      </c>
      <c r="FM51">
        <v>-172</v>
      </c>
      <c r="FN51">
        <v>-3812</v>
      </c>
      <c r="FO51">
        <v>176</v>
      </c>
      <c r="FP51">
        <v>612</v>
      </c>
      <c r="FQ51">
        <v>-636</v>
      </c>
      <c r="FR51">
        <v>16</v>
      </c>
      <c r="FS51">
        <v>464</v>
      </c>
      <c r="FT51">
        <v>-432</v>
      </c>
      <c r="FU51">
        <v>-92</v>
      </c>
      <c r="FV51">
        <v>-240</v>
      </c>
      <c r="FW51">
        <v>-344</v>
      </c>
      <c r="FX51">
        <v>-12</v>
      </c>
      <c r="FY51">
        <v>-212</v>
      </c>
      <c r="FZ51">
        <v>128</v>
      </c>
      <c r="GA51">
        <v>-364</v>
      </c>
      <c r="GB51">
        <v>296</v>
      </c>
      <c r="GC51">
        <v>-56</v>
      </c>
      <c r="GD51">
        <v>112</v>
      </c>
      <c r="GE51">
        <v>172</v>
      </c>
      <c r="GF51">
        <v>252</v>
      </c>
      <c r="GG51">
        <v>808</v>
      </c>
      <c r="GH51">
        <v>1748</v>
      </c>
      <c r="GI51">
        <v>1088</v>
      </c>
      <c r="GJ51">
        <v>272</v>
      </c>
      <c r="GK51">
        <v>556</v>
      </c>
      <c r="GL51">
        <v>-916</v>
      </c>
      <c r="GM51">
        <v>356</v>
      </c>
      <c r="GN51">
        <v>1324</v>
      </c>
      <c r="GO51">
        <v>1688</v>
      </c>
      <c r="GP51">
        <v>2248</v>
      </c>
      <c r="GQ51">
        <v>-4020</v>
      </c>
      <c r="GR51">
        <v>-144</v>
      </c>
      <c r="GS51">
        <v>660</v>
      </c>
      <c r="GT51">
        <v>1336</v>
      </c>
      <c r="GU51">
        <v>-1472</v>
      </c>
      <c r="GV51">
        <v>12</v>
      </c>
      <c r="GW51">
        <v>48</v>
      </c>
      <c r="GX51">
        <v>968</v>
      </c>
      <c r="GY51">
        <v>-28</v>
      </c>
      <c r="GZ51">
        <v>588</v>
      </c>
      <c r="HA51">
        <v>-1044</v>
      </c>
      <c r="HB51">
        <v>-332</v>
      </c>
      <c r="HC51">
        <v>364</v>
      </c>
      <c r="HD51">
        <v>100</v>
      </c>
      <c r="HE51">
        <v>44</v>
      </c>
      <c r="HF51">
        <v>116</v>
      </c>
      <c r="HG51">
        <v>-448</v>
      </c>
      <c r="HH51">
        <v>88</v>
      </c>
      <c r="HI51">
        <v>104</v>
      </c>
      <c r="HJ51">
        <v>-552</v>
      </c>
      <c r="HK51">
        <v>-220</v>
      </c>
      <c r="HL51">
        <v>488</v>
      </c>
      <c r="HM51">
        <v>448</v>
      </c>
      <c r="HN51">
        <v>468</v>
      </c>
      <c r="HO51">
        <v>1132</v>
      </c>
      <c r="HP51">
        <v>-1176</v>
      </c>
      <c r="HQ51">
        <v>236</v>
      </c>
      <c r="HR51">
        <v>404</v>
      </c>
      <c r="HS51">
        <v>632</v>
      </c>
      <c r="HT51">
        <v>-400</v>
      </c>
      <c r="HU51">
        <v>104</v>
      </c>
      <c r="HV51">
        <v>120</v>
      </c>
      <c r="HW51">
        <v>-112</v>
      </c>
      <c r="HX51">
        <v>32</v>
      </c>
      <c r="HY51">
        <v>-164</v>
      </c>
      <c r="HZ51">
        <v>416</v>
      </c>
      <c r="IA51">
        <v>136</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-4</v>
      </c>
      <c r="JB51">
        <v>4</v>
      </c>
      <c r="JC51">
        <v>0</v>
      </c>
      <c r="JD51">
        <v>0</v>
      </c>
      <c r="JE51">
        <v>0</v>
      </c>
      <c r="JF51">
        <v>0</v>
      </c>
      <c r="JG51">
        <v>0</v>
      </c>
      <c r="JH51">
        <v>0</v>
      </c>
      <c r="JI51">
        <v>0</v>
      </c>
      <c r="JJ51">
        <v>0</v>
      </c>
      <c r="JK51">
        <v>0</v>
      </c>
      <c r="JL51">
        <v>0</v>
      </c>
      <c r="JM51">
        <v>0</v>
      </c>
      <c r="JN51">
        <v>-4</v>
      </c>
      <c r="JO51">
        <v>4</v>
      </c>
      <c r="JP51">
        <v>-4</v>
      </c>
      <c r="JQ51">
        <v>0</v>
      </c>
      <c r="JR51">
        <v>0</v>
      </c>
      <c r="JS51">
        <v>0</v>
      </c>
      <c r="JT51">
        <v>0</v>
      </c>
      <c r="JU51">
        <v>0</v>
      </c>
      <c r="JV51">
        <v>0</v>
      </c>
      <c r="JW51">
        <v>0</v>
      </c>
      <c r="JX51">
        <v>0</v>
      </c>
      <c r="JY51">
        <v>0</v>
      </c>
      <c r="JZ51">
        <v>0</v>
      </c>
      <c r="KA51">
        <v>0</v>
      </c>
      <c r="KB51">
        <v>0</v>
      </c>
      <c r="KC51">
        <v>0</v>
      </c>
      <c r="KD51">
        <v>0</v>
      </c>
      <c r="KE51">
        <v>0</v>
      </c>
      <c r="KF51">
        <v>0</v>
      </c>
      <c r="KG51">
        <v>0</v>
      </c>
      <c r="KH51">
        <v>0</v>
      </c>
      <c r="KI51">
        <v>0</v>
      </c>
      <c r="KJ51">
        <v>0</v>
      </c>
      <c r="KK51">
        <v>0</v>
      </c>
      <c r="KL51">
        <v>0</v>
      </c>
      <c r="KM51">
        <v>0</v>
      </c>
      <c r="KN51">
        <v>0</v>
      </c>
      <c r="KO51">
        <v>0</v>
      </c>
      <c r="KP51">
        <v>0</v>
      </c>
      <c r="KQ51">
        <v>4</v>
      </c>
      <c r="KR51">
        <v>0</v>
      </c>
      <c r="KS51">
        <v>0</v>
      </c>
      <c r="KT51">
        <v>0</v>
      </c>
      <c r="KU51">
        <v>0</v>
      </c>
      <c r="KV51">
        <v>0</v>
      </c>
      <c r="KW51">
        <v>0</v>
      </c>
      <c r="KX51">
        <v>-4</v>
      </c>
      <c r="KY51">
        <v>0</v>
      </c>
      <c r="KZ51">
        <v>0</v>
      </c>
      <c r="LA51">
        <v>0</v>
      </c>
      <c r="LB51">
        <v>0</v>
      </c>
      <c r="LC51">
        <v>0</v>
      </c>
      <c r="LD51">
        <v>-4</v>
      </c>
      <c r="LE51">
        <v>0</v>
      </c>
      <c r="LF51">
        <v>-812</v>
      </c>
    </row>
    <row r="52" spans="1:318">
      <c r="A52" t="s">
        <v>478</v>
      </c>
      <c r="B52" t="s">
        <v>331</v>
      </c>
      <c r="C52">
        <v>1000000</v>
      </c>
      <c r="D52" t="s">
        <v>332</v>
      </c>
      <c r="E52" t="s">
        <v>479</v>
      </c>
      <c r="F52" s="2" t="s">
        <v>480</v>
      </c>
      <c r="G52" t="s">
        <v>7</v>
      </c>
      <c r="H52" t="s">
        <v>7</v>
      </c>
      <c r="I52" t="s">
        <v>7</v>
      </c>
      <c r="J52" t="s">
        <v>7</v>
      </c>
      <c r="K52">
        <v>-92</v>
      </c>
      <c r="L52" t="s">
        <v>8</v>
      </c>
      <c r="M52" t="s">
        <v>8</v>
      </c>
      <c r="N52" t="s">
        <v>8</v>
      </c>
      <c r="O52">
        <v>-21</v>
      </c>
      <c r="P52" t="s">
        <v>8</v>
      </c>
      <c r="Q52" t="s">
        <v>8</v>
      </c>
      <c r="R52" t="s">
        <v>8</v>
      </c>
      <c r="S52">
        <v>80</v>
      </c>
      <c r="T52" t="s">
        <v>8</v>
      </c>
      <c r="U52" t="s">
        <v>8</v>
      </c>
      <c r="V52" t="s">
        <v>8</v>
      </c>
      <c r="W52">
        <v>-9</v>
      </c>
      <c r="X52" t="s">
        <v>8</v>
      </c>
      <c r="Y52" t="s">
        <v>8</v>
      </c>
      <c r="Z52" t="s">
        <v>8</v>
      </c>
      <c r="AA52">
        <v>251</v>
      </c>
      <c r="AB52" t="s">
        <v>8</v>
      </c>
      <c r="AC52" t="s">
        <v>8</v>
      </c>
      <c r="AD52" t="s">
        <v>8</v>
      </c>
      <c r="AE52">
        <v>277</v>
      </c>
      <c r="AF52">
        <v>156</v>
      </c>
      <c r="AG52">
        <v>196</v>
      </c>
      <c r="AH52">
        <v>-332</v>
      </c>
      <c r="AI52">
        <v>88</v>
      </c>
      <c r="AJ52">
        <v>204</v>
      </c>
      <c r="AK52">
        <v>-500</v>
      </c>
      <c r="AL52">
        <v>-180</v>
      </c>
      <c r="AM52">
        <v>28</v>
      </c>
      <c r="AN52">
        <v>684</v>
      </c>
      <c r="AO52">
        <v>-252</v>
      </c>
      <c r="AP52">
        <v>-392</v>
      </c>
      <c r="AQ52">
        <v>-240</v>
      </c>
      <c r="AR52">
        <v>-376</v>
      </c>
      <c r="AS52">
        <v>-232</v>
      </c>
      <c r="AT52">
        <v>-160</v>
      </c>
      <c r="AU52">
        <v>-4</v>
      </c>
      <c r="AV52">
        <v>360</v>
      </c>
      <c r="AW52">
        <v>324</v>
      </c>
      <c r="AX52">
        <v>296</v>
      </c>
      <c r="AY52">
        <v>260</v>
      </c>
      <c r="AZ52">
        <v>868</v>
      </c>
      <c r="BA52">
        <v>504</v>
      </c>
      <c r="BB52">
        <v>124</v>
      </c>
      <c r="BC52">
        <v>244</v>
      </c>
      <c r="BD52">
        <v>1084</v>
      </c>
      <c r="BE52">
        <v>1360</v>
      </c>
      <c r="BF52">
        <v>352</v>
      </c>
      <c r="BG52">
        <v>876</v>
      </c>
      <c r="BH52">
        <v>676</v>
      </c>
      <c r="BI52">
        <v>260</v>
      </c>
      <c r="BJ52">
        <v>520</v>
      </c>
      <c r="BK52">
        <v>436</v>
      </c>
      <c r="BL52">
        <v>1116</v>
      </c>
      <c r="BM52">
        <v>500</v>
      </c>
      <c r="BN52">
        <v>304</v>
      </c>
      <c r="BO52">
        <v>388</v>
      </c>
      <c r="BP52">
        <v>340</v>
      </c>
      <c r="BQ52">
        <v>692</v>
      </c>
      <c r="BR52">
        <v>268</v>
      </c>
      <c r="BS52">
        <v>448</v>
      </c>
      <c r="BT52">
        <v>804</v>
      </c>
      <c r="BU52">
        <v>1260</v>
      </c>
      <c r="BV52">
        <v>376</v>
      </c>
      <c r="BW52">
        <v>1536</v>
      </c>
      <c r="BX52">
        <v>1976</v>
      </c>
      <c r="BY52">
        <v>2028</v>
      </c>
      <c r="BZ52">
        <v>284</v>
      </c>
      <c r="CA52">
        <v>-316</v>
      </c>
      <c r="CB52">
        <v>-444</v>
      </c>
      <c r="CC52">
        <v>608</v>
      </c>
      <c r="CD52">
        <v>-176</v>
      </c>
      <c r="CE52">
        <v>1880</v>
      </c>
      <c r="CF52">
        <v>360</v>
      </c>
      <c r="CG52">
        <v>280</v>
      </c>
      <c r="CH52">
        <v>568</v>
      </c>
      <c r="CI52">
        <v>632</v>
      </c>
      <c r="CJ52">
        <v>1436</v>
      </c>
      <c r="CK52">
        <v>540</v>
      </c>
      <c r="CL52">
        <v>428</v>
      </c>
      <c r="CM52">
        <v>536</v>
      </c>
      <c r="CN52">
        <v>1156</v>
      </c>
      <c r="CO52">
        <v>948</v>
      </c>
      <c r="CP52">
        <v>1556</v>
      </c>
      <c r="CQ52">
        <v>1204</v>
      </c>
      <c r="CR52">
        <v>1212</v>
      </c>
      <c r="CS52">
        <v>240</v>
      </c>
      <c r="CT52">
        <v>936</v>
      </c>
      <c r="CU52">
        <v>1948</v>
      </c>
      <c r="CV52">
        <v>1268</v>
      </c>
      <c r="CW52">
        <v>820</v>
      </c>
      <c r="CX52">
        <v>1660</v>
      </c>
      <c r="CY52">
        <v>364</v>
      </c>
      <c r="CZ52">
        <v>1128</v>
      </c>
      <c r="DA52">
        <v>-232</v>
      </c>
      <c r="DB52">
        <v>1584</v>
      </c>
      <c r="DC52">
        <v>1016</v>
      </c>
      <c r="DD52">
        <v>1128</v>
      </c>
      <c r="DE52">
        <v>1072</v>
      </c>
      <c r="DF52">
        <v>1248</v>
      </c>
      <c r="DG52">
        <v>312</v>
      </c>
      <c r="DH52">
        <v>1932</v>
      </c>
      <c r="DI52">
        <v>1688</v>
      </c>
      <c r="DJ52">
        <v>-512</v>
      </c>
      <c r="DK52">
        <v>1012</v>
      </c>
      <c r="DL52">
        <v>532</v>
      </c>
      <c r="DM52">
        <v>600</v>
      </c>
      <c r="DN52">
        <v>884</v>
      </c>
      <c r="DO52">
        <v>1816</v>
      </c>
      <c r="DP52">
        <v>2768</v>
      </c>
      <c r="DQ52">
        <v>1836</v>
      </c>
      <c r="DR52">
        <v>2016</v>
      </c>
      <c r="DS52">
        <v>3592</v>
      </c>
      <c r="DT52">
        <v>8728</v>
      </c>
      <c r="DU52">
        <v>5416</v>
      </c>
      <c r="DV52">
        <v>5140</v>
      </c>
      <c r="DW52">
        <v>10900</v>
      </c>
      <c r="DX52">
        <v>10012</v>
      </c>
      <c r="DY52">
        <v>6240</v>
      </c>
      <c r="DZ52">
        <v>11196</v>
      </c>
      <c r="EA52">
        <v>9564</v>
      </c>
      <c r="EB52">
        <v>3524</v>
      </c>
      <c r="EC52">
        <v>7500</v>
      </c>
      <c r="ED52">
        <v>8104</v>
      </c>
      <c r="EE52">
        <v>3336</v>
      </c>
      <c r="EF52">
        <v>5700</v>
      </c>
      <c r="EG52">
        <v>5724</v>
      </c>
      <c r="EH52">
        <v>3496</v>
      </c>
      <c r="EI52">
        <v>5120</v>
      </c>
      <c r="EJ52">
        <v>4420</v>
      </c>
      <c r="EK52">
        <v>2688</v>
      </c>
      <c r="EL52">
        <v>9832</v>
      </c>
      <c r="EM52">
        <v>4556</v>
      </c>
      <c r="EN52">
        <v>3076</v>
      </c>
      <c r="EO52">
        <v>4892</v>
      </c>
      <c r="EP52">
        <v>1528</v>
      </c>
      <c r="EQ52">
        <v>4920</v>
      </c>
      <c r="ER52">
        <v>7372</v>
      </c>
      <c r="ES52">
        <v>9680</v>
      </c>
      <c r="ET52">
        <v>6020</v>
      </c>
      <c r="EU52">
        <v>14372</v>
      </c>
      <c r="EV52">
        <v>5508</v>
      </c>
      <c r="EW52">
        <v>8304</v>
      </c>
      <c r="EX52">
        <v>12356</v>
      </c>
      <c r="EY52">
        <v>7752</v>
      </c>
      <c r="EZ52">
        <v>9280</v>
      </c>
      <c r="FA52">
        <v>11288</v>
      </c>
      <c r="FB52">
        <v>5528</v>
      </c>
      <c r="FC52">
        <v>12172</v>
      </c>
      <c r="FD52">
        <v>9220</v>
      </c>
      <c r="FE52">
        <v>28600</v>
      </c>
      <c r="FF52">
        <v>-13596</v>
      </c>
      <c r="FG52">
        <v>15752</v>
      </c>
      <c r="FH52">
        <v>6044</v>
      </c>
      <c r="FI52">
        <v>13084</v>
      </c>
      <c r="FJ52">
        <v>8704</v>
      </c>
      <c r="FK52">
        <v>12152</v>
      </c>
      <c r="FL52">
        <v>39960</v>
      </c>
      <c r="FM52">
        <v>14428</v>
      </c>
      <c r="FN52">
        <v>17952</v>
      </c>
      <c r="FO52">
        <v>-13932</v>
      </c>
      <c r="FP52">
        <v>1028</v>
      </c>
      <c r="FQ52">
        <v>-8356</v>
      </c>
      <c r="FR52">
        <v>25816</v>
      </c>
      <c r="FS52">
        <v>26388</v>
      </c>
      <c r="FT52">
        <v>20364</v>
      </c>
      <c r="FU52">
        <v>6972</v>
      </c>
      <c r="FV52">
        <v>15948</v>
      </c>
      <c r="FW52">
        <v>19020</v>
      </c>
      <c r="FX52">
        <v>23256</v>
      </c>
      <c r="FY52">
        <v>1992</v>
      </c>
      <c r="FZ52">
        <v>25980</v>
      </c>
      <c r="GA52">
        <v>20516</v>
      </c>
      <c r="GB52">
        <v>20244</v>
      </c>
      <c r="GC52">
        <v>45048</v>
      </c>
      <c r="GD52">
        <v>27796</v>
      </c>
      <c r="GE52">
        <v>41652</v>
      </c>
      <c r="GF52">
        <v>63384</v>
      </c>
      <c r="GG52">
        <v>-38472</v>
      </c>
      <c r="GH52">
        <v>29396</v>
      </c>
      <c r="GI52">
        <v>32780</v>
      </c>
      <c r="GJ52">
        <v>10984</v>
      </c>
      <c r="GK52">
        <v>46212</v>
      </c>
      <c r="GL52">
        <v>19600</v>
      </c>
      <c r="GM52">
        <v>12616</v>
      </c>
      <c r="GN52">
        <v>64612</v>
      </c>
      <c r="GO52">
        <v>67064</v>
      </c>
      <c r="GP52">
        <v>115368</v>
      </c>
      <c r="GQ52">
        <v>46044</v>
      </c>
      <c r="GR52">
        <v>-89760</v>
      </c>
      <c r="GS52">
        <v>-6516</v>
      </c>
      <c r="GT52">
        <v>11916</v>
      </c>
      <c r="GU52">
        <v>39436</v>
      </c>
      <c r="GV52">
        <v>60060</v>
      </c>
      <c r="GW52">
        <v>51104</v>
      </c>
      <c r="GX52">
        <v>90000</v>
      </c>
      <c r="GY52">
        <v>80340</v>
      </c>
      <c r="GZ52">
        <v>49704</v>
      </c>
      <c r="HA52">
        <v>31480</v>
      </c>
      <c r="HB52">
        <v>122656</v>
      </c>
      <c r="HC52">
        <v>107860</v>
      </c>
      <c r="HD52">
        <v>36760</v>
      </c>
      <c r="HE52">
        <v>61436</v>
      </c>
      <c r="HF52">
        <v>118060</v>
      </c>
      <c r="HG52">
        <v>36904</v>
      </c>
      <c r="HH52">
        <v>105480</v>
      </c>
      <c r="HI52">
        <v>93568</v>
      </c>
      <c r="HJ52">
        <v>-19952</v>
      </c>
      <c r="HK52">
        <v>-32556</v>
      </c>
      <c r="HL52">
        <v>18076</v>
      </c>
      <c r="HM52">
        <v>-480</v>
      </c>
      <c r="HN52">
        <v>60620</v>
      </c>
      <c r="HO52">
        <v>28564</v>
      </c>
      <c r="HP52">
        <v>99296</v>
      </c>
      <c r="HQ52">
        <v>-61256</v>
      </c>
      <c r="HR52">
        <v>94084</v>
      </c>
      <c r="HS52">
        <v>79868</v>
      </c>
      <c r="HT52">
        <v>61168</v>
      </c>
      <c r="HU52">
        <v>-40132</v>
      </c>
      <c r="HV52">
        <v>-95324</v>
      </c>
      <c r="HW52">
        <v>65492</v>
      </c>
      <c r="HX52">
        <v>73248</v>
      </c>
      <c r="HY52">
        <v>83344</v>
      </c>
      <c r="HZ52">
        <v>18128</v>
      </c>
      <c r="IA52">
        <v>75592</v>
      </c>
      <c r="IB52">
        <v>-79904</v>
      </c>
      <c r="IC52">
        <v>88700</v>
      </c>
      <c r="ID52">
        <v>-112736</v>
      </c>
      <c r="IE52">
        <v>182748</v>
      </c>
      <c r="IF52">
        <v>126760</v>
      </c>
      <c r="IG52">
        <v>-28972</v>
      </c>
      <c r="IH52">
        <v>186452</v>
      </c>
      <c r="II52">
        <v>122736</v>
      </c>
      <c r="IJ52">
        <v>64700</v>
      </c>
      <c r="IK52">
        <v>135072</v>
      </c>
      <c r="IL52">
        <v>83976</v>
      </c>
      <c r="IM52">
        <v>90020</v>
      </c>
      <c r="IN52">
        <v>158843</v>
      </c>
      <c r="IO52">
        <v>263186</v>
      </c>
      <c r="IP52">
        <v>349185</v>
      </c>
      <c r="IQ52">
        <v>337758</v>
      </c>
      <c r="IR52">
        <v>211606</v>
      </c>
      <c r="IS52">
        <v>404053</v>
      </c>
      <c r="IT52">
        <v>176381</v>
      </c>
      <c r="IU52">
        <v>147052</v>
      </c>
      <c r="IV52">
        <v>-112448</v>
      </c>
      <c r="IW52">
        <v>-1606</v>
      </c>
      <c r="IX52">
        <v>-507038</v>
      </c>
      <c r="IY52">
        <v>-226428</v>
      </c>
      <c r="IZ52">
        <v>114108</v>
      </c>
      <c r="JA52">
        <v>240031</v>
      </c>
      <c r="JB52">
        <v>195298</v>
      </c>
      <c r="JC52">
        <v>396882</v>
      </c>
      <c r="JD52">
        <v>182354</v>
      </c>
      <c r="JE52">
        <v>-94170</v>
      </c>
      <c r="JF52">
        <v>111895</v>
      </c>
      <c r="JG52">
        <v>298678</v>
      </c>
      <c r="JH52">
        <v>293643</v>
      </c>
      <c r="JI52">
        <v>322536</v>
      </c>
      <c r="JJ52">
        <v>-105493</v>
      </c>
      <c r="JK52">
        <v>2165</v>
      </c>
      <c r="JL52">
        <v>-106809</v>
      </c>
      <c r="JM52">
        <v>94780</v>
      </c>
      <c r="JN52">
        <v>325686</v>
      </c>
      <c r="JO52">
        <v>307406</v>
      </c>
      <c r="JP52">
        <v>303047</v>
      </c>
      <c r="JQ52">
        <v>75055</v>
      </c>
      <c r="JR52">
        <v>188438</v>
      </c>
      <c r="JS52">
        <v>163453</v>
      </c>
      <c r="JT52">
        <v>69890</v>
      </c>
      <c r="JU52">
        <v>414364</v>
      </c>
      <c r="JV52">
        <v>108311</v>
      </c>
      <c r="JW52">
        <v>54763</v>
      </c>
      <c r="JX52">
        <v>45065</v>
      </c>
      <c r="JY52">
        <v>46555</v>
      </c>
      <c r="JZ52">
        <v>-301183</v>
      </c>
      <c r="KA52">
        <v>-128648</v>
      </c>
      <c r="KB52">
        <v>-199281</v>
      </c>
      <c r="KC52">
        <v>-60715</v>
      </c>
      <c r="KD52">
        <v>23675</v>
      </c>
      <c r="KE52">
        <v>264221</v>
      </c>
      <c r="KF52">
        <v>338611</v>
      </c>
      <c r="KG52">
        <v>206181</v>
      </c>
      <c r="KH52">
        <v>222613</v>
      </c>
      <c r="KI52">
        <v>654835</v>
      </c>
      <c r="KJ52">
        <v>368341</v>
      </c>
      <c r="KK52">
        <v>196992</v>
      </c>
      <c r="KL52">
        <v>180893</v>
      </c>
      <c r="KM52">
        <v>21414</v>
      </c>
      <c r="KN52">
        <v>-226909</v>
      </c>
      <c r="KO52">
        <v>200312</v>
      </c>
      <c r="KP52">
        <v>-53786</v>
      </c>
      <c r="KQ52">
        <v>-13526</v>
      </c>
      <c r="KR52">
        <v>-741128</v>
      </c>
      <c r="KS52">
        <v>336679</v>
      </c>
      <c r="KT52">
        <v>48862</v>
      </c>
      <c r="KU52">
        <v>510875</v>
      </c>
      <c r="KV52">
        <v>911723</v>
      </c>
      <c r="KW52">
        <v>265405</v>
      </c>
      <c r="KX52">
        <v>770830</v>
      </c>
      <c r="KY52">
        <v>-17935</v>
      </c>
      <c r="KZ52">
        <v>376142</v>
      </c>
      <c r="LA52">
        <v>211632</v>
      </c>
      <c r="LB52">
        <v>316118</v>
      </c>
      <c r="LC52">
        <v>-239836</v>
      </c>
      <c r="LD52">
        <v>-41764</v>
      </c>
      <c r="LE52">
        <v>179805</v>
      </c>
      <c r="LF52">
        <v>-63608</v>
      </c>
    </row>
    <row r="53" spans="1:318">
      <c r="A53" t="s">
        <v>481</v>
      </c>
      <c r="B53" t="s">
        <v>331</v>
      </c>
      <c r="C53">
        <v>1000000</v>
      </c>
      <c r="D53" t="s">
        <v>332</v>
      </c>
      <c r="E53" t="s">
        <v>482</v>
      </c>
      <c r="F53" s="2" t="s">
        <v>483</v>
      </c>
      <c r="G53" t="s">
        <v>7</v>
      </c>
      <c r="H53" t="s">
        <v>7</v>
      </c>
      <c r="I53" t="s">
        <v>7</v>
      </c>
      <c r="J53" t="s">
        <v>7</v>
      </c>
      <c r="K53">
        <v>0</v>
      </c>
      <c r="L53" t="s">
        <v>8</v>
      </c>
      <c r="M53" t="s">
        <v>8</v>
      </c>
      <c r="N53" t="s">
        <v>8</v>
      </c>
      <c r="O53">
        <v>0</v>
      </c>
      <c r="P53" t="s">
        <v>8</v>
      </c>
      <c r="Q53" t="s">
        <v>8</v>
      </c>
      <c r="R53" t="s">
        <v>8</v>
      </c>
      <c r="S53">
        <v>0</v>
      </c>
      <c r="T53" t="s">
        <v>8</v>
      </c>
      <c r="U53" t="s">
        <v>8</v>
      </c>
      <c r="V53" t="s">
        <v>8</v>
      </c>
      <c r="W53">
        <v>0</v>
      </c>
      <c r="X53" t="s">
        <v>8</v>
      </c>
      <c r="Y53" t="s">
        <v>8</v>
      </c>
      <c r="Z53" t="s">
        <v>8</v>
      </c>
      <c r="AA53">
        <v>0</v>
      </c>
      <c r="AB53" t="s">
        <v>8</v>
      </c>
      <c r="AC53" t="s">
        <v>8</v>
      </c>
      <c r="AD53" t="s">
        <v>8</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60</v>
      </c>
      <c r="DQ53">
        <v>-56</v>
      </c>
      <c r="DR53">
        <v>356</v>
      </c>
      <c r="DS53">
        <v>364</v>
      </c>
      <c r="DT53">
        <v>296</v>
      </c>
      <c r="DU53">
        <v>532</v>
      </c>
      <c r="DV53">
        <v>76</v>
      </c>
      <c r="DW53">
        <v>608</v>
      </c>
      <c r="DX53">
        <v>592</v>
      </c>
      <c r="DY53">
        <v>852</v>
      </c>
      <c r="DZ53">
        <v>880</v>
      </c>
      <c r="EA53">
        <v>568</v>
      </c>
      <c r="EB53">
        <v>1304</v>
      </c>
      <c r="EC53">
        <v>832</v>
      </c>
      <c r="ED53">
        <v>584</v>
      </c>
      <c r="EE53">
        <v>-460</v>
      </c>
      <c r="EF53">
        <v>348</v>
      </c>
      <c r="EG53">
        <v>1016</v>
      </c>
      <c r="EH53">
        <v>1568</v>
      </c>
      <c r="EI53">
        <v>1200</v>
      </c>
      <c r="EJ53">
        <v>904</v>
      </c>
      <c r="EK53">
        <v>540</v>
      </c>
      <c r="EL53">
        <v>2940</v>
      </c>
      <c r="EM53">
        <v>2308</v>
      </c>
      <c r="EN53">
        <v>2656</v>
      </c>
      <c r="EO53">
        <v>1256</v>
      </c>
      <c r="EP53">
        <v>1188</v>
      </c>
      <c r="EQ53">
        <v>4508</v>
      </c>
      <c r="ER53">
        <v>6112</v>
      </c>
      <c r="ES53">
        <v>4324</v>
      </c>
      <c r="ET53">
        <v>2096</v>
      </c>
      <c r="EU53">
        <v>2964</v>
      </c>
      <c r="EV53">
        <v>2208</v>
      </c>
      <c r="EW53">
        <v>6876</v>
      </c>
      <c r="EX53">
        <v>-656</v>
      </c>
      <c r="EY53">
        <v>-972</v>
      </c>
      <c r="EZ53">
        <v>6932</v>
      </c>
      <c r="FA53">
        <v>7080</v>
      </c>
      <c r="FB53">
        <v>3316</v>
      </c>
      <c r="FC53">
        <v>8616</v>
      </c>
      <c r="FD53">
        <v>10472</v>
      </c>
      <c r="FE53">
        <v>25432</v>
      </c>
      <c r="FF53">
        <v>-15236</v>
      </c>
      <c r="FG53">
        <v>-11944</v>
      </c>
      <c r="FH53">
        <v>3668</v>
      </c>
      <c r="FI53">
        <v>4800</v>
      </c>
      <c r="FJ53">
        <v>6316</v>
      </c>
      <c r="FK53">
        <v>-32676</v>
      </c>
      <c r="FL53">
        <v>54588</v>
      </c>
      <c r="FM53">
        <v>17344</v>
      </c>
      <c r="FN53">
        <v>14708</v>
      </c>
      <c r="FO53">
        <v>-38004</v>
      </c>
      <c r="FP53">
        <v>-516</v>
      </c>
      <c r="FQ53">
        <v>-6764</v>
      </c>
      <c r="FR53">
        <v>20092</v>
      </c>
      <c r="FS53">
        <v>-1460</v>
      </c>
      <c r="FT53">
        <v>5276</v>
      </c>
      <c r="FU53">
        <v>7492</v>
      </c>
      <c r="FV53">
        <v>10720</v>
      </c>
      <c r="FW53">
        <v>71304</v>
      </c>
      <c r="FX53">
        <v>18044</v>
      </c>
      <c r="FY53">
        <v>-4788</v>
      </c>
      <c r="FZ53">
        <v>19648</v>
      </c>
      <c r="GA53">
        <v>19412</v>
      </c>
      <c r="GB53">
        <v>-13988</v>
      </c>
      <c r="GC53">
        <v>25420</v>
      </c>
      <c r="GD53">
        <v>25836</v>
      </c>
      <c r="GE53">
        <v>12028</v>
      </c>
      <c r="GF53">
        <v>50868</v>
      </c>
      <c r="GG53">
        <v>-49476</v>
      </c>
      <c r="GH53">
        <v>13752</v>
      </c>
      <c r="GI53">
        <v>-38124</v>
      </c>
      <c r="GJ53">
        <v>40989</v>
      </c>
      <c r="GK53">
        <v>26265</v>
      </c>
      <c r="GL53">
        <v>3950</v>
      </c>
      <c r="GM53">
        <v>-30868</v>
      </c>
      <c r="GN53">
        <v>-14886</v>
      </c>
      <c r="GO53">
        <v>2462</v>
      </c>
      <c r="GP53">
        <v>-10094</v>
      </c>
      <c r="GQ53">
        <v>-9902</v>
      </c>
      <c r="GR53">
        <v>-91096</v>
      </c>
      <c r="GS53">
        <v>-3508</v>
      </c>
      <c r="GT53">
        <v>-13304</v>
      </c>
      <c r="GU53">
        <v>29376</v>
      </c>
      <c r="GV53">
        <v>44624</v>
      </c>
      <c r="GW53">
        <v>-9252</v>
      </c>
      <c r="GX53">
        <v>23240</v>
      </c>
      <c r="GY53">
        <v>-4648</v>
      </c>
      <c r="GZ53">
        <v>-6412</v>
      </c>
      <c r="HA53">
        <v>9664</v>
      </c>
      <c r="HB53">
        <v>37580</v>
      </c>
      <c r="HC53">
        <v>4432</v>
      </c>
      <c r="HD53">
        <v>15468</v>
      </c>
      <c r="HE53">
        <v>10336</v>
      </c>
      <c r="HF53">
        <v>-11584</v>
      </c>
      <c r="HG53">
        <v>676</v>
      </c>
      <c r="HH53">
        <v>55285</v>
      </c>
      <c r="HI53">
        <v>-25535</v>
      </c>
      <c r="HJ53">
        <v>6157</v>
      </c>
      <c r="HK53">
        <v>-4731</v>
      </c>
      <c r="HL53">
        <v>18013</v>
      </c>
      <c r="HM53">
        <v>-27471</v>
      </c>
      <c r="HN53">
        <v>41057</v>
      </c>
      <c r="HO53">
        <v>33573</v>
      </c>
      <c r="HP53">
        <v>57793</v>
      </c>
      <c r="HQ53">
        <v>25</v>
      </c>
      <c r="HR53">
        <v>19049</v>
      </c>
      <c r="HS53">
        <v>50125</v>
      </c>
      <c r="HT53">
        <v>-26488</v>
      </c>
      <c r="HU53">
        <v>55872</v>
      </c>
      <c r="HV53">
        <v>-6852</v>
      </c>
      <c r="HW53">
        <v>42844</v>
      </c>
      <c r="HX53">
        <v>29680</v>
      </c>
      <c r="HY53">
        <v>76312</v>
      </c>
      <c r="HZ53">
        <v>-14940</v>
      </c>
      <c r="IA53">
        <v>67960</v>
      </c>
      <c r="IB53">
        <v>3979</v>
      </c>
      <c r="IC53">
        <v>6463</v>
      </c>
      <c r="ID53">
        <v>-46109</v>
      </c>
      <c r="IE53">
        <v>36451</v>
      </c>
      <c r="IF53">
        <v>24478</v>
      </c>
      <c r="IG53">
        <v>-35642</v>
      </c>
      <c r="IH53">
        <v>2970</v>
      </c>
      <c r="II53">
        <v>-17694</v>
      </c>
      <c r="IJ53">
        <v>-7167</v>
      </c>
      <c r="IK53">
        <v>19281</v>
      </c>
      <c r="IL53">
        <v>-2223</v>
      </c>
      <c r="IM53">
        <v>-13575</v>
      </c>
      <c r="IN53">
        <v>57761</v>
      </c>
      <c r="IO53">
        <v>9465</v>
      </c>
      <c r="IP53">
        <v>66493</v>
      </c>
      <c r="IQ53">
        <v>-58283</v>
      </c>
      <c r="IR53">
        <v>-22164</v>
      </c>
      <c r="IS53">
        <v>55684</v>
      </c>
      <c r="IT53">
        <v>-26020</v>
      </c>
      <c r="IU53">
        <v>-14416</v>
      </c>
      <c r="IV53">
        <v>94646</v>
      </c>
      <c r="IW53">
        <v>-10374</v>
      </c>
      <c r="IX53">
        <v>-94458</v>
      </c>
      <c r="IY53">
        <v>-41350</v>
      </c>
      <c r="IZ53">
        <v>69652</v>
      </c>
      <c r="JA53">
        <v>10972</v>
      </c>
      <c r="JB53">
        <v>110116</v>
      </c>
      <c r="JC53">
        <v>68504</v>
      </c>
      <c r="JD53">
        <v>63010</v>
      </c>
      <c r="JE53">
        <v>-125842</v>
      </c>
      <c r="JF53">
        <v>68818</v>
      </c>
      <c r="JG53">
        <v>62378</v>
      </c>
      <c r="JH53">
        <v>71590</v>
      </c>
      <c r="JI53">
        <v>-6198</v>
      </c>
      <c r="JJ53">
        <v>-85274</v>
      </c>
      <c r="JK53">
        <v>-68054</v>
      </c>
      <c r="JL53">
        <v>65038</v>
      </c>
      <c r="JM53">
        <v>64154</v>
      </c>
      <c r="JN53">
        <v>-1190</v>
      </c>
      <c r="JO53">
        <v>41218</v>
      </c>
      <c r="JP53">
        <v>78359</v>
      </c>
      <c r="JQ53">
        <v>91707</v>
      </c>
      <c r="JR53">
        <v>57551</v>
      </c>
      <c r="JS53">
        <v>-133541</v>
      </c>
      <c r="JT53">
        <v>83122</v>
      </c>
      <c r="JU53">
        <v>67162</v>
      </c>
      <c r="JV53">
        <v>-165678</v>
      </c>
      <c r="JW53">
        <v>274</v>
      </c>
      <c r="JX53">
        <v>134121</v>
      </c>
      <c r="JY53">
        <v>-110707</v>
      </c>
      <c r="JZ53">
        <v>-38659</v>
      </c>
      <c r="KA53">
        <v>-12835</v>
      </c>
      <c r="KB53">
        <v>103365</v>
      </c>
      <c r="KC53">
        <v>-79743</v>
      </c>
      <c r="KD53">
        <v>-152267</v>
      </c>
      <c r="KE53">
        <v>15993</v>
      </c>
      <c r="KF53">
        <v>44069</v>
      </c>
      <c r="KG53">
        <v>-21535</v>
      </c>
      <c r="KH53">
        <v>77077</v>
      </c>
      <c r="KI53">
        <v>173569</v>
      </c>
      <c r="KJ53">
        <v>108274</v>
      </c>
      <c r="KK53">
        <v>70690</v>
      </c>
      <c r="KL53">
        <v>67310</v>
      </c>
      <c r="KM53">
        <v>51134</v>
      </c>
      <c r="KN53">
        <v>19193</v>
      </c>
      <c r="KO53">
        <v>23285</v>
      </c>
      <c r="KP53">
        <v>-114003</v>
      </c>
      <c r="KQ53">
        <v>-18799</v>
      </c>
      <c r="KR53">
        <v>-135176</v>
      </c>
      <c r="KS53">
        <v>-17620</v>
      </c>
      <c r="KT53">
        <v>-8708</v>
      </c>
      <c r="KU53">
        <v>85492</v>
      </c>
      <c r="KV53">
        <v>281573</v>
      </c>
      <c r="KW53">
        <v>235005</v>
      </c>
      <c r="KX53">
        <v>140241</v>
      </c>
      <c r="KY53">
        <v>-236835</v>
      </c>
      <c r="KZ53">
        <v>-332058</v>
      </c>
      <c r="LA53">
        <v>-100962</v>
      </c>
      <c r="LB53">
        <v>-10798</v>
      </c>
      <c r="LC53">
        <v>-11442</v>
      </c>
      <c r="LD53">
        <v>-151048</v>
      </c>
      <c r="LE53">
        <v>-21368</v>
      </c>
      <c r="LF53">
        <v>-22396</v>
      </c>
    </row>
    <row r="54" spans="1:318">
      <c r="A54" t="s">
        <v>484</v>
      </c>
      <c r="B54" t="s">
        <v>331</v>
      </c>
      <c r="C54">
        <v>1000000</v>
      </c>
      <c r="D54" t="s">
        <v>332</v>
      </c>
      <c r="E54" t="s">
        <v>485</v>
      </c>
      <c r="F54" s="2" t="s">
        <v>486</v>
      </c>
      <c r="G54" t="s">
        <v>7</v>
      </c>
      <c r="H54" t="s">
        <v>7</v>
      </c>
      <c r="I54" t="s">
        <v>7</v>
      </c>
      <c r="J54" t="s">
        <v>7</v>
      </c>
      <c r="K54">
        <v>-92</v>
      </c>
      <c r="L54" t="s">
        <v>8</v>
      </c>
      <c r="M54" t="s">
        <v>8</v>
      </c>
      <c r="N54" t="s">
        <v>8</v>
      </c>
      <c r="O54">
        <v>-21</v>
      </c>
      <c r="P54" t="s">
        <v>8</v>
      </c>
      <c r="Q54" t="s">
        <v>8</v>
      </c>
      <c r="R54" t="s">
        <v>8</v>
      </c>
      <c r="S54">
        <v>80</v>
      </c>
      <c r="T54" t="s">
        <v>8</v>
      </c>
      <c r="U54" t="s">
        <v>8</v>
      </c>
      <c r="V54" t="s">
        <v>8</v>
      </c>
      <c r="W54">
        <v>-9</v>
      </c>
      <c r="X54" t="s">
        <v>8</v>
      </c>
      <c r="Y54" t="s">
        <v>8</v>
      </c>
      <c r="Z54" t="s">
        <v>8</v>
      </c>
      <c r="AA54">
        <v>251</v>
      </c>
      <c r="AB54" t="s">
        <v>8</v>
      </c>
      <c r="AC54" t="s">
        <v>8</v>
      </c>
      <c r="AD54" t="s">
        <v>8</v>
      </c>
      <c r="AE54">
        <v>277</v>
      </c>
      <c r="AF54">
        <v>156</v>
      </c>
      <c r="AG54">
        <v>196</v>
      </c>
      <c r="AH54">
        <v>-332</v>
      </c>
      <c r="AI54">
        <v>88</v>
      </c>
      <c r="AJ54">
        <v>204</v>
      </c>
      <c r="AK54">
        <v>-500</v>
      </c>
      <c r="AL54">
        <v>-180</v>
      </c>
      <c r="AM54">
        <v>28</v>
      </c>
      <c r="AN54">
        <v>684</v>
      </c>
      <c r="AO54">
        <v>-252</v>
      </c>
      <c r="AP54">
        <v>-392</v>
      </c>
      <c r="AQ54">
        <v>-240</v>
      </c>
      <c r="AR54">
        <v>-376</v>
      </c>
      <c r="AS54">
        <v>-232</v>
      </c>
      <c r="AT54">
        <v>-160</v>
      </c>
      <c r="AU54">
        <v>-4</v>
      </c>
      <c r="AV54">
        <v>360</v>
      </c>
      <c r="AW54">
        <v>324</v>
      </c>
      <c r="AX54">
        <v>296</v>
      </c>
      <c r="AY54">
        <v>260</v>
      </c>
      <c r="AZ54">
        <v>868</v>
      </c>
      <c r="BA54">
        <v>504</v>
      </c>
      <c r="BB54">
        <v>124</v>
      </c>
      <c r="BC54">
        <v>244</v>
      </c>
      <c r="BD54">
        <v>1084</v>
      </c>
      <c r="BE54">
        <v>1360</v>
      </c>
      <c r="BF54">
        <v>352</v>
      </c>
      <c r="BG54">
        <v>876</v>
      </c>
      <c r="BH54">
        <v>676</v>
      </c>
      <c r="BI54">
        <v>260</v>
      </c>
      <c r="BJ54">
        <v>520</v>
      </c>
      <c r="BK54">
        <v>436</v>
      </c>
      <c r="BL54">
        <v>1116</v>
      </c>
      <c r="BM54">
        <v>500</v>
      </c>
      <c r="BN54">
        <v>304</v>
      </c>
      <c r="BO54">
        <v>388</v>
      </c>
      <c r="BP54">
        <v>340</v>
      </c>
      <c r="BQ54">
        <v>692</v>
      </c>
      <c r="BR54">
        <v>268</v>
      </c>
      <c r="BS54">
        <v>448</v>
      </c>
      <c r="BT54">
        <v>804</v>
      </c>
      <c r="BU54">
        <v>1260</v>
      </c>
      <c r="BV54">
        <v>376</v>
      </c>
      <c r="BW54">
        <v>1536</v>
      </c>
      <c r="BX54">
        <v>1976</v>
      </c>
      <c r="BY54">
        <v>2028</v>
      </c>
      <c r="BZ54">
        <v>284</v>
      </c>
      <c r="CA54">
        <v>-316</v>
      </c>
      <c r="CB54">
        <v>-444</v>
      </c>
      <c r="CC54">
        <v>608</v>
      </c>
      <c r="CD54">
        <v>-176</v>
      </c>
      <c r="CE54">
        <v>1880</v>
      </c>
      <c r="CF54">
        <v>360</v>
      </c>
      <c r="CG54">
        <v>280</v>
      </c>
      <c r="CH54">
        <v>568</v>
      </c>
      <c r="CI54">
        <v>632</v>
      </c>
      <c r="CJ54">
        <v>1436</v>
      </c>
      <c r="CK54">
        <v>540</v>
      </c>
      <c r="CL54">
        <v>428</v>
      </c>
      <c r="CM54">
        <v>536</v>
      </c>
      <c r="CN54">
        <v>1156</v>
      </c>
      <c r="CO54">
        <v>948</v>
      </c>
      <c r="CP54">
        <v>1556</v>
      </c>
      <c r="CQ54">
        <v>1204</v>
      </c>
      <c r="CR54">
        <v>1212</v>
      </c>
      <c r="CS54">
        <v>240</v>
      </c>
      <c r="CT54">
        <v>936</v>
      </c>
      <c r="CU54">
        <v>1948</v>
      </c>
      <c r="CV54">
        <v>1268</v>
      </c>
      <c r="CW54">
        <v>820</v>
      </c>
      <c r="CX54">
        <v>1660</v>
      </c>
      <c r="CY54">
        <v>364</v>
      </c>
      <c r="CZ54">
        <v>1128</v>
      </c>
      <c r="DA54">
        <v>-232</v>
      </c>
      <c r="DB54">
        <v>1584</v>
      </c>
      <c r="DC54">
        <v>1016</v>
      </c>
      <c r="DD54">
        <v>1128</v>
      </c>
      <c r="DE54">
        <v>1072</v>
      </c>
      <c r="DF54">
        <v>1248</v>
      </c>
      <c r="DG54">
        <v>312</v>
      </c>
      <c r="DH54">
        <v>1932</v>
      </c>
      <c r="DI54">
        <v>1688</v>
      </c>
      <c r="DJ54">
        <v>-512</v>
      </c>
      <c r="DK54">
        <v>1012</v>
      </c>
      <c r="DL54">
        <v>532</v>
      </c>
      <c r="DM54">
        <v>600</v>
      </c>
      <c r="DN54">
        <v>884</v>
      </c>
      <c r="DO54">
        <v>1816</v>
      </c>
      <c r="DP54">
        <v>2708</v>
      </c>
      <c r="DQ54">
        <v>1892</v>
      </c>
      <c r="DR54">
        <v>1660</v>
      </c>
      <c r="DS54">
        <v>3228</v>
      </c>
      <c r="DT54">
        <v>8432</v>
      </c>
      <c r="DU54">
        <v>4884</v>
      </c>
      <c r="DV54">
        <v>5064</v>
      </c>
      <c r="DW54">
        <v>10292</v>
      </c>
      <c r="DX54">
        <v>9420</v>
      </c>
      <c r="DY54">
        <v>5388</v>
      </c>
      <c r="DZ54">
        <v>10316</v>
      </c>
      <c r="EA54">
        <v>8996</v>
      </c>
      <c r="EB54">
        <v>2220</v>
      </c>
      <c r="EC54">
        <v>6668</v>
      </c>
      <c r="ED54">
        <v>7520</v>
      </c>
      <c r="EE54">
        <v>3796</v>
      </c>
      <c r="EF54">
        <v>5352</v>
      </c>
      <c r="EG54">
        <v>4708</v>
      </c>
      <c r="EH54">
        <v>1928</v>
      </c>
      <c r="EI54">
        <v>3920</v>
      </c>
      <c r="EJ54">
        <v>3516</v>
      </c>
      <c r="EK54">
        <v>2148</v>
      </c>
      <c r="EL54">
        <v>6892</v>
      </c>
      <c r="EM54">
        <v>2248</v>
      </c>
      <c r="EN54">
        <v>420</v>
      </c>
      <c r="EO54">
        <v>3636</v>
      </c>
      <c r="EP54">
        <v>340</v>
      </c>
      <c r="EQ54">
        <v>412</v>
      </c>
      <c r="ER54">
        <v>1260</v>
      </c>
      <c r="ES54">
        <v>5356</v>
      </c>
      <c r="ET54">
        <v>3924</v>
      </c>
      <c r="EU54">
        <v>11408</v>
      </c>
      <c r="EV54">
        <v>3300</v>
      </c>
      <c r="EW54">
        <v>1428</v>
      </c>
      <c r="EX54">
        <v>13012</v>
      </c>
      <c r="EY54">
        <v>8724</v>
      </c>
      <c r="EZ54">
        <v>2348</v>
      </c>
      <c r="FA54">
        <v>4208</v>
      </c>
      <c r="FB54">
        <v>2212</v>
      </c>
      <c r="FC54">
        <v>3556</v>
      </c>
      <c r="FD54">
        <v>-1252</v>
      </c>
      <c r="FE54">
        <v>3168</v>
      </c>
      <c r="FF54">
        <v>1640</v>
      </c>
      <c r="FG54">
        <v>27696</v>
      </c>
      <c r="FH54">
        <v>2376</v>
      </c>
      <c r="FI54">
        <v>8284</v>
      </c>
      <c r="FJ54">
        <v>2388</v>
      </c>
      <c r="FK54">
        <v>44828</v>
      </c>
      <c r="FL54">
        <v>-14628</v>
      </c>
      <c r="FM54">
        <v>-2916</v>
      </c>
      <c r="FN54">
        <v>3244</v>
      </c>
      <c r="FO54">
        <v>24072</v>
      </c>
      <c r="FP54">
        <v>1544</v>
      </c>
      <c r="FQ54">
        <v>-1592</v>
      </c>
      <c r="FR54">
        <v>5724</v>
      </c>
      <c r="FS54">
        <v>27848</v>
      </c>
      <c r="FT54">
        <v>15088</v>
      </c>
      <c r="FU54">
        <v>-520</v>
      </c>
      <c r="FV54">
        <v>5228</v>
      </c>
      <c r="FW54">
        <v>-52284</v>
      </c>
      <c r="FX54">
        <v>5212</v>
      </c>
      <c r="FY54">
        <v>6780</v>
      </c>
      <c r="FZ54">
        <v>6332</v>
      </c>
      <c r="GA54">
        <v>1104</v>
      </c>
      <c r="GB54">
        <v>34232</v>
      </c>
      <c r="GC54">
        <v>19628</v>
      </c>
      <c r="GD54">
        <v>1960</v>
      </c>
      <c r="GE54">
        <v>29624</v>
      </c>
      <c r="GF54">
        <v>12516</v>
      </c>
      <c r="GG54">
        <v>11004</v>
      </c>
      <c r="GH54">
        <v>15644</v>
      </c>
      <c r="GI54">
        <v>70904</v>
      </c>
      <c r="GJ54">
        <v>-30005</v>
      </c>
      <c r="GK54">
        <v>19947</v>
      </c>
      <c r="GL54">
        <v>15650</v>
      </c>
      <c r="GM54">
        <v>43484</v>
      </c>
      <c r="GN54">
        <v>79498</v>
      </c>
      <c r="GO54">
        <v>64602</v>
      </c>
      <c r="GP54">
        <v>125462</v>
      </c>
      <c r="GQ54">
        <v>55946</v>
      </c>
      <c r="GR54">
        <v>1336</v>
      </c>
      <c r="GS54">
        <v>-3008</v>
      </c>
      <c r="GT54">
        <v>25220</v>
      </c>
      <c r="GU54">
        <v>10060</v>
      </c>
      <c r="GV54">
        <v>15436</v>
      </c>
      <c r="GW54">
        <v>60356</v>
      </c>
      <c r="GX54">
        <v>66760</v>
      </c>
      <c r="GY54">
        <v>84988</v>
      </c>
      <c r="GZ54">
        <v>56116</v>
      </c>
      <c r="HA54">
        <v>21816</v>
      </c>
      <c r="HB54">
        <v>85076</v>
      </c>
      <c r="HC54">
        <v>103428</v>
      </c>
      <c r="HD54">
        <v>21292</v>
      </c>
      <c r="HE54">
        <v>51100</v>
      </c>
      <c r="HF54">
        <v>129644</v>
      </c>
      <c r="HG54">
        <v>36228</v>
      </c>
      <c r="HH54">
        <v>50195</v>
      </c>
      <c r="HI54">
        <v>119103</v>
      </c>
      <c r="HJ54">
        <v>-26109</v>
      </c>
      <c r="HK54">
        <v>-27825</v>
      </c>
      <c r="HL54">
        <v>63</v>
      </c>
      <c r="HM54">
        <v>26991</v>
      </c>
      <c r="HN54">
        <v>19563</v>
      </c>
      <c r="HO54">
        <v>-5009</v>
      </c>
      <c r="HP54">
        <v>41503</v>
      </c>
      <c r="HQ54">
        <v>-61281</v>
      </c>
      <c r="HR54">
        <v>75035</v>
      </c>
      <c r="HS54">
        <v>29743</v>
      </c>
      <c r="HT54">
        <v>87656</v>
      </c>
      <c r="HU54">
        <v>-96004</v>
      </c>
      <c r="HV54">
        <v>-88472</v>
      </c>
      <c r="HW54">
        <v>22648</v>
      </c>
      <c r="HX54">
        <v>43568</v>
      </c>
      <c r="HY54">
        <v>7032</v>
      </c>
      <c r="HZ54">
        <v>33068</v>
      </c>
      <c r="IA54">
        <v>7632</v>
      </c>
      <c r="IB54">
        <v>-83883</v>
      </c>
      <c r="IC54">
        <v>82237</v>
      </c>
      <c r="ID54">
        <v>-66627</v>
      </c>
      <c r="IE54">
        <v>146297</v>
      </c>
      <c r="IF54">
        <v>102282</v>
      </c>
      <c r="IG54">
        <v>6670</v>
      </c>
      <c r="IH54">
        <v>183482</v>
      </c>
      <c r="II54">
        <v>140430</v>
      </c>
      <c r="IJ54">
        <v>71867</v>
      </c>
      <c r="IK54">
        <v>115791</v>
      </c>
      <c r="IL54">
        <v>86199</v>
      </c>
      <c r="IM54">
        <v>103595</v>
      </c>
      <c r="IN54">
        <v>101082</v>
      </c>
      <c r="IO54">
        <v>253721</v>
      </c>
      <c r="IP54">
        <v>282692</v>
      </c>
      <c r="IQ54">
        <v>396041</v>
      </c>
      <c r="IR54">
        <v>233770</v>
      </c>
      <c r="IS54">
        <v>348369</v>
      </c>
      <c r="IT54">
        <v>202401</v>
      </c>
      <c r="IU54">
        <v>161468</v>
      </c>
      <c r="IV54">
        <v>-207094</v>
      </c>
      <c r="IW54">
        <v>8768</v>
      </c>
      <c r="IX54">
        <v>-412580</v>
      </c>
      <c r="IY54">
        <v>-185078</v>
      </c>
      <c r="IZ54">
        <v>44456</v>
      </c>
      <c r="JA54">
        <v>229059</v>
      </c>
      <c r="JB54">
        <v>85182</v>
      </c>
      <c r="JC54">
        <v>328378</v>
      </c>
      <c r="JD54">
        <v>119344</v>
      </c>
      <c r="JE54">
        <v>31672</v>
      </c>
      <c r="JF54">
        <v>43077</v>
      </c>
      <c r="JG54">
        <v>236300</v>
      </c>
      <c r="JH54">
        <v>222053</v>
      </c>
      <c r="JI54">
        <v>328734</v>
      </c>
      <c r="JJ54">
        <v>-20219</v>
      </c>
      <c r="JK54">
        <v>70219</v>
      </c>
      <c r="JL54">
        <v>-171847</v>
      </c>
      <c r="JM54">
        <v>30626</v>
      </c>
      <c r="JN54">
        <v>326876</v>
      </c>
      <c r="JO54">
        <v>266188</v>
      </c>
      <c r="JP54">
        <v>224688</v>
      </c>
      <c r="JQ54">
        <v>-16652</v>
      </c>
      <c r="JR54">
        <v>130887</v>
      </c>
      <c r="JS54">
        <v>296994</v>
      </c>
      <c r="JT54">
        <v>-13232</v>
      </c>
      <c r="JU54">
        <v>347202</v>
      </c>
      <c r="JV54">
        <v>273989</v>
      </c>
      <c r="JW54">
        <v>54489</v>
      </c>
      <c r="JX54">
        <v>-89056</v>
      </c>
      <c r="JY54">
        <v>157262</v>
      </c>
      <c r="JZ54">
        <v>-262524</v>
      </c>
      <c r="KA54">
        <v>-115813</v>
      </c>
      <c r="KB54">
        <v>-302646</v>
      </c>
      <c r="KC54">
        <v>19028</v>
      </c>
      <c r="KD54">
        <v>175942</v>
      </c>
      <c r="KE54">
        <v>248228</v>
      </c>
      <c r="KF54">
        <v>294542</v>
      </c>
      <c r="KG54">
        <v>227716</v>
      </c>
      <c r="KH54">
        <v>145536</v>
      </c>
      <c r="KI54">
        <v>481266</v>
      </c>
      <c r="KJ54">
        <v>260067</v>
      </c>
      <c r="KK54">
        <v>126302</v>
      </c>
      <c r="KL54">
        <v>113583</v>
      </c>
      <c r="KM54">
        <v>-29720</v>
      </c>
      <c r="KN54">
        <v>-246102</v>
      </c>
      <c r="KO54">
        <v>177027</v>
      </c>
      <c r="KP54">
        <v>60217</v>
      </c>
      <c r="KQ54">
        <v>5273</v>
      </c>
      <c r="KR54">
        <v>-605952</v>
      </c>
      <c r="KS54">
        <v>354299</v>
      </c>
      <c r="KT54">
        <v>57570</v>
      </c>
      <c r="KU54">
        <v>425383</v>
      </c>
      <c r="KV54">
        <v>630150</v>
      </c>
      <c r="KW54">
        <v>30400</v>
      </c>
      <c r="KX54">
        <v>630589</v>
      </c>
      <c r="KY54">
        <v>218900</v>
      </c>
      <c r="KZ54">
        <v>708200</v>
      </c>
      <c r="LA54">
        <v>312594</v>
      </c>
      <c r="LB54">
        <v>326916</v>
      </c>
      <c r="LC54">
        <v>-228394</v>
      </c>
      <c r="LD54">
        <v>109284</v>
      </c>
      <c r="LE54">
        <v>201173</v>
      </c>
      <c r="LF54">
        <v>-41212</v>
      </c>
    </row>
    <row r="55" spans="1:318">
      <c r="A55" t="s">
        <v>487</v>
      </c>
      <c r="B55" t="s">
        <v>331</v>
      </c>
      <c r="C55">
        <v>1000000</v>
      </c>
      <c r="D55" t="s">
        <v>332</v>
      </c>
      <c r="E55" t="s">
        <v>488</v>
      </c>
      <c r="F55" s="2" t="s">
        <v>489</v>
      </c>
      <c r="G55" t="s">
        <v>7</v>
      </c>
      <c r="H55" t="s">
        <v>7</v>
      </c>
      <c r="I55" t="s">
        <v>7</v>
      </c>
      <c r="J55" t="s">
        <v>7</v>
      </c>
      <c r="K55">
        <v>2404</v>
      </c>
      <c r="L55" t="s">
        <v>8</v>
      </c>
      <c r="M55" t="s">
        <v>8</v>
      </c>
      <c r="N55" t="s">
        <v>8</v>
      </c>
      <c r="O55">
        <v>4131</v>
      </c>
      <c r="P55" t="s">
        <v>8</v>
      </c>
      <c r="Q55" t="s">
        <v>8</v>
      </c>
      <c r="R55" t="s">
        <v>8</v>
      </c>
      <c r="S55">
        <v>1160</v>
      </c>
      <c r="T55" t="s">
        <v>8</v>
      </c>
      <c r="U55" t="s">
        <v>8</v>
      </c>
      <c r="V55" t="s">
        <v>8</v>
      </c>
      <c r="W55">
        <v>388</v>
      </c>
      <c r="X55" t="s">
        <v>8</v>
      </c>
      <c r="Y55" t="s">
        <v>8</v>
      </c>
      <c r="Z55" t="s">
        <v>8</v>
      </c>
      <c r="AA55">
        <v>-85</v>
      </c>
      <c r="AB55" t="s">
        <v>8</v>
      </c>
      <c r="AC55" t="s">
        <v>8</v>
      </c>
      <c r="AD55" t="s">
        <v>8</v>
      </c>
      <c r="AE55">
        <v>342</v>
      </c>
      <c r="AF55">
        <v>840</v>
      </c>
      <c r="AG55">
        <v>756</v>
      </c>
      <c r="AH55">
        <v>584</v>
      </c>
      <c r="AI55">
        <v>52</v>
      </c>
      <c r="AJ55">
        <v>520</v>
      </c>
      <c r="AK55">
        <v>1492</v>
      </c>
      <c r="AL55">
        <v>1948</v>
      </c>
      <c r="AM55">
        <v>1092</v>
      </c>
      <c r="AN55">
        <v>-72</v>
      </c>
      <c r="AO55">
        <v>-236</v>
      </c>
      <c r="AP55">
        <v>8</v>
      </c>
      <c r="AQ55">
        <v>1000</v>
      </c>
      <c r="AR55">
        <v>-16</v>
      </c>
      <c r="AS55">
        <v>568</v>
      </c>
      <c r="AT55">
        <v>188</v>
      </c>
      <c r="AU55">
        <v>96</v>
      </c>
      <c r="AV55">
        <v>388</v>
      </c>
      <c r="AW55">
        <v>808</v>
      </c>
      <c r="AX55">
        <v>140</v>
      </c>
      <c r="AY55">
        <v>628</v>
      </c>
      <c r="AZ55">
        <v>524</v>
      </c>
      <c r="BA55">
        <v>412</v>
      </c>
      <c r="BB55">
        <v>464</v>
      </c>
      <c r="BC55">
        <v>2368</v>
      </c>
      <c r="BD55">
        <v>728</v>
      </c>
      <c r="BE55">
        <v>592</v>
      </c>
      <c r="BF55">
        <v>1408</v>
      </c>
      <c r="BG55">
        <v>1260</v>
      </c>
      <c r="BH55">
        <v>-116</v>
      </c>
      <c r="BI55">
        <v>1332</v>
      </c>
      <c r="BJ55">
        <v>788</v>
      </c>
      <c r="BK55">
        <v>-340</v>
      </c>
      <c r="BL55">
        <v>512</v>
      </c>
      <c r="BM55">
        <v>1280</v>
      </c>
      <c r="BN55">
        <v>1100</v>
      </c>
      <c r="BO55">
        <v>2200</v>
      </c>
      <c r="BP55">
        <v>2188</v>
      </c>
      <c r="BQ55">
        <v>-764</v>
      </c>
      <c r="BR55">
        <v>2532</v>
      </c>
      <c r="BS55">
        <v>2680</v>
      </c>
      <c r="BT55">
        <v>2316</v>
      </c>
      <c r="BU55">
        <v>732</v>
      </c>
      <c r="BV55">
        <v>-484</v>
      </c>
      <c r="BW55">
        <v>1328</v>
      </c>
      <c r="BX55">
        <v>1532</v>
      </c>
      <c r="BY55">
        <v>3248</v>
      </c>
      <c r="BZ55">
        <v>944</v>
      </c>
      <c r="CA55">
        <v>3068</v>
      </c>
      <c r="CB55">
        <v>2916</v>
      </c>
      <c r="CC55">
        <v>2852</v>
      </c>
      <c r="CD55">
        <v>2580</v>
      </c>
      <c r="CE55">
        <v>3984</v>
      </c>
      <c r="CF55">
        <v>4640</v>
      </c>
      <c r="CG55">
        <v>1588</v>
      </c>
      <c r="CH55">
        <v>148</v>
      </c>
      <c r="CI55">
        <v>2248</v>
      </c>
      <c r="CJ55">
        <v>1544</v>
      </c>
      <c r="CK55">
        <v>2052</v>
      </c>
      <c r="CL55">
        <v>-360</v>
      </c>
      <c r="CM55">
        <v>2196</v>
      </c>
      <c r="CN55">
        <v>4552</v>
      </c>
      <c r="CO55">
        <v>2968</v>
      </c>
      <c r="CP55">
        <v>2260</v>
      </c>
      <c r="CQ55">
        <v>2804</v>
      </c>
      <c r="CR55">
        <v>2728</v>
      </c>
      <c r="CS55">
        <v>1268</v>
      </c>
      <c r="CT55">
        <v>1672</v>
      </c>
      <c r="CU55">
        <v>1516</v>
      </c>
      <c r="CV55">
        <v>2044</v>
      </c>
      <c r="CW55">
        <v>3344</v>
      </c>
      <c r="CX55">
        <v>988</v>
      </c>
      <c r="CY55">
        <v>2412</v>
      </c>
      <c r="CZ55">
        <v>1896</v>
      </c>
      <c r="DA55">
        <v>2852</v>
      </c>
      <c r="DB55">
        <v>88</v>
      </c>
      <c r="DC55">
        <v>4336</v>
      </c>
      <c r="DD55">
        <v>3712</v>
      </c>
      <c r="DE55">
        <v>3576</v>
      </c>
      <c r="DF55">
        <v>2896</v>
      </c>
      <c r="DG55">
        <v>3416</v>
      </c>
      <c r="DH55">
        <v>3100</v>
      </c>
      <c r="DI55">
        <v>-300</v>
      </c>
      <c r="DJ55">
        <v>2180</v>
      </c>
      <c r="DK55">
        <v>4792</v>
      </c>
      <c r="DL55">
        <v>2144</v>
      </c>
      <c r="DM55">
        <v>6852</v>
      </c>
      <c r="DN55">
        <v>-896</v>
      </c>
      <c r="DO55">
        <v>5488</v>
      </c>
      <c r="DP55">
        <v>-1084</v>
      </c>
      <c r="DQ55">
        <v>16208</v>
      </c>
      <c r="DR55">
        <v>9992</v>
      </c>
      <c r="DS55">
        <v>9324</v>
      </c>
      <c r="DT55">
        <v>6512</v>
      </c>
      <c r="DU55">
        <v>3768</v>
      </c>
      <c r="DV55">
        <v>4364</v>
      </c>
      <c r="DW55">
        <v>9528</v>
      </c>
      <c r="DX55">
        <v>4960</v>
      </c>
      <c r="DY55">
        <v>7112</v>
      </c>
      <c r="DZ55">
        <v>3968</v>
      </c>
      <c r="EA55">
        <v>13952</v>
      </c>
      <c r="EB55">
        <v>4180</v>
      </c>
      <c r="EC55">
        <v>3524</v>
      </c>
      <c r="ED55">
        <v>8604</v>
      </c>
      <c r="EE55">
        <v>5804</v>
      </c>
      <c r="EF55">
        <v>-3984</v>
      </c>
      <c r="EG55">
        <v>7524</v>
      </c>
      <c r="EH55">
        <v>5516</v>
      </c>
      <c r="EI55">
        <v>28956</v>
      </c>
      <c r="EJ55">
        <v>8300</v>
      </c>
      <c r="EK55">
        <v>14340</v>
      </c>
      <c r="EL55">
        <v>37004</v>
      </c>
      <c r="EM55">
        <v>6480</v>
      </c>
      <c r="EN55">
        <v>14388</v>
      </c>
      <c r="EO55">
        <v>25020</v>
      </c>
      <c r="EP55">
        <v>20552</v>
      </c>
      <c r="EQ55">
        <v>21104</v>
      </c>
      <c r="ER55">
        <v>24160</v>
      </c>
      <c r="ES55">
        <v>24052</v>
      </c>
      <c r="ET55">
        <v>15944</v>
      </c>
      <c r="EU55">
        <v>94416</v>
      </c>
      <c r="EV55">
        <v>54586</v>
      </c>
      <c r="EW55">
        <v>37532</v>
      </c>
      <c r="EX55">
        <v>9560</v>
      </c>
      <c r="EY55">
        <v>27488</v>
      </c>
      <c r="EZ55">
        <v>-8260</v>
      </c>
      <c r="FA55">
        <v>12574</v>
      </c>
      <c r="FB55">
        <v>45004</v>
      </c>
      <c r="FC55">
        <v>-70329</v>
      </c>
      <c r="FD55">
        <v>23375</v>
      </c>
      <c r="FE55">
        <v>26006</v>
      </c>
      <c r="FF55">
        <v>7856</v>
      </c>
      <c r="FG55">
        <v>11907</v>
      </c>
      <c r="FH55">
        <v>-12031</v>
      </c>
      <c r="FI55">
        <v>-23805</v>
      </c>
      <c r="FJ55">
        <v>-3521</v>
      </c>
      <c r="FK55">
        <v>6505</v>
      </c>
      <c r="FL55">
        <v>10013</v>
      </c>
      <c r="FM55">
        <v>-19880</v>
      </c>
      <c r="FN55">
        <v>8643</v>
      </c>
      <c r="FO55">
        <v>-4539</v>
      </c>
      <c r="FP55">
        <v>21313</v>
      </c>
      <c r="FQ55">
        <v>-11922</v>
      </c>
      <c r="FR55">
        <v>-18979</v>
      </c>
      <c r="FS55">
        <v>19151</v>
      </c>
      <c r="FT55">
        <v>-1988</v>
      </c>
      <c r="FU55">
        <v>-5736</v>
      </c>
      <c r="FV55">
        <v>-23677</v>
      </c>
      <c r="FW55">
        <v>-7289</v>
      </c>
      <c r="FX55">
        <v>3568</v>
      </c>
      <c r="FY55">
        <v>-30237</v>
      </c>
      <c r="FZ55">
        <v>-6393</v>
      </c>
      <c r="GA55">
        <v>12884</v>
      </c>
      <c r="GB55">
        <v>-18679</v>
      </c>
      <c r="GC55">
        <v>-13303</v>
      </c>
      <c r="GD55">
        <v>12446</v>
      </c>
      <c r="GE55">
        <v>-57890</v>
      </c>
      <c r="GF55">
        <v>4912</v>
      </c>
      <c r="GG55">
        <v>-47025</v>
      </c>
      <c r="GH55">
        <v>-14020</v>
      </c>
      <c r="GI55">
        <v>1147</v>
      </c>
      <c r="GJ55">
        <v>28418</v>
      </c>
      <c r="GK55">
        <v>6540</v>
      </c>
      <c r="GL55">
        <v>-14806</v>
      </c>
      <c r="GM55">
        <v>-10430</v>
      </c>
      <c r="GN55">
        <v>-8781</v>
      </c>
      <c r="GO55">
        <v>23280</v>
      </c>
      <c r="GP55">
        <v>-23586</v>
      </c>
      <c r="GQ55">
        <v>54578</v>
      </c>
      <c r="GR55">
        <v>46405</v>
      </c>
      <c r="GS55">
        <v>860</v>
      </c>
      <c r="GT55">
        <v>7027</v>
      </c>
      <c r="GU55">
        <v>-5357</v>
      </c>
      <c r="GV55">
        <v>9027</v>
      </c>
      <c r="GW55">
        <v>14422</v>
      </c>
      <c r="GX55">
        <v>2912</v>
      </c>
      <c r="GY55">
        <v>10625</v>
      </c>
      <c r="GZ55">
        <v>-3694</v>
      </c>
      <c r="HA55">
        <v>15559</v>
      </c>
      <c r="HB55">
        <v>20150</v>
      </c>
      <c r="HC55">
        <v>36826</v>
      </c>
      <c r="HD55">
        <v>6799</v>
      </c>
      <c r="HE55">
        <v>23046</v>
      </c>
      <c r="HF55">
        <v>-957</v>
      </c>
      <c r="HG55">
        <v>27623</v>
      </c>
      <c r="HH55">
        <v>28122</v>
      </c>
      <c r="HI55">
        <v>58565</v>
      </c>
      <c r="HJ55">
        <v>-10435</v>
      </c>
      <c r="HK55">
        <v>31901</v>
      </c>
      <c r="HL55">
        <v>112284</v>
      </c>
      <c r="HM55">
        <v>54230</v>
      </c>
      <c r="HN55">
        <v>61042</v>
      </c>
      <c r="HO55">
        <v>1990</v>
      </c>
      <c r="HP55">
        <v>-47394</v>
      </c>
      <c r="HQ55">
        <v>999</v>
      </c>
      <c r="HR55">
        <v>32203</v>
      </c>
      <c r="HS55">
        <v>-18849</v>
      </c>
      <c r="HT55">
        <v>2382</v>
      </c>
      <c r="HU55">
        <v>-36792</v>
      </c>
      <c r="HV55">
        <v>-52335</v>
      </c>
      <c r="HW55">
        <v>115602</v>
      </c>
      <c r="HX55">
        <v>-21327</v>
      </c>
      <c r="HY55">
        <v>184947</v>
      </c>
      <c r="HZ55">
        <v>23316</v>
      </c>
      <c r="IA55">
        <v>12137</v>
      </c>
      <c r="IB55">
        <v>32138</v>
      </c>
      <c r="IC55">
        <v>128951</v>
      </c>
      <c r="ID55">
        <v>145076</v>
      </c>
      <c r="IE55">
        <v>-32996</v>
      </c>
      <c r="IF55">
        <v>160862</v>
      </c>
      <c r="IG55">
        <v>36158</v>
      </c>
      <c r="IH55">
        <v>245945</v>
      </c>
      <c r="II55">
        <v>188787</v>
      </c>
      <c r="IJ55">
        <v>-3860</v>
      </c>
      <c r="IK55">
        <v>185504</v>
      </c>
      <c r="IL55">
        <v>34342</v>
      </c>
      <c r="IM55">
        <v>-284099</v>
      </c>
      <c r="IN55">
        <v>106019</v>
      </c>
      <c r="IO55">
        <v>-167743</v>
      </c>
      <c r="IP55">
        <v>146514</v>
      </c>
      <c r="IQ55">
        <v>79974</v>
      </c>
      <c r="IR55">
        <v>222328</v>
      </c>
      <c r="IS55">
        <v>186036</v>
      </c>
      <c r="IT55">
        <v>93392</v>
      </c>
      <c r="IU55">
        <v>85176</v>
      </c>
      <c r="IV55">
        <v>292268</v>
      </c>
      <c r="IW55">
        <v>-268180</v>
      </c>
      <c r="IX55">
        <v>650944</v>
      </c>
      <c r="IY55">
        <v>-178508</v>
      </c>
      <c r="IZ55">
        <v>-413840</v>
      </c>
      <c r="JA55">
        <v>-775228</v>
      </c>
      <c r="JB55">
        <v>-2712</v>
      </c>
      <c r="JC55">
        <v>-482960</v>
      </c>
      <c r="JD55">
        <v>286984</v>
      </c>
      <c r="JE55">
        <v>264516</v>
      </c>
      <c r="JF55">
        <v>349524</v>
      </c>
      <c r="JG55">
        <v>-25748</v>
      </c>
      <c r="JH55">
        <v>78648</v>
      </c>
      <c r="JI55">
        <v>343788</v>
      </c>
      <c r="JJ55">
        <v>16128</v>
      </c>
      <c r="JK55">
        <v>553100</v>
      </c>
      <c r="JL55">
        <v>-90576</v>
      </c>
      <c r="JM55">
        <v>-556</v>
      </c>
      <c r="JN55">
        <v>-16368</v>
      </c>
      <c r="JO55">
        <v>151192</v>
      </c>
      <c r="JP55">
        <v>-13820</v>
      </c>
      <c r="JQ55">
        <v>-52476</v>
      </c>
      <c r="JR55">
        <v>53500</v>
      </c>
      <c r="JS55">
        <v>-257976</v>
      </c>
      <c r="JT55">
        <v>354652</v>
      </c>
      <c r="JU55">
        <v>-97904</v>
      </c>
      <c r="JV55">
        <v>203840</v>
      </c>
      <c r="JW55">
        <v>-3064</v>
      </c>
      <c r="JX55">
        <v>397932</v>
      </c>
      <c r="JY55">
        <v>-85424</v>
      </c>
      <c r="JZ55">
        <v>265184</v>
      </c>
      <c r="KA55">
        <v>-74204</v>
      </c>
      <c r="KB55">
        <v>304468</v>
      </c>
      <c r="KC55">
        <v>470980</v>
      </c>
      <c r="KD55">
        <v>-44880</v>
      </c>
      <c r="KE55">
        <v>-199492</v>
      </c>
      <c r="KF55">
        <v>38316</v>
      </c>
      <c r="KG55">
        <v>-117508</v>
      </c>
      <c r="KH55">
        <v>-18624</v>
      </c>
      <c r="KI55">
        <v>-101668</v>
      </c>
      <c r="KJ55">
        <v>323328</v>
      </c>
      <c r="KK55">
        <v>54856</v>
      </c>
      <c r="KL55">
        <v>-61684</v>
      </c>
      <c r="KM55">
        <v>692072</v>
      </c>
      <c r="KN55">
        <v>-77600</v>
      </c>
      <c r="KO55">
        <v>63744</v>
      </c>
      <c r="KP55">
        <v>530748</v>
      </c>
      <c r="KQ55">
        <v>-162404</v>
      </c>
      <c r="KR55">
        <v>2032796</v>
      </c>
      <c r="KS55">
        <v>-951080</v>
      </c>
      <c r="KT55">
        <v>-1035768</v>
      </c>
      <c r="KU55">
        <v>330432</v>
      </c>
      <c r="KV55">
        <v>-475132</v>
      </c>
      <c r="KW55">
        <v>-110400</v>
      </c>
      <c r="KX55">
        <v>120848</v>
      </c>
      <c r="KY55">
        <v>329292</v>
      </c>
      <c r="KZ55">
        <v>-187836</v>
      </c>
      <c r="LA55">
        <v>307528</v>
      </c>
      <c r="LB55">
        <v>-35512</v>
      </c>
      <c r="LC55">
        <v>185448</v>
      </c>
      <c r="LD55">
        <v>721060</v>
      </c>
      <c r="LE55">
        <v>540524</v>
      </c>
      <c r="LF55">
        <v>830258</v>
      </c>
    </row>
    <row r="56" spans="1:318">
      <c r="A56" t="s">
        <v>490</v>
      </c>
      <c r="B56" t="s">
        <v>331</v>
      </c>
      <c r="C56">
        <v>1000000</v>
      </c>
      <c r="D56" t="s">
        <v>332</v>
      </c>
      <c r="E56" t="s">
        <v>491</v>
      </c>
      <c r="F56" s="2" t="s">
        <v>492</v>
      </c>
      <c r="G56" t="s">
        <v>7</v>
      </c>
      <c r="H56" t="s">
        <v>7</v>
      </c>
      <c r="I56" t="s">
        <v>7</v>
      </c>
      <c r="J56" t="s">
        <v>7</v>
      </c>
      <c r="K56">
        <v>2395</v>
      </c>
      <c r="L56" t="s">
        <v>8</v>
      </c>
      <c r="M56" t="s">
        <v>8</v>
      </c>
      <c r="N56" t="s">
        <v>8</v>
      </c>
      <c r="O56">
        <v>4102</v>
      </c>
      <c r="P56" t="s">
        <v>8</v>
      </c>
      <c r="Q56" t="s">
        <v>8</v>
      </c>
      <c r="R56" t="s">
        <v>8</v>
      </c>
      <c r="S56">
        <v>1132</v>
      </c>
      <c r="T56" t="s">
        <v>8</v>
      </c>
      <c r="U56" t="s">
        <v>8</v>
      </c>
      <c r="V56" t="s">
        <v>8</v>
      </c>
      <c r="W56">
        <v>362</v>
      </c>
      <c r="X56" t="s">
        <v>8</v>
      </c>
      <c r="Y56" t="s">
        <v>8</v>
      </c>
      <c r="Z56" t="s">
        <v>8</v>
      </c>
      <c r="AA56">
        <v>-109</v>
      </c>
      <c r="AB56" t="s">
        <v>8</v>
      </c>
      <c r="AC56" t="s">
        <v>8</v>
      </c>
      <c r="AD56" t="s">
        <v>8</v>
      </c>
      <c r="AE56">
        <v>322</v>
      </c>
      <c r="AF56">
        <v>780</v>
      </c>
      <c r="AG56">
        <v>664</v>
      </c>
      <c r="AH56">
        <v>536</v>
      </c>
      <c r="AI56">
        <v>120</v>
      </c>
      <c r="AJ56">
        <v>460</v>
      </c>
      <c r="AK56">
        <v>1424</v>
      </c>
      <c r="AL56">
        <v>1888</v>
      </c>
      <c r="AM56">
        <v>1164</v>
      </c>
      <c r="AN56">
        <v>-120</v>
      </c>
      <c r="AO56">
        <v>-304</v>
      </c>
      <c r="AP56">
        <v>-28</v>
      </c>
      <c r="AQ56">
        <v>1048</v>
      </c>
      <c r="AR56">
        <v>-64</v>
      </c>
      <c r="AS56">
        <v>488</v>
      </c>
      <c r="AT56">
        <v>128</v>
      </c>
      <c r="AU56">
        <v>156</v>
      </c>
      <c r="AV56">
        <v>296</v>
      </c>
      <c r="AW56">
        <v>700</v>
      </c>
      <c r="AX56">
        <v>8</v>
      </c>
      <c r="AY56">
        <v>660</v>
      </c>
      <c r="AZ56">
        <v>424</v>
      </c>
      <c r="BA56">
        <v>216</v>
      </c>
      <c r="BB56">
        <v>392</v>
      </c>
      <c r="BC56">
        <v>2356</v>
      </c>
      <c r="BD56">
        <v>676</v>
      </c>
      <c r="BE56">
        <v>492</v>
      </c>
      <c r="BF56">
        <v>1348</v>
      </c>
      <c r="BG56">
        <v>1292</v>
      </c>
      <c r="BH56">
        <v>-204</v>
      </c>
      <c r="BI56">
        <v>1208</v>
      </c>
      <c r="BJ56">
        <v>708</v>
      </c>
      <c r="BK56">
        <v>-260</v>
      </c>
      <c r="BL56">
        <v>420</v>
      </c>
      <c r="BM56">
        <v>1224</v>
      </c>
      <c r="BN56">
        <v>1044</v>
      </c>
      <c r="BO56">
        <v>1948</v>
      </c>
      <c r="BP56">
        <v>2072</v>
      </c>
      <c r="BQ56">
        <v>-876</v>
      </c>
      <c r="BR56">
        <v>2408</v>
      </c>
      <c r="BS56">
        <v>2620</v>
      </c>
      <c r="BT56">
        <v>2236</v>
      </c>
      <c r="BU56">
        <v>620</v>
      </c>
      <c r="BV56">
        <v>-584</v>
      </c>
      <c r="BW56">
        <v>1172</v>
      </c>
      <c r="BX56">
        <v>1388</v>
      </c>
      <c r="BY56">
        <v>3104</v>
      </c>
      <c r="BZ56">
        <v>844</v>
      </c>
      <c r="CA56">
        <v>2916</v>
      </c>
      <c r="CB56">
        <v>2792</v>
      </c>
      <c r="CC56">
        <v>2696</v>
      </c>
      <c r="CD56">
        <v>2432</v>
      </c>
      <c r="CE56">
        <v>3828</v>
      </c>
      <c r="CF56">
        <v>4392</v>
      </c>
      <c r="CG56">
        <v>1360</v>
      </c>
      <c r="CH56">
        <v>-8</v>
      </c>
      <c r="CI56">
        <v>2100</v>
      </c>
      <c r="CJ56">
        <v>1384</v>
      </c>
      <c r="CK56">
        <v>1812</v>
      </c>
      <c r="CL56">
        <v>-548</v>
      </c>
      <c r="CM56">
        <v>1940</v>
      </c>
      <c r="CN56">
        <v>4336</v>
      </c>
      <c r="CO56">
        <v>2828</v>
      </c>
      <c r="CP56">
        <v>2068</v>
      </c>
      <c r="CQ56">
        <v>2604</v>
      </c>
      <c r="CR56">
        <v>2544</v>
      </c>
      <c r="CS56">
        <v>1056</v>
      </c>
      <c r="CT56">
        <v>1412</v>
      </c>
      <c r="CU56">
        <v>1352</v>
      </c>
      <c r="CV56">
        <v>1792</v>
      </c>
      <c r="CW56">
        <v>3044</v>
      </c>
      <c r="CX56">
        <v>720</v>
      </c>
      <c r="CY56">
        <v>2308</v>
      </c>
      <c r="CZ56">
        <v>1548</v>
      </c>
      <c r="DA56">
        <v>2444</v>
      </c>
      <c r="DB56">
        <v>-184</v>
      </c>
      <c r="DC56">
        <v>4184</v>
      </c>
      <c r="DD56">
        <v>3916</v>
      </c>
      <c r="DE56">
        <v>3200</v>
      </c>
      <c r="DF56">
        <v>2524</v>
      </c>
      <c r="DG56">
        <v>3344</v>
      </c>
      <c r="DH56">
        <v>3544</v>
      </c>
      <c r="DI56">
        <v>-572</v>
      </c>
      <c r="DJ56">
        <v>1840</v>
      </c>
      <c r="DK56">
        <v>4628</v>
      </c>
      <c r="DL56">
        <v>4584</v>
      </c>
      <c r="DM56">
        <v>6400</v>
      </c>
      <c r="DN56">
        <v>-1220</v>
      </c>
      <c r="DO56">
        <v>5088</v>
      </c>
      <c r="DP56">
        <v>-952</v>
      </c>
      <c r="DQ56">
        <v>15876</v>
      </c>
      <c r="DR56">
        <v>9300</v>
      </c>
      <c r="DS56">
        <v>8808</v>
      </c>
      <c r="DT56">
        <v>5872</v>
      </c>
      <c r="DU56">
        <v>3104</v>
      </c>
      <c r="DV56">
        <v>4132</v>
      </c>
      <c r="DW56">
        <v>8848</v>
      </c>
      <c r="DX56">
        <v>4332</v>
      </c>
      <c r="DY56">
        <v>6752</v>
      </c>
      <c r="DZ56">
        <v>3456</v>
      </c>
      <c r="EA56">
        <v>13596</v>
      </c>
      <c r="EB56">
        <v>3860</v>
      </c>
      <c r="EC56">
        <v>2900</v>
      </c>
      <c r="ED56">
        <v>8188</v>
      </c>
      <c r="EE56">
        <v>5512</v>
      </c>
      <c r="EF56">
        <v>-4684</v>
      </c>
      <c r="EG56">
        <v>6908</v>
      </c>
      <c r="EH56">
        <v>6416</v>
      </c>
      <c r="EI56">
        <v>28304</v>
      </c>
      <c r="EJ56">
        <v>6452</v>
      </c>
      <c r="EK56">
        <v>12168</v>
      </c>
      <c r="EL56">
        <v>33940</v>
      </c>
      <c r="EM56">
        <v>3248</v>
      </c>
      <c r="EN56">
        <v>10440</v>
      </c>
      <c r="EO56">
        <v>21000</v>
      </c>
      <c r="EP56">
        <v>16020</v>
      </c>
      <c r="EQ56">
        <v>15752</v>
      </c>
      <c r="ER56">
        <v>20124</v>
      </c>
      <c r="ES56">
        <v>20296</v>
      </c>
      <c r="ET56">
        <v>8568</v>
      </c>
      <c r="EU56">
        <v>84760</v>
      </c>
      <c r="EV56">
        <v>49519</v>
      </c>
      <c r="EW56">
        <v>41489</v>
      </c>
      <c r="EX56">
        <v>18356</v>
      </c>
      <c r="EY56">
        <v>19057</v>
      </c>
      <c r="EZ56">
        <v>5671</v>
      </c>
      <c r="FA56">
        <v>17581</v>
      </c>
      <c r="FB56">
        <v>45679</v>
      </c>
      <c r="FC56">
        <v>-66106</v>
      </c>
      <c r="FD56">
        <v>31531</v>
      </c>
      <c r="FE56">
        <v>34722</v>
      </c>
      <c r="FF56">
        <v>13384</v>
      </c>
      <c r="FG56">
        <v>1887</v>
      </c>
      <c r="FH56">
        <v>-8287</v>
      </c>
      <c r="FI56">
        <v>-10569</v>
      </c>
      <c r="FJ56">
        <v>-6941</v>
      </c>
      <c r="FK56">
        <v>5809</v>
      </c>
      <c r="FL56">
        <v>-5239</v>
      </c>
      <c r="FM56">
        <v>-18044</v>
      </c>
      <c r="FN56">
        <v>7839</v>
      </c>
      <c r="FO56">
        <v>-6055</v>
      </c>
      <c r="FP56">
        <v>16229</v>
      </c>
      <c r="FQ56">
        <v>-12798</v>
      </c>
      <c r="FR56">
        <v>-20211</v>
      </c>
      <c r="FS56">
        <v>14207</v>
      </c>
      <c r="FT56">
        <v>-10200</v>
      </c>
      <c r="FU56">
        <v>-3436</v>
      </c>
      <c r="FV56">
        <v>-23141</v>
      </c>
      <c r="FW56">
        <v>-21065</v>
      </c>
      <c r="FX56">
        <v>-15504</v>
      </c>
      <c r="FY56">
        <v>-30905</v>
      </c>
      <c r="FZ56">
        <v>-9281</v>
      </c>
      <c r="GA56">
        <v>-20024</v>
      </c>
      <c r="GB56">
        <v>-22331</v>
      </c>
      <c r="GC56">
        <v>-8203</v>
      </c>
      <c r="GD56">
        <v>-8682</v>
      </c>
      <c r="GE56">
        <v>-23778</v>
      </c>
      <c r="GF56">
        <v>-13704</v>
      </c>
      <c r="GG56">
        <v>-24845</v>
      </c>
      <c r="GH56">
        <v>-9592</v>
      </c>
      <c r="GI56">
        <v>1507</v>
      </c>
      <c r="GJ56">
        <v>-1438</v>
      </c>
      <c r="GK56">
        <v>4408</v>
      </c>
      <c r="GL56">
        <v>-9170</v>
      </c>
      <c r="GM56">
        <v>-15654</v>
      </c>
      <c r="GN56">
        <v>-23069</v>
      </c>
      <c r="GO56">
        <v>-9612</v>
      </c>
      <c r="GP56">
        <v>-11154</v>
      </c>
      <c r="GQ56">
        <v>-1346</v>
      </c>
      <c r="GR56">
        <v>-13959</v>
      </c>
      <c r="GS56">
        <v>-1196</v>
      </c>
      <c r="GT56">
        <v>-2437</v>
      </c>
      <c r="GU56">
        <v>4511</v>
      </c>
      <c r="GV56">
        <v>4327</v>
      </c>
      <c r="GW56">
        <v>11610</v>
      </c>
      <c r="GX56">
        <v>-1668</v>
      </c>
      <c r="GY56">
        <v>5285</v>
      </c>
      <c r="GZ56">
        <v>4482</v>
      </c>
      <c r="HA56">
        <v>14267</v>
      </c>
      <c r="HB56">
        <v>3182</v>
      </c>
      <c r="HC56">
        <v>8270</v>
      </c>
      <c r="HD56">
        <v>2115</v>
      </c>
      <c r="HE56">
        <v>18090</v>
      </c>
      <c r="HF56">
        <v>-2565</v>
      </c>
      <c r="HG56">
        <v>14871</v>
      </c>
      <c r="HH56">
        <v>2342</v>
      </c>
      <c r="HI56">
        <v>-1139</v>
      </c>
      <c r="HJ56">
        <v>869</v>
      </c>
      <c r="HK56">
        <v>1945</v>
      </c>
      <c r="HL56">
        <v>-2484</v>
      </c>
      <c r="HM56">
        <v>-9750</v>
      </c>
      <c r="HN56">
        <v>7614</v>
      </c>
      <c r="HO56">
        <v>-12858</v>
      </c>
      <c r="HP56">
        <v>-8806</v>
      </c>
      <c r="HQ56">
        <v>4767</v>
      </c>
      <c r="HR56">
        <v>2707</v>
      </c>
      <c r="HS56">
        <v>18019</v>
      </c>
      <c r="HT56">
        <v>-16098</v>
      </c>
      <c r="HU56">
        <v>-23676</v>
      </c>
      <c r="HV56">
        <v>-75995</v>
      </c>
      <c r="HW56">
        <v>98126</v>
      </c>
      <c r="HX56">
        <v>-55775</v>
      </c>
      <c r="HY56">
        <v>146839</v>
      </c>
      <c r="HZ56">
        <v>23872</v>
      </c>
      <c r="IA56">
        <v>-21791</v>
      </c>
      <c r="IB56">
        <v>71858</v>
      </c>
      <c r="IC56">
        <v>87879</v>
      </c>
      <c r="ID56">
        <v>130004</v>
      </c>
      <c r="IE56">
        <v>9864</v>
      </c>
      <c r="IF56">
        <v>132606</v>
      </c>
      <c r="IG56">
        <v>6318</v>
      </c>
      <c r="IH56">
        <v>233045</v>
      </c>
      <c r="II56">
        <v>179631</v>
      </c>
      <c r="IJ56">
        <v>-9100</v>
      </c>
      <c r="IK56">
        <v>199484</v>
      </c>
      <c r="IL56">
        <v>-6242</v>
      </c>
      <c r="IM56">
        <v>-190715</v>
      </c>
      <c r="IN56">
        <v>159539</v>
      </c>
      <c r="IO56">
        <v>-133779</v>
      </c>
      <c r="IP56">
        <v>142898</v>
      </c>
      <c r="IQ56">
        <v>81662</v>
      </c>
      <c r="IR56">
        <v>300784</v>
      </c>
      <c r="IS56">
        <v>239232</v>
      </c>
      <c r="IT56">
        <v>102980</v>
      </c>
      <c r="IU56">
        <v>13292</v>
      </c>
      <c r="IV56">
        <v>282516</v>
      </c>
      <c r="IW56">
        <v>-286204</v>
      </c>
      <c r="IX56">
        <v>755600</v>
      </c>
      <c r="IY56">
        <v>-131192</v>
      </c>
      <c r="IZ56">
        <v>-502312</v>
      </c>
      <c r="JA56">
        <v>-825916</v>
      </c>
      <c r="JB56">
        <v>-41440</v>
      </c>
      <c r="JC56">
        <v>-498372</v>
      </c>
      <c r="JD56">
        <v>364020</v>
      </c>
      <c r="JE56">
        <v>328740</v>
      </c>
      <c r="JF56">
        <v>369500</v>
      </c>
      <c r="JG56">
        <v>-19140</v>
      </c>
      <c r="JH56">
        <v>39092</v>
      </c>
      <c r="JI56">
        <v>317148</v>
      </c>
      <c r="JJ56">
        <v>51344</v>
      </c>
      <c r="JK56">
        <v>513964</v>
      </c>
      <c r="JL56">
        <v>-176152</v>
      </c>
      <c r="JM56">
        <v>34004</v>
      </c>
      <c r="JN56">
        <v>-26212</v>
      </c>
      <c r="JO56">
        <v>143508</v>
      </c>
      <c r="JP56">
        <v>10160</v>
      </c>
      <c r="JQ56">
        <v>-120008</v>
      </c>
      <c r="JR56">
        <v>122500</v>
      </c>
      <c r="JS56">
        <v>-232352</v>
      </c>
      <c r="JT56">
        <v>310228</v>
      </c>
      <c r="JU56">
        <v>-78668</v>
      </c>
      <c r="JV56">
        <v>170780</v>
      </c>
      <c r="JW56">
        <v>44212</v>
      </c>
      <c r="JX56">
        <v>373128</v>
      </c>
      <c r="JY56">
        <v>-62080</v>
      </c>
      <c r="JZ56">
        <v>427900</v>
      </c>
      <c r="KA56">
        <v>-163584</v>
      </c>
      <c r="KB56">
        <v>323992</v>
      </c>
      <c r="KC56">
        <v>515040</v>
      </c>
      <c r="KD56">
        <v>-29252</v>
      </c>
      <c r="KE56">
        <v>-197580</v>
      </c>
      <c r="KF56">
        <v>20964</v>
      </c>
      <c r="KG56">
        <v>-8924</v>
      </c>
      <c r="KH56">
        <v>-52536</v>
      </c>
      <c r="KI56">
        <v>-3772</v>
      </c>
      <c r="KJ56">
        <v>-40932</v>
      </c>
      <c r="KK56">
        <v>39252</v>
      </c>
      <c r="KL56">
        <v>-46736</v>
      </c>
      <c r="KM56">
        <v>695740</v>
      </c>
      <c r="KN56">
        <v>271236</v>
      </c>
      <c r="KO56">
        <v>54544</v>
      </c>
      <c r="KP56">
        <v>729800</v>
      </c>
      <c r="KQ56">
        <v>-235992</v>
      </c>
      <c r="KR56">
        <v>2177940</v>
      </c>
      <c r="KS56">
        <v>-1051396</v>
      </c>
      <c r="KT56">
        <v>-934124</v>
      </c>
      <c r="KU56">
        <v>344332</v>
      </c>
      <c r="KV56">
        <v>-508376</v>
      </c>
      <c r="KW56">
        <v>-64360</v>
      </c>
      <c r="KX56">
        <v>176212</v>
      </c>
      <c r="KY56">
        <v>517200</v>
      </c>
      <c r="KZ56">
        <v>-30216</v>
      </c>
      <c r="LA56">
        <v>189880</v>
      </c>
      <c r="LB56">
        <v>111600</v>
      </c>
      <c r="LC56">
        <v>163836</v>
      </c>
      <c r="LD56">
        <v>571084</v>
      </c>
      <c r="LE56">
        <v>608096</v>
      </c>
      <c r="LF56">
        <v>711093</v>
      </c>
    </row>
    <row r="57" spans="1:318">
      <c r="A57" t="s">
        <v>493</v>
      </c>
      <c r="B57" t="s">
        <v>331</v>
      </c>
      <c r="C57">
        <v>1000000</v>
      </c>
      <c r="D57" t="s">
        <v>332</v>
      </c>
      <c r="E57" t="s">
        <v>494</v>
      </c>
      <c r="F57" s="2" t="s">
        <v>495</v>
      </c>
      <c r="G57" t="s">
        <v>7</v>
      </c>
      <c r="H57" t="s">
        <v>7</v>
      </c>
      <c r="I57" t="s">
        <v>7</v>
      </c>
      <c r="J57" t="s">
        <v>7</v>
      </c>
      <c r="K57">
        <v>0</v>
      </c>
      <c r="L57" t="s">
        <v>8</v>
      </c>
      <c r="M57" t="s">
        <v>8</v>
      </c>
      <c r="N57" t="s">
        <v>8</v>
      </c>
      <c r="O57">
        <v>0</v>
      </c>
      <c r="P57" t="s">
        <v>8</v>
      </c>
      <c r="Q57" t="s">
        <v>8</v>
      </c>
      <c r="R57" t="s">
        <v>8</v>
      </c>
      <c r="S57">
        <v>0</v>
      </c>
      <c r="T57" t="s">
        <v>8</v>
      </c>
      <c r="U57" t="s">
        <v>8</v>
      </c>
      <c r="V57" t="s">
        <v>8</v>
      </c>
      <c r="W57">
        <v>0</v>
      </c>
      <c r="X57" t="s">
        <v>8</v>
      </c>
      <c r="Y57" t="s">
        <v>8</v>
      </c>
      <c r="Z57" t="s">
        <v>8</v>
      </c>
      <c r="AA57">
        <v>0</v>
      </c>
      <c r="AB57" t="s">
        <v>8</v>
      </c>
      <c r="AC57" t="s">
        <v>8</v>
      </c>
      <c r="AD57" t="s">
        <v>8</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-17560</v>
      </c>
      <c r="HV57">
        <v>-70200</v>
      </c>
      <c r="HW57">
        <v>103344</v>
      </c>
      <c r="HX57">
        <v>-59120</v>
      </c>
      <c r="HY57">
        <v>142340</v>
      </c>
      <c r="HZ57">
        <v>31136</v>
      </c>
      <c r="IA57">
        <v>-19932</v>
      </c>
      <c r="IB57">
        <v>81804</v>
      </c>
      <c r="IC57">
        <v>95228</v>
      </c>
      <c r="ID57">
        <v>132116</v>
      </c>
      <c r="IE57">
        <v>3984</v>
      </c>
      <c r="IF57">
        <v>149020</v>
      </c>
      <c r="IG57">
        <v>6688</v>
      </c>
      <c r="IH57">
        <v>239920</v>
      </c>
      <c r="II57">
        <v>197308</v>
      </c>
      <c r="IJ57">
        <v>-4212</v>
      </c>
      <c r="IK57">
        <v>208908</v>
      </c>
      <c r="IL57">
        <v>-1712</v>
      </c>
      <c r="IM57">
        <v>-231444</v>
      </c>
      <c r="IN57">
        <v>165552</v>
      </c>
      <c r="IO57">
        <v>-157656</v>
      </c>
      <c r="IP57">
        <v>147480</v>
      </c>
      <c r="IQ57">
        <v>68276</v>
      </c>
      <c r="IR57">
        <v>289736</v>
      </c>
      <c r="IS57">
        <v>227764</v>
      </c>
      <c r="IT57">
        <v>87228</v>
      </c>
      <c r="IU57">
        <v>-112028</v>
      </c>
      <c r="IV57">
        <v>287480</v>
      </c>
      <c r="IW57">
        <v>-445796</v>
      </c>
      <c r="IX57">
        <v>-148176</v>
      </c>
      <c r="IY57">
        <v>-1224800</v>
      </c>
      <c r="IZ57">
        <v>472032</v>
      </c>
      <c r="JA57">
        <v>-35196</v>
      </c>
      <c r="JB57">
        <v>206516</v>
      </c>
      <c r="JC57">
        <v>-299192</v>
      </c>
      <c r="JD57">
        <v>370056</v>
      </c>
      <c r="JE57">
        <v>303960</v>
      </c>
      <c r="JF57">
        <v>225708</v>
      </c>
      <c r="JG57">
        <v>-67980</v>
      </c>
      <c r="JH57">
        <v>-4456</v>
      </c>
      <c r="JI57">
        <v>254340</v>
      </c>
      <c r="JJ57">
        <v>66828</v>
      </c>
      <c r="JK57">
        <v>68868</v>
      </c>
      <c r="JL57">
        <v>-9488</v>
      </c>
      <c r="JM57">
        <v>55444</v>
      </c>
      <c r="JN57">
        <v>21052</v>
      </c>
      <c r="JO57">
        <v>77016</v>
      </c>
      <c r="JP57">
        <v>-44252</v>
      </c>
      <c r="JQ57">
        <v>-163876</v>
      </c>
      <c r="JR57">
        <v>66348</v>
      </c>
      <c r="JS57">
        <v>-292428</v>
      </c>
      <c r="JT57">
        <v>219076</v>
      </c>
      <c r="JU57">
        <v>-174104</v>
      </c>
      <c r="JV57">
        <v>128968</v>
      </c>
      <c r="JW57">
        <v>-108112</v>
      </c>
      <c r="JX57">
        <v>305528</v>
      </c>
      <c r="JY57">
        <v>-93672</v>
      </c>
      <c r="JZ57">
        <v>370112</v>
      </c>
      <c r="KA57">
        <v>-258612</v>
      </c>
      <c r="KB57">
        <v>256312</v>
      </c>
      <c r="KC57">
        <v>399356</v>
      </c>
      <c r="KD57">
        <v>-16360</v>
      </c>
      <c r="KE57">
        <v>-175664</v>
      </c>
      <c r="KF57">
        <v>56344</v>
      </c>
      <c r="KG57">
        <v>-35292</v>
      </c>
      <c r="KH57">
        <v>-99580</v>
      </c>
      <c r="KI57">
        <v>-53860</v>
      </c>
      <c r="KJ57">
        <v>-38228</v>
      </c>
      <c r="KK57">
        <v>28104</v>
      </c>
      <c r="KL57">
        <v>-120652</v>
      </c>
      <c r="KM57">
        <v>599836</v>
      </c>
      <c r="KN57">
        <v>245632</v>
      </c>
      <c r="KO57">
        <v>-102328</v>
      </c>
      <c r="KP57">
        <v>599144</v>
      </c>
      <c r="KQ57">
        <v>-297616</v>
      </c>
      <c r="KR57">
        <v>407836</v>
      </c>
      <c r="KS57">
        <v>-377796</v>
      </c>
      <c r="KT57">
        <v>-101728</v>
      </c>
      <c r="KU57">
        <v>293644</v>
      </c>
      <c r="KV57">
        <v>-518616</v>
      </c>
      <c r="KW57">
        <v>-170016</v>
      </c>
      <c r="KX57">
        <v>12176</v>
      </c>
      <c r="KY57">
        <v>251900</v>
      </c>
      <c r="KZ57">
        <v>-125300</v>
      </c>
      <c r="LA57">
        <v>-6504</v>
      </c>
      <c r="LB57">
        <v>-77388</v>
      </c>
      <c r="LC57">
        <v>161692</v>
      </c>
      <c r="LD57">
        <v>443076</v>
      </c>
      <c r="LE57">
        <v>583596</v>
      </c>
      <c r="LF57">
        <v>632504</v>
      </c>
    </row>
    <row r="58" spans="1:318">
      <c r="A58" t="s">
        <v>496</v>
      </c>
      <c r="B58" t="s">
        <v>331</v>
      </c>
      <c r="C58">
        <v>1000000</v>
      </c>
      <c r="D58" t="s">
        <v>332</v>
      </c>
      <c r="E58" t="s">
        <v>497</v>
      </c>
      <c r="F58" s="2" t="s">
        <v>498</v>
      </c>
      <c r="G58" t="s">
        <v>7</v>
      </c>
      <c r="H58" t="s">
        <v>7</v>
      </c>
      <c r="I58" t="s">
        <v>7</v>
      </c>
      <c r="J58" t="s">
        <v>7</v>
      </c>
      <c r="K58">
        <v>2405</v>
      </c>
      <c r="L58" t="s">
        <v>8</v>
      </c>
      <c r="M58" t="s">
        <v>8</v>
      </c>
      <c r="N58" t="s">
        <v>8</v>
      </c>
      <c r="O58">
        <v>3827</v>
      </c>
      <c r="P58" t="s">
        <v>8</v>
      </c>
      <c r="Q58" t="s">
        <v>8</v>
      </c>
      <c r="R58" t="s">
        <v>8</v>
      </c>
      <c r="S58">
        <v>1094</v>
      </c>
      <c r="T58" t="s">
        <v>8</v>
      </c>
      <c r="U58" t="s">
        <v>8</v>
      </c>
      <c r="V58" t="s">
        <v>8</v>
      </c>
      <c r="W58">
        <v>389</v>
      </c>
      <c r="X58" t="s">
        <v>8</v>
      </c>
      <c r="Y58" t="s">
        <v>8</v>
      </c>
      <c r="Z58" t="s">
        <v>8</v>
      </c>
      <c r="AA58">
        <v>147</v>
      </c>
      <c r="AB58" t="s">
        <v>8</v>
      </c>
      <c r="AC58" t="s">
        <v>8</v>
      </c>
      <c r="AD58" t="s">
        <v>8</v>
      </c>
      <c r="AE58">
        <v>222</v>
      </c>
      <c r="AF58">
        <v>576</v>
      </c>
      <c r="AG58">
        <v>480</v>
      </c>
      <c r="AH58">
        <v>556</v>
      </c>
      <c r="AI58">
        <v>32</v>
      </c>
      <c r="AJ58">
        <v>652</v>
      </c>
      <c r="AK58">
        <v>1616</v>
      </c>
      <c r="AL58">
        <v>2116</v>
      </c>
      <c r="AM58">
        <v>1012</v>
      </c>
      <c r="AN58">
        <v>-132</v>
      </c>
      <c r="AO58">
        <v>-176</v>
      </c>
      <c r="AP58">
        <v>-484</v>
      </c>
      <c r="AQ58">
        <v>244</v>
      </c>
      <c r="AR58">
        <v>-108</v>
      </c>
      <c r="AS58">
        <v>268</v>
      </c>
      <c r="AT58">
        <v>-188</v>
      </c>
      <c r="AU58">
        <v>-96</v>
      </c>
      <c r="AV58">
        <v>156</v>
      </c>
      <c r="AW58">
        <v>556</v>
      </c>
      <c r="AX58">
        <v>-208</v>
      </c>
      <c r="AY58">
        <v>140</v>
      </c>
      <c r="AZ58">
        <v>452</v>
      </c>
      <c r="BA58">
        <v>-4</v>
      </c>
      <c r="BB58">
        <v>-104</v>
      </c>
      <c r="BC58">
        <v>1736</v>
      </c>
      <c r="BD58">
        <v>312</v>
      </c>
      <c r="BE58">
        <v>-24</v>
      </c>
      <c r="BF58">
        <v>684</v>
      </c>
      <c r="BG58">
        <v>1020</v>
      </c>
      <c r="BH58">
        <v>184</v>
      </c>
      <c r="BI58">
        <v>1068</v>
      </c>
      <c r="BJ58">
        <v>384</v>
      </c>
      <c r="BK58">
        <v>-776</v>
      </c>
      <c r="BL58">
        <v>776</v>
      </c>
      <c r="BM58">
        <v>1340</v>
      </c>
      <c r="BN58">
        <v>1008</v>
      </c>
      <c r="BO58">
        <v>1088</v>
      </c>
      <c r="BP58">
        <v>2212</v>
      </c>
      <c r="BQ58">
        <v>-1420</v>
      </c>
      <c r="BR58">
        <v>2292</v>
      </c>
      <c r="BS58">
        <v>1212</v>
      </c>
      <c r="BT58">
        <v>1280</v>
      </c>
      <c r="BU58">
        <v>596</v>
      </c>
      <c r="BV58">
        <v>-660</v>
      </c>
      <c r="BW58">
        <v>1508</v>
      </c>
      <c r="BX58">
        <v>1768</v>
      </c>
      <c r="BY58">
        <v>2624</v>
      </c>
      <c r="BZ58">
        <v>304</v>
      </c>
      <c r="CA58">
        <v>1808</v>
      </c>
      <c r="CB58">
        <v>2080</v>
      </c>
      <c r="CC58">
        <v>2160</v>
      </c>
      <c r="CD58">
        <v>1576</v>
      </c>
      <c r="CE58">
        <v>2012</v>
      </c>
      <c r="CF58">
        <v>1888</v>
      </c>
      <c r="CG58">
        <v>2212</v>
      </c>
      <c r="CH58">
        <v>-136</v>
      </c>
      <c r="CI58">
        <v>2124</v>
      </c>
      <c r="CJ58">
        <v>1796</v>
      </c>
      <c r="CK58">
        <v>1804</v>
      </c>
      <c r="CL58">
        <v>-164</v>
      </c>
      <c r="CM58">
        <v>1876</v>
      </c>
      <c r="CN58">
        <v>4580</v>
      </c>
      <c r="CO58">
        <v>3572</v>
      </c>
      <c r="CP58">
        <v>1504</v>
      </c>
      <c r="CQ58">
        <v>1996</v>
      </c>
      <c r="CR58">
        <v>3260</v>
      </c>
      <c r="CS58">
        <v>1632</v>
      </c>
      <c r="CT58">
        <v>1848</v>
      </c>
      <c r="CU58">
        <v>1460</v>
      </c>
      <c r="CV58">
        <v>2416</v>
      </c>
      <c r="CW58">
        <v>3524</v>
      </c>
      <c r="CX58">
        <v>1792</v>
      </c>
      <c r="CY58">
        <v>1952</v>
      </c>
      <c r="CZ58">
        <v>1468</v>
      </c>
      <c r="DA58">
        <v>2408</v>
      </c>
      <c r="DB58">
        <v>464</v>
      </c>
      <c r="DC58">
        <v>4216</v>
      </c>
      <c r="DD58">
        <v>3400</v>
      </c>
      <c r="DE58">
        <v>2520</v>
      </c>
      <c r="DF58">
        <v>1132</v>
      </c>
      <c r="DG58">
        <v>1428</v>
      </c>
      <c r="DH58">
        <v>2260</v>
      </c>
      <c r="DI58">
        <v>-2380</v>
      </c>
      <c r="DJ58">
        <v>-328</v>
      </c>
      <c r="DK58">
        <v>2120</v>
      </c>
      <c r="DL58">
        <v>3516</v>
      </c>
      <c r="DM58">
        <v>3720</v>
      </c>
      <c r="DN58">
        <v>916</v>
      </c>
      <c r="DO58">
        <v>2240</v>
      </c>
      <c r="DP58">
        <v>-1664</v>
      </c>
      <c r="DQ58">
        <v>10864</v>
      </c>
      <c r="DR58">
        <v>9280</v>
      </c>
      <c r="DS58">
        <v>8392</v>
      </c>
      <c r="DT58">
        <v>4728</v>
      </c>
      <c r="DU58">
        <v>280</v>
      </c>
      <c r="DV58">
        <v>92</v>
      </c>
      <c r="DW58">
        <v>5784</v>
      </c>
      <c r="DX58">
        <v>3540</v>
      </c>
      <c r="DY58">
        <v>4456</v>
      </c>
      <c r="DZ58">
        <v>3088</v>
      </c>
      <c r="EA58">
        <v>6744</v>
      </c>
      <c r="EB58">
        <v>6340</v>
      </c>
      <c r="EC58">
        <v>3416</v>
      </c>
      <c r="ED58">
        <v>5888</v>
      </c>
      <c r="EE58">
        <v>3200</v>
      </c>
      <c r="EF58">
        <v>-5828</v>
      </c>
      <c r="EG58">
        <v>3360</v>
      </c>
      <c r="EH58">
        <v>-4676</v>
      </c>
      <c r="EI58">
        <v>9112</v>
      </c>
      <c r="EJ58">
        <v>5280</v>
      </c>
      <c r="EK58">
        <v>10060</v>
      </c>
      <c r="EL58">
        <v>14916</v>
      </c>
      <c r="EM58">
        <v>-3008</v>
      </c>
      <c r="EN58">
        <v>12860</v>
      </c>
      <c r="EO58">
        <v>13744</v>
      </c>
      <c r="EP58">
        <v>7476</v>
      </c>
      <c r="EQ58">
        <v>724</v>
      </c>
      <c r="ER58">
        <v>14520</v>
      </c>
      <c r="ES58">
        <v>16068</v>
      </c>
      <c r="ET58">
        <v>2908</v>
      </c>
      <c r="EU58">
        <v>10676</v>
      </c>
      <c r="EV58">
        <v>10052</v>
      </c>
      <c r="EW58">
        <v>14664</v>
      </c>
      <c r="EX58">
        <v>14640</v>
      </c>
      <c r="EY58">
        <v>13768</v>
      </c>
      <c r="EZ58">
        <v>-13576</v>
      </c>
      <c r="FA58">
        <v>5632</v>
      </c>
      <c r="FB58">
        <v>9600</v>
      </c>
      <c r="FC58">
        <v>12204</v>
      </c>
      <c r="FD58">
        <v>4788</v>
      </c>
      <c r="FE58">
        <v>28720</v>
      </c>
      <c r="FF58">
        <v>-8636</v>
      </c>
      <c r="FG58">
        <v>-6256</v>
      </c>
      <c r="FH58">
        <v>-4544</v>
      </c>
      <c r="FI58">
        <v>-12416</v>
      </c>
      <c r="FJ58">
        <v>196</v>
      </c>
      <c r="FK58">
        <v>-6096</v>
      </c>
      <c r="FL58">
        <v>1352</v>
      </c>
      <c r="FM58">
        <v>-10240</v>
      </c>
      <c r="FN58">
        <v>5492</v>
      </c>
      <c r="FO58">
        <v>-5888</v>
      </c>
      <c r="FP58">
        <v>9492</v>
      </c>
      <c r="FQ58">
        <v>4692</v>
      </c>
      <c r="FR58">
        <v>-11164</v>
      </c>
      <c r="FS58">
        <v>-8720</v>
      </c>
      <c r="FT58">
        <v>1412</v>
      </c>
      <c r="FU58">
        <v>484</v>
      </c>
      <c r="FV58">
        <v>-9552</v>
      </c>
      <c r="FW58">
        <v>-19744</v>
      </c>
      <c r="FX58">
        <v>-12630</v>
      </c>
      <c r="FY58">
        <v>-10098</v>
      </c>
      <c r="FZ58">
        <v>-2345</v>
      </c>
      <c r="GA58">
        <v>-6824</v>
      </c>
      <c r="GB58">
        <v>-4217</v>
      </c>
      <c r="GC58">
        <v>-4740</v>
      </c>
      <c r="GD58">
        <v>-906</v>
      </c>
      <c r="GE58">
        <v>-18677</v>
      </c>
      <c r="GF58">
        <v>-13417</v>
      </c>
      <c r="GG58">
        <v>-13571</v>
      </c>
      <c r="GH58">
        <v>-10278</v>
      </c>
      <c r="GI58">
        <v>-3034</v>
      </c>
      <c r="GJ58">
        <v>-1118</v>
      </c>
      <c r="GK58">
        <v>-1468</v>
      </c>
      <c r="GL58">
        <v>-1239</v>
      </c>
      <c r="GM58">
        <v>1129</v>
      </c>
      <c r="GN58">
        <v>-10007</v>
      </c>
      <c r="GO58">
        <v>-3866</v>
      </c>
      <c r="GP58">
        <v>-3805</v>
      </c>
      <c r="GQ58">
        <v>1867</v>
      </c>
      <c r="GR58">
        <v>-4369</v>
      </c>
      <c r="GS58">
        <v>-4797</v>
      </c>
      <c r="GT58">
        <v>579</v>
      </c>
      <c r="GU58">
        <v>1947</v>
      </c>
      <c r="GV58">
        <v>1222</v>
      </c>
      <c r="GW58">
        <v>-1773</v>
      </c>
      <c r="GX58">
        <v>441</v>
      </c>
      <c r="GY58">
        <v>-1890</v>
      </c>
      <c r="GZ58">
        <v>906</v>
      </c>
      <c r="HA58">
        <v>2947</v>
      </c>
      <c r="HB58">
        <v>2812</v>
      </c>
      <c r="HC58">
        <v>-1624</v>
      </c>
      <c r="HD58">
        <v>-847</v>
      </c>
      <c r="HE58">
        <v>1421</v>
      </c>
      <c r="HF58">
        <v>-3677</v>
      </c>
      <c r="HG58">
        <v>-4868</v>
      </c>
      <c r="HH58">
        <v>-7710</v>
      </c>
      <c r="HI58">
        <v>-4772</v>
      </c>
      <c r="HJ58">
        <v>-3477</v>
      </c>
      <c r="HK58">
        <v>-8321</v>
      </c>
      <c r="HL58">
        <v>-800</v>
      </c>
      <c r="HM58">
        <v>-2690</v>
      </c>
      <c r="HN58">
        <v>-4493</v>
      </c>
      <c r="HO58">
        <v>-14910</v>
      </c>
      <c r="HP58">
        <v>1457</v>
      </c>
      <c r="HQ58">
        <v>1431</v>
      </c>
      <c r="HR58">
        <v>-4836</v>
      </c>
      <c r="HS58">
        <v>-3024</v>
      </c>
      <c r="HT58">
        <v>-10234</v>
      </c>
      <c r="HU58">
        <v>801</v>
      </c>
      <c r="HV58">
        <v>-3623</v>
      </c>
      <c r="HW58">
        <v>-1812</v>
      </c>
      <c r="HX58">
        <v>-1956</v>
      </c>
      <c r="HY58">
        <v>-1850</v>
      </c>
      <c r="HZ58">
        <v>-2211</v>
      </c>
      <c r="IA58">
        <v>-3284</v>
      </c>
      <c r="IB58">
        <v>-908</v>
      </c>
      <c r="IC58">
        <v>13015</v>
      </c>
      <c r="ID58">
        <v>-2992</v>
      </c>
      <c r="IE58">
        <v>1408</v>
      </c>
      <c r="IF58">
        <v>-3914</v>
      </c>
      <c r="IG58">
        <v>-1134</v>
      </c>
      <c r="IH58">
        <v>-4059</v>
      </c>
      <c r="II58">
        <v>-22173</v>
      </c>
      <c r="IJ58">
        <v>-11280</v>
      </c>
      <c r="IK58">
        <v>-6940</v>
      </c>
      <c r="IL58">
        <v>-6278</v>
      </c>
      <c r="IM58">
        <v>-2847</v>
      </c>
      <c r="IN58">
        <v>-10421</v>
      </c>
      <c r="IO58">
        <v>-7915</v>
      </c>
      <c r="IP58">
        <v>-8966</v>
      </c>
      <c r="IQ58">
        <v>-2002</v>
      </c>
      <c r="IR58">
        <v>-2796</v>
      </c>
      <c r="IS58">
        <v>-2004</v>
      </c>
      <c r="IT58">
        <v>-3288</v>
      </c>
      <c r="IU58">
        <v>-4604</v>
      </c>
      <c r="IV58">
        <v>-1704</v>
      </c>
      <c r="IW58">
        <v>-2060</v>
      </c>
      <c r="IX58">
        <v>-912</v>
      </c>
      <c r="IY58">
        <v>-928</v>
      </c>
      <c r="IZ58">
        <v>-1600</v>
      </c>
      <c r="JA58">
        <v>1216</v>
      </c>
      <c r="JB58">
        <v>416</v>
      </c>
      <c r="JC58">
        <v>1952</v>
      </c>
      <c r="JD58">
        <v>6476</v>
      </c>
      <c r="JE58">
        <v>-728</v>
      </c>
      <c r="JF58">
        <v>192</v>
      </c>
      <c r="JG58">
        <v>372</v>
      </c>
      <c r="JH58">
        <v>1852</v>
      </c>
      <c r="JI58">
        <v>428</v>
      </c>
      <c r="JJ58">
        <v>2248</v>
      </c>
      <c r="JK58">
        <v>4984</v>
      </c>
      <c r="JL58">
        <v>8244</v>
      </c>
      <c r="JM58">
        <v>4788</v>
      </c>
      <c r="JN58">
        <v>9524</v>
      </c>
      <c r="JO58">
        <v>10668</v>
      </c>
      <c r="JP58">
        <v>-748</v>
      </c>
      <c r="JQ58">
        <v>4916</v>
      </c>
      <c r="JR58">
        <v>3620</v>
      </c>
      <c r="JS58">
        <v>-812</v>
      </c>
      <c r="JT58">
        <v>520</v>
      </c>
      <c r="JU58">
        <v>6616</v>
      </c>
      <c r="JV58">
        <v>648</v>
      </c>
      <c r="JW58">
        <v>3504</v>
      </c>
      <c r="JX58">
        <v>516</v>
      </c>
      <c r="JY58">
        <v>-2132</v>
      </c>
      <c r="JZ58">
        <v>2024</v>
      </c>
      <c r="KA58">
        <v>2280</v>
      </c>
      <c r="KB58">
        <v>2248</v>
      </c>
      <c r="KC58">
        <v>-2744</v>
      </c>
      <c r="KD58">
        <v>-1136</v>
      </c>
      <c r="KE58">
        <v>-4392</v>
      </c>
      <c r="KF58">
        <v>-2284</v>
      </c>
      <c r="KG58">
        <v>-3988</v>
      </c>
      <c r="KH58">
        <v>5116</v>
      </c>
      <c r="KI58">
        <v>12312</v>
      </c>
      <c r="KJ58">
        <v>7460</v>
      </c>
      <c r="KK58">
        <v>-26316</v>
      </c>
      <c r="KL58">
        <v>-6608</v>
      </c>
      <c r="KM58">
        <v>2400</v>
      </c>
      <c r="KN58">
        <v>32572</v>
      </c>
      <c r="KO58">
        <v>-6520</v>
      </c>
      <c r="KP58">
        <v>216</v>
      </c>
      <c r="KQ58">
        <v>1872</v>
      </c>
      <c r="KR58">
        <v>21260</v>
      </c>
      <c r="KS58">
        <v>-29732</v>
      </c>
      <c r="KT58">
        <v>-17684</v>
      </c>
      <c r="KU58">
        <v>19024</v>
      </c>
      <c r="KV58">
        <v>1884</v>
      </c>
      <c r="KW58">
        <v>1312</v>
      </c>
      <c r="KX58">
        <v>-33288</v>
      </c>
      <c r="KY58">
        <v>23328</v>
      </c>
      <c r="KZ58">
        <v>22384</v>
      </c>
      <c r="LA58">
        <v>17616</v>
      </c>
      <c r="LB58">
        <v>38992</v>
      </c>
      <c r="LC58">
        <v>-41728</v>
      </c>
      <c r="LD58">
        <v>-10468</v>
      </c>
      <c r="LE58">
        <v>-13552</v>
      </c>
      <c r="LF58">
        <v>-1891</v>
      </c>
    </row>
    <row r="59" spans="1:318">
      <c r="A59" t="s">
        <v>499</v>
      </c>
      <c r="B59" t="s">
        <v>331</v>
      </c>
      <c r="C59">
        <v>1000000</v>
      </c>
      <c r="D59" t="s">
        <v>332</v>
      </c>
      <c r="E59" t="s">
        <v>500</v>
      </c>
      <c r="F59" s="2" t="s">
        <v>501</v>
      </c>
      <c r="G59" t="s">
        <v>7</v>
      </c>
      <c r="H59" t="s">
        <v>7</v>
      </c>
      <c r="I59" t="s">
        <v>7</v>
      </c>
      <c r="J59" t="s">
        <v>7</v>
      </c>
      <c r="K59">
        <v>-10</v>
      </c>
      <c r="L59" t="s">
        <v>8</v>
      </c>
      <c r="M59" t="s">
        <v>8</v>
      </c>
      <c r="N59" t="s">
        <v>8</v>
      </c>
      <c r="O59">
        <v>275</v>
      </c>
      <c r="P59" t="s">
        <v>8</v>
      </c>
      <c r="Q59" t="s">
        <v>8</v>
      </c>
      <c r="R59" t="s">
        <v>8</v>
      </c>
      <c r="S59">
        <v>38</v>
      </c>
      <c r="T59" t="s">
        <v>8</v>
      </c>
      <c r="U59" t="s">
        <v>8</v>
      </c>
      <c r="V59" t="s">
        <v>8</v>
      </c>
      <c r="W59">
        <v>-27</v>
      </c>
      <c r="X59" t="s">
        <v>8</v>
      </c>
      <c r="Y59" t="s">
        <v>8</v>
      </c>
      <c r="Z59" t="s">
        <v>8</v>
      </c>
      <c r="AA59">
        <v>-256</v>
      </c>
      <c r="AB59" t="s">
        <v>8</v>
      </c>
      <c r="AC59" t="s">
        <v>8</v>
      </c>
      <c r="AD59" t="s">
        <v>8</v>
      </c>
      <c r="AE59">
        <v>100</v>
      </c>
      <c r="AF59">
        <v>204</v>
      </c>
      <c r="AG59">
        <v>184</v>
      </c>
      <c r="AH59">
        <v>-20</v>
      </c>
      <c r="AI59">
        <v>88</v>
      </c>
      <c r="AJ59">
        <v>-192</v>
      </c>
      <c r="AK59">
        <v>-192</v>
      </c>
      <c r="AL59">
        <v>-228</v>
      </c>
      <c r="AM59">
        <v>152</v>
      </c>
      <c r="AN59">
        <v>12</v>
      </c>
      <c r="AO59">
        <v>-128</v>
      </c>
      <c r="AP59">
        <v>456</v>
      </c>
      <c r="AQ59">
        <v>804</v>
      </c>
      <c r="AR59">
        <v>44</v>
      </c>
      <c r="AS59">
        <v>220</v>
      </c>
      <c r="AT59">
        <v>316</v>
      </c>
      <c r="AU59">
        <v>252</v>
      </c>
      <c r="AV59">
        <v>140</v>
      </c>
      <c r="AW59">
        <v>144</v>
      </c>
      <c r="AX59">
        <v>216</v>
      </c>
      <c r="AY59">
        <v>520</v>
      </c>
      <c r="AZ59">
        <v>-28</v>
      </c>
      <c r="BA59">
        <v>220</v>
      </c>
      <c r="BB59">
        <v>496</v>
      </c>
      <c r="BC59">
        <v>620</v>
      </c>
      <c r="BD59">
        <v>364</v>
      </c>
      <c r="BE59">
        <v>516</v>
      </c>
      <c r="BF59">
        <v>664</v>
      </c>
      <c r="BG59">
        <v>272</v>
      </c>
      <c r="BH59">
        <v>-388</v>
      </c>
      <c r="BI59">
        <v>140</v>
      </c>
      <c r="BJ59">
        <v>324</v>
      </c>
      <c r="BK59">
        <v>516</v>
      </c>
      <c r="BL59">
        <v>-356</v>
      </c>
      <c r="BM59">
        <v>-116</v>
      </c>
      <c r="BN59">
        <v>36</v>
      </c>
      <c r="BO59">
        <v>860</v>
      </c>
      <c r="BP59">
        <v>-140</v>
      </c>
      <c r="BQ59">
        <v>544</v>
      </c>
      <c r="BR59">
        <v>116</v>
      </c>
      <c r="BS59">
        <v>1408</v>
      </c>
      <c r="BT59">
        <v>956</v>
      </c>
      <c r="BU59">
        <v>24</v>
      </c>
      <c r="BV59">
        <v>76</v>
      </c>
      <c r="BW59">
        <v>-336</v>
      </c>
      <c r="BX59">
        <v>-380</v>
      </c>
      <c r="BY59">
        <v>480</v>
      </c>
      <c r="BZ59">
        <v>540</v>
      </c>
      <c r="CA59">
        <v>1108</v>
      </c>
      <c r="CB59">
        <v>712</v>
      </c>
      <c r="CC59">
        <v>536</v>
      </c>
      <c r="CD59">
        <v>856</v>
      </c>
      <c r="CE59">
        <v>1816</v>
      </c>
      <c r="CF59">
        <v>2504</v>
      </c>
      <c r="CG59">
        <v>-852</v>
      </c>
      <c r="CH59">
        <v>128</v>
      </c>
      <c r="CI59">
        <v>-24</v>
      </c>
      <c r="CJ59">
        <v>-412</v>
      </c>
      <c r="CK59">
        <v>8</v>
      </c>
      <c r="CL59">
        <v>-384</v>
      </c>
      <c r="CM59">
        <v>64</v>
      </c>
      <c r="CN59">
        <v>-244</v>
      </c>
      <c r="CO59">
        <v>-744</v>
      </c>
      <c r="CP59">
        <v>564</v>
      </c>
      <c r="CQ59">
        <v>608</v>
      </c>
      <c r="CR59">
        <v>-716</v>
      </c>
      <c r="CS59">
        <v>-576</v>
      </c>
      <c r="CT59">
        <v>-436</v>
      </c>
      <c r="CU59">
        <v>-108</v>
      </c>
      <c r="CV59">
        <v>-624</v>
      </c>
      <c r="CW59">
        <v>-480</v>
      </c>
      <c r="CX59">
        <v>-1072</v>
      </c>
      <c r="CY59">
        <v>356</v>
      </c>
      <c r="CZ59">
        <v>80</v>
      </c>
      <c r="DA59">
        <v>36</v>
      </c>
      <c r="DB59">
        <v>-648</v>
      </c>
      <c r="DC59">
        <v>-32</v>
      </c>
      <c r="DD59">
        <v>516</v>
      </c>
      <c r="DE59">
        <v>680</v>
      </c>
      <c r="DF59">
        <v>1392</v>
      </c>
      <c r="DG59">
        <v>1916</v>
      </c>
      <c r="DH59">
        <v>1284</v>
      </c>
      <c r="DI59">
        <v>1808</v>
      </c>
      <c r="DJ59">
        <v>2168</v>
      </c>
      <c r="DK59">
        <v>2508</v>
      </c>
      <c r="DL59">
        <v>1068</v>
      </c>
      <c r="DM59">
        <v>2680</v>
      </c>
      <c r="DN59">
        <v>-2136</v>
      </c>
      <c r="DO59">
        <v>2848</v>
      </c>
      <c r="DP59">
        <v>712</v>
      </c>
      <c r="DQ59">
        <v>5012</v>
      </c>
      <c r="DR59">
        <v>20</v>
      </c>
      <c r="DS59">
        <v>416</v>
      </c>
      <c r="DT59">
        <v>1144</v>
      </c>
      <c r="DU59">
        <v>2824</v>
      </c>
      <c r="DV59">
        <v>4040</v>
      </c>
      <c r="DW59">
        <v>3064</v>
      </c>
      <c r="DX59">
        <v>792</v>
      </c>
      <c r="DY59">
        <v>2296</v>
      </c>
      <c r="DZ59">
        <v>368</v>
      </c>
      <c r="EA59">
        <v>6852</v>
      </c>
      <c r="EB59">
        <v>-2480</v>
      </c>
      <c r="EC59">
        <v>-516</v>
      </c>
      <c r="ED59">
        <v>2300</v>
      </c>
      <c r="EE59">
        <v>2312</v>
      </c>
      <c r="EF59">
        <v>1144</v>
      </c>
      <c r="EG59">
        <v>3548</v>
      </c>
      <c r="EH59">
        <v>11092</v>
      </c>
      <c r="EI59">
        <v>19192</v>
      </c>
      <c r="EJ59">
        <v>1172</v>
      </c>
      <c r="EK59">
        <v>2108</v>
      </c>
      <c r="EL59">
        <v>19024</v>
      </c>
      <c r="EM59">
        <v>6256</v>
      </c>
      <c r="EN59">
        <v>-2420</v>
      </c>
      <c r="EO59">
        <v>7256</v>
      </c>
      <c r="EP59">
        <v>8544</v>
      </c>
      <c r="EQ59">
        <v>15028</v>
      </c>
      <c r="ER59">
        <v>5604</v>
      </c>
      <c r="ES59">
        <v>4228</v>
      </c>
      <c r="ET59">
        <v>5660</v>
      </c>
      <c r="EU59">
        <v>74084</v>
      </c>
      <c r="EV59">
        <v>39467</v>
      </c>
      <c r="EW59">
        <v>26825</v>
      </c>
      <c r="EX59">
        <v>3716</v>
      </c>
      <c r="EY59">
        <v>5289</v>
      </c>
      <c r="EZ59">
        <v>19247</v>
      </c>
      <c r="FA59">
        <v>11949</v>
      </c>
      <c r="FB59">
        <v>36079</v>
      </c>
      <c r="FC59">
        <v>-78310</v>
      </c>
      <c r="FD59">
        <v>26743</v>
      </c>
      <c r="FE59">
        <v>6002</v>
      </c>
      <c r="FF59">
        <v>22020</v>
      </c>
      <c r="FG59">
        <v>8143</v>
      </c>
      <c r="FH59">
        <v>-3743</v>
      </c>
      <c r="FI59">
        <v>1847</v>
      </c>
      <c r="FJ59">
        <v>-7137</v>
      </c>
      <c r="FK59">
        <v>11905</v>
      </c>
      <c r="FL59">
        <v>-6591</v>
      </c>
      <c r="FM59">
        <v>-7804</v>
      </c>
      <c r="FN59">
        <v>2347</v>
      </c>
      <c r="FO59">
        <v>-167</v>
      </c>
      <c r="FP59">
        <v>6737</v>
      </c>
      <c r="FQ59">
        <v>-17490</v>
      </c>
      <c r="FR59">
        <v>-9047</v>
      </c>
      <c r="FS59">
        <v>22927</v>
      </c>
      <c r="FT59">
        <v>-11612</v>
      </c>
      <c r="FU59">
        <v>-3920</v>
      </c>
      <c r="FV59">
        <v>-13589</v>
      </c>
      <c r="FW59">
        <v>-1321</v>
      </c>
      <c r="FX59">
        <v>-2874</v>
      </c>
      <c r="FY59">
        <v>-20808</v>
      </c>
      <c r="FZ59">
        <v>-6937</v>
      </c>
      <c r="GA59">
        <v>-13200</v>
      </c>
      <c r="GB59">
        <v>-18115</v>
      </c>
      <c r="GC59">
        <v>-3463</v>
      </c>
      <c r="GD59">
        <v>-7776</v>
      </c>
      <c r="GE59">
        <v>-5101</v>
      </c>
      <c r="GF59">
        <v>-287</v>
      </c>
      <c r="GG59">
        <v>-11274</v>
      </c>
      <c r="GH59">
        <v>686</v>
      </c>
      <c r="GI59">
        <v>4541</v>
      </c>
      <c r="GJ59">
        <v>-320</v>
      </c>
      <c r="GK59">
        <v>5875</v>
      </c>
      <c r="GL59">
        <v>-7932</v>
      </c>
      <c r="GM59">
        <v>-16782</v>
      </c>
      <c r="GN59">
        <v>-13062</v>
      </c>
      <c r="GO59">
        <v>-5746</v>
      </c>
      <c r="GP59">
        <v>-7349</v>
      </c>
      <c r="GQ59">
        <v>-3212</v>
      </c>
      <c r="GR59">
        <v>-9589</v>
      </c>
      <c r="GS59">
        <v>3601</v>
      </c>
      <c r="GT59">
        <v>-3015</v>
      </c>
      <c r="GU59">
        <v>2564</v>
      </c>
      <c r="GV59">
        <v>3105</v>
      </c>
      <c r="GW59">
        <v>13383</v>
      </c>
      <c r="GX59">
        <v>-2109</v>
      </c>
      <c r="GY59">
        <v>7175</v>
      </c>
      <c r="GZ59">
        <v>3577</v>
      </c>
      <c r="HA59">
        <v>11320</v>
      </c>
      <c r="HB59">
        <v>370</v>
      </c>
      <c r="HC59">
        <v>9894</v>
      </c>
      <c r="HD59">
        <v>2962</v>
      </c>
      <c r="HE59">
        <v>16669</v>
      </c>
      <c r="HF59">
        <v>1112</v>
      </c>
      <c r="HG59">
        <v>19739</v>
      </c>
      <c r="HH59">
        <v>10052</v>
      </c>
      <c r="HI59">
        <v>3633</v>
      </c>
      <c r="HJ59">
        <v>4346</v>
      </c>
      <c r="HK59">
        <v>10266</v>
      </c>
      <c r="HL59">
        <v>-1684</v>
      </c>
      <c r="HM59">
        <v>-7060</v>
      </c>
      <c r="HN59">
        <v>12107</v>
      </c>
      <c r="HO59">
        <v>2051</v>
      </c>
      <c r="HP59">
        <v>-10263</v>
      </c>
      <c r="HQ59">
        <v>3336</v>
      </c>
      <c r="HR59">
        <v>7544</v>
      </c>
      <c r="HS59">
        <v>21043</v>
      </c>
      <c r="HT59">
        <v>-5865</v>
      </c>
      <c r="HU59">
        <v>-6917</v>
      </c>
      <c r="HV59">
        <v>-2171</v>
      </c>
      <c r="HW59">
        <v>-3406</v>
      </c>
      <c r="HX59">
        <v>5300</v>
      </c>
      <c r="HY59">
        <v>6349</v>
      </c>
      <c r="HZ59">
        <v>-5053</v>
      </c>
      <c r="IA59">
        <v>1425</v>
      </c>
      <c r="IB59">
        <v>-9038</v>
      </c>
      <c r="IC59">
        <v>-20364</v>
      </c>
      <c r="ID59">
        <v>880</v>
      </c>
      <c r="IE59">
        <v>4472</v>
      </c>
      <c r="IF59">
        <v>-12500</v>
      </c>
      <c r="IG59">
        <v>764</v>
      </c>
      <c r="IH59">
        <v>-2816</v>
      </c>
      <c r="II59">
        <v>4496</v>
      </c>
      <c r="IJ59">
        <v>6392</v>
      </c>
      <c r="IK59">
        <v>-2484</v>
      </c>
      <c r="IL59">
        <v>1748</v>
      </c>
      <c r="IM59">
        <v>43576</v>
      </c>
      <c r="IN59">
        <v>4408</v>
      </c>
      <c r="IO59">
        <v>31792</v>
      </c>
      <c r="IP59">
        <v>4384</v>
      </c>
      <c r="IQ59">
        <v>15388</v>
      </c>
      <c r="IR59">
        <v>13844</v>
      </c>
      <c r="IS59">
        <v>13472</v>
      </c>
      <c r="IT59">
        <v>19040</v>
      </c>
      <c r="IU59">
        <v>33924</v>
      </c>
      <c r="IV59">
        <v>8740</v>
      </c>
      <c r="IW59">
        <v>-2348</v>
      </c>
      <c r="IX59">
        <v>-364</v>
      </c>
      <c r="IY59">
        <v>32676</v>
      </c>
      <c r="IZ59">
        <v>2500</v>
      </c>
      <c r="JA59">
        <v>-10608</v>
      </c>
      <c r="JB59">
        <v>-17056</v>
      </c>
      <c r="JC59">
        <v>-15196</v>
      </c>
      <c r="JD59">
        <v>28576</v>
      </c>
      <c r="JE59">
        <v>20528</v>
      </c>
      <c r="JF59">
        <v>148336</v>
      </c>
      <c r="JG59">
        <v>48412</v>
      </c>
      <c r="JH59">
        <v>41996</v>
      </c>
      <c r="JI59">
        <v>62380</v>
      </c>
      <c r="JJ59">
        <v>-19732</v>
      </c>
      <c r="JK59">
        <v>42820</v>
      </c>
      <c r="JL59">
        <v>38456</v>
      </c>
      <c r="JM59">
        <v>47824</v>
      </c>
      <c r="JN59">
        <v>4884</v>
      </c>
      <c r="JO59">
        <v>70472</v>
      </c>
      <c r="JP59">
        <v>58492</v>
      </c>
      <c r="JQ59">
        <v>64460</v>
      </c>
      <c r="JR59">
        <v>57204</v>
      </c>
      <c r="JS59">
        <v>61844</v>
      </c>
      <c r="JT59">
        <v>90092</v>
      </c>
      <c r="JU59">
        <v>89952</v>
      </c>
      <c r="JV59">
        <v>40700</v>
      </c>
      <c r="JW59">
        <v>143668</v>
      </c>
      <c r="JX59">
        <v>69956</v>
      </c>
      <c r="JY59">
        <v>34424</v>
      </c>
      <c r="JZ59">
        <v>55580</v>
      </c>
      <c r="KA59">
        <v>91484</v>
      </c>
      <c r="KB59">
        <v>68836</v>
      </c>
      <c r="KC59">
        <v>107036</v>
      </c>
      <c r="KD59">
        <v>-27792</v>
      </c>
      <c r="KE59">
        <v>-11764</v>
      </c>
      <c r="KF59">
        <v>-31144</v>
      </c>
      <c r="KG59">
        <v>38376</v>
      </c>
      <c r="KH59">
        <v>39728</v>
      </c>
      <c r="KI59">
        <v>3988</v>
      </c>
      <c r="KJ59">
        <v>18060</v>
      </c>
      <c r="KK59">
        <v>53144</v>
      </c>
      <c r="KL59">
        <v>84592</v>
      </c>
      <c r="KM59">
        <v>76972</v>
      </c>
      <c r="KN59">
        <v>4400</v>
      </c>
      <c r="KO59">
        <v>168784</v>
      </c>
      <c r="KP59">
        <v>126616</v>
      </c>
      <c r="KQ59">
        <v>48732</v>
      </c>
      <c r="KR59">
        <v>333060</v>
      </c>
      <c r="KS59">
        <v>-120708</v>
      </c>
      <c r="KT59">
        <v>-2756</v>
      </c>
      <c r="KU59">
        <v>55712</v>
      </c>
      <c r="KV59">
        <v>69848</v>
      </c>
      <c r="KW59">
        <v>112112</v>
      </c>
      <c r="KX59">
        <v>198284</v>
      </c>
      <c r="KY59">
        <v>229924</v>
      </c>
      <c r="KZ59">
        <v>84596</v>
      </c>
      <c r="LA59">
        <v>178844</v>
      </c>
      <c r="LB59">
        <v>150184</v>
      </c>
      <c r="LC59">
        <v>43424</v>
      </c>
      <c r="LD59">
        <v>137772</v>
      </c>
      <c r="LE59">
        <v>39528</v>
      </c>
      <c r="LF59">
        <v>80440</v>
      </c>
    </row>
    <row r="60" spans="1:318">
      <c r="A60" t="s">
        <v>502</v>
      </c>
      <c r="B60" t="s">
        <v>331</v>
      </c>
      <c r="C60">
        <v>1000000</v>
      </c>
      <c r="D60" t="s">
        <v>332</v>
      </c>
      <c r="E60" t="s">
        <v>503</v>
      </c>
      <c r="F60" s="2" t="s">
        <v>504</v>
      </c>
      <c r="G60" t="s">
        <v>7</v>
      </c>
      <c r="H60" t="s">
        <v>7</v>
      </c>
      <c r="I60" t="s">
        <v>7</v>
      </c>
      <c r="J60" t="s">
        <v>7</v>
      </c>
      <c r="K60">
        <v>0</v>
      </c>
      <c r="L60" t="s">
        <v>8</v>
      </c>
      <c r="M60" t="s">
        <v>8</v>
      </c>
      <c r="N60" t="s">
        <v>8</v>
      </c>
      <c r="O60">
        <v>0</v>
      </c>
      <c r="P60" t="s">
        <v>8</v>
      </c>
      <c r="Q60" t="s">
        <v>8</v>
      </c>
      <c r="R60" t="s">
        <v>8</v>
      </c>
      <c r="S60">
        <v>0</v>
      </c>
      <c r="T60" t="s">
        <v>8</v>
      </c>
      <c r="U60" t="s">
        <v>8</v>
      </c>
      <c r="V60" t="s">
        <v>8</v>
      </c>
      <c r="W60">
        <v>0</v>
      </c>
      <c r="X60" t="s">
        <v>8</v>
      </c>
      <c r="Y60" t="s">
        <v>8</v>
      </c>
      <c r="Z60" t="s">
        <v>8</v>
      </c>
      <c r="AA60">
        <v>0</v>
      </c>
      <c r="AB60" t="s">
        <v>8</v>
      </c>
      <c r="AC60" t="s">
        <v>8</v>
      </c>
      <c r="AD60" t="s">
        <v>8</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96000</v>
      </c>
      <c r="IV60">
        <v>-12000</v>
      </c>
      <c r="IW60">
        <v>164000</v>
      </c>
      <c r="IX60">
        <v>905052</v>
      </c>
      <c r="IY60">
        <v>1061860</v>
      </c>
      <c r="IZ60">
        <v>-975244</v>
      </c>
      <c r="JA60">
        <v>-781328</v>
      </c>
      <c r="JB60">
        <v>-231316</v>
      </c>
      <c r="JC60">
        <v>-185936</v>
      </c>
      <c r="JD60">
        <v>-41088</v>
      </c>
      <c r="JE60">
        <v>4980</v>
      </c>
      <c r="JF60">
        <v>-4736</v>
      </c>
      <c r="JG60">
        <v>56</v>
      </c>
      <c r="JH60">
        <v>-300</v>
      </c>
      <c r="JI60">
        <v>0</v>
      </c>
      <c r="JJ60">
        <v>2000</v>
      </c>
      <c r="JK60">
        <v>397292</v>
      </c>
      <c r="JL60">
        <v>-213364</v>
      </c>
      <c r="JM60">
        <v>-74052</v>
      </c>
      <c r="JN60">
        <v>-61672</v>
      </c>
      <c r="JO60">
        <v>-14648</v>
      </c>
      <c r="JP60">
        <v>-3332</v>
      </c>
      <c r="JQ60">
        <v>-25508</v>
      </c>
      <c r="JR60">
        <v>-4672</v>
      </c>
      <c r="JS60">
        <v>-956</v>
      </c>
      <c r="JT60">
        <v>540</v>
      </c>
      <c r="JU60">
        <v>-1132</v>
      </c>
      <c r="JV60">
        <v>464</v>
      </c>
      <c r="JW60">
        <v>5152</v>
      </c>
      <c r="JX60">
        <v>-2872</v>
      </c>
      <c r="JY60">
        <v>-700</v>
      </c>
      <c r="JZ60">
        <v>184</v>
      </c>
      <c r="KA60">
        <v>1264</v>
      </c>
      <c r="KB60">
        <v>-3404</v>
      </c>
      <c r="KC60">
        <v>11392</v>
      </c>
      <c r="KD60">
        <v>16036</v>
      </c>
      <c r="KE60">
        <v>-5760</v>
      </c>
      <c r="KF60">
        <v>-1952</v>
      </c>
      <c r="KG60">
        <v>-8020</v>
      </c>
      <c r="KH60">
        <v>2200</v>
      </c>
      <c r="KI60">
        <v>33788</v>
      </c>
      <c r="KJ60">
        <v>-28224</v>
      </c>
      <c r="KK60">
        <v>-15680</v>
      </c>
      <c r="KL60">
        <v>-4068</v>
      </c>
      <c r="KM60">
        <v>16532</v>
      </c>
      <c r="KN60">
        <v>-11368</v>
      </c>
      <c r="KO60">
        <v>-5392</v>
      </c>
      <c r="KP60">
        <v>3824</v>
      </c>
      <c r="KQ60">
        <v>11020</v>
      </c>
      <c r="KR60">
        <v>1415784</v>
      </c>
      <c r="KS60">
        <v>-523160</v>
      </c>
      <c r="KT60">
        <v>-811956</v>
      </c>
      <c r="KU60">
        <v>-24048</v>
      </c>
      <c r="KV60">
        <v>-61492</v>
      </c>
      <c r="KW60">
        <v>-7768</v>
      </c>
      <c r="KX60">
        <v>-960</v>
      </c>
      <c r="KY60">
        <v>12048</v>
      </c>
      <c r="KZ60">
        <v>-11896</v>
      </c>
      <c r="LA60">
        <v>-76</v>
      </c>
      <c r="LB60">
        <v>-188</v>
      </c>
      <c r="LC60">
        <v>448</v>
      </c>
      <c r="LD60">
        <v>704</v>
      </c>
      <c r="LE60">
        <v>-1476</v>
      </c>
      <c r="LF60">
        <v>40</v>
      </c>
    </row>
    <row r="61" spans="1:318">
      <c r="A61" t="s">
        <v>505</v>
      </c>
      <c r="B61" t="s">
        <v>331</v>
      </c>
      <c r="C61">
        <v>1000000</v>
      </c>
      <c r="D61" t="s">
        <v>332</v>
      </c>
      <c r="E61" t="s">
        <v>506</v>
      </c>
      <c r="F61" s="2" t="s">
        <v>507</v>
      </c>
      <c r="G61" t="s">
        <v>7</v>
      </c>
      <c r="H61" t="s">
        <v>7</v>
      </c>
      <c r="I61" t="s">
        <v>7</v>
      </c>
      <c r="J61" t="s">
        <v>7</v>
      </c>
      <c r="K61">
        <v>9</v>
      </c>
      <c r="L61" t="s">
        <v>8</v>
      </c>
      <c r="M61" t="s">
        <v>8</v>
      </c>
      <c r="N61" t="s">
        <v>8</v>
      </c>
      <c r="O61">
        <v>29</v>
      </c>
      <c r="P61" t="s">
        <v>8</v>
      </c>
      <c r="Q61" t="s">
        <v>8</v>
      </c>
      <c r="R61" t="s">
        <v>8</v>
      </c>
      <c r="S61">
        <v>28</v>
      </c>
      <c r="T61" t="s">
        <v>8</v>
      </c>
      <c r="U61" t="s">
        <v>8</v>
      </c>
      <c r="V61" t="s">
        <v>8</v>
      </c>
      <c r="W61">
        <v>26</v>
      </c>
      <c r="X61" t="s">
        <v>8</v>
      </c>
      <c r="Y61" t="s">
        <v>8</v>
      </c>
      <c r="Z61" t="s">
        <v>8</v>
      </c>
      <c r="AA61">
        <v>24</v>
      </c>
      <c r="AB61" t="s">
        <v>8</v>
      </c>
      <c r="AC61" t="s">
        <v>8</v>
      </c>
      <c r="AD61" t="s">
        <v>8</v>
      </c>
      <c r="AE61">
        <v>20</v>
      </c>
      <c r="AF61">
        <v>60</v>
      </c>
      <c r="AG61">
        <v>92</v>
      </c>
      <c r="AH61">
        <v>48</v>
      </c>
      <c r="AI61">
        <v>-68</v>
      </c>
      <c r="AJ61">
        <v>60</v>
      </c>
      <c r="AK61">
        <v>68</v>
      </c>
      <c r="AL61">
        <v>60</v>
      </c>
      <c r="AM61">
        <v>-72</v>
      </c>
      <c r="AN61">
        <v>48</v>
      </c>
      <c r="AO61">
        <v>68</v>
      </c>
      <c r="AP61">
        <v>36</v>
      </c>
      <c r="AQ61">
        <v>-48</v>
      </c>
      <c r="AR61">
        <v>48</v>
      </c>
      <c r="AS61">
        <v>80</v>
      </c>
      <c r="AT61">
        <v>60</v>
      </c>
      <c r="AU61">
        <v>-60</v>
      </c>
      <c r="AV61">
        <v>92</v>
      </c>
      <c r="AW61">
        <v>108</v>
      </c>
      <c r="AX61">
        <v>132</v>
      </c>
      <c r="AY61">
        <v>-32</v>
      </c>
      <c r="AZ61">
        <v>100</v>
      </c>
      <c r="BA61">
        <v>196</v>
      </c>
      <c r="BB61">
        <v>72</v>
      </c>
      <c r="BC61">
        <v>12</v>
      </c>
      <c r="BD61">
        <v>52</v>
      </c>
      <c r="BE61">
        <v>100</v>
      </c>
      <c r="BF61">
        <v>60</v>
      </c>
      <c r="BG61">
        <v>-32</v>
      </c>
      <c r="BH61">
        <v>88</v>
      </c>
      <c r="BI61">
        <v>124</v>
      </c>
      <c r="BJ61">
        <v>80</v>
      </c>
      <c r="BK61">
        <v>-80</v>
      </c>
      <c r="BL61">
        <v>92</v>
      </c>
      <c r="BM61">
        <v>56</v>
      </c>
      <c r="BN61">
        <v>56</v>
      </c>
      <c r="BO61">
        <v>252</v>
      </c>
      <c r="BP61">
        <v>116</v>
      </c>
      <c r="BQ61">
        <v>112</v>
      </c>
      <c r="BR61">
        <v>124</v>
      </c>
      <c r="BS61">
        <v>60</v>
      </c>
      <c r="BT61">
        <v>80</v>
      </c>
      <c r="BU61">
        <v>112</v>
      </c>
      <c r="BV61">
        <v>100</v>
      </c>
      <c r="BW61">
        <v>156</v>
      </c>
      <c r="BX61">
        <v>144</v>
      </c>
      <c r="BY61">
        <v>144</v>
      </c>
      <c r="BZ61">
        <v>100</v>
      </c>
      <c r="CA61">
        <v>152</v>
      </c>
      <c r="CB61">
        <v>124</v>
      </c>
      <c r="CC61">
        <v>156</v>
      </c>
      <c r="CD61">
        <v>148</v>
      </c>
      <c r="CE61">
        <v>156</v>
      </c>
      <c r="CF61">
        <v>248</v>
      </c>
      <c r="CG61">
        <v>228</v>
      </c>
      <c r="CH61">
        <v>156</v>
      </c>
      <c r="CI61">
        <v>148</v>
      </c>
      <c r="CJ61">
        <v>160</v>
      </c>
      <c r="CK61">
        <v>240</v>
      </c>
      <c r="CL61">
        <v>188</v>
      </c>
      <c r="CM61">
        <v>256</v>
      </c>
      <c r="CN61">
        <v>216</v>
      </c>
      <c r="CO61">
        <v>140</v>
      </c>
      <c r="CP61">
        <v>192</v>
      </c>
      <c r="CQ61">
        <v>200</v>
      </c>
      <c r="CR61">
        <v>184</v>
      </c>
      <c r="CS61">
        <v>212</v>
      </c>
      <c r="CT61">
        <v>260</v>
      </c>
      <c r="CU61">
        <v>164</v>
      </c>
      <c r="CV61">
        <v>252</v>
      </c>
      <c r="CW61">
        <v>300</v>
      </c>
      <c r="CX61">
        <v>268</v>
      </c>
      <c r="CY61">
        <v>104</v>
      </c>
      <c r="CZ61">
        <v>348</v>
      </c>
      <c r="DA61">
        <v>408</v>
      </c>
      <c r="DB61">
        <v>272</v>
      </c>
      <c r="DC61">
        <v>152</v>
      </c>
      <c r="DD61">
        <v>-204</v>
      </c>
      <c r="DE61">
        <v>376</v>
      </c>
      <c r="DF61">
        <v>372</v>
      </c>
      <c r="DG61">
        <v>72</v>
      </c>
      <c r="DH61">
        <v>-444</v>
      </c>
      <c r="DI61">
        <v>272</v>
      </c>
      <c r="DJ61">
        <v>340</v>
      </c>
      <c r="DK61">
        <v>164</v>
      </c>
      <c r="DL61">
        <v>-2440</v>
      </c>
      <c r="DM61">
        <v>452</v>
      </c>
      <c r="DN61">
        <v>324</v>
      </c>
      <c r="DO61">
        <v>400</v>
      </c>
      <c r="DP61">
        <v>-132</v>
      </c>
      <c r="DQ61">
        <v>332</v>
      </c>
      <c r="DR61">
        <v>692</v>
      </c>
      <c r="DS61">
        <v>516</v>
      </c>
      <c r="DT61">
        <v>640</v>
      </c>
      <c r="DU61">
        <v>664</v>
      </c>
      <c r="DV61">
        <v>232</v>
      </c>
      <c r="DW61">
        <v>680</v>
      </c>
      <c r="DX61">
        <v>628</v>
      </c>
      <c r="DY61">
        <v>360</v>
      </c>
      <c r="DZ61">
        <v>512</v>
      </c>
      <c r="EA61">
        <v>356</v>
      </c>
      <c r="EB61">
        <v>320</v>
      </c>
      <c r="EC61">
        <v>624</v>
      </c>
      <c r="ED61">
        <v>416</v>
      </c>
      <c r="EE61">
        <v>292</v>
      </c>
      <c r="EF61">
        <v>700</v>
      </c>
      <c r="EG61">
        <v>616</v>
      </c>
      <c r="EH61">
        <v>-900</v>
      </c>
      <c r="EI61">
        <v>652</v>
      </c>
      <c r="EJ61">
        <v>1848</v>
      </c>
      <c r="EK61">
        <v>2172</v>
      </c>
      <c r="EL61">
        <v>3064</v>
      </c>
      <c r="EM61">
        <v>3232</v>
      </c>
      <c r="EN61">
        <v>3948</v>
      </c>
      <c r="EO61">
        <v>4020</v>
      </c>
      <c r="EP61">
        <v>4532</v>
      </c>
      <c r="EQ61">
        <v>5352</v>
      </c>
      <c r="ER61">
        <v>4036</v>
      </c>
      <c r="ES61">
        <v>3756</v>
      </c>
      <c r="ET61">
        <v>7376</v>
      </c>
      <c r="EU61">
        <v>9656</v>
      </c>
      <c r="EV61">
        <v>5067</v>
      </c>
      <c r="EW61">
        <v>-3957</v>
      </c>
      <c r="EX61">
        <v>-8797</v>
      </c>
      <c r="EY61">
        <v>8431</v>
      </c>
      <c r="EZ61">
        <v>-13931</v>
      </c>
      <c r="FA61">
        <v>-5007</v>
      </c>
      <c r="FB61">
        <v>-675</v>
      </c>
      <c r="FC61">
        <v>-4223</v>
      </c>
      <c r="FD61">
        <v>-8156</v>
      </c>
      <c r="FE61">
        <v>-8716</v>
      </c>
      <c r="FF61">
        <v>-5528</v>
      </c>
      <c r="FG61">
        <v>10020</v>
      </c>
      <c r="FH61">
        <v>-3744</v>
      </c>
      <c r="FI61">
        <v>-13236</v>
      </c>
      <c r="FJ61">
        <v>3420</v>
      </c>
      <c r="FK61">
        <v>696</v>
      </c>
      <c r="FL61">
        <v>15252</v>
      </c>
      <c r="FM61">
        <v>-1836</v>
      </c>
      <c r="FN61">
        <v>804</v>
      </c>
      <c r="FO61">
        <v>1516</v>
      </c>
      <c r="FP61">
        <v>5084</v>
      </c>
      <c r="FQ61">
        <v>876</v>
      </c>
      <c r="FR61">
        <v>1232</v>
      </c>
      <c r="FS61">
        <v>4944</v>
      </c>
      <c r="FT61">
        <v>8212</v>
      </c>
      <c r="FU61">
        <v>-2300</v>
      </c>
      <c r="FV61">
        <v>-536</v>
      </c>
      <c r="FW61">
        <v>13776</v>
      </c>
      <c r="FX61">
        <v>19072</v>
      </c>
      <c r="FY61">
        <v>668</v>
      </c>
      <c r="FZ61">
        <v>2888</v>
      </c>
      <c r="GA61">
        <v>32908</v>
      </c>
      <c r="GB61">
        <v>3652</v>
      </c>
      <c r="GC61">
        <v>-5100</v>
      </c>
      <c r="GD61">
        <v>21128</v>
      </c>
      <c r="GE61">
        <v>-34112</v>
      </c>
      <c r="GF61">
        <v>18616</v>
      </c>
      <c r="GG61">
        <v>-22180</v>
      </c>
      <c r="GH61">
        <v>-4428</v>
      </c>
      <c r="GI61">
        <v>-360</v>
      </c>
      <c r="GJ61">
        <v>29856</v>
      </c>
      <c r="GK61">
        <v>2132</v>
      </c>
      <c r="GL61">
        <v>-5636</v>
      </c>
      <c r="GM61">
        <v>5224</v>
      </c>
      <c r="GN61">
        <v>14288</v>
      </c>
      <c r="GO61">
        <v>32892</v>
      </c>
      <c r="GP61">
        <v>-12432</v>
      </c>
      <c r="GQ61">
        <v>55924</v>
      </c>
      <c r="GR61">
        <v>60364</v>
      </c>
      <c r="GS61">
        <v>2056</v>
      </c>
      <c r="GT61">
        <v>9464</v>
      </c>
      <c r="GU61">
        <v>-9868</v>
      </c>
      <c r="GV61">
        <v>4700</v>
      </c>
      <c r="GW61">
        <v>2812</v>
      </c>
      <c r="GX61">
        <v>4580</v>
      </c>
      <c r="GY61">
        <v>5340</v>
      </c>
      <c r="GZ61">
        <v>-8176</v>
      </c>
      <c r="HA61">
        <v>1292</v>
      </c>
      <c r="HB61">
        <v>16968</v>
      </c>
      <c r="HC61">
        <v>28556</v>
      </c>
      <c r="HD61">
        <v>4684</v>
      </c>
      <c r="HE61">
        <v>4956</v>
      </c>
      <c r="HF61">
        <v>1608</v>
      </c>
      <c r="HG61">
        <v>12752</v>
      </c>
      <c r="HH61">
        <v>25780</v>
      </c>
      <c r="HI61">
        <v>59704</v>
      </c>
      <c r="HJ61">
        <v>-11304</v>
      </c>
      <c r="HK61">
        <v>29956</v>
      </c>
      <c r="HL61">
        <v>114768</v>
      </c>
      <c r="HM61">
        <v>63980</v>
      </c>
      <c r="HN61">
        <v>53428</v>
      </c>
      <c r="HO61">
        <v>14848</v>
      </c>
      <c r="HP61">
        <v>-38588</v>
      </c>
      <c r="HQ61">
        <v>-3768</v>
      </c>
      <c r="HR61">
        <v>29496</v>
      </c>
      <c r="HS61">
        <v>-36868</v>
      </c>
      <c r="HT61">
        <v>18480</v>
      </c>
      <c r="HU61">
        <v>-13116</v>
      </c>
      <c r="HV61">
        <v>23660</v>
      </c>
      <c r="HW61">
        <v>17476</v>
      </c>
      <c r="HX61">
        <v>34448</v>
      </c>
      <c r="HY61">
        <v>38108</v>
      </c>
      <c r="HZ61">
        <v>-556</v>
      </c>
      <c r="IA61">
        <v>33928</v>
      </c>
      <c r="IB61">
        <v>-39720</v>
      </c>
      <c r="IC61">
        <v>41072</v>
      </c>
      <c r="ID61">
        <v>15072</v>
      </c>
      <c r="IE61">
        <v>-42860</v>
      </c>
      <c r="IF61">
        <v>28256</v>
      </c>
      <c r="IG61">
        <v>29840</v>
      </c>
      <c r="IH61">
        <v>12900</v>
      </c>
      <c r="II61">
        <v>9156</v>
      </c>
      <c r="IJ61">
        <v>5240</v>
      </c>
      <c r="IK61">
        <v>-13980</v>
      </c>
      <c r="IL61">
        <v>40584</v>
      </c>
      <c r="IM61">
        <v>-93384</v>
      </c>
      <c r="IN61">
        <v>-53520</v>
      </c>
      <c r="IO61">
        <v>-33964</v>
      </c>
      <c r="IP61">
        <v>3616</v>
      </c>
      <c r="IQ61">
        <v>-1688</v>
      </c>
      <c r="IR61">
        <v>-78456</v>
      </c>
      <c r="IS61">
        <v>-53196</v>
      </c>
      <c r="IT61">
        <v>-9588</v>
      </c>
      <c r="IU61">
        <v>71884</v>
      </c>
      <c r="IV61">
        <v>9752</v>
      </c>
      <c r="IW61">
        <v>18024</v>
      </c>
      <c r="IX61">
        <v>-104656</v>
      </c>
      <c r="IY61">
        <v>-47316</v>
      </c>
      <c r="IZ61">
        <v>88472</v>
      </c>
      <c r="JA61">
        <v>50688</v>
      </c>
      <c r="JB61">
        <v>38728</v>
      </c>
      <c r="JC61">
        <v>15412</v>
      </c>
      <c r="JD61">
        <v>-77036</v>
      </c>
      <c r="JE61">
        <v>-64224</v>
      </c>
      <c r="JF61">
        <v>-19976</v>
      </c>
      <c r="JG61">
        <v>-6608</v>
      </c>
      <c r="JH61">
        <v>39556</v>
      </c>
      <c r="JI61">
        <v>26640</v>
      </c>
      <c r="JJ61">
        <v>-35216</v>
      </c>
      <c r="JK61">
        <v>39136</v>
      </c>
      <c r="JL61">
        <v>85576</v>
      </c>
      <c r="JM61">
        <v>-34560</v>
      </c>
      <c r="JN61">
        <v>9844</v>
      </c>
      <c r="JO61">
        <v>7684</v>
      </c>
      <c r="JP61">
        <v>-23980</v>
      </c>
      <c r="JQ61">
        <v>67532</v>
      </c>
      <c r="JR61">
        <v>-69000</v>
      </c>
      <c r="JS61">
        <v>-25624</v>
      </c>
      <c r="JT61">
        <v>44424</v>
      </c>
      <c r="JU61">
        <v>-19236</v>
      </c>
      <c r="JV61">
        <v>33060</v>
      </c>
      <c r="JW61">
        <v>-47276</v>
      </c>
      <c r="JX61">
        <v>24804</v>
      </c>
      <c r="JY61">
        <v>-23344</v>
      </c>
      <c r="JZ61">
        <v>-162716</v>
      </c>
      <c r="KA61">
        <v>89380</v>
      </c>
      <c r="KB61">
        <v>-19524</v>
      </c>
      <c r="KC61">
        <v>-44060</v>
      </c>
      <c r="KD61">
        <v>-15628</v>
      </c>
      <c r="KE61">
        <v>-1912</v>
      </c>
      <c r="KF61">
        <v>17352</v>
      </c>
      <c r="KG61">
        <v>-108584</v>
      </c>
      <c r="KH61">
        <v>33912</v>
      </c>
      <c r="KI61">
        <v>-97896</v>
      </c>
      <c r="KJ61">
        <v>364260</v>
      </c>
      <c r="KK61">
        <v>15604</v>
      </c>
      <c r="KL61">
        <v>-14948</v>
      </c>
      <c r="KM61">
        <v>-3668</v>
      </c>
      <c r="KN61">
        <v>-348836</v>
      </c>
      <c r="KO61">
        <v>9200</v>
      </c>
      <c r="KP61">
        <v>-199052</v>
      </c>
      <c r="KQ61">
        <v>73588</v>
      </c>
      <c r="KR61">
        <v>-145144</v>
      </c>
      <c r="KS61">
        <v>100316</v>
      </c>
      <c r="KT61">
        <v>-101644</v>
      </c>
      <c r="KU61">
        <v>-13900</v>
      </c>
      <c r="KV61">
        <v>33244</v>
      </c>
      <c r="KW61">
        <v>-46040</v>
      </c>
      <c r="KX61">
        <v>-55364</v>
      </c>
      <c r="KY61">
        <v>-187908</v>
      </c>
      <c r="KZ61">
        <v>-157620</v>
      </c>
      <c r="LA61">
        <v>117648</v>
      </c>
      <c r="LB61">
        <v>-147112</v>
      </c>
      <c r="LC61">
        <v>21612</v>
      </c>
      <c r="LD61">
        <v>149976</v>
      </c>
      <c r="LE61">
        <v>-67572</v>
      </c>
      <c r="LF61">
        <v>119165</v>
      </c>
    </row>
    <row r="62" spans="1:318">
      <c r="A62" t="s">
        <v>508</v>
      </c>
      <c r="B62" t="s">
        <v>331</v>
      </c>
      <c r="C62">
        <v>1000000</v>
      </c>
      <c r="D62" t="s">
        <v>332</v>
      </c>
      <c r="E62" t="s">
        <v>509</v>
      </c>
      <c r="F62" s="2" t="s">
        <v>510</v>
      </c>
      <c r="G62" t="s">
        <v>7</v>
      </c>
      <c r="H62" t="s">
        <v>7</v>
      </c>
      <c r="I62" t="s">
        <v>7</v>
      </c>
      <c r="J62" t="s">
        <v>7</v>
      </c>
      <c r="K62">
        <v>630</v>
      </c>
      <c r="L62" t="s">
        <v>8</v>
      </c>
      <c r="M62" t="s">
        <v>8</v>
      </c>
      <c r="N62" t="s">
        <v>8</v>
      </c>
      <c r="O62">
        <v>1044</v>
      </c>
      <c r="P62" t="s">
        <v>8</v>
      </c>
      <c r="Q62" t="s">
        <v>8</v>
      </c>
      <c r="R62" t="s">
        <v>8</v>
      </c>
      <c r="S62">
        <v>628</v>
      </c>
      <c r="T62" t="s">
        <v>8</v>
      </c>
      <c r="U62" t="s">
        <v>8</v>
      </c>
      <c r="V62" t="s">
        <v>8</v>
      </c>
      <c r="W62">
        <v>625</v>
      </c>
      <c r="X62" t="s">
        <v>8</v>
      </c>
      <c r="Y62" t="s">
        <v>8</v>
      </c>
      <c r="Z62" t="s">
        <v>8</v>
      </c>
      <c r="AA62">
        <v>370</v>
      </c>
      <c r="AB62" t="s">
        <v>8</v>
      </c>
      <c r="AC62" t="s">
        <v>8</v>
      </c>
      <c r="AD62" t="s">
        <v>8</v>
      </c>
      <c r="AE62">
        <v>287</v>
      </c>
      <c r="AF62">
        <v>1352</v>
      </c>
      <c r="AG62">
        <v>2204</v>
      </c>
      <c r="AH62">
        <v>1616</v>
      </c>
      <c r="AI62">
        <v>-1764</v>
      </c>
      <c r="AJ62">
        <v>1272</v>
      </c>
      <c r="AK62">
        <v>2052</v>
      </c>
      <c r="AL62">
        <v>1580</v>
      </c>
      <c r="AM62">
        <v>-1836</v>
      </c>
      <c r="AN62">
        <v>636</v>
      </c>
      <c r="AO62">
        <v>2256</v>
      </c>
      <c r="AP62">
        <v>1576</v>
      </c>
      <c r="AQ62">
        <v>-680</v>
      </c>
      <c r="AR62">
        <v>1800</v>
      </c>
      <c r="AS62">
        <v>2512</v>
      </c>
      <c r="AT62">
        <v>1816</v>
      </c>
      <c r="AU62">
        <v>-1500</v>
      </c>
      <c r="AV62">
        <v>1988</v>
      </c>
      <c r="AW62">
        <v>2568</v>
      </c>
      <c r="AX62">
        <v>3348</v>
      </c>
      <c r="AY62">
        <v>-1056</v>
      </c>
      <c r="AZ62">
        <v>1548</v>
      </c>
      <c r="BA62">
        <v>4552</v>
      </c>
      <c r="BB62">
        <v>1732</v>
      </c>
      <c r="BC62">
        <v>-44</v>
      </c>
      <c r="BD62">
        <v>716</v>
      </c>
      <c r="BE62">
        <v>1336</v>
      </c>
      <c r="BF62">
        <v>1436</v>
      </c>
      <c r="BG62">
        <v>-1288</v>
      </c>
      <c r="BH62">
        <v>1952</v>
      </c>
      <c r="BI62">
        <v>3076</v>
      </c>
      <c r="BJ62">
        <v>1548</v>
      </c>
      <c r="BK62">
        <v>-2412</v>
      </c>
      <c r="BL62">
        <v>2152</v>
      </c>
      <c r="BM62">
        <v>1544</v>
      </c>
      <c r="BN62">
        <v>1768</v>
      </c>
      <c r="BO62">
        <v>6800</v>
      </c>
      <c r="BP62">
        <v>3068</v>
      </c>
      <c r="BQ62">
        <v>2744</v>
      </c>
      <c r="BR62">
        <v>3488</v>
      </c>
      <c r="BS62">
        <v>2888</v>
      </c>
      <c r="BT62">
        <v>1928</v>
      </c>
      <c r="BU62">
        <v>2356</v>
      </c>
      <c r="BV62">
        <v>2720</v>
      </c>
      <c r="BW62">
        <v>4340</v>
      </c>
      <c r="BX62">
        <v>3784</v>
      </c>
      <c r="BY62">
        <v>3468</v>
      </c>
      <c r="BZ62">
        <v>2928</v>
      </c>
      <c r="CA62">
        <v>3908</v>
      </c>
      <c r="CB62">
        <v>3516</v>
      </c>
      <c r="CC62">
        <v>4124</v>
      </c>
      <c r="CD62">
        <v>4088</v>
      </c>
      <c r="CE62">
        <v>4012</v>
      </c>
      <c r="CF62">
        <v>6784</v>
      </c>
      <c r="CG62">
        <v>5640</v>
      </c>
      <c r="CH62">
        <v>4408</v>
      </c>
      <c r="CI62">
        <v>3628</v>
      </c>
      <c r="CJ62">
        <v>4612</v>
      </c>
      <c r="CK62">
        <v>5172</v>
      </c>
      <c r="CL62">
        <v>5140</v>
      </c>
      <c r="CM62">
        <v>5444</v>
      </c>
      <c r="CN62">
        <v>4564</v>
      </c>
      <c r="CO62">
        <v>3980</v>
      </c>
      <c r="CP62">
        <v>5672</v>
      </c>
      <c r="CQ62">
        <v>5400</v>
      </c>
      <c r="CR62">
        <v>4476</v>
      </c>
      <c r="CS62">
        <v>5548</v>
      </c>
      <c r="CT62">
        <v>6436</v>
      </c>
      <c r="CU62">
        <v>6348</v>
      </c>
      <c r="CV62">
        <v>6256</v>
      </c>
      <c r="CW62">
        <v>7744</v>
      </c>
      <c r="CX62">
        <v>6648</v>
      </c>
      <c r="CY62">
        <v>5084</v>
      </c>
      <c r="CZ62">
        <v>7844</v>
      </c>
      <c r="DA62">
        <v>8280</v>
      </c>
      <c r="DB62">
        <v>7276</v>
      </c>
      <c r="DC62">
        <v>7520</v>
      </c>
      <c r="DD62">
        <v>-5764</v>
      </c>
      <c r="DE62">
        <v>8016</v>
      </c>
      <c r="DF62">
        <v>9392</v>
      </c>
      <c r="DG62">
        <v>5148</v>
      </c>
      <c r="DH62">
        <v>-13144</v>
      </c>
      <c r="DI62">
        <v>5512</v>
      </c>
      <c r="DJ62">
        <v>9292</v>
      </c>
      <c r="DK62">
        <v>5952</v>
      </c>
      <c r="DL62">
        <v>-60740</v>
      </c>
      <c r="DM62">
        <v>10360</v>
      </c>
      <c r="DN62">
        <v>8624</v>
      </c>
      <c r="DO62">
        <v>10852</v>
      </c>
      <c r="DP62">
        <v>-3388</v>
      </c>
      <c r="DQ62">
        <v>6592</v>
      </c>
      <c r="DR62">
        <v>16644</v>
      </c>
      <c r="DS62">
        <v>15024</v>
      </c>
      <c r="DT62">
        <v>15348</v>
      </c>
      <c r="DU62">
        <v>14828</v>
      </c>
      <c r="DV62">
        <v>5236</v>
      </c>
      <c r="DW62">
        <v>18280</v>
      </c>
      <c r="DX62">
        <v>16132</v>
      </c>
      <c r="DY62">
        <v>9396</v>
      </c>
      <c r="DZ62">
        <v>14860</v>
      </c>
      <c r="EA62">
        <v>11376</v>
      </c>
      <c r="EB62">
        <v>8716</v>
      </c>
      <c r="EC62">
        <v>15884</v>
      </c>
      <c r="ED62">
        <v>12792</v>
      </c>
      <c r="EE62">
        <v>13432</v>
      </c>
      <c r="EF62">
        <v>18600</v>
      </c>
      <c r="EG62">
        <v>14500</v>
      </c>
      <c r="EH62">
        <v>11508</v>
      </c>
      <c r="EI62">
        <v>19184</v>
      </c>
      <c r="EJ62">
        <v>21708</v>
      </c>
      <c r="EK62">
        <v>28132</v>
      </c>
      <c r="EL62">
        <v>30588</v>
      </c>
      <c r="EM62">
        <v>22848</v>
      </c>
      <c r="EN62">
        <v>23436</v>
      </c>
      <c r="EO62">
        <v>12796</v>
      </c>
      <c r="EP62">
        <v>20656</v>
      </c>
      <c r="EQ62">
        <v>29652</v>
      </c>
      <c r="ER62">
        <v>9212</v>
      </c>
      <c r="ES62">
        <v>24156</v>
      </c>
      <c r="ET62">
        <v>4532</v>
      </c>
      <c r="EU62">
        <v>4520</v>
      </c>
      <c r="EV62">
        <v>18418</v>
      </c>
      <c r="EW62">
        <v>20033</v>
      </c>
      <c r="EX62">
        <v>17353</v>
      </c>
      <c r="EY62">
        <v>25665</v>
      </c>
      <c r="EZ62">
        <v>27535</v>
      </c>
      <c r="FA62">
        <v>26043</v>
      </c>
      <c r="FB62">
        <v>28251</v>
      </c>
      <c r="FC62">
        <v>34099</v>
      </c>
      <c r="FD62">
        <v>24028</v>
      </c>
      <c r="FE62">
        <v>27448</v>
      </c>
      <c r="FF62">
        <v>26800</v>
      </c>
      <c r="FG62">
        <v>24660</v>
      </c>
      <c r="FH62">
        <v>22032</v>
      </c>
      <c r="FI62">
        <v>30420</v>
      </c>
      <c r="FJ62">
        <v>13868</v>
      </c>
      <c r="FK62">
        <v>25768</v>
      </c>
      <c r="FL62">
        <v>26404</v>
      </c>
      <c r="FM62">
        <v>29964</v>
      </c>
      <c r="FN62">
        <v>11712</v>
      </c>
      <c r="FO62">
        <v>3128</v>
      </c>
      <c r="FP62">
        <v>27800</v>
      </c>
      <c r="FQ62">
        <v>25964</v>
      </c>
      <c r="FR62">
        <v>29740</v>
      </c>
      <c r="FS62">
        <v>25620</v>
      </c>
      <c r="FT62">
        <v>10132</v>
      </c>
      <c r="FU62">
        <v>1608</v>
      </c>
      <c r="FV62">
        <v>32688</v>
      </c>
      <c r="FW62">
        <v>10592</v>
      </c>
      <c r="FX62">
        <v>36852</v>
      </c>
      <c r="FY62">
        <v>42120</v>
      </c>
      <c r="FZ62">
        <v>57660</v>
      </c>
      <c r="GA62">
        <v>36644</v>
      </c>
      <c r="GB62">
        <v>36508</v>
      </c>
      <c r="GC62">
        <v>46416</v>
      </c>
      <c r="GD62">
        <v>54368</v>
      </c>
      <c r="GE62">
        <v>43032</v>
      </c>
      <c r="GF62">
        <v>76572</v>
      </c>
      <c r="GG62">
        <v>64652</v>
      </c>
      <c r="GH62">
        <v>74648</v>
      </c>
      <c r="GI62">
        <v>77588</v>
      </c>
      <c r="GJ62">
        <v>81040</v>
      </c>
      <c r="GK62">
        <v>49188</v>
      </c>
      <c r="GL62">
        <v>60564</v>
      </c>
      <c r="GM62">
        <v>90736</v>
      </c>
      <c r="GN62">
        <v>79868</v>
      </c>
      <c r="GO62">
        <v>116016</v>
      </c>
      <c r="GP62">
        <v>148332</v>
      </c>
      <c r="GQ62">
        <v>158992</v>
      </c>
      <c r="GR62">
        <v>131564</v>
      </c>
      <c r="GS62">
        <v>109284</v>
      </c>
      <c r="GT62">
        <v>89356</v>
      </c>
      <c r="GU62">
        <v>126576</v>
      </c>
      <c r="GV62">
        <v>92744</v>
      </c>
      <c r="GW62">
        <v>109924</v>
      </c>
      <c r="GX62">
        <v>185712</v>
      </c>
      <c r="GY62">
        <v>256896</v>
      </c>
      <c r="GZ62">
        <v>223020</v>
      </c>
      <c r="HA62">
        <v>161520</v>
      </c>
      <c r="HB62">
        <v>124964</v>
      </c>
      <c r="HC62">
        <v>158108</v>
      </c>
      <c r="HD62">
        <v>191356</v>
      </c>
      <c r="HE62">
        <v>170188</v>
      </c>
      <c r="HF62">
        <v>161184</v>
      </c>
      <c r="HG62">
        <v>109160</v>
      </c>
      <c r="HH62">
        <v>170744</v>
      </c>
      <c r="HI62">
        <v>173568</v>
      </c>
      <c r="HJ62">
        <v>89848</v>
      </c>
      <c r="HK62">
        <v>444052</v>
      </c>
      <c r="HL62">
        <v>140940</v>
      </c>
      <c r="HM62">
        <v>422236</v>
      </c>
      <c r="HN62">
        <v>324636</v>
      </c>
      <c r="HO62">
        <v>224776</v>
      </c>
      <c r="HP62">
        <v>253280</v>
      </c>
      <c r="HQ62">
        <v>400620</v>
      </c>
      <c r="HR62">
        <v>194796</v>
      </c>
      <c r="HS62">
        <v>263960</v>
      </c>
      <c r="HT62">
        <v>209992</v>
      </c>
      <c r="HU62">
        <v>344044</v>
      </c>
      <c r="HV62">
        <v>197980</v>
      </c>
      <c r="HW62">
        <v>210796</v>
      </c>
      <c r="HX62">
        <v>151644</v>
      </c>
      <c r="HY62">
        <v>183660</v>
      </c>
      <c r="HZ62">
        <v>82688</v>
      </c>
      <c r="IA62">
        <v>165036</v>
      </c>
      <c r="IB62">
        <v>264484</v>
      </c>
      <c r="IC62">
        <v>219564</v>
      </c>
      <c r="ID62">
        <v>301464</v>
      </c>
      <c r="IE62">
        <v>308620</v>
      </c>
      <c r="IF62">
        <v>346772</v>
      </c>
      <c r="IG62">
        <v>431128</v>
      </c>
      <c r="IH62">
        <v>265596</v>
      </c>
      <c r="II62">
        <v>471148</v>
      </c>
      <c r="IJ62">
        <v>408156</v>
      </c>
      <c r="IK62">
        <v>292700</v>
      </c>
      <c r="IL62">
        <v>107448</v>
      </c>
      <c r="IM62">
        <v>112128</v>
      </c>
      <c r="IN62">
        <v>451288</v>
      </c>
      <c r="IO62">
        <v>249816</v>
      </c>
      <c r="IP62">
        <v>309984</v>
      </c>
      <c r="IQ62">
        <v>562200</v>
      </c>
      <c r="IR62">
        <v>679468</v>
      </c>
      <c r="IS62">
        <v>540452</v>
      </c>
      <c r="IT62">
        <v>567968</v>
      </c>
      <c r="IU62">
        <v>498872</v>
      </c>
      <c r="IV62">
        <v>408093</v>
      </c>
      <c r="IW62">
        <v>347708</v>
      </c>
      <c r="IX62">
        <v>269468</v>
      </c>
      <c r="IY62">
        <v>233718</v>
      </c>
      <c r="IZ62">
        <v>187529</v>
      </c>
      <c r="JA62">
        <v>305777</v>
      </c>
      <c r="JB62">
        <v>405107</v>
      </c>
      <c r="JC62">
        <v>406351</v>
      </c>
      <c r="JD62">
        <v>456166</v>
      </c>
      <c r="JE62">
        <v>328003</v>
      </c>
      <c r="JF62">
        <v>451404</v>
      </c>
      <c r="JG62">
        <v>441832</v>
      </c>
      <c r="JH62">
        <v>428286</v>
      </c>
      <c r="JI62">
        <v>415345</v>
      </c>
      <c r="JJ62">
        <v>389487</v>
      </c>
      <c r="JK62">
        <v>392550</v>
      </c>
      <c r="JL62">
        <v>350864</v>
      </c>
      <c r="JM62">
        <v>433438</v>
      </c>
      <c r="JN62">
        <v>506403</v>
      </c>
      <c r="JO62">
        <v>418740</v>
      </c>
      <c r="JP62">
        <v>555464</v>
      </c>
      <c r="JQ62">
        <v>813555</v>
      </c>
      <c r="JR62">
        <v>317979</v>
      </c>
      <c r="JS62">
        <v>809678</v>
      </c>
      <c r="JT62">
        <v>510704</v>
      </c>
      <c r="JU62">
        <v>608732</v>
      </c>
      <c r="JV62">
        <v>846569</v>
      </c>
      <c r="JW62">
        <v>1148391</v>
      </c>
      <c r="JX62">
        <v>1007856</v>
      </c>
      <c r="JY62">
        <v>523563</v>
      </c>
      <c r="JZ62">
        <v>178011</v>
      </c>
      <c r="KA62">
        <v>256466</v>
      </c>
      <c r="KB62">
        <v>105699</v>
      </c>
      <c r="KC62">
        <v>928015</v>
      </c>
      <c r="KD62">
        <v>216310</v>
      </c>
      <c r="KE62">
        <v>146828</v>
      </c>
      <c r="KF62">
        <v>506104</v>
      </c>
      <c r="KG62">
        <v>625172</v>
      </c>
      <c r="KH62">
        <v>636402</v>
      </c>
      <c r="KI62">
        <v>367974</v>
      </c>
      <c r="KJ62">
        <v>140618</v>
      </c>
      <c r="KK62">
        <v>-662219</v>
      </c>
      <c r="KL62">
        <v>371375</v>
      </c>
      <c r="KM62">
        <v>-36594</v>
      </c>
      <c r="KN62">
        <v>71117</v>
      </c>
      <c r="KO62">
        <v>-64725</v>
      </c>
      <c r="KP62">
        <v>177825</v>
      </c>
      <c r="KQ62">
        <v>407655</v>
      </c>
      <c r="KR62">
        <v>1236129</v>
      </c>
      <c r="KS62">
        <v>342292</v>
      </c>
      <c r="KT62">
        <v>833716</v>
      </c>
      <c r="KU62">
        <v>385507</v>
      </c>
      <c r="KV62">
        <v>693655</v>
      </c>
      <c r="KW62">
        <v>717220</v>
      </c>
      <c r="KX62">
        <v>732239</v>
      </c>
      <c r="KY62">
        <v>153837</v>
      </c>
      <c r="KZ62">
        <v>895293</v>
      </c>
      <c r="LA62">
        <v>1060500</v>
      </c>
      <c r="LB62">
        <v>1073686</v>
      </c>
      <c r="LC62">
        <v>-502868</v>
      </c>
      <c r="LD62">
        <v>93282</v>
      </c>
      <c r="LE62">
        <v>362247</v>
      </c>
      <c r="LF62">
        <v>370670</v>
      </c>
    </row>
    <row r="63" spans="1:318">
      <c r="A63" t="s">
        <v>511</v>
      </c>
      <c r="B63" t="s">
        <v>331</v>
      </c>
      <c r="C63">
        <v>1000000</v>
      </c>
      <c r="D63" t="s">
        <v>332</v>
      </c>
      <c r="E63" t="s">
        <v>512</v>
      </c>
      <c r="F63" s="2" t="s">
        <v>513</v>
      </c>
      <c r="G63" t="s">
        <v>7</v>
      </c>
      <c r="H63" t="s">
        <v>7</v>
      </c>
      <c r="I63" t="s">
        <v>7</v>
      </c>
      <c r="J63" t="s">
        <v>7</v>
      </c>
      <c r="K63">
        <v>92</v>
      </c>
      <c r="L63" t="s">
        <v>8</v>
      </c>
      <c r="M63" t="s">
        <v>8</v>
      </c>
      <c r="N63" t="s">
        <v>8</v>
      </c>
      <c r="O63">
        <v>6</v>
      </c>
      <c r="P63" t="s">
        <v>8</v>
      </c>
      <c r="Q63" t="s">
        <v>8</v>
      </c>
      <c r="R63" t="s">
        <v>8</v>
      </c>
      <c r="S63">
        <v>-65</v>
      </c>
      <c r="T63" t="s">
        <v>8</v>
      </c>
      <c r="U63" t="s">
        <v>8</v>
      </c>
      <c r="V63" t="s">
        <v>8</v>
      </c>
      <c r="W63">
        <v>-9</v>
      </c>
      <c r="X63" t="s">
        <v>8</v>
      </c>
      <c r="Y63" t="s">
        <v>8</v>
      </c>
      <c r="Z63" t="s">
        <v>8</v>
      </c>
      <c r="AA63">
        <v>-227</v>
      </c>
      <c r="AB63" t="s">
        <v>8</v>
      </c>
      <c r="AC63" t="s">
        <v>8</v>
      </c>
      <c r="AD63" t="s">
        <v>8</v>
      </c>
      <c r="AE63">
        <v>-201</v>
      </c>
      <c r="AF63">
        <v>-100</v>
      </c>
      <c r="AG63">
        <v>-88</v>
      </c>
      <c r="AH63">
        <v>420</v>
      </c>
      <c r="AI63">
        <v>-100</v>
      </c>
      <c r="AJ63">
        <v>-216</v>
      </c>
      <c r="AK63">
        <v>372</v>
      </c>
      <c r="AL63">
        <v>116</v>
      </c>
      <c r="AM63">
        <v>-28</v>
      </c>
      <c r="AN63">
        <v>-560</v>
      </c>
      <c r="AO63">
        <v>620</v>
      </c>
      <c r="AP63">
        <v>708</v>
      </c>
      <c r="AQ63">
        <v>456</v>
      </c>
      <c r="AR63">
        <v>596</v>
      </c>
      <c r="AS63">
        <v>492</v>
      </c>
      <c r="AT63">
        <v>344</v>
      </c>
      <c r="AU63">
        <v>32</v>
      </c>
      <c r="AV63">
        <v>-264</v>
      </c>
      <c r="AW63">
        <v>-116</v>
      </c>
      <c r="AX63">
        <v>-104</v>
      </c>
      <c r="AY63">
        <v>-312</v>
      </c>
      <c r="AZ63">
        <v>-892</v>
      </c>
      <c r="BA63">
        <v>-336</v>
      </c>
      <c r="BB63">
        <v>-80</v>
      </c>
      <c r="BC63">
        <v>-292</v>
      </c>
      <c r="BD63">
        <v>-600</v>
      </c>
      <c r="BE63">
        <v>-1160</v>
      </c>
      <c r="BF63">
        <v>-72</v>
      </c>
      <c r="BG63">
        <v>-512</v>
      </c>
      <c r="BH63">
        <v>-208</v>
      </c>
      <c r="BI63">
        <v>8</v>
      </c>
      <c r="BJ63">
        <v>-476</v>
      </c>
      <c r="BK63">
        <v>-436</v>
      </c>
      <c r="BL63">
        <v>-52</v>
      </c>
      <c r="BM63">
        <v>164</v>
      </c>
      <c r="BN63">
        <v>140</v>
      </c>
      <c r="BO63">
        <v>92</v>
      </c>
      <c r="BP63">
        <v>200</v>
      </c>
      <c r="BQ63">
        <v>292</v>
      </c>
      <c r="BR63">
        <v>228</v>
      </c>
      <c r="BS63">
        <v>580</v>
      </c>
      <c r="BT63">
        <v>-20</v>
      </c>
      <c r="BU63">
        <v>-28</v>
      </c>
      <c r="BV63">
        <v>-28</v>
      </c>
      <c r="BW63">
        <v>-24</v>
      </c>
      <c r="BX63">
        <v>112</v>
      </c>
      <c r="BY63">
        <v>116</v>
      </c>
      <c r="BZ63">
        <v>116</v>
      </c>
      <c r="CA63">
        <v>104</v>
      </c>
      <c r="CB63">
        <v>364</v>
      </c>
      <c r="CC63">
        <v>216</v>
      </c>
      <c r="CD63">
        <v>168</v>
      </c>
      <c r="CE63">
        <v>96</v>
      </c>
      <c r="CF63">
        <v>432</v>
      </c>
      <c r="CG63">
        <v>308</v>
      </c>
      <c r="CH63">
        <v>268</v>
      </c>
      <c r="CI63">
        <v>188</v>
      </c>
      <c r="CJ63">
        <v>312</v>
      </c>
      <c r="CK63">
        <v>-80</v>
      </c>
      <c r="CL63">
        <v>32</v>
      </c>
      <c r="CM63">
        <v>-324</v>
      </c>
      <c r="CN63">
        <v>-96</v>
      </c>
      <c r="CO63">
        <v>96</v>
      </c>
      <c r="CP63">
        <v>120</v>
      </c>
      <c r="CQ63">
        <v>248</v>
      </c>
      <c r="CR63">
        <v>584</v>
      </c>
      <c r="CS63">
        <v>892</v>
      </c>
      <c r="CT63">
        <v>336</v>
      </c>
      <c r="CU63">
        <v>128</v>
      </c>
      <c r="CV63">
        <v>196</v>
      </c>
      <c r="CW63">
        <v>1172</v>
      </c>
      <c r="CX63">
        <v>524</v>
      </c>
      <c r="CY63">
        <v>192</v>
      </c>
      <c r="CZ63">
        <v>96</v>
      </c>
      <c r="DA63">
        <v>-88</v>
      </c>
      <c r="DB63">
        <v>484</v>
      </c>
      <c r="DC63">
        <v>316</v>
      </c>
      <c r="DD63">
        <v>504</v>
      </c>
      <c r="DE63">
        <v>400</v>
      </c>
      <c r="DF63">
        <v>136</v>
      </c>
      <c r="DG63">
        <v>-348</v>
      </c>
      <c r="DH63">
        <v>-28</v>
      </c>
      <c r="DI63">
        <v>-416</v>
      </c>
      <c r="DJ63">
        <v>-300</v>
      </c>
      <c r="DK63">
        <v>-900</v>
      </c>
      <c r="DL63">
        <v>-752</v>
      </c>
      <c r="DM63">
        <v>-256</v>
      </c>
      <c r="DN63">
        <v>-100</v>
      </c>
      <c r="DO63">
        <v>-36</v>
      </c>
      <c r="DP63">
        <v>-308</v>
      </c>
      <c r="DQ63">
        <v>-804</v>
      </c>
      <c r="DR63">
        <v>-532</v>
      </c>
      <c r="DS63">
        <v>-432</v>
      </c>
      <c r="DT63">
        <v>-708</v>
      </c>
      <c r="DU63">
        <v>-944</v>
      </c>
      <c r="DV63">
        <v>-1312</v>
      </c>
      <c r="DW63">
        <v>-720</v>
      </c>
      <c r="DX63">
        <v>448</v>
      </c>
      <c r="DY63">
        <v>232</v>
      </c>
      <c r="DZ63">
        <v>688</v>
      </c>
      <c r="EA63">
        <v>52</v>
      </c>
      <c r="EB63">
        <v>776</v>
      </c>
      <c r="EC63">
        <v>468</v>
      </c>
      <c r="ED63">
        <v>1188</v>
      </c>
      <c r="EE63">
        <v>-800</v>
      </c>
      <c r="EF63">
        <v>-892</v>
      </c>
      <c r="EG63">
        <v>-332</v>
      </c>
      <c r="EH63">
        <v>112</v>
      </c>
      <c r="EI63">
        <v>-292</v>
      </c>
      <c r="EJ63">
        <v>116</v>
      </c>
      <c r="EK63">
        <v>-180</v>
      </c>
      <c r="EL63">
        <v>2432</v>
      </c>
      <c r="EM63">
        <v>1732</v>
      </c>
      <c r="EN63">
        <v>2728</v>
      </c>
      <c r="EO63">
        <v>1912</v>
      </c>
      <c r="EP63">
        <v>3436</v>
      </c>
      <c r="EQ63">
        <v>1388</v>
      </c>
      <c r="ER63">
        <v>632</v>
      </c>
      <c r="ES63">
        <v>900</v>
      </c>
      <c r="ET63">
        <v>-1136</v>
      </c>
      <c r="EU63">
        <v>456</v>
      </c>
      <c r="EV63">
        <v>-788</v>
      </c>
      <c r="EW63">
        <v>452</v>
      </c>
      <c r="EX63">
        <v>576</v>
      </c>
      <c r="EY63">
        <v>5228</v>
      </c>
      <c r="EZ63">
        <v>3848</v>
      </c>
      <c r="FA63">
        <v>7044</v>
      </c>
      <c r="FB63">
        <v>3020</v>
      </c>
      <c r="FC63">
        <v>816</v>
      </c>
      <c r="FD63">
        <v>-1780</v>
      </c>
      <c r="FE63">
        <v>-112</v>
      </c>
      <c r="FF63">
        <v>2784</v>
      </c>
      <c r="FG63">
        <v>2880</v>
      </c>
      <c r="FH63">
        <v>7520</v>
      </c>
      <c r="FI63">
        <v>592</v>
      </c>
      <c r="FJ63">
        <v>3900</v>
      </c>
      <c r="FK63">
        <v>2740</v>
      </c>
      <c r="FL63">
        <v>7648</v>
      </c>
      <c r="FM63">
        <v>7120</v>
      </c>
      <c r="FN63">
        <v>-3968</v>
      </c>
      <c r="FO63">
        <v>-6188</v>
      </c>
      <c r="FP63">
        <v>5452</v>
      </c>
      <c r="FQ63">
        <v>2740</v>
      </c>
      <c r="FR63">
        <v>-1088</v>
      </c>
      <c r="FS63">
        <v>-15624</v>
      </c>
      <c r="FT63">
        <v>2928</v>
      </c>
      <c r="FU63">
        <v>-4752</v>
      </c>
      <c r="FV63">
        <v>772</v>
      </c>
      <c r="FW63">
        <v>5460</v>
      </c>
      <c r="FX63">
        <v>3688</v>
      </c>
      <c r="FY63">
        <v>17988</v>
      </c>
      <c r="FZ63">
        <v>30264</v>
      </c>
      <c r="GA63">
        <v>16912</v>
      </c>
      <c r="GB63">
        <v>88</v>
      </c>
      <c r="GC63">
        <v>24520</v>
      </c>
      <c r="GD63">
        <v>2188</v>
      </c>
      <c r="GE63">
        <v>2820</v>
      </c>
      <c r="GF63">
        <v>27324</v>
      </c>
      <c r="GG63">
        <v>37080</v>
      </c>
      <c r="GH63">
        <v>34556</v>
      </c>
      <c r="GI63">
        <v>23664</v>
      </c>
      <c r="GJ63">
        <v>30676</v>
      </c>
      <c r="GK63">
        <v>12836</v>
      </c>
      <c r="GL63">
        <v>36584</v>
      </c>
      <c r="GM63">
        <v>49488</v>
      </c>
      <c r="GN63">
        <v>33336</v>
      </c>
      <c r="GO63">
        <v>54732</v>
      </c>
      <c r="GP63">
        <v>82296</v>
      </c>
      <c r="GQ63">
        <v>83140</v>
      </c>
      <c r="GR63">
        <v>76824</v>
      </c>
      <c r="GS63">
        <v>50168</v>
      </c>
      <c r="GT63">
        <v>27972</v>
      </c>
      <c r="GU63">
        <v>37440</v>
      </c>
      <c r="GV63">
        <v>18896</v>
      </c>
      <c r="GW63">
        <v>51316</v>
      </c>
      <c r="GX63">
        <v>101588</v>
      </c>
      <c r="GY63">
        <v>89836</v>
      </c>
      <c r="GZ63">
        <v>118060</v>
      </c>
      <c r="HA63">
        <v>100920</v>
      </c>
      <c r="HB63">
        <v>47684</v>
      </c>
      <c r="HC63">
        <v>64728</v>
      </c>
      <c r="HD63">
        <v>76152</v>
      </c>
      <c r="HE63">
        <v>73964</v>
      </c>
      <c r="HF63">
        <v>76264</v>
      </c>
      <c r="HG63">
        <v>3928</v>
      </c>
      <c r="HH63">
        <v>27608</v>
      </c>
      <c r="HI63">
        <v>52740</v>
      </c>
      <c r="HJ63">
        <v>-5024</v>
      </c>
      <c r="HK63">
        <v>330124</v>
      </c>
      <c r="HL63">
        <v>-19860</v>
      </c>
      <c r="HM63">
        <v>284260</v>
      </c>
      <c r="HN63">
        <v>121612</v>
      </c>
      <c r="HO63">
        <v>71232</v>
      </c>
      <c r="HP63">
        <v>75164</v>
      </c>
      <c r="HQ63">
        <v>188896</v>
      </c>
      <c r="HR63">
        <v>66316</v>
      </c>
      <c r="HS63">
        <v>96480</v>
      </c>
      <c r="HT63">
        <v>86184</v>
      </c>
      <c r="HU63">
        <v>222828</v>
      </c>
      <c r="HV63">
        <v>43556</v>
      </c>
      <c r="HW63">
        <v>83908</v>
      </c>
      <c r="HX63">
        <v>-7996</v>
      </c>
      <c r="HY63">
        <v>76028</v>
      </c>
      <c r="HZ63">
        <v>-51300</v>
      </c>
      <c r="IA63">
        <v>51084</v>
      </c>
      <c r="IB63">
        <v>134076</v>
      </c>
      <c r="IC63">
        <v>74820</v>
      </c>
      <c r="ID63">
        <v>155188</v>
      </c>
      <c r="IE63">
        <v>107924</v>
      </c>
      <c r="IF63">
        <v>67532</v>
      </c>
      <c r="IG63">
        <v>161004</v>
      </c>
      <c r="IH63">
        <v>71656</v>
      </c>
      <c r="II63">
        <v>38820</v>
      </c>
      <c r="IJ63">
        <v>184356</v>
      </c>
      <c r="IK63">
        <v>120092</v>
      </c>
      <c r="IL63">
        <v>205680</v>
      </c>
      <c r="IM63">
        <v>236608</v>
      </c>
      <c r="IN63">
        <v>169808</v>
      </c>
      <c r="IO63">
        <v>87432</v>
      </c>
      <c r="IP63">
        <v>36208</v>
      </c>
      <c r="IQ63">
        <v>255876</v>
      </c>
      <c r="IR63">
        <v>204888</v>
      </c>
      <c r="IS63">
        <v>136616</v>
      </c>
      <c r="IT63">
        <v>257244</v>
      </c>
      <c r="IU63">
        <v>-7624</v>
      </c>
      <c r="IV63">
        <v>58469</v>
      </c>
      <c r="IW63">
        <v>-9576</v>
      </c>
      <c r="IX63">
        <v>-94468</v>
      </c>
      <c r="IY63">
        <v>-108626</v>
      </c>
      <c r="IZ63">
        <v>-13415</v>
      </c>
      <c r="JA63">
        <v>88385</v>
      </c>
      <c r="JB63">
        <v>97987</v>
      </c>
      <c r="JC63">
        <v>81827</v>
      </c>
      <c r="JD63">
        <v>1726</v>
      </c>
      <c r="JE63">
        <v>-1281</v>
      </c>
      <c r="JF63">
        <v>102260</v>
      </c>
      <c r="JG63">
        <v>213896</v>
      </c>
      <c r="JH63">
        <v>66478</v>
      </c>
      <c r="JI63">
        <v>-71279</v>
      </c>
      <c r="JJ63">
        <v>52603</v>
      </c>
      <c r="JK63">
        <v>-20002</v>
      </c>
      <c r="JL63">
        <v>30032</v>
      </c>
      <c r="JM63">
        <v>104706</v>
      </c>
      <c r="JN63">
        <v>191083</v>
      </c>
      <c r="JO63">
        <v>90076</v>
      </c>
      <c r="JP63">
        <v>242216</v>
      </c>
      <c r="JQ63">
        <v>482579</v>
      </c>
      <c r="JR63">
        <v>-71045</v>
      </c>
      <c r="JS63">
        <v>495982</v>
      </c>
      <c r="JT63">
        <v>302580</v>
      </c>
      <c r="JU63">
        <v>252028</v>
      </c>
      <c r="JV63">
        <v>477965</v>
      </c>
      <c r="JW63">
        <v>693931</v>
      </c>
      <c r="JX63">
        <v>701020</v>
      </c>
      <c r="JY63">
        <v>236139</v>
      </c>
      <c r="JZ63">
        <v>-162597</v>
      </c>
      <c r="KA63">
        <v>13126</v>
      </c>
      <c r="KB63">
        <v>-241521</v>
      </c>
      <c r="KC63">
        <v>542699</v>
      </c>
      <c r="KD63">
        <v>-47106</v>
      </c>
      <c r="KE63">
        <v>-167100</v>
      </c>
      <c r="KF63">
        <v>83464</v>
      </c>
      <c r="KG63">
        <v>232008</v>
      </c>
      <c r="KH63">
        <v>293486</v>
      </c>
      <c r="KI63">
        <v>-49198</v>
      </c>
      <c r="KJ63">
        <v>747266</v>
      </c>
      <c r="KK63">
        <v>-369319</v>
      </c>
      <c r="KL63">
        <v>161871</v>
      </c>
      <c r="KM63">
        <v>145382</v>
      </c>
      <c r="KN63">
        <v>-119379</v>
      </c>
      <c r="KO63">
        <v>-211853</v>
      </c>
      <c r="KP63">
        <v>44725</v>
      </c>
      <c r="KQ63">
        <v>185291</v>
      </c>
      <c r="KR63">
        <v>1036029</v>
      </c>
      <c r="KS63">
        <v>-164572</v>
      </c>
      <c r="KT63">
        <v>490572</v>
      </c>
      <c r="KU63">
        <v>221955</v>
      </c>
      <c r="KV63">
        <v>361335</v>
      </c>
      <c r="KW63">
        <v>319560</v>
      </c>
      <c r="KX63">
        <v>451115</v>
      </c>
      <c r="KY63">
        <v>-342991</v>
      </c>
      <c r="KZ63">
        <v>330497</v>
      </c>
      <c r="LA63">
        <v>706264</v>
      </c>
      <c r="LB63">
        <v>648426</v>
      </c>
      <c r="LC63">
        <v>-942384</v>
      </c>
      <c r="LD63">
        <v>-183182</v>
      </c>
      <c r="LE63">
        <v>29823</v>
      </c>
      <c r="LF63">
        <v>122182</v>
      </c>
    </row>
    <row r="64" spans="1:318">
      <c r="A64" t="s">
        <v>514</v>
      </c>
      <c r="B64" t="s">
        <v>331</v>
      </c>
      <c r="C64">
        <v>1000000</v>
      </c>
      <c r="D64" t="s">
        <v>332</v>
      </c>
      <c r="E64" t="s">
        <v>515</v>
      </c>
      <c r="F64" s="2" t="s">
        <v>516</v>
      </c>
      <c r="G64" t="s">
        <v>7</v>
      </c>
      <c r="H64" t="s">
        <v>7</v>
      </c>
      <c r="I64" t="s">
        <v>7</v>
      </c>
      <c r="J64" t="s">
        <v>7</v>
      </c>
      <c r="K64">
        <v>317</v>
      </c>
      <c r="L64" t="s">
        <v>8</v>
      </c>
      <c r="M64" t="s">
        <v>8</v>
      </c>
      <c r="N64" t="s">
        <v>8</v>
      </c>
      <c r="O64">
        <v>318</v>
      </c>
      <c r="P64" t="s">
        <v>8</v>
      </c>
      <c r="Q64" t="s">
        <v>8</v>
      </c>
      <c r="R64" t="s">
        <v>8</v>
      </c>
      <c r="S64">
        <v>0</v>
      </c>
      <c r="T64" t="s">
        <v>8</v>
      </c>
      <c r="U64" t="s">
        <v>8</v>
      </c>
      <c r="V64" t="s">
        <v>8</v>
      </c>
      <c r="W64">
        <v>0</v>
      </c>
      <c r="X64" t="s">
        <v>8</v>
      </c>
      <c r="Y64" t="s">
        <v>8</v>
      </c>
      <c r="Z64" t="s">
        <v>8</v>
      </c>
      <c r="AA64">
        <v>0</v>
      </c>
      <c r="AB64" t="s">
        <v>8</v>
      </c>
      <c r="AC64" t="s">
        <v>8</v>
      </c>
      <c r="AD64" t="s">
        <v>8</v>
      </c>
      <c r="AE64">
        <v>0</v>
      </c>
      <c r="AF64">
        <v>0</v>
      </c>
      <c r="AG64">
        <v>0</v>
      </c>
      <c r="AH64">
        <v>0</v>
      </c>
      <c r="AI64">
        <v>0</v>
      </c>
      <c r="AJ64">
        <v>0</v>
      </c>
      <c r="AK64">
        <v>0</v>
      </c>
      <c r="AL64">
        <v>0</v>
      </c>
      <c r="AM64">
        <v>0</v>
      </c>
      <c r="AN64">
        <v>0</v>
      </c>
      <c r="AO64">
        <v>0</v>
      </c>
      <c r="AP64">
        <v>0</v>
      </c>
      <c r="AQ64">
        <v>0</v>
      </c>
      <c r="AR64">
        <v>0</v>
      </c>
      <c r="AS64">
        <v>0</v>
      </c>
      <c r="AT64">
        <v>0</v>
      </c>
      <c r="AU64">
        <v>0</v>
      </c>
      <c r="AV64">
        <v>0</v>
      </c>
      <c r="AW64">
        <v>0</v>
      </c>
      <c r="AX64">
        <v>140</v>
      </c>
      <c r="AY64">
        <v>0</v>
      </c>
      <c r="AZ64">
        <v>0</v>
      </c>
      <c r="BA64">
        <v>0</v>
      </c>
      <c r="BB64">
        <v>0</v>
      </c>
      <c r="BC64">
        <v>0</v>
      </c>
      <c r="BD64">
        <v>0</v>
      </c>
      <c r="BE64">
        <v>0</v>
      </c>
      <c r="BF64">
        <v>0</v>
      </c>
      <c r="BG64">
        <v>0</v>
      </c>
      <c r="BH64">
        <v>0</v>
      </c>
      <c r="BI64">
        <v>0</v>
      </c>
      <c r="BJ64">
        <v>0</v>
      </c>
      <c r="BK64">
        <v>0</v>
      </c>
      <c r="BL64">
        <v>0</v>
      </c>
      <c r="BM64">
        <v>320</v>
      </c>
      <c r="BN64">
        <v>0</v>
      </c>
      <c r="BO64">
        <v>296</v>
      </c>
      <c r="BP64">
        <v>0</v>
      </c>
      <c r="BQ64">
        <v>0</v>
      </c>
      <c r="BR64">
        <v>0</v>
      </c>
      <c r="BS64">
        <v>684</v>
      </c>
      <c r="BT64">
        <v>0</v>
      </c>
      <c r="BU64">
        <v>0</v>
      </c>
      <c r="BV64">
        <v>0</v>
      </c>
      <c r="BW64">
        <v>488</v>
      </c>
      <c r="BX64">
        <v>0</v>
      </c>
      <c r="BY64">
        <v>0</v>
      </c>
      <c r="BZ64">
        <v>0</v>
      </c>
      <c r="CA64">
        <v>248</v>
      </c>
      <c r="CB64">
        <v>0</v>
      </c>
      <c r="CC64">
        <v>200</v>
      </c>
      <c r="CD64">
        <v>0</v>
      </c>
      <c r="CE64">
        <v>248</v>
      </c>
      <c r="CF64">
        <v>0</v>
      </c>
      <c r="CG64">
        <v>0</v>
      </c>
      <c r="CH64">
        <v>0</v>
      </c>
      <c r="CI64">
        <v>0</v>
      </c>
      <c r="CJ64">
        <v>0</v>
      </c>
      <c r="CK64">
        <v>0</v>
      </c>
      <c r="CL64">
        <v>40</v>
      </c>
      <c r="CM64">
        <v>-440</v>
      </c>
      <c r="CN64">
        <v>132</v>
      </c>
      <c r="CO64">
        <v>168</v>
      </c>
      <c r="CP64">
        <v>308</v>
      </c>
      <c r="CQ64">
        <v>164</v>
      </c>
      <c r="CR64">
        <v>152</v>
      </c>
      <c r="CS64">
        <v>180</v>
      </c>
      <c r="CT64">
        <v>68</v>
      </c>
      <c r="CU64">
        <v>112</v>
      </c>
      <c r="CV64">
        <v>88</v>
      </c>
      <c r="CW64">
        <v>220</v>
      </c>
      <c r="CX64">
        <v>200</v>
      </c>
      <c r="CY64">
        <v>228</v>
      </c>
      <c r="CZ64">
        <v>264</v>
      </c>
      <c r="DA64">
        <v>200</v>
      </c>
      <c r="DB64">
        <v>192</v>
      </c>
      <c r="DC64">
        <v>276</v>
      </c>
      <c r="DD64">
        <v>140</v>
      </c>
      <c r="DE64">
        <v>196</v>
      </c>
      <c r="DF64">
        <v>396</v>
      </c>
      <c r="DG64">
        <v>256</v>
      </c>
      <c r="DH64">
        <v>176</v>
      </c>
      <c r="DI64">
        <v>276</v>
      </c>
      <c r="DJ64">
        <v>192</v>
      </c>
      <c r="DK64">
        <v>440</v>
      </c>
      <c r="DL64">
        <v>360</v>
      </c>
      <c r="DM64">
        <v>304</v>
      </c>
      <c r="DN64">
        <v>412</v>
      </c>
      <c r="DO64">
        <v>416</v>
      </c>
      <c r="DP64">
        <v>388</v>
      </c>
      <c r="DQ64">
        <v>568</v>
      </c>
      <c r="DR64">
        <v>328</v>
      </c>
      <c r="DS64">
        <v>864</v>
      </c>
      <c r="DT64">
        <v>608</v>
      </c>
      <c r="DU64">
        <v>476</v>
      </c>
      <c r="DV64">
        <v>800</v>
      </c>
      <c r="DW64">
        <v>732</v>
      </c>
      <c r="DX64">
        <v>620</v>
      </c>
      <c r="DY64">
        <v>1456</v>
      </c>
      <c r="DZ64">
        <v>1376</v>
      </c>
      <c r="EA64">
        <v>952</v>
      </c>
      <c r="EB64">
        <v>740</v>
      </c>
      <c r="EC64">
        <v>908</v>
      </c>
      <c r="ED64">
        <v>972</v>
      </c>
      <c r="EE64">
        <v>860</v>
      </c>
      <c r="EF64">
        <v>1168</v>
      </c>
      <c r="EG64">
        <v>568</v>
      </c>
      <c r="EH64">
        <v>768</v>
      </c>
      <c r="EI64">
        <v>964</v>
      </c>
      <c r="EJ64">
        <v>652</v>
      </c>
      <c r="EK64">
        <v>584</v>
      </c>
      <c r="EL64">
        <v>532</v>
      </c>
      <c r="EM64">
        <v>440</v>
      </c>
      <c r="EN64">
        <v>864</v>
      </c>
      <c r="EO64">
        <v>684</v>
      </c>
      <c r="EP64">
        <v>1148</v>
      </c>
      <c r="EQ64">
        <v>484</v>
      </c>
      <c r="ER64">
        <v>780</v>
      </c>
      <c r="ES64">
        <v>1292</v>
      </c>
      <c r="ET64">
        <v>1264</v>
      </c>
      <c r="EU64">
        <v>1232</v>
      </c>
      <c r="EV64">
        <v>852</v>
      </c>
      <c r="EW64">
        <v>1140</v>
      </c>
      <c r="EX64">
        <v>1028</v>
      </c>
      <c r="EY64">
        <v>1008</v>
      </c>
      <c r="EZ64">
        <v>1660</v>
      </c>
      <c r="FA64">
        <v>900</v>
      </c>
      <c r="FB64">
        <v>1396</v>
      </c>
      <c r="FC64">
        <v>1520</v>
      </c>
      <c r="FD64">
        <v>1296</v>
      </c>
      <c r="FE64">
        <v>1244</v>
      </c>
      <c r="FF64">
        <v>1504</v>
      </c>
      <c r="FG64">
        <v>1660</v>
      </c>
      <c r="FH64">
        <v>1340</v>
      </c>
      <c r="FI64">
        <v>1360</v>
      </c>
      <c r="FJ64">
        <v>1344</v>
      </c>
      <c r="FK64">
        <v>1160</v>
      </c>
      <c r="FL64">
        <v>832</v>
      </c>
      <c r="FM64">
        <v>1576</v>
      </c>
      <c r="FN64">
        <v>2860</v>
      </c>
      <c r="FO64">
        <v>660</v>
      </c>
      <c r="FP64">
        <v>756</v>
      </c>
      <c r="FQ64">
        <v>1128</v>
      </c>
      <c r="FR64">
        <v>1628</v>
      </c>
      <c r="FS64">
        <v>1332</v>
      </c>
      <c r="FT64">
        <v>1116</v>
      </c>
      <c r="FU64">
        <v>1192</v>
      </c>
      <c r="FV64">
        <v>1300</v>
      </c>
      <c r="FW64">
        <v>1648</v>
      </c>
      <c r="FX64">
        <v>1044</v>
      </c>
      <c r="FY64">
        <v>1028</v>
      </c>
      <c r="FZ64">
        <v>1256</v>
      </c>
      <c r="GA64">
        <v>1364</v>
      </c>
      <c r="GB64">
        <v>1296</v>
      </c>
      <c r="GC64">
        <v>1228</v>
      </c>
      <c r="GD64">
        <v>1844</v>
      </c>
      <c r="GE64">
        <v>848</v>
      </c>
      <c r="GF64">
        <v>1132</v>
      </c>
      <c r="GG64">
        <v>1700</v>
      </c>
      <c r="GH64">
        <v>1364</v>
      </c>
      <c r="GI64">
        <v>1820</v>
      </c>
      <c r="GJ64">
        <v>1256</v>
      </c>
      <c r="GK64">
        <v>1224</v>
      </c>
      <c r="GL64">
        <v>1524</v>
      </c>
      <c r="GM64">
        <v>1704</v>
      </c>
      <c r="GN64">
        <v>892</v>
      </c>
      <c r="GO64">
        <v>1120</v>
      </c>
      <c r="GP64">
        <v>988</v>
      </c>
      <c r="GQ64">
        <v>1572</v>
      </c>
      <c r="GR64">
        <v>888</v>
      </c>
      <c r="GS64">
        <v>1448</v>
      </c>
      <c r="GT64">
        <v>1584</v>
      </c>
      <c r="GU64">
        <v>1800</v>
      </c>
      <c r="GV64">
        <v>1248</v>
      </c>
      <c r="GW64">
        <v>1108</v>
      </c>
      <c r="GX64">
        <v>1612</v>
      </c>
      <c r="GY64">
        <v>2104</v>
      </c>
      <c r="GZ64">
        <v>1752</v>
      </c>
      <c r="HA64">
        <v>1508</v>
      </c>
      <c r="HB64">
        <v>1732</v>
      </c>
      <c r="HC64">
        <v>2344</v>
      </c>
      <c r="HD64">
        <v>1708</v>
      </c>
      <c r="HE64">
        <v>1644</v>
      </c>
      <c r="HF64">
        <v>1660</v>
      </c>
      <c r="HG64">
        <v>1344</v>
      </c>
      <c r="HH64">
        <v>1540</v>
      </c>
      <c r="HI64">
        <v>1776</v>
      </c>
      <c r="HJ64">
        <v>1652</v>
      </c>
      <c r="HK64">
        <v>1352</v>
      </c>
      <c r="HL64">
        <v>1576</v>
      </c>
      <c r="HM64">
        <v>1824</v>
      </c>
      <c r="HN64">
        <v>1316</v>
      </c>
      <c r="HO64">
        <v>1088</v>
      </c>
      <c r="HP64">
        <v>1320</v>
      </c>
      <c r="HQ64">
        <v>1588</v>
      </c>
      <c r="HR64">
        <v>1264</v>
      </c>
      <c r="HS64">
        <v>1580</v>
      </c>
      <c r="HT64">
        <v>2052</v>
      </c>
      <c r="HU64">
        <v>1880</v>
      </c>
      <c r="HV64">
        <v>1340</v>
      </c>
      <c r="HW64">
        <v>1212</v>
      </c>
      <c r="HX64">
        <v>1708</v>
      </c>
      <c r="HY64">
        <v>1376</v>
      </c>
      <c r="HZ64">
        <v>1352</v>
      </c>
      <c r="IA64">
        <v>1128</v>
      </c>
      <c r="IB64">
        <v>1408</v>
      </c>
      <c r="IC64">
        <v>1576</v>
      </c>
      <c r="ID64">
        <v>1136</v>
      </c>
      <c r="IE64">
        <v>1092</v>
      </c>
      <c r="IF64">
        <v>1224</v>
      </c>
      <c r="IG64">
        <v>1908</v>
      </c>
      <c r="IH64">
        <v>3276</v>
      </c>
      <c r="II64">
        <v>1000</v>
      </c>
      <c r="IJ64">
        <v>1296</v>
      </c>
      <c r="IK64">
        <v>1320</v>
      </c>
      <c r="IL64">
        <v>1048</v>
      </c>
      <c r="IM64">
        <v>888</v>
      </c>
      <c r="IN64">
        <v>5156</v>
      </c>
      <c r="IO64">
        <v>528</v>
      </c>
      <c r="IP64">
        <v>1232</v>
      </c>
      <c r="IQ64">
        <v>840</v>
      </c>
      <c r="IR64">
        <v>1120</v>
      </c>
      <c r="IS64">
        <v>4612</v>
      </c>
      <c r="IT64">
        <v>312</v>
      </c>
      <c r="IU64">
        <v>280</v>
      </c>
      <c r="IV64">
        <v>352</v>
      </c>
      <c r="IW64">
        <v>4208</v>
      </c>
      <c r="IX64">
        <v>420</v>
      </c>
      <c r="IY64">
        <v>244</v>
      </c>
      <c r="IZ64">
        <v>452</v>
      </c>
      <c r="JA64">
        <v>5120</v>
      </c>
      <c r="JB64">
        <v>228</v>
      </c>
      <c r="JC64">
        <v>468</v>
      </c>
      <c r="JD64">
        <v>356</v>
      </c>
      <c r="JE64">
        <v>5260</v>
      </c>
      <c r="JF64">
        <v>1232</v>
      </c>
      <c r="JG64">
        <v>776</v>
      </c>
      <c r="JH64">
        <v>324</v>
      </c>
      <c r="JI64">
        <v>5268</v>
      </c>
      <c r="JJ64">
        <v>868</v>
      </c>
      <c r="JK64">
        <v>436</v>
      </c>
      <c r="JL64">
        <v>520</v>
      </c>
      <c r="JM64">
        <v>7012</v>
      </c>
      <c r="JN64">
        <v>1000</v>
      </c>
      <c r="JO64">
        <v>104</v>
      </c>
      <c r="JP64">
        <v>148</v>
      </c>
      <c r="JQ64">
        <v>7424</v>
      </c>
      <c r="JR64">
        <v>240</v>
      </c>
      <c r="JS64">
        <v>308</v>
      </c>
      <c r="JT64">
        <v>0</v>
      </c>
      <c r="JU64">
        <v>5480</v>
      </c>
      <c r="JV64">
        <v>1904</v>
      </c>
      <c r="JW64">
        <v>848</v>
      </c>
      <c r="JX64">
        <v>8344</v>
      </c>
      <c r="JY64">
        <v>4</v>
      </c>
      <c r="JZ64">
        <v>40</v>
      </c>
      <c r="KA64">
        <v>0</v>
      </c>
      <c r="KB64">
        <v>5956</v>
      </c>
      <c r="KC64">
        <v>844</v>
      </c>
      <c r="KD64">
        <v>80</v>
      </c>
      <c r="KE64">
        <v>108</v>
      </c>
      <c r="KF64">
        <v>3340</v>
      </c>
      <c r="KG64">
        <v>136</v>
      </c>
      <c r="KH64">
        <v>2548</v>
      </c>
      <c r="KI64">
        <v>0</v>
      </c>
      <c r="KJ64">
        <v>0</v>
      </c>
      <c r="KK64">
        <v>5112</v>
      </c>
      <c r="KL64">
        <v>200</v>
      </c>
      <c r="KM64">
        <v>0</v>
      </c>
      <c r="KN64">
        <v>0</v>
      </c>
      <c r="KO64">
        <v>5396</v>
      </c>
      <c r="KP64">
        <v>72</v>
      </c>
      <c r="KQ64">
        <v>0</v>
      </c>
      <c r="KR64">
        <v>5192</v>
      </c>
      <c r="KS64">
        <v>40</v>
      </c>
      <c r="KT64">
        <v>860</v>
      </c>
      <c r="KU64">
        <v>1296</v>
      </c>
      <c r="KV64">
        <v>4676</v>
      </c>
      <c r="KW64">
        <v>0</v>
      </c>
      <c r="KX64">
        <v>148</v>
      </c>
      <c r="KY64">
        <v>0</v>
      </c>
      <c r="KZ64">
        <v>1200</v>
      </c>
      <c r="LA64">
        <v>6280</v>
      </c>
      <c r="LB64">
        <v>1340</v>
      </c>
      <c r="LC64">
        <v>660</v>
      </c>
      <c r="LD64">
        <v>1064</v>
      </c>
      <c r="LE64">
        <v>6328</v>
      </c>
      <c r="LF64">
        <v>5719</v>
      </c>
    </row>
    <row r="65" spans="1:318">
      <c r="A65" t="s">
        <v>517</v>
      </c>
      <c r="B65" t="s">
        <v>331</v>
      </c>
      <c r="C65">
        <v>1000000</v>
      </c>
      <c r="D65" t="s">
        <v>332</v>
      </c>
      <c r="E65" t="s">
        <v>518</v>
      </c>
      <c r="F65" s="2" t="s">
        <v>519</v>
      </c>
      <c r="G65" t="s">
        <v>7</v>
      </c>
      <c r="H65" t="s">
        <v>7</v>
      </c>
      <c r="I65" t="s">
        <v>7</v>
      </c>
      <c r="J65" t="s">
        <v>7</v>
      </c>
      <c r="K65">
        <v>221</v>
      </c>
      <c r="L65" t="s">
        <v>8</v>
      </c>
      <c r="M65" t="s">
        <v>8</v>
      </c>
      <c r="N65" t="s">
        <v>8</v>
      </c>
      <c r="O65">
        <v>720</v>
      </c>
      <c r="P65" t="s">
        <v>8</v>
      </c>
      <c r="Q65" t="s">
        <v>8</v>
      </c>
      <c r="R65" t="s">
        <v>8</v>
      </c>
      <c r="S65">
        <v>693</v>
      </c>
      <c r="T65" t="s">
        <v>8</v>
      </c>
      <c r="U65" t="s">
        <v>8</v>
      </c>
      <c r="V65" t="s">
        <v>8</v>
      </c>
      <c r="W65">
        <v>634</v>
      </c>
      <c r="X65" t="s">
        <v>8</v>
      </c>
      <c r="Y65" t="s">
        <v>8</v>
      </c>
      <c r="Z65" t="s">
        <v>8</v>
      </c>
      <c r="AA65">
        <v>597</v>
      </c>
      <c r="AB65" t="s">
        <v>8</v>
      </c>
      <c r="AC65" t="s">
        <v>8</v>
      </c>
      <c r="AD65" t="s">
        <v>8</v>
      </c>
      <c r="AE65">
        <v>488</v>
      </c>
      <c r="AF65">
        <v>1452</v>
      </c>
      <c r="AG65">
        <v>2292</v>
      </c>
      <c r="AH65">
        <v>1196</v>
      </c>
      <c r="AI65">
        <v>-1664</v>
      </c>
      <c r="AJ65">
        <v>1488</v>
      </c>
      <c r="AK65">
        <v>1680</v>
      </c>
      <c r="AL65">
        <v>1464</v>
      </c>
      <c r="AM65">
        <v>-1808</v>
      </c>
      <c r="AN65">
        <v>1196</v>
      </c>
      <c r="AO65">
        <v>1636</v>
      </c>
      <c r="AP65">
        <v>868</v>
      </c>
      <c r="AQ65">
        <v>-1136</v>
      </c>
      <c r="AR65">
        <v>1204</v>
      </c>
      <c r="AS65">
        <v>2020</v>
      </c>
      <c r="AT65">
        <v>1472</v>
      </c>
      <c r="AU65">
        <v>-1532</v>
      </c>
      <c r="AV65">
        <v>2252</v>
      </c>
      <c r="AW65">
        <v>2684</v>
      </c>
      <c r="AX65">
        <v>3312</v>
      </c>
      <c r="AY65">
        <v>-744</v>
      </c>
      <c r="AZ65">
        <v>2440</v>
      </c>
      <c r="BA65">
        <v>4888</v>
      </c>
      <c r="BB65">
        <v>1812</v>
      </c>
      <c r="BC65">
        <v>248</v>
      </c>
      <c r="BD65">
        <v>1316</v>
      </c>
      <c r="BE65">
        <v>2496</v>
      </c>
      <c r="BF65">
        <v>1508</v>
      </c>
      <c r="BG65">
        <v>-776</v>
      </c>
      <c r="BH65">
        <v>2160</v>
      </c>
      <c r="BI65">
        <v>3068</v>
      </c>
      <c r="BJ65">
        <v>2024</v>
      </c>
      <c r="BK65">
        <v>-1976</v>
      </c>
      <c r="BL65">
        <v>2204</v>
      </c>
      <c r="BM65">
        <v>1060</v>
      </c>
      <c r="BN65">
        <v>1628</v>
      </c>
      <c r="BO65">
        <v>6412</v>
      </c>
      <c r="BP65">
        <v>2868</v>
      </c>
      <c r="BQ65">
        <v>2452</v>
      </c>
      <c r="BR65">
        <v>3260</v>
      </c>
      <c r="BS65">
        <v>1624</v>
      </c>
      <c r="BT65">
        <v>1948</v>
      </c>
      <c r="BU65">
        <v>2384</v>
      </c>
      <c r="BV65">
        <v>2748</v>
      </c>
      <c r="BW65">
        <v>3876</v>
      </c>
      <c r="BX65">
        <v>3672</v>
      </c>
      <c r="BY65">
        <v>3352</v>
      </c>
      <c r="BZ65">
        <v>2812</v>
      </c>
      <c r="CA65">
        <v>3556</v>
      </c>
      <c r="CB65">
        <v>3152</v>
      </c>
      <c r="CC65">
        <v>3708</v>
      </c>
      <c r="CD65">
        <v>3920</v>
      </c>
      <c r="CE65">
        <v>3668</v>
      </c>
      <c r="CF65">
        <v>6352</v>
      </c>
      <c r="CG65">
        <v>5332</v>
      </c>
      <c r="CH65">
        <v>4140</v>
      </c>
      <c r="CI65">
        <v>3440</v>
      </c>
      <c r="CJ65">
        <v>4300</v>
      </c>
      <c r="CK65">
        <v>5252</v>
      </c>
      <c r="CL65">
        <v>5068</v>
      </c>
      <c r="CM65">
        <v>6208</v>
      </c>
      <c r="CN65">
        <v>4528</v>
      </c>
      <c r="CO65">
        <v>3716</v>
      </c>
      <c r="CP65">
        <v>5244</v>
      </c>
      <c r="CQ65">
        <v>4988</v>
      </c>
      <c r="CR65">
        <v>3740</v>
      </c>
      <c r="CS65">
        <v>4476</v>
      </c>
      <c r="CT65">
        <v>6032</v>
      </c>
      <c r="CU65">
        <v>6108</v>
      </c>
      <c r="CV65">
        <v>5972</v>
      </c>
      <c r="CW65">
        <v>6352</v>
      </c>
      <c r="CX65">
        <v>5924</v>
      </c>
      <c r="CY65">
        <v>4664</v>
      </c>
      <c r="CZ65">
        <v>7484</v>
      </c>
      <c r="DA65">
        <v>8168</v>
      </c>
      <c r="DB65">
        <v>6600</v>
      </c>
      <c r="DC65">
        <v>6928</v>
      </c>
      <c r="DD65">
        <v>-6408</v>
      </c>
      <c r="DE65">
        <v>7420</v>
      </c>
      <c r="DF65">
        <v>8860</v>
      </c>
      <c r="DG65">
        <v>5240</v>
      </c>
      <c r="DH65">
        <v>-13292</v>
      </c>
      <c r="DI65">
        <v>5652</v>
      </c>
      <c r="DJ65">
        <v>9400</v>
      </c>
      <c r="DK65">
        <v>6412</v>
      </c>
      <c r="DL65">
        <v>-60348</v>
      </c>
      <c r="DM65">
        <v>10312</v>
      </c>
      <c r="DN65">
        <v>8312</v>
      </c>
      <c r="DO65">
        <v>10472</v>
      </c>
      <c r="DP65">
        <v>-3468</v>
      </c>
      <c r="DQ65">
        <v>6828</v>
      </c>
      <c r="DR65">
        <v>16848</v>
      </c>
      <c r="DS65">
        <v>14592</v>
      </c>
      <c r="DT65">
        <v>15448</v>
      </c>
      <c r="DU65">
        <v>15296</v>
      </c>
      <c r="DV65">
        <v>5748</v>
      </c>
      <c r="DW65">
        <v>18268</v>
      </c>
      <c r="DX65">
        <v>15064</v>
      </c>
      <c r="DY65">
        <v>7708</v>
      </c>
      <c r="DZ65">
        <v>12796</v>
      </c>
      <c r="EA65">
        <v>10372</v>
      </c>
      <c r="EB65">
        <v>7200</v>
      </c>
      <c r="EC65">
        <v>14508</v>
      </c>
      <c r="ED65">
        <v>10632</v>
      </c>
      <c r="EE65">
        <v>13372</v>
      </c>
      <c r="EF65">
        <v>18324</v>
      </c>
      <c r="EG65">
        <v>14264</v>
      </c>
      <c r="EH65">
        <v>10628</v>
      </c>
      <c r="EI65">
        <v>18512</v>
      </c>
      <c r="EJ65">
        <v>20940</v>
      </c>
      <c r="EK65">
        <v>27728</v>
      </c>
      <c r="EL65">
        <v>27624</v>
      </c>
      <c r="EM65">
        <v>20676</v>
      </c>
      <c r="EN65">
        <v>19844</v>
      </c>
      <c r="EO65">
        <v>10200</v>
      </c>
      <c r="EP65">
        <v>16072</v>
      </c>
      <c r="EQ65">
        <v>27780</v>
      </c>
      <c r="ER65">
        <v>7800</v>
      </c>
      <c r="ES65">
        <v>21964</v>
      </c>
      <c r="ET65">
        <v>4404</v>
      </c>
      <c r="EU65">
        <v>2832</v>
      </c>
      <c r="EV65">
        <v>18354</v>
      </c>
      <c r="EW65">
        <v>18441</v>
      </c>
      <c r="EX65">
        <v>15749</v>
      </c>
      <c r="EY65">
        <v>19429</v>
      </c>
      <c r="EZ65">
        <v>22027</v>
      </c>
      <c r="FA65">
        <v>18099</v>
      </c>
      <c r="FB65">
        <v>23835</v>
      </c>
      <c r="FC65">
        <v>31763</v>
      </c>
      <c r="FD65">
        <v>24512</v>
      </c>
      <c r="FE65">
        <v>26316</v>
      </c>
      <c r="FF65">
        <v>22512</v>
      </c>
      <c r="FG65">
        <v>20120</v>
      </c>
      <c r="FH65">
        <v>13172</v>
      </c>
      <c r="FI65">
        <v>28468</v>
      </c>
      <c r="FJ65">
        <v>8624</v>
      </c>
      <c r="FK65">
        <v>21868</v>
      </c>
      <c r="FL65">
        <v>17924</v>
      </c>
      <c r="FM65">
        <v>21268</v>
      </c>
      <c r="FN65">
        <v>12820</v>
      </c>
      <c r="FO65">
        <v>8656</v>
      </c>
      <c r="FP65">
        <v>21592</v>
      </c>
      <c r="FQ65">
        <v>22096</v>
      </c>
      <c r="FR65">
        <v>29200</v>
      </c>
      <c r="FS65">
        <v>39912</v>
      </c>
      <c r="FT65">
        <v>6088</v>
      </c>
      <c r="FU65">
        <v>5168</v>
      </c>
      <c r="FV65">
        <v>30616</v>
      </c>
      <c r="FW65">
        <v>3484</v>
      </c>
      <c r="FX65">
        <v>32120</v>
      </c>
      <c r="FY65">
        <v>23104</v>
      </c>
      <c r="FZ65">
        <v>26140</v>
      </c>
      <c r="GA65">
        <v>18368</v>
      </c>
      <c r="GB65">
        <v>35124</v>
      </c>
      <c r="GC65">
        <v>20668</v>
      </c>
      <c r="GD65">
        <v>50336</v>
      </c>
      <c r="GE65">
        <v>39364</v>
      </c>
      <c r="GF65">
        <v>48116</v>
      </c>
      <c r="GG65">
        <v>25872</v>
      </c>
      <c r="GH65">
        <v>38728</v>
      </c>
      <c r="GI65">
        <v>52104</v>
      </c>
      <c r="GJ65">
        <v>49108</v>
      </c>
      <c r="GK65">
        <v>35128</v>
      </c>
      <c r="GL65">
        <v>22456</v>
      </c>
      <c r="GM65">
        <v>39544</v>
      </c>
      <c r="GN65">
        <v>45640</v>
      </c>
      <c r="GO65">
        <v>60164</v>
      </c>
      <c r="GP65">
        <v>65048</v>
      </c>
      <c r="GQ65">
        <v>74280</v>
      </c>
      <c r="GR65">
        <v>53852</v>
      </c>
      <c r="GS65">
        <v>57668</v>
      </c>
      <c r="GT65">
        <v>59800</v>
      </c>
      <c r="GU65">
        <v>87336</v>
      </c>
      <c r="GV65">
        <v>72600</v>
      </c>
      <c r="GW65">
        <v>57500</v>
      </c>
      <c r="GX65">
        <v>82512</v>
      </c>
      <c r="GY65">
        <v>164956</v>
      </c>
      <c r="GZ65">
        <v>103208</v>
      </c>
      <c r="HA65">
        <v>59092</v>
      </c>
      <c r="HB65">
        <v>75548</v>
      </c>
      <c r="HC65">
        <v>91036</v>
      </c>
      <c r="HD65">
        <v>113496</v>
      </c>
      <c r="HE65">
        <v>94580</v>
      </c>
      <c r="HF65">
        <v>83260</v>
      </c>
      <c r="HG65">
        <v>103888</v>
      </c>
      <c r="HH65">
        <v>141596</v>
      </c>
      <c r="HI65">
        <v>119052</v>
      </c>
      <c r="HJ65">
        <v>93220</v>
      </c>
      <c r="HK65">
        <v>112576</v>
      </c>
      <c r="HL65">
        <v>159224</v>
      </c>
      <c r="HM65">
        <v>136152</v>
      </c>
      <c r="HN65">
        <v>201708</v>
      </c>
      <c r="HO65">
        <v>152456</v>
      </c>
      <c r="HP65">
        <v>176796</v>
      </c>
      <c r="HQ65">
        <v>210136</v>
      </c>
      <c r="HR65">
        <v>127216</v>
      </c>
      <c r="HS65">
        <v>165900</v>
      </c>
      <c r="HT65">
        <v>121756</v>
      </c>
      <c r="HU65">
        <v>119336</v>
      </c>
      <c r="HV65">
        <v>153084</v>
      </c>
      <c r="HW65">
        <v>125676</v>
      </c>
      <c r="HX65">
        <v>157932</v>
      </c>
      <c r="HY65">
        <v>106256</v>
      </c>
      <c r="HZ65">
        <v>132636</v>
      </c>
      <c r="IA65">
        <v>112824</v>
      </c>
      <c r="IB65">
        <v>129000</v>
      </c>
      <c r="IC65">
        <v>143168</v>
      </c>
      <c r="ID65">
        <v>145140</v>
      </c>
      <c r="IE65">
        <v>199604</v>
      </c>
      <c r="IF65">
        <v>278016</v>
      </c>
      <c r="IG65">
        <v>268216</v>
      </c>
      <c r="IH65">
        <v>190664</v>
      </c>
      <c r="II65">
        <v>431328</v>
      </c>
      <c r="IJ65">
        <v>222504</v>
      </c>
      <c r="IK65">
        <v>171288</v>
      </c>
      <c r="IL65">
        <v>-99280</v>
      </c>
      <c r="IM65">
        <v>-125368</v>
      </c>
      <c r="IN65">
        <v>276324</v>
      </c>
      <c r="IO65">
        <v>161856</v>
      </c>
      <c r="IP65">
        <v>272544</v>
      </c>
      <c r="IQ65">
        <v>305484</v>
      </c>
      <c r="IR65">
        <v>473460</v>
      </c>
      <c r="IS65">
        <v>399224</v>
      </c>
      <c r="IT65">
        <v>310412</v>
      </c>
      <c r="IU65">
        <v>506216</v>
      </c>
      <c r="IV65">
        <v>349272</v>
      </c>
      <c r="IW65">
        <v>353076</v>
      </c>
      <c r="IX65">
        <v>363516</v>
      </c>
      <c r="IY65">
        <v>342100</v>
      </c>
      <c r="IZ65">
        <v>200492</v>
      </c>
      <c r="JA65">
        <v>212272</v>
      </c>
      <c r="JB65">
        <v>306892</v>
      </c>
      <c r="JC65">
        <v>324056</v>
      </c>
      <c r="JD65">
        <v>454084</v>
      </c>
      <c r="JE65">
        <v>324024</v>
      </c>
      <c r="JF65">
        <v>347912</v>
      </c>
      <c r="JG65">
        <v>227160</v>
      </c>
      <c r="JH65">
        <v>361484</v>
      </c>
      <c r="JI65">
        <v>481356</v>
      </c>
      <c r="JJ65">
        <v>336016</v>
      </c>
      <c r="JK65">
        <v>412116</v>
      </c>
      <c r="JL65">
        <v>320312</v>
      </c>
      <c r="JM65">
        <v>321720</v>
      </c>
      <c r="JN65">
        <v>314320</v>
      </c>
      <c r="JO65">
        <v>328560</v>
      </c>
      <c r="JP65">
        <v>313100</v>
      </c>
      <c r="JQ65">
        <v>323552</v>
      </c>
      <c r="JR65">
        <v>388784</v>
      </c>
      <c r="JS65">
        <v>313388</v>
      </c>
      <c r="JT65">
        <v>208124</v>
      </c>
      <c r="JU65">
        <v>351224</v>
      </c>
      <c r="JV65">
        <v>366700</v>
      </c>
      <c r="JW65">
        <v>453612</v>
      </c>
      <c r="JX65">
        <v>298492</v>
      </c>
      <c r="JY65">
        <v>287420</v>
      </c>
      <c r="JZ65">
        <v>340568</v>
      </c>
      <c r="KA65">
        <v>243340</v>
      </c>
      <c r="KB65">
        <v>341264</v>
      </c>
      <c r="KC65">
        <v>384472</v>
      </c>
      <c r="KD65">
        <v>263336</v>
      </c>
      <c r="KE65">
        <v>313820</v>
      </c>
      <c r="KF65">
        <v>419300</v>
      </c>
      <c r="KG65">
        <v>393028</v>
      </c>
      <c r="KH65">
        <v>340368</v>
      </c>
      <c r="KI65">
        <v>417172</v>
      </c>
      <c r="KJ65">
        <v>-606648</v>
      </c>
      <c r="KK65">
        <v>-298012</v>
      </c>
      <c r="KL65">
        <v>209304</v>
      </c>
      <c r="KM65">
        <v>-181976</v>
      </c>
      <c r="KN65">
        <v>190496</v>
      </c>
      <c r="KO65">
        <v>141732</v>
      </c>
      <c r="KP65">
        <v>133028</v>
      </c>
      <c r="KQ65">
        <v>222364</v>
      </c>
      <c r="KR65">
        <v>194908</v>
      </c>
      <c r="KS65">
        <v>506824</v>
      </c>
      <c r="KT65">
        <v>342284</v>
      </c>
      <c r="KU65">
        <v>162256</v>
      </c>
      <c r="KV65">
        <v>327644</v>
      </c>
      <c r="KW65">
        <v>397660</v>
      </c>
      <c r="KX65">
        <v>280976</v>
      </c>
      <c r="KY65">
        <v>496828</v>
      </c>
      <c r="KZ65">
        <v>563596</v>
      </c>
      <c r="LA65">
        <v>347956</v>
      </c>
      <c r="LB65">
        <v>423920</v>
      </c>
      <c r="LC65">
        <v>438856</v>
      </c>
      <c r="LD65">
        <v>275400</v>
      </c>
      <c r="LE65">
        <v>326096</v>
      </c>
      <c r="LF65">
        <v>242769</v>
      </c>
    </row>
    <row r="66" spans="1:318">
      <c r="A66" t="s">
        <v>520</v>
      </c>
      <c r="B66" t="s">
        <v>331</v>
      </c>
      <c r="C66">
        <v>1000000</v>
      </c>
      <c r="D66" t="s">
        <v>332</v>
      </c>
      <c r="E66" t="s">
        <v>521</v>
      </c>
      <c r="F66" s="2" t="s">
        <v>522</v>
      </c>
      <c r="G66" t="s">
        <v>7</v>
      </c>
      <c r="H66" t="s">
        <v>7</v>
      </c>
      <c r="I66" t="s">
        <v>7</v>
      </c>
      <c r="J66" t="s">
        <v>7</v>
      </c>
      <c r="K66">
        <v>0</v>
      </c>
      <c r="L66" t="s">
        <v>8</v>
      </c>
      <c r="M66" t="s">
        <v>8</v>
      </c>
      <c r="N66" t="s">
        <v>8</v>
      </c>
      <c r="O66">
        <v>0</v>
      </c>
      <c r="P66" t="s">
        <v>8</v>
      </c>
      <c r="Q66" t="s">
        <v>8</v>
      </c>
      <c r="R66" t="s">
        <v>8</v>
      </c>
      <c r="S66">
        <v>0</v>
      </c>
      <c r="T66" t="s">
        <v>8</v>
      </c>
      <c r="U66" t="s">
        <v>8</v>
      </c>
      <c r="V66" t="s">
        <v>8</v>
      </c>
      <c r="W66">
        <v>0</v>
      </c>
      <c r="X66" t="s">
        <v>8</v>
      </c>
      <c r="Y66" t="s">
        <v>8</v>
      </c>
      <c r="Z66" t="s">
        <v>8</v>
      </c>
      <c r="AA66">
        <v>0</v>
      </c>
      <c r="AB66" t="s">
        <v>8</v>
      </c>
      <c r="AC66" t="s">
        <v>8</v>
      </c>
      <c r="AD66" t="s">
        <v>8</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0</v>
      </c>
      <c r="HL66">
        <v>0</v>
      </c>
      <c r="HM66">
        <v>0</v>
      </c>
      <c r="HN66">
        <v>0</v>
      </c>
      <c r="HO66">
        <v>0</v>
      </c>
      <c r="HP66">
        <v>14968</v>
      </c>
      <c r="HQ66">
        <v>14968</v>
      </c>
      <c r="HR66">
        <v>14960</v>
      </c>
      <c r="HS66">
        <v>14964</v>
      </c>
      <c r="HT66">
        <v>30776</v>
      </c>
      <c r="HU66">
        <v>30776</v>
      </c>
      <c r="HV66">
        <v>30772</v>
      </c>
      <c r="HW66">
        <v>30760</v>
      </c>
      <c r="HX66">
        <v>16444</v>
      </c>
      <c r="HY66">
        <v>16448</v>
      </c>
      <c r="HZ66">
        <v>16420</v>
      </c>
      <c r="IA66">
        <v>16444</v>
      </c>
      <c r="IB66">
        <v>16808</v>
      </c>
      <c r="IC66">
        <v>16808</v>
      </c>
      <c r="ID66">
        <v>16800</v>
      </c>
      <c r="IE66">
        <v>16800</v>
      </c>
      <c r="IF66">
        <v>13288</v>
      </c>
      <c r="IG66">
        <v>13292</v>
      </c>
      <c r="IH66">
        <v>13272</v>
      </c>
      <c r="II66">
        <v>13280</v>
      </c>
      <c r="IJ66">
        <v>36360</v>
      </c>
      <c r="IK66">
        <v>36344</v>
      </c>
      <c r="IL66">
        <v>36352</v>
      </c>
      <c r="IM66">
        <v>36344</v>
      </c>
      <c r="IN66">
        <v>2448</v>
      </c>
      <c r="IO66">
        <v>2420</v>
      </c>
      <c r="IP66">
        <v>2436</v>
      </c>
      <c r="IQ66">
        <v>2424</v>
      </c>
      <c r="IR66">
        <v>13196</v>
      </c>
      <c r="IS66">
        <v>13188</v>
      </c>
      <c r="IT66">
        <v>13184</v>
      </c>
      <c r="IU66">
        <v>13180</v>
      </c>
      <c r="IV66">
        <v>34148</v>
      </c>
      <c r="IW66">
        <v>34148</v>
      </c>
      <c r="IX66">
        <v>34128</v>
      </c>
      <c r="IY66">
        <v>34132</v>
      </c>
      <c r="IZ66">
        <v>-6240</v>
      </c>
      <c r="JA66">
        <v>-6248</v>
      </c>
      <c r="JB66">
        <v>-6256</v>
      </c>
      <c r="JC66">
        <v>-6248</v>
      </c>
      <c r="JD66">
        <v>-20480</v>
      </c>
      <c r="JE66">
        <v>-20480</v>
      </c>
      <c r="JF66">
        <v>-20480</v>
      </c>
      <c r="JG66">
        <v>-20496</v>
      </c>
      <c r="JH66">
        <v>-10664</v>
      </c>
      <c r="JI66">
        <v>-10664</v>
      </c>
      <c r="JJ66">
        <v>-11328</v>
      </c>
      <c r="JK66">
        <v>-10204</v>
      </c>
      <c r="JL66">
        <v>5592</v>
      </c>
      <c r="JM66">
        <v>4260</v>
      </c>
      <c r="JN66">
        <v>4968</v>
      </c>
      <c r="JO66">
        <v>4624</v>
      </c>
      <c r="JP66">
        <v>-928</v>
      </c>
      <c r="JQ66">
        <v>-1200</v>
      </c>
      <c r="JR66">
        <v>-992</v>
      </c>
      <c r="JS66">
        <v>-980</v>
      </c>
      <c r="JT66">
        <v>-5780</v>
      </c>
      <c r="JU66">
        <v>-5728</v>
      </c>
      <c r="JV66">
        <v>-5892</v>
      </c>
      <c r="JW66">
        <v>-5832</v>
      </c>
      <c r="JX66">
        <v>9916</v>
      </c>
      <c r="JY66">
        <v>9924</v>
      </c>
      <c r="JZ66">
        <v>9908</v>
      </c>
      <c r="KA66">
        <v>9908</v>
      </c>
      <c r="KB66">
        <v>21896</v>
      </c>
      <c r="KC66">
        <v>21904</v>
      </c>
      <c r="KD66">
        <v>21888</v>
      </c>
      <c r="KE66">
        <v>21892</v>
      </c>
      <c r="KF66">
        <v>47420</v>
      </c>
      <c r="KG66">
        <v>47412</v>
      </c>
      <c r="KH66">
        <v>47416</v>
      </c>
      <c r="KI66">
        <v>47400</v>
      </c>
      <c r="KJ66">
        <v>27476</v>
      </c>
      <c r="KK66">
        <v>27484</v>
      </c>
      <c r="KL66">
        <v>27460</v>
      </c>
      <c r="KM66">
        <v>27468</v>
      </c>
      <c r="KN66">
        <v>11184</v>
      </c>
      <c r="KO66">
        <v>11172</v>
      </c>
      <c r="KP66">
        <v>11180</v>
      </c>
      <c r="KQ66">
        <v>11164</v>
      </c>
      <c r="KR66">
        <v>65024</v>
      </c>
      <c r="KS66">
        <v>65032</v>
      </c>
      <c r="KT66">
        <v>65000</v>
      </c>
      <c r="KU66">
        <v>65024</v>
      </c>
      <c r="KV66">
        <v>81564</v>
      </c>
      <c r="KW66">
        <v>81564</v>
      </c>
      <c r="KX66">
        <v>81560</v>
      </c>
      <c r="KY66">
        <v>81544</v>
      </c>
      <c r="KZ66">
        <v>89620</v>
      </c>
      <c r="LA66">
        <v>89620</v>
      </c>
      <c r="LB66">
        <v>89604</v>
      </c>
      <c r="LC66">
        <v>89612</v>
      </c>
      <c r="LD66">
        <v>50732</v>
      </c>
      <c r="LE66">
        <v>29852</v>
      </c>
      <c r="LF66">
        <v>64964</v>
      </c>
    </row>
    <row r="67" spans="1:318">
      <c r="A67" t="s">
        <v>523</v>
      </c>
      <c r="B67" t="s">
        <v>331</v>
      </c>
      <c r="C67">
        <v>1000000</v>
      </c>
      <c r="D67" t="s">
        <v>332</v>
      </c>
      <c r="E67" t="s">
        <v>524</v>
      </c>
      <c r="F67" s="2" t="s">
        <v>525</v>
      </c>
      <c r="G67" t="s">
        <v>7</v>
      </c>
      <c r="H67" t="s">
        <v>7</v>
      </c>
      <c r="I67" t="s">
        <v>7</v>
      </c>
      <c r="J67" t="s">
        <v>7</v>
      </c>
      <c r="K67">
        <v>-43</v>
      </c>
      <c r="L67" t="s">
        <v>8</v>
      </c>
      <c r="M67" t="s">
        <v>8</v>
      </c>
      <c r="N67" t="s">
        <v>8</v>
      </c>
      <c r="O67">
        <v>77</v>
      </c>
      <c r="P67" t="s">
        <v>8</v>
      </c>
      <c r="Q67" t="s">
        <v>8</v>
      </c>
      <c r="R67" t="s">
        <v>8</v>
      </c>
      <c r="S67">
        <v>19</v>
      </c>
      <c r="T67" t="s">
        <v>8</v>
      </c>
      <c r="U67" t="s">
        <v>8</v>
      </c>
      <c r="V67" t="s">
        <v>8</v>
      </c>
      <c r="W67">
        <v>-3</v>
      </c>
      <c r="X67" t="s">
        <v>8</v>
      </c>
      <c r="Y67" t="s">
        <v>8</v>
      </c>
      <c r="Z67" t="s">
        <v>8</v>
      </c>
      <c r="AA67">
        <v>-4</v>
      </c>
      <c r="AB67" t="s">
        <v>8</v>
      </c>
      <c r="AC67" t="s">
        <v>8</v>
      </c>
      <c r="AD67" t="s">
        <v>8</v>
      </c>
      <c r="AE67">
        <v>45</v>
      </c>
      <c r="AF67">
        <v>-112</v>
      </c>
      <c r="AG67">
        <v>28</v>
      </c>
      <c r="AH67">
        <v>-28</v>
      </c>
      <c r="AI67">
        <v>224</v>
      </c>
      <c r="AJ67">
        <v>-100</v>
      </c>
      <c r="AK67">
        <v>144</v>
      </c>
      <c r="AL67">
        <v>-44</v>
      </c>
      <c r="AM67">
        <v>-76</v>
      </c>
      <c r="AN67">
        <v>-8</v>
      </c>
      <c r="AO67">
        <v>92</v>
      </c>
      <c r="AP67">
        <v>116</v>
      </c>
      <c r="AQ67">
        <v>196</v>
      </c>
      <c r="AR67">
        <v>96</v>
      </c>
      <c r="AS67">
        <v>84</v>
      </c>
      <c r="AT67">
        <v>-64</v>
      </c>
      <c r="AU67">
        <v>100</v>
      </c>
      <c r="AV67">
        <v>248</v>
      </c>
      <c r="AW67">
        <v>68</v>
      </c>
      <c r="AX67">
        <v>104</v>
      </c>
      <c r="AY67">
        <v>124</v>
      </c>
      <c r="AZ67">
        <v>-84</v>
      </c>
      <c r="BA67">
        <v>160</v>
      </c>
      <c r="BB67">
        <v>24</v>
      </c>
      <c r="BC67">
        <v>252</v>
      </c>
      <c r="BD67">
        <v>-204</v>
      </c>
      <c r="BE67">
        <v>152</v>
      </c>
      <c r="BF67">
        <v>-12</v>
      </c>
      <c r="BG67">
        <v>44</v>
      </c>
      <c r="BH67">
        <v>-124</v>
      </c>
      <c r="BI67">
        <v>280</v>
      </c>
      <c r="BJ67">
        <v>16</v>
      </c>
      <c r="BK67">
        <v>200</v>
      </c>
      <c r="BL67">
        <v>0</v>
      </c>
      <c r="BM67">
        <v>544</v>
      </c>
      <c r="BN67">
        <v>56</v>
      </c>
      <c r="BO67">
        <v>2444</v>
      </c>
      <c r="BP67">
        <v>-1040</v>
      </c>
      <c r="BQ67">
        <v>732</v>
      </c>
      <c r="BR67">
        <v>608</v>
      </c>
      <c r="BS67">
        <v>124</v>
      </c>
      <c r="BT67">
        <v>1016</v>
      </c>
      <c r="BU67">
        <v>-184</v>
      </c>
      <c r="BV67">
        <v>880</v>
      </c>
      <c r="BW67">
        <v>180</v>
      </c>
      <c r="BX67">
        <v>-256</v>
      </c>
      <c r="BY67">
        <v>-1488</v>
      </c>
      <c r="BZ67">
        <v>192</v>
      </c>
      <c r="CA67">
        <v>132</v>
      </c>
      <c r="CB67">
        <v>436</v>
      </c>
      <c r="CC67">
        <v>124</v>
      </c>
      <c r="CD67">
        <v>976</v>
      </c>
      <c r="CE67">
        <v>1456</v>
      </c>
      <c r="CF67">
        <v>-716</v>
      </c>
      <c r="CG67">
        <v>100</v>
      </c>
      <c r="CH67">
        <v>-184</v>
      </c>
      <c r="CI67">
        <v>688</v>
      </c>
      <c r="CJ67">
        <v>352</v>
      </c>
      <c r="CK67">
        <v>196</v>
      </c>
      <c r="CL67">
        <v>332</v>
      </c>
      <c r="CM67">
        <v>488</v>
      </c>
      <c r="CN67">
        <v>924</v>
      </c>
      <c r="CO67">
        <v>544</v>
      </c>
      <c r="CP67">
        <v>204</v>
      </c>
      <c r="CQ67">
        <v>1068</v>
      </c>
      <c r="CR67">
        <v>-164</v>
      </c>
      <c r="CS67">
        <v>1000</v>
      </c>
      <c r="CT67">
        <v>240</v>
      </c>
      <c r="CU67">
        <v>1360</v>
      </c>
      <c r="CV67">
        <v>-60</v>
      </c>
      <c r="CW67">
        <v>556</v>
      </c>
      <c r="CX67">
        <v>-180</v>
      </c>
      <c r="CY67">
        <v>2048</v>
      </c>
      <c r="CZ67">
        <v>1612</v>
      </c>
      <c r="DA67">
        <v>584</v>
      </c>
      <c r="DB67">
        <v>528</v>
      </c>
      <c r="DC67">
        <v>1132</v>
      </c>
      <c r="DD67">
        <v>556</v>
      </c>
      <c r="DE67">
        <v>636</v>
      </c>
      <c r="DF67">
        <v>420</v>
      </c>
      <c r="DG67">
        <v>632</v>
      </c>
      <c r="DH67">
        <v>88</v>
      </c>
      <c r="DI67">
        <v>-76</v>
      </c>
      <c r="DJ67">
        <v>72</v>
      </c>
      <c r="DK67">
        <v>2148</v>
      </c>
      <c r="DL67">
        <v>4452</v>
      </c>
      <c r="DM67">
        <v>256</v>
      </c>
      <c r="DN67">
        <v>2204</v>
      </c>
      <c r="DO67">
        <v>3900</v>
      </c>
      <c r="DP67">
        <v>6392</v>
      </c>
      <c r="DQ67">
        <v>2404</v>
      </c>
      <c r="DR67">
        <v>1256</v>
      </c>
      <c r="DS67">
        <v>2140</v>
      </c>
      <c r="DT67">
        <v>-752</v>
      </c>
      <c r="DU67">
        <v>892</v>
      </c>
      <c r="DV67">
        <v>1976</v>
      </c>
      <c r="DW67">
        <v>1048</v>
      </c>
      <c r="DX67">
        <v>-520</v>
      </c>
      <c r="DY67">
        <v>732</v>
      </c>
      <c r="DZ67">
        <v>-1628</v>
      </c>
      <c r="EA67">
        <v>1408</v>
      </c>
      <c r="EB67">
        <v>-596</v>
      </c>
      <c r="EC67">
        <v>-828</v>
      </c>
      <c r="ED67">
        <v>-2224</v>
      </c>
      <c r="EE67">
        <v>-228</v>
      </c>
      <c r="EF67">
        <v>-200</v>
      </c>
      <c r="EG67">
        <v>-200</v>
      </c>
      <c r="EH67">
        <v>-200</v>
      </c>
      <c r="EI67">
        <v>-172</v>
      </c>
      <c r="EJ67">
        <v>-1072</v>
      </c>
      <c r="EK67">
        <v>1960</v>
      </c>
      <c r="EL67">
        <v>3884</v>
      </c>
      <c r="EM67">
        <v>1404</v>
      </c>
      <c r="EN67">
        <v>2320</v>
      </c>
      <c r="EO67">
        <v>3544</v>
      </c>
      <c r="EP67">
        <v>8816</v>
      </c>
      <c r="EQ67">
        <v>-7404</v>
      </c>
      <c r="ER67">
        <v>7844</v>
      </c>
      <c r="ES67">
        <v>-6196</v>
      </c>
      <c r="ET67">
        <v>-1464</v>
      </c>
      <c r="EU67">
        <v>1108</v>
      </c>
      <c r="EV67">
        <v>-13076</v>
      </c>
      <c r="EW67">
        <v>-1872</v>
      </c>
      <c r="EX67">
        <v>-2204</v>
      </c>
      <c r="EY67">
        <v>1144</v>
      </c>
      <c r="EZ67">
        <v>-636</v>
      </c>
      <c r="FA67">
        <v>-4560</v>
      </c>
      <c r="FB67">
        <v>-36</v>
      </c>
      <c r="FC67">
        <v>5592</v>
      </c>
      <c r="FD67">
        <v>1984</v>
      </c>
      <c r="FE67">
        <v>1528</v>
      </c>
      <c r="FF67">
        <v>-5284</v>
      </c>
      <c r="FG67">
        <v>-164</v>
      </c>
      <c r="FH67">
        <v>-3532</v>
      </c>
      <c r="FI67">
        <v>236</v>
      </c>
      <c r="FJ67">
        <v>-3284</v>
      </c>
      <c r="FK67">
        <v>3932</v>
      </c>
      <c r="FL67">
        <v>-8688</v>
      </c>
      <c r="FM67">
        <v>-748</v>
      </c>
      <c r="FN67">
        <v>4764</v>
      </c>
      <c r="FO67">
        <v>4700</v>
      </c>
      <c r="FP67">
        <v>7784</v>
      </c>
      <c r="FQ67">
        <v>2960</v>
      </c>
      <c r="FR67">
        <v>3712</v>
      </c>
      <c r="FS67">
        <v>-12024</v>
      </c>
      <c r="FT67">
        <v>5692</v>
      </c>
      <c r="FU67">
        <v>-6256</v>
      </c>
      <c r="FV67">
        <v>11036</v>
      </c>
      <c r="FW67">
        <v>-4212</v>
      </c>
      <c r="FX67">
        <v>10424</v>
      </c>
      <c r="FY67">
        <v>2220</v>
      </c>
      <c r="FZ67">
        <v>2804</v>
      </c>
      <c r="GA67">
        <v>-8604</v>
      </c>
      <c r="GB67">
        <v>-18076</v>
      </c>
      <c r="GC67">
        <v>1428</v>
      </c>
      <c r="GD67">
        <v>3564</v>
      </c>
      <c r="GE67">
        <v>19480</v>
      </c>
      <c r="GF67">
        <v>5112</v>
      </c>
      <c r="GG67">
        <v>1572</v>
      </c>
      <c r="GH67">
        <v>-1400</v>
      </c>
      <c r="GI67">
        <v>2336</v>
      </c>
      <c r="GJ67">
        <v>-1772</v>
      </c>
      <c r="GK67">
        <v>80</v>
      </c>
      <c r="GL67">
        <v>3928</v>
      </c>
      <c r="GM67">
        <v>2500</v>
      </c>
      <c r="GN67">
        <v>8152</v>
      </c>
      <c r="GO67">
        <v>-788</v>
      </c>
      <c r="GP67">
        <v>-3596</v>
      </c>
      <c r="GQ67">
        <v>7528</v>
      </c>
      <c r="GR67">
        <v>1264</v>
      </c>
      <c r="GS67">
        <v>10132</v>
      </c>
      <c r="GT67">
        <v>-1996</v>
      </c>
      <c r="GU67">
        <v>1012</v>
      </c>
      <c r="GV67">
        <v>936</v>
      </c>
      <c r="GW67">
        <v>14420</v>
      </c>
      <c r="GX67">
        <v>-4608</v>
      </c>
      <c r="GY67">
        <v>-6268</v>
      </c>
      <c r="GZ67">
        <v>-10988</v>
      </c>
      <c r="HA67">
        <v>-4808</v>
      </c>
      <c r="HB67">
        <v>200</v>
      </c>
      <c r="HC67">
        <v>28648</v>
      </c>
      <c r="HD67">
        <v>5432</v>
      </c>
      <c r="HE67">
        <v>208</v>
      </c>
      <c r="HF67">
        <v>7224</v>
      </c>
      <c r="HG67">
        <v>-1684</v>
      </c>
      <c r="HH67">
        <v>-812</v>
      </c>
      <c r="HI67">
        <v>-11888</v>
      </c>
      <c r="HJ67">
        <v>1028</v>
      </c>
      <c r="HK67">
        <v>11804</v>
      </c>
      <c r="HL67">
        <v>-1468</v>
      </c>
      <c r="HM67">
        <v>4348</v>
      </c>
      <c r="HN67">
        <v>7040</v>
      </c>
      <c r="HO67">
        <v>10988</v>
      </c>
      <c r="HP67">
        <v>2348</v>
      </c>
      <c r="HQ67">
        <v>2068</v>
      </c>
      <c r="HR67">
        <v>2508</v>
      </c>
      <c r="HS67">
        <v>4732</v>
      </c>
      <c r="HT67">
        <v>-14176</v>
      </c>
      <c r="HU67">
        <v>9056</v>
      </c>
      <c r="HV67">
        <v>-5544</v>
      </c>
      <c r="HW67">
        <v>-8240</v>
      </c>
      <c r="HX67">
        <v>-3300</v>
      </c>
      <c r="HY67">
        <v>-3596</v>
      </c>
      <c r="HZ67">
        <v>-392</v>
      </c>
      <c r="IA67">
        <v>15364</v>
      </c>
      <c r="IB67">
        <v>18048</v>
      </c>
      <c r="IC67">
        <v>7976</v>
      </c>
      <c r="ID67">
        <v>-312</v>
      </c>
      <c r="IE67">
        <v>6936</v>
      </c>
      <c r="IF67">
        <v>-13828</v>
      </c>
      <c r="IG67">
        <v>2832</v>
      </c>
      <c r="IH67">
        <v>-24572</v>
      </c>
      <c r="II67">
        <v>-1848</v>
      </c>
      <c r="IJ67">
        <v>36372</v>
      </c>
      <c r="IK67">
        <v>5024</v>
      </c>
      <c r="IL67">
        <v>-3616</v>
      </c>
      <c r="IM67">
        <v>17084</v>
      </c>
      <c r="IN67">
        <v>17300</v>
      </c>
      <c r="IO67">
        <v>3616</v>
      </c>
      <c r="IP67">
        <v>12432</v>
      </c>
      <c r="IQ67">
        <v>7684</v>
      </c>
      <c r="IR67">
        <v>27960</v>
      </c>
      <c r="IS67">
        <v>54376</v>
      </c>
      <c r="IT67">
        <v>36688</v>
      </c>
      <c r="IU67">
        <v>57228</v>
      </c>
      <c r="IV67">
        <v>-22932</v>
      </c>
      <c r="IW67">
        <v>2104</v>
      </c>
      <c r="IX67">
        <v>-32260</v>
      </c>
      <c r="IY67">
        <v>118964</v>
      </c>
      <c r="IZ67">
        <v>-39248</v>
      </c>
      <c r="JA67">
        <v>12628</v>
      </c>
      <c r="JB67">
        <v>26628</v>
      </c>
      <c r="JC67">
        <v>16632</v>
      </c>
      <c r="JD67">
        <v>-14140</v>
      </c>
      <c r="JE67">
        <v>-7708</v>
      </c>
      <c r="JF67">
        <v>-24128</v>
      </c>
      <c r="JG67">
        <v>48536</v>
      </c>
      <c r="JH67">
        <v>36496</v>
      </c>
      <c r="JI67">
        <v>130728</v>
      </c>
      <c r="JJ67">
        <v>60820</v>
      </c>
      <c r="JK67">
        <v>-93536</v>
      </c>
      <c r="JL67">
        <v>-33088</v>
      </c>
      <c r="JM67">
        <v>13564</v>
      </c>
      <c r="JN67">
        <v>-21968</v>
      </c>
      <c r="JO67">
        <v>-104</v>
      </c>
      <c r="JP67">
        <v>2664</v>
      </c>
      <c r="JQ67">
        <v>-39368</v>
      </c>
      <c r="JR67">
        <v>59236</v>
      </c>
      <c r="JS67">
        <v>255540</v>
      </c>
      <c r="JT67">
        <v>-52596</v>
      </c>
      <c r="JU67">
        <v>32372</v>
      </c>
      <c r="JV67">
        <v>-109888</v>
      </c>
      <c r="JW67">
        <v>-23840</v>
      </c>
      <c r="JX67">
        <v>26140</v>
      </c>
      <c r="JY67">
        <v>-51956</v>
      </c>
      <c r="JZ67">
        <v>-41440</v>
      </c>
      <c r="KA67">
        <v>-43344</v>
      </c>
      <c r="KB67">
        <v>-26476</v>
      </c>
      <c r="KC67">
        <v>-25712</v>
      </c>
      <c r="KD67">
        <v>54152</v>
      </c>
      <c r="KE67">
        <v>82420</v>
      </c>
      <c r="KF67">
        <v>60496</v>
      </c>
      <c r="KG67">
        <v>12728</v>
      </c>
      <c r="KH67">
        <v>-28640</v>
      </c>
      <c r="KI67">
        <v>10320</v>
      </c>
      <c r="KJ67">
        <v>77396</v>
      </c>
      <c r="KK67">
        <v>34608</v>
      </c>
      <c r="KL67">
        <v>-36316</v>
      </c>
      <c r="KM67">
        <v>87112</v>
      </c>
      <c r="KN67">
        <v>90184</v>
      </c>
      <c r="KO67">
        <v>40872</v>
      </c>
      <c r="KP67">
        <v>-14996</v>
      </c>
      <c r="KQ67">
        <v>-124928</v>
      </c>
      <c r="KR67">
        <v>52496</v>
      </c>
      <c r="KS67">
        <v>-16748</v>
      </c>
      <c r="KT67">
        <v>-62816</v>
      </c>
      <c r="KU67">
        <v>676</v>
      </c>
      <c r="KV67">
        <v>40140</v>
      </c>
      <c r="KW67">
        <v>1768</v>
      </c>
      <c r="KX67">
        <v>17116</v>
      </c>
      <c r="KY67">
        <v>-21588</v>
      </c>
      <c r="KZ67">
        <v>64680</v>
      </c>
      <c r="LA67">
        <v>-14224</v>
      </c>
      <c r="LB67">
        <v>3632</v>
      </c>
      <c r="LC67">
        <v>-27884</v>
      </c>
      <c r="LD67">
        <v>-2280</v>
      </c>
      <c r="LE67">
        <v>62788</v>
      </c>
      <c r="LF67">
        <v>-88964</v>
      </c>
    </row>
    <row r="68" spans="1:318">
      <c r="A68" t="s">
        <v>526</v>
      </c>
      <c r="B68" t="s">
        <v>331</v>
      </c>
      <c r="C68">
        <v>1000000</v>
      </c>
      <c r="D68" t="s">
        <v>332</v>
      </c>
      <c r="E68" t="s">
        <v>527</v>
      </c>
      <c r="F68" s="2" t="s">
        <v>528</v>
      </c>
      <c r="G68" t="s">
        <v>7</v>
      </c>
      <c r="H68" t="s">
        <v>7</v>
      </c>
      <c r="I68" t="s">
        <v>7</v>
      </c>
      <c r="J68" t="s">
        <v>7</v>
      </c>
      <c r="K68">
        <v>-43</v>
      </c>
      <c r="L68" t="s">
        <v>8</v>
      </c>
      <c r="M68" t="s">
        <v>8</v>
      </c>
      <c r="N68" t="s">
        <v>8</v>
      </c>
      <c r="O68">
        <v>77</v>
      </c>
      <c r="P68" t="s">
        <v>8</v>
      </c>
      <c r="Q68" t="s">
        <v>8</v>
      </c>
      <c r="R68" t="s">
        <v>8</v>
      </c>
      <c r="S68">
        <v>19</v>
      </c>
      <c r="T68" t="s">
        <v>8</v>
      </c>
      <c r="U68" t="s">
        <v>8</v>
      </c>
      <c r="V68" t="s">
        <v>8</v>
      </c>
      <c r="W68">
        <v>-3</v>
      </c>
      <c r="X68" t="s">
        <v>8</v>
      </c>
      <c r="Y68" t="s">
        <v>8</v>
      </c>
      <c r="Z68" t="s">
        <v>8</v>
      </c>
      <c r="AA68">
        <v>-4</v>
      </c>
      <c r="AB68" t="s">
        <v>8</v>
      </c>
      <c r="AC68" t="s">
        <v>8</v>
      </c>
      <c r="AD68" t="s">
        <v>8</v>
      </c>
      <c r="AE68">
        <v>45</v>
      </c>
      <c r="AF68">
        <v>-112</v>
      </c>
      <c r="AG68">
        <v>28</v>
      </c>
      <c r="AH68">
        <v>-28</v>
      </c>
      <c r="AI68">
        <v>224</v>
      </c>
      <c r="AJ68">
        <v>-100</v>
      </c>
      <c r="AK68">
        <v>144</v>
      </c>
      <c r="AL68">
        <v>-44</v>
      </c>
      <c r="AM68">
        <v>-76</v>
      </c>
      <c r="AN68">
        <v>-8</v>
      </c>
      <c r="AO68">
        <v>92</v>
      </c>
      <c r="AP68">
        <v>116</v>
      </c>
      <c r="AQ68">
        <v>196</v>
      </c>
      <c r="AR68">
        <v>96</v>
      </c>
      <c r="AS68">
        <v>84</v>
      </c>
      <c r="AT68">
        <v>-64</v>
      </c>
      <c r="AU68">
        <v>100</v>
      </c>
      <c r="AV68">
        <v>248</v>
      </c>
      <c r="AW68">
        <v>68</v>
      </c>
      <c r="AX68">
        <v>104</v>
      </c>
      <c r="AY68">
        <v>124</v>
      </c>
      <c r="AZ68">
        <v>-84</v>
      </c>
      <c r="BA68">
        <v>160</v>
      </c>
      <c r="BB68">
        <v>24</v>
      </c>
      <c r="BC68">
        <v>252</v>
      </c>
      <c r="BD68">
        <v>-204</v>
      </c>
      <c r="BE68">
        <v>152</v>
      </c>
      <c r="BF68">
        <v>-12</v>
      </c>
      <c r="BG68">
        <v>44</v>
      </c>
      <c r="BH68">
        <v>-124</v>
      </c>
      <c r="BI68">
        <v>280</v>
      </c>
      <c r="BJ68">
        <v>16</v>
      </c>
      <c r="BK68">
        <v>200</v>
      </c>
      <c r="BL68">
        <v>0</v>
      </c>
      <c r="BM68">
        <v>544</v>
      </c>
      <c r="BN68">
        <v>56</v>
      </c>
      <c r="BO68">
        <v>2444</v>
      </c>
      <c r="BP68">
        <v>-1040</v>
      </c>
      <c r="BQ68">
        <v>732</v>
      </c>
      <c r="BR68">
        <v>608</v>
      </c>
      <c r="BS68">
        <v>124</v>
      </c>
      <c r="BT68">
        <v>1016</v>
      </c>
      <c r="BU68">
        <v>-184</v>
      </c>
      <c r="BV68">
        <v>880</v>
      </c>
      <c r="BW68">
        <v>180</v>
      </c>
      <c r="BX68">
        <v>-256</v>
      </c>
      <c r="BY68">
        <v>-1488</v>
      </c>
      <c r="BZ68">
        <v>192</v>
      </c>
      <c r="CA68">
        <v>132</v>
      </c>
      <c r="CB68">
        <v>436</v>
      </c>
      <c r="CC68">
        <v>124</v>
      </c>
      <c r="CD68">
        <v>976</v>
      </c>
      <c r="CE68">
        <v>1456</v>
      </c>
      <c r="CF68">
        <v>-716</v>
      </c>
      <c r="CG68">
        <v>100</v>
      </c>
      <c r="CH68">
        <v>-184</v>
      </c>
      <c r="CI68">
        <v>688</v>
      </c>
      <c r="CJ68">
        <v>352</v>
      </c>
      <c r="CK68">
        <v>196</v>
      </c>
      <c r="CL68">
        <v>332</v>
      </c>
      <c r="CM68">
        <v>488</v>
      </c>
      <c r="CN68">
        <v>924</v>
      </c>
      <c r="CO68">
        <v>544</v>
      </c>
      <c r="CP68">
        <v>204</v>
      </c>
      <c r="CQ68">
        <v>1068</v>
      </c>
      <c r="CR68">
        <v>-164</v>
      </c>
      <c r="CS68">
        <v>1000</v>
      </c>
      <c r="CT68">
        <v>240</v>
      </c>
      <c r="CU68">
        <v>1360</v>
      </c>
      <c r="CV68">
        <v>-60</v>
      </c>
      <c r="CW68">
        <v>556</v>
      </c>
      <c r="CX68">
        <v>-180</v>
      </c>
      <c r="CY68">
        <v>2048</v>
      </c>
      <c r="CZ68">
        <v>1612</v>
      </c>
      <c r="DA68">
        <v>584</v>
      </c>
      <c r="DB68">
        <v>528</v>
      </c>
      <c r="DC68">
        <v>1132</v>
      </c>
      <c r="DD68">
        <v>556</v>
      </c>
      <c r="DE68">
        <v>636</v>
      </c>
      <c r="DF68">
        <v>420</v>
      </c>
      <c r="DG68">
        <v>632</v>
      </c>
      <c r="DH68">
        <v>88</v>
      </c>
      <c r="DI68">
        <v>-76</v>
      </c>
      <c r="DJ68">
        <v>72</v>
      </c>
      <c r="DK68">
        <v>2148</v>
      </c>
      <c r="DL68">
        <v>452</v>
      </c>
      <c r="DM68">
        <v>256</v>
      </c>
      <c r="DN68">
        <v>2204</v>
      </c>
      <c r="DO68">
        <v>3900</v>
      </c>
      <c r="DP68">
        <v>6392</v>
      </c>
      <c r="DQ68">
        <v>2404</v>
      </c>
      <c r="DR68">
        <v>1256</v>
      </c>
      <c r="DS68">
        <v>2140</v>
      </c>
      <c r="DT68">
        <v>-752</v>
      </c>
      <c r="DU68">
        <v>892</v>
      </c>
      <c r="DV68">
        <v>1976</v>
      </c>
      <c r="DW68">
        <v>1048</v>
      </c>
      <c r="DX68">
        <v>-520</v>
      </c>
      <c r="DY68">
        <v>732</v>
      </c>
      <c r="DZ68">
        <v>-1628</v>
      </c>
      <c r="EA68">
        <v>1408</v>
      </c>
      <c r="EB68">
        <v>-596</v>
      </c>
      <c r="EC68">
        <v>-828</v>
      </c>
      <c r="ED68">
        <v>-2224</v>
      </c>
      <c r="EE68">
        <v>-228</v>
      </c>
      <c r="EF68">
        <v>-200</v>
      </c>
      <c r="EG68">
        <v>-200</v>
      </c>
      <c r="EH68">
        <v>-200</v>
      </c>
      <c r="EI68">
        <v>-172</v>
      </c>
      <c r="EJ68">
        <v>-1072</v>
      </c>
      <c r="EK68">
        <v>1960</v>
      </c>
      <c r="EL68">
        <v>3884</v>
      </c>
      <c r="EM68">
        <v>1404</v>
      </c>
      <c r="EN68">
        <v>2320</v>
      </c>
      <c r="EO68">
        <v>3544</v>
      </c>
      <c r="EP68">
        <v>8816</v>
      </c>
      <c r="EQ68">
        <v>-7404</v>
      </c>
      <c r="ER68">
        <v>7844</v>
      </c>
      <c r="ES68">
        <v>-6196</v>
      </c>
      <c r="ET68">
        <v>-1464</v>
      </c>
      <c r="EU68">
        <v>1108</v>
      </c>
      <c r="EV68">
        <v>-13076</v>
      </c>
      <c r="EW68">
        <v>-1872</v>
      </c>
      <c r="EX68">
        <v>-2204</v>
      </c>
      <c r="EY68">
        <v>1144</v>
      </c>
      <c r="EZ68">
        <v>-636</v>
      </c>
      <c r="FA68">
        <v>-4560</v>
      </c>
      <c r="FB68">
        <v>-36</v>
      </c>
      <c r="FC68">
        <v>5592</v>
      </c>
      <c r="FD68">
        <v>1984</v>
      </c>
      <c r="FE68">
        <v>1528</v>
      </c>
      <c r="FF68">
        <v>-5284</v>
      </c>
      <c r="FG68">
        <v>-164</v>
      </c>
      <c r="FH68">
        <v>-3532</v>
      </c>
      <c r="FI68">
        <v>236</v>
      </c>
      <c r="FJ68">
        <v>-3284</v>
      </c>
      <c r="FK68">
        <v>3932</v>
      </c>
      <c r="FL68">
        <v>-8688</v>
      </c>
      <c r="FM68">
        <v>-748</v>
      </c>
      <c r="FN68">
        <v>4764</v>
      </c>
      <c r="FO68">
        <v>4700</v>
      </c>
      <c r="FP68">
        <v>7784</v>
      </c>
      <c r="FQ68">
        <v>2960</v>
      </c>
      <c r="FR68">
        <v>3712</v>
      </c>
      <c r="FS68">
        <v>-12024</v>
      </c>
      <c r="FT68">
        <v>5692</v>
      </c>
      <c r="FU68">
        <v>-6256</v>
      </c>
      <c r="FV68">
        <v>11036</v>
      </c>
      <c r="FW68">
        <v>-4212</v>
      </c>
      <c r="FX68">
        <v>10424</v>
      </c>
      <c r="FY68">
        <v>2220</v>
      </c>
      <c r="FZ68">
        <v>2804</v>
      </c>
      <c r="GA68">
        <v>-8604</v>
      </c>
      <c r="GB68">
        <v>-18076</v>
      </c>
      <c r="GC68">
        <v>1428</v>
      </c>
      <c r="GD68">
        <v>3564</v>
      </c>
      <c r="GE68">
        <v>19480</v>
      </c>
      <c r="GF68">
        <v>5112</v>
      </c>
      <c r="GG68">
        <v>1572</v>
      </c>
      <c r="GH68">
        <v>-1400</v>
      </c>
      <c r="GI68">
        <v>2336</v>
      </c>
      <c r="GJ68">
        <v>-1772</v>
      </c>
      <c r="GK68">
        <v>80</v>
      </c>
      <c r="GL68">
        <v>3928</v>
      </c>
      <c r="GM68">
        <v>2500</v>
      </c>
      <c r="GN68">
        <v>8152</v>
      </c>
      <c r="GO68">
        <v>-788</v>
      </c>
      <c r="GP68">
        <v>-3596</v>
      </c>
      <c r="GQ68">
        <v>7528</v>
      </c>
      <c r="GR68">
        <v>1264</v>
      </c>
      <c r="GS68">
        <v>10132</v>
      </c>
      <c r="GT68">
        <v>-1996</v>
      </c>
      <c r="GU68">
        <v>1012</v>
      </c>
      <c r="GV68">
        <v>936</v>
      </c>
      <c r="GW68">
        <v>14420</v>
      </c>
      <c r="GX68">
        <v>-4608</v>
      </c>
      <c r="GY68">
        <v>-6268</v>
      </c>
      <c r="GZ68">
        <v>-10988</v>
      </c>
      <c r="HA68">
        <v>-4808</v>
      </c>
      <c r="HB68">
        <v>200</v>
      </c>
      <c r="HC68">
        <v>28648</v>
      </c>
      <c r="HD68">
        <v>5432</v>
      </c>
      <c r="HE68">
        <v>208</v>
      </c>
      <c r="HF68">
        <v>7224</v>
      </c>
      <c r="HG68">
        <v>-1684</v>
      </c>
      <c r="HH68">
        <v>-812</v>
      </c>
      <c r="HI68">
        <v>-11888</v>
      </c>
      <c r="HJ68">
        <v>1028</v>
      </c>
      <c r="HK68">
        <v>11804</v>
      </c>
      <c r="HL68">
        <v>-1468</v>
      </c>
      <c r="HM68">
        <v>4348</v>
      </c>
      <c r="HN68">
        <v>7040</v>
      </c>
      <c r="HO68">
        <v>10988</v>
      </c>
      <c r="HP68">
        <v>2348</v>
      </c>
      <c r="HQ68">
        <v>2068</v>
      </c>
      <c r="HR68">
        <v>2508</v>
      </c>
      <c r="HS68">
        <v>4732</v>
      </c>
      <c r="HT68">
        <v>-14176</v>
      </c>
      <c r="HU68">
        <v>9056</v>
      </c>
      <c r="HV68">
        <v>-5544</v>
      </c>
      <c r="HW68">
        <v>-8240</v>
      </c>
      <c r="HX68">
        <v>-3300</v>
      </c>
      <c r="HY68">
        <v>-3596</v>
      </c>
      <c r="HZ68">
        <v>-392</v>
      </c>
      <c r="IA68">
        <v>15364</v>
      </c>
      <c r="IB68">
        <v>-2928</v>
      </c>
      <c r="IC68">
        <v>10492</v>
      </c>
      <c r="ID68">
        <v>-3116</v>
      </c>
      <c r="IE68">
        <v>8720</v>
      </c>
      <c r="IF68">
        <v>-1720</v>
      </c>
      <c r="IG68">
        <v>112</v>
      </c>
      <c r="IH68">
        <v>-13512</v>
      </c>
      <c r="II68">
        <v>-408</v>
      </c>
      <c r="IJ68">
        <v>576</v>
      </c>
      <c r="IK68">
        <v>3464</v>
      </c>
      <c r="IL68">
        <v>-4828</v>
      </c>
      <c r="IM68">
        <v>11324</v>
      </c>
      <c r="IN68">
        <v>8440</v>
      </c>
      <c r="IO68">
        <v>4172</v>
      </c>
      <c r="IP68">
        <v>-3784</v>
      </c>
      <c r="IQ68">
        <v>5476</v>
      </c>
      <c r="IR68">
        <v>2864</v>
      </c>
      <c r="IS68">
        <v>20712</v>
      </c>
      <c r="IT68">
        <v>304</v>
      </c>
      <c r="IU68">
        <v>18392</v>
      </c>
      <c r="IV68">
        <v>-3752</v>
      </c>
      <c r="IW68">
        <v>19488</v>
      </c>
      <c r="IX68">
        <v>-7308</v>
      </c>
      <c r="IY68">
        <v>-14532</v>
      </c>
      <c r="IZ68">
        <v>11584</v>
      </c>
      <c r="JA68">
        <v>-12704</v>
      </c>
      <c r="JB68">
        <v>-3320</v>
      </c>
      <c r="JC68">
        <v>7372</v>
      </c>
      <c r="JD68">
        <v>-5752</v>
      </c>
      <c r="JE68">
        <v>11468</v>
      </c>
      <c r="JF68">
        <v>-3136</v>
      </c>
      <c r="JG68">
        <v>17344</v>
      </c>
      <c r="JH68">
        <v>-18128</v>
      </c>
      <c r="JI68">
        <v>500</v>
      </c>
      <c r="JJ68">
        <v>35700</v>
      </c>
      <c r="JK68">
        <v>5036</v>
      </c>
      <c r="JL68">
        <v>-8228</v>
      </c>
      <c r="JM68">
        <v>8972</v>
      </c>
      <c r="JN68">
        <v>1864</v>
      </c>
      <c r="JO68">
        <v>10500</v>
      </c>
      <c r="JP68">
        <v>-2652</v>
      </c>
      <c r="JQ68">
        <v>16564</v>
      </c>
      <c r="JR68">
        <v>6028</v>
      </c>
      <c r="JS68">
        <v>17896</v>
      </c>
      <c r="JT68">
        <v>-24816</v>
      </c>
      <c r="JU68">
        <v>12060</v>
      </c>
      <c r="JV68">
        <v>-5700</v>
      </c>
      <c r="JW68">
        <v>-976</v>
      </c>
      <c r="JX68">
        <v>-1136</v>
      </c>
      <c r="JY68">
        <v>252</v>
      </c>
      <c r="JZ68">
        <v>6716</v>
      </c>
      <c r="KA68">
        <v>-100</v>
      </c>
      <c r="KB68">
        <v>14540</v>
      </c>
      <c r="KC68">
        <v>-7468</v>
      </c>
      <c r="KD68">
        <v>9864</v>
      </c>
      <c r="KE68">
        <v>-5988</v>
      </c>
      <c r="KF68">
        <v>21284</v>
      </c>
      <c r="KG68">
        <v>748</v>
      </c>
      <c r="KH68">
        <v>6768</v>
      </c>
      <c r="KI68">
        <v>968</v>
      </c>
      <c r="KJ68">
        <v>1104</v>
      </c>
      <c r="KK68">
        <v>6320</v>
      </c>
      <c r="KL68">
        <v>-6428</v>
      </c>
      <c r="KM68">
        <v>9636</v>
      </c>
      <c r="KN68">
        <v>-6652</v>
      </c>
      <c r="KO68">
        <v>-2820</v>
      </c>
      <c r="KP68">
        <v>19624</v>
      </c>
      <c r="KQ68">
        <v>-1336</v>
      </c>
      <c r="KR68">
        <v>-11216</v>
      </c>
      <c r="KS68">
        <v>-13028</v>
      </c>
      <c r="KT68">
        <v>908</v>
      </c>
      <c r="KU68">
        <v>21912</v>
      </c>
      <c r="KV68">
        <v>17324</v>
      </c>
      <c r="KW68">
        <v>-10880</v>
      </c>
      <c r="KX68">
        <v>-564</v>
      </c>
      <c r="KY68">
        <v>7736</v>
      </c>
      <c r="KZ68">
        <v>-20916</v>
      </c>
      <c r="LA68">
        <v>5828</v>
      </c>
      <c r="LB68">
        <v>9156</v>
      </c>
      <c r="LC68">
        <v>-2820</v>
      </c>
      <c r="LD68">
        <v>-6928</v>
      </c>
      <c r="LE68">
        <v>-2856</v>
      </c>
      <c r="LF68">
        <v>-1492</v>
      </c>
    </row>
    <row r="69" spans="1:318">
      <c r="A69" t="s">
        <v>529</v>
      </c>
      <c r="B69" t="s">
        <v>331</v>
      </c>
      <c r="C69">
        <v>1000000</v>
      </c>
      <c r="D69" t="s">
        <v>332</v>
      </c>
      <c r="E69" t="s">
        <v>530</v>
      </c>
      <c r="F69" s="2" t="s">
        <v>531</v>
      </c>
      <c r="G69" t="s">
        <v>7</v>
      </c>
      <c r="H69" t="s">
        <v>7</v>
      </c>
      <c r="I69" t="s">
        <v>7</v>
      </c>
      <c r="J69" t="s">
        <v>7</v>
      </c>
      <c r="K69">
        <v>0</v>
      </c>
      <c r="L69" t="s">
        <v>8</v>
      </c>
      <c r="M69" t="s">
        <v>8</v>
      </c>
      <c r="N69" t="s">
        <v>8</v>
      </c>
      <c r="O69">
        <v>0</v>
      </c>
      <c r="P69" t="s">
        <v>8</v>
      </c>
      <c r="Q69" t="s">
        <v>8</v>
      </c>
      <c r="R69" t="s">
        <v>8</v>
      </c>
      <c r="S69">
        <v>0</v>
      </c>
      <c r="T69" t="s">
        <v>8</v>
      </c>
      <c r="U69" t="s">
        <v>8</v>
      </c>
      <c r="V69" t="s">
        <v>8</v>
      </c>
      <c r="W69">
        <v>0</v>
      </c>
      <c r="X69" t="s">
        <v>8</v>
      </c>
      <c r="Y69" t="s">
        <v>8</v>
      </c>
      <c r="Z69" t="s">
        <v>8</v>
      </c>
      <c r="AA69">
        <v>0</v>
      </c>
      <c r="AB69" t="s">
        <v>8</v>
      </c>
      <c r="AC69" t="s">
        <v>8</v>
      </c>
      <c r="AD69" t="s">
        <v>8</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4000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0</v>
      </c>
      <c r="HL69">
        <v>0</v>
      </c>
      <c r="HM69">
        <v>0</v>
      </c>
      <c r="HN69">
        <v>0</v>
      </c>
      <c r="HO69">
        <v>0</v>
      </c>
      <c r="HP69">
        <v>0</v>
      </c>
      <c r="HQ69">
        <v>0</v>
      </c>
      <c r="HR69">
        <v>0</v>
      </c>
      <c r="HS69">
        <v>0</v>
      </c>
      <c r="HT69">
        <v>0</v>
      </c>
      <c r="HU69">
        <v>0</v>
      </c>
      <c r="HV69">
        <v>0</v>
      </c>
      <c r="HW69">
        <v>0</v>
      </c>
      <c r="HX69">
        <v>0</v>
      </c>
      <c r="HY69">
        <v>0</v>
      </c>
      <c r="HZ69">
        <v>0</v>
      </c>
      <c r="IA69">
        <v>0</v>
      </c>
      <c r="IB69">
        <v>20976</v>
      </c>
      <c r="IC69">
        <v>-2516</v>
      </c>
      <c r="ID69">
        <v>2804</v>
      </c>
      <c r="IE69">
        <v>-1784</v>
      </c>
      <c r="IF69">
        <v>-12108</v>
      </c>
      <c r="IG69">
        <v>2720</v>
      </c>
      <c r="IH69">
        <v>-11060</v>
      </c>
      <c r="II69">
        <v>-1440</v>
      </c>
      <c r="IJ69">
        <v>35796</v>
      </c>
      <c r="IK69">
        <v>1560</v>
      </c>
      <c r="IL69">
        <v>1212</v>
      </c>
      <c r="IM69">
        <v>5760</v>
      </c>
      <c r="IN69">
        <v>8860</v>
      </c>
      <c r="IO69">
        <v>-556</v>
      </c>
      <c r="IP69">
        <v>16216</v>
      </c>
      <c r="IQ69">
        <v>2208</v>
      </c>
      <c r="IR69">
        <v>25096</v>
      </c>
      <c r="IS69">
        <v>33664</v>
      </c>
      <c r="IT69">
        <v>36384</v>
      </c>
      <c r="IU69">
        <v>38836</v>
      </c>
      <c r="IV69">
        <v>-19180</v>
      </c>
      <c r="IW69">
        <v>-17384</v>
      </c>
      <c r="IX69">
        <v>-24952</v>
      </c>
      <c r="IY69">
        <v>133496</v>
      </c>
      <c r="IZ69">
        <v>-50832</v>
      </c>
      <c r="JA69">
        <v>25332</v>
      </c>
      <c r="JB69">
        <v>29948</v>
      </c>
      <c r="JC69">
        <v>9260</v>
      </c>
      <c r="JD69">
        <v>-8388</v>
      </c>
      <c r="JE69">
        <v>-19176</v>
      </c>
      <c r="JF69">
        <v>-20992</v>
      </c>
      <c r="JG69">
        <v>31192</v>
      </c>
      <c r="JH69">
        <v>54624</v>
      </c>
      <c r="JI69">
        <v>130228</v>
      </c>
      <c r="JJ69">
        <v>25120</v>
      </c>
      <c r="JK69">
        <v>-98572</v>
      </c>
      <c r="JL69">
        <v>-24860</v>
      </c>
      <c r="JM69">
        <v>4592</v>
      </c>
      <c r="JN69">
        <v>-23832</v>
      </c>
      <c r="JO69">
        <v>-10604</v>
      </c>
      <c r="JP69">
        <v>5316</v>
      </c>
      <c r="JQ69">
        <v>-55932</v>
      </c>
      <c r="JR69">
        <v>53208</v>
      </c>
      <c r="JS69">
        <v>237644</v>
      </c>
      <c r="JT69">
        <v>-27780</v>
      </c>
      <c r="JU69">
        <v>20312</v>
      </c>
      <c r="JV69">
        <v>-104188</v>
      </c>
      <c r="JW69">
        <v>-22864</v>
      </c>
      <c r="JX69">
        <v>27276</v>
      </c>
      <c r="JY69">
        <v>-52208</v>
      </c>
      <c r="JZ69">
        <v>-48156</v>
      </c>
      <c r="KA69">
        <v>-43244</v>
      </c>
      <c r="KB69">
        <v>-41016</v>
      </c>
      <c r="KC69">
        <v>-18244</v>
      </c>
      <c r="KD69">
        <v>44288</v>
      </c>
      <c r="KE69">
        <v>88408</v>
      </c>
      <c r="KF69">
        <v>39212</v>
      </c>
      <c r="KG69">
        <v>11980</v>
      </c>
      <c r="KH69">
        <v>-35408</v>
      </c>
      <c r="KI69">
        <v>9352</v>
      </c>
      <c r="KJ69">
        <v>76292</v>
      </c>
      <c r="KK69">
        <v>28288</v>
      </c>
      <c r="KL69">
        <v>-29888</v>
      </c>
      <c r="KM69">
        <v>77476</v>
      </c>
      <c r="KN69">
        <v>96836</v>
      </c>
      <c r="KO69">
        <v>43692</v>
      </c>
      <c r="KP69">
        <v>-34620</v>
      </c>
      <c r="KQ69">
        <v>-123592</v>
      </c>
      <c r="KR69">
        <v>63712</v>
      </c>
      <c r="KS69">
        <v>-3720</v>
      </c>
      <c r="KT69">
        <v>-63724</v>
      </c>
      <c r="KU69">
        <v>-21236</v>
      </c>
      <c r="KV69">
        <v>22816</v>
      </c>
      <c r="KW69">
        <v>12648</v>
      </c>
      <c r="KX69">
        <v>17680</v>
      </c>
      <c r="KY69">
        <v>-29324</v>
      </c>
      <c r="KZ69">
        <v>85596</v>
      </c>
      <c r="LA69">
        <v>-20052</v>
      </c>
      <c r="LB69">
        <v>-5524</v>
      </c>
      <c r="LC69">
        <v>-25064</v>
      </c>
      <c r="LD69">
        <v>4648</v>
      </c>
      <c r="LE69">
        <v>65644</v>
      </c>
      <c r="LF69">
        <v>-87472</v>
      </c>
    </row>
    <row r="70" spans="1:318">
      <c r="A70" t="s">
        <v>532</v>
      </c>
      <c r="B70" t="s">
        <v>331</v>
      </c>
      <c r="C70">
        <v>1000000</v>
      </c>
      <c r="D70" t="s">
        <v>332</v>
      </c>
      <c r="E70" t="s">
        <v>533</v>
      </c>
      <c r="F70" s="2" t="s">
        <v>534</v>
      </c>
      <c r="G70" t="s">
        <v>7</v>
      </c>
      <c r="H70" t="s">
        <v>7</v>
      </c>
      <c r="I70" t="s">
        <v>7</v>
      </c>
      <c r="J70" t="s">
        <v>7</v>
      </c>
      <c r="K70">
        <v>-4736</v>
      </c>
      <c r="L70" t="s">
        <v>8</v>
      </c>
      <c r="M70" t="s">
        <v>8</v>
      </c>
      <c r="N70" t="s">
        <v>8</v>
      </c>
      <c r="O70">
        <v>-8658</v>
      </c>
      <c r="P70" t="s">
        <v>8</v>
      </c>
      <c r="Q70" t="s">
        <v>8</v>
      </c>
      <c r="R70" t="s">
        <v>8</v>
      </c>
      <c r="S70">
        <v>-3092</v>
      </c>
      <c r="T70" t="s">
        <v>8</v>
      </c>
      <c r="U70" t="s">
        <v>8</v>
      </c>
      <c r="V70" t="s">
        <v>8</v>
      </c>
      <c r="W70">
        <v>-881</v>
      </c>
      <c r="X70" t="s">
        <v>8</v>
      </c>
      <c r="Y70" t="s">
        <v>8</v>
      </c>
      <c r="Z70" t="s">
        <v>8</v>
      </c>
      <c r="AA70">
        <v>3177</v>
      </c>
      <c r="AB70" t="s">
        <v>8</v>
      </c>
      <c r="AC70" t="s">
        <v>8</v>
      </c>
      <c r="AD70" t="s">
        <v>8</v>
      </c>
      <c r="AE70">
        <v>-785</v>
      </c>
      <c r="AF70">
        <v>-4128</v>
      </c>
      <c r="AG70">
        <v>-1492</v>
      </c>
      <c r="AH70">
        <v>372</v>
      </c>
      <c r="AI70">
        <v>2828</v>
      </c>
      <c r="AJ70">
        <v>-248</v>
      </c>
      <c r="AK70">
        <v>-1400</v>
      </c>
      <c r="AL70">
        <v>-876</v>
      </c>
      <c r="AM70">
        <v>3008</v>
      </c>
      <c r="AN70">
        <v>2536</v>
      </c>
      <c r="AO70">
        <v>-748</v>
      </c>
      <c r="AP70">
        <v>1228</v>
      </c>
      <c r="AQ70">
        <v>1188</v>
      </c>
      <c r="AR70">
        <v>-2376</v>
      </c>
      <c r="AS70">
        <v>-2600</v>
      </c>
      <c r="AT70">
        <v>-908</v>
      </c>
      <c r="AU70">
        <v>1632</v>
      </c>
      <c r="AV70">
        <v>-1188</v>
      </c>
      <c r="AW70">
        <v>-2740</v>
      </c>
      <c r="AX70">
        <v>-2224</v>
      </c>
      <c r="AY70">
        <v>-4152</v>
      </c>
      <c r="AZ70">
        <v>-5688</v>
      </c>
      <c r="BA70">
        <v>-6108</v>
      </c>
      <c r="BB70">
        <v>-4664</v>
      </c>
      <c r="BC70">
        <v>-1984</v>
      </c>
      <c r="BD70">
        <v>-816</v>
      </c>
      <c r="BE70">
        <v>-376</v>
      </c>
      <c r="BF70">
        <v>432</v>
      </c>
      <c r="BG70">
        <v>2324</v>
      </c>
      <c r="BH70">
        <v>1568</v>
      </c>
      <c r="BI70">
        <v>4100</v>
      </c>
      <c r="BJ70">
        <v>2608</v>
      </c>
      <c r="BK70">
        <v>4440</v>
      </c>
      <c r="BL70">
        <v>-1964</v>
      </c>
      <c r="BM70">
        <v>-884</v>
      </c>
      <c r="BN70">
        <v>2476</v>
      </c>
      <c r="BO70">
        <v>-5464</v>
      </c>
      <c r="BP70">
        <v>-944</v>
      </c>
      <c r="BQ70">
        <v>-4252</v>
      </c>
      <c r="BR70">
        <v>-2824</v>
      </c>
      <c r="BS70">
        <v>-2796</v>
      </c>
      <c r="BT70">
        <v>-1564</v>
      </c>
      <c r="BU70">
        <v>-3564</v>
      </c>
      <c r="BV70">
        <v>1360</v>
      </c>
      <c r="BW70">
        <v>-1792</v>
      </c>
      <c r="BX70">
        <v>-3148</v>
      </c>
      <c r="BY70">
        <v>-3140</v>
      </c>
      <c r="BZ70">
        <v>-168</v>
      </c>
      <c r="CA70">
        <v>-5720</v>
      </c>
      <c r="CB70">
        <v>-6264</v>
      </c>
      <c r="CC70">
        <v>-4212</v>
      </c>
      <c r="CD70">
        <v>-2192</v>
      </c>
      <c r="CE70">
        <v>-5816</v>
      </c>
      <c r="CF70">
        <v>-6352</v>
      </c>
      <c r="CG70">
        <v>-5856</v>
      </c>
      <c r="CH70">
        <v>-3296</v>
      </c>
      <c r="CI70">
        <v>-2952</v>
      </c>
      <c r="CJ70">
        <v>-5764</v>
      </c>
      <c r="CK70">
        <v>-4852</v>
      </c>
      <c r="CL70">
        <v>996</v>
      </c>
      <c r="CM70">
        <v>-2336</v>
      </c>
      <c r="CN70">
        <v>-2348</v>
      </c>
      <c r="CO70">
        <v>-5536</v>
      </c>
      <c r="CP70">
        <v>1000</v>
      </c>
      <c r="CQ70">
        <v>-1136</v>
      </c>
      <c r="CR70">
        <v>4</v>
      </c>
      <c r="CS70">
        <v>-4044</v>
      </c>
      <c r="CT70">
        <v>2852</v>
      </c>
      <c r="CU70">
        <v>-1256</v>
      </c>
      <c r="CV70">
        <v>5628</v>
      </c>
      <c r="CW70">
        <v>4112</v>
      </c>
      <c r="CX70">
        <v>8304</v>
      </c>
      <c r="CY70">
        <v>12252</v>
      </c>
      <c r="CZ70">
        <v>-2236</v>
      </c>
      <c r="DA70">
        <v>3064</v>
      </c>
      <c r="DB70">
        <v>1472</v>
      </c>
      <c r="DC70">
        <v>-1212</v>
      </c>
      <c r="DD70">
        <v>14196</v>
      </c>
      <c r="DE70">
        <v>13864</v>
      </c>
      <c r="DF70">
        <v>31848</v>
      </c>
      <c r="DG70">
        <v>11100</v>
      </c>
      <c r="DH70">
        <v>24564</v>
      </c>
      <c r="DI70">
        <v>5692</v>
      </c>
      <c r="DJ70">
        <v>15328</v>
      </c>
      <c r="DK70">
        <v>2728</v>
      </c>
      <c r="DL70">
        <v>88420</v>
      </c>
      <c r="DM70">
        <v>-9852</v>
      </c>
      <c r="DN70">
        <v>-3280</v>
      </c>
      <c r="DO70">
        <v>-31912</v>
      </c>
      <c r="DP70">
        <v>18064</v>
      </c>
      <c r="DQ70">
        <v>-20616</v>
      </c>
      <c r="DR70">
        <v>-4788</v>
      </c>
      <c r="DS70">
        <v>-5600</v>
      </c>
      <c r="DT70">
        <v>-20096</v>
      </c>
      <c r="DU70">
        <v>-28716</v>
      </c>
      <c r="DV70">
        <v>-6392</v>
      </c>
      <c r="DW70">
        <v>-30348</v>
      </c>
      <c r="DX70">
        <v>-22724</v>
      </c>
      <c r="DY70">
        <v>-33704</v>
      </c>
      <c r="DZ70">
        <v>11388</v>
      </c>
      <c r="EA70">
        <v>-26788</v>
      </c>
      <c r="EB70">
        <v>9028</v>
      </c>
      <c r="EC70">
        <v>2552</v>
      </c>
      <c r="ED70">
        <v>38404</v>
      </c>
      <c r="EE70">
        <v>34956</v>
      </c>
      <c r="EF70">
        <v>28388</v>
      </c>
      <c r="EG70">
        <v>-4848</v>
      </c>
      <c r="EH70">
        <v>44356</v>
      </c>
      <c r="EI70">
        <v>-9816</v>
      </c>
      <c r="EJ70">
        <v>988</v>
      </c>
      <c r="EK70">
        <v>-40180</v>
      </c>
      <c r="EL70">
        <v>-7304</v>
      </c>
      <c r="EM70">
        <v>-40996</v>
      </c>
      <c r="EN70">
        <v>1476</v>
      </c>
      <c r="EO70">
        <v>-43036</v>
      </c>
      <c r="EP70">
        <v>-40888</v>
      </c>
      <c r="EQ70">
        <v>-22812</v>
      </c>
      <c r="ER70">
        <v>-31432</v>
      </c>
      <c r="ES70">
        <v>-4960</v>
      </c>
      <c r="ET70">
        <v>10224</v>
      </c>
      <c r="EU70">
        <v>-124155</v>
      </c>
      <c r="EV70">
        <v>-185498</v>
      </c>
      <c r="EW70">
        <v>-93933</v>
      </c>
      <c r="EX70">
        <v>-27636</v>
      </c>
      <c r="EY70">
        <v>-47682</v>
      </c>
      <c r="EZ70">
        <v>-20836</v>
      </c>
      <c r="FA70">
        <v>-6357</v>
      </c>
      <c r="FB70">
        <v>-27807</v>
      </c>
      <c r="FC70">
        <v>214695</v>
      </c>
      <c r="FD70">
        <v>-66837</v>
      </c>
      <c r="FE70">
        <v>45506</v>
      </c>
      <c r="FF70">
        <v>47519</v>
      </c>
      <c r="FG70">
        <v>64926</v>
      </c>
      <c r="FH70">
        <v>19052</v>
      </c>
      <c r="FI70">
        <v>116607</v>
      </c>
      <c r="FJ70">
        <v>74745</v>
      </c>
      <c r="FK70">
        <v>148451</v>
      </c>
      <c r="FL70">
        <v>51963</v>
      </c>
      <c r="FM70">
        <v>154594</v>
      </c>
      <c r="FN70">
        <v>85051</v>
      </c>
      <c r="FO70">
        <v>146839</v>
      </c>
      <c r="FP70">
        <v>115020</v>
      </c>
      <c r="FQ70">
        <v>117252</v>
      </c>
      <c r="FR70">
        <v>180399</v>
      </c>
      <c r="FS70">
        <v>112399</v>
      </c>
      <c r="FT70">
        <v>137015</v>
      </c>
      <c r="FU70">
        <v>173048</v>
      </c>
      <c r="FV70">
        <v>14055</v>
      </c>
      <c r="FW70">
        <v>218027</v>
      </c>
      <c r="FX70">
        <v>94</v>
      </c>
      <c r="FY70">
        <v>71566</v>
      </c>
      <c r="FZ70">
        <v>31206</v>
      </c>
      <c r="GA70">
        <v>48955</v>
      </c>
      <c r="GB70">
        <v>116290</v>
      </c>
      <c r="GC70">
        <v>18970</v>
      </c>
      <c r="GD70">
        <v>82148</v>
      </c>
      <c r="GE70">
        <v>34273</v>
      </c>
      <c r="GF70">
        <v>-139508</v>
      </c>
      <c r="GG70">
        <v>169725</v>
      </c>
      <c r="GH70">
        <v>-11145</v>
      </c>
      <c r="GI70">
        <v>6488</v>
      </c>
      <c r="GJ70">
        <v>142058</v>
      </c>
      <c r="GK70">
        <v>36604</v>
      </c>
      <c r="GL70">
        <v>56144</v>
      </c>
      <c r="GM70">
        <v>132307</v>
      </c>
      <c r="GN70">
        <v>72189</v>
      </c>
      <c r="GO70">
        <v>-13917</v>
      </c>
      <c r="GP70">
        <v>125182</v>
      </c>
      <c r="GQ70">
        <v>200391</v>
      </c>
      <c r="GR70">
        <v>270956</v>
      </c>
      <c r="GS70">
        <v>-9568</v>
      </c>
      <c r="GT70">
        <v>92090</v>
      </c>
      <c r="GU70">
        <v>94360</v>
      </c>
      <c r="GV70">
        <v>54891</v>
      </c>
      <c r="GW70">
        <v>62907</v>
      </c>
      <c r="GX70">
        <v>166832</v>
      </c>
      <c r="GY70">
        <v>-6609</v>
      </c>
      <c r="GZ70">
        <v>4917</v>
      </c>
      <c r="HA70">
        <v>94619</v>
      </c>
      <c r="HB70">
        <v>107653</v>
      </c>
      <c r="HC70">
        <v>277006</v>
      </c>
      <c r="HD70">
        <v>53941</v>
      </c>
      <c r="HE70">
        <v>182703</v>
      </c>
      <c r="HF70">
        <v>201046</v>
      </c>
      <c r="HG70">
        <v>177037</v>
      </c>
      <c r="HH70">
        <v>99901</v>
      </c>
      <c r="HI70">
        <v>-5497</v>
      </c>
      <c r="HJ70">
        <v>-68337</v>
      </c>
      <c r="HK70">
        <v>473303</v>
      </c>
      <c r="HL70">
        <v>-74660</v>
      </c>
      <c r="HM70">
        <v>201112</v>
      </c>
      <c r="HN70">
        <v>162578</v>
      </c>
      <c r="HO70">
        <v>452178</v>
      </c>
      <c r="HP70">
        <v>-225888</v>
      </c>
      <c r="HQ70">
        <v>533468</v>
      </c>
      <c r="HR70">
        <v>606156</v>
      </c>
      <c r="HS70">
        <v>301725</v>
      </c>
      <c r="HT70">
        <v>115456</v>
      </c>
      <c r="HU70">
        <v>569524</v>
      </c>
      <c r="HV70">
        <v>409095</v>
      </c>
      <c r="HW70">
        <v>451438</v>
      </c>
      <c r="HX70">
        <v>186955</v>
      </c>
      <c r="HY70">
        <v>197630</v>
      </c>
      <c r="HZ70">
        <v>789466</v>
      </c>
      <c r="IA70">
        <v>472138</v>
      </c>
      <c r="IB70">
        <v>181278</v>
      </c>
      <c r="IC70">
        <v>55947</v>
      </c>
      <c r="ID70">
        <v>575199</v>
      </c>
      <c r="IE70">
        <v>531320</v>
      </c>
      <c r="IF70">
        <v>58683</v>
      </c>
      <c r="IG70">
        <v>680223</v>
      </c>
      <c r="IH70">
        <v>373572</v>
      </c>
      <c r="II70">
        <v>537330</v>
      </c>
      <c r="IJ70">
        <v>132639</v>
      </c>
      <c r="IK70">
        <v>585096</v>
      </c>
      <c r="IL70">
        <v>916458</v>
      </c>
      <c r="IM70">
        <v>1276979</v>
      </c>
      <c r="IN70">
        <v>426746</v>
      </c>
      <c r="IO70">
        <v>769818</v>
      </c>
      <c r="IP70">
        <v>715270</v>
      </c>
      <c r="IQ70">
        <v>502441</v>
      </c>
      <c r="IR70">
        <v>657343</v>
      </c>
      <c r="IS70">
        <v>718447</v>
      </c>
      <c r="IT70">
        <v>-705970</v>
      </c>
      <c r="IU70">
        <v>68897</v>
      </c>
      <c r="IV70">
        <v>300571</v>
      </c>
      <c r="IW70">
        <v>1225249</v>
      </c>
      <c r="IX70">
        <v>676110</v>
      </c>
      <c r="IY70">
        <v>956665</v>
      </c>
      <c r="IZ70">
        <v>-28196</v>
      </c>
      <c r="JA70">
        <v>246780</v>
      </c>
      <c r="JB70">
        <v>-273748</v>
      </c>
      <c r="JC70">
        <v>535873</v>
      </c>
      <c r="JD70">
        <v>458984</v>
      </c>
      <c r="JE70">
        <v>117265</v>
      </c>
      <c r="JF70">
        <v>470654</v>
      </c>
      <c r="JG70">
        <v>-196579</v>
      </c>
      <c r="JH70">
        <v>1214182</v>
      </c>
      <c r="JI70">
        <v>88897</v>
      </c>
      <c r="JJ70">
        <v>885028</v>
      </c>
      <c r="JK70">
        <v>-283082</v>
      </c>
      <c r="JL70">
        <v>802493</v>
      </c>
      <c r="JM70">
        <v>421922</v>
      </c>
      <c r="JN70">
        <v>133740</v>
      </c>
      <c r="JO70">
        <v>-43308</v>
      </c>
      <c r="JP70">
        <v>315170</v>
      </c>
      <c r="JQ70">
        <v>580696</v>
      </c>
      <c r="JR70">
        <v>309513</v>
      </c>
      <c r="JS70">
        <v>-131567</v>
      </c>
      <c r="JT70">
        <v>528647</v>
      </c>
      <c r="JU70">
        <v>563316</v>
      </c>
      <c r="JV70">
        <v>107406</v>
      </c>
      <c r="JW70">
        <v>-156185</v>
      </c>
      <c r="JX70">
        <v>320220</v>
      </c>
      <c r="JY70">
        <v>964896</v>
      </c>
      <c r="JZ70">
        <v>182299</v>
      </c>
      <c r="KA70">
        <v>206345</v>
      </c>
      <c r="KB70">
        <v>323459</v>
      </c>
      <c r="KC70">
        <v>67537</v>
      </c>
      <c r="KD70">
        <v>885891</v>
      </c>
      <c r="KE70">
        <v>-33744</v>
      </c>
      <c r="KF70">
        <v>289371</v>
      </c>
      <c r="KG70">
        <v>770074</v>
      </c>
      <c r="KH70">
        <v>465907</v>
      </c>
      <c r="KI70">
        <v>-24096</v>
      </c>
      <c r="KJ70">
        <v>294358</v>
      </c>
      <c r="KK70">
        <v>237249</v>
      </c>
      <c r="KL70">
        <v>-111754</v>
      </c>
      <c r="KM70">
        <v>546431</v>
      </c>
      <c r="KN70">
        <v>223232</v>
      </c>
      <c r="KO70">
        <v>827860</v>
      </c>
      <c r="KP70">
        <v>266136</v>
      </c>
      <c r="KQ70">
        <v>128400</v>
      </c>
      <c r="KR70">
        <v>-177997</v>
      </c>
      <c r="KS70">
        <v>812079</v>
      </c>
      <c r="KT70">
        <v>518319</v>
      </c>
      <c r="KU70">
        <v>660143</v>
      </c>
      <c r="KV70">
        <v>486906</v>
      </c>
      <c r="KW70">
        <v>635406</v>
      </c>
      <c r="KX70">
        <v>986177</v>
      </c>
      <c r="KY70">
        <v>182473</v>
      </c>
      <c r="KZ70">
        <v>477504</v>
      </c>
      <c r="LA70">
        <v>124890</v>
      </c>
      <c r="LB70">
        <v>551610</v>
      </c>
      <c r="LC70">
        <v>765952</v>
      </c>
      <c r="LD70">
        <v>1537972</v>
      </c>
      <c r="LE70">
        <v>335997</v>
      </c>
      <c r="LF70">
        <v>802723</v>
      </c>
    </row>
    <row r="71" spans="1:318">
      <c r="A71" t="s">
        <v>535</v>
      </c>
      <c r="B71" t="s">
        <v>331</v>
      </c>
      <c r="C71">
        <v>1000000</v>
      </c>
      <c r="D71" t="s">
        <v>332</v>
      </c>
      <c r="E71" t="s">
        <v>536</v>
      </c>
      <c r="F71" s="2" t="s">
        <v>537</v>
      </c>
      <c r="G71" t="s">
        <v>7</v>
      </c>
      <c r="H71" t="s">
        <v>7</v>
      </c>
      <c r="I71" t="s">
        <v>7</v>
      </c>
      <c r="J71" t="s">
        <v>7</v>
      </c>
      <c r="K71">
        <v>181</v>
      </c>
      <c r="L71" t="s">
        <v>8</v>
      </c>
      <c r="M71" t="s">
        <v>8</v>
      </c>
      <c r="N71" t="s">
        <v>8</v>
      </c>
      <c r="O71">
        <v>631</v>
      </c>
      <c r="P71" t="s">
        <v>8</v>
      </c>
      <c r="Q71" t="s">
        <v>8</v>
      </c>
      <c r="R71" t="s">
        <v>8</v>
      </c>
      <c r="S71">
        <v>-675</v>
      </c>
      <c r="T71" t="s">
        <v>8</v>
      </c>
      <c r="U71" t="s">
        <v>8</v>
      </c>
      <c r="V71" t="s">
        <v>8</v>
      </c>
      <c r="W71">
        <v>-2</v>
      </c>
      <c r="X71" t="s">
        <v>8</v>
      </c>
      <c r="Y71" t="s">
        <v>8</v>
      </c>
      <c r="Z71" t="s">
        <v>8</v>
      </c>
      <c r="AA71">
        <v>1331</v>
      </c>
      <c r="AB71" t="s">
        <v>8</v>
      </c>
      <c r="AC71" t="s">
        <v>8</v>
      </c>
      <c r="AD71" t="s">
        <v>8</v>
      </c>
      <c r="AE71">
        <v>92</v>
      </c>
      <c r="AF71">
        <v>-106</v>
      </c>
      <c r="AG71">
        <v>-21</v>
      </c>
      <c r="AH71">
        <v>-109</v>
      </c>
      <c r="AI71">
        <v>220</v>
      </c>
      <c r="AJ71">
        <v>-322</v>
      </c>
      <c r="AK71">
        <v>-718</v>
      </c>
      <c r="AL71">
        <v>-445</v>
      </c>
      <c r="AM71">
        <v>284</v>
      </c>
      <c r="AN71">
        <v>578</v>
      </c>
      <c r="AO71">
        <v>-41</v>
      </c>
      <c r="AP71">
        <v>333</v>
      </c>
      <c r="AQ71">
        <v>351</v>
      </c>
      <c r="AR71">
        <v>-379</v>
      </c>
      <c r="AS71">
        <v>-577</v>
      </c>
      <c r="AT71">
        <v>74</v>
      </c>
      <c r="AU71">
        <v>192</v>
      </c>
      <c r="AV71">
        <v>-31</v>
      </c>
      <c r="AW71">
        <v>-117</v>
      </c>
      <c r="AX71">
        <v>174</v>
      </c>
      <c r="AY71">
        <v>81</v>
      </c>
      <c r="AZ71">
        <v>-33</v>
      </c>
      <c r="BA71">
        <v>-311</v>
      </c>
      <c r="BB71">
        <v>56</v>
      </c>
      <c r="BC71">
        <v>395</v>
      </c>
      <c r="BD71">
        <v>167</v>
      </c>
      <c r="BE71">
        <v>127</v>
      </c>
      <c r="BF71">
        <v>367</v>
      </c>
      <c r="BG71">
        <v>530</v>
      </c>
      <c r="BH71">
        <v>44</v>
      </c>
      <c r="BI71">
        <v>318</v>
      </c>
      <c r="BJ71">
        <v>656</v>
      </c>
      <c r="BK71">
        <v>889</v>
      </c>
      <c r="BL71">
        <v>-35</v>
      </c>
      <c r="BM71">
        <v>146</v>
      </c>
      <c r="BN71">
        <v>1735</v>
      </c>
      <c r="BO71">
        <v>-133</v>
      </c>
      <c r="BP71">
        <v>1121</v>
      </c>
      <c r="BQ71">
        <v>-328</v>
      </c>
      <c r="BR71">
        <v>421</v>
      </c>
      <c r="BS71">
        <v>295</v>
      </c>
      <c r="BT71">
        <v>399</v>
      </c>
      <c r="BU71">
        <v>-30</v>
      </c>
      <c r="BV71">
        <v>1607</v>
      </c>
      <c r="BW71">
        <v>435</v>
      </c>
      <c r="BX71">
        <v>238</v>
      </c>
      <c r="BY71">
        <v>251</v>
      </c>
      <c r="BZ71">
        <v>1354</v>
      </c>
      <c r="CA71">
        <v>31</v>
      </c>
      <c r="CB71">
        <v>533</v>
      </c>
      <c r="CC71">
        <v>418</v>
      </c>
      <c r="CD71">
        <v>1556</v>
      </c>
      <c r="CE71">
        <v>3955</v>
      </c>
      <c r="CF71">
        <v>-100</v>
      </c>
      <c r="CG71">
        <v>48</v>
      </c>
      <c r="CH71">
        <v>905</v>
      </c>
      <c r="CI71">
        <v>744</v>
      </c>
      <c r="CJ71">
        <v>-186</v>
      </c>
      <c r="CK71">
        <v>-529</v>
      </c>
      <c r="CL71">
        <v>1186</v>
      </c>
      <c r="CM71">
        <v>258</v>
      </c>
      <c r="CN71">
        <v>286</v>
      </c>
      <c r="CO71">
        <v>-468</v>
      </c>
      <c r="CP71">
        <v>1280</v>
      </c>
      <c r="CQ71">
        <v>381</v>
      </c>
      <c r="CR71">
        <v>201</v>
      </c>
      <c r="CS71">
        <v>-663</v>
      </c>
      <c r="CT71">
        <v>1076</v>
      </c>
      <c r="CU71">
        <v>308</v>
      </c>
      <c r="CV71">
        <v>1752</v>
      </c>
      <c r="CW71">
        <v>924</v>
      </c>
      <c r="CX71">
        <v>-2498</v>
      </c>
      <c r="CY71">
        <v>4171</v>
      </c>
      <c r="CZ71">
        <v>190</v>
      </c>
      <c r="DA71">
        <v>1571</v>
      </c>
      <c r="DB71">
        <v>1270</v>
      </c>
      <c r="DC71">
        <v>959</v>
      </c>
      <c r="DD71">
        <v>4393</v>
      </c>
      <c r="DE71">
        <v>2970</v>
      </c>
      <c r="DF71">
        <v>7874</v>
      </c>
      <c r="DG71">
        <v>3344</v>
      </c>
      <c r="DH71">
        <v>4357</v>
      </c>
      <c r="DI71">
        <v>14</v>
      </c>
      <c r="DJ71">
        <v>3178</v>
      </c>
      <c r="DK71">
        <v>2408</v>
      </c>
      <c r="DL71">
        <v>23795</v>
      </c>
      <c r="DM71">
        <v>-1301</v>
      </c>
      <c r="DN71">
        <v>2406</v>
      </c>
      <c r="DO71">
        <v>-4133</v>
      </c>
      <c r="DP71">
        <v>8666</v>
      </c>
      <c r="DQ71">
        <v>-4795</v>
      </c>
      <c r="DR71">
        <v>-1135</v>
      </c>
      <c r="DS71">
        <v>-37</v>
      </c>
      <c r="DT71">
        <v>-538</v>
      </c>
      <c r="DU71">
        <v>-2102</v>
      </c>
      <c r="DV71">
        <v>3106</v>
      </c>
      <c r="DW71">
        <v>-2073</v>
      </c>
      <c r="DX71">
        <v>-2376</v>
      </c>
      <c r="DY71">
        <v>-6506</v>
      </c>
      <c r="DZ71">
        <v>3605</v>
      </c>
      <c r="EA71">
        <v>18231</v>
      </c>
      <c r="EB71">
        <v>934</v>
      </c>
      <c r="EC71">
        <v>-1827</v>
      </c>
      <c r="ED71">
        <v>7850</v>
      </c>
      <c r="EE71">
        <v>1426</v>
      </c>
      <c r="EF71">
        <v>-3380</v>
      </c>
      <c r="EG71">
        <v>-4675</v>
      </c>
      <c r="EH71">
        <v>8646</v>
      </c>
      <c r="EI71">
        <v>-9009</v>
      </c>
      <c r="EJ71">
        <v>-764</v>
      </c>
      <c r="EK71">
        <v>-10936</v>
      </c>
      <c r="EL71">
        <v>-619</v>
      </c>
      <c r="EM71">
        <v>-16178</v>
      </c>
      <c r="EN71">
        <v>-2773</v>
      </c>
      <c r="EO71">
        <v>-8266</v>
      </c>
      <c r="EP71">
        <v>-2902</v>
      </c>
      <c r="EQ71">
        <v>-7634</v>
      </c>
      <c r="ER71">
        <v>-7562</v>
      </c>
      <c r="ES71">
        <v>-940</v>
      </c>
      <c r="ET71">
        <v>4401</v>
      </c>
      <c r="EU71">
        <v>-34632</v>
      </c>
      <c r="EV71">
        <v>101492</v>
      </c>
      <c r="EW71">
        <v>-20150</v>
      </c>
      <c r="EX71">
        <v>-11897</v>
      </c>
      <c r="EY71">
        <v>-18286</v>
      </c>
      <c r="EZ71">
        <v>-24036</v>
      </c>
      <c r="FA71">
        <v>-8553</v>
      </c>
      <c r="FB71">
        <v>-18391</v>
      </c>
      <c r="FC71">
        <v>50362</v>
      </c>
      <c r="FD71">
        <v>-40090</v>
      </c>
      <c r="FE71">
        <v>-9728</v>
      </c>
      <c r="FF71">
        <v>-7622</v>
      </c>
      <c r="FG71">
        <v>4767</v>
      </c>
      <c r="FH71">
        <v>-17415</v>
      </c>
      <c r="FI71">
        <v>1390</v>
      </c>
      <c r="FJ71">
        <v>-8888</v>
      </c>
      <c r="FK71">
        <v>16109</v>
      </c>
      <c r="FL71">
        <v>-14906</v>
      </c>
      <c r="FM71">
        <v>2105</v>
      </c>
      <c r="FN71">
        <v>-15423</v>
      </c>
      <c r="FO71">
        <v>-4094</v>
      </c>
      <c r="FP71">
        <v>-139</v>
      </c>
      <c r="FQ71">
        <v>-12298</v>
      </c>
      <c r="FR71">
        <v>6890</v>
      </c>
      <c r="FS71">
        <v>-16950</v>
      </c>
      <c r="FT71">
        <v>10696</v>
      </c>
      <c r="FU71">
        <v>10276</v>
      </c>
      <c r="FV71">
        <v>-22240</v>
      </c>
      <c r="FW71">
        <v>-18046</v>
      </c>
      <c r="FX71">
        <v>-20801</v>
      </c>
      <c r="FY71">
        <v>-10846</v>
      </c>
      <c r="FZ71">
        <v>-13589</v>
      </c>
      <c r="GA71">
        <v>20085</v>
      </c>
      <c r="GB71">
        <v>12275</v>
      </c>
      <c r="GC71">
        <v>-20038</v>
      </c>
      <c r="GD71">
        <v>3831</v>
      </c>
      <c r="GE71">
        <v>-14439</v>
      </c>
      <c r="GF71">
        <v>-18498</v>
      </c>
      <c r="GG71">
        <v>43939</v>
      </c>
      <c r="GH71">
        <v>-9213</v>
      </c>
      <c r="GI71">
        <v>-595</v>
      </c>
      <c r="GJ71">
        <v>140889</v>
      </c>
      <c r="GK71">
        <v>-4913</v>
      </c>
      <c r="GL71">
        <v>999</v>
      </c>
      <c r="GM71">
        <v>9391</v>
      </c>
      <c r="GN71">
        <v>10637</v>
      </c>
      <c r="GO71">
        <v>-23929</v>
      </c>
      <c r="GP71">
        <v>10494</v>
      </c>
      <c r="GQ71">
        <v>-1434</v>
      </c>
      <c r="GR71">
        <v>53993</v>
      </c>
      <c r="GS71">
        <v>-33092</v>
      </c>
      <c r="GT71">
        <v>-8268</v>
      </c>
      <c r="GU71">
        <v>-21559</v>
      </c>
      <c r="GV71">
        <v>-13770</v>
      </c>
      <c r="GW71">
        <v>-16020</v>
      </c>
      <c r="GX71">
        <v>18411</v>
      </c>
      <c r="GY71">
        <v>-68126</v>
      </c>
      <c r="GZ71">
        <v>-19989</v>
      </c>
      <c r="HA71">
        <v>-8097</v>
      </c>
      <c r="HB71">
        <v>-5166</v>
      </c>
      <c r="HC71">
        <v>23403</v>
      </c>
      <c r="HD71">
        <v>-14862</v>
      </c>
      <c r="HE71">
        <v>15136</v>
      </c>
      <c r="HF71">
        <v>16277</v>
      </c>
      <c r="HG71">
        <v>-20440</v>
      </c>
      <c r="HH71">
        <v>-10595</v>
      </c>
      <c r="HI71">
        <v>-55032</v>
      </c>
      <c r="HJ71">
        <v>-73538</v>
      </c>
      <c r="HK71">
        <v>78444</v>
      </c>
      <c r="HL71">
        <v>-77132</v>
      </c>
      <c r="HM71">
        <v>-15629</v>
      </c>
      <c r="HN71">
        <v>-32856</v>
      </c>
      <c r="HO71">
        <v>3209</v>
      </c>
      <c r="HP71">
        <v>-133843</v>
      </c>
      <c r="HQ71">
        <v>48030</v>
      </c>
      <c r="HR71">
        <v>42335</v>
      </c>
      <c r="HS71">
        <v>-38146</v>
      </c>
      <c r="HT71">
        <v>-189206</v>
      </c>
      <c r="HU71">
        <v>59179</v>
      </c>
      <c r="HV71">
        <v>10095</v>
      </c>
      <c r="HW71">
        <v>55570</v>
      </c>
      <c r="HX71">
        <v>-47736</v>
      </c>
      <c r="HY71">
        <v>-52310</v>
      </c>
      <c r="HZ71">
        <v>57505</v>
      </c>
      <c r="IA71">
        <v>-154779</v>
      </c>
      <c r="IB71">
        <v>-27081</v>
      </c>
      <c r="IC71">
        <v>-95758</v>
      </c>
      <c r="ID71">
        <v>-26934</v>
      </c>
      <c r="IE71">
        <v>-178728</v>
      </c>
      <c r="IF71">
        <v>-104108</v>
      </c>
      <c r="IG71">
        <v>26573</v>
      </c>
      <c r="IH71">
        <v>-95868</v>
      </c>
      <c r="II71">
        <v>-79261</v>
      </c>
      <c r="IJ71">
        <v>-137909</v>
      </c>
      <c r="IK71">
        <v>-131311</v>
      </c>
      <c r="IL71">
        <v>29602</v>
      </c>
      <c r="IM71">
        <v>57063</v>
      </c>
      <c r="IN71">
        <v>39964</v>
      </c>
      <c r="IO71">
        <v>-65067</v>
      </c>
      <c r="IP71">
        <v>-32374</v>
      </c>
      <c r="IQ71">
        <v>2120</v>
      </c>
      <c r="IR71">
        <v>-13052</v>
      </c>
      <c r="IS71">
        <v>-68323</v>
      </c>
      <c r="IT71">
        <v>-343826</v>
      </c>
      <c r="IU71">
        <v>-104300</v>
      </c>
      <c r="IV71">
        <v>-158062</v>
      </c>
      <c r="IW71">
        <v>62144</v>
      </c>
      <c r="IX71">
        <v>-51948</v>
      </c>
      <c r="IY71">
        <v>242766</v>
      </c>
      <c r="IZ71">
        <v>-147042</v>
      </c>
      <c r="JA71">
        <v>-23606</v>
      </c>
      <c r="JB71">
        <v>-148578</v>
      </c>
      <c r="JC71">
        <v>54929</v>
      </c>
      <c r="JD71">
        <v>-30154</v>
      </c>
      <c r="JE71">
        <v>-343790</v>
      </c>
      <c r="JF71">
        <v>-102796</v>
      </c>
      <c r="JG71">
        <v>-47967</v>
      </c>
      <c r="JH71">
        <v>212255</v>
      </c>
      <c r="JI71">
        <v>-198575</v>
      </c>
      <c r="JJ71">
        <v>53515</v>
      </c>
      <c r="JK71">
        <v>-10831</v>
      </c>
      <c r="JL71">
        <v>93194</v>
      </c>
      <c r="JM71">
        <v>-17510</v>
      </c>
      <c r="JN71">
        <v>-48736</v>
      </c>
      <c r="JO71">
        <v>-2376</v>
      </c>
      <c r="JP71">
        <v>91529</v>
      </c>
      <c r="JQ71">
        <v>-50481</v>
      </c>
      <c r="JR71">
        <v>-26754</v>
      </c>
      <c r="JS71">
        <v>107824</v>
      </c>
      <c r="JT71">
        <v>33735</v>
      </c>
      <c r="JU71">
        <v>-168130</v>
      </c>
      <c r="JV71">
        <v>-71110</v>
      </c>
      <c r="JW71">
        <v>-75600</v>
      </c>
      <c r="JX71">
        <v>-40261</v>
      </c>
      <c r="JY71">
        <v>63848</v>
      </c>
      <c r="JZ71">
        <v>-100382</v>
      </c>
      <c r="KA71">
        <v>-1520</v>
      </c>
      <c r="KB71">
        <v>10107</v>
      </c>
      <c r="KC71">
        <v>-123234</v>
      </c>
      <c r="KD71">
        <v>189221</v>
      </c>
      <c r="KE71">
        <v>-120785</v>
      </c>
      <c r="KF71">
        <v>-20782</v>
      </c>
      <c r="KG71">
        <v>4091</v>
      </c>
      <c r="KH71">
        <v>-6232</v>
      </c>
      <c r="KI71">
        <v>-35699</v>
      </c>
      <c r="KJ71">
        <v>-14645</v>
      </c>
      <c r="KK71">
        <v>253910</v>
      </c>
      <c r="KL71">
        <v>-178603</v>
      </c>
      <c r="KM71">
        <v>108042</v>
      </c>
      <c r="KN71">
        <v>11836</v>
      </c>
      <c r="KO71">
        <v>-72887</v>
      </c>
      <c r="KP71">
        <v>98860</v>
      </c>
      <c r="KQ71">
        <v>-37094</v>
      </c>
      <c r="KR71">
        <v>-191648</v>
      </c>
      <c r="KS71">
        <v>130972</v>
      </c>
      <c r="KT71">
        <v>-98806</v>
      </c>
      <c r="KU71">
        <v>60017</v>
      </c>
      <c r="KV71">
        <v>49526</v>
      </c>
      <c r="KW71">
        <v>138349</v>
      </c>
      <c r="KX71">
        <v>3708</v>
      </c>
      <c r="KY71">
        <v>241571</v>
      </c>
      <c r="KZ71">
        <v>-104724</v>
      </c>
      <c r="LA71">
        <v>-268296</v>
      </c>
      <c r="LB71">
        <v>-191785</v>
      </c>
      <c r="LC71">
        <v>-15680</v>
      </c>
      <c r="LD71">
        <v>207859</v>
      </c>
      <c r="LE71">
        <v>-139518</v>
      </c>
      <c r="LF71">
        <v>-71549</v>
      </c>
    </row>
    <row r="72" spans="1:318">
      <c r="A72" t="s">
        <v>538</v>
      </c>
      <c r="B72" t="s">
        <v>331</v>
      </c>
      <c r="C72">
        <v>1000000</v>
      </c>
      <c r="D72" t="s">
        <v>332</v>
      </c>
      <c r="E72" t="s">
        <v>539</v>
      </c>
      <c r="F72" s="2" t="s">
        <v>540</v>
      </c>
      <c r="G72" t="s">
        <v>7</v>
      </c>
      <c r="H72" t="s">
        <v>7</v>
      </c>
      <c r="I72" t="s">
        <v>7</v>
      </c>
      <c r="J72" t="s">
        <v>7</v>
      </c>
      <c r="K72">
        <v>0</v>
      </c>
      <c r="L72" t="s">
        <v>8</v>
      </c>
      <c r="M72" t="s">
        <v>8</v>
      </c>
      <c r="N72" t="s">
        <v>8</v>
      </c>
      <c r="O72">
        <v>0</v>
      </c>
      <c r="P72" t="s">
        <v>8</v>
      </c>
      <c r="Q72" t="s">
        <v>8</v>
      </c>
      <c r="R72" t="s">
        <v>8</v>
      </c>
      <c r="S72">
        <v>0</v>
      </c>
      <c r="T72" t="s">
        <v>8</v>
      </c>
      <c r="U72" t="s">
        <v>8</v>
      </c>
      <c r="V72" t="s">
        <v>8</v>
      </c>
      <c r="W72">
        <v>0</v>
      </c>
      <c r="X72" t="s">
        <v>8</v>
      </c>
      <c r="Y72" t="s">
        <v>8</v>
      </c>
      <c r="Z72" t="s">
        <v>8</v>
      </c>
      <c r="AA72">
        <v>-3</v>
      </c>
      <c r="AB72" t="s">
        <v>8</v>
      </c>
      <c r="AC72" t="s">
        <v>8</v>
      </c>
      <c r="AD72" t="s">
        <v>8</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-29</v>
      </c>
      <c r="CB72">
        <v>11</v>
      </c>
      <c r="CC72">
        <v>0</v>
      </c>
      <c r="CD72">
        <v>0</v>
      </c>
      <c r="CE72">
        <v>3604</v>
      </c>
      <c r="CF72">
        <v>0</v>
      </c>
      <c r="CG72">
        <v>0</v>
      </c>
      <c r="CH72">
        <v>0</v>
      </c>
      <c r="CI72">
        <v>53</v>
      </c>
      <c r="CJ72">
        <v>0</v>
      </c>
      <c r="CK72">
        <v>0</v>
      </c>
      <c r="CL72">
        <v>0</v>
      </c>
      <c r="CM72">
        <v>-90</v>
      </c>
      <c r="CN72">
        <v>0</v>
      </c>
      <c r="CO72">
        <v>0</v>
      </c>
      <c r="CP72">
        <v>0</v>
      </c>
      <c r="CQ72">
        <v>0</v>
      </c>
      <c r="CR72">
        <v>0</v>
      </c>
      <c r="CS72">
        <v>0</v>
      </c>
      <c r="CT72">
        <v>0</v>
      </c>
      <c r="CU72">
        <v>0</v>
      </c>
      <c r="CV72">
        <v>0</v>
      </c>
      <c r="CW72">
        <v>0</v>
      </c>
      <c r="CX72">
        <v>-4830</v>
      </c>
      <c r="CY72">
        <v>3</v>
      </c>
      <c r="CZ72">
        <v>0</v>
      </c>
      <c r="DA72">
        <v>0</v>
      </c>
      <c r="DB72">
        <v>0</v>
      </c>
      <c r="DC72">
        <v>0</v>
      </c>
      <c r="DD72">
        <v>0</v>
      </c>
      <c r="DE72">
        <v>0</v>
      </c>
      <c r="DF72">
        <v>0</v>
      </c>
      <c r="DG72">
        <v>533</v>
      </c>
      <c r="DH72">
        <v>0</v>
      </c>
      <c r="DI72">
        <v>0</v>
      </c>
      <c r="DJ72">
        <v>0</v>
      </c>
      <c r="DK72">
        <v>1951</v>
      </c>
      <c r="DL72">
        <v>1100</v>
      </c>
      <c r="DM72">
        <v>0</v>
      </c>
      <c r="DN72">
        <v>0</v>
      </c>
      <c r="DO72">
        <v>0</v>
      </c>
      <c r="DP72">
        <v>0</v>
      </c>
      <c r="DQ72">
        <v>0</v>
      </c>
      <c r="DR72">
        <v>0</v>
      </c>
      <c r="DS72">
        <v>0</v>
      </c>
      <c r="DT72">
        <v>0</v>
      </c>
      <c r="DU72">
        <v>0</v>
      </c>
      <c r="DV72">
        <v>0</v>
      </c>
      <c r="DW72">
        <v>0</v>
      </c>
      <c r="DX72">
        <v>0</v>
      </c>
      <c r="DY72">
        <v>0</v>
      </c>
      <c r="DZ72">
        <v>0</v>
      </c>
      <c r="EA72">
        <v>23868</v>
      </c>
      <c r="EB72">
        <v>726</v>
      </c>
      <c r="EC72">
        <v>0</v>
      </c>
      <c r="ED72">
        <v>0</v>
      </c>
      <c r="EE72">
        <v>-2600</v>
      </c>
      <c r="EF72">
        <v>-4212</v>
      </c>
      <c r="EG72">
        <v>0</v>
      </c>
      <c r="EH72">
        <v>0</v>
      </c>
      <c r="EI72">
        <v>-6011</v>
      </c>
      <c r="EJ72">
        <v>-211</v>
      </c>
      <c r="EK72">
        <v>0</v>
      </c>
      <c r="EL72">
        <v>0</v>
      </c>
      <c r="EM72">
        <v>-5136</v>
      </c>
      <c r="EN72">
        <v>0</v>
      </c>
      <c r="EO72">
        <v>0</v>
      </c>
      <c r="EP72">
        <v>0</v>
      </c>
      <c r="EQ72">
        <v>-3642</v>
      </c>
      <c r="ER72">
        <v>0</v>
      </c>
      <c r="ES72">
        <v>0</v>
      </c>
      <c r="ET72">
        <v>0</v>
      </c>
      <c r="EU72">
        <v>-4407</v>
      </c>
      <c r="EV72">
        <v>147959</v>
      </c>
      <c r="EW72">
        <v>0</v>
      </c>
      <c r="EX72">
        <v>0</v>
      </c>
      <c r="EY72">
        <v>-4699</v>
      </c>
      <c r="EZ72">
        <v>-14754</v>
      </c>
      <c r="FA72">
        <v>0</v>
      </c>
      <c r="FB72">
        <v>0</v>
      </c>
      <c r="FC72">
        <v>9366</v>
      </c>
      <c r="FD72">
        <v>0</v>
      </c>
      <c r="FE72">
        <v>0</v>
      </c>
      <c r="FF72">
        <v>0</v>
      </c>
      <c r="FG72">
        <v>14727</v>
      </c>
      <c r="FH72">
        <v>0</v>
      </c>
      <c r="FI72">
        <v>0</v>
      </c>
      <c r="FJ72">
        <v>0</v>
      </c>
      <c r="FK72">
        <v>15929</v>
      </c>
      <c r="FL72">
        <v>0</v>
      </c>
      <c r="FM72">
        <v>0</v>
      </c>
      <c r="FN72">
        <v>0</v>
      </c>
      <c r="FO72">
        <v>857</v>
      </c>
      <c r="FP72">
        <v>0</v>
      </c>
      <c r="FQ72">
        <v>0</v>
      </c>
      <c r="FR72">
        <v>0</v>
      </c>
      <c r="FS72">
        <v>465</v>
      </c>
      <c r="FT72">
        <v>0</v>
      </c>
      <c r="FU72">
        <v>0</v>
      </c>
      <c r="FV72">
        <v>0</v>
      </c>
      <c r="FW72">
        <v>-38992</v>
      </c>
      <c r="FX72">
        <v>0</v>
      </c>
      <c r="FY72">
        <v>0</v>
      </c>
      <c r="FZ72">
        <v>0</v>
      </c>
      <c r="GA72">
        <v>29594</v>
      </c>
      <c r="GB72">
        <v>0</v>
      </c>
      <c r="GC72">
        <v>0</v>
      </c>
      <c r="GD72">
        <v>0</v>
      </c>
      <c r="GE72">
        <v>979</v>
      </c>
      <c r="GF72">
        <v>1482</v>
      </c>
      <c r="GG72">
        <v>0</v>
      </c>
      <c r="GH72">
        <v>0</v>
      </c>
      <c r="GI72">
        <v>5180</v>
      </c>
      <c r="GJ72">
        <v>103115</v>
      </c>
      <c r="GK72">
        <v>0</v>
      </c>
      <c r="GL72">
        <v>0</v>
      </c>
      <c r="GM72">
        <v>-4231</v>
      </c>
      <c r="GN72">
        <v>0</v>
      </c>
      <c r="GO72">
        <v>0</v>
      </c>
      <c r="GP72">
        <v>0</v>
      </c>
      <c r="GQ72">
        <v>-19947</v>
      </c>
      <c r="GR72">
        <v>6244</v>
      </c>
      <c r="GS72">
        <v>0</v>
      </c>
      <c r="GT72">
        <v>0</v>
      </c>
      <c r="GU72">
        <v>-10260</v>
      </c>
      <c r="GV72">
        <v>0</v>
      </c>
      <c r="GW72">
        <v>0</v>
      </c>
      <c r="GX72">
        <v>0</v>
      </c>
      <c r="GY72">
        <v>-42732</v>
      </c>
      <c r="GZ72">
        <v>0</v>
      </c>
      <c r="HA72">
        <v>0</v>
      </c>
      <c r="HB72">
        <v>0</v>
      </c>
      <c r="HC72">
        <v>-15668</v>
      </c>
      <c r="HD72">
        <v>0</v>
      </c>
      <c r="HE72">
        <v>0</v>
      </c>
      <c r="HF72">
        <v>0</v>
      </c>
      <c r="HG72">
        <v>-27000</v>
      </c>
      <c r="HH72">
        <v>0</v>
      </c>
      <c r="HI72">
        <v>0</v>
      </c>
      <c r="HJ72">
        <v>0</v>
      </c>
      <c r="HK72">
        <v>20000</v>
      </c>
      <c r="HL72">
        <v>0</v>
      </c>
      <c r="HM72">
        <v>0</v>
      </c>
      <c r="HN72">
        <v>0</v>
      </c>
      <c r="HO72">
        <v>-24367</v>
      </c>
      <c r="HP72">
        <v>26694</v>
      </c>
      <c r="HQ72">
        <v>0</v>
      </c>
      <c r="HR72">
        <v>0</v>
      </c>
      <c r="HS72">
        <v>-10755</v>
      </c>
      <c r="HT72">
        <v>-99083</v>
      </c>
      <c r="HU72">
        <v>0</v>
      </c>
      <c r="HV72">
        <v>0</v>
      </c>
      <c r="HW72">
        <v>27845</v>
      </c>
      <c r="HX72">
        <v>0</v>
      </c>
      <c r="HY72">
        <v>0</v>
      </c>
      <c r="HZ72">
        <v>0</v>
      </c>
      <c r="IA72">
        <v>-149243</v>
      </c>
      <c r="IB72">
        <v>47153</v>
      </c>
      <c r="IC72">
        <v>25000</v>
      </c>
      <c r="ID72">
        <v>0</v>
      </c>
      <c r="IE72">
        <v>-200152</v>
      </c>
      <c r="IF72">
        <v>0</v>
      </c>
      <c r="IG72">
        <v>34400</v>
      </c>
      <c r="IH72">
        <v>5000</v>
      </c>
      <c r="II72">
        <v>-62144</v>
      </c>
      <c r="IJ72">
        <v>-17486</v>
      </c>
      <c r="IK72">
        <v>-50178</v>
      </c>
      <c r="IL72">
        <v>0</v>
      </c>
      <c r="IM72">
        <v>-92194</v>
      </c>
      <c r="IN72">
        <v>138468</v>
      </c>
      <c r="IO72">
        <v>5898</v>
      </c>
      <c r="IP72">
        <v>36270</v>
      </c>
      <c r="IQ72">
        <v>-12539</v>
      </c>
      <c r="IR72">
        <v>26792</v>
      </c>
      <c r="IS72">
        <v>12721</v>
      </c>
      <c r="IT72">
        <v>16204</v>
      </c>
      <c r="IU72">
        <v>-22687</v>
      </c>
      <c r="IV72">
        <v>-33426</v>
      </c>
      <c r="IW72">
        <v>17366</v>
      </c>
      <c r="IX72">
        <v>-51244</v>
      </c>
      <c r="IY72">
        <v>77561</v>
      </c>
      <c r="IZ72">
        <v>-23329</v>
      </c>
      <c r="JA72">
        <v>65118</v>
      </c>
      <c r="JB72">
        <v>14611</v>
      </c>
      <c r="JC72">
        <v>-51466</v>
      </c>
      <c r="JD72">
        <v>-21080</v>
      </c>
      <c r="JE72">
        <v>-175546</v>
      </c>
      <c r="JF72">
        <v>-100635</v>
      </c>
      <c r="JG72">
        <v>7176</v>
      </c>
      <c r="JH72">
        <v>44277</v>
      </c>
      <c r="JI72">
        <v>-5755</v>
      </c>
      <c r="JJ72">
        <v>-50642</v>
      </c>
      <c r="JK72">
        <v>62031</v>
      </c>
      <c r="JL72">
        <v>25703</v>
      </c>
      <c r="JM72">
        <v>84553</v>
      </c>
      <c r="JN72">
        <v>37084</v>
      </c>
      <c r="JO72">
        <v>-28000</v>
      </c>
      <c r="JP72">
        <v>119713</v>
      </c>
      <c r="JQ72">
        <v>-1340</v>
      </c>
      <c r="JR72">
        <v>2410</v>
      </c>
      <c r="JS72">
        <v>91039</v>
      </c>
      <c r="JT72">
        <v>853</v>
      </c>
      <c r="JU72">
        <v>-124257</v>
      </c>
      <c r="JV72">
        <v>20531</v>
      </c>
      <c r="JW72">
        <v>-57051</v>
      </c>
      <c r="JX72">
        <v>-8115</v>
      </c>
      <c r="JY72">
        <v>13670</v>
      </c>
      <c r="JZ72">
        <v>-5076</v>
      </c>
      <c r="KA72">
        <v>-65793</v>
      </c>
      <c r="KB72">
        <v>37963</v>
      </c>
      <c r="KC72">
        <v>37161</v>
      </c>
      <c r="KD72">
        <v>103546</v>
      </c>
      <c r="KE72">
        <v>-125776</v>
      </c>
      <c r="KF72">
        <v>-4868</v>
      </c>
      <c r="KG72">
        <v>-12601</v>
      </c>
      <c r="KH72">
        <v>5023</v>
      </c>
      <c r="KI72">
        <v>-27484</v>
      </c>
      <c r="KJ72">
        <v>1893</v>
      </c>
      <c r="KK72">
        <v>345377</v>
      </c>
      <c r="KL72">
        <v>-4475</v>
      </c>
      <c r="KM72">
        <v>30171</v>
      </c>
      <c r="KN72">
        <v>54818</v>
      </c>
      <c r="KO72">
        <v>-115903</v>
      </c>
      <c r="KP72">
        <v>180664</v>
      </c>
      <c r="KQ72">
        <v>-24965</v>
      </c>
      <c r="KR72">
        <v>-74106</v>
      </c>
      <c r="KS72">
        <v>89334</v>
      </c>
      <c r="KT72">
        <v>-27531</v>
      </c>
      <c r="KU72">
        <v>35510</v>
      </c>
      <c r="KV72">
        <v>77655</v>
      </c>
      <c r="KW72">
        <v>209308</v>
      </c>
      <c r="KX72">
        <v>43941</v>
      </c>
      <c r="KY72">
        <v>380981</v>
      </c>
      <c r="KZ72">
        <v>9113</v>
      </c>
      <c r="LA72">
        <v>-25342</v>
      </c>
      <c r="LB72">
        <v>-30873</v>
      </c>
      <c r="LC72">
        <v>-22272</v>
      </c>
      <c r="LD72">
        <v>2263</v>
      </c>
      <c r="LE72">
        <v>-1</v>
      </c>
      <c r="LF72">
        <v>0</v>
      </c>
    </row>
    <row r="73" spans="1:318">
      <c r="A73" t="s">
        <v>541</v>
      </c>
      <c r="B73" t="s">
        <v>331</v>
      </c>
      <c r="C73">
        <v>1000000</v>
      </c>
      <c r="D73" t="s">
        <v>332</v>
      </c>
      <c r="E73" t="s">
        <v>542</v>
      </c>
      <c r="F73" s="2" t="s">
        <v>543</v>
      </c>
      <c r="G73" t="s">
        <v>7</v>
      </c>
      <c r="H73" t="s">
        <v>7</v>
      </c>
      <c r="I73" t="s">
        <v>7</v>
      </c>
      <c r="J73" t="s">
        <v>7</v>
      </c>
      <c r="K73">
        <v>-181</v>
      </c>
      <c r="L73" t="s">
        <v>8</v>
      </c>
      <c r="M73" t="s">
        <v>8</v>
      </c>
      <c r="N73" t="s">
        <v>8</v>
      </c>
      <c r="O73">
        <v>-631</v>
      </c>
      <c r="P73" t="s">
        <v>8</v>
      </c>
      <c r="Q73" t="s">
        <v>8</v>
      </c>
      <c r="R73" t="s">
        <v>8</v>
      </c>
      <c r="S73">
        <v>675</v>
      </c>
      <c r="T73" t="s">
        <v>8</v>
      </c>
      <c r="U73" t="s">
        <v>8</v>
      </c>
      <c r="V73" t="s">
        <v>8</v>
      </c>
      <c r="W73">
        <v>2</v>
      </c>
      <c r="X73" t="s">
        <v>8</v>
      </c>
      <c r="Y73" t="s">
        <v>8</v>
      </c>
      <c r="Z73" t="s">
        <v>8</v>
      </c>
      <c r="AA73">
        <v>-1334</v>
      </c>
      <c r="AB73" t="s">
        <v>8</v>
      </c>
      <c r="AC73" t="s">
        <v>8</v>
      </c>
      <c r="AD73" t="s">
        <v>8</v>
      </c>
      <c r="AE73">
        <v>-92</v>
      </c>
      <c r="AF73">
        <v>106</v>
      </c>
      <c r="AG73">
        <v>21</v>
      </c>
      <c r="AH73">
        <v>109</v>
      </c>
      <c r="AI73">
        <v>-220</v>
      </c>
      <c r="AJ73">
        <v>322</v>
      </c>
      <c r="AK73">
        <v>718</v>
      </c>
      <c r="AL73">
        <v>445</v>
      </c>
      <c r="AM73">
        <v>-284</v>
      </c>
      <c r="AN73">
        <v>-578</v>
      </c>
      <c r="AO73">
        <v>41</v>
      </c>
      <c r="AP73">
        <v>-333</v>
      </c>
      <c r="AQ73">
        <v>-351</v>
      </c>
      <c r="AR73">
        <v>379</v>
      </c>
      <c r="AS73">
        <v>577</v>
      </c>
      <c r="AT73">
        <v>-74</v>
      </c>
      <c r="AU73">
        <v>-192</v>
      </c>
      <c r="AV73">
        <v>31</v>
      </c>
      <c r="AW73">
        <v>117</v>
      </c>
      <c r="AX73">
        <v>-174</v>
      </c>
      <c r="AY73">
        <v>-81</v>
      </c>
      <c r="AZ73">
        <v>33</v>
      </c>
      <c r="BA73">
        <v>311</v>
      </c>
      <c r="BB73">
        <v>-56</v>
      </c>
      <c r="BC73">
        <v>-395</v>
      </c>
      <c r="BD73">
        <v>-167</v>
      </c>
      <c r="BE73">
        <v>-127</v>
      </c>
      <c r="BF73">
        <v>-367</v>
      </c>
      <c r="BG73">
        <v>-530</v>
      </c>
      <c r="BH73">
        <v>-44</v>
      </c>
      <c r="BI73">
        <v>-318</v>
      </c>
      <c r="BJ73">
        <v>-656</v>
      </c>
      <c r="BK73">
        <v>-889</v>
      </c>
      <c r="BL73">
        <v>35</v>
      </c>
      <c r="BM73">
        <v>-146</v>
      </c>
      <c r="BN73">
        <v>-1735</v>
      </c>
      <c r="BO73">
        <v>133</v>
      </c>
      <c r="BP73">
        <v>-1121</v>
      </c>
      <c r="BQ73">
        <v>328</v>
      </c>
      <c r="BR73">
        <v>-421</v>
      </c>
      <c r="BS73">
        <v>-295</v>
      </c>
      <c r="BT73">
        <v>-399</v>
      </c>
      <c r="BU73">
        <v>30</v>
      </c>
      <c r="BV73">
        <v>-1607</v>
      </c>
      <c r="BW73">
        <v>-435</v>
      </c>
      <c r="BX73">
        <v>-238</v>
      </c>
      <c r="BY73">
        <v>-251</v>
      </c>
      <c r="BZ73">
        <v>-1354</v>
      </c>
      <c r="CA73">
        <v>-60</v>
      </c>
      <c r="CB73">
        <v>-522</v>
      </c>
      <c r="CC73">
        <v>-418</v>
      </c>
      <c r="CD73">
        <v>-1556</v>
      </c>
      <c r="CE73">
        <v>-351</v>
      </c>
      <c r="CF73">
        <v>100</v>
      </c>
      <c r="CG73">
        <v>-48</v>
      </c>
      <c r="CH73">
        <v>-905</v>
      </c>
      <c r="CI73">
        <v>-691</v>
      </c>
      <c r="CJ73">
        <v>186</v>
      </c>
      <c r="CK73">
        <v>529</v>
      </c>
      <c r="CL73">
        <v>-1186</v>
      </c>
      <c r="CM73">
        <v>-348</v>
      </c>
      <c r="CN73">
        <v>-286</v>
      </c>
      <c r="CO73">
        <v>468</v>
      </c>
      <c r="CP73">
        <v>-1280</v>
      </c>
      <c r="CQ73">
        <v>-381</v>
      </c>
      <c r="CR73">
        <v>-201</v>
      </c>
      <c r="CS73">
        <v>663</v>
      </c>
      <c r="CT73">
        <v>-1076</v>
      </c>
      <c r="CU73">
        <v>-308</v>
      </c>
      <c r="CV73">
        <v>-1752</v>
      </c>
      <c r="CW73">
        <v>-924</v>
      </c>
      <c r="CX73">
        <v>-2332</v>
      </c>
      <c r="CY73">
        <v>-4168</v>
      </c>
      <c r="CZ73">
        <v>-190</v>
      </c>
      <c r="DA73">
        <v>-1571</v>
      </c>
      <c r="DB73">
        <v>-1270</v>
      </c>
      <c r="DC73">
        <v>-959</v>
      </c>
      <c r="DD73">
        <v>-4393</v>
      </c>
      <c r="DE73">
        <v>-2970</v>
      </c>
      <c r="DF73">
        <v>-7874</v>
      </c>
      <c r="DG73">
        <v>-2811</v>
      </c>
      <c r="DH73">
        <v>-4357</v>
      </c>
      <c r="DI73">
        <v>-14</v>
      </c>
      <c r="DJ73">
        <v>-3178</v>
      </c>
      <c r="DK73">
        <v>-457</v>
      </c>
      <c r="DL73">
        <v>-22695</v>
      </c>
      <c r="DM73">
        <v>1301</v>
      </c>
      <c r="DN73">
        <v>-2406</v>
      </c>
      <c r="DO73">
        <v>4133</v>
      </c>
      <c r="DP73">
        <v>-8666</v>
      </c>
      <c r="DQ73">
        <v>4795</v>
      </c>
      <c r="DR73">
        <v>1135</v>
      </c>
      <c r="DS73">
        <v>37</v>
      </c>
      <c r="DT73">
        <v>538</v>
      </c>
      <c r="DU73">
        <v>2102</v>
      </c>
      <c r="DV73">
        <v>-3106</v>
      </c>
      <c r="DW73">
        <v>2073</v>
      </c>
      <c r="DX73">
        <v>2376</v>
      </c>
      <c r="DY73">
        <v>6506</v>
      </c>
      <c r="DZ73">
        <v>-3605</v>
      </c>
      <c r="EA73">
        <v>5637</v>
      </c>
      <c r="EB73">
        <v>-208</v>
      </c>
      <c r="EC73">
        <v>1827</v>
      </c>
      <c r="ED73">
        <v>-7850</v>
      </c>
      <c r="EE73">
        <v>-4026</v>
      </c>
      <c r="EF73">
        <v>-832</v>
      </c>
      <c r="EG73">
        <v>4675</v>
      </c>
      <c r="EH73">
        <v>-8646</v>
      </c>
      <c r="EI73">
        <v>2998</v>
      </c>
      <c r="EJ73">
        <v>553</v>
      </c>
      <c r="EK73">
        <v>10936</v>
      </c>
      <c r="EL73">
        <v>619</v>
      </c>
      <c r="EM73">
        <v>11042</v>
      </c>
      <c r="EN73">
        <v>2773</v>
      </c>
      <c r="EO73">
        <v>8266</v>
      </c>
      <c r="EP73">
        <v>2902</v>
      </c>
      <c r="EQ73">
        <v>3992</v>
      </c>
      <c r="ER73">
        <v>7562</v>
      </c>
      <c r="ES73">
        <v>940</v>
      </c>
      <c r="ET73">
        <v>-4401</v>
      </c>
      <c r="EU73">
        <v>30225</v>
      </c>
      <c r="EV73">
        <v>46467</v>
      </c>
      <c r="EW73">
        <v>20150</v>
      </c>
      <c r="EX73">
        <v>11897</v>
      </c>
      <c r="EY73">
        <v>13587</v>
      </c>
      <c r="EZ73">
        <v>9282</v>
      </c>
      <c r="FA73">
        <v>8553</v>
      </c>
      <c r="FB73">
        <v>18391</v>
      </c>
      <c r="FC73">
        <v>-40996</v>
      </c>
      <c r="FD73">
        <v>40090</v>
      </c>
      <c r="FE73">
        <v>9728</v>
      </c>
      <c r="FF73">
        <v>7622</v>
      </c>
      <c r="FG73">
        <v>9960</v>
      </c>
      <c r="FH73">
        <v>17415</v>
      </c>
      <c r="FI73">
        <v>-1390</v>
      </c>
      <c r="FJ73">
        <v>8888</v>
      </c>
      <c r="FK73">
        <v>-180</v>
      </c>
      <c r="FL73">
        <v>14906</v>
      </c>
      <c r="FM73">
        <v>-2105</v>
      </c>
      <c r="FN73">
        <v>15423</v>
      </c>
      <c r="FO73">
        <v>4951</v>
      </c>
      <c r="FP73">
        <v>139</v>
      </c>
      <c r="FQ73">
        <v>12298</v>
      </c>
      <c r="FR73">
        <v>-6890</v>
      </c>
      <c r="FS73">
        <v>17415</v>
      </c>
      <c r="FT73">
        <v>-10696</v>
      </c>
      <c r="FU73">
        <v>-10276</v>
      </c>
      <c r="FV73">
        <v>22240</v>
      </c>
      <c r="FW73">
        <v>-20946</v>
      </c>
      <c r="FX73">
        <v>20801</v>
      </c>
      <c r="FY73">
        <v>10846</v>
      </c>
      <c r="FZ73">
        <v>13589</v>
      </c>
      <c r="GA73">
        <v>9509</v>
      </c>
      <c r="GB73">
        <v>-12275</v>
      </c>
      <c r="GC73">
        <v>20038</v>
      </c>
      <c r="GD73">
        <v>-3831</v>
      </c>
      <c r="GE73">
        <v>15418</v>
      </c>
      <c r="GF73">
        <v>19980</v>
      </c>
      <c r="GG73">
        <v>-43939</v>
      </c>
      <c r="GH73">
        <v>9213</v>
      </c>
      <c r="GI73">
        <v>5775</v>
      </c>
      <c r="GJ73">
        <v>-37774</v>
      </c>
      <c r="GK73">
        <v>4913</v>
      </c>
      <c r="GL73">
        <v>-999</v>
      </c>
      <c r="GM73">
        <v>-13622</v>
      </c>
      <c r="GN73">
        <v>-10637</v>
      </c>
      <c r="GO73">
        <v>23929</v>
      </c>
      <c r="GP73">
        <v>-10494</v>
      </c>
      <c r="GQ73">
        <v>-18513</v>
      </c>
      <c r="GR73">
        <v>-47749</v>
      </c>
      <c r="GS73">
        <v>33092</v>
      </c>
      <c r="GT73">
        <v>8268</v>
      </c>
      <c r="GU73">
        <v>11299</v>
      </c>
      <c r="GV73">
        <v>13770</v>
      </c>
      <c r="GW73">
        <v>16020</v>
      </c>
      <c r="GX73">
        <v>-18411</v>
      </c>
      <c r="GY73">
        <v>25394</v>
      </c>
      <c r="GZ73">
        <v>19989</v>
      </c>
      <c r="HA73">
        <v>8097</v>
      </c>
      <c r="HB73">
        <v>5166</v>
      </c>
      <c r="HC73">
        <v>-39071</v>
      </c>
      <c r="HD73">
        <v>14862</v>
      </c>
      <c r="HE73">
        <v>-15136</v>
      </c>
      <c r="HF73">
        <v>-16277</v>
      </c>
      <c r="HG73">
        <v>-6560</v>
      </c>
      <c r="HH73">
        <v>10595</v>
      </c>
      <c r="HI73">
        <v>55032</v>
      </c>
      <c r="HJ73">
        <v>73538</v>
      </c>
      <c r="HK73">
        <v>-58444</v>
      </c>
      <c r="HL73">
        <v>77132</v>
      </c>
      <c r="HM73">
        <v>15629</v>
      </c>
      <c r="HN73">
        <v>32856</v>
      </c>
      <c r="HO73">
        <v>-27576</v>
      </c>
      <c r="HP73">
        <v>160537</v>
      </c>
      <c r="HQ73">
        <v>-48030</v>
      </c>
      <c r="HR73">
        <v>-42335</v>
      </c>
      <c r="HS73">
        <v>27391</v>
      </c>
      <c r="HT73">
        <v>90123</v>
      </c>
      <c r="HU73">
        <v>-59179</v>
      </c>
      <c r="HV73">
        <v>-10095</v>
      </c>
      <c r="HW73">
        <v>-27725</v>
      </c>
      <c r="HX73">
        <v>47736</v>
      </c>
      <c r="HY73">
        <v>52310</v>
      </c>
      <c r="HZ73">
        <v>-57505</v>
      </c>
      <c r="IA73">
        <v>5536</v>
      </c>
      <c r="IB73">
        <v>74234</v>
      </c>
      <c r="IC73">
        <v>120758</v>
      </c>
      <c r="ID73">
        <v>26934</v>
      </c>
      <c r="IE73">
        <v>-21424</v>
      </c>
      <c r="IF73">
        <v>104108</v>
      </c>
      <c r="IG73">
        <v>7828</v>
      </c>
      <c r="IH73">
        <v>100868</v>
      </c>
      <c r="II73">
        <v>17117</v>
      </c>
      <c r="IJ73">
        <v>120423</v>
      </c>
      <c r="IK73">
        <v>81133</v>
      </c>
      <c r="IL73">
        <v>-29602</v>
      </c>
      <c r="IM73">
        <v>-149257</v>
      </c>
      <c r="IN73">
        <v>98504</v>
      </c>
      <c r="IO73">
        <v>70965</v>
      </c>
      <c r="IP73">
        <v>68644</v>
      </c>
      <c r="IQ73">
        <v>-14659</v>
      </c>
      <c r="IR73">
        <v>39844</v>
      </c>
      <c r="IS73">
        <v>81044</v>
      </c>
      <c r="IT73">
        <v>360030</v>
      </c>
      <c r="IU73">
        <v>81613</v>
      </c>
      <c r="IV73">
        <v>124636</v>
      </c>
      <c r="IW73">
        <v>-44778</v>
      </c>
      <c r="IX73">
        <v>704</v>
      </c>
      <c r="IY73">
        <v>-165205</v>
      </c>
      <c r="IZ73">
        <v>123713</v>
      </c>
      <c r="JA73">
        <v>88724</v>
      </c>
      <c r="JB73">
        <v>163189</v>
      </c>
      <c r="JC73">
        <v>-106395</v>
      </c>
      <c r="JD73">
        <v>9074</v>
      </c>
      <c r="JE73">
        <v>168244</v>
      </c>
      <c r="JF73">
        <v>2161</v>
      </c>
      <c r="JG73">
        <v>55143</v>
      </c>
      <c r="JH73">
        <v>-167978</v>
      </c>
      <c r="JI73">
        <v>192820</v>
      </c>
      <c r="JJ73">
        <v>-104157</v>
      </c>
      <c r="JK73">
        <v>72862</v>
      </c>
      <c r="JL73">
        <v>-67491</v>
      </c>
      <c r="JM73">
        <v>102063</v>
      </c>
      <c r="JN73">
        <v>85820</v>
      </c>
      <c r="JO73">
        <v>-25624</v>
      </c>
      <c r="JP73">
        <v>28184</v>
      </c>
      <c r="JQ73">
        <v>49141</v>
      </c>
      <c r="JR73">
        <v>29164</v>
      </c>
      <c r="JS73">
        <v>-16785</v>
      </c>
      <c r="JT73">
        <v>-32882</v>
      </c>
      <c r="JU73">
        <v>43873</v>
      </c>
      <c r="JV73">
        <v>91641</v>
      </c>
      <c r="JW73">
        <v>18549</v>
      </c>
      <c r="JX73">
        <v>32146</v>
      </c>
      <c r="JY73">
        <v>-50178</v>
      </c>
      <c r="JZ73">
        <v>95306</v>
      </c>
      <c r="KA73">
        <v>-64273</v>
      </c>
      <c r="KB73">
        <v>27856</v>
      </c>
      <c r="KC73">
        <v>160395</v>
      </c>
      <c r="KD73">
        <v>-85675</v>
      </c>
      <c r="KE73">
        <v>-4991</v>
      </c>
      <c r="KF73">
        <v>15914</v>
      </c>
      <c r="KG73">
        <v>-16692</v>
      </c>
      <c r="KH73">
        <v>11255</v>
      </c>
      <c r="KI73">
        <v>8215</v>
      </c>
      <c r="KJ73">
        <v>16538</v>
      </c>
      <c r="KK73">
        <v>91467</v>
      </c>
      <c r="KL73">
        <v>174128</v>
      </c>
      <c r="KM73">
        <v>-77871</v>
      </c>
      <c r="KN73">
        <v>42982</v>
      </c>
      <c r="KO73">
        <v>-43016</v>
      </c>
      <c r="KP73">
        <v>81804</v>
      </c>
      <c r="KQ73">
        <v>12129</v>
      </c>
      <c r="KR73">
        <v>117542</v>
      </c>
      <c r="KS73">
        <v>-41638</v>
      </c>
      <c r="KT73">
        <v>71276</v>
      </c>
      <c r="KU73">
        <v>-24508</v>
      </c>
      <c r="KV73">
        <v>28129</v>
      </c>
      <c r="KW73">
        <v>70959</v>
      </c>
      <c r="KX73">
        <v>40233</v>
      </c>
      <c r="KY73">
        <v>139410</v>
      </c>
      <c r="KZ73">
        <v>113837</v>
      </c>
      <c r="LA73">
        <v>242954</v>
      </c>
      <c r="LB73">
        <v>160912</v>
      </c>
      <c r="LC73">
        <v>-6592</v>
      </c>
      <c r="LD73">
        <v>-205596</v>
      </c>
      <c r="LE73">
        <v>139517</v>
      </c>
      <c r="LF73">
        <v>71549</v>
      </c>
    </row>
    <row r="74" spans="1:318">
      <c r="A74" t="s">
        <v>367</v>
      </c>
      <c r="B74" t="s">
        <v>331</v>
      </c>
      <c r="C74">
        <v>1000000</v>
      </c>
      <c r="D74" t="s">
        <v>332</v>
      </c>
      <c r="E74" t="s">
        <v>544</v>
      </c>
      <c r="F74" s="2" t="s">
        <v>545</v>
      </c>
      <c r="G74" t="s">
        <v>7</v>
      </c>
      <c r="H74" t="s">
        <v>7</v>
      </c>
      <c r="I74" t="s">
        <v>7</v>
      </c>
      <c r="J74" t="s">
        <v>7</v>
      </c>
      <c r="K74">
        <v>677</v>
      </c>
      <c r="L74" t="s">
        <v>8</v>
      </c>
      <c r="M74" t="s">
        <v>8</v>
      </c>
      <c r="N74" t="s">
        <v>8</v>
      </c>
      <c r="O74">
        <v>2193</v>
      </c>
      <c r="P74" t="s">
        <v>8</v>
      </c>
      <c r="Q74" t="s">
        <v>8</v>
      </c>
      <c r="R74" t="s">
        <v>8</v>
      </c>
      <c r="S74">
        <v>1650</v>
      </c>
      <c r="T74" t="s">
        <v>8</v>
      </c>
      <c r="U74" t="s">
        <v>8</v>
      </c>
      <c r="V74" t="s">
        <v>8</v>
      </c>
      <c r="W74">
        <v>468</v>
      </c>
      <c r="X74" t="s">
        <v>8</v>
      </c>
      <c r="Y74" t="s">
        <v>8</v>
      </c>
      <c r="Z74" t="s">
        <v>8</v>
      </c>
      <c r="AA74">
        <v>-941</v>
      </c>
      <c r="AB74" t="s">
        <v>8</v>
      </c>
      <c r="AC74" t="s">
        <v>8</v>
      </c>
      <c r="AD74" t="s">
        <v>8</v>
      </c>
      <c r="AE74">
        <v>634</v>
      </c>
      <c r="AF74">
        <v>556</v>
      </c>
      <c r="AG74">
        <v>105</v>
      </c>
      <c r="AH74">
        <v>-7</v>
      </c>
      <c r="AI74">
        <v>-119</v>
      </c>
      <c r="AJ74">
        <v>-603</v>
      </c>
      <c r="AK74">
        <v>-128</v>
      </c>
      <c r="AL74">
        <v>-301</v>
      </c>
      <c r="AM74">
        <v>19</v>
      </c>
      <c r="AN74">
        <v>-56</v>
      </c>
      <c r="AO74">
        <v>304</v>
      </c>
      <c r="AP74">
        <v>257</v>
      </c>
      <c r="AQ74">
        <v>576</v>
      </c>
      <c r="AR74">
        <v>74</v>
      </c>
      <c r="AS74">
        <v>508</v>
      </c>
      <c r="AT74">
        <v>312</v>
      </c>
      <c r="AU74">
        <v>506</v>
      </c>
      <c r="AV74">
        <v>474</v>
      </c>
      <c r="AW74">
        <v>-145</v>
      </c>
      <c r="AX74">
        <v>0</v>
      </c>
      <c r="AY74">
        <v>257</v>
      </c>
      <c r="AZ74">
        <v>-99</v>
      </c>
      <c r="BA74">
        <v>745</v>
      </c>
      <c r="BB74">
        <v>-607</v>
      </c>
      <c r="BC74">
        <v>-161</v>
      </c>
      <c r="BD74">
        <v>-103</v>
      </c>
      <c r="BE74">
        <v>-545</v>
      </c>
      <c r="BF74">
        <v>222</v>
      </c>
      <c r="BG74">
        <v>726</v>
      </c>
      <c r="BH74">
        <v>39</v>
      </c>
      <c r="BI74">
        <v>-273</v>
      </c>
      <c r="BJ74">
        <v>-387</v>
      </c>
      <c r="BK74">
        <v>504</v>
      </c>
      <c r="BL74">
        <v>-739</v>
      </c>
      <c r="BM74">
        <v>90</v>
      </c>
      <c r="BN74">
        <v>-1244</v>
      </c>
      <c r="BO74">
        <v>-68</v>
      </c>
      <c r="BP74">
        <v>699</v>
      </c>
      <c r="BQ74">
        <v>91</v>
      </c>
      <c r="BR74">
        <v>206</v>
      </c>
      <c r="BS74">
        <v>347</v>
      </c>
      <c r="BT74">
        <v>-592</v>
      </c>
      <c r="BU74">
        <v>-2898</v>
      </c>
      <c r="BV74">
        <v>2</v>
      </c>
      <c r="BW74">
        <v>973</v>
      </c>
      <c r="BX74">
        <v>447</v>
      </c>
      <c r="BY74">
        <v>404</v>
      </c>
      <c r="BZ74">
        <v>253</v>
      </c>
      <c r="CA74">
        <v>408</v>
      </c>
      <c r="CB74">
        <v>679</v>
      </c>
      <c r="CC74">
        <v>424</v>
      </c>
      <c r="CD74">
        <v>431</v>
      </c>
      <c r="CE74">
        <v>-27</v>
      </c>
      <c r="CF74">
        <v>-793</v>
      </c>
      <c r="CG74">
        <v>-1085</v>
      </c>
      <c r="CH74">
        <v>1105</v>
      </c>
      <c r="CI74">
        <v>242</v>
      </c>
      <c r="CJ74">
        <v>-607</v>
      </c>
      <c r="CK74">
        <v>-1252</v>
      </c>
      <c r="CL74">
        <v>-1590</v>
      </c>
      <c r="CM74">
        <v>1216</v>
      </c>
      <c r="CN74">
        <v>3338</v>
      </c>
      <c r="CO74">
        <v>3071</v>
      </c>
      <c r="CP74">
        <v>4061</v>
      </c>
      <c r="CQ74">
        <v>593</v>
      </c>
      <c r="CR74">
        <v>-2551</v>
      </c>
      <c r="CS74">
        <v>3023</v>
      </c>
      <c r="CT74">
        <v>286</v>
      </c>
      <c r="CU74">
        <v>-70</v>
      </c>
      <c r="CV74">
        <v>-1727</v>
      </c>
      <c r="CW74">
        <v>-538</v>
      </c>
      <c r="CX74">
        <v>-1420</v>
      </c>
      <c r="CY74">
        <v>284</v>
      </c>
      <c r="CZ74">
        <v>-635</v>
      </c>
      <c r="DA74">
        <v>-4459</v>
      </c>
      <c r="DB74">
        <v>2235</v>
      </c>
      <c r="DC74">
        <v>1899</v>
      </c>
      <c r="DD74">
        <v>3149</v>
      </c>
      <c r="DE74">
        <v>-1297</v>
      </c>
      <c r="DF74">
        <v>-372</v>
      </c>
      <c r="DG74">
        <v>450</v>
      </c>
      <c r="DH74">
        <v>1464</v>
      </c>
      <c r="DI74">
        <v>120</v>
      </c>
      <c r="DJ74">
        <v>812</v>
      </c>
      <c r="DK74">
        <v>3038</v>
      </c>
      <c r="DL74">
        <v>-2738</v>
      </c>
      <c r="DM74">
        <v>-3170</v>
      </c>
      <c r="DN74">
        <v>2482</v>
      </c>
      <c r="DO74">
        <v>-4572</v>
      </c>
      <c r="DP74">
        <v>350</v>
      </c>
      <c r="DQ74">
        <v>-3674</v>
      </c>
      <c r="DR74">
        <v>-6622</v>
      </c>
      <c r="DS74">
        <v>112</v>
      </c>
      <c r="DT74">
        <v>5735</v>
      </c>
      <c r="DU74">
        <v>4196</v>
      </c>
      <c r="DV74">
        <v>-4041</v>
      </c>
      <c r="DW74">
        <v>535</v>
      </c>
      <c r="DX74">
        <v>5166</v>
      </c>
      <c r="DY74">
        <v>-58</v>
      </c>
      <c r="DZ74">
        <v>579</v>
      </c>
      <c r="EA74">
        <v>8662</v>
      </c>
      <c r="EB74">
        <v>-3432</v>
      </c>
      <c r="EC74">
        <v>1450</v>
      </c>
      <c r="ED74">
        <v>-1675</v>
      </c>
      <c r="EE74">
        <v>2825</v>
      </c>
      <c r="EF74">
        <v>-2187</v>
      </c>
      <c r="EG74">
        <v>3392</v>
      </c>
      <c r="EH74">
        <v>3865</v>
      </c>
      <c r="EI74">
        <v>-1684</v>
      </c>
      <c r="EJ74">
        <v>2988</v>
      </c>
      <c r="EK74">
        <v>949</v>
      </c>
      <c r="EL74">
        <v>3295</v>
      </c>
      <c r="EM74">
        <v>6055</v>
      </c>
      <c r="EN74">
        <v>-4122</v>
      </c>
      <c r="EO74">
        <v>7428</v>
      </c>
      <c r="EP74">
        <v>6503</v>
      </c>
      <c r="EQ74">
        <v>22734</v>
      </c>
      <c r="ER74">
        <v>271</v>
      </c>
      <c r="ES74">
        <v>-2043</v>
      </c>
      <c r="ET74">
        <v>-8717</v>
      </c>
      <c r="EU74">
        <v>14624</v>
      </c>
      <c r="EV74">
        <v>-7271</v>
      </c>
      <c r="EW74">
        <v>-1899</v>
      </c>
      <c r="EX74">
        <v>6249</v>
      </c>
      <c r="EY74">
        <v>27926</v>
      </c>
      <c r="EZ74">
        <v>7574</v>
      </c>
      <c r="FA74">
        <v>10578</v>
      </c>
      <c r="FB74">
        <v>-1188</v>
      </c>
      <c r="FC74">
        <v>7255</v>
      </c>
      <c r="FD74">
        <v>-4169</v>
      </c>
      <c r="FE74">
        <v>-4383</v>
      </c>
      <c r="FF74">
        <v>8163</v>
      </c>
      <c r="FG74">
        <v>-3215</v>
      </c>
      <c r="FH74">
        <v>9511</v>
      </c>
      <c r="FI74">
        <v>6940</v>
      </c>
      <c r="FJ74">
        <v>-6323</v>
      </c>
      <c r="FK74">
        <v>55771</v>
      </c>
      <c r="FL74">
        <v>19250</v>
      </c>
      <c r="FM74">
        <v>9426</v>
      </c>
      <c r="FN74">
        <v>-9833</v>
      </c>
      <c r="FO74">
        <v>38416</v>
      </c>
      <c r="FP74">
        <v>35960</v>
      </c>
      <c r="FQ74">
        <v>6218</v>
      </c>
      <c r="FR74">
        <v>11769</v>
      </c>
      <c r="FS74">
        <v>-87573</v>
      </c>
      <c r="FT74">
        <v>11599</v>
      </c>
      <c r="FU74">
        <v>10946</v>
      </c>
      <c r="FV74">
        <v>-402</v>
      </c>
      <c r="FW74">
        <v>16532</v>
      </c>
      <c r="FX74">
        <v>12537</v>
      </c>
      <c r="FY74">
        <v>16527</v>
      </c>
      <c r="FZ74">
        <v>22496</v>
      </c>
      <c r="GA74">
        <v>89681</v>
      </c>
      <c r="GB74">
        <v>-11256</v>
      </c>
      <c r="GC74">
        <v>12983</v>
      </c>
      <c r="GD74">
        <v>-36523</v>
      </c>
      <c r="GE74">
        <v>-41664</v>
      </c>
      <c r="GF74">
        <v>30862</v>
      </c>
      <c r="GG74">
        <v>-7195</v>
      </c>
      <c r="GH74">
        <v>7246</v>
      </c>
      <c r="GI74">
        <v>132658</v>
      </c>
      <c r="GJ74">
        <v>-6133</v>
      </c>
      <c r="GK74">
        <v>6122</v>
      </c>
      <c r="GL74">
        <v>13440</v>
      </c>
      <c r="GM74">
        <v>9794</v>
      </c>
      <c r="GN74">
        <v>12470</v>
      </c>
      <c r="GO74">
        <v>-917</v>
      </c>
      <c r="GP74">
        <v>7866</v>
      </c>
      <c r="GQ74">
        <v>18156</v>
      </c>
      <c r="GR74">
        <v>-13637</v>
      </c>
      <c r="GS74">
        <v>4388</v>
      </c>
      <c r="GT74">
        <v>25687</v>
      </c>
      <c r="GU74">
        <v>-120388</v>
      </c>
      <c r="GV74">
        <v>33409</v>
      </c>
      <c r="GW74">
        <v>34841</v>
      </c>
      <c r="GX74">
        <v>36925</v>
      </c>
      <c r="GY74">
        <v>275351</v>
      </c>
      <c r="GZ74">
        <v>29534</v>
      </c>
      <c r="HA74">
        <v>21759</v>
      </c>
      <c r="HB74">
        <v>15630</v>
      </c>
      <c r="HC74">
        <v>148417</v>
      </c>
      <c r="HD74">
        <v>10893</v>
      </c>
      <c r="HE74">
        <v>111686</v>
      </c>
      <c r="HF74">
        <v>63188</v>
      </c>
      <c r="HG74">
        <v>337571</v>
      </c>
      <c r="HH74">
        <v>149683</v>
      </c>
      <c r="HI74">
        <v>33012</v>
      </c>
      <c r="HJ74">
        <v>-111092</v>
      </c>
      <c r="HK74">
        <v>545111</v>
      </c>
      <c r="HL74">
        <v>102683</v>
      </c>
      <c r="HM74">
        <v>87513</v>
      </c>
      <c r="HN74">
        <v>-106941</v>
      </c>
      <c r="HO74">
        <v>343251</v>
      </c>
      <c r="HP74">
        <v>31014</v>
      </c>
      <c r="HQ74">
        <v>-41459</v>
      </c>
      <c r="HR74">
        <v>-24792</v>
      </c>
      <c r="HS74">
        <v>-449582</v>
      </c>
      <c r="HT74">
        <v>-192772</v>
      </c>
      <c r="HU74">
        <v>93724</v>
      </c>
      <c r="HV74">
        <v>-230033</v>
      </c>
      <c r="HW74">
        <v>-213655</v>
      </c>
      <c r="HX74">
        <v>12261</v>
      </c>
      <c r="HY74">
        <v>-223477</v>
      </c>
      <c r="HZ74">
        <v>-211381</v>
      </c>
      <c r="IA74">
        <v>-419464</v>
      </c>
      <c r="IB74">
        <v>-45042</v>
      </c>
      <c r="IC74">
        <v>206916</v>
      </c>
      <c r="ID74">
        <v>49963</v>
      </c>
      <c r="IE74">
        <v>593871</v>
      </c>
      <c r="IF74">
        <v>35836</v>
      </c>
      <c r="IG74">
        <v>6836</v>
      </c>
      <c r="IH74">
        <v>-37884</v>
      </c>
      <c r="II74">
        <v>295903</v>
      </c>
      <c r="IJ74">
        <v>-68002</v>
      </c>
      <c r="IK74">
        <v>32085</v>
      </c>
      <c r="IL74">
        <v>66922</v>
      </c>
      <c r="IM74">
        <v>-123449</v>
      </c>
      <c r="IN74">
        <v>60693</v>
      </c>
      <c r="IO74">
        <v>-186001</v>
      </c>
      <c r="IP74">
        <v>351963</v>
      </c>
      <c r="IQ74">
        <v>331146</v>
      </c>
      <c r="IR74">
        <v>20242</v>
      </c>
      <c r="IS74">
        <v>222569</v>
      </c>
      <c r="IT74">
        <v>154247</v>
      </c>
      <c r="IU74">
        <v>-90517</v>
      </c>
      <c r="IV74">
        <v>-564300</v>
      </c>
      <c r="IW74">
        <v>-341174</v>
      </c>
      <c r="IX74">
        <v>-724137</v>
      </c>
      <c r="IY74">
        <v>-1133752</v>
      </c>
      <c r="IZ74">
        <v>-659195</v>
      </c>
      <c r="JA74">
        <v>634619</v>
      </c>
      <c r="JB74">
        <v>823028</v>
      </c>
      <c r="JC74">
        <v>192393</v>
      </c>
      <c r="JD74">
        <v>281080</v>
      </c>
      <c r="JE74">
        <v>-536342</v>
      </c>
      <c r="JF74">
        <v>683234</v>
      </c>
      <c r="JG74">
        <v>384138</v>
      </c>
      <c r="JH74">
        <v>262636</v>
      </c>
      <c r="JI74">
        <v>45765</v>
      </c>
      <c r="JJ74">
        <v>-698107</v>
      </c>
      <c r="JK74">
        <v>383197</v>
      </c>
      <c r="JL74">
        <v>711244</v>
      </c>
      <c r="JM74">
        <v>-259099</v>
      </c>
      <c r="JN74">
        <v>413067</v>
      </c>
      <c r="JO74">
        <v>-189873</v>
      </c>
      <c r="JP74">
        <v>655830</v>
      </c>
      <c r="JQ74">
        <v>-130796</v>
      </c>
      <c r="JR74">
        <v>396436</v>
      </c>
      <c r="JS74">
        <v>823598</v>
      </c>
      <c r="JT74">
        <v>151446</v>
      </c>
      <c r="JU74">
        <v>541673</v>
      </c>
      <c r="JV74">
        <v>-112259</v>
      </c>
      <c r="JW74">
        <v>425573</v>
      </c>
      <c r="JX74">
        <v>82059</v>
      </c>
      <c r="JY74">
        <v>-288831</v>
      </c>
      <c r="JZ74">
        <v>-889680</v>
      </c>
      <c r="KA74">
        <v>427106</v>
      </c>
      <c r="KB74">
        <v>201169</v>
      </c>
      <c r="KC74">
        <v>303127</v>
      </c>
      <c r="KD74">
        <v>294179</v>
      </c>
      <c r="KE74">
        <v>-106892</v>
      </c>
      <c r="KF74">
        <v>654674</v>
      </c>
      <c r="KG74">
        <v>354187</v>
      </c>
      <c r="KH74">
        <v>505522</v>
      </c>
      <c r="KI74">
        <v>718301</v>
      </c>
      <c r="KJ74">
        <v>-442309</v>
      </c>
      <c r="KK74">
        <v>230555</v>
      </c>
      <c r="KL74">
        <v>845488</v>
      </c>
      <c r="KM74">
        <v>-2237452</v>
      </c>
      <c r="KN74">
        <v>1949704</v>
      </c>
      <c r="KO74">
        <v>787167</v>
      </c>
      <c r="KP74">
        <v>269060</v>
      </c>
      <c r="KQ74">
        <v>1337583</v>
      </c>
      <c r="KR74">
        <v>-3397830</v>
      </c>
      <c r="KS74">
        <v>3098163</v>
      </c>
      <c r="KT74">
        <v>1542076</v>
      </c>
      <c r="KU74">
        <v>2434031</v>
      </c>
      <c r="KV74">
        <v>664471</v>
      </c>
      <c r="KW74">
        <v>1933604</v>
      </c>
      <c r="KX74">
        <v>-217855</v>
      </c>
      <c r="KY74">
        <v>2560419</v>
      </c>
      <c r="KZ74">
        <v>-2361343</v>
      </c>
      <c r="LA74">
        <v>-5289405</v>
      </c>
      <c r="LB74">
        <v>-1949533</v>
      </c>
      <c r="LC74">
        <v>1594877</v>
      </c>
      <c r="LD74">
        <v>1421925</v>
      </c>
      <c r="LE74">
        <v>1447706</v>
      </c>
      <c r="LF74">
        <v>-1320104</v>
      </c>
    </row>
    <row r="75" spans="1:318">
      <c r="A75" t="s">
        <v>370</v>
      </c>
      <c r="B75" t="s">
        <v>331</v>
      </c>
      <c r="C75">
        <v>1000000</v>
      </c>
      <c r="D75" t="s">
        <v>332</v>
      </c>
      <c r="E75" t="s">
        <v>546</v>
      </c>
      <c r="F75" s="2" t="s">
        <v>547</v>
      </c>
      <c r="G75" t="s">
        <v>7</v>
      </c>
      <c r="H75" t="s">
        <v>7</v>
      </c>
      <c r="I75" t="s">
        <v>7</v>
      </c>
      <c r="J75" t="s">
        <v>7</v>
      </c>
      <c r="K75">
        <v>623</v>
      </c>
      <c r="L75" t="s">
        <v>8</v>
      </c>
      <c r="M75" t="s">
        <v>8</v>
      </c>
      <c r="N75" t="s">
        <v>8</v>
      </c>
      <c r="O75">
        <v>2162</v>
      </c>
      <c r="P75" t="s">
        <v>8</v>
      </c>
      <c r="Q75" t="s">
        <v>8</v>
      </c>
      <c r="R75" t="s">
        <v>8</v>
      </c>
      <c r="S75">
        <v>1531</v>
      </c>
      <c r="T75" t="s">
        <v>8</v>
      </c>
      <c r="U75" t="s">
        <v>8</v>
      </c>
      <c r="V75" t="s">
        <v>8</v>
      </c>
      <c r="W75">
        <v>164</v>
      </c>
      <c r="X75" t="s">
        <v>8</v>
      </c>
      <c r="Y75" t="s">
        <v>8</v>
      </c>
      <c r="Z75" t="s">
        <v>8</v>
      </c>
      <c r="AA75">
        <v>-1743</v>
      </c>
      <c r="AB75" t="s">
        <v>8</v>
      </c>
      <c r="AC75" t="s">
        <v>8</v>
      </c>
      <c r="AD75" t="s">
        <v>8</v>
      </c>
      <c r="AE75">
        <v>52</v>
      </c>
      <c r="AF75">
        <v>556</v>
      </c>
      <c r="AG75">
        <v>105</v>
      </c>
      <c r="AH75">
        <v>-7</v>
      </c>
      <c r="AI75">
        <v>-274</v>
      </c>
      <c r="AJ75">
        <v>-603</v>
      </c>
      <c r="AK75">
        <v>-128</v>
      </c>
      <c r="AL75">
        <v>-301</v>
      </c>
      <c r="AM75">
        <v>-129</v>
      </c>
      <c r="AN75">
        <v>-56</v>
      </c>
      <c r="AO75">
        <v>-8</v>
      </c>
      <c r="AP75">
        <v>-164</v>
      </c>
      <c r="AQ75">
        <v>-70</v>
      </c>
      <c r="AR75">
        <v>-30</v>
      </c>
      <c r="AS75">
        <v>-33</v>
      </c>
      <c r="AT75">
        <v>15</v>
      </c>
      <c r="AU75">
        <v>8</v>
      </c>
      <c r="AV75">
        <v>12</v>
      </c>
      <c r="AW75">
        <v>103</v>
      </c>
      <c r="AX75">
        <v>164</v>
      </c>
      <c r="AY75">
        <v>26</v>
      </c>
      <c r="AZ75">
        <v>348</v>
      </c>
      <c r="BA75">
        <v>326</v>
      </c>
      <c r="BB75">
        <v>27</v>
      </c>
      <c r="BC75">
        <v>98</v>
      </c>
      <c r="BD75">
        <v>-370</v>
      </c>
      <c r="BE75">
        <v>-1075</v>
      </c>
      <c r="BF75">
        <v>-483</v>
      </c>
      <c r="BG75">
        <v>-347</v>
      </c>
      <c r="BH75">
        <v>-96</v>
      </c>
      <c r="BI75">
        <v>-740</v>
      </c>
      <c r="BJ75">
        <v>-167</v>
      </c>
      <c r="BK75">
        <v>-72</v>
      </c>
      <c r="BL75">
        <v>-50</v>
      </c>
      <c r="BM75">
        <v>-94</v>
      </c>
      <c r="BN75">
        <v>-638</v>
      </c>
      <c r="BO75">
        <v>-921</v>
      </c>
      <c r="BP75">
        <v>-371</v>
      </c>
      <c r="BQ75">
        <v>170</v>
      </c>
      <c r="BR75">
        <v>-146</v>
      </c>
      <c r="BS75">
        <v>-510</v>
      </c>
      <c r="BT75">
        <v>-304</v>
      </c>
      <c r="BU75">
        <v>-116</v>
      </c>
      <c r="BV75">
        <v>-445</v>
      </c>
      <c r="BW75">
        <v>-25</v>
      </c>
      <c r="BX75">
        <v>-111</v>
      </c>
      <c r="BY75">
        <v>-116</v>
      </c>
      <c r="BZ75">
        <v>-196</v>
      </c>
      <c r="CA75">
        <v>-38</v>
      </c>
      <c r="CB75">
        <v>-46</v>
      </c>
      <c r="CC75">
        <v>73</v>
      </c>
      <c r="CD75">
        <v>20</v>
      </c>
      <c r="CE75">
        <v>-172</v>
      </c>
      <c r="CF75">
        <v>-833</v>
      </c>
      <c r="CG75">
        <v>-590</v>
      </c>
      <c r="CH75">
        <v>-124</v>
      </c>
      <c r="CI75">
        <v>-119</v>
      </c>
      <c r="CJ75">
        <v>-68</v>
      </c>
      <c r="CK75">
        <v>-209</v>
      </c>
      <c r="CL75">
        <v>-173</v>
      </c>
      <c r="CM75">
        <v>-121</v>
      </c>
      <c r="CN75">
        <v>-51</v>
      </c>
      <c r="CO75">
        <v>-15</v>
      </c>
      <c r="CP75">
        <v>-92</v>
      </c>
      <c r="CQ75">
        <v>-1012</v>
      </c>
      <c r="CR75">
        <v>-1362</v>
      </c>
      <c r="CS75">
        <v>-22</v>
      </c>
      <c r="CT75">
        <v>74</v>
      </c>
      <c r="CU75">
        <v>137</v>
      </c>
      <c r="CV75">
        <v>-56</v>
      </c>
      <c r="CW75">
        <v>317</v>
      </c>
      <c r="CX75">
        <v>11</v>
      </c>
      <c r="CY75">
        <v>695</v>
      </c>
      <c r="CZ75">
        <v>44</v>
      </c>
      <c r="DA75">
        <v>-14</v>
      </c>
      <c r="DB75">
        <v>-395</v>
      </c>
      <c r="DC75">
        <v>-422</v>
      </c>
      <c r="DD75">
        <v>-109</v>
      </c>
      <c r="DE75">
        <v>-456</v>
      </c>
      <c r="DF75">
        <v>-300</v>
      </c>
      <c r="DG75">
        <v>135</v>
      </c>
      <c r="DH75">
        <v>-483</v>
      </c>
      <c r="DI75">
        <v>0</v>
      </c>
      <c r="DJ75">
        <v>-3</v>
      </c>
      <c r="DK75">
        <v>0</v>
      </c>
      <c r="DL75">
        <v>276</v>
      </c>
      <c r="DM75">
        <v>0</v>
      </c>
      <c r="DN75">
        <v>0</v>
      </c>
      <c r="DO75">
        <v>0</v>
      </c>
      <c r="DP75">
        <v>0</v>
      </c>
      <c r="DQ75">
        <v>0</v>
      </c>
      <c r="DR75">
        <v>-44</v>
      </c>
      <c r="DS75">
        <v>86</v>
      </c>
      <c r="DT75">
        <v>53</v>
      </c>
      <c r="DU75">
        <v>-26</v>
      </c>
      <c r="DV75">
        <v>-165</v>
      </c>
      <c r="DW75">
        <v>14</v>
      </c>
      <c r="DX75">
        <v>-32</v>
      </c>
      <c r="DY75">
        <v>-25</v>
      </c>
      <c r="DZ75">
        <v>25</v>
      </c>
      <c r="EA75">
        <v>11</v>
      </c>
      <c r="EB75">
        <v>54</v>
      </c>
      <c r="EC75">
        <v>15</v>
      </c>
      <c r="ED75">
        <v>-5</v>
      </c>
      <c r="EE75">
        <v>179</v>
      </c>
      <c r="EF75">
        <v>49</v>
      </c>
      <c r="EG75">
        <v>6</v>
      </c>
      <c r="EH75">
        <v>96</v>
      </c>
      <c r="EI75">
        <v>115</v>
      </c>
      <c r="EJ75">
        <v>-51</v>
      </c>
      <c r="EK75">
        <v>13</v>
      </c>
      <c r="EL75">
        <v>85</v>
      </c>
      <c r="EM75">
        <v>63</v>
      </c>
      <c r="EN75">
        <v>-267</v>
      </c>
      <c r="EO75">
        <v>295</v>
      </c>
      <c r="EP75">
        <v>-48</v>
      </c>
      <c r="EQ75">
        <v>-150</v>
      </c>
      <c r="ER75">
        <v>-329</v>
      </c>
      <c r="ES75">
        <v>-382</v>
      </c>
      <c r="ET75">
        <v>-31</v>
      </c>
      <c r="EU75">
        <v>94</v>
      </c>
      <c r="EV75">
        <v>-250</v>
      </c>
      <c r="EW75">
        <v>-104</v>
      </c>
      <c r="EX75">
        <v>-98</v>
      </c>
      <c r="EY75">
        <v>151</v>
      </c>
      <c r="EZ75">
        <v>-120</v>
      </c>
      <c r="FA75">
        <v>-51</v>
      </c>
      <c r="FB75">
        <v>-56</v>
      </c>
      <c r="FC75">
        <v>-48</v>
      </c>
      <c r="FD75">
        <v>84</v>
      </c>
      <c r="FE75">
        <v>-162</v>
      </c>
      <c r="FF75">
        <v>-157</v>
      </c>
      <c r="FG75">
        <v>-93</v>
      </c>
      <c r="FH75">
        <v>54</v>
      </c>
      <c r="FI75">
        <v>34</v>
      </c>
      <c r="FJ75">
        <v>300</v>
      </c>
      <c r="FK75">
        <v>191</v>
      </c>
      <c r="FL75">
        <v>195</v>
      </c>
      <c r="FM75">
        <v>193</v>
      </c>
      <c r="FN75">
        <v>175</v>
      </c>
      <c r="FO75">
        <v>48</v>
      </c>
      <c r="FP75">
        <v>306</v>
      </c>
      <c r="FQ75">
        <v>-37</v>
      </c>
      <c r="FR75">
        <v>8</v>
      </c>
      <c r="FS75">
        <v>681</v>
      </c>
      <c r="FT75">
        <v>-154</v>
      </c>
      <c r="FU75">
        <v>-376</v>
      </c>
      <c r="FV75">
        <v>-100</v>
      </c>
      <c r="FW75">
        <v>271</v>
      </c>
      <c r="FX75">
        <v>-259</v>
      </c>
      <c r="FY75">
        <v>-225</v>
      </c>
      <c r="FZ75">
        <v>165</v>
      </c>
      <c r="GA75">
        <v>169</v>
      </c>
      <c r="GB75">
        <v>-65</v>
      </c>
      <c r="GC75">
        <v>118</v>
      </c>
      <c r="GD75">
        <v>335</v>
      </c>
      <c r="GE75">
        <v>142</v>
      </c>
      <c r="GF75">
        <v>-374</v>
      </c>
      <c r="GG75">
        <v>-151</v>
      </c>
      <c r="GH75">
        <v>262</v>
      </c>
      <c r="GI75">
        <v>300</v>
      </c>
      <c r="GJ75">
        <v>-287</v>
      </c>
      <c r="GK75">
        <v>293</v>
      </c>
      <c r="GL75">
        <v>204</v>
      </c>
      <c r="GM75">
        <v>-482</v>
      </c>
      <c r="GN75">
        <v>109</v>
      </c>
      <c r="GO75">
        <v>32</v>
      </c>
      <c r="GP75">
        <v>72</v>
      </c>
      <c r="GQ75">
        <v>-223</v>
      </c>
      <c r="GR75">
        <v>190</v>
      </c>
      <c r="GS75">
        <v>175</v>
      </c>
      <c r="GT75">
        <v>95</v>
      </c>
      <c r="GU75">
        <v>-39</v>
      </c>
      <c r="GV75">
        <v>495</v>
      </c>
      <c r="GW75">
        <v>41</v>
      </c>
      <c r="GX75">
        <v>-309</v>
      </c>
      <c r="GY75">
        <v>-98</v>
      </c>
      <c r="GZ75">
        <v>-121</v>
      </c>
      <c r="HA75">
        <v>-90</v>
      </c>
      <c r="HB75">
        <v>-20</v>
      </c>
      <c r="HC75">
        <v>-8</v>
      </c>
      <c r="HD75">
        <v>-249</v>
      </c>
      <c r="HE75">
        <v>6</v>
      </c>
      <c r="HF75">
        <v>-112</v>
      </c>
      <c r="HG75">
        <v>-78</v>
      </c>
      <c r="HH75">
        <v>-66</v>
      </c>
      <c r="HI75">
        <v>-21</v>
      </c>
      <c r="HJ75">
        <v>195</v>
      </c>
      <c r="HK75">
        <v>180</v>
      </c>
      <c r="HL75">
        <v>-246</v>
      </c>
      <c r="HM75">
        <v>-108</v>
      </c>
      <c r="HN75">
        <v>254</v>
      </c>
      <c r="HO75">
        <v>-74</v>
      </c>
      <c r="HP75">
        <v>-126</v>
      </c>
      <c r="HQ75">
        <v>-47</v>
      </c>
      <c r="HR75">
        <v>-193</v>
      </c>
      <c r="HS75">
        <v>25</v>
      </c>
      <c r="HT75">
        <v>-207</v>
      </c>
      <c r="HU75">
        <v>-74</v>
      </c>
      <c r="HV75">
        <v>213</v>
      </c>
      <c r="HW75">
        <v>-159</v>
      </c>
      <c r="HX75">
        <v>-48</v>
      </c>
      <c r="HY75">
        <v>410</v>
      </c>
      <c r="HZ75">
        <v>-38</v>
      </c>
      <c r="IA75">
        <v>180</v>
      </c>
      <c r="IB75">
        <v>70</v>
      </c>
      <c r="IC75">
        <v>133</v>
      </c>
      <c r="ID75">
        <v>141</v>
      </c>
      <c r="IE75">
        <v>276</v>
      </c>
      <c r="IF75">
        <v>-27</v>
      </c>
      <c r="IG75">
        <v>-70</v>
      </c>
      <c r="IH75">
        <v>13</v>
      </c>
      <c r="II75">
        <v>412</v>
      </c>
      <c r="IJ75">
        <v>-207</v>
      </c>
      <c r="IK75">
        <v>-265</v>
      </c>
      <c r="IL75">
        <v>-35</v>
      </c>
      <c r="IM75">
        <v>-99</v>
      </c>
      <c r="IN75">
        <v>56</v>
      </c>
      <c r="IO75">
        <v>189</v>
      </c>
      <c r="IP75">
        <v>-14</v>
      </c>
      <c r="IQ75">
        <v>137</v>
      </c>
      <c r="IR75">
        <v>28</v>
      </c>
      <c r="IS75">
        <v>27</v>
      </c>
      <c r="IT75">
        <v>201</v>
      </c>
      <c r="IU75">
        <v>115</v>
      </c>
      <c r="IV75">
        <v>315</v>
      </c>
      <c r="IW75">
        <v>-53</v>
      </c>
      <c r="IX75">
        <v>-374</v>
      </c>
      <c r="IY75">
        <v>-83</v>
      </c>
      <c r="IZ75">
        <v>-222</v>
      </c>
      <c r="JA75">
        <v>280</v>
      </c>
      <c r="JB75">
        <v>750</v>
      </c>
      <c r="JC75">
        <v>-589</v>
      </c>
      <c r="JD75">
        <v>-1746</v>
      </c>
      <c r="JE75">
        <v>-1390</v>
      </c>
      <c r="JF75">
        <v>2730</v>
      </c>
      <c r="JG75">
        <v>-571</v>
      </c>
      <c r="JH75">
        <v>1606</v>
      </c>
      <c r="JI75">
        <v>528</v>
      </c>
      <c r="JJ75">
        <v>-1371</v>
      </c>
      <c r="JK75">
        <v>-931</v>
      </c>
      <c r="JL75">
        <v>488</v>
      </c>
      <c r="JM75">
        <v>-1114</v>
      </c>
      <c r="JN75">
        <v>870</v>
      </c>
      <c r="JO75">
        <v>-186</v>
      </c>
      <c r="JP75">
        <v>-1332</v>
      </c>
      <c r="JQ75">
        <v>168</v>
      </c>
      <c r="JR75">
        <v>1064</v>
      </c>
      <c r="JS75">
        <v>209</v>
      </c>
      <c r="JT75">
        <v>199</v>
      </c>
      <c r="JU75">
        <v>9</v>
      </c>
      <c r="JV75">
        <v>-2236</v>
      </c>
      <c r="JW75">
        <v>-1192</v>
      </c>
      <c r="JX75">
        <v>-2448</v>
      </c>
      <c r="JY75">
        <v>950</v>
      </c>
      <c r="JZ75">
        <v>-94</v>
      </c>
      <c r="KA75">
        <v>-636</v>
      </c>
      <c r="KB75">
        <v>815</v>
      </c>
      <c r="KC75">
        <v>-352</v>
      </c>
      <c r="KD75">
        <v>-107</v>
      </c>
      <c r="KE75">
        <v>-1818</v>
      </c>
      <c r="KF75">
        <v>442</v>
      </c>
      <c r="KG75">
        <v>1220</v>
      </c>
      <c r="KH75">
        <v>774</v>
      </c>
      <c r="KI75">
        <v>382</v>
      </c>
      <c r="KJ75">
        <v>1050</v>
      </c>
      <c r="KK75">
        <v>-1670</v>
      </c>
      <c r="KL75">
        <v>-400</v>
      </c>
      <c r="KM75">
        <v>-157</v>
      </c>
      <c r="KN75">
        <v>-90</v>
      </c>
      <c r="KO75">
        <v>69</v>
      </c>
      <c r="KP75">
        <v>-950</v>
      </c>
      <c r="KQ75">
        <v>689</v>
      </c>
      <c r="KR75">
        <v>-636</v>
      </c>
      <c r="KS75">
        <v>385</v>
      </c>
      <c r="KT75">
        <v>1125</v>
      </c>
      <c r="KU75">
        <v>1155</v>
      </c>
      <c r="KV75">
        <v>-814</v>
      </c>
      <c r="KW75">
        <v>325</v>
      </c>
      <c r="KX75">
        <v>-1383</v>
      </c>
      <c r="KY75">
        <v>-1066</v>
      </c>
      <c r="KZ75">
        <v>-1975</v>
      </c>
      <c r="LA75">
        <v>-6274</v>
      </c>
      <c r="LB75">
        <v>-5502</v>
      </c>
      <c r="LC75">
        <v>5854</v>
      </c>
      <c r="LD75">
        <v>1653</v>
      </c>
      <c r="LE75">
        <v>-1741</v>
      </c>
      <c r="LF75">
        <v>-1734</v>
      </c>
    </row>
    <row r="76" spans="1:318">
      <c r="A76" t="s">
        <v>379</v>
      </c>
      <c r="B76" t="s">
        <v>331</v>
      </c>
      <c r="C76">
        <v>1000000</v>
      </c>
      <c r="D76" t="s">
        <v>332</v>
      </c>
      <c r="E76" t="s">
        <v>548</v>
      </c>
      <c r="F76" s="2" t="s">
        <v>549</v>
      </c>
      <c r="G76" t="s">
        <v>7</v>
      </c>
      <c r="H76" t="s">
        <v>7</v>
      </c>
      <c r="I76" t="s">
        <v>7</v>
      </c>
      <c r="J76" t="s">
        <v>7</v>
      </c>
      <c r="K76">
        <v>0</v>
      </c>
      <c r="L76" t="s">
        <v>8</v>
      </c>
      <c r="M76" t="s">
        <v>8</v>
      </c>
      <c r="N76" t="s">
        <v>8</v>
      </c>
      <c r="O76">
        <v>0</v>
      </c>
      <c r="P76" t="s">
        <v>8</v>
      </c>
      <c r="Q76" t="s">
        <v>8</v>
      </c>
      <c r="R76" t="s">
        <v>8</v>
      </c>
      <c r="S76">
        <v>0</v>
      </c>
      <c r="T76" t="s">
        <v>8</v>
      </c>
      <c r="U76" t="s">
        <v>8</v>
      </c>
      <c r="V76" t="s">
        <v>8</v>
      </c>
      <c r="W76">
        <v>0</v>
      </c>
      <c r="X76" t="s">
        <v>8</v>
      </c>
      <c r="Y76" t="s">
        <v>8</v>
      </c>
      <c r="Z76" t="s">
        <v>8</v>
      </c>
      <c r="AA76">
        <v>0</v>
      </c>
      <c r="AB76" t="s">
        <v>8</v>
      </c>
      <c r="AC76" t="s">
        <v>8</v>
      </c>
      <c r="AD76" t="s">
        <v>8</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-1</v>
      </c>
      <c r="ER76">
        <v>0</v>
      </c>
      <c r="ES76">
        <v>0</v>
      </c>
      <c r="ET76">
        <v>0</v>
      </c>
      <c r="EU76">
        <v>0</v>
      </c>
      <c r="EV76">
        <v>0</v>
      </c>
      <c r="EW76">
        <v>0</v>
      </c>
      <c r="EX76">
        <v>0</v>
      </c>
      <c r="EY76">
        <v>0</v>
      </c>
      <c r="EZ76">
        <v>0</v>
      </c>
      <c r="FA76">
        <v>0</v>
      </c>
      <c r="FB76">
        <v>0</v>
      </c>
      <c r="FC76">
        <v>5</v>
      </c>
      <c r="FD76">
        <v>0</v>
      </c>
      <c r="FE76">
        <v>0</v>
      </c>
      <c r="FF76">
        <v>0</v>
      </c>
      <c r="FG76">
        <v>-59</v>
      </c>
      <c r="FH76">
        <v>0</v>
      </c>
      <c r="FI76">
        <v>0</v>
      </c>
      <c r="FJ76">
        <v>0</v>
      </c>
      <c r="FK76">
        <v>6</v>
      </c>
      <c r="FL76">
        <v>0</v>
      </c>
      <c r="FM76">
        <v>0</v>
      </c>
      <c r="FN76">
        <v>0</v>
      </c>
      <c r="FO76">
        <v>-70</v>
      </c>
      <c r="FP76">
        <v>0</v>
      </c>
      <c r="FQ76">
        <v>0</v>
      </c>
      <c r="FR76">
        <v>0</v>
      </c>
      <c r="FS76">
        <v>559</v>
      </c>
      <c r="FT76">
        <v>0</v>
      </c>
      <c r="FU76">
        <v>0</v>
      </c>
      <c r="FV76">
        <v>0</v>
      </c>
      <c r="FW76">
        <v>0</v>
      </c>
      <c r="FX76">
        <v>0</v>
      </c>
      <c r="FY76">
        <v>0</v>
      </c>
      <c r="FZ76">
        <v>0</v>
      </c>
      <c r="GA76">
        <v>-70</v>
      </c>
      <c r="GB76">
        <v>0</v>
      </c>
      <c r="GC76">
        <v>0</v>
      </c>
      <c r="GD76">
        <v>0</v>
      </c>
      <c r="GE76">
        <v>157</v>
      </c>
      <c r="GF76">
        <v>0</v>
      </c>
      <c r="GG76">
        <v>0</v>
      </c>
      <c r="GH76">
        <v>0</v>
      </c>
      <c r="GI76">
        <v>95</v>
      </c>
      <c r="GJ76">
        <v>0</v>
      </c>
      <c r="GK76">
        <v>0</v>
      </c>
      <c r="GL76">
        <v>0</v>
      </c>
      <c r="GM76">
        <v>67</v>
      </c>
      <c r="GN76">
        <v>0</v>
      </c>
      <c r="GO76">
        <v>0</v>
      </c>
      <c r="GP76">
        <v>0</v>
      </c>
      <c r="GQ76">
        <v>-56</v>
      </c>
      <c r="GR76">
        <v>0</v>
      </c>
      <c r="GS76">
        <v>0</v>
      </c>
      <c r="GT76">
        <v>0</v>
      </c>
      <c r="GU76">
        <v>-111</v>
      </c>
      <c r="GV76">
        <v>0</v>
      </c>
      <c r="GW76">
        <v>0</v>
      </c>
      <c r="GX76">
        <v>0</v>
      </c>
      <c r="GY76">
        <v>-138</v>
      </c>
      <c r="GZ76">
        <v>0</v>
      </c>
      <c r="HA76">
        <v>0</v>
      </c>
      <c r="HB76">
        <v>0</v>
      </c>
      <c r="HC76">
        <v>-82</v>
      </c>
      <c r="HD76">
        <v>0</v>
      </c>
      <c r="HE76">
        <v>0</v>
      </c>
      <c r="HF76">
        <v>0</v>
      </c>
      <c r="HG76">
        <v>222</v>
      </c>
      <c r="HH76">
        <v>0</v>
      </c>
      <c r="HI76">
        <v>0</v>
      </c>
      <c r="HJ76">
        <v>0</v>
      </c>
      <c r="HK76">
        <v>473</v>
      </c>
      <c r="HL76">
        <v>0</v>
      </c>
      <c r="HM76">
        <v>0</v>
      </c>
      <c r="HN76">
        <v>0</v>
      </c>
      <c r="HO76">
        <v>0</v>
      </c>
      <c r="HP76">
        <v>0</v>
      </c>
      <c r="HQ76">
        <v>0</v>
      </c>
      <c r="HR76">
        <v>0</v>
      </c>
      <c r="HS76">
        <v>0</v>
      </c>
      <c r="HT76">
        <v>0</v>
      </c>
      <c r="HU76">
        <v>0</v>
      </c>
      <c r="HV76">
        <v>0</v>
      </c>
      <c r="HW76">
        <v>0</v>
      </c>
      <c r="HX76">
        <v>0</v>
      </c>
      <c r="HY76">
        <v>0</v>
      </c>
      <c r="HZ76">
        <v>0</v>
      </c>
      <c r="IA76">
        <v>-123</v>
      </c>
      <c r="IB76">
        <v>0</v>
      </c>
      <c r="IC76">
        <v>0</v>
      </c>
      <c r="ID76">
        <v>0</v>
      </c>
      <c r="IE76">
        <v>797</v>
      </c>
      <c r="IF76">
        <v>0</v>
      </c>
      <c r="IG76">
        <v>0</v>
      </c>
      <c r="IH76">
        <v>0</v>
      </c>
      <c r="II76">
        <v>940</v>
      </c>
      <c r="IJ76">
        <v>0</v>
      </c>
      <c r="IK76">
        <v>0</v>
      </c>
      <c r="IL76">
        <v>0</v>
      </c>
      <c r="IM76">
        <v>-1587</v>
      </c>
      <c r="IN76">
        <v>-317</v>
      </c>
      <c r="IO76">
        <v>291</v>
      </c>
      <c r="IP76">
        <v>89</v>
      </c>
      <c r="IQ76">
        <v>-66</v>
      </c>
      <c r="IR76">
        <v>416</v>
      </c>
      <c r="IS76">
        <v>-253</v>
      </c>
      <c r="IT76">
        <v>-528</v>
      </c>
      <c r="IU76">
        <v>434</v>
      </c>
      <c r="IV76">
        <v>-727</v>
      </c>
      <c r="IW76">
        <v>552</v>
      </c>
      <c r="IX76">
        <v>131</v>
      </c>
      <c r="IY76">
        <v>98</v>
      </c>
      <c r="IZ76">
        <v>98</v>
      </c>
      <c r="JA76">
        <v>134</v>
      </c>
      <c r="JB76">
        <v>676</v>
      </c>
      <c r="JC76">
        <v>639</v>
      </c>
      <c r="JD76">
        <v>661</v>
      </c>
      <c r="JE76">
        <v>570</v>
      </c>
      <c r="JF76">
        <v>-119</v>
      </c>
      <c r="JG76">
        <v>758</v>
      </c>
      <c r="JH76">
        <v>21</v>
      </c>
      <c r="JI76">
        <v>-34</v>
      </c>
      <c r="JJ76">
        <v>94</v>
      </c>
      <c r="JK76">
        <v>23</v>
      </c>
      <c r="JL76">
        <v>-688</v>
      </c>
      <c r="JM76">
        <v>-657</v>
      </c>
      <c r="JN76">
        <v>591</v>
      </c>
      <c r="JO76">
        <v>583</v>
      </c>
      <c r="JP76">
        <v>668</v>
      </c>
      <c r="JQ76">
        <v>712</v>
      </c>
      <c r="JR76">
        <v>-41</v>
      </c>
      <c r="JS76">
        <v>321</v>
      </c>
      <c r="JT76">
        <v>-79</v>
      </c>
      <c r="JU76">
        <v>-72</v>
      </c>
      <c r="JV76">
        <v>-467</v>
      </c>
      <c r="JW76">
        <v>-478</v>
      </c>
      <c r="JX76">
        <v>-617</v>
      </c>
      <c r="JY76">
        <v>-249</v>
      </c>
      <c r="JZ76">
        <v>-167</v>
      </c>
      <c r="KA76">
        <v>-117</v>
      </c>
      <c r="KB76">
        <v>69</v>
      </c>
      <c r="KC76">
        <v>-64</v>
      </c>
      <c r="KD76">
        <v>-155</v>
      </c>
      <c r="KE76">
        <v>-529</v>
      </c>
      <c r="KF76">
        <v>-53</v>
      </c>
      <c r="KG76">
        <v>-38</v>
      </c>
      <c r="KH76">
        <v>729</v>
      </c>
      <c r="KI76">
        <v>1324</v>
      </c>
      <c r="KJ76">
        <v>548</v>
      </c>
      <c r="KK76">
        <v>339</v>
      </c>
      <c r="KL76">
        <v>-1043</v>
      </c>
      <c r="KM76">
        <v>-988</v>
      </c>
      <c r="KN76">
        <v>-898</v>
      </c>
      <c r="KO76">
        <v>-1003</v>
      </c>
      <c r="KP76">
        <v>-1238</v>
      </c>
      <c r="KQ76">
        <v>-988</v>
      </c>
      <c r="KR76">
        <v>-106</v>
      </c>
      <c r="KS76">
        <v>-1020</v>
      </c>
      <c r="KT76">
        <v>1386</v>
      </c>
      <c r="KU76">
        <v>4304</v>
      </c>
      <c r="KV76">
        <v>820</v>
      </c>
      <c r="KW76">
        <v>628</v>
      </c>
      <c r="KX76">
        <v>1494</v>
      </c>
      <c r="KY76">
        <v>613</v>
      </c>
      <c r="KZ76">
        <v>623</v>
      </c>
      <c r="LA76">
        <v>754</v>
      </c>
      <c r="LB76">
        <v>-122</v>
      </c>
      <c r="LC76">
        <v>169</v>
      </c>
      <c r="LD76">
        <v>16</v>
      </c>
      <c r="LE76">
        <v>-15</v>
      </c>
      <c r="LF76">
        <v>0</v>
      </c>
    </row>
    <row r="77" spans="1:318">
      <c r="A77" t="s">
        <v>394</v>
      </c>
      <c r="B77" t="s">
        <v>331</v>
      </c>
      <c r="C77">
        <v>1000000</v>
      </c>
      <c r="D77" t="s">
        <v>332</v>
      </c>
      <c r="E77" t="s">
        <v>550</v>
      </c>
      <c r="F77" s="2" t="s">
        <v>551</v>
      </c>
      <c r="G77" t="s">
        <v>7</v>
      </c>
      <c r="H77" t="s">
        <v>7</v>
      </c>
      <c r="I77" t="s">
        <v>7</v>
      </c>
      <c r="J77" t="s">
        <v>7</v>
      </c>
      <c r="K77">
        <v>0</v>
      </c>
      <c r="L77" t="s">
        <v>8</v>
      </c>
      <c r="M77" t="s">
        <v>8</v>
      </c>
      <c r="N77" t="s">
        <v>8</v>
      </c>
      <c r="O77">
        <v>0</v>
      </c>
      <c r="P77" t="s">
        <v>8</v>
      </c>
      <c r="Q77" t="s">
        <v>8</v>
      </c>
      <c r="R77" t="s">
        <v>8</v>
      </c>
      <c r="S77">
        <v>0</v>
      </c>
      <c r="T77" t="s">
        <v>8</v>
      </c>
      <c r="U77" t="s">
        <v>8</v>
      </c>
      <c r="V77" t="s">
        <v>8</v>
      </c>
      <c r="W77">
        <v>0</v>
      </c>
      <c r="X77" t="s">
        <v>8</v>
      </c>
      <c r="Y77" t="s">
        <v>8</v>
      </c>
      <c r="Z77" t="s">
        <v>8</v>
      </c>
      <c r="AA77">
        <v>0</v>
      </c>
      <c r="AB77" t="s">
        <v>8</v>
      </c>
      <c r="AC77" t="s">
        <v>8</v>
      </c>
      <c r="AD77" t="s">
        <v>8</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142</v>
      </c>
      <c r="EB77">
        <v>0</v>
      </c>
      <c r="EC77">
        <v>0</v>
      </c>
      <c r="ED77">
        <v>0</v>
      </c>
      <c r="EE77">
        <v>-1562</v>
      </c>
      <c r="EF77">
        <v>0</v>
      </c>
      <c r="EG77">
        <v>0</v>
      </c>
      <c r="EH77">
        <v>0</v>
      </c>
      <c r="EI77">
        <v>-3957</v>
      </c>
      <c r="EJ77">
        <v>0</v>
      </c>
      <c r="EK77">
        <v>0</v>
      </c>
      <c r="EL77">
        <v>0</v>
      </c>
      <c r="EM77">
        <v>-1135</v>
      </c>
      <c r="EN77">
        <v>0</v>
      </c>
      <c r="EO77">
        <v>0</v>
      </c>
      <c r="EP77">
        <v>0</v>
      </c>
      <c r="EQ77">
        <v>-3817</v>
      </c>
      <c r="ER77">
        <v>0</v>
      </c>
      <c r="ES77">
        <v>0</v>
      </c>
      <c r="ET77">
        <v>0</v>
      </c>
      <c r="EU77">
        <v>-2807</v>
      </c>
      <c r="EV77">
        <v>0</v>
      </c>
      <c r="EW77">
        <v>0</v>
      </c>
      <c r="EX77">
        <v>0</v>
      </c>
      <c r="EY77">
        <v>12143</v>
      </c>
      <c r="EZ77">
        <v>0</v>
      </c>
      <c r="FA77">
        <v>0</v>
      </c>
      <c r="FB77">
        <v>0</v>
      </c>
      <c r="FC77">
        <v>-4256</v>
      </c>
      <c r="FD77">
        <v>0</v>
      </c>
      <c r="FE77">
        <v>0</v>
      </c>
      <c r="FF77">
        <v>0</v>
      </c>
      <c r="FG77">
        <v>3544</v>
      </c>
      <c r="FH77">
        <v>0</v>
      </c>
      <c r="FI77">
        <v>0</v>
      </c>
      <c r="FJ77">
        <v>0</v>
      </c>
      <c r="FK77">
        <v>9952</v>
      </c>
      <c r="FL77">
        <v>0</v>
      </c>
      <c r="FM77">
        <v>0</v>
      </c>
      <c r="FN77">
        <v>0</v>
      </c>
      <c r="FO77">
        <v>10689</v>
      </c>
      <c r="FP77">
        <v>0</v>
      </c>
      <c r="FQ77">
        <v>0</v>
      </c>
      <c r="FR77">
        <v>0</v>
      </c>
      <c r="FS77">
        <v>-10716</v>
      </c>
      <c r="FT77">
        <v>0</v>
      </c>
      <c r="FU77">
        <v>0</v>
      </c>
      <c r="FV77">
        <v>0</v>
      </c>
      <c r="FW77">
        <v>-6242</v>
      </c>
      <c r="FX77">
        <v>0</v>
      </c>
      <c r="FY77">
        <v>0</v>
      </c>
      <c r="FZ77">
        <v>0</v>
      </c>
      <c r="GA77">
        <v>13219</v>
      </c>
      <c r="GB77">
        <v>0</v>
      </c>
      <c r="GC77">
        <v>0</v>
      </c>
      <c r="GD77">
        <v>0</v>
      </c>
      <c r="GE77">
        <v>-17161</v>
      </c>
      <c r="GF77">
        <v>0</v>
      </c>
      <c r="GG77">
        <v>0</v>
      </c>
      <c r="GH77">
        <v>0</v>
      </c>
      <c r="GI77">
        <v>12321</v>
      </c>
      <c r="GJ77">
        <v>0</v>
      </c>
      <c r="GK77">
        <v>0</v>
      </c>
      <c r="GL77">
        <v>0</v>
      </c>
      <c r="GM77">
        <v>-19431</v>
      </c>
      <c r="GN77">
        <v>0</v>
      </c>
      <c r="GO77">
        <v>0</v>
      </c>
      <c r="GP77">
        <v>0</v>
      </c>
      <c r="GQ77">
        <v>-6822</v>
      </c>
      <c r="GR77">
        <v>0</v>
      </c>
      <c r="GS77">
        <v>0</v>
      </c>
      <c r="GT77">
        <v>0</v>
      </c>
      <c r="GU77">
        <v>-70907</v>
      </c>
      <c r="GV77">
        <v>0</v>
      </c>
      <c r="GW77">
        <v>0</v>
      </c>
      <c r="GX77">
        <v>0</v>
      </c>
      <c r="GY77">
        <v>55168</v>
      </c>
      <c r="GZ77">
        <v>0</v>
      </c>
      <c r="HA77">
        <v>0</v>
      </c>
      <c r="HB77">
        <v>0</v>
      </c>
      <c r="HC77">
        <v>-33056</v>
      </c>
      <c r="HD77">
        <v>0</v>
      </c>
      <c r="HE77">
        <v>0</v>
      </c>
      <c r="HF77">
        <v>0</v>
      </c>
      <c r="HG77">
        <v>7394</v>
      </c>
      <c r="HH77">
        <v>0</v>
      </c>
      <c r="HI77">
        <v>0</v>
      </c>
      <c r="HJ77">
        <v>0</v>
      </c>
      <c r="HK77">
        <v>-2121</v>
      </c>
      <c r="HL77">
        <v>0</v>
      </c>
      <c r="HM77">
        <v>0</v>
      </c>
      <c r="HN77">
        <v>0</v>
      </c>
      <c r="HO77">
        <v>-152277</v>
      </c>
      <c r="HP77">
        <v>0</v>
      </c>
      <c r="HQ77">
        <v>0</v>
      </c>
      <c r="HR77">
        <v>0</v>
      </c>
      <c r="HS77">
        <v>12743</v>
      </c>
      <c r="HT77">
        <v>0</v>
      </c>
      <c r="HU77">
        <v>0</v>
      </c>
      <c r="HV77">
        <v>0</v>
      </c>
      <c r="HW77">
        <v>40463</v>
      </c>
      <c r="HX77">
        <v>0</v>
      </c>
      <c r="HY77">
        <v>0</v>
      </c>
      <c r="HZ77">
        <v>0</v>
      </c>
      <c r="IA77">
        <v>72949</v>
      </c>
      <c r="IB77">
        <v>0</v>
      </c>
      <c r="IC77">
        <v>0</v>
      </c>
      <c r="ID77">
        <v>0</v>
      </c>
      <c r="IE77">
        <v>33697</v>
      </c>
      <c r="IF77">
        <v>0</v>
      </c>
      <c r="IG77">
        <v>0</v>
      </c>
      <c r="IH77">
        <v>0</v>
      </c>
      <c r="II77">
        <v>5859</v>
      </c>
      <c r="IJ77">
        <v>-3977</v>
      </c>
      <c r="IK77">
        <v>3000</v>
      </c>
      <c r="IL77">
        <v>0</v>
      </c>
      <c r="IM77">
        <v>-140840</v>
      </c>
      <c r="IN77">
        <v>-102322</v>
      </c>
      <c r="IO77">
        <v>-65621</v>
      </c>
      <c r="IP77">
        <v>125183</v>
      </c>
      <c r="IQ77">
        <v>41483</v>
      </c>
      <c r="IR77">
        <v>14225</v>
      </c>
      <c r="IS77">
        <v>-107835</v>
      </c>
      <c r="IT77">
        <v>93464</v>
      </c>
      <c r="IU77">
        <v>144832</v>
      </c>
      <c r="IV77">
        <v>48172</v>
      </c>
      <c r="IW77">
        <v>-168424</v>
      </c>
      <c r="IX77">
        <v>-189474</v>
      </c>
      <c r="IY77">
        <v>157105</v>
      </c>
      <c r="IZ77">
        <v>-143627</v>
      </c>
      <c r="JA77">
        <v>90787</v>
      </c>
      <c r="JB77">
        <v>180952</v>
      </c>
      <c r="JC77">
        <v>-57038</v>
      </c>
      <c r="JD77">
        <v>21453</v>
      </c>
      <c r="JE77">
        <v>172934</v>
      </c>
      <c r="JF77">
        <v>142436</v>
      </c>
      <c r="JG77">
        <v>-191307</v>
      </c>
      <c r="JH77">
        <v>-61238</v>
      </c>
      <c r="JI77">
        <v>89483</v>
      </c>
      <c r="JJ77">
        <v>262090</v>
      </c>
      <c r="JK77">
        <v>-65855</v>
      </c>
      <c r="JL77">
        <v>-21281</v>
      </c>
      <c r="JM77">
        <v>74234</v>
      </c>
      <c r="JN77">
        <v>78121</v>
      </c>
      <c r="JO77">
        <v>-25244</v>
      </c>
      <c r="JP77">
        <v>-72360</v>
      </c>
      <c r="JQ77">
        <v>-248308</v>
      </c>
      <c r="JR77">
        <v>995</v>
      </c>
      <c r="JS77">
        <v>-62370</v>
      </c>
      <c r="JT77">
        <v>60880</v>
      </c>
      <c r="JU77">
        <v>99250</v>
      </c>
      <c r="JV77">
        <v>-94151</v>
      </c>
      <c r="JW77">
        <v>21928</v>
      </c>
      <c r="JX77">
        <v>52176</v>
      </c>
      <c r="JY77">
        <v>-185169</v>
      </c>
      <c r="JZ77">
        <v>28964</v>
      </c>
      <c r="KA77">
        <v>-164254</v>
      </c>
      <c r="KB77">
        <v>236031</v>
      </c>
      <c r="KC77">
        <v>139007</v>
      </c>
      <c r="KD77">
        <v>-38039</v>
      </c>
      <c r="KE77">
        <v>-406327</v>
      </c>
      <c r="KF77">
        <v>16884</v>
      </c>
      <c r="KG77">
        <v>75312</v>
      </c>
      <c r="KH77">
        <v>18990</v>
      </c>
      <c r="KI77">
        <v>-42704</v>
      </c>
      <c r="KJ77">
        <v>-194457</v>
      </c>
      <c r="KK77">
        <v>-136197</v>
      </c>
      <c r="KL77">
        <v>-79395</v>
      </c>
      <c r="KM77">
        <v>50331</v>
      </c>
      <c r="KN77">
        <v>190503</v>
      </c>
      <c r="KO77">
        <v>250178</v>
      </c>
      <c r="KP77">
        <v>127644</v>
      </c>
      <c r="KQ77">
        <v>-40673</v>
      </c>
      <c r="KR77">
        <v>239188</v>
      </c>
      <c r="KS77">
        <v>277411</v>
      </c>
      <c r="KT77">
        <v>51320</v>
      </c>
      <c r="KU77">
        <v>60174</v>
      </c>
      <c r="KV77">
        <v>-559958</v>
      </c>
      <c r="KW77">
        <v>250799</v>
      </c>
      <c r="KX77">
        <v>-100338</v>
      </c>
      <c r="KY77">
        <v>-87423</v>
      </c>
      <c r="KZ77">
        <v>-787968</v>
      </c>
      <c r="LA77">
        <v>-637589</v>
      </c>
      <c r="LB77">
        <v>-667957</v>
      </c>
      <c r="LC77">
        <v>190426</v>
      </c>
      <c r="LD77">
        <v>112465</v>
      </c>
      <c r="LE77">
        <v>-225290</v>
      </c>
      <c r="LF77">
        <v>-383388</v>
      </c>
    </row>
    <row r="78" spans="1:318">
      <c r="A78" t="s">
        <v>397</v>
      </c>
      <c r="B78" t="s">
        <v>331</v>
      </c>
      <c r="C78">
        <v>1000000</v>
      </c>
      <c r="D78" t="s">
        <v>332</v>
      </c>
      <c r="E78" t="s">
        <v>552</v>
      </c>
      <c r="F78" s="2" t="s">
        <v>553</v>
      </c>
      <c r="G78" t="s">
        <v>7</v>
      </c>
      <c r="H78" t="s">
        <v>7</v>
      </c>
      <c r="I78" t="s">
        <v>7</v>
      </c>
      <c r="J78" t="s">
        <v>7</v>
      </c>
      <c r="K78">
        <v>0</v>
      </c>
      <c r="L78" t="s">
        <v>8</v>
      </c>
      <c r="M78" t="s">
        <v>8</v>
      </c>
      <c r="N78" t="s">
        <v>8</v>
      </c>
      <c r="O78">
        <v>0</v>
      </c>
      <c r="P78" t="s">
        <v>8</v>
      </c>
      <c r="Q78" t="s">
        <v>8</v>
      </c>
      <c r="R78" t="s">
        <v>8</v>
      </c>
      <c r="S78">
        <v>0</v>
      </c>
      <c r="T78" t="s">
        <v>8</v>
      </c>
      <c r="U78" t="s">
        <v>8</v>
      </c>
      <c r="V78" t="s">
        <v>8</v>
      </c>
      <c r="W78">
        <v>0</v>
      </c>
      <c r="X78" t="s">
        <v>8</v>
      </c>
      <c r="Y78" t="s">
        <v>8</v>
      </c>
      <c r="Z78" t="s">
        <v>8</v>
      </c>
      <c r="AA78">
        <v>0</v>
      </c>
      <c r="AB78" t="s">
        <v>8</v>
      </c>
      <c r="AC78" t="s">
        <v>8</v>
      </c>
      <c r="AD78" t="s">
        <v>8</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1992</v>
      </c>
      <c r="IB78">
        <v>0</v>
      </c>
      <c r="IC78">
        <v>0</v>
      </c>
      <c r="ID78">
        <v>0</v>
      </c>
      <c r="IE78">
        <v>1661</v>
      </c>
      <c r="IF78">
        <v>0</v>
      </c>
      <c r="IG78">
        <v>0</v>
      </c>
      <c r="IH78">
        <v>0</v>
      </c>
      <c r="II78">
        <v>164</v>
      </c>
      <c r="IJ78">
        <v>0</v>
      </c>
      <c r="IK78">
        <v>0</v>
      </c>
      <c r="IL78">
        <v>0</v>
      </c>
      <c r="IM78">
        <v>-425</v>
      </c>
      <c r="IN78">
        <v>320</v>
      </c>
      <c r="IO78">
        <v>772</v>
      </c>
      <c r="IP78">
        <v>-47</v>
      </c>
      <c r="IQ78">
        <v>519</v>
      </c>
      <c r="IR78">
        <v>-422</v>
      </c>
      <c r="IS78">
        <v>340</v>
      </c>
      <c r="IT78">
        <v>978</v>
      </c>
      <c r="IU78">
        <v>537</v>
      </c>
      <c r="IV78">
        <v>-230</v>
      </c>
      <c r="IW78">
        <v>-288</v>
      </c>
      <c r="IX78">
        <v>-987</v>
      </c>
      <c r="IY78">
        <v>-264</v>
      </c>
      <c r="IZ78">
        <v>-196</v>
      </c>
      <c r="JA78">
        <v>159</v>
      </c>
      <c r="JB78">
        <v>-529</v>
      </c>
      <c r="JC78">
        <v>-824</v>
      </c>
      <c r="JD78">
        <v>-1239</v>
      </c>
      <c r="JE78">
        <v>-289</v>
      </c>
      <c r="JF78">
        <v>557</v>
      </c>
      <c r="JG78">
        <v>-1026</v>
      </c>
      <c r="JH78">
        <v>155</v>
      </c>
      <c r="JI78">
        <v>118</v>
      </c>
      <c r="JJ78">
        <v>-328</v>
      </c>
      <c r="JK78">
        <v>-101</v>
      </c>
      <c r="JL78">
        <v>9</v>
      </c>
      <c r="JM78">
        <v>-104</v>
      </c>
      <c r="JN78">
        <v>133</v>
      </c>
      <c r="JO78">
        <v>-80</v>
      </c>
      <c r="JP78">
        <v>-163</v>
      </c>
      <c r="JQ78">
        <v>-208</v>
      </c>
      <c r="JR78">
        <v>249</v>
      </c>
      <c r="JS78">
        <v>-470</v>
      </c>
      <c r="JT78">
        <v>19</v>
      </c>
      <c r="JU78">
        <v>66</v>
      </c>
      <c r="JV78">
        <v>-588</v>
      </c>
      <c r="JW78">
        <v>-585</v>
      </c>
      <c r="JX78">
        <v>-1093</v>
      </c>
      <c r="JY78">
        <v>511</v>
      </c>
      <c r="JZ78">
        <v>-517</v>
      </c>
      <c r="KA78">
        <v>-272</v>
      </c>
      <c r="KB78">
        <v>608</v>
      </c>
      <c r="KC78">
        <v>-10</v>
      </c>
      <c r="KD78">
        <v>77</v>
      </c>
      <c r="KE78">
        <v>-1101</v>
      </c>
      <c r="KF78">
        <v>440</v>
      </c>
      <c r="KG78">
        <v>459</v>
      </c>
      <c r="KH78">
        <v>319</v>
      </c>
      <c r="KI78">
        <v>-208</v>
      </c>
      <c r="KJ78">
        <v>497</v>
      </c>
      <c r="KK78">
        <v>-750</v>
      </c>
      <c r="KL78">
        <v>-98</v>
      </c>
      <c r="KM78">
        <v>-136</v>
      </c>
      <c r="KN78">
        <v>-26</v>
      </c>
      <c r="KO78">
        <v>122</v>
      </c>
      <c r="KP78">
        <v>-403</v>
      </c>
      <c r="KQ78">
        <v>423</v>
      </c>
      <c r="KR78">
        <v>34</v>
      </c>
      <c r="KS78">
        <v>1500</v>
      </c>
      <c r="KT78">
        <v>281</v>
      </c>
      <c r="KU78">
        <v>477</v>
      </c>
      <c r="KV78">
        <v>-286</v>
      </c>
      <c r="KW78">
        <v>375</v>
      </c>
      <c r="KX78">
        <v>110</v>
      </c>
      <c r="KY78">
        <v>-214</v>
      </c>
      <c r="KZ78">
        <v>-225</v>
      </c>
      <c r="LA78">
        <v>-691</v>
      </c>
      <c r="LB78">
        <v>-560</v>
      </c>
      <c r="LC78">
        <v>647</v>
      </c>
      <c r="LD78">
        <v>84</v>
      </c>
      <c r="LE78">
        <v>-95</v>
      </c>
      <c r="LF78">
        <v>0</v>
      </c>
    </row>
    <row r="79" spans="1:318">
      <c r="A79" t="s">
        <v>400</v>
      </c>
      <c r="B79" t="s">
        <v>331</v>
      </c>
      <c r="C79">
        <v>1000000</v>
      </c>
      <c r="D79" t="s">
        <v>332</v>
      </c>
      <c r="E79" t="s">
        <v>554</v>
      </c>
      <c r="F79" s="2" t="s">
        <v>555</v>
      </c>
      <c r="G79" t="s">
        <v>7</v>
      </c>
      <c r="H79" t="s">
        <v>7</v>
      </c>
      <c r="I79" t="s">
        <v>7</v>
      </c>
      <c r="J79" t="s">
        <v>7</v>
      </c>
      <c r="K79">
        <v>0</v>
      </c>
      <c r="L79" t="s">
        <v>8</v>
      </c>
      <c r="M79" t="s">
        <v>8</v>
      </c>
      <c r="N79" t="s">
        <v>8</v>
      </c>
      <c r="O79">
        <v>0</v>
      </c>
      <c r="P79" t="s">
        <v>8</v>
      </c>
      <c r="Q79" t="s">
        <v>8</v>
      </c>
      <c r="R79" t="s">
        <v>8</v>
      </c>
      <c r="S79">
        <v>0</v>
      </c>
      <c r="T79" t="s">
        <v>8</v>
      </c>
      <c r="U79" t="s">
        <v>8</v>
      </c>
      <c r="V79" t="s">
        <v>8</v>
      </c>
      <c r="W79">
        <v>0</v>
      </c>
      <c r="X79" t="s">
        <v>8</v>
      </c>
      <c r="Y79" t="s">
        <v>8</v>
      </c>
      <c r="Z79" t="s">
        <v>8</v>
      </c>
      <c r="AA79">
        <v>0</v>
      </c>
      <c r="AB79" t="s">
        <v>8</v>
      </c>
      <c r="AC79" t="s">
        <v>8</v>
      </c>
      <c r="AD79" t="s">
        <v>8</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-37</v>
      </c>
      <c r="EB79">
        <v>0</v>
      </c>
      <c r="EC79">
        <v>0</v>
      </c>
      <c r="ED79">
        <v>0</v>
      </c>
      <c r="EE79">
        <v>345</v>
      </c>
      <c r="EF79">
        <v>0</v>
      </c>
      <c r="EG79">
        <v>0</v>
      </c>
      <c r="EH79">
        <v>0</v>
      </c>
      <c r="EI79">
        <v>-1523</v>
      </c>
      <c r="EJ79">
        <v>0</v>
      </c>
      <c r="EK79">
        <v>0</v>
      </c>
      <c r="EL79">
        <v>0</v>
      </c>
      <c r="EM79">
        <v>1432</v>
      </c>
      <c r="EN79">
        <v>0</v>
      </c>
      <c r="EO79">
        <v>0</v>
      </c>
      <c r="EP79">
        <v>0</v>
      </c>
      <c r="EQ79">
        <v>-862</v>
      </c>
      <c r="ER79">
        <v>0</v>
      </c>
      <c r="ES79">
        <v>0</v>
      </c>
      <c r="ET79">
        <v>0</v>
      </c>
      <c r="EU79">
        <v>114</v>
      </c>
      <c r="EV79">
        <v>0</v>
      </c>
      <c r="EW79">
        <v>0</v>
      </c>
      <c r="EX79">
        <v>0</v>
      </c>
      <c r="EY79">
        <v>2371</v>
      </c>
      <c r="EZ79">
        <v>0</v>
      </c>
      <c r="FA79">
        <v>0</v>
      </c>
      <c r="FB79">
        <v>0</v>
      </c>
      <c r="FC79">
        <v>-2785</v>
      </c>
      <c r="FD79">
        <v>0</v>
      </c>
      <c r="FE79">
        <v>0</v>
      </c>
      <c r="FF79">
        <v>0</v>
      </c>
      <c r="FG79">
        <v>2847</v>
      </c>
      <c r="FH79">
        <v>0</v>
      </c>
      <c r="FI79">
        <v>0</v>
      </c>
      <c r="FJ79">
        <v>0</v>
      </c>
      <c r="FK79">
        <v>6509</v>
      </c>
      <c r="FL79">
        <v>0</v>
      </c>
      <c r="FM79">
        <v>0</v>
      </c>
      <c r="FN79">
        <v>0</v>
      </c>
      <c r="FO79">
        <v>4823</v>
      </c>
      <c r="FP79">
        <v>0</v>
      </c>
      <c r="FQ79">
        <v>0</v>
      </c>
      <c r="FR79">
        <v>0</v>
      </c>
      <c r="FS79">
        <v>-8682</v>
      </c>
      <c r="FT79">
        <v>0</v>
      </c>
      <c r="FU79">
        <v>0</v>
      </c>
      <c r="FV79">
        <v>0</v>
      </c>
      <c r="FW79">
        <v>-4473</v>
      </c>
      <c r="FX79">
        <v>0</v>
      </c>
      <c r="FY79">
        <v>0</v>
      </c>
      <c r="FZ79">
        <v>0</v>
      </c>
      <c r="GA79">
        <v>7163</v>
      </c>
      <c r="GB79">
        <v>0</v>
      </c>
      <c r="GC79">
        <v>0</v>
      </c>
      <c r="GD79">
        <v>0</v>
      </c>
      <c r="GE79">
        <v>-9979</v>
      </c>
      <c r="GF79">
        <v>0</v>
      </c>
      <c r="GG79">
        <v>0</v>
      </c>
      <c r="GH79">
        <v>0</v>
      </c>
      <c r="GI79">
        <v>4256</v>
      </c>
      <c r="GJ79">
        <v>0</v>
      </c>
      <c r="GK79">
        <v>0</v>
      </c>
      <c r="GL79">
        <v>0</v>
      </c>
      <c r="GM79">
        <v>-10967</v>
      </c>
      <c r="GN79">
        <v>0</v>
      </c>
      <c r="GO79">
        <v>0</v>
      </c>
      <c r="GP79">
        <v>0</v>
      </c>
      <c r="GQ79">
        <v>879</v>
      </c>
      <c r="GR79">
        <v>0</v>
      </c>
      <c r="GS79">
        <v>0</v>
      </c>
      <c r="GT79">
        <v>0</v>
      </c>
      <c r="GU79">
        <v>-27004</v>
      </c>
      <c r="GV79">
        <v>0</v>
      </c>
      <c r="GW79">
        <v>0</v>
      </c>
      <c r="GX79">
        <v>0</v>
      </c>
      <c r="GY79">
        <v>23855</v>
      </c>
      <c r="GZ79">
        <v>0</v>
      </c>
      <c r="HA79">
        <v>0</v>
      </c>
      <c r="HB79">
        <v>0</v>
      </c>
      <c r="HC79">
        <v>-18588</v>
      </c>
      <c r="HD79">
        <v>0</v>
      </c>
      <c r="HE79">
        <v>0</v>
      </c>
      <c r="HF79">
        <v>0</v>
      </c>
      <c r="HG79">
        <v>-10863</v>
      </c>
      <c r="HH79">
        <v>0</v>
      </c>
      <c r="HI79">
        <v>0</v>
      </c>
      <c r="HJ79">
        <v>0</v>
      </c>
      <c r="HK79">
        <v>-5628</v>
      </c>
      <c r="HL79">
        <v>0</v>
      </c>
      <c r="HM79">
        <v>0</v>
      </c>
      <c r="HN79">
        <v>0</v>
      </c>
      <c r="HO79">
        <v>-75558</v>
      </c>
      <c r="HP79">
        <v>0</v>
      </c>
      <c r="HQ79">
        <v>0</v>
      </c>
      <c r="HR79">
        <v>0</v>
      </c>
      <c r="HS79">
        <v>38242</v>
      </c>
      <c r="HT79">
        <v>0</v>
      </c>
      <c r="HU79">
        <v>0</v>
      </c>
      <c r="HV79">
        <v>0</v>
      </c>
      <c r="HW79">
        <v>25579</v>
      </c>
      <c r="HX79">
        <v>0</v>
      </c>
      <c r="HY79">
        <v>0</v>
      </c>
      <c r="HZ79">
        <v>0</v>
      </c>
      <c r="IA79">
        <v>29421</v>
      </c>
      <c r="IB79">
        <v>0</v>
      </c>
      <c r="IC79">
        <v>0</v>
      </c>
      <c r="ID79">
        <v>0</v>
      </c>
      <c r="IE79">
        <v>-25192</v>
      </c>
      <c r="IF79">
        <v>0</v>
      </c>
      <c r="IG79">
        <v>0</v>
      </c>
      <c r="IH79">
        <v>0</v>
      </c>
      <c r="II79">
        <v>-20566</v>
      </c>
      <c r="IJ79">
        <v>0</v>
      </c>
      <c r="IK79">
        <v>3000</v>
      </c>
      <c r="IL79">
        <v>0</v>
      </c>
      <c r="IM79">
        <v>-32186</v>
      </c>
      <c r="IN79">
        <v>-40871</v>
      </c>
      <c r="IO79">
        <v>-20837</v>
      </c>
      <c r="IP79">
        <v>43171</v>
      </c>
      <c r="IQ79">
        <v>691</v>
      </c>
      <c r="IR79">
        <v>5181</v>
      </c>
      <c r="IS79">
        <v>-32432</v>
      </c>
      <c r="IT79">
        <v>51990</v>
      </c>
      <c r="IU79">
        <v>50968</v>
      </c>
      <c r="IV79">
        <v>63180</v>
      </c>
      <c r="IW79">
        <v>-76092</v>
      </c>
      <c r="IX79">
        <v>20311</v>
      </c>
      <c r="IY79">
        <v>159535</v>
      </c>
      <c r="IZ79">
        <v>-88235</v>
      </c>
      <c r="JA79">
        <v>-126550</v>
      </c>
      <c r="JB79">
        <v>12852</v>
      </c>
      <c r="JC79">
        <v>63514</v>
      </c>
      <c r="JD79">
        <v>-8392</v>
      </c>
      <c r="JE79">
        <v>109056</v>
      </c>
      <c r="JF79">
        <v>53132</v>
      </c>
      <c r="JG79">
        <v>-95549</v>
      </c>
      <c r="JH79">
        <v>-39763</v>
      </c>
      <c r="JI79">
        <v>58833</v>
      </c>
      <c r="JJ79">
        <v>219258</v>
      </c>
      <c r="JK79">
        <v>-71501</v>
      </c>
      <c r="JL79">
        <v>-67230</v>
      </c>
      <c r="JM79">
        <v>74242</v>
      </c>
      <c r="JN79">
        <v>-1151</v>
      </c>
      <c r="JO79">
        <v>-28359</v>
      </c>
      <c r="JP79">
        <v>-25062</v>
      </c>
      <c r="JQ79">
        <v>-116779</v>
      </c>
      <c r="JR79">
        <v>-12260</v>
      </c>
      <c r="JS79">
        <v>-61418</v>
      </c>
      <c r="JT79">
        <v>27820</v>
      </c>
      <c r="JU79">
        <v>36310</v>
      </c>
      <c r="JV79">
        <v>-20047</v>
      </c>
      <c r="JW79">
        <v>49880</v>
      </c>
      <c r="JX79">
        <v>53724</v>
      </c>
      <c r="JY79">
        <v>-88686</v>
      </c>
      <c r="JZ79">
        <v>55587</v>
      </c>
      <c r="KA79">
        <v>-76869</v>
      </c>
      <c r="KB79">
        <v>121143</v>
      </c>
      <c r="KC79">
        <v>67191</v>
      </c>
      <c r="KD79">
        <v>-43405</v>
      </c>
      <c r="KE79">
        <v>-187964</v>
      </c>
      <c r="KF79">
        <v>4109</v>
      </c>
      <c r="KG79">
        <v>21197</v>
      </c>
      <c r="KH79">
        <v>-9133</v>
      </c>
      <c r="KI79">
        <v>-37837</v>
      </c>
      <c r="KJ79">
        <v>-79774</v>
      </c>
      <c r="KK79">
        <v>-24760</v>
      </c>
      <c r="KL79">
        <v>-48713</v>
      </c>
      <c r="KM79">
        <v>91781</v>
      </c>
      <c r="KN79">
        <v>64394</v>
      </c>
      <c r="KO79">
        <v>118881</v>
      </c>
      <c r="KP79">
        <v>73106</v>
      </c>
      <c r="KQ79">
        <v>-59930</v>
      </c>
      <c r="KR79">
        <v>398465</v>
      </c>
      <c r="KS79">
        <v>-13008</v>
      </c>
      <c r="KT79">
        <v>-18099</v>
      </c>
      <c r="KU79">
        <v>-62201</v>
      </c>
      <c r="KV79">
        <v>-254526</v>
      </c>
      <c r="KW79">
        <v>101094</v>
      </c>
      <c r="KX79">
        <v>-28875</v>
      </c>
      <c r="KY79">
        <v>-27909</v>
      </c>
      <c r="KZ79">
        <v>-350294</v>
      </c>
      <c r="LA79">
        <v>-215724</v>
      </c>
      <c r="LB79">
        <v>-328235</v>
      </c>
      <c r="LC79">
        <v>51719</v>
      </c>
      <c r="LD79">
        <v>76592</v>
      </c>
      <c r="LE79">
        <v>-152904</v>
      </c>
      <c r="LF79">
        <v>-157950</v>
      </c>
    </row>
    <row r="80" spans="1:318">
      <c r="A80" t="s">
        <v>403</v>
      </c>
      <c r="B80" t="s">
        <v>331</v>
      </c>
      <c r="C80">
        <v>1000000</v>
      </c>
      <c r="D80" t="s">
        <v>332</v>
      </c>
      <c r="E80" t="s">
        <v>556</v>
      </c>
      <c r="F80" s="2" t="s">
        <v>557</v>
      </c>
      <c r="G80" t="s">
        <v>7</v>
      </c>
      <c r="H80" t="s">
        <v>7</v>
      </c>
      <c r="I80" t="s">
        <v>7</v>
      </c>
      <c r="J80" t="s">
        <v>7</v>
      </c>
      <c r="K80">
        <v>0</v>
      </c>
      <c r="L80" t="s">
        <v>8</v>
      </c>
      <c r="M80" t="s">
        <v>8</v>
      </c>
      <c r="N80" t="s">
        <v>8</v>
      </c>
      <c r="O80">
        <v>0</v>
      </c>
      <c r="P80" t="s">
        <v>8</v>
      </c>
      <c r="Q80" t="s">
        <v>8</v>
      </c>
      <c r="R80" t="s">
        <v>8</v>
      </c>
      <c r="S80">
        <v>0</v>
      </c>
      <c r="T80" t="s">
        <v>8</v>
      </c>
      <c r="U80" t="s">
        <v>8</v>
      </c>
      <c r="V80" t="s">
        <v>8</v>
      </c>
      <c r="W80">
        <v>0</v>
      </c>
      <c r="X80" t="s">
        <v>8</v>
      </c>
      <c r="Y80" t="s">
        <v>8</v>
      </c>
      <c r="Z80" t="s">
        <v>8</v>
      </c>
      <c r="AA80">
        <v>0</v>
      </c>
      <c r="AB80" t="s">
        <v>8</v>
      </c>
      <c r="AC80" t="s">
        <v>8</v>
      </c>
      <c r="AD80" t="s">
        <v>8</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-81</v>
      </c>
      <c r="EB80">
        <v>0</v>
      </c>
      <c r="EC80">
        <v>0</v>
      </c>
      <c r="ED80">
        <v>0</v>
      </c>
      <c r="EE80">
        <v>-31</v>
      </c>
      <c r="EF80">
        <v>0</v>
      </c>
      <c r="EG80">
        <v>0</v>
      </c>
      <c r="EH80">
        <v>0</v>
      </c>
      <c r="EI80">
        <v>-141</v>
      </c>
      <c r="EJ80">
        <v>0</v>
      </c>
      <c r="EK80">
        <v>0</v>
      </c>
      <c r="EL80">
        <v>0</v>
      </c>
      <c r="EM80">
        <v>158</v>
      </c>
      <c r="EN80">
        <v>0</v>
      </c>
      <c r="EO80">
        <v>0</v>
      </c>
      <c r="EP80">
        <v>0</v>
      </c>
      <c r="EQ80">
        <v>60</v>
      </c>
      <c r="ER80">
        <v>0</v>
      </c>
      <c r="ES80">
        <v>0</v>
      </c>
      <c r="ET80">
        <v>0</v>
      </c>
      <c r="EU80">
        <v>314</v>
      </c>
      <c r="EV80">
        <v>0</v>
      </c>
      <c r="EW80">
        <v>0</v>
      </c>
      <c r="EX80">
        <v>0</v>
      </c>
      <c r="EY80">
        <v>931</v>
      </c>
      <c r="EZ80">
        <v>0</v>
      </c>
      <c r="FA80">
        <v>0</v>
      </c>
      <c r="FB80">
        <v>0</v>
      </c>
      <c r="FC80">
        <v>287</v>
      </c>
      <c r="FD80">
        <v>0</v>
      </c>
      <c r="FE80">
        <v>0</v>
      </c>
      <c r="FF80">
        <v>0</v>
      </c>
      <c r="FG80">
        <v>-335</v>
      </c>
      <c r="FH80">
        <v>0</v>
      </c>
      <c r="FI80">
        <v>0</v>
      </c>
      <c r="FJ80">
        <v>0</v>
      </c>
      <c r="FK80">
        <v>1175</v>
      </c>
      <c r="FL80">
        <v>0</v>
      </c>
      <c r="FM80">
        <v>0</v>
      </c>
      <c r="FN80">
        <v>0</v>
      </c>
      <c r="FO80">
        <v>545</v>
      </c>
      <c r="FP80">
        <v>0</v>
      </c>
      <c r="FQ80">
        <v>0</v>
      </c>
      <c r="FR80">
        <v>0</v>
      </c>
      <c r="FS80">
        <v>-1703</v>
      </c>
      <c r="FT80">
        <v>0</v>
      </c>
      <c r="FU80">
        <v>0</v>
      </c>
      <c r="FV80">
        <v>0</v>
      </c>
      <c r="FW80">
        <v>-862</v>
      </c>
      <c r="FX80">
        <v>0</v>
      </c>
      <c r="FY80">
        <v>0</v>
      </c>
      <c r="FZ80">
        <v>0</v>
      </c>
      <c r="GA80">
        <v>-1026</v>
      </c>
      <c r="GB80">
        <v>0</v>
      </c>
      <c r="GC80">
        <v>0</v>
      </c>
      <c r="GD80">
        <v>0</v>
      </c>
      <c r="GE80">
        <v>-1417</v>
      </c>
      <c r="GF80">
        <v>0</v>
      </c>
      <c r="GG80">
        <v>0</v>
      </c>
      <c r="GH80">
        <v>0</v>
      </c>
      <c r="GI80">
        <v>-1101</v>
      </c>
      <c r="GJ80">
        <v>0</v>
      </c>
      <c r="GK80">
        <v>0</v>
      </c>
      <c r="GL80">
        <v>0</v>
      </c>
      <c r="GM80">
        <v>-1756</v>
      </c>
      <c r="GN80">
        <v>0</v>
      </c>
      <c r="GO80">
        <v>0</v>
      </c>
      <c r="GP80">
        <v>0</v>
      </c>
      <c r="GQ80">
        <v>-2141</v>
      </c>
      <c r="GR80">
        <v>0</v>
      </c>
      <c r="GS80">
        <v>0</v>
      </c>
      <c r="GT80">
        <v>0</v>
      </c>
      <c r="GU80">
        <v>-11602</v>
      </c>
      <c r="GV80">
        <v>0</v>
      </c>
      <c r="GW80">
        <v>0</v>
      </c>
      <c r="GX80">
        <v>0</v>
      </c>
      <c r="GY80">
        <v>-1366</v>
      </c>
      <c r="GZ80">
        <v>0</v>
      </c>
      <c r="HA80">
        <v>0</v>
      </c>
      <c r="HB80">
        <v>0</v>
      </c>
      <c r="HC80">
        <v>-3692</v>
      </c>
      <c r="HD80">
        <v>0</v>
      </c>
      <c r="HE80">
        <v>0</v>
      </c>
      <c r="HF80">
        <v>0</v>
      </c>
      <c r="HG80">
        <v>1586</v>
      </c>
      <c r="HH80">
        <v>0</v>
      </c>
      <c r="HI80">
        <v>0</v>
      </c>
      <c r="HJ80">
        <v>0</v>
      </c>
      <c r="HK80">
        <v>4712</v>
      </c>
      <c r="HL80">
        <v>0</v>
      </c>
      <c r="HM80">
        <v>0</v>
      </c>
      <c r="HN80">
        <v>0</v>
      </c>
      <c r="HO80">
        <v>-16675</v>
      </c>
      <c r="HP80">
        <v>0</v>
      </c>
      <c r="HQ80">
        <v>0</v>
      </c>
      <c r="HR80">
        <v>0</v>
      </c>
      <c r="HS80">
        <v>4991</v>
      </c>
      <c r="HT80">
        <v>0</v>
      </c>
      <c r="HU80">
        <v>0</v>
      </c>
      <c r="HV80">
        <v>0</v>
      </c>
      <c r="HW80">
        <v>7113</v>
      </c>
      <c r="HX80">
        <v>0</v>
      </c>
      <c r="HY80">
        <v>0</v>
      </c>
      <c r="HZ80">
        <v>0</v>
      </c>
      <c r="IA80">
        <v>9551</v>
      </c>
      <c r="IB80">
        <v>0</v>
      </c>
      <c r="IC80">
        <v>0</v>
      </c>
      <c r="ID80">
        <v>0</v>
      </c>
      <c r="IE80">
        <v>6668</v>
      </c>
      <c r="IF80">
        <v>0</v>
      </c>
      <c r="IG80">
        <v>0</v>
      </c>
      <c r="IH80">
        <v>0</v>
      </c>
      <c r="II80">
        <v>1069</v>
      </c>
      <c r="IJ80">
        <v>0</v>
      </c>
      <c r="IK80">
        <v>0</v>
      </c>
      <c r="IL80">
        <v>0</v>
      </c>
      <c r="IM80">
        <v>-25790</v>
      </c>
      <c r="IN80">
        <v>-11581</v>
      </c>
      <c r="IO80">
        <v>-9468</v>
      </c>
      <c r="IP80">
        <v>22000</v>
      </c>
      <c r="IQ80">
        <v>-49503</v>
      </c>
      <c r="IR80">
        <v>6839</v>
      </c>
      <c r="IS80">
        <v>-19246</v>
      </c>
      <c r="IT80">
        <v>26539</v>
      </c>
      <c r="IU80">
        <v>28829</v>
      </c>
      <c r="IV80">
        <v>25455</v>
      </c>
      <c r="IW80">
        <v>-33490</v>
      </c>
      <c r="IX80">
        <v>3279</v>
      </c>
      <c r="IY80">
        <v>80921</v>
      </c>
      <c r="IZ80">
        <v>-22429</v>
      </c>
      <c r="JA80">
        <v>-13405</v>
      </c>
      <c r="JB80">
        <v>5575</v>
      </c>
      <c r="JC80">
        <v>-17374</v>
      </c>
      <c r="JD80">
        <v>3223</v>
      </c>
      <c r="JE80">
        <v>21178</v>
      </c>
      <c r="JF80">
        <v>14790</v>
      </c>
      <c r="JG80">
        <v>-16222</v>
      </c>
      <c r="JH80">
        <v>-3966</v>
      </c>
      <c r="JI80">
        <v>11851</v>
      </c>
      <c r="JJ80">
        <v>21899</v>
      </c>
      <c r="JK80">
        <v>2644</v>
      </c>
      <c r="JL80">
        <v>-3976</v>
      </c>
      <c r="JM80">
        <v>4701</v>
      </c>
      <c r="JN80">
        <v>2182</v>
      </c>
      <c r="JO80">
        <v>-4180</v>
      </c>
      <c r="JP80">
        <v>-3299</v>
      </c>
      <c r="JQ80">
        <v>-22429</v>
      </c>
      <c r="JR80">
        <v>2779</v>
      </c>
      <c r="JS80">
        <v>-9676</v>
      </c>
      <c r="JT80">
        <v>6789</v>
      </c>
      <c r="JU80">
        <v>12296</v>
      </c>
      <c r="JV80">
        <v>-3944</v>
      </c>
      <c r="JW80">
        <v>8838</v>
      </c>
      <c r="JX80">
        <v>3954</v>
      </c>
      <c r="JY80">
        <v>-10982</v>
      </c>
      <c r="JZ80">
        <v>5997</v>
      </c>
      <c r="KA80">
        <v>-7020</v>
      </c>
      <c r="KB80">
        <v>11812</v>
      </c>
      <c r="KC80">
        <v>5569</v>
      </c>
      <c r="KD80">
        <v>613</v>
      </c>
      <c r="KE80">
        <v>-25004</v>
      </c>
      <c r="KF80">
        <v>-1549</v>
      </c>
      <c r="KG80">
        <v>2283</v>
      </c>
      <c r="KH80">
        <v>2145</v>
      </c>
      <c r="KI80">
        <v>-5651</v>
      </c>
      <c r="KJ80">
        <v>-19205</v>
      </c>
      <c r="KK80">
        <v>-5311</v>
      </c>
      <c r="KL80">
        <v>-9842</v>
      </c>
      <c r="KM80">
        <v>11746</v>
      </c>
      <c r="KN80">
        <v>15088</v>
      </c>
      <c r="KO80">
        <v>14122</v>
      </c>
      <c r="KP80">
        <v>9379</v>
      </c>
      <c r="KQ80">
        <v>318</v>
      </c>
      <c r="KR80">
        <v>28452</v>
      </c>
      <c r="KS80">
        <v>1649</v>
      </c>
      <c r="KT80">
        <v>766</v>
      </c>
      <c r="KU80">
        <v>3469</v>
      </c>
      <c r="KV80">
        <v>-15608</v>
      </c>
      <c r="KW80">
        <v>21801</v>
      </c>
      <c r="KX80">
        <v>-2043</v>
      </c>
      <c r="KY80">
        <v>-9139</v>
      </c>
      <c r="KZ80">
        <v>-69046</v>
      </c>
      <c r="LA80">
        <v>-54379</v>
      </c>
      <c r="LB80">
        <v>-73722</v>
      </c>
      <c r="LC80">
        <v>10888</v>
      </c>
      <c r="LD80">
        <v>-7136</v>
      </c>
      <c r="LE80">
        <v>-55822</v>
      </c>
      <c r="LF80">
        <v>-66220</v>
      </c>
    </row>
    <row r="81" spans="1:318">
      <c r="A81" t="s">
        <v>406</v>
      </c>
      <c r="B81" t="s">
        <v>331</v>
      </c>
      <c r="C81">
        <v>1000000</v>
      </c>
      <c r="D81" t="s">
        <v>332</v>
      </c>
      <c r="E81" t="s">
        <v>558</v>
      </c>
      <c r="F81" s="2" t="s">
        <v>559</v>
      </c>
      <c r="G81" t="s">
        <v>7</v>
      </c>
      <c r="H81" t="s">
        <v>7</v>
      </c>
      <c r="I81" t="s">
        <v>7</v>
      </c>
      <c r="J81" t="s">
        <v>7</v>
      </c>
      <c r="K81">
        <v>0</v>
      </c>
      <c r="L81" t="s">
        <v>8</v>
      </c>
      <c r="M81" t="s">
        <v>8</v>
      </c>
      <c r="N81" t="s">
        <v>8</v>
      </c>
      <c r="O81">
        <v>0</v>
      </c>
      <c r="P81" t="s">
        <v>8</v>
      </c>
      <c r="Q81" t="s">
        <v>8</v>
      </c>
      <c r="R81" t="s">
        <v>8</v>
      </c>
      <c r="S81">
        <v>0</v>
      </c>
      <c r="T81" t="s">
        <v>8</v>
      </c>
      <c r="U81" t="s">
        <v>8</v>
      </c>
      <c r="V81" t="s">
        <v>8</v>
      </c>
      <c r="W81">
        <v>0</v>
      </c>
      <c r="X81" t="s">
        <v>8</v>
      </c>
      <c r="Y81" t="s">
        <v>8</v>
      </c>
      <c r="Z81" t="s">
        <v>8</v>
      </c>
      <c r="AA81">
        <v>0</v>
      </c>
      <c r="AB81" t="s">
        <v>8</v>
      </c>
      <c r="AC81" t="s">
        <v>8</v>
      </c>
      <c r="AD81" t="s">
        <v>8</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0</v>
      </c>
      <c r="IP81">
        <v>0</v>
      </c>
      <c r="IQ81">
        <v>0</v>
      </c>
      <c r="IR81">
        <v>0</v>
      </c>
      <c r="IS81">
        <v>0</v>
      </c>
      <c r="IT81">
        <v>0</v>
      </c>
      <c r="IU81">
        <v>0</v>
      </c>
      <c r="IV81">
        <v>0</v>
      </c>
      <c r="IW81">
        <v>0</v>
      </c>
      <c r="IX81">
        <v>0</v>
      </c>
      <c r="IY81">
        <v>0</v>
      </c>
      <c r="IZ81">
        <v>0</v>
      </c>
      <c r="JA81">
        <v>0</v>
      </c>
      <c r="JB81">
        <v>0</v>
      </c>
      <c r="JC81">
        <v>0</v>
      </c>
      <c r="JD81">
        <v>0</v>
      </c>
      <c r="JE81">
        <v>0</v>
      </c>
      <c r="JF81">
        <v>0</v>
      </c>
      <c r="JG81">
        <v>0</v>
      </c>
      <c r="JH81">
        <v>0</v>
      </c>
      <c r="JI81">
        <v>0</v>
      </c>
      <c r="JJ81">
        <v>0</v>
      </c>
      <c r="JK81">
        <v>0</v>
      </c>
      <c r="JL81">
        <v>577</v>
      </c>
      <c r="JM81">
        <v>819</v>
      </c>
      <c r="JN81">
        <v>1302</v>
      </c>
      <c r="JO81">
        <v>-147</v>
      </c>
      <c r="JP81">
        <v>-244</v>
      </c>
      <c r="JQ81">
        <v>-3199</v>
      </c>
      <c r="JR81">
        <v>-1153</v>
      </c>
      <c r="JS81">
        <v>-437</v>
      </c>
      <c r="JT81">
        <v>2212</v>
      </c>
      <c r="JU81">
        <v>1407</v>
      </c>
      <c r="JV81">
        <v>2005</v>
      </c>
      <c r="JW81">
        <v>444</v>
      </c>
      <c r="JX81">
        <v>241</v>
      </c>
      <c r="JY81">
        <v>-1592</v>
      </c>
      <c r="JZ81">
        <v>744</v>
      </c>
      <c r="KA81">
        <v>786</v>
      </c>
      <c r="KB81">
        <v>803</v>
      </c>
      <c r="KC81">
        <v>2399</v>
      </c>
      <c r="KD81">
        <v>-821</v>
      </c>
      <c r="KE81">
        <v>-4231</v>
      </c>
      <c r="KF81">
        <v>484</v>
      </c>
      <c r="KG81">
        <v>1397</v>
      </c>
      <c r="KH81">
        <v>597</v>
      </c>
      <c r="KI81">
        <v>39</v>
      </c>
      <c r="KJ81">
        <v>-2219</v>
      </c>
      <c r="KK81">
        <v>190</v>
      </c>
      <c r="KL81">
        <v>-1080</v>
      </c>
      <c r="KM81">
        <v>487</v>
      </c>
      <c r="KN81">
        <v>2157</v>
      </c>
      <c r="KO81">
        <v>1675</v>
      </c>
      <c r="KP81">
        <v>1034</v>
      </c>
      <c r="KQ81">
        <v>-162</v>
      </c>
      <c r="KR81">
        <v>-1622</v>
      </c>
      <c r="KS81">
        <v>2165</v>
      </c>
      <c r="KT81">
        <v>847</v>
      </c>
      <c r="KU81">
        <v>1711</v>
      </c>
      <c r="KV81">
        <v>-1230</v>
      </c>
      <c r="KW81">
        <v>1280</v>
      </c>
      <c r="KX81">
        <v>-1612</v>
      </c>
      <c r="KY81">
        <v>252</v>
      </c>
      <c r="KZ81">
        <v>-8238</v>
      </c>
      <c r="LA81">
        <v>-4674</v>
      </c>
      <c r="LB81">
        <v>-4798</v>
      </c>
      <c r="LC81">
        <v>3281</v>
      </c>
      <c r="LD81">
        <v>2104</v>
      </c>
      <c r="LE81">
        <v>-891</v>
      </c>
      <c r="LF81">
        <v>-5139</v>
      </c>
    </row>
    <row r="82" spans="1:318">
      <c r="A82" t="s">
        <v>409</v>
      </c>
      <c r="B82" t="s">
        <v>331</v>
      </c>
      <c r="C82">
        <v>1000000</v>
      </c>
      <c r="D82" t="s">
        <v>332</v>
      </c>
      <c r="E82" t="s">
        <v>560</v>
      </c>
      <c r="F82" s="2" t="s">
        <v>561</v>
      </c>
      <c r="G82" t="s">
        <v>7</v>
      </c>
      <c r="H82" t="s">
        <v>7</v>
      </c>
      <c r="I82" t="s">
        <v>7</v>
      </c>
      <c r="J82" t="s">
        <v>7</v>
      </c>
      <c r="K82">
        <v>0</v>
      </c>
      <c r="L82" t="s">
        <v>8</v>
      </c>
      <c r="M82" t="s">
        <v>8</v>
      </c>
      <c r="N82" t="s">
        <v>8</v>
      </c>
      <c r="O82">
        <v>0</v>
      </c>
      <c r="P82" t="s">
        <v>8</v>
      </c>
      <c r="Q82" t="s">
        <v>8</v>
      </c>
      <c r="R82" t="s">
        <v>8</v>
      </c>
      <c r="S82">
        <v>0</v>
      </c>
      <c r="T82" t="s">
        <v>8</v>
      </c>
      <c r="U82" t="s">
        <v>8</v>
      </c>
      <c r="V82" t="s">
        <v>8</v>
      </c>
      <c r="W82">
        <v>0</v>
      </c>
      <c r="X82" t="s">
        <v>8</v>
      </c>
      <c r="Y82" t="s">
        <v>8</v>
      </c>
      <c r="Z82" t="s">
        <v>8</v>
      </c>
      <c r="AA82">
        <v>0</v>
      </c>
      <c r="AB82" t="s">
        <v>8</v>
      </c>
      <c r="AC82" t="s">
        <v>8</v>
      </c>
      <c r="AD82" t="s">
        <v>8</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260</v>
      </c>
      <c r="EB82">
        <v>0</v>
      </c>
      <c r="EC82">
        <v>0</v>
      </c>
      <c r="ED82">
        <v>0</v>
      </c>
      <c r="EE82">
        <v>-1876</v>
      </c>
      <c r="EF82">
        <v>0</v>
      </c>
      <c r="EG82">
        <v>0</v>
      </c>
      <c r="EH82">
        <v>0</v>
      </c>
      <c r="EI82">
        <v>-2293</v>
      </c>
      <c r="EJ82">
        <v>0</v>
      </c>
      <c r="EK82">
        <v>0</v>
      </c>
      <c r="EL82">
        <v>0</v>
      </c>
      <c r="EM82">
        <v>-2725</v>
      </c>
      <c r="EN82">
        <v>0</v>
      </c>
      <c r="EO82">
        <v>0</v>
      </c>
      <c r="EP82">
        <v>0</v>
      </c>
      <c r="EQ82">
        <v>-3015</v>
      </c>
      <c r="ER82">
        <v>0</v>
      </c>
      <c r="ES82">
        <v>0</v>
      </c>
      <c r="ET82">
        <v>0</v>
      </c>
      <c r="EU82">
        <v>-3235</v>
      </c>
      <c r="EV82">
        <v>0</v>
      </c>
      <c r="EW82">
        <v>0</v>
      </c>
      <c r="EX82">
        <v>0</v>
      </c>
      <c r="EY82">
        <v>8841</v>
      </c>
      <c r="EZ82">
        <v>0</v>
      </c>
      <c r="FA82">
        <v>0</v>
      </c>
      <c r="FB82">
        <v>0</v>
      </c>
      <c r="FC82">
        <v>-1758</v>
      </c>
      <c r="FD82">
        <v>0</v>
      </c>
      <c r="FE82">
        <v>0</v>
      </c>
      <c r="FF82">
        <v>0</v>
      </c>
      <c r="FG82">
        <v>1032</v>
      </c>
      <c r="FH82">
        <v>0</v>
      </c>
      <c r="FI82">
        <v>0</v>
      </c>
      <c r="FJ82">
        <v>0</v>
      </c>
      <c r="FK82">
        <v>2268</v>
      </c>
      <c r="FL82">
        <v>0</v>
      </c>
      <c r="FM82">
        <v>0</v>
      </c>
      <c r="FN82">
        <v>0</v>
      </c>
      <c r="FO82">
        <v>5321</v>
      </c>
      <c r="FP82">
        <v>0</v>
      </c>
      <c r="FQ82">
        <v>0</v>
      </c>
      <c r="FR82">
        <v>0</v>
      </c>
      <c r="FS82">
        <v>-331</v>
      </c>
      <c r="FT82">
        <v>0</v>
      </c>
      <c r="FU82">
        <v>0</v>
      </c>
      <c r="FV82">
        <v>0</v>
      </c>
      <c r="FW82">
        <v>-907</v>
      </c>
      <c r="FX82">
        <v>0</v>
      </c>
      <c r="FY82">
        <v>0</v>
      </c>
      <c r="FZ82">
        <v>0</v>
      </c>
      <c r="GA82">
        <v>7082</v>
      </c>
      <c r="GB82">
        <v>0</v>
      </c>
      <c r="GC82">
        <v>0</v>
      </c>
      <c r="GD82">
        <v>0</v>
      </c>
      <c r="GE82">
        <v>-5765</v>
      </c>
      <c r="GF82">
        <v>0</v>
      </c>
      <c r="GG82">
        <v>0</v>
      </c>
      <c r="GH82">
        <v>0</v>
      </c>
      <c r="GI82">
        <v>9166</v>
      </c>
      <c r="GJ82">
        <v>0</v>
      </c>
      <c r="GK82">
        <v>0</v>
      </c>
      <c r="GL82">
        <v>0</v>
      </c>
      <c r="GM82">
        <v>-6708</v>
      </c>
      <c r="GN82">
        <v>0</v>
      </c>
      <c r="GO82">
        <v>0</v>
      </c>
      <c r="GP82">
        <v>0</v>
      </c>
      <c r="GQ82">
        <v>-5560</v>
      </c>
      <c r="GR82">
        <v>0</v>
      </c>
      <c r="GS82">
        <v>0</v>
      </c>
      <c r="GT82">
        <v>0</v>
      </c>
      <c r="GU82">
        <v>-32301</v>
      </c>
      <c r="GV82">
        <v>0</v>
      </c>
      <c r="GW82">
        <v>0</v>
      </c>
      <c r="GX82">
        <v>0</v>
      </c>
      <c r="GY82">
        <v>32679</v>
      </c>
      <c r="GZ82">
        <v>0</v>
      </c>
      <c r="HA82">
        <v>0</v>
      </c>
      <c r="HB82">
        <v>0</v>
      </c>
      <c r="HC82">
        <v>-10776</v>
      </c>
      <c r="HD82">
        <v>0</v>
      </c>
      <c r="HE82">
        <v>0</v>
      </c>
      <c r="HF82">
        <v>0</v>
      </c>
      <c r="HG82">
        <v>16671</v>
      </c>
      <c r="HH82">
        <v>0</v>
      </c>
      <c r="HI82">
        <v>0</v>
      </c>
      <c r="HJ82">
        <v>0</v>
      </c>
      <c r="HK82">
        <v>-1205</v>
      </c>
      <c r="HL82">
        <v>0</v>
      </c>
      <c r="HM82">
        <v>0</v>
      </c>
      <c r="HN82">
        <v>0</v>
      </c>
      <c r="HO82">
        <v>-60044</v>
      </c>
      <c r="HP82">
        <v>0</v>
      </c>
      <c r="HQ82">
        <v>0</v>
      </c>
      <c r="HR82">
        <v>0</v>
      </c>
      <c r="HS82">
        <v>-30490</v>
      </c>
      <c r="HT82">
        <v>0</v>
      </c>
      <c r="HU82">
        <v>0</v>
      </c>
      <c r="HV82">
        <v>0</v>
      </c>
      <c r="HW82">
        <v>7771</v>
      </c>
      <c r="HX82">
        <v>0</v>
      </c>
      <c r="HY82">
        <v>0</v>
      </c>
      <c r="HZ82">
        <v>0</v>
      </c>
      <c r="IA82">
        <v>31985</v>
      </c>
      <c r="IB82">
        <v>0</v>
      </c>
      <c r="IC82">
        <v>0</v>
      </c>
      <c r="ID82">
        <v>0</v>
      </c>
      <c r="IE82">
        <v>50560</v>
      </c>
      <c r="IF82">
        <v>0</v>
      </c>
      <c r="IG82">
        <v>0</v>
      </c>
      <c r="IH82">
        <v>0</v>
      </c>
      <c r="II82">
        <v>25192</v>
      </c>
      <c r="IJ82">
        <v>-3977</v>
      </c>
      <c r="IK82">
        <v>0</v>
      </c>
      <c r="IL82">
        <v>0</v>
      </c>
      <c r="IM82">
        <v>-82439</v>
      </c>
      <c r="IN82">
        <v>-50190</v>
      </c>
      <c r="IO82">
        <v>-36088</v>
      </c>
      <c r="IP82">
        <v>60059</v>
      </c>
      <c r="IQ82">
        <v>89776</v>
      </c>
      <c r="IR82">
        <v>2627</v>
      </c>
      <c r="IS82">
        <v>-56497</v>
      </c>
      <c r="IT82">
        <v>13957</v>
      </c>
      <c r="IU82">
        <v>64498</v>
      </c>
      <c r="IV82">
        <v>-40233</v>
      </c>
      <c r="IW82">
        <v>-58554</v>
      </c>
      <c r="IX82">
        <v>-212077</v>
      </c>
      <c r="IY82">
        <v>-83087</v>
      </c>
      <c r="IZ82">
        <v>-32767</v>
      </c>
      <c r="JA82">
        <v>230583</v>
      </c>
      <c r="JB82">
        <v>163054</v>
      </c>
      <c r="JC82">
        <v>-102354</v>
      </c>
      <c r="JD82">
        <v>27861</v>
      </c>
      <c r="JE82">
        <v>42989</v>
      </c>
      <c r="JF82">
        <v>73957</v>
      </c>
      <c r="JG82">
        <v>-78510</v>
      </c>
      <c r="JH82">
        <v>-17664</v>
      </c>
      <c r="JI82">
        <v>18681</v>
      </c>
      <c r="JJ82">
        <v>21261</v>
      </c>
      <c r="JK82">
        <v>3103</v>
      </c>
      <c r="JL82">
        <v>49339</v>
      </c>
      <c r="JM82">
        <v>-5424</v>
      </c>
      <c r="JN82">
        <v>75655</v>
      </c>
      <c r="JO82">
        <v>7522</v>
      </c>
      <c r="JP82">
        <v>-43592</v>
      </c>
      <c r="JQ82">
        <v>-105693</v>
      </c>
      <c r="JR82">
        <v>11380</v>
      </c>
      <c r="JS82">
        <v>9631</v>
      </c>
      <c r="JT82">
        <v>24040</v>
      </c>
      <c r="JU82">
        <v>49171</v>
      </c>
      <c r="JV82">
        <v>-71577</v>
      </c>
      <c r="JW82">
        <v>-36649</v>
      </c>
      <c r="JX82">
        <v>-4650</v>
      </c>
      <c r="JY82">
        <v>-84420</v>
      </c>
      <c r="JZ82">
        <v>-32847</v>
      </c>
      <c r="KA82">
        <v>-80879</v>
      </c>
      <c r="KB82">
        <v>101665</v>
      </c>
      <c r="KC82">
        <v>63858</v>
      </c>
      <c r="KD82">
        <v>5497</v>
      </c>
      <c r="KE82">
        <v>-188027</v>
      </c>
      <c r="KF82">
        <v>13400</v>
      </c>
      <c r="KG82">
        <v>49976</v>
      </c>
      <c r="KH82">
        <v>25062</v>
      </c>
      <c r="KI82">
        <v>953</v>
      </c>
      <c r="KJ82">
        <v>-93756</v>
      </c>
      <c r="KK82">
        <v>-105566</v>
      </c>
      <c r="KL82">
        <v>-19662</v>
      </c>
      <c r="KM82">
        <v>-53547</v>
      </c>
      <c r="KN82">
        <v>108890</v>
      </c>
      <c r="KO82">
        <v>115378</v>
      </c>
      <c r="KP82">
        <v>44528</v>
      </c>
      <c r="KQ82">
        <v>18678</v>
      </c>
      <c r="KR82">
        <v>-186141</v>
      </c>
      <c r="KS82">
        <v>285105</v>
      </c>
      <c r="KT82">
        <v>67525</v>
      </c>
      <c r="KU82">
        <v>116718</v>
      </c>
      <c r="KV82">
        <v>-288308</v>
      </c>
      <c r="KW82">
        <v>126249</v>
      </c>
      <c r="KX82">
        <v>-67918</v>
      </c>
      <c r="KY82">
        <v>-50413</v>
      </c>
      <c r="KZ82">
        <v>-360165</v>
      </c>
      <c r="LA82">
        <v>-362121</v>
      </c>
      <c r="LB82">
        <v>-260642</v>
      </c>
      <c r="LC82">
        <v>123891</v>
      </c>
      <c r="LD82">
        <v>40821</v>
      </c>
      <c r="LE82">
        <v>-15578</v>
      </c>
      <c r="LF82">
        <v>-154079</v>
      </c>
    </row>
    <row r="83" spans="1:318">
      <c r="A83" t="s">
        <v>424</v>
      </c>
      <c r="B83" t="s">
        <v>331</v>
      </c>
      <c r="C83">
        <v>1000000</v>
      </c>
      <c r="D83" t="s">
        <v>332</v>
      </c>
      <c r="E83" t="s">
        <v>562</v>
      </c>
      <c r="F83" s="2" t="s">
        <v>563</v>
      </c>
      <c r="G83" t="s">
        <v>7</v>
      </c>
      <c r="H83" t="s">
        <v>7</v>
      </c>
      <c r="I83" t="s">
        <v>7</v>
      </c>
      <c r="J83" t="s">
        <v>7</v>
      </c>
      <c r="K83">
        <v>0</v>
      </c>
      <c r="L83" t="s">
        <v>8</v>
      </c>
      <c r="M83" t="s">
        <v>8</v>
      </c>
      <c r="N83" t="s">
        <v>8</v>
      </c>
      <c r="O83">
        <v>19</v>
      </c>
      <c r="P83" t="s">
        <v>8</v>
      </c>
      <c r="Q83" t="s">
        <v>8</v>
      </c>
      <c r="R83" t="s">
        <v>8</v>
      </c>
      <c r="S83">
        <v>31</v>
      </c>
      <c r="T83" t="s">
        <v>8</v>
      </c>
      <c r="U83" t="s">
        <v>8</v>
      </c>
      <c r="V83" t="s">
        <v>8</v>
      </c>
      <c r="W83">
        <v>20</v>
      </c>
      <c r="X83" t="s">
        <v>8</v>
      </c>
      <c r="Y83" t="s">
        <v>8</v>
      </c>
      <c r="Z83" t="s">
        <v>8</v>
      </c>
      <c r="AA83">
        <v>76</v>
      </c>
      <c r="AB83" t="s">
        <v>8</v>
      </c>
      <c r="AC83" t="s">
        <v>8</v>
      </c>
      <c r="AD83" t="s">
        <v>8</v>
      </c>
      <c r="AE83">
        <v>36</v>
      </c>
      <c r="AF83">
        <v>0</v>
      </c>
      <c r="AG83">
        <v>0</v>
      </c>
      <c r="AH83">
        <v>0</v>
      </c>
      <c r="AI83">
        <v>32</v>
      </c>
      <c r="AJ83">
        <v>0</v>
      </c>
      <c r="AK83">
        <v>0</v>
      </c>
      <c r="AL83">
        <v>0</v>
      </c>
      <c r="AM83">
        <v>30</v>
      </c>
      <c r="AN83">
        <v>0</v>
      </c>
      <c r="AO83">
        <v>1</v>
      </c>
      <c r="AP83">
        <v>-1</v>
      </c>
      <c r="AQ83">
        <v>54</v>
      </c>
      <c r="AR83">
        <v>0</v>
      </c>
      <c r="AS83">
        <v>0</v>
      </c>
      <c r="AT83">
        <v>0</v>
      </c>
      <c r="AU83">
        <v>50</v>
      </c>
      <c r="AV83">
        <v>1</v>
      </c>
      <c r="AW83">
        <v>0</v>
      </c>
      <c r="AX83">
        <v>0</v>
      </c>
      <c r="AY83">
        <v>31</v>
      </c>
      <c r="AZ83">
        <v>1</v>
      </c>
      <c r="BA83">
        <v>0</v>
      </c>
      <c r="BB83">
        <v>0</v>
      </c>
      <c r="BC83">
        <v>19</v>
      </c>
      <c r="BD83">
        <v>0</v>
      </c>
      <c r="BE83">
        <v>0</v>
      </c>
      <c r="BF83">
        <v>0</v>
      </c>
      <c r="BG83">
        <v>64</v>
      </c>
      <c r="BH83">
        <v>-1</v>
      </c>
      <c r="BI83">
        <v>0</v>
      </c>
      <c r="BJ83">
        <v>0</v>
      </c>
      <c r="BK83">
        <v>52</v>
      </c>
      <c r="BL83">
        <v>0</v>
      </c>
      <c r="BM83">
        <v>0</v>
      </c>
      <c r="BN83">
        <v>0</v>
      </c>
      <c r="BO83">
        <v>2</v>
      </c>
      <c r="BP83">
        <v>0</v>
      </c>
      <c r="BQ83">
        <v>-1</v>
      </c>
      <c r="BR83">
        <v>0</v>
      </c>
      <c r="BS83">
        <v>4</v>
      </c>
      <c r="BT83">
        <v>-1</v>
      </c>
      <c r="BU83">
        <v>0</v>
      </c>
      <c r="BV83">
        <v>0</v>
      </c>
      <c r="BW83">
        <v>-9</v>
      </c>
      <c r="BX83">
        <v>0</v>
      </c>
      <c r="BY83">
        <v>-1</v>
      </c>
      <c r="BZ83">
        <v>1</v>
      </c>
      <c r="CA83">
        <v>10</v>
      </c>
      <c r="CB83">
        <v>-1</v>
      </c>
      <c r="CC83">
        <v>0</v>
      </c>
      <c r="CD83">
        <v>0</v>
      </c>
      <c r="CE83">
        <v>-2</v>
      </c>
      <c r="CF83">
        <v>0</v>
      </c>
      <c r="CG83">
        <v>0</v>
      </c>
      <c r="CH83">
        <v>-1</v>
      </c>
      <c r="CI83">
        <v>-5</v>
      </c>
      <c r="CJ83">
        <v>-1</v>
      </c>
      <c r="CK83">
        <v>0</v>
      </c>
      <c r="CL83">
        <v>0</v>
      </c>
      <c r="CM83">
        <v>-2</v>
      </c>
      <c r="CN83">
        <v>1</v>
      </c>
      <c r="CO83">
        <v>0</v>
      </c>
      <c r="CP83">
        <v>-1</v>
      </c>
      <c r="CQ83">
        <v>13</v>
      </c>
      <c r="CR83">
        <v>0</v>
      </c>
      <c r="CS83">
        <v>0</v>
      </c>
      <c r="CT83">
        <v>0</v>
      </c>
      <c r="CU83">
        <v>-10</v>
      </c>
      <c r="CV83">
        <v>0</v>
      </c>
      <c r="CW83">
        <v>1</v>
      </c>
      <c r="CX83">
        <v>0</v>
      </c>
      <c r="CY83">
        <v>-9</v>
      </c>
      <c r="CZ83">
        <v>0</v>
      </c>
      <c r="DA83">
        <v>0</v>
      </c>
      <c r="DB83">
        <v>0</v>
      </c>
      <c r="DC83">
        <v>16</v>
      </c>
      <c r="DD83">
        <v>0</v>
      </c>
      <c r="DE83">
        <v>0</v>
      </c>
      <c r="DF83">
        <v>0</v>
      </c>
      <c r="DG83">
        <v>6</v>
      </c>
      <c r="DH83">
        <v>0</v>
      </c>
      <c r="DI83">
        <v>0</v>
      </c>
      <c r="DJ83">
        <v>-1</v>
      </c>
      <c r="DK83">
        <v>35</v>
      </c>
      <c r="DL83">
        <v>0</v>
      </c>
      <c r="DM83">
        <v>0</v>
      </c>
      <c r="DN83">
        <v>0</v>
      </c>
      <c r="DO83">
        <v>64</v>
      </c>
      <c r="DP83">
        <v>0</v>
      </c>
      <c r="DQ83">
        <v>1</v>
      </c>
      <c r="DR83">
        <v>0</v>
      </c>
      <c r="DS83">
        <v>0</v>
      </c>
      <c r="DT83">
        <v>0</v>
      </c>
      <c r="DU83">
        <v>0</v>
      </c>
      <c r="DV83">
        <v>-1</v>
      </c>
      <c r="DW83">
        <v>1</v>
      </c>
      <c r="DX83">
        <v>0</v>
      </c>
      <c r="DY83">
        <v>0</v>
      </c>
      <c r="DZ83">
        <v>0</v>
      </c>
      <c r="EA83">
        <v>708</v>
      </c>
      <c r="EB83">
        <v>1</v>
      </c>
      <c r="EC83">
        <v>0</v>
      </c>
      <c r="ED83">
        <v>0</v>
      </c>
      <c r="EE83">
        <v>857</v>
      </c>
      <c r="EF83">
        <v>0</v>
      </c>
      <c r="EG83">
        <v>0</v>
      </c>
      <c r="EH83">
        <v>0</v>
      </c>
      <c r="EI83">
        <v>1169</v>
      </c>
      <c r="EJ83">
        <v>1</v>
      </c>
      <c r="EK83">
        <v>-1</v>
      </c>
      <c r="EL83">
        <v>0</v>
      </c>
      <c r="EM83">
        <v>1595</v>
      </c>
      <c r="EN83">
        <v>0</v>
      </c>
      <c r="EO83">
        <v>0</v>
      </c>
      <c r="EP83">
        <v>0</v>
      </c>
      <c r="EQ83">
        <v>4459</v>
      </c>
      <c r="ER83">
        <v>0</v>
      </c>
      <c r="ES83">
        <v>0</v>
      </c>
      <c r="ET83">
        <v>0</v>
      </c>
      <c r="EU83">
        <v>2543</v>
      </c>
      <c r="EV83">
        <v>0</v>
      </c>
      <c r="EW83">
        <v>0</v>
      </c>
      <c r="EX83">
        <v>0</v>
      </c>
      <c r="EY83">
        <v>-9182</v>
      </c>
      <c r="EZ83">
        <v>0</v>
      </c>
      <c r="FA83">
        <v>0</v>
      </c>
      <c r="FB83">
        <v>0</v>
      </c>
      <c r="FC83">
        <v>1</v>
      </c>
      <c r="FD83">
        <v>0</v>
      </c>
      <c r="FE83">
        <v>0</v>
      </c>
      <c r="FF83">
        <v>0</v>
      </c>
      <c r="FG83">
        <v>0</v>
      </c>
      <c r="FH83">
        <v>0</v>
      </c>
      <c r="FI83">
        <v>0</v>
      </c>
      <c r="FJ83">
        <v>0</v>
      </c>
      <c r="FK83">
        <v>0</v>
      </c>
      <c r="FL83">
        <v>0</v>
      </c>
      <c r="FM83">
        <v>0</v>
      </c>
      <c r="FN83">
        <v>0</v>
      </c>
      <c r="FO83">
        <v>1</v>
      </c>
      <c r="FP83">
        <v>0</v>
      </c>
      <c r="FQ83">
        <v>0</v>
      </c>
      <c r="FR83">
        <v>0</v>
      </c>
      <c r="FS83">
        <v>-7300</v>
      </c>
      <c r="FT83">
        <v>0</v>
      </c>
      <c r="FU83">
        <v>0</v>
      </c>
      <c r="FV83">
        <v>0</v>
      </c>
      <c r="FW83">
        <v>0</v>
      </c>
      <c r="FX83">
        <v>0</v>
      </c>
      <c r="FY83">
        <v>0</v>
      </c>
      <c r="FZ83">
        <v>0</v>
      </c>
      <c r="GA83">
        <v>1</v>
      </c>
      <c r="GB83">
        <v>0</v>
      </c>
      <c r="GC83">
        <v>0</v>
      </c>
      <c r="GD83">
        <v>0</v>
      </c>
      <c r="GE83">
        <v>0</v>
      </c>
      <c r="GF83">
        <v>0</v>
      </c>
      <c r="GG83">
        <v>0</v>
      </c>
      <c r="GH83">
        <v>0</v>
      </c>
      <c r="GI83">
        <v>1</v>
      </c>
      <c r="GJ83">
        <v>0</v>
      </c>
      <c r="GK83">
        <v>0</v>
      </c>
      <c r="GL83">
        <v>0</v>
      </c>
      <c r="GM83">
        <v>1504</v>
      </c>
      <c r="GN83">
        <v>0</v>
      </c>
      <c r="GO83">
        <v>0</v>
      </c>
      <c r="GP83">
        <v>0</v>
      </c>
      <c r="GQ83">
        <v>1</v>
      </c>
      <c r="GR83">
        <v>0</v>
      </c>
      <c r="GS83">
        <v>0</v>
      </c>
      <c r="GT83">
        <v>0</v>
      </c>
      <c r="GU83">
        <v>-13973</v>
      </c>
      <c r="GV83">
        <v>0</v>
      </c>
      <c r="GW83">
        <v>0</v>
      </c>
      <c r="GX83">
        <v>0</v>
      </c>
      <c r="GY83">
        <v>0</v>
      </c>
      <c r="GZ83">
        <v>0</v>
      </c>
      <c r="HA83">
        <v>0</v>
      </c>
      <c r="HB83">
        <v>0</v>
      </c>
      <c r="HC83">
        <v>-1</v>
      </c>
      <c r="HD83">
        <v>0</v>
      </c>
      <c r="HE83">
        <v>0</v>
      </c>
      <c r="HF83">
        <v>0</v>
      </c>
      <c r="HG83">
        <v>-1377</v>
      </c>
      <c r="HH83">
        <v>0</v>
      </c>
      <c r="HI83">
        <v>0</v>
      </c>
      <c r="HJ83">
        <v>0</v>
      </c>
      <c r="HK83">
        <v>1</v>
      </c>
      <c r="HL83">
        <v>0</v>
      </c>
      <c r="HM83">
        <v>0</v>
      </c>
      <c r="HN83">
        <v>0</v>
      </c>
      <c r="HO83">
        <v>1</v>
      </c>
      <c r="HP83">
        <v>0</v>
      </c>
      <c r="HQ83">
        <v>0</v>
      </c>
      <c r="HR83">
        <v>0</v>
      </c>
      <c r="HS83">
        <v>1</v>
      </c>
      <c r="HT83">
        <v>0</v>
      </c>
      <c r="HU83">
        <v>0</v>
      </c>
      <c r="HV83">
        <v>0</v>
      </c>
      <c r="HW83">
        <v>1</v>
      </c>
      <c r="HX83">
        <v>0</v>
      </c>
      <c r="HY83">
        <v>0</v>
      </c>
      <c r="HZ83">
        <v>0</v>
      </c>
      <c r="IA83">
        <v>-8375</v>
      </c>
      <c r="IB83">
        <v>0</v>
      </c>
      <c r="IC83">
        <v>0</v>
      </c>
      <c r="ID83">
        <v>0</v>
      </c>
      <c r="IE83">
        <v>-972</v>
      </c>
      <c r="IF83">
        <v>0</v>
      </c>
      <c r="IG83">
        <v>0</v>
      </c>
      <c r="IH83">
        <v>0</v>
      </c>
      <c r="II83">
        <v>-3202</v>
      </c>
      <c r="IJ83">
        <v>1</v>
      </c>
      <c r="IK83">
        <v>1</v>
      </c>
      <c r="IL83">
        <v>1</v>
      </c>
      <c r="IM83">
        <v>15429</v>
      </c>
      <c r="IN83">
        <v>14122</v>
      </c>
      <c r="IO83">
        <v>0</v>
      </c>
      <c r="IP83">
        <v>-1</v>
      </c>
      <c r="IQ83">
        <v>-9880</v>
      </c>
      <c r="IR83">
        <v>-3069</v>
      </c>
      <c r="IS83">
        <v>86</v>
      </c>
      <c r="IT83">
        <v>-112</v>
      </c>
      <c r="IU83">
        <v>28620</v>
      </c>
      <c r="IV83">
        <v>6227</v>
      </c>
      <c r="IW83">
        <v>11874</v>
      </c>
      <c r="IX83">
        <v>-1433</v>
      </c>
      <c r="IY83">
        <v>244</v>
      </c>
      <c r="IZ83">
        <v>-7798</v>
      </c>
      <c r="JA83">
        <v>1441</v>
      </c>
      <c r="JB83">
        <v>0</v>
      </c>
      <c r="JC83">
        <v>0</v>
      </c>
      <c r="JD83">
        <v>9292</v>
      </c>
      <c r="JE83">
        <v>-88</v>
      </c>
      <c r="JF83">
        <v>504</v>
      </c>
      <c r="JG83">
        <v>571</v>
      </c>
      <c r="JH83">
        <v>-10443</v>
      </c>
      <c r="JI83">
        <v>11</v>
      </c>
      <c r="JJ83">
        <v>-177</v>
      </c>
      <c r="JK83">
        <v>-4586</v>
      </c>
      <c r="JL83">
        <v>-23556</v>
      </c>
      <c r="JM83">
        <v>-145</v>
      </c>
      <c r="JN83">
        <v>447</v>
      </c>
      <c r="JO83">
        <v>-7197</v>
      </c>
      <c r="JP83">
        <v>631</v>
      </c>
      <c r="JQ83">
        <v>85</v>
      </c>
      <c r="JR83">
        <v>-1185</v>
      </c>
      <c r="JS83">
        <v>206</v>
      </c>
      <c r="JT83">
        <v>-9954</v>
      </c>
      <c r="JU83">
        <v>758</v>
      </c>
      <c r="JV83">
        <v>-104</v>
      </c>
      <c r="JW83">
        <v>-679</v>
      </c>
      <c r="JX83">
        <v>-3401</v>
      </c>
      <c r="JY83">
        <v>3321</v>
      </c>
      <c r="JZ83">
        <v>1358</v>
      </c>
      <c r="KA83">
        <v>1053</v>
      </c>
      <c r="KB83">
        <v>-52088</v>
      </c>
      <c r="KC83">
        <v>5300</v>
      </c>
      <c r="KD83">
        <v>2659</v>
      </c>
      <c r="KE83">
        <v>-3241</v>
      </c>
      <c r="KF83">
        <v>11395</v>
      </c>
      <c r="KG83">
        <v>2127</v>
      </c>
      <c r="KH83">
        <v>-228</v>
      </c>
      <c r="KI83">
        <v>6027</v>
      </c>
      <c r="KJ83">
        <v>8250</v>
      </c>
      <c r="KK83">
        <v>1300</v>
      </c>
      <c r="KL83">
        <v>1729</v>
      </c>
      <c r="KM83">
        <v>2120</v>
      </c>
      <c r="KN83">
        <v>-9895</v>
      </c>
      <c r="KO83">
        <v>1355</v>
      </c>
      <c r="KP83">
        <v>-4226</v>
      </c>
      <c r="KQ83">
        <v>-119</v>
      </c>
      <c r="KR83">
        <v>2594</v>
      </c>
      <c r="KS83">
        <v>-2957</v>
      </c>
      <c r="KT83">
        <v>3439</v>
      </c>
      <c r="KU83">
        <v>-11697</v>
      </c>
      <c r="KV83">
        <v>-2557</v>
      </c>
      <c r="KW83">
        <v>-16529</v>
      </c>
      <c r="KX83">
        <v>607</v>
      </c>
      <c r="KY83">
        <v>5810</v>
      </c>
      <c r="KZ83">
        <v>-3201</v>
      </c>
      <c r="LA83">
        <v>-2336</v>
      </c>
      <c r="LB83">
        <v>1770</v>
      </c>
      <c r="LC83">
        <v>3734</v>
      </c>
      <c r="LD83">
        <v>-1832</v>
      </c>
      <c r="LE83">
        <v>-14049</v>
      </c>
      <c r="LF83">
        <v>0</v>
      </c>
    </row>
    <row r="84" spans="1:318">
      <c r="A84" t="s">
        <v>427</v>
      </c>
      <c r="B84" t="s">
        <v>331</v>
      </c>
      <c r="C84">
        <v>1000000</v>
      </c>
      <c r="D84" t="s">
        <v>332</v>
      </c>
      <c r="E84" t="s">
        <v>564</v>
      </c>
      <c r="F84" s="2" t="s">
        <v>565</v>
      </c>
      <c r="G84" t="s">
        <v>7</v>
      </c>
      <c r="H84" t="s">
        <v>7</v>
      </c>
      <c r="I84" t="s">
        <v>7</v>
      </c>
      <c r="J84" t="s">
        <v>7</v>
      </c>
      <c r="K84">
        <v>54</v>
      </c>
      <c r="L84" t="s">
        <v>8</v>
      </c>
      <c r="M84" t="s">
        <v>8</v>
      </c>
      <c r="N84" t="s">
        <v>8</v>
      </c>
      <c r="O84">
        <v>12</v>
      </c>
      <c r="P84" t="s">
        <v>8</v>
      </c>
      <c r="Q84" t="s">
        <v>8</v>
      </c>
      <c r="R84" t="s">
        <v>8</v>
      </c>
      <c r="S84">
        <v>88</v>
      </c>
      <c r="T84" t="s">
        <v>8</v>
      </c>
      <c r="U84" t="s">
        <v>8</v>
      </c>
      <c r="V84" t="s">
        <v>8</v>
      </c>
      <c r="W84">
        <v>284</v>
      </c>
      <c r="X84" t="s">
        <v>8</v>
      </c>
      <c r="Y84" t="s">
        <v>8</v>
      </c>
      <c r="Z84" t="s">
        <v>8</v>
      </c>
      <c r="AA84">
        <v>726</v>
      </c>
      <c r="AB84" t="s">
        <v>8</v>
      </c>
      <c r="AC84" t="s">
        <v>8</v>
      </c>
      <c r="AD84" t="s">
        <v>8</v>
      </c>
      <c r="AE84">
        <v>546</v>
      </c>
      <c r="AF84">
        <v>0</v>
      </c>
      <c r="AG84">
        <v>0</v>
      </c>
      <c r="AH84">
        <v>0</v>
      </c>
      <c r="AI84">
        <v>123</v>
      </c>
      <c r="AJ84">
        <v>0</v>
      </c>
      <c r="AK84">
        <v>0</v>
      </c>
      <c r="AL84">
        <v>0</v>
      </c>
      <c r="AM84">
        <v>118</v>
      </c>
      <c r="AN84">
        <v>0</v>
      </c>
      <c r="AO84">
        <v>311</v>
      </c>
      <c r="AP84">
        <v>422</v>
      </c>
      <c r="AQ84">
        <v>592</v>
      </c>
      <c r="AR84">
        <v>104</v>
      </c>
      <c r="AS84">
        <v>541</v>
      </c>
      <c r="AT84">
        <v>297</v>
      </c>
      <c r="AU84">
        <v>448</v>
      </c>
      <c r="AV84">
        <v>461</v>
      </c>
      <c r="AW84">
        <v>-248</v>
      </c>
      <c r="AX84">
        <v>-164</v>
      </c>
      <c r="AY84">
        <v>200</v>
      </c>
      <c r="AZ84">
        <v>-448</v>
      </c>
      <c r="BA84">
        <v>419</v>
      </c>
      <c r="BB84">
        <v>-634</v>
      </c>
      <c r="BC84">
        <v>-278</v>
      </c>
      <c r="BD84">
        <v>267</v>
      </c>
      <c r="BE84">
        <v>530</v>
      </c>
      <c r="BF84">
        <v>705</v>
      </c>
      <c r="BG84">
        <v>1009</v>
      </c>
      <c r="BH84">
        <v>136</v>
      </c>
      <c r="BI84">
        <v>467</v>
      </c>
      <c r="BJ84">
        <v>-220</v>
      </c>
      <c r="BK84">
        <v>524</v>
      </c>
      <c r="BL84">
        <v>-689</v>
      </c>
      <c r="BM84">
        <v>184</v>
      </c>
      <c r="BN84">
        <v>-606</v>
      </c>
      <c r="BO84">
        <v>851</v>
      </c>
      <c r="BP84">
        <v>1070</v>
      </c>
      <c r="BQ84">
        <v>-78</v>
      </c>
      <c r="BR84">
        <v>352</v>
      </c>
      <c r="BS84">
        <v>853</v>
      </c>
      <c r="BT84">
        <v>-287</v>
      </c>
      <c r="BU84">
        <v>-2782</v>
      </c>
      <c r="BV84">
        <v>447</v>
      </c>
      <c r="BW84">
        <v>1007</v>
      </c>
      <c r="BX84">
        <v>558</v>
      </c>
      <c r="BY84">
        <v>521</v>
      </c>
      <c r="BZ84">
        <v>448</v>
      </c>
      <c r="CA84">
        <v>436</v>
      </c>
      <c r="CB84">
        <v>726</v>
      </c>
      <c r="CC84">
        <v>351</v>
      </c>
      <c r="CD84">
        <v>411</v>
      </c>
      <c r="CE84">
        <v>147</v>
      </c>
      <c r="CF84">
        <v>40</v>
      </c>
      <c r="CG84">
        <v>-495</v>
      </c>
      <c r="CH84">
        <v>1230</v>
      </c>
      <c r="CI84">
        <v>366</v>
      </c>
      <c r="CJ84">
        <v>-538</v>
      </c>
      <c r="CK84">
        <v>-1043</v>
      </c>
      <c r="CL84">
        <v>-1417</v>
      </c>
      <c r="CM84">
        <v>1339</v>
      </c>
      <c r="CN84">
        <v>3388</v>
      </c>
      <c r="CO84">
        <v>3086</v>
      </c>
      <c r="CP84">
        <v>4154</v>
      </c>
      <c r="CQ84">
        <v>1592</v>
      </c>
      <c r="CR84">
        <v>-1189</v>
      </c>
      <c r="CS84">
        <v>3045</v>
      </c>
      <c r="CT84">
        <v>212</v>
      </c>
      <c r="CU84">
        <v>-197</v>
      </c>
      <c r="CV84">
        <v>-1671</v>
      </c>
      <c r="CW84">
        <v>-856</v>
      </c>
      <c r="CX84">
        <v>-1431</v>
      </c>
      <c r="CY84">
        <v>-402</v>
      </c>
      <c r="CZ84">
        <v>-679</v>
      </c>
      <c r="DA84">
        <v>-4445</v>
      </c>
      <c r="DB84">
        <v>2630</v>
      </c>
      <c r="DC84">
        <v>2305</v>
      </c>
      <c r="DD84">
        <v>3258</v>
      </c>
      <c r="DE84">
        <v>-841</v>
      </c>
      <c r="DF84">
        <v>-72</v>
      </c>
      <c r="DG84">
        <v>445</v>
      </c>
      <c r="DH84">
        <v>2008</v>
      </c>
      <c r="DI84">
        <v>120</v>
      </c>
      <c r="DJ84">
        <v>816</v>
      </c>
      <c r="DK84">
        <v>3003</v>
      </c>
      <c r="DL84">
        <v>-2738</v>
      </c>
      <c r="DM84">
        <v>-3170</v>
      </c>
      <c r="DN84">
        <v>2482</v>
      </c>
      <c r="DO84">
        <v>-4636</v>
      </c>
      <c r="DP84">
        <v>350</v>
      </c>
      <c r="DQ84">
        <v>-3675</v>
      </c>
      <c r="DR84">
        <v>-6622</v>
      </c>
      <c r="DS84">
        <v>112</v>
      </c>
      <c r="DT84">
        <v>5735</v>
      </c>
      <c r="DU84">
        <v>4196</v>
      </c>
      <c r="DV84">
        <v>-4040</v>
      </c>
      <c r="DW84">
        <v>534</v>
      </c>
      <c r="DX84">
        <v>5166</v>
      </c>
      <c r="DY84">
        <v>-57</v>
      </c>
      <c r="DZ84">
        <v>579</v>
      </c>
      <c r="EA84">
        <v>7793</v>
      </c>
      <c r="EB84">
        <v>-3493</v>
      </c>
      <c r="EC84">
        <v>1450</v>
      </c>
      <c r="ED84">
        <v>-1675</v>
      </c>
      <c r="EE84">
        <v>3347</v>
      </c>
      <c r="EF84">
        <v>-2236</v>
      </c>
      <c r="EG84">
        <v>3386</v>
      </c>
      <c r="EH84">
        <v>3769</v>
      </c>
      <c r="EI84">
        <v>989</v>
      </c>
      <c r="EJ84">
        <v>3038</v>
      </c>
      <c r="EK84">
        <v>937</v>
      </c>
      <c r="EL84">
        <v>3210</v>
      </c>
      <c r="EM84">
        <v>5492</v>
      </c>
      <c r="EN84">
        <v>-3855</v>
      </c>
      <c r="EO84">
        <v>7133</v>
      </c>
      <c r="EP84">
        <v>6551</v>
      </c>
      <c r="EQ84">
        <v>22240</v>
      </c>
      <c r="ER84">
        <v>600</v>
      </c>
      <c r="ES84">
        <v>-1661</v>
      </c>
      <c r="ET84">
        <v>-8686</v>
      </c>
      <c r="EU84">
        <v>14794</v>
      </c>
      <c r="EV84">
        <v>-7021</v>
      </c>
      <c r="EW84">
        <v>-1795</v>
      </c>
      <c r="EX84">
        <v>6347</v>
      </c>
      <c r="EY84">
        <v>24808</v>
      </c>
      <c r="EZ84">
        <v>7694</v>
      </c>
      <c r="FA84">
        <v>10629</v>
      </c>
      <c r="FB84">
        <v>-1132</v>
      </c>
      <c r="FC84">
        <v>11563</v>
      </c>
      <c r="FD84">
        <v>-4253</v>
      </c>
      <c r="FE84">
        <v>-4222</v>
      </c>
      <c r="FF84">
        <v>8321</v>
      </c>
      <c r="FG84">
        <v>-6598</v>
      </c>
      <c r="FH84">
        <v>9457</v>
      </c>
      <c r="FI84">
        <v>6906</v>
      </c>
      <c r="FJ84">
        <v>-6623</v>
      </c>
      <c r="FK84">
        <v>45622</v>
      </c>
      <c r="FL84">
        <v>19055</v>
      </c>
      <c r="FM84">
        <v>9233</v>
      </c>
      <c r="FN84">
        <v>-10008</v>
      </c>
      <c r="FO84">
        <v>27753</v>
      </c>
      <c r="FP84">
        <v>35654</v>
      </c>
      <c r="FQ84">
        <v>6255</v>
      </c>
      <c r="FR84">
        <v>11761</v>
      </c>
      <c r="FS84">
        <v>-70797</v>
      </c>
      <c r="FT84">
        <v>11753</v>
      </c>
      <c r="FU84">
        <v>11322</v>
      </c>
      <c r="FV84">
        <v>-302</v>
      </c>
      <c r="FW84">
        <v>22505</v>
      </c>
      <c r="FX84">
        <v>12796</v>
      </c>
      <c r="FY84">
        <v>16752</v>
      </c>
      <c r="FZ84">
        <v>22331</v>
      </c>
      <c r="GA84">
        <v>76349</v>
      </c>
      <c r="GB84">
        <v>-11191</v>
      </c>
      <c r="GC84">
        <v>12865</v>
      </c>
      <c r="GD84">
        <v>-36858</v>
      </c>
      <c r="GE84">
        <v>-24803</v>
      </c>
      <c r="GF84">
        <v>31236</v>
      </c>
      <c r="GG84">
        <v>-7044</v>
      </c>
      <c r="GH84">
        <v>6984</v>
      </c>
      <c r="GI84">
        <v>119940</v>
      </c>
      <c r="GJ84">
        <v>-5846</v>
      </c>
      <c r="GK84">
        <v>5829</v>
      </c>
      <c r="GL84">
        <v>13236</v>
      </c>
      <c r="GM84">
        <v>28135</v>
      </c>
      <c r="GN84">
        <v>12361</v>
      </c>
      <c r="GO84">
        <v>-949</v>
      </c>
      <c r="GP84">
        <v>7794</v>
      </c>
      <c r="GQ84">
        <v>25257</v>
      </c>
      <c r="GR84">
        <v>-13827</v>
      </c>
      <c r="GS84">
        <v>4213</v>
      </c>
      <c r="GT84">
        <v>25592</v>
      </c>
      <c r="GU84">
        <v>-35359</v>
      </c>
      <c r="GV84">
        <v>32914</v>
      </c>
      <c r="GW84">
        <v>34800</v>
      </c>
      <c r="GX84">
        <v>37234</v>
      </c>
      <c r="GY84">
        <v>220419</v>
      </c>
      <c r="GZ84">
        <v>29655</v>
      </c>
      <c r="HA84">
        <v>21849</v>
      </c>
      <c r="HB84">
        <v>15650</v>
      </c>
      <c r="HC84">
        <v>181563</v>
      </c>
      <c r="HD84">
        <v>11142</v>
      </c>
      <c r="HE84">
        <v>111680</v>
      </c>
      <c r="HF84">
        <v>63301</v>
      </c>
      <c r="HG84">
        <v>331409</v>
      </c>
      <c r="HH84">
        <v>149749</v>
      </c>
      <c r="HI84">
        <v>33033</v>
      </c>
      <c r="HJ84">
        <v>-111287</v>
      </c>
      <c r="HK84">
        <v>546578</v>
      </c>
      <c r="HL84">
        <v>102929</v>
      </c>
      <c r="HM84">
        <v>87621</v>
      </c>
      <c r="HN84">
        <v>-107195</v>
      </c>
      <c r="HO84">
        <v>495601</v>
      </c>
      <c r="HP84">
        <v>31140</v>
      </c>
      <c r="HQ84">
        <v>-41414</v>
      </c>
      <c r="HR84">
        <v>-24599</v>
      </c>
      <c r="HS84">
        <v>-462351</v>
      </c>
      <c r="HT84">
        <v>-192565</v>
      </c>
      <c r="HU84">
        <v>93797</v>
      </c>
      <c r="HV84">
        <v>-230246</v>
      </c>
      <c r="HW84">
        <v>-253961</v>
      </c>
      <c r="HX84">
        <v>12309</v>
      </c>
      <c r="HY84">
        <v>-223888</v>
      </c>
      <c r="HZ84">
        <v>-211343</v>
      </c>
      <c r="IA84">
        <v>-484095</v>
      </c>
      <c r="IB84">
        <v>-45113</v>
      </c>
      <c r="IC84">
        <v>206783</v>
      </c>
      <c r="ID84">
        <v>49822</v>
      </c>
      <c r="IE84">
        <v>559754</v>
      </c>
      <c r="IF84">
        <v>35863</v>
      </c>
      <c r="IG84">
        <v>6906</v>
      </c>
      <c r="IH84">
        <v>-37897</v>
      </c>
      <c r="II84">
        <v>291669</v>
      </c>
      <c r="IJ84">
        <v>-63818</v>
      </c>
      <c r="IK84">
        <v>29349</v>
      </c>
      <c r="IL84">
        <v>66957</v>
      </c>
      <c r="IM84">
        <v>3974</v>
      </c>
      <c r="IN84">
        <v>149116</v>
      </c>
      <c r="IO84">
        <v>-120976</v>
      </c>
      <c r="IP84">
        <v>226695</v>
      </c>
      <c r="IQ84">
        <v>299390</v>
      </c>
      <c r="IR84">
        <v>8605</v>
      </c>
      <c r="IS84">
        <v>330411</v>
      </c>
      <c r="IT84">
        <v>61047</v>
      </c>
      <c r="IU84">
        <v>-264510</v>
      </c>
      <c r="IV84">
        <v>-618158</v>
      </c>
      <c r="IW84">
        <v>-185083</v>
      </c>
      <c r="IX84">
        <v>-532561</v>
      </c>
      <c r="IY84">
        <v>-1290443</v>
      </c>
      <c r="IZ84">
        <v>-507369</v>
      </c>
      <c r="JA84">
        <v>541520</v>
      </c>
      <c r="JB84">
        <v>640141</v>
      </c>
      <c r="JC84">
        <v>249286</v>
      </c>
      <c r="JD84">
        <v>251370</v>
      </c>
      <c r="JE84">
        <v>-708014</v>
      </c>
      <c r="JF84">
        <v>537277</v>
      </c>
      <c r="JG84">
        <v>574512</v>
      </c>
      <c r="JH84">
        <v>332430</v>
      </c>
      <c r="JI84">
        <v>-44282</v>
      </c>
      <c r="JJ84">
        <v>-958215</v>
      </c>
      <c r="JK84">
        <v>454458</v>
      </c>
      <c r="JL84">
        <v>756021</v>
      </c>
      <c r="JM84">
        <v>-331225</v>
      </c>
      <c r="JN84">
        <v>332863</v>
      </c>
      <c r="JO84">
        <v>-157825</v>
      </c>
      <c r="JP84">
        <v>728312</v>
      </c>
      <c r="JQ84">
        <v>116571</v>
      </c>
      <c r="JR84">
        <v>395426</v>
      </c>
      <c r="JS84">
        <v>885197</v>
      </c>
      <c r="JT84">
        <v>100386</v>
      </c>
      <c r="JU84">
        <v>441690</v>
      </c>
      <c r="JV84">
        <v>-15149</v>
      </c>
      <c r="JW84">
        <v>406130</v>
      </c>
      <c r="JX84">
        <v>36562</v>
      </c>
      <c r="JY84">
        <v>-107777</v>
      </c>
      <c r="JZ84">
        <v>-919683</v>
      </c>
      <c r="KA84">
        <v>591136</v>
      </c>
      <c r="KB84">
        <v>16235</v>
      </c>
      <c r="KC84">
        <v>159329</v>
      </c>
      <c r="KD84">
        <v>329818</v>
      </c>
      <c r="KE84">
        <v>305284</v>
      </c>
      <c r="KF84">
        <v>625932</v>
      </c>
      <c r="KG84">
        <v>275406</v>
      </c>
      <c r="KH84">
        <v>485146</v>
      </c>
      <c r="KI84">
        <v>753223</v>
      </c>
      <c r="KJ84">
        <v>-257808</v>
      </c>
      <c r="KK84">
        <v>366993</v>
      </c>
      <c r="KL84">
        <v>924613</v>
      </c>
      <c r="KM84">
        <v>-2288614</v>
      </c>
      <c r="KN84">
        <v>1770002</v>
      </c>
      <c r="KO84">
        <v>539115</v>
      </c>
      <c r="KP84">
        <v>147978</v>
      </c>
      <c r="KQ84">
        <v>1378466</v>
      </c>
      <c r="KR84">
        <v>-3635638</v>
      </c>
      <c r="KS84">
        <v>2824180</v>
      </c>
      <c r="KT84">
        <v>1484596</v>
      </c>
      <c r="KU84">
        <v>2379860</v>
      </c>
      <c r="KV84">
        <v>1227065</v>
      </c>
      <c r="KW84">
        <v>1698303</v>
      </c>
      <c r="KX84">
        <v>-118139</v>
      </c>
      <c r="KY84">
        <v>2642020</v>
      </c>
      <c r="KZ84">
        <v>-1568737</v>
      </c>
      <c r="LA84">
        <v>-4643727</v>
      </c>
      <c r="LB84">
        <v>-1277523</v>
      </c>
      <c r="LC84">
        <v>1394480</v>
      </c>
      <c r="LD84">
        <v>1309539</v>
      </c>
      <c r="LE84">
        <v>1689803</v>
      </c>
      <c r="LF84">
        <v>-934947</v>
      </c>
    </row>
    <row r="85" spans="1:318">
      <c r="A85" t="s">
        <v>433</v>
      </c>
      <c r="B85" t="s">
        <v>331</v>
      </c>
      <c r="C85">
        <v>1000000</v>
      </c>
      <c r="D85" t="s">
        <v>332</v>
      </c>
      <c r="E85" t="s">
        <v>566</v>
      </c>
      <c r="F85" s="2" t="s">
        <v>567</v>
      </c>
      <c r="G85" t="s">
        <v>7</v>
      </c>
      <c r="H85" t="s">
        <v>7</v>
      </c>
      <c r="I85" t="s">
        <v>7</v>
      </c>
      <c r="J85" t="s">
        <v>7</v>
      </c>
      <c r="K85">
        <v>54</v>
      </c>
      <c r="L85" t="s">
        <v>8</v>
      </c>
      <c r="M85" t="s">
        <v>8</v>
      </c>
      <c r="N85" t="s">
        <v>8</v>
      </c>
      <c r="O85">
        <v>-59</v>
      </c>
      <c r="P85" t="s">
        <v>8</v>
      </c>
      <c r="Q85" t="s">
        <v>8</v>
      </c>
      <c r="R85" t="s">
        <v>8</v>
      </c>
      <c r="S85">
        <v>-31</v>
      </c>
      <c r="T85" t="s">
        <v>8</v>
      </c>
      <c r="U85" t="s">
        <v>8</v>
      </c>
      <c r="V85" t="s">
        <v>8</v>
      </c>
      <c r="W85">
        <v>206</v>
      </c>
      <c r="X85" t="s">
        <v>8</v>
      </c>
      <c r="Y85" t="s">
        <v>8</v>
      </c>
      <c r="Z85" t="s">
        <v>8</v>
      </c>
      <c r="AA85">
        <v>432</v>
      </c>
      <c r="AB85" t="s">
        <v>8</v>
      </c>
      <c r="AC85" t="s">
        <v>8</v>
      </c>
      <c r="AD85" t="s">
        <v>8</v>
      </c>
      <c r="AE85">
        <v>405</v>
      </c>
      <c r="AF85">
        <v>0</v>
      </c>
      <c r="AG85">
        <v>0</v>
      </c>
      <c r="AH85">
        <v>0</v>
      </c>
      <c r="AI85">
        <v>0</v>
      </c>
      <c r="AJ85">
        <v>0</v>
      </c>
      <c r="AK85">
        <v>0</v>
      </c>
      <c r="AL85">
        <v>0</v>
      </c>
      <c r="AM85">
        <v>0</v>
      </c>
      <c r="AN85">
        <v>0</v>
      </c>
      <c r="AO85">
        <v>312</v>
      </c>
      <c r="AP85">
        <v>421</v>
      </c>
      <c r="AQ85">
        <v>388</v>
      </c>
      <c r="AR85">
        <v>104</v>
      </c>
      <c r="AS85">
        <v>541</v>
      </c>
      <c r="AT85">
        <v>297</v>
      </c>
      <c r="AU85">
        <v>252</v>
      </c>
      <c r="AV85">
        <v>462</v>
      </c>
      <c r="AW85">
        <v>-248</v>
      </c>
      <c r="AX85">
        <v>-164</v>
      </c>
      <c r="AY85">
        <v>80</v>
      </c>
      <c r="AZ85">
        <v>-447</v>
      </c>
      <c r="BA85">
        <v>419</v>
      </c>
      <c r="BB85">
        <v>-634</v>
      </c>
      <c r="BC85">
        <v>-355</v>
      </c>
      <c r="BD85">
        <v>267</v>
      </c>
      <c r="BE85">
        <v>530</v>
      </c>
      <c r="BF85">
        <v>705</v>
      </c>
      <c r="BG85">
        <v>766</v>
      </c>
      <c r="BH85">
        <v>135</v>
      </c>
      <c r="BI85">
        <v>467</v>
      </c>
      <c r="BJ85">
        <v>-220</v>
      </c>
      <c r="BK85">
        <v>325</v>
      </c>
      <c r="BL85">
        <v>-689</v>
      </c>
      <c r="BM85">
        <v>184</v>
      </c>
      <c r="BN85">
        <v>-606</v>
      </c>
      <c r="BO85">
        <v>847</v>
      </c>
      <c r="BP85">
        <v>1070</v>
      </c>
      <c r="BQ85">
        <v>-79</v>
      </c>
      <c r="BR85">
        <v>352</v>
      </c>
      <c r="BS85">
        <v>840</v>
      </c>
      <c r="BT85">
        <v>-288</v>
      </c>
      <c r="BU85">
        <v>-2782</v>
      </c>
      <c r="BV85">
        <v>447</v>
      </c>
      <c r="BW85">
        <v>1042</v>
      </c>
      <c r="BX85">
        <v>558</v>
      </c>
      <c r="BY85">
        <v>520</v>
      </c>
      <c r="BZ85">
        <v>449</v>
      </c>
      <c r="CA85">
        <v>397</v>
      </c>
      <c r="CB85">
        <v>725</v>
      </c>
      <c r="CC85">
        <v>351</v>
      </c>
      <c r="CD85">
        <v>411</v>
      </c>
      <c r="CE85">
        <v>155</v>
      </c>
      <c r="CF85">
        <v>40</v>
      </c>
      <c r="CG85">
        <v>-495</v>
      </c>
      <c r="CH85">
        <v>1229</v>
      </c>
      <c r="CI85">
        <v>390</v>
      </c>
      <c r="CJ85">
        <v>-539</v>
      </c>
      <c r="CK85">
        <v>-1043</v>
      </c>
      <c r="CL85">
        <v>-1417</v>
      </c>
      <c r="CM85">
        <v>1348</v>
      </c>
      <c r="CN85">
        <v>3389</v>
      </c>
      <c r="CO85">
        <v>3086</v>
      </c>
      <c r="CP85">
        <v>4153</v>
      </c>
      <c r="CQ85">
        <v>1542</v>
      </c>
      <c r="CR85">
        <v>-1189</v>
      </c>
      <c r="CS85">
        <v>3045</v>
      </c>
      <c r="CT85">
        <v>212</v>
      </c>
      <c r="CU85">
        <v>-159</v>
      </c>
      <c r="CV85">
        <v>-1671</v>
      </c>
      <c r="CW85">
        <v>-855</v>
      </c>
      <c r="CX85">
        <v>-1431</v>
      </c>
      <c r="CY85">
        <v>-364</v>
      </c>
      <c r="CZ85">
        <v>-679</v>
      </c>
      <c r="DA85">
        <v>-4445</v>
      </c>
      <c r="DB85">
        <v>2630</v>
      </c>
      <c r="DC85">
        <v>2245</v>
      </c>
      <c r="DD85">
        <v>3258</v>
      </c>
      <c r="DE85">
        <v>-841</v>
      </c>
      <c r="DF85">
        <v>-72</v>
      </c>
      <c r="DG85">
        <v>421</v>
      </c>
      <c r="DH85">
        <v>2008</v>
      </c>
      <c r="DI85">
        <v>120</v>
      </c>
      <c r="DJ85">
        <v>815</v>
      </c>
      <c r="DK85">
        <v>2871</v>
      </c>
      <c r="DL85">
        <v>-2738</v>
      </c>
      <c r="DM85">
        <v>-3170</v>
      </c>
      <c r="DN85">
        <v>2482</v>
      </c>
      <c r="DO85">
        <v>-4880</v>
      </c>
      <c r="DP85">
        <v>350</v>
      </c>
      <c r="DQ85">
        <v>-3674</v>
      </c>
      <c r="DR85">
        <v>-6622</v>
      </c>
      <c r="DS85">
        <v>112</v>
      </c>
      <c r="DT85">
        <v>5735</v>
      </c>
      <c r="DU85">
        <v>4196</v>
      </c>
      <c r="DV85">
        <v>-4041</v>
      </c>
      <c r="DW85">
        <v>535</v>
      </c>
      <c r="DX85">
        <v>5166</v>
      </c>
      <c r="DY85">
        <v>-57</v>
      </c>
      <c r="DZ85">
        <v>579</v>
      </c>
      <c r="EA85">
        <v>7529</v>
      </c>
      <c r="EB85">
        <v>-3492</v>
      </c>
      <c r="EC85">
        <v>1450</v>
      </c>
      <c r="ED85">
        <v>-1675</v>
      </c>
      <c r="EE85">
        <v>47</v>
      </c>
      <c r="EF85">
        <v>-2236</v>
      </c>
      <c r="EG85">
        <v>3386</v>
      </c>
      <c r="EH85">
        <v>3769</v>
      </c>
      <c r="EI85">
        <v>-3509</v>
      </c>
      <c r="EJ85">
        <v>3039</v>
      </c>
      <c r="EK85">
        <v>936</v>
      </c>
      <c r="EL85">
        <v>3210</v>
      </c>
      <c r="EM85">
        <v>-640</v>
      </c>
      <c r="EN85">
        <v>-3855</v>
      </c>
      <c r="EO85">
        <v>7133</v>
      </c>
      <c r="EP85">
        <v>6551</v>
      </c>
      <c r="EQ85">
        <v>5091</v>
      </c>
      <c r="ER85">
        <v>600</v>
      </c>
      <c r="ES85">
        <v>-1661</v>
      </c>
      <c r="ET85">
        <v>-8686</v>
      </c>
      <c r="EU85">
        <v>5015</v>
      </c>
      <c r="EV85">
        <v>-7021</v>
      </c>
      <c r="EW85">
        <v>-1795</v>
      </c>
      <c r="EX85">
        <v>6347</v>
      </c>
      <c r="EY85">
        <v>12456</v>
      </c>
      <c r="EZ85">
        <v>7694</v>
      </c>
      <c r="FA85">
        <v>10629</v>
      </c>
      <c r="FB85">
        <v>-1132</v>
      </c>
      <c r="FC85">
        <v>-955</v>
      </c>
      <c r="FD85">
        <v>-4253</v>
      </c>
      <c r="FE85">
        <v>-4222</v>
      </c>
      <c r="FF85">
        <v>8320</v>
      </c>
      <c r="FG85">
        <v>-1188</v>
      </c>
      <c r="FH85">
        <v>9458</v>
      </c>
      <c r="FI85">
        <v>6907</v>
      </c>
      <c r="FJ85">
        <v>-6622</v>
      </c>
      <c r="FK85">
        <v>17747</v>
      </c>
      <c r="FL85">
        <v>19055</v>
      </c>
      <c r="FM85">
        <v>9233</v>
      </c>
      <c r="FN85">
        <v>-10008</v>
      </c>
      <c r="FO85">
        <v>10203</v>
      </c>
      <c r="FP85">
        <v>35654</v>
      </c>
      <c r="FQ85">
        <v>6255</v>
      </c>
      <c r="FR85">
        <v>11761</v>
      </c>
      <c r="FS85">
        <v>-62861</v>
      </c>
      <c r="FT85">
        <v>11753</v>
      </c>
      <c r="FU85">
        <v>11322</v>
      </c>
      <c r="FV85">
        <v>-302</v>
      </c>
      <c r="FW85">
        <v>4911</v>
      </c>
      <c r="FX85">
        <v>12796</v>
      </c>
      <c r="FY85">
        <v>16752</v>
      </c>
      <c r="FZ85">
        <v>22331</v>
      </c>
      <c r="GA85">
        <v>1419</v>
      </c>
      <c r="GB85">
        <v>-11191</v>
      </c>
      <c r="GC85">
        <v>12865</v>
      </c>
      <c r="GD85">
        <v>-36858</v>
      </c>
      <c r="GE85">
        <v>18826</v>
      </c>
      <c r="GF85">
        <v>31236</v>
      </c>
      <c r="GG85">
        <v>-7044</v>
      </c>
      <c r="GH85">
        <v>6863</v>
      </c>
      <c r="GI85">
        <v>13438</v>
      </c>
      <c r="GJ85">
        <v>-5770</v>
      </c>
      <c r="GK85">
        <v>5715</v>
      </c>
      <c r="GL85">
        <v>13022</v>
      </c>
      <c r="GM85">
        <v>22061</v>
      </c>
      <c r="GN85">
        <v>11764</v>
      </c>
      <c r="GO85">
        <v>-1498</v>
      </c>
      <c r="GP85">
        <v>6987</v>
      </c>
      <c r="GQ85">
        <v>4166</v>
      </c>
      <c r="GR85">
        <v>-12653</v>
      </c>
      <c r="GS85">
        <v>4662</v>
      </c>
      <c r="GT85">
        <v>24501</v>
      </c>
      <c r="GU85">
        <v>8284</v>
      </c>
      <c r="GV85">
        <v>30780</v>
      </c>
      <c r="GW85">
        <v>31584</v>
      </c>
      <c r="GX85">
        <v>34319</v>
      </c>
      <c r="GY85">
        <v>29125</v>
      </c>
      <c r="GZ85">
        <v>28062</v>
      </c>
      <c r="HA85">
        <v>19649</v>
      </c>
      <c r="HB85">
        <v>13900</v>
      </c>
      <c r="HC85">
        <v>41777</v>
      </c>
      <c r="HD85">
        <v>11421</v>
      </c>
      <c r="HE85">
        <v>102428</v>
      </c>
      <c r="HF85">
        <v>56262</v>
      </c>
      <c r="HG85">
        <v>29059</v>
      </c>
      <c r="HH85">
        <v>139284</v>
      </c>
      <c r="HI85">
        <v>31780</v>
      </c>
      <c r="HJ85">
        <v>-98657</v>
      </c>
      <c r="HK85">
        <v>167960</v>
      </c>
      <c r="HL85">
        <v>99941</v>
      </c>
      <c r="HM85">
        <v>79579</v>
      </c>
      <c r="HN85">
        <v>-100990</v>
      </c>
      <c r="HO85">
        <v>143549</v>
      </c>
      <c r="HP85">
        <v>22789</v>
      </c>
      <c r="HQ85">
        <v>-34686</v>
      </c>
      <c r="HR85">
        <v>-25114</v>
      </c>
      <c r="HS85">
        <v>-112659</v>
      </c>
      <c r="HT85">
        <v>-175805</v>
      </c>
      <c r="HU85">
        <v>87596</v>
      </c>
      <c r="HV85">
        <v>-212808</v>
      </c>
      <c r="HW85">
        <v>127613</v>
      </c>
      <c r="HX85">
        <v>11815</v>
      </c>
      <c r="HY85">
        <v>-213640</v>
      </c>
      <c r="HZ85">
        <v>-199575</v>
      </c>
      <c r="IA85">
        <v>127879</v>
      </c>
      <c r="IB85">
        <v>-42741</v>
      </c>
      <c r="IC85">
        <v>196001</v>
      </c>
      <c r="ID85">
        <v>46781</v>
      </c>
      <c r="IE85">
        <v>185454</v>
      </c>
      <c r="IF85">
        <v>32718</v>
      </c>
      <c r="IG85">
        <v>7098</v>
      </c>
      <c r="IH85">
        <v>-37267</v>
      </c>
      <c r="II85">
        <v>166984</v>
      </c>
      <c r="IJ85">
        <v>-61299</v>
      </c>
      <c r="IK85">
        <v>26521</v>
      </c>
      <c r="IL85">
        <v>60893</v>
      </c>
      <c r="IM85">
        <v>32886</v>
      </c>
      <c r="IN85">
        <v>79255</v>
      </c>
      <c r="IO85">
        <v>-43788</v>
      </c>
      <c r="IP85">
        <v>115674</v>
      </c>
      <c r="IQ85">
        <v>158797</v>
      </c>
      <c r="IR85">
        <v>10955</v>
      </c>
      <c r="IS85">
        <v>165164</v>
      </c>
      <c r="IT85">
        <v>33422</v>
      </c>
      <c r="IU85">
        <v>-91543</v>
      </c>
      <c r="IV85">
        <v>-272428</v>
      </c>
      <c r="IW85">
        <v>-77853</v>
      </c>
      <c r="IX85">
        <v>-225295</v>
      </c>
      <c r="IY85">
        <v>-573971</v>
      </c>
      <c r="IZ85">
        <v>-234145</v>
      </c>
      <c r="JA85">
        <v>281020</v>
      </c>
      <c r="JB85">
        <v>331924</v>
      </c>
      <c r="JC85">
        <v>155872</v>
      </c>
      <c r="JD85">
        <v>148504</v>
      </c>
      <c r="JE85">
        <v>-343145</v>
      </c>
      <c r="JF85">
        <v>296378</v>
      </c>
      <c r="JG85">
        <v>324720</v>
      </c>
      <c r="JH85">
        <v>198908</v>
      </c>
      <c r="JI85">
        <v>1282</v>
      </c>
      <c r="JJ85">
        <v>-447193</v>
      </c>
      <c r="JK85">
        <v>192147</v>
      </c>
      <c r="JL85">
        <v>410349</v>
      </c>
      <c r="JM85">
        <v>-174081</v>
      </c>
      <c r="JN85">
        <v>161814</v>
      </c>
      <c r="JO85">
        <v>-79751</v>
      </c>
      <c r="JP85">
        <v>400159</v>
      </c>
      <c r="JQ85">
        <v>90494</v>
      </c>
      <c r="JR85">
        <v>235049</v>
      </c>
      <c r="JS85">
        <v>509584</v>
      </c>
      <c r="JT85">
        <v>67428</v>
      </c>
      <c r="JU85">
        <v>260503</v>
      </c>
      <c r="JV85">
        <v>20208</v>
      </c>
      <c r="JW85">
        <v>255751</v>
      </c>
      <c r="JX85">
        <v>46506</v>
      </c>
      <c r="JY85">
        <v>-43494</v>
      </c>
      <c r="JZ85">
        <v>-486077</v>
      </c>
      <c r="KA85">
        <v>312868</v>
      </c>
      <c r="KB85">
        <v>20012</v>
      </c>
      <c r="KC85">
        <v>79388</v>
      </c>
      <c r="KD85">
        <v>155839</v>
      </c>
      <c r="KE85">
        <v>183937</v>
      </c>
      <c r="KF85">
        <v>311779</v>
      </c>
      <c r="KG85">
        <v>142561</v>
      </c>
      <c r="KH85">
        <v>245603</v>
      </c>
      <c r="KI85">
        <v>378667</v>
      </c>
      <c r="KJ85">
        <v>-112134</v>
      </c>
      <c r="KK85">
        <v>204010</v>
      </c>
      <c r="KL85">
        <v>440418</v>
      </c>
      <c r="KM85">
        <v>-1039425</v>
      </c>
      <c r="KN85">
        <v>855123</v>
      </c>
      <c r="KO85">
        <v>269155</v>
      </c>
      <c r="KP85">
        <v>101507</v>
      </c>
      <c r="KQ85">
        <v>691556</v>
      </c>
      <c r="KR85">
        <v>-1674409</v>
      </c>
      <c r="KS85">
        <v>1325810</v>
      </c>
      <c r="KT85">
        <v>737126</v>
      </c>
      <c r="KU85">
        <v>1241658</v>
      </c>
      <c r="KV85">
        <v>651020</v>
      </c>
      <c r="KW85">
        <v>805564</v>
      </c>
      <c r="KX85">
        <v>-52173</v>
      </c>
      <c r="KY85">
        <v>1424197</v>
      </c>
      <c r="KZ85">
        <v>-709636</v>
      </c>
      <c r="LA85">
        <v>-2310486</v>
      </c>
      <c r="LB85">
        <v>-533839</v>
      </c>
      <c r="LC85">
        <v>706758</v>
      </c>
      <c r="LD85">
        <v>592488</v>
      </c>
      <c r="LE85">
        <v>787616</v>
      </c>
      <c r="LF85">
        <v>-433814</v>
      </c>
    </row>
    <row r="86" spans="1:318">
      <c r="A86" t="s">
        <v>436</v>
      </c>
      <c r="B86" t="s">
        <v>331</v>
      </c>
      <c r="C86">
        <v>1000000</v>
      </c>
      <c r="D86" t="s">
        <v>332</v>
      </c>
      <c r="E86" t="s">
        <v>568</v>
      </c>
      <c r="F86" s="2" t="s">
        <v>569</v>
      </c>
      <c r="G86" t="s">
        <v>7</v>
      </c>
      <c r="H86" t="s">
        <v>7</v>
      </c>
      <c r="I86" t="s">
        <v>7</v>
      </c>
      <c r="J86" t="s">
        <v>7</v>
      </c>
      <c r="K86">
        <v>0</v>
      </c>
      <c r="L86" t="s">
        <v>8</v>
      </c>
      <c r="M86" t="s">
        <v>8</v>
      </c>
      <c r="N86" t="s">
        <v>8</v>
      </c>
      <c r="O86">
        <v>0</v>
      </c>
      <c r="P86" t="s">
        <v>8</v>
      </c>
      <c r="Q86" t="s">
        <v>8</v>
      </c>
      <c r="R86" t="s">
        <v>8</v>
      </c>
      <c r="S86">
        <v>0</v>
      </c>
      <c r="T86" t="s">
        <v>8</v>
      </c>
      <c r="U86" t="s">
        <v>8</v>
      </c>
      <c r="V86" t="s">
        <v>8</v>
      </c>
      <c r="W86">
        <v>0</v>
      </c>
      <c r="X86" t="s">
        <v>8</v>
      </c>
      <c r="Y86" t="s">
        <v>8</v>
      </c>
      <c r="Z86" t="s">
        <v>8</v>
      </c>
      <c r="AA86">
        <v>0</v>
      </c>
      <c r="AB86" t="s">
        <v>8</v>
      </c>
      <c r="AC86" t="s">
        <v>8</v>
      </c>
      <c r="AD86" t="s">
        <v>8</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121</v>
      </c>
      <c r="GI86">
        <v>138</v>
      </c>
      <c r="GJ86">
        <v>-76</v>
      </c>
      <c r="GK86">
        <v>114</v>
      </c>
      <c r="GL86">
        <v>214</v>
      </c>
      <c r="GM86">
        <v>360</v>
      </c>
      <c r="GN86">
        <v>597</v>
      </c>
      <c r="GO86">
        <v>549</v>
      </c>
      <c r="GP86">
        <v>807</v>
      </c>
      <c r="GQ86">
        <v>235</v>
      </c>
      <c r="GR86">
        <v>-1174</v>
      </c>
      <c r="GS86">
        <v>-449</v>
      </c>
      <c r="GT86">
        <v>1091</v>
      </c>
      <c r="GU86">
        <v>-950</v>
      </c>
      <c r="GV86">
        <v>2134</v>
      </c>
      <c r="GW86">
        <v>3216</v>
      </c>
      <c r="GX86">
        <v>2915</v>
      </c>
      <c r="GY86">
        <v>1197</v>
      </c>
      <c r="GZ86">
        <v>1593</v>
      </c>
      <c r="HA86">
        <v>2200</v>
      </c>
      <c r="HB86">
        <v>1750</v>
      </c>
      <c r="HC86">
        <v>2896</v>
      </c>
      <c r="HD86">
        <v>-280</v>
      </c>
      <c r="HE86">
        <v>9251</v>
      </c>
      <c r="HF86">
        <v>7038</v>
      </c>
      <c r="HG86">
        <v>-1716</v>
      </c>
      <c r="HH86">
        <v>10465</v>
      </c>
      <c r="HI86">
        <v>1253</v>
      </c>
      <c r="HJ86">
        <v>-12630</v>
      </c>
      <c r="HK86">
        <v>16036</v>
      </c>
      <c r="HL86">
        <v>2988</v>
      </c>
      <c r="HM86">
        <v>8042</v>
      </c>
      <c r="HN86">
        <v>-6205</v>
      </c>
      <c r="HO86">
        <v>21999</v>
      </c>
      <c r="HP86">
        <v>8351</v>
      </c>
      <c r="HQ86">
        <v>-6727</v>
      </c>
      <c r="HR86">
        <v>516</v>
      </c>
      <c r="HS86">
        <v>-14399</v>
      </c>
      <c r="HT86">
        <v>-16760</v>
      </c>
      <c r="HU86">
        <v>6201</v>
      </c>
      <c r="HV86">
        <v>-17438</v>
      </c>
      <c r="HW86">
        <v>9413</v>
      </c>
      <c r="HX86">
        <v>494</v>
      </c>
      <c r="HY86">
        <v>-10248</v>
      </c>
      <c r="HZ86">
        <v>-11768</v>
      </c>
      <c r="IA86">
        <v>4087</v>
      </c>
      <c r="IB86">
        <v>-2371</v>
      </c>
      <c r="IC86">
        <v>10782</v>
      </c>
      <c r="ID86">
        <v>3041</v>
      </c>
      <c r="IE86">
        <v>9778</v>
      </c>
      <c r="IF86">
        <v>3145</v>
      </c>
      <c r="IG86">
        <v>-192</v>
      </c>
      <c r="IH86">
        <v>-630</v>
      </c>
      <c r="II86">
        <v>10707</v>
      </c>
      <c r="IJ86">
        <v>-2519</v>
      </c>
      <c r="IK86">
        <v>2828</v>
      </c>
      <c r="IL86">
        <v>6064</v>
      </c>
      <c r="IM86">
        <v>2585</v>
      </c>
      <c r="IN86">
        <v>7483</v>
      </c>
      <c r="IO86">
        <v>-3043</v>
      </c>
      <c r="IP86">
        <v>5845</v>
      </c>
      <c r="IQ86">
        <v>10486</v>
      </c>
      <c r="IR86">
        <v>3444</v>
      </c>
      <c r="IS86">
        <v>10802</v>
      </c>
      <c r="IT86">
        <v>5146</v>
      </c>
      <c r="IU86">
        <v>-6852</v>
      </c>
      <c r="IV86">
        <v>-17575</v>
      </c>
      <c r="IW86">
        <v>-2227</v>
      </c>
      <c r="IX86">
        <v>-23773</v>
      </c>
      <c r="IY86">
        <v>-32901</v>
      </c>
      <c r="IZ86">
        <v>-8667</v>
      </c>
      <c r="JA86">
        <v>16536</v>
      </c>
      <c r="JB86">
        <v>18224</v>
      </c>
      <c r="JC86">
        <v>5181</v>
      </c>
      <c r="JD86">
        <v>6289</v>
      </c>
      <c r="JE86">
        <v>-14808</v>
      </c>
      <c r="JF86">
        <v>18308</v>
      </c>
      <c r="JG86">
        <v>12889</v>
      </c>
      <c r="JH86">
        <v>10081</v>
      </c>
      <c r="JI86">
        <v>422</v>
      </c>
      <c r="JJ86">
        <v>-35177</v>
      </c>
      <c r="JK86">
        <v>14451</v>
      </c>
      <c r="JL86">
        <v>33676</v>
      </c>
      <c r="JM86">
        <v>-12634</v>
      </c>
      <c r="JN86">
        <v>21260</v>
      </c>
      <c r="JO86">
        <v>3139</v>
      </c>
      <c r="JP86">
        <v>26122</v>
      </c>
      <c r="JQ86">
        <v>-2639</v>
      </c>
      <c r="JR86">
        <v>24410</v>
      </c>
      <c r="JS86">
        <v>26723</v>
      </c>
      <c r="JT86">
        <v>8185</v>
      </c>
      <c r="JU86">
        <v>18674</v>
      </c>
      <c r="JV86">
        <v>-9482</v>
      </c>
      <c r="JW86">
        <v>5327</v>
      </c>
      <c r="JX86">
        <v>12369</v>
      </c>
      <c r="JY86">
        <v>-2239</v>
      </c>
      <c r="JZ86">
        <v>-43085</v>
      </c>
      <c r="KA86">
        <v>15074</v>
      </c>
      <c r="KB86">
        <v>1239</v>
      </c>
      <c r="KC86">
        <v>10681</v>
      </c>
      <c r="KD86">
        <v>22085</v>
      </c>
      <c r="KE86">
        <v>-1237</v>
      </c>
      <c r="KF86">
        <v>31641</v>
      </c>
      <c r="KG86">
        <v>19352</v>
      </c>
      <c r="KH86">
        <v>26686</v>
      </c>
      <c r="KI86">
        <v>24231</v>
      </c>
      <c r="KJ86">
        <v>-5451</v>
      </c>
      <c r="KK86">
        <v>8990</v>
      </c>
      <c r="KL86">
        <v>25321</v>
      </c>
      <c r="KM86">
        <v>-87276</v>
      </c>
      <c r="KN86">
        <v>77249</v>
      </c>
      <c r="KO86">
        <v>26034</v>
      </c>
      <c r="KP86">
        <v>956</v>
      </c>
      <c r="KQ86">
        <v>45980</v>
      </c>
      <c r="KR86">
        <v>-143951</v>
      </c>
      <c r="KS86">
        <v>121573</v>
      </c>
      <c r="KT86">
        <v>52340</v>
      </c>
      <c r="KU86">
        <v>95436</v>
      </c>
      <c r="KV86">
        <v>31838</v>
      </c>
      <c r="KW86">
        <v>59999</v>
      </c>
      <c r="KX86">
        <v>-8296</v>
      </c>
      <c r="KY86">
        <v>48171</v>
      </c>
      <c r="KZ86">
        <v>-75243</v>
      </c>
      <c r="LA86">
        <v>-152031</v>
      </c>
      <c r="LB86">
        <v>-60802</v>
      </c>
      <c r="LC86">
        <v>60981</v>
      </c>
      <c r="LD86">
        <v>51952</v>
      </c>
      <c r="LE86">
        <v>44602</v>
      </c>
      <c r="LF86">
        <v>-37561</v>
      </c>
    </row>
    <row r="87" spans="1:318">
      <c r="A87" t="s">
        <v>439</v>
      </c>
      <c r="B87" t="s">
        <v>331</v>
      </c>
      <c r="C87">
        <v>1000000</v>
      </c>
      <c r="D87" t="s">
        <v>332</v>
      </c>
      <c r="E87" t="s">
        <v>570</v>
      </c>
      <c r="F87" s="2" t="s">
        <v>571</v>
      </c>
      <c r="G87" t="s">
        <v>7</v>
      </c>
      <c r="H87" t="s">
        <v>7</v>
      </c>
      <c r="I87" t="s">
        <v>7</v>
      </c>
      <c r="J87" t="s">
        <v>7</v>
      </c>
      <c r="K87">
        <v>0</v>
      </c>
      <c r="L87" t="s">
        <v>8</v>
      </c>
      <c r="M87" t="s">
        <v>8</v>
      </c>
      <c r="N87" t="s">
        <v>8</v>
      </c>
      <c r="O87">
        <v>71</v>
      </c>
      <c r="P87" t="s">
        <v>8</v>
      </c>
      <c r="Q87" t="s">
        <v>8</v>
      </c>
      <c r="R87" t="s">
        <v>8</v>
      </c>
      <c r="S87">
        <v>119</v>
      </c>
      <c r="T87" t="s">
        <v>8</v>
      </c>
      <c r="U87" t="s">
        <v>8</v>
      </c>
      <c r="V87" t="s">
        <v>8</v>
      </c>
      <c r="W87">
        <v>78</v>
      </c>
      <c r="X87" t="s">
        <v>8</v>
      </c>
      <c r="Y87" t="s">
        <v>8</v>
      </c>
      <c r="Z87" t="s">
        <v>8</v>
      </c>
      <c r="AA87">
        <v>294</v>
      </c>
      <c r="AB87" t="s">
        <v>8</v>
      </c>
      <c r="AC87" t="s">
        <v>8</v>
      </c>
      <c r="AD87" t="s">
        <v>8</v>
      </c>
      <c r="AE87">
        <v>141</v>
      </c>
      <c r="AF87">
        <v>0</v>
      </c>
      <c r="AG87">
        <v>0</v>
      </c>
      <c r="AH87">
        <v>0</v>
      </c>
      <c r="AI87">
        <v>123</v>
      </c>
      <c r="AJ87">
        <v>0</v>
      </c>
      <c r="AK87">
        <v>0</v>
      </c>
      <c r="AL87">
        <v>0</v>
      </c>
      <c r="AM87">
        <v>118</v>
      </c>
      <c r="AN87">
        <v>0</v>
      </c>
      <c r="AO87">
        <v>-1</v>
      </c>
      <c r="AP87">
        <v>1</v>
      </c>
      <c r="AQ87">
        <v>204</v>
      </c>
      <c r="AR87">
        <v>0</v>
      </c>
      <c r="AS87">
        <v>0</v>
      </c>
      <c r="AT87">
        <v>0</v>
      </c>
      <c r="AU87">
        <v>196</v>
      </c>
      <c r="AV87">
        <v>-1</v>
      </c>
      <c r="AW87">
        <v>0</v>
      </c>
      <c r="AX87">
        <v>0</v>
      </c>
      <c r="AY87">
        <v>120</v>
      </c>
      <c r="AZ87">
        <v>-1</v>
      </c>
      <c r="BA87">
        <v>0</v>
      </c>
      <c r="BB87">
        <v>0</v>
      </c>
      <c r="BC87">
        <v>77</v>
      </c>
      <c r="BD87">
        <v>0</v>
      </c>
      <c r="BE87">
        <v>0</v>
      </c>
      <c r="BF87">
        <v>0</v>
      </c>
      <c r="BG87">
        <v>243</v>
      </c>
      <c r="BH87">
        <v>1</v>
      </c>
      <c r="BI87">
        <v>0</v>
      </c>
      <c r="BJ87">
        <v>0</v>
      </c>
      <c r="BK87">
        <v>199</v>
      </c>
      <c r="BL87">
        <v>0</v>
      </c>
      <c r="BM87">
        <v>0</v>
      </c>
      <c r="BN87">
        <v>0</v>
      </c>
      <c r="BO87">
        <v>4</v>
      </c>
      <c r="BP87">
        <v>0</v>
      </c>
      <c r="BQ87">
        <v>1</v>
      </c>
      <c r="BR87">
        <v>0</v>
      </c>
      <c r="BS87">
        <v>13</v>
      </c>
      <c r="BT87">
        <v>1</v>
      </c>
      <c r="BU87">
        <v>0</v>
      </c>
      <c r="BV87">
        <v>0</v>
      </c>
      <c r="BW87">
        <v>-35</v>
      </c>
      <c r="BX87">
        <v>0</v>
      </c>
      <c r="BY87">
        <v>1</v>
      </c>
      <c r="BZ87">
        <v>-1</v>
      </c>
      <c r="CA87">
        <v>39</v>
      </c>
      <c r="CB87">
        <v>1</v>
      </c>
      <c r="CC87">
        <v>0</v>
      </c>
      <c r="CD87">
        <v>0</v>
      </c>
      <c r="CE87">
        <v>-8</v>
      </c>
      <c r="CF87">
        <v>0</v>
      </c>
      <c r="CG87">
        <v>0</v>
      </c>
      <c r="CH87">
        <v>1</v>
      </c>
      <c r="CI87">
        <v>-24</v>
      </c>
      <c r="CJ87">
        <v>1</v>
      </c>
      <c r="CK87">
        <v>0</v>
      </c>
      <c r="CL87">
        <v>0</v>
      </c>
      <c r="CM87">
        <v>-9</v>
      </c>
      <c r="CN87">
        <v>-1</v>
      </c>
      <c r="CO87">
        <v>0</v>
      </c>
      <c r="CP87">
        <v>1</v>
      </c>
      <c r="CQ87">
        <v>50</v>
      </c>
      <c r="CR87">
        <v>0</v>
      </c>
      <c r="CS87">
        <v>0</v>
      </c>
      <c r="CT87">
        <v>0</v>
      </c>
      <c r="CU87">
        <v>-38</v>
      </c>
      <c r="CV87">
        <v>0</v>
      </c>
      <c r="CW87">
        <v>-1</v>
      </c>
      <c r="CX87">
        <v>0</v>
      </c>
      <c r="CY87">
        <v>-38</v>
      </c>
      <c r="CZ87">
        <v>0</v>
      </c>
      <c r="DA87">
        <v>0</v>
      </c>
      <c r="DB87">
        <v>0</v>
      </c>
      <c r="DC87">
        <v>60</v>
      </c>
      <c r="DD87">
        <v>0</v>
      </c>
      <c r="DE87">
        <v>0</v>
      </c>
      <c r="DF87">
        <v>0</v>
      </c>
      <c r="DG87">
        <v>24</v>
      </c>
      <c r="DH87">
        <v>0</v>
      </c>
      <c r="DI87">
        <v>0</v>
      </c>
      <c r="DJ87">
        <v>1</v>
      </c>
      <c r="DK87">
        <v>132</v>
      </c>
      <c r="DL87">
        <v>0</v>
      </c>
      <c r="DM87">
        <v>0</v>
      </c>
      <c r="DN87">
        <v>0</v>
      </c>
      <c r="DO87">
        <v>244</v>
      </c>
      <c r="DP87">
        <v>0</v>
      </c>
      <c r="DQ87">
        <v>-1</v>
      </c>
      <c r="DR87">
        <v>0</v>
      </c>
      <c r="DS87">
        <v>0</v>
      </c>
      <c r="DT87">
        <v>0</v>
      </c>
      <c r="DU87">
        <v>0</v>
      </c>
      <c r="DV87">
        <v>1</v>
      </c>
      <c r="DW87">
        <v>-1</v>
      </c>
      <c r="DX87">
        <v>0</v>
      </c>
      <c r="DY87">
        <v>0</v>
      </c>
      <c r="DZ87">
        <v>0</v>
      </c>
      <c r="EA87">
        <v>264</v>
      </c>
      <c r="EB87">
        <v>-1</v>
      </c>
      <c r="EC87">
        <v>0</v>
      </c>
      <c r="ED87">
        <v>0</v>
      </c>
      <c r="EE87">
        <v>3300</v>
      </c>
      <c r="EF87">
        <v>0</v>
      </c>
      <c r="EG87">
        <v>0</v>
      </c>
      <c r="EH87">
        <v>0</v>
      </c>
      <c r="EI87">
        <v>4498</v>
      </c>
      <c r="EJ87">
        <v>-1</v>
      </c>
      <c r="EK87">
        <v>1</v>
      </c>
      <c r="EL87">
        <v>0</v>
      </c>
      <c r="EM87">
        <v>6132</v>
      </c>
      <c r="EN87">
        <v>0</v>
      </c>
      <c r="EO87">
        <v>0</v>
      </c>
      <c r="EP87">
        <v>0</v>
      </c>
      <c r="EQ87">
        <v>17149</v>
      </c>
      <c r="ER87">
        <v>0</v>
      </c>
      <c r="ES87">
        <v>0</v>
      </c>
      <c r="ET87">
        <v>0</v>
      </c>
      <c r="EU87">
        <v>9779</v>
      </c>
      <c r="EV87">
        <v>0</v>
      </c>
      <c r="EW87">
        <v>0</v>
      </c>
      <c r="EX87">
        <v>0</v>
      </c>
      <c r="EY87">
        <v>12352</v>
      </c>
      <c r="EZ87">
        <v>0</v>
      </c>
      <c r="FA87">
        <v>0</v>
      </c>
      <c r="FB87">
        <v>0</v>
      </c>
      <c r="FC87">
        <v>12518</v>
      </c>
      <c r="FD87">
        <v>0</v>
      </c>
      <c r="FE87">
        <v>0</v>
      </c>
      <c r="FF87">
        <v>0</v>
      </c>
      <c r="FG87">
        <v>-5410</v>
      </c>
      <c r="FH87">
        <v>0</v>
      </c>
      <c r="FI87">
        <v>0</v>
      </c>
      <c r="FJ87">
        <v>0</v>
      </c>
      <c r="FK87">
        <v>27876</v>
      </c>
      <c r="FL87">
        <v>0</v>
      </c>
      <c r="FM87">
        <v>0</v>
      </c>
      <c r="FN87">
        <v>0</v>
      </c>
      <c r="FO87">
        <v>17550</v>
      </c>
      <c r="FP87">
        <v>0</v>
      </c>
      <c r="FQ87">
        <v>0</v>
      </c>
      <c r="FR87">
        <v>0</v>
      </c>
      <c r="FS87">
        <v>-7936</v>
      </c>
      <c r="FT87">
        <v>0</v>
      </c>
      <c r="FU87">
        <v>0</v>
      </c>
      <c r="FV87">
        <v>0</v>
      </c>
      <c r="FW87">
        <v>17594</v>
      </c>
      <c r="FX87">
        <v>0</v>
      </c>
      <c r="FY87">
        <v>0</v>
      </c>
      <c r="FZ87">
        <v>0</v>
      </c>
      <c r="GA87">
        <v>74930</v>
      </c>
      <c r="GB87">
        <v>0</v>
      </c>
      <c r="GC87">
        <v>0</v>
      </c>
      <c r="GD87">
        <v>0</v>
      </c>
      <c r="GE87">
        <v>-43629</v>
      </c>
      <c r="GF87">
        <v>0</v>
      </c>
      <c r="GG87">
        <v>0</v>
      </c>
      <c r="GH87">
        <v>0</v>
      </c>
      <c r="GI87">
        <v>106364</v>
      </c>
      <c r="GJ87">
        <v>0</v>
      </c>
      <c r="GK87">
        <v>0</v>
      </c>
      <c r="GL87">
        <v>0</v>
      </c>
      <c r="GM87">
        <v>5714</v>
      </c>
      <c r="GN87">
        <v>0</v>
      </c>
      <c r="GO87">
        <v>0</v>
      </c>
      <c r="GP87">
        <v>0</v>
      </c>
      <c r="GQ87">
        <v>20856</v>
      </c>
      <c r="GR87">
        <v>0</v>
      </c>
      <c r="GS87">
        <v>0</v>
      </c>
      <c r="GT87">
        <v>0</v>
      </c>
      <c r="GU87">
        <v>-42693</v>
      </c>
      <c r="GV87">
        <v>0</v>
      </c>
      <c r="GW87">
        <v>0</v>
      </c>
      <c r="GX87">
        <v>0</v>
      </c>
      <c r="GY87">
        <v>190097</v>
      </c>
      <c r="GZ87">
        <v>0</v>
      </c>
      <c r="HA87">
        <v>0</v>
      </c>
      <c r="HB87">
        <v>0</v>
      </c>
      <c r="HC87">
        <v>136890</v>
      </c>
      <c r="HD87">
        <v>0</v>
      </c>
      <c r="HE87">
        <v>0</v>
      </c>
      <c r="HF87">
        <v>0</v>
      </c>
      <c r="HG87">
        <v>304065</v>
      </c>
      <c r="HH87">
        <v>0</v>
      </c>
      <c r="HI87">
        <v>0</v>
      </c>
      <c r="HJ87">
        <v>0</v>
      </c>
      <c r="HK87">
        <v>362582</v>
      </c>
      <c r="HL87">
        <v>0</v>
      </c>
      <c r="HM87">
        <v>0</v>
      </c>
      <c r="HN87">
        <v>0</v>
      </c>
      <c r="HO87">
        <v>330053</v>
      </c>
      <c r="HP87">
        <v>0</v>
      </c>
      <c r="HQ87">
        <v>0</v>
      </c>
      <c r="HR87">
        <v>0</v>
      </c>
      <c r="HS87">
        <v>-335292</v>
      </c>
      <c r="HT87">
        <v>0</v>
      </c>
      <c r="HU87">
        <v>0</v>
      </c>
      <c r="HV87">
        <v>0</v>
      </c>
      <c r="HW87">
        <v>-390987</v>
      </c>
      <c r="HX87">
        <v>0</v>
      </c>
      <c r="HY87">
        <v>0</v>
      </c>
      <c r="HZ87">
        <v>0</v>
      </c>
      <c r="IA87">
        <v>-616061</v>
      </c>
      <c r="IB87">
        <v>0</v>
      </c>
      <c r="IC87">
        <v>0</v>
      </c>
      <c r="ID87">
        <v>0</v>
      </c>
      <c r="IE87">
        <v>364522</v>
      </c>
      <c r="IF87">
        <v>0</v>
      </c>
      <c r="IG87">
        <v>0</v>
      </c>
      <c r="IH87">
        <v>0</v>
      </c>
      <c r="II87">
        <v>113978</v>
      </c>
      <c r="IJ87">
        <v>0</v>
      </c>
      <c r="IK87">
        <v>0</v>
      </c>
      <c r="IL87">
        <v>0</v>
      </c>
      <c r="IM87">
        <v>-31497</v>
      </c>
      <c r="IN87">
        <v>62378</v>
      </c>
      <c r="IO87">
        <v>-74145</v>
      </c>
      <c r="IP87">
        <v>105176</v>
      </c>
      <c r="IQ87">
        <v>130107</v>
      </c>
      <c r="IR87">
        <v>-5794</v>
      </c>
      <c r="IS87">
        <v>154445</v>
      </c>
      <c r="IT87">
        <v>22479</v>
      </c>
      <c r="IU87">
        <v>-166115</v>
      </c>
      <c r="IV87">
        <v>-328155</v>
      </c>
      <c r="IW87">
        <v>-105003</v>
      </c>
      <c r="IX87">
        <v>-283493</v>
      </c>
      <c r="IY87">
        <v>-683571</v>
      </c>
      <c r="IZ87">
        <v>-264557</v>
      </c>
      <c r="JA87">
        <v>243964</v>
      </c>
      <c r="JB87">
        <v>289993</v>
      </c>
      <c r="JC87">
        <v>88233</v>
      </c>
      <c r="JD87">
        <v>96577</v>
      </c>
      <c r="JE87">
        <v>-350061</v>
      </c>
      <c r="JF87">
        <v>222591</v>
      </c>
      <c r="JG87">
        <v>236903</v>
      </c>
      <c r="JH87">
        <v>123441</v>
      </c>
      <c r="JI87">
        <v>-45986</v>
      </c>
      <c r="JJ87">
        <v>-475845</v>
      </c>
      <c r="JK87">
        <v>247860</v>
      </c>
      <c r="JL87">
        <v>311996</v>
      </c>
      <c r="JM87">
        <v>-144510</v>
      </c>
      <c r="JN87">
        <v>149789</v>
      </c>
      <c r="JO87">
        <v>-81213</v>
      </c>
      <c r="JP87">
        <v>302031</v>
      </c>
      <c r="JQ87">
        <v>28716</v>
      </c>
      <c r="JR87">
        <v>135967</v>
      </c>
      <c r="JS87">
        <v>348890</v>
      </c>
      <c r="JT87">
        <v>24773</v>
      </c>
      <c r="JU87">
        <v>162513</v>
      </c>
      <c r="JV87">
        <v>-25875</v>
      </c>
      <c r="JW87">
        <v>145052</v>
      </c>
      <c r="JX87">
        <v>-22313</v>
      </c>
      <c r="JY87">
        <v>-62044</v>
      </c>
      <c r="JZ87">
        <v>-390521</v>
      </c>
      <c r="KA87">
        <v>263194</v>
      </c>
      <c r="KB87">
        <v>-5016</v>
      </c>
      <c r="KC87">
        <v>69260</v>
      </c>
      <c r="KD87">
        <v>151894</v>
      </c>
      <c r="KE87">
        <v>122584</v>
      </c>
      <c r="KF87">
        <v>282512</v>
      </c>
      <c r="KG87">
        <v>113493</v>
      </c>
      <c r="KH87">
        <v>212857</v>
      </c>
      <c r="KI87">
        <v>350325</v>
      </c>
      <c r="KJ87">
        <v>-140223</v>
      </c>
      <c r="KK87">
        <v>153993</v>
      </c>
      <c r="KL87">
        <v>458874</v>
      </c>
      <c r="KM87">
        <v>-1161913</v>
      </c>
      <c r="KN87">
        <v>837630</v>
      </c>
      <c r="KO87">
        <v>243926</v>
      </c>
      <c r="KP87">
        <v>45515</v>
      </c>
      <c r="KQ87">
        <v>640930</v>
      </c>
      <c r="KR87">
        <v>-1817278</v>
      </c>
      <c r="KS87">
        <v>1376797</v>
      </c>
      <c r="KT87">
        <v>695130</v>
      </c>
      <c r="KU87">
        <v>1042766</v>
      </c>
      <c r="KV87">
        <v>544207</v>
      </c>
      <c r="KW87">
        <v>832740</v>
      </c>
      <c r="KX87">
        <v>-57670</v>
      </c>
      <c r="KY87">
        <v>1169652</v>
      </c>
      <c r="KZ87">
        <v>-783858</v>
      </c>
      <c r="LA87">
        <v>-2181210</v>
      </c>
      <c r="LB87">
        <v>-682882</v>
      </c>
      <c r="LC87">
        <v>626741</v>
      </c>
      <c r="LD87">
        <v>665099</v>
      </c>
      <c r="LE87">
        <v>857585</v>
      </c>
      <c r="LF87">
        <v>-463572</v>
      </c>
    </row>
    <row r="88" spans="1:318">
      <c r="A88" t="s">
        <v>454</v>
      </c>
      <c r="B88" t="s">
        <v>331</v>
      </c>
      <c r="C88">
        <v>1000000</v>
      </c>
      <c r="D88" t="s">
        <v>332</v>
      </c>
      <c r="E88" t="s">
        <v>572</v>
      </c>
      <c r="F88" s="2" t="s">
        <v>573</v>
      </c>
      <c r="G88" t="s">
        <v>7</v>
      </c>
      <c r="H88" t="s">
        <v>7</v>
      </c>
      <c r="I88" t="s">
        <v>7</v>
      </c>
      <c r="J88" t="s">
        <v>7</v>
      </c>
      <c r="K88">
        <v>0</v>
      </c>
      <c r="L88" t="s">
        <v>8</v>
      </c>
      <c r="M88" t="s">
        <v>8</v>
      </c>
      <c r="N88" t="s">
        <v>8</v>
      </c>
      <c r="O88">
        <v>0</v>
      </c>
      <c r="P88" t="s">
        <v>8</v>
      </c>
      <c r="Q88" t="s">
        <v>8</v>
      </c>
      <c r="R88" t="s">
        <v>8</v>
      </c>
      <c r="S88">
        <v>0</v>
      </c>
      <c r="T88" t="s">
        <v>8</v>
      </c>
      <c r="U88" t="s">
        <v>8</v>
      </c>
      <c r="V88" t="s">
        <v>8</v>
      </c>
      <c r="W88">
        <v>0</v>
      </c>
      <c r="X88" t="s">
        <v>8</v>
      </c>
      <c r="Y88" t="s">
        <v>8</v>
      </c>
      <c r="Z88" t="s">
        <v>8</v>
      </c>
      <c r="AA88">
        <v>0</v>
      </c>
      <c r="AB88" t="s">
        <v>8</v>
      </c>
      <c r="AC88" t="s">
        <v>8</v>
      </c>
      <c r="AD88" t="s">
        <v>8</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-136</v>
      </c>
      <c r="DH88">
        <v>-61</v>
      </c>
      <c r="DI88">
        <v>0</v>
      </c>
      <c r="DJ88">
        <v>0</v>
      </c>
      <c r="DK88">
        <v>0</v>
      </c>
      <c r="DL88">
        <v>-276</v>
      </c>
      <c r="DM88">
        <v>0</v>
      </c>
      <c r="DN88">
        <v>0</v>
      </c>
      <c r="DO88">
        <v>0</v>
      </c>
      <c r="DP88">
        <v>0</v>
      </c>
      <c r="DQ88">
        <v>0</v>
      </c>
      <c r="DR88">
        <v>44</v>
      </c>
      <c r="DS88">
        <v>-86</v>
      </c>
      <c r="DT88">
        <v>-53</v>
      </c>
      <c r="DU88">
        <v>26</v>
      </c>
      <c r="DV88">
        <v>165</v>
      </c>
      <c r="DW88">
        <v>-14</v>
      </c>
      <c r="DX88">
        <v>32</v>
      </c>
      <c r="DY88">
        <v>24</v>
      </c>
      <c r="DZ88">
        <v>-25</v>
      </c>
      <c r="EA88">
        <v>8</v>
      </c>
      <c r="EB88">
        <v>6</v>
      </c>
      <c r="EC88">
        <v>-15</v>
      </c>
      <c r="ED88">
        <v>5</v>
      </c>
      <c r="EE88">
        <v>4</v>
      </c>
      <c r="EF88">
        <v>0</v>
      </c>
      <c r="EG88">
        <v>0</v>
      </c>
      <c r="EH88">
        <v>0</v>
      </c>
      <c r="EI88">
        <v>0</v>
      </c>
      <c r="EJ88">
        <v>0</v>
      </c>
      <c r="EK88">
        <v>0</v>
      </c>
      <c r="EL88">
        <v>0</v>
      </c>
      <c r="EM88">
        <v>40</v>
      </c>
      <c r="EN88">
        <v>0</v>
      </c>
      <c r="EO88">
        <v>0</v>
      </c>
      <c r="EP88">
        <v>0</v>
      </c>
      <c r="EQ88">
        <v>3</v>
      </c>
      <c r="ER88">
        <v>0</v>
      </c>
      <c r="ES88">
        <v>0</v>
      </c>
      <c r="ET88">
        <v>0</v>
      </c>
      <c r="EU88">
        <v>0</v>
      </c>
      <c r="EV88">
        <v>0</v>
      </c>
      <c r="EW88">
        <v>0</v>
      </c>
      <c r="EX88">
        <v>0</v>
      </c>
      <c r="EY88">
        <v>6</v>
      </c>
      <c r="EZ88">
        <v>0</v>
      </c>
      <c r="FA88">
        <v>0</v>
      </c>
      <c r="FB88">
        <v>0</v>
      </c>
      <c r="FC88">
        <v>-10</v>
      </c>
      <c r="FD88">
        <v>0</v>
      </c>
      <c r="FE88">
        <v>0</v>
      </c>
      <c r="FF88">
        <v>0</v>
      </c>
      <c r="FG88">
        <v>-10</v>
      </c>
      <c r="FH88">
        <v>0</v>
      </c>
      <c r="FI88">
        <v>0</v>
      </c>
      <c r="FJ88">
        <v>0</v>
      </c>
      <c r="FK88">
        <v>0</v>
      </c>
      <c r="FL88">
        <v>0</v>
      </c>
      <c r="FM88">
        <v>0</v>
      </c>
      <c r="FN88">
        <v>0</v>
      </c>
      <c r="FO88">
        <v>-5</v>
      </c>
      <c r="FP88">
        <v>0</v>
      </c>
      <c r="FQ88">
        <v>0</v>
      </c>
      <c r="FR88">
        <v>0</v>
      </c>
      <c r="FS88">
        <v>0</v>
      </c>
      <c r="FT88">
        <v>0</v>
      </c>
      <c r="FU88">
        <v>0</v>
      </c>
      <c r="FV88">
        <v>0</v>
      </c>
      <c r="FW88">
        <v>-2</v>
      </c>
      <c r="FX88">
        <v>0</v>
      </c>
      <c r="FY88">
        <v>0</v>
      </c>
      <c r="FZ88">
        <v>0</v>
      </c>
      <c r="GA88">
        <v>13</v>
      </c>
      <c r="GB88">
        <v>0</v>
      </c>
      <c r="GC88">
        <v>0</v>
      </c>
      <c r="GD88">
        <v>0</v>
      </c>
      <c r="GE88">
        <v>1</v>
      </c>
      <c r="GF88">
        <v>0</v>
      </c>
      <c r="GG88">
        <v>0</v>
      </c>
      <c r="GH88">
        <v>0</v>
      </c>
      <c r="GI88">
        <v>1</v>
      </c>
      <c r="GJ88">
        <v>0</v>
      </c>
      <c r="GK88">
        <v>0</v>
      </c>
      <c r="GL88">
        <v>0</v>
      </c>
      <c r="GM88">
        <v>1</v>
      </c>
      <c r="GN88">
        <v>0</v>
      </c>
      <c r="GO88">
        <v>0</v>
      </c>
      <c r="GP88">
        <v>0</v>
      </c>
      <c r="GQ88">
        <v>-1</v>
      </c>
      <c r="GR88">
        <v>0</v>
      </c>
      <c r="GS88">
        <v>0</v>
      </c>
      <c r="GT88">
        <v>0</v>
      </c>
      <c r="GU88">
        <v>1</v>
      </c>
      <c r="GV88">
        <v>0</v>
      </c>
      <c r="GW88">
        <v>0</v>
      </c>
      <c r="GX88">
        <v>0</v>
      </c>
      <c r="GY88">
        <v>0</v>
      </c>
      <c r="GZ88">
        <v>0</v>
      </c>
      <c r="HA88">
        <v>0</v>
      </c>
      <c r="HB88">
        <v>0</v>
      </c>
      <c r="HC88">
        <v>1</v>
      </c>
      <c r="HD88">
        <v>0</v>
      </c>
      <c r="HE88">
        <v>0</v>
      </c>
      <c r="HF88">
        <v>0</v>
      </c>
      <c r="HG88">
        <v>1</v>
      </c>
      <c r="HH88">
        <v>0</v>
      </c>
      <c r="HI88">
        <v>0</v>
      </c>
      <c r="HJ88">
        <v>0</v>
      </c>
      <c r="HK88">
        <v>0</v>
      </c>
      <c r="HL88">
        <v>0</v>
      </c>
      <c r="HM88">
        <v>0</v>
      </c>
      <c r="HN88">
        <v>0</v>
      </c>
      <c r="HO88">
        <v>0</v>
      </c>
      <c r="HP88">
        <v>0</v>
      </c>
      <c r="HQ88">
        <v>1</v>
      </c>
      <c r="HR88">
        <v>0</v>
      </c>
      <c r="HS88">
        <v>0</v>
      </c>
      <c r="HT88">
        <v>0</v>
      </c>
      <c r="HU88">
        <v>1</v>
      </c>
      <c r="HV88">
        <v>0</v>
      </c>
      <c r="HW88">
        <v>1</v>
      </c>
      <c r="HX88">
        <v>0</v>
      </c>
      <c r="HY88">
        <v>1</v>
      </c>
      <c r="HZ88">
        <v>0</v>
      </c>
      <c r="IA88">
        <v>0</v>
      </c>
      <c r="IB88">
        <v>0</v>
      </c>
      <c r="IC88">
        <v>0</v>
      </c>
      <c r="ID88">
        <v>0</v>
      </c>
      <c r="IE88">
        <v>319</v>
      </c>
      <c r="IF88">
        <v>0</v>
      </c>
      <c r="IG88">
        <v>0</v>
      </c>
      <c r="IH88">
        <v>0</v>
      </c>
      <c r="II88">
        <v>225</v>
      </c>
      <c r="IJ88">
        <v>0</v>
      </c>
      <c r="IK88">
        <v>1</v>
      </c>
      <c r="IL88">
        <v>0</v>
      </c>
      <c r="IM88">
        <v>-325</v>
      </c>
      <c r="IN88">
        <v>38</v>
      </c>
      <c r="IO88">
        <v>116</v>
      </c>
      <c r="IP88">
        <v>11</v>
      </c>
      <c r="IQ88">
        <v>82</v>
      </c>
      <c r="IR88">
        <v>37</v>
      </c>
      <c r="IS88">
        <v>133</v>
      </c>
      <c r="IT88">
        <v>175</v>
      </c>
      <c r="IU88">
        <v>-8</v>
      </c>
      <c r="IV88">
        <v>-128</v>
      </c>
      <c r="IW88">
        <v>-39</v>
      </c>
      <c r="IX88">
        <v>-426</v>
      </c>
      <c r="IY88">
        <v>-672</v>
      </c>
      <c r="IZ88">
        <v>-277</v>
      </c>
      <c r="JA88">
        <v>457</v>
      </c>
      <c r="JB88">
        <v>509</v>
      </c>
      <c r="JC88">
        <v>95</v>
      </c>
      <c r="JD88">
        <v>50</v>
      </c>
      <c r="JE88">
        <v>-354</v>
      </c>
      <c r="JF88">
        <v>406</v>
      </c>
      <c r="JG88">
        <v>175</v>
      </c>
      <c r="JH88">
        <v>259</v>
      </c>
      <c r="JI88">
        <v>58</v>
      </c>
      <c r="JJ88">
        <v>-528</v>
      </c>
      <c r="JK88">
        <v>87</v>
      </c>
      <c r="JL88">
        <v>260</v>
      </c>
      <c r="JM88">
        <v>-192</v>
      </c>
      <c r="JN88">
        <v>175</v>
      </c>
      <c r="JO88">
        <v>-4</v>
      </c>
      <c r="JP88">
        <v>-89</v>
      </c>
      <c r="JQ88">
        <v>-24</v>
      </c>
      <c r="JR88">
        <v>177</v>
      </c>
      <c r="JS88">
        <v>35</v>
      </c>
      <c r="JT88">
        <v>14</v>
      </c>
      <c r="JU88">
        <v>38</v>
      </c>
      <c r="JV88">
        <v>-152</v>
      </c>
      <c r="JW88">
        <v>-136</v>
      </c>
      <c r="JX88">
        <v>-213</v>
      </c>
      <c r="JY88">
        <v>93</v>
      </c>
      <c r="JZ88">
        <v>-58</v>
      </c>
      <c r="KA88">
        <v>-76</v>
      </c>
      <c r="KB88">
        <v>107</v>
      </c>
      <c r="KC88">
        <v>-93</v>
      </c>
      <c r="KD88">
        <v>3</v>
      </c>
      <c r="KE88">
        <v>-261</v>
      </c>
      <c r="KF88">
        <v>74</v>
      </c>
      <c r="KG88">
        <v>160</v>
      </c>
      <c r="KH88">
        <v>111</v>
      </c>
      <c r="KI88">
        <v>49</v>
      </c>
      <c r="KJ88">
        <v>108</v>
      </c>
      <c r="KK88">
        <v>-211</v>
      </c>
      <c r="KL88">
        <v>-17</v>
      </c>
      <c r="KM88">
        <v>-144</v>
      </c>
      <c r="KN88">
        <v>82</v>
      </c>
      <c r="KO88">
        <v>-2547</v>
      </c>
      <c r="KP88">
        <v>-148</v>
      </c>
      <c r="KQ88">
        <v>208</v>
      </c>
      <c r="KR88">
        <v>-3232</v>
      </c>
      <c r="KS88">
        <v>164</v>
      </c>
      <c r="KT88">
        <v>210</v>
      </c>
      <c r="KU88">
        <v>235</v>
      </c>
      <c r="KV88">
        <v>-85</v>
      </c>
      <c r="KW88">
        <v>78</v>
      </c>
      <c r="KX88">
        <v>-96</v>
      </c>
      <c r="KY88">
        <v>465</v>
      </c>
      <c r="KZ88">
        <v>-85</v>
      </c>
      <c r="LA88">
        <v>-233</v>
      </c>
      <c r="LB88">
        <v>-199</v>
      </c>
      <c r="LC88">
        <v>214</v>
      </c>
      <c r="LD88">
        <v>84</v>
      </c>
      <c r="LE88">
        <v>-1002</v>
      </c>
      <c r="LF88">
        <v>-35</v>
      </c>
    </row>
    <row r="89" spans="1:318">
      <c r="A89" t="s">
        <v>457</v>
      </c>
      <c r="B89" t="s">
        <v>331</v>
      </c>
      <c r="C89">
        <v>1000000</v>
      </c>
      <c r="D89" t="s">
        <v>332</v>
      </c>
      <c r="E89" t="s">
        <v>574</v>
      </c>
      <c r="F89" s="2" t="s">
        <v>575</v>
      </c>
      <c r="G89" t="s">
        <v>7</v>
      </c>
      <c r="H89" t="s">
        <v>7</v>
      </c>
      <c r="I89" t="s">
        <v>7</v>
      </c>
      <c r="J89" t="s">
        <v>7</v>
      </c>
      <c r="K89">
        <v>-263</v>
      </c>
      <c r="L89" t="s">
        <v>8</v>
      </c>
      <c r="M89" t="s">
        <v>8</v>
      </c>
      <c r="N89" t="s">
        <v>8</v>
      </c>
      <c r="O89">
        <v>355</v>
      </c>
      <c r="P89" t="s">
        <v>8</v>
      </c>
      <c r="Q89" t="s">
        <v>8</v>
      </c>
      <c r="R89" t="s">
        <v>8</v>
      </c>
      <c r="S89">
        <v>575</v>
      </c>
      <c r="T89" t="s">
        <v>8</v>
      </c>
      <c r="U89" t="s">
        <v>8</v>
      </c>
      <c r="V89" t="s">
        <v>8</v>
      </c>
      <c r="W89">
        <v>188</v>
      </c>
      <c r="X89" t="s">
        <v>8</v>
      </c>
      <c r="Y89" t="s">
        <v>8</v>
      </c>
      <c r="Z89" t="s">
        <v>8</v>
      </c>
      <c r="AA89">
        <v>1161</v>
      </c>
      <c r="AB89" t="s">
        <v>8</v>
      </c>
      <c r="AC89" t="s">
        <v>8</v>
      </c>
      <c r="AD89" t="s">
        <v>8</v>
      </c>
      <c r="AE89">
        <v>1099</v>
      </c>
      <c r="AF89">
        <v>-1002</v>
      </c>
      <c r="AG89">
        <v>448</v>
      </c>
      <c r="AH89">
        <v>234</v>
      </c>
      <c r="AI89">
        <v>1246</v>
      </c>
      <c r="AJ89">
        <v>87</v>
      </c>
      <c r="AK89">
        <v>-186</v>
      </c>
      <c r="AL89">
        <v>-138</v>
      </c>
      <c r="AM89">
        <v>843</v>
      </c>
      <c r="AN89">
        <v>250</v>
      </c>
      <c r="AO89">
        <v>-40</v>
      </c>
      <c r="AP89">
        <v>-23</v>
      </c>
      <c r="AQ89">
        <v>757</v>
      </c>
      <c r="AR89">
        <v>-83</v>
      </c>
      <c r="AS89">
        <v>111</v>
      </c>
      <c r="AT89">
        <v>79</v>
      </c>
      <c r="AU89">
        <v>1039</v>
      </c>
      <c r="AV89">
        <v>269</v>
      </c>
      <c r="AW89">
        <v>-22</v>
      </c>
      <c r="AX89">
        <v>0</v>
      </c>
      <c r="AY89">
        <v>1297</v>
      </c>
      <c r="AZ89">
        <v>84</v>
      </c>
      <c r="BA89">
        <v>243</v>
      </c>
      <c r="BB89">
        <v>-237</v>
      </c>
      <c r="BC89">
        <v>365</v>
      </c>
      <c r="BD89">
        <v>237</v>
      </c>
      <c r="BE89">
        <v>484</v>
      </c>
      <c r="BF89">
        <v>290</v>
      </c>
      <c r="BG89">
        <v>1271</v>
      </c>
      <c r="BH89">
        <v>150</v>
      </c>
      <c r="BI89">
        <v>256</v>
      </c>
      <c r="BJ89">
        <v>120</v>
      </c>
      <c r="BK89">
        <v>1392</v>
      </c>
      <c r="BL89">
        <v>-132</v>
      </c>
      <c r="BM89">
        <v>168</v>
      </c>
      <c r="BN89">
        <v>-208</v>
      </c>
      <c r="BO89">
        <v>-508</v>
      </c>
      <c r="BP89">
        <v>445</v>
      </c>
      <c r="BQ89">
        <v>-112</v>
      </c>
      <c r="BR89">
        <v>27</v>
      </c>
      <c r="BS89">
        <v>431</v>
      </c>
      <c r="BT89">
        <v>-16</v>
      </c>
      <c r="BU89">
        <v>-997</v>
      </c>
      <c r="BV89">
        <v>856</v>
      </c>
      <c r="BW89">
        <v>381</v>
      </c>
      <c r="BX89">
        <v>201</v>
      </c>
      <c r="BY89">
        <v>197</v>
      </c>
      <c r="BZ89">
        <v>12</v>
      </c>
      <c r="CA89">
        <v>36</v>
      </c>
      <c r="CB89">
        <v>64</v>
      </c>
      <c r="CC89">
        <v>-3</v>
      </c>
      <c r="CD89">
        <v>187</v>
      </c>
      <c r="CE89">
        <v>-85</v>
      </c>
      <c r="CF89">
        <v>-198</v>
      </c>
      <c r="CG89">
        <v>-448</v>
      </c>
      <c r="CH89">
        <v>165</v>
      </c>
      <c r="CI89">
        <v>5875</v>
      </c>
      <c r="CJ89">
        <v>-280</v>
      </c>
      <c r="CK89">
        <v>-234</v>
      </c>
      <c r="CL89">
        <v>-478</v>
      </c>
      <c r="CM89">
        <v>-1503</v>
      </c>
      <c r="CN89">
        <v>575</v>
      </c>
      <c r="CO89">
        <v>20</v>
      </c>
      <c r="CP89">
        <v>278</v>
      </c>
      <c r="CQ89">
        <v>1797</v>
      </c>
      <c r="CR89">
        <v>-438</v>
      </c>
      <c r="CS89">
        <v>589</v>
      </c>
      <c r="CT89">
        <v>270</v>
      </c>
      <c r="CU89">
        <v>3081</v>
      </c>
      <c r="CV89">
        <v>18</v>
      </c>
      <c r="CW89">
        <v>-72</v>
      </c>
      <c r="CX89">
        <v>-105</v>
      </c>
      <c r="CY89">
        <v>3657</v>
      </c>
      <c r="CZ89">
        <v>-228</v>
      </c>
      <c r="DA89">
        <v>-1011</v>
      </c>
      <c r="DB89">
        <v>637</v>
      </c>
      <c r="DC89">
        <v>3709</v>
      </c>
      <c r="DD89">
        <v>594</v>
      </c>
      <c r="DE89">
        <v>99</v>
      </c>
      <c r="DF89">
        <v>-298</v>
      </c>
      <c r="DG89">
        <v>6247</v>
      </c>
      <c r="DH89">
        <v>1215</v>
      </c>
      <c r="DI89">
        <v>710</v>
      </c>
      <c r="DJ89">
        <v>306</v>
      </c>
      <c r="DK89">
        <v>20612</v>
      </c>
      <c r="DL89">
        <v>2133</v>
      </c>
      <c r="DM89">
        <v>-327</v>
      </c>
      <c r="DN89">
        <v>-161</v>
      </c>
      <c r="DO89">
        <v>7215</v>
      </c>
      <c r="DP89">
        <v>640</v>
      </c>
      <c r="DQ89">
        <v>-655</v>
      </c>
      <c r="DR89">
        <v>-1304</v>
      </c>
      <c r="DS89">
        <v>2675</v>
      </c>
      <c r="DT89">
        <v>2537</v>
      </c>
      <c r="DU89">
        <v>-293</v>
      </c>
      <c r="DV89">
        <v>-1632</v>
      </c>
      <c r="DW89">
        <v>431</v>
      </c>
      <c r="DX89">
        <v>126</v>
      </c>
      <c r="DY89">
        <v>-342</v>
      </c>
      <c r="DZ89">
        <v>-470</v>
      </c>
      <c r="EA89">
        <v>60802</v>
      </c>
      <c r="EB89">
        <v>-106</v>
      </c>
      <c r="EC89">
        <v>127</v>
      </c>
      <c r="ED89">
        <v>76</v>
      </c>
      <c r="EE89">
        <v>11718</v>
      </c>
      <c r="EF89">
        <v>718</v>
      </c>
      <c r="EG89">
        <v>201</v>
      </c>
      <c r="EH89">
        <v>1213</v>
      </c>
      <c r="EI89">
        <v>27241</v>
      </c>
      <c r="EJ89">
        <v>85</v>
      </c>
      <c r="EK89">
        <v>420</v>
      </c>
      <c r="EL89">
        <v>1620</v>
      </c>
      <c r="EM89">
        <v>25135</v>
      </c>
      <c r="EN89">
        <v>-1874</v>
      </c>
      <c r="EO89">
        <v>3680</v>
      </c>
      <c r="EP89">
        <v>622</v>
      </c>
      <c r="EQ89">
        <v>32385</v>
      </c>
      <c r="ER89">
        <v>-1074</v>
      </c>
      <c r="ES89">
        <v>-2423</v>
      </c>
      <c r="ET89">
        <v>-2669</v>
      </c>
      <c r="EU89">
        <v>11258</v>
      </c>
      <c r="EV89">
        <v>-3445</v>
      </c>
      <c r="EW89">
        <v>-1048</v>
      </c>
      <c r="EX89">
        <v>-435</v>
      </c>
      <c r="EY89">
        <v>15483</v>
      </c>
      <c r="EZ89">
        <v>523</v>
      </c>
      <c r="FA89">
        <v>1374</v>
      </c>
      <c r="FB89">
        <v>358</v>
      </c>
      <c r="FC89">
        <v>119391</v>
      </c>
      <c r="FD89">
        <v>3673</v>
      </c>
      <c r="FE89">
        <v>-4705</v>
      </c>
      <c r="FF89">
        <v>-1329</v>
      </c>
      <c r="FG89">
        <v>-22237</v>
      </c>
      <c r="FH89">
        <v>2779</v>
      </c>
      <c r="FI89">
        <v>2167</v>
      </c>
      <c r="FJ89">
        <v>6451</v>
      </c>
      <c r="FK89">
        <v>106838</v>
      </c>
      <c r="FL89">
        <v>13691</v>
      </c>
      <c r="FM89">
        <v>5846</v>
      </c>
      <c r="FN89">
        <v>10509</v>
      </c>
      <c r="FO89">
        <v>128516</v>
      </c>
      <c r="FP89">
        <v>20073</v>
      </c>
      <c r="FQ89">
        <v>7159</v>
      </c>
      <c r="FR89">
        <v>7825</v>
      </c>
      <c r="FS89">
        <v>45362</v>
      </c>
      <c r="FT89">
        <v>13481</v>
      </c>
      <c r="FU89">
        <v>-5208</v>
      </c>
      <c r="FV89">
        <v>1961</v>
      </c>
      <c r="FW89">
        <v>105014</v>
      </c>
      <c r="FX89">
        <v>2431</v>
      </c>
      <c r="FY89">
        <v>-1734</v>
      </c>
      <c r="FZ89">
        <v>28230</v>
      </c>
      <c r="GA89">
        <v>130591</v>
      </c>
      <c r="GB89">
        <v>-35972</v>
      </c>
      <c r="GC89">
        <v>23244</v>
      </c>
      <c r="GD89">
        <v>-20341</v>
      </c>
      <c r="GE89">
        <v>-101141</v>
      </c>
      <c r="GF89">
        <v>10795</v>
      </c>
      <c r="GG89">
        <v>-8006</v>
      </c>
      <c r="GH89">
        <v>29040</v>
      </c>
      <c r="GI89">
        <v>80848</v>
      </c>
      <c r="GJ89">
        <v>-33291</v>
      </c>
      <c r="GK89">
        <v>16123</v>
      </c>
      <c r="GL89">
        <v>17523</v>
      </c>
      <c r="GM89">
        <v>-76342</v>
      </c>
      <c r="GN89">
        <v>44548</v>
      </c>
      <c r="GO89">
        <v>48172</v>
      </c>
      <c r="GP89">
        <v>45415</v>
      </c>
      <c r="GQ89">
        <v>237434</v>
      </c>
      <c r="GR89">
        <v>18894</v>
      </c>
      <c r="GS89">
        <v>28009</v>
      </c>
      <c r="GT89">
        <v>2942</v>
      </c>
      <c r="GU89">
        <v>6260</v>
      </c>
      <c r="GV89">
        <v>20002</v>
      </c>
      <c r="GW89">
        <v>11378</v>
      </c>
      <c r="GX89">
        <v>29941</v>
      </c>
      <c r="GY89">
        <v>210158</v>
      </c>
      <c r="GZ89">
        <v>28104</v>
      </c>
      <c r="HA89">
        <v>27176</v>
      </c>
      <c r="HB89">
        <v>23860</v>
      </c>
      <c r="HC89">
        <v>220160</v>
      </c>
      <c r="HD89">
        <v>-8938</v>
      </c>
      <c r="HE89">
        <v>154431</v>
      </c>
      <c r="HF89">
        <v>32086</v>
      </c>
      <c r="HG89">
        <v>118600</v>
      </c>
      <c r="HH89">
        <v>170131</v>
      </c>
      <c r="HI89">
        <v>-29167</v>
      </c>
      <c r="HJ89">
        <v>-198823</v>
      </c>
      <c r="HK89">
        <v>508106</v>
      </c>
      <c r="HL89">
        <v>54313</v>
      </c>
      <c r="HM89">
        <v>56735</v>
      </c>
      <c r="HN89">
        <v>17856</v>
      </c>
      <c r="HO89">
        <v>602015</v>
      </c>
      <c r="HP89">
        <v>65355</v>
      </c>
      <c r="HQ89">
        <v>-83117</v>
      </c>
      <c r="HR89">
        <v>-129901</v>
      </c>
      <c r="HS89">
        <v>-413987</v>
      </c>
      <c r="HT89">
        <v>-223082</v>
      </c>
      <c r="HU89">
        <v>7132</v>
      </c>
      <c r="HV89">
        <v>-292544</v>
      </c>
      <c r="HW89">
        <v>-362585</v>
      </c>
      <c r="HX89">
        <v>-4339</v>
      </c>
      <c r="HY89">
        <v>-98880</v>
      </c>
      <c r="HZ89">
        <v>-273825</v>
      </c>
      <c r="IA89">
        <v>-299654</v>
      </c>
      <c r="IB89">
        <v>-112752</v>
      </c>
      <c r="IC89">
        <v>270702</v>
      </c>
      <c r="ID89">
        <v>137331</v>
      </c>
      <c r="IE89">
        <v>903772</v>
      </c>
      <c r="IF89">
        <v>42148</v>
      </c>
      <c r="IG89">
        <v>-18585</v>
      </c>
      <c r="IH89">
        <v>33255</v>
      </c>
      <c r="II89">
        <v>690983</v>
      </c>
      <c r="IJ89">
        <v>-3903</v>
      </c>
      <c r="IK89">
        <v>-25849</v>
      </c>
      <c r="IL89">
        <v>322292</v>
      </c>
      <c r="IM89">
        <v>364681</v>
      </c>
      <c r="IN89">
        <v>523961</v>
      </c>
      <c r="IO89">
        <v>-76253</v>
      </c>
      <c r="IP89">
        <v>294471</v>
      </c>
      <c r="IQ89">
        <v>743295</v>
      </c>
      <c r="IR89">
        <v>273479</v>
      </c>
      <c r="IS89">
        <v>614939</v>
      </c>
      <c r="IT89">
        <v>367212</v>
      </c>
      <c r="IU89">
        <v>-33942</v>
      </c>
      <c r="IV89">
        <v>-1029328</v>
      </c>
      <c r="IW89">
        <v>-336529</v>
      </c>
      <c r="IX89">
        <v>-2076007</v>
      </c>
      <c r="IY89">
        <v>-1692283</v>
      </c>
      <c r="IZ89">
        <v>-624413</v>
      </c>
      <c r="JA89">
        <v>1333006</v>
      </c>
      <c r="JB89">
        <v>1335243</v>
      </c>
      <c r="JC89">
        <v>229564</v>
      </c>
      <c r="JD89">
        <v>149440</v>
      </c>
      <c r="JE89">
        <v>-1146135</v>
      </c>
      <c r="JF89">
        <v>1190837</v>
      </c>
      <c r="JG89">
        <v>609733</v>
      </c>
      <c r="JH89">
        <v>407727</v>
      </c>
      <c r="JI89">
        <v>-49457</v>
      </c>
      <c r="JJ89">
        <v>-1889368</v>
      </c>
      <c r="JK89">
        <v>195178</v>
      </c>
      <c r="JL89">
        <v>848957</v>
      </c>
      <c r="JM89">
        <v>-736696</v>
      </c>
      <c r="JN89">
        <v>689693</v>
      </c>
      <c r="JO89">
        <v>388846</v>
      </c>
      <c r="JP89">
        <v>291190</v>
      </c>
      <c r="JQ89">
        <v>-444816</v>
      </c>
      <c r="JR89">
        <v>1026195</v>
      </c>
      <c r="JS89">
        <v>627882</v>
      </c>
      <c r="JT89">
        <v>181726</v>
      </c>
      <c r="JU89">
        <v>503230</v>
      </c>
      <c r="JV89">
        <v>-787028</v>
      </c>
      <c r="JW89">
        <v>-405020</v>
      </c>
      <c r="JX89">
        <v>251641</v>
      </c>
      <c r="JY89">
        <v>-58997</v>
      </c>
      <c r="JZ89">
        <v>-1397857</v>
      </c>
      <c r="KA89">
        <v>332216</v>
      </c>
      <c r="KB89">
        <v>-9909</v>
      </c>
      <c r="KC89">
        <v>-189726</v>
      </c>
      <c r="KD89">
        <v>729803</v>
      </c>
      <c r="KE89">
        <v>-225211</v>
      </c>
      <c r="KF89">
        <v>900018</v>
      </c>
      <c r="KG89">
        <v>611736</v>
      </c>
      <c r="KH89">
        <v>839755</v>
      </c>
      <c r="KI89">
        <v>671602</v>
      </c>
      <c r="KJ89">
        <v>-494393</v>
      </c>
      <c r="KK89">
        <v>-358713</v>
      </c>
      <c r="KL89">
        <v>86522</v>
      </c>
      <c r="KM89">
        <v>-2104902</v>
      </c>
      <c r="KN89">
        <v>1527720</v>
      </c>
      <c r="KO89">
        <v>501858</v>
      </c>
      <c r="KP89">
        <v>-260577</v>
      </c>
      <c r="KQ89">
        <v>1240568</v>
      </c>
      <c r="KR89">
        <v>-4306464</v>
      </c>
      <c r="KS89">
        <v>2217150</v>
      </c>
      <c r="KT89">
        <v>801546</v>
      </c>
      <c r="KU89">
        <v>2513154</v>
      </c>
      <c r="KV89">
        <v>644181</v>
      </c>
      <c r="KW89">
        <v>1161709</v>
      </c>
      <c r="KX89">
        <v>-313714</v>
      </c>
      <c r="KY89">
        <v>737508</v>
      </c>
      <c r="KZ89">
        <v>-1719719</v>
      </c>
      <c r="LA89">
        <v>-3492433</v>
      </c>
      <c r="LB89">
        <v>-1948308</v>
      </c>
      <c r="LC89">
        <v>2418830</v>
      </c>
      <c r="LD89">
        <v>1167770</v>
      </c>
      <c r="LE89">
        <v>323531</v>
      </c>
      <c r="LF89">
        <v>-974655</v>
      </c>
    </row>
    <row r="90" spans="1:318">
      <c r="A90" t="s">
        <v>460</v>
      </c>
      <c r="B90" t="s">
        <v>331</v>
      </c>
      <c r="C90">
        <v>1000000</v>
      </c>
      <c r="D90" t="s">
        <v>332</v>
      </c>
      <c r="E90" t="s">
        <v>576</v>
      </c>
      <c r="F90" s="2" t="s">
        <v>577</v>
      </c>
      <c r="G90" t="s">
        <v>7</v>
      </c>
      <c r="H90" t="s">
        <v>7</v>
      </c>
      <c r="I90" t="s">
        <v>7</v>
      </c>
      <c r="J90" t="s">
        <v>7</v>
      </c>
      <c r="K90">
        <v>0</v>
      </c>
      <c r="L90" t="s">
        <v>8</v>
      </c>
      <c r="M90" t="s">
        <v>8</v>
      </c>
      <c r="N90" t="s">
        <v>8</v>
      </c>
      <c r="O90">
        <v>0</v>
      </c>
      <c r="P90" t="s">
        <v>8</v>
      </c>
      <c r="Q90" t="s">
        <v>8</v>
      </c>
      <c r="R90" t="s">
        <v>8</v>
      </c>
      <c r="S90">
        <v>0</v>
      </c>
      <c r="T90" t="s">
        <v>8</v>
      </c>
      <c r="U90" t="s">
        <v>8</v>
      </c>
      <c r="V90" t="s">
        <v>8</v>
      </c>
      <c r="W90">
        <v>0</v>
      </c>
      <c r="X90" t="s">
        <v>8</v>
      </c>
      <c r="Y90" t="s">
        <v>8</v>
      </c>
      <c r="Z90" t="s">
        <v>8</v>
      </c>
      <c r="AA90">
        <v>0</v>
      </c>
      <c r="AB90" t="s">
        <v>8</v>
      </c>
      <c r="AC90" t="s">
        <v>8</v>
      </c>
      <c r="AD90" t="s">
        <v>8</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94</v>
      </c>
      <c r="DH90">
        <v>61</v>
      </c>
      <c r="DI90">
        <v>0</v>
      </c>
      <c r="DJ90">
        <v>0</v>
      </c>
      <c r="DK90">
        <v>0</v>
      </c>
      <c r="DL90">
        <v>217</v>
      </c>
      <c r="DM90">
        <v>0</v>
      </c>
      <c r="DN90">
        <v>0</v>
      </c>
      <c r="DO90">
        <v>0</v>
      </c>
      <c r="DP90">
        <v>0</v>
      </c>
      <c r="DQ90">
        <v>0</v>
      </c>
      <c r="DR90">
        <v>-36</v>
      </c>
      <c r="DS90">
        <v>72</v>
      </c>
      <c r="DT90">
        <v>45</v>
      </c>
      <c r="DU90">
        <v>-21</v>
      </c>
      <c r="DV90">
        <v>-142</v>
      </c>
      <c r="DW90">
        <v>13</v>
      </c>
      <c r="DX90">
        <v>-29</v>
      </c>
      <c r="DY90">
        <v>-21</v>
      </c>
      <c r="DZ90">
        <v>23</v>
      </c>
      <c r="EA90">
        <v>9</v>
      </c>
      <c r="EB90">
        <v>-6</v>
      </c>
      <c r="EC90">
        <v>14</v>
      </c>
      <c r="ED90">
        <v>-6</v>
      </c>
      <c r="EE90">
        <v>111</v>
      </c>
      <c r="EF90">
        <v>48</v>
      </c>
      <c r="EG90">
        <v>7</v>
      </c>
      <c r="EH90">
        <v>95</v>
      </c>
      <c r="EI90">
        <v>28</v>
      </c>
      <c r="EJ90">
        <v>-33</v>
      </c>
      <c r="EK90">
        <v>9</v>
      </c>
      <c r="EL90">
        <v>55</v>
      </c>
      <c r="EM90">
        <v>0</v>
      </c>
      <c r="EN90">
        <v>-195</v>
      </c>
      <c r="EO90">
        <v>213</v>
      </c>
      <c r="EP90">
        <v>-36</v>
      </c>
      <c r="EQ90">
        <v>-112</v>
      </c>
      <c r="ER90">
        <v>-138</v>
      </c>
      <c r="ES90">
        <v>-246</v>
      </c>
      <c r="ET90">
        <v>-19</v>
      </c>
      <c r="EU90">
        <v>65</v>
      </c>
      <c r="EV90">
        <v>-189</v>
      </c>
      <c r="EW90">
        <v>-86</v>
      </c>
      <c r="EX90">
        <v>-86</v>
      </c>
      <c r="EY90">
        <v>144</v>
      </c>
      <c r="EZ90">
        <v>-119</v>
      </c>
      <c r="FA90">
        <v>-54</v>
      </c>
      <c r="FB90">
        <v>-59</v>
      </c>
      <c r="FC90">
        <v>-58</v>
      </c>
      <c r="FD90">
        <v>90</v>
      </c>
      <c r="FE90">
        <v>-170</v>
      </c>
      <c r="FF90">
        <v>-176</v>
      </c>
      <c r="FG90">
        <v>-107</v>
      </c>
      <c r="FH90">
        <v>68</v>
      </c>
      <c r="FI90">
        <v>43</v>
      </c>
      <c r="FJ90">
        <v>387</v>
      </c>
      <c r="FK90">
        <v>257</v>
      </c>
      <c r="FL90">
        <v>272</v>
      </c>
      <c r="FM90">
        <v>270</v>
      </c>
      <c r="FN90">
        <v>245</v>
      </c>
      <c r="FO90">
        <v>69</v>
      </c>
      <c r="FP90">
        <v>421</v>
      </c>
      <c r="FQ90">
        <v>-55</v>
      </c>
      <c r="FR90">
        <v>12</v>
      </c>
      <c r="FS90">
        <v>1000</v>
      </c>
      <c r="FT90">
        <v>-229</v>
      </c>
      <c r="FU90">
        <v>-539</v>
      </c>
      <c r="FV90">
        <v>-141</v>
      </c>
      <c r="FW90">
        <v>390</v>
      </c>
      <c r="FX90">
        <v>-36</v>
      </c>
      <c r="FY90">
        <v>-341</v>
      </c>
      <c r="FZ90">
        <v>242</v>
      </c>
      <c r="GA90">
        <v>-86</v>
      </c>
      <c r="GB90">
        <v>-106</v>
      </c>
      <c r="GC90">
        <v>182</v>
      </c>
      <c r="GD90">
        <v>539</v>
      </c>
      <c r="GE90">
        <v>230</v>
      </c>
      <c r="GF90">
        <v>-590</v>
      </c>
      <c r="GG90">
        <v>-249</v>
      </c>
      <c r="GH90">
        <v>419</v>
      </c>
      <c r="GI90">
        <v>495</v>
      </c>
      <c r="GJ90">
        <v>-465</v>
      </c>
      <c r="GK90">
        <v>482</v>
      </c>
      <c r="GL90">
        <v>341</v>
      </c>
      <c r="GM90">
        <v>-779</v>
      </c>
      <c r="GN90">
        <v>144</v>
      </c>
      <c r="GO90">
        <v>34</v>
      </c>
      <c r="GP90">
        <v>98</v>
      </c>
      <c r="GQ90">
        <v>-277</v>
      </c>
      <c r="GR90">
        <v>243</v>
      </c>
      <c r="GS90">
        <v>240</v>
      </c>
      <c r="GT90">
        <v>129</v>
      </c>
      <c r="GU90">
        <v>-53</v>
      </c>
      <c r="GV90">
        <v>745</v>
      </c>
      <c r="GW90">
        <v>62</v>
      </c>
      <c r="GX90">
        <v>-472</v>
      </c>
      <c r="GY90">
        <v>-145</v>
      </c>
      <c r="GZ90">
        <v>-190</v>
      </c>
      <c r="HA90">
        <v>-199</v>
      </c>
      <c r="HB90">
        <v>45</v>
      </c>
      <c r="HC90">
        <v>-11</v>
      </c>
      <c r="HD90">
        <v>-361</v>
      </c>
      <c r="HE90">
        <v>11</v>
      </c>
      <c r="HF90">
        <v>-165</v>
      </c>
      <c r="HG90">
        <v>-120</v>
      </c>
      <c r="HH90">
        <v>-101</v>
      </c>
      <c r="HI90">
        <v>-34</v>
      </c>
      <c r="HJ90">
        <v>294</v>
      </c>
      <c r="HK90">
        <v>270</v>
      </c>
      <c r="HL90">
        <v>-359</v>
      </c>
      <c r="HM90">
        <v>-153</v>
      </c>
      <c r="HN90">
        <v>381</v>
      </c>
      <c r="HO90">
        <v>-126</v>
      </c>
      <c r="HP90">
        <v>-181</v>
      </c>
      <c r="HQ90">
        <v>-71</v>
      </c>
      <c r="HR90">
        <v>-310</v>
      </c>
      <c r="HS90">
        <v>43</v>
      </c>
      <c r="HT90">
        <v>-349</v>
      </c>
      <c r="HU90">
        <v>-126</v>
      </c>
      <c r="HV90">
        <v>365</v>
      </c>
      <c r="HW90">
        <v>-285</v>
      </c>
      <c r="HX90">
        <v>-74</v>
      </c>
      <c r="HY90">
        <v>729</v>
      </c>
      <c r="HZ90">
        <v>-67</v>
      </c>
      <c r="IA90">
        <v>329</v>
      </c>
      <c r="IB90">
        <v>123</v>
      </c>
      <c r="IC90">
        <v>226</v>
      </c>
      <c r="ID90">
        <v>245</v>
      </c>
      <c r="IE90">
        <v>479</v>
      </c>
      <c r="IF90">
        <v>-47</v>
      </c>
      <c r="IG90">
        <v>-122</v>
      </c>
      <c r="IH90">
        <v>25</v>
      </c>
      <c r="II90">
        <v>690</v>
      </c>
      <c r="IJ90">
        <v>-305</v>
      </c>
      <c r="IK90">
        <v>-418</v>
      </c>
      <c r="IL90">
        <v>-22</v>
      </c>
      <c r="IM90">
        <v>-116</v>
      </c>
      <c r="IN90">
        <v>67</v>
      </c>
      <c r="IO90">
        <v>223</v>
      </c>
      <c r="IP90">
        <v>-17</v>
      </c>
      <c r="IQ90">
        <v>164</v>
      </c>
      <c r="IR90">
        <v>35</v>
      </c>
      <c r="IS90">
        <v>31</v>
      </c>
      <c r="IT90">
        <v>246</v>
      </c>
      <c r="IU90">
        <v>140</v>
      </c>
      <c r="IV90">
        <v>387</v>
      </c>
      <c r="IW90">
        <v>-65</v>
      </c>
      <c r="IX90">
        <v>-461</v>
      </c>
      <c r="IY90">
        <v>-103</v>
      </c>
      <c r="IZ90">
        <v>-273</v>
      </c>
      <c r="JA90">
        <v>347</v>
      </c>
      <c r="JB90">
        <v>788</v>
      </c>
      <c r="JC90">
        <v>-618</v>
      </c>
      <c r="JD90">
        <v>-1825</v>
      </c>
      <c r="JE90">
        <v>-1451</v>
      </c>
      <c r="JF90">
        <v>2851</v>
      </c>
      <c r="JG90">
        <v>-596</v>
      </c>
      <c r="JH90">
        <v>1680</v>
      </c>
      <c r="JI90">
        <v>532</v>
      </c>
      <c r="JJ90">
        <v>-1386</v>
      </c>
      <c r="JK90">
        <v>-942</v>
      </c>
      <c r="JL90">
        <v>493</v>
      </c>
      <c r="JM90">
        <v>-1129</v>
      </c>
      <c r="JN90">
        <v>881</v>
      </c>
      <c r="JO90">
        <v>-188</v>
      </c>
      <c r="JP90">
        <v>-1351</v>
      </c>
      <c r="JQ90">
        <v>171</v>
      </c>
      <c r="JR90">
        <v>1080</v>
      </c>
      <c r="JS90">
        <v>212</v>
      </c>
      <c r="JT90">
        <v>202</v>
      </c>
      <c r="JU90">
        <v>9</v>
      </c>
      <c r="JV90">
        <v>-2267</v>
      </c>
      <c r="JW90">
        <v>-1210</v>
      </c>
      <c r="JX90">
        <v>-2485</v>
      </c>
      <c r="JY90">
        <v>964</v>
      </c>
      <c r="JZ90">
        <v>-95</v>
      </c>
      <c r="KA90">
        <v>-646</v>
      </c>
      <c r="KB90">
        <v>828</v>
      </c>
      <c r="KC90">
        <v>-357</v>
      </c>
      <c r="KD90">
        <v>-109</v>
      </c>
      <c r="KE90">
        <v>-1851</v>
      </c>
      <c r="KF90">
        <v>455</v>
      </c>
      <c r="KG90">
        <v>1256</v>
      </c>
      <c r="KH90">
        <v>797</v>
      </c>
      <c r="KI90">
        <v>395</v>
      </c>
      <c r="KJ90">
        <v>1082</v>
      </c>
      <c r="KK90">
        <v>-1724</v>
      </c>
      <c r="KL90">
        <v>-413</v>
      </c>
      <c r="KM90">
        <v>-162</v>
      </c>
      <c r="KN90">
        <v>-94</v>
      </c>
      <c r="KO90">
        <v>72</v>
      </c>
      <c r="KP90">
        <v>-985</v>
      </c>
      <c r="KQ90">
        <v>716</v>
      </c>
      <c r="KR90">
        <v>-662</v>
      </c>
      <c r="KS90">
        <v>400</v>
      </c>
      <c r="KT90">
        <v>1172</v>
      </c>
      <c r="KU90">
        <v>1202</v>
      </c>
      <c r="KV90">
        <v>-848</v>
      </c>
      <c r="KW90">
        <v>339</v>
      </c>
      <c r="KX90">
        <v>-1409</v>
      </c>
      <c r="KY90">
        <v>-1080</v>
      </c>
      <c r="KZ90">
        <v>-2015</v>
      </c>
      <c r="LA90">
        <v>-6457</v>
      </c>
      <c r="LB90">
        <v>-5724</v>
      </c>
      <c r="LC90">
        <v>6139</v>
      </c>
      <c r="LD90">
        <v>1735</v>
      </c>
      <c r="LE90">
        <v>-1847</v>
      </c>
      <c r="LF90">
        <v>-985</v>
      </c>
    </row>
    <row r="91" spans="1:318">
      <c r="A91" t="s">
        <v>463</v>
      </c>
      <c r="B91" t="s">
        <v>331</v>
      </c>
      <c r="C91">
        <v>1000000</v>
      </c>
      <c r="D91" t="s">
        <v>332</v>
      </c>
      <c r="E91" t="s">
        <v>578</v>
      </c>
      <c r="F91" s="2" t="s">
        <v>579</v>
      </c>
      <c r="G91" t="s">
        <v>7</v>
      </c>
      <c r="H91" t="s">
        <v>7</v>
      </c>
      <c r="I91" t="s">
        <v>7</v>
      </c>
      <c r="J91" t="s">
        <v>7</v>
      </c>
      <c r="K91">
        <v>0</v>
      </c>
      <c r="L91" t="s">
        <v>8</v>
      </c>
      <c r="M91" t="s">
        <v>8</v>
      </c>
      <c r="N91" t="s">
        <v>8</v>
      </c>
      <c r="O91">
        <v>0</v>
      </c>
      <c r="P91" t="s">
        <v>8</v>
      </c>
      <c r="Q91" t="s">
        <v>8</v>
      </c>
      <c r="R91" t="s">
        <v>8</v>
      </c>
      <c r="S91">
        <v>0</v>
      </c>
      <c r="T91" t="s">
        <v>8</v>
      </c>
      <c r="U91" t="s">
        <v>8</v>
      </c>
      <c r="V91" t="s">
        <v>8</v>
      </c>
      <c r="W91">
        <v>0</v>
      </c>
      <c r="X91" t="s">
        <v>8</v>
      </c>
      <c r="Y91" t="s">
        <v>8</v>
      </c>
      <c r="Z91" t="s">
        <v>8</v>
      </c>
      <c r="AA91">
        <v>0</v>
      </c>
      <c r="AB91" t="s">
        <v>8</v>
      </c>
      <c r="AC91" t="s">
        <v>8</v>
      </c>
      <c r="AD91" t="s">
        <v>8</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13</v>
      </c>
      <c r="BP91">
        <v>0</v>
      </c>
      <c r="BQ91">
        <v>0</v>
      </c>
      <c r="BR91">
        <v>0</v>
      </c>
      <c r="BS91">
        <v>0</v>
      </c>
      <c r="BT91">
        <v>3</v>
      </c>
      <c r="BU91">
        <v>27</v>
      </c>
      <c r="BV91">
        <v>511</v>
      </c>
      <c r="BW91">
        <v>138</v>
      </c>
      <c r="BX91">
        <v>0</v>
      </c>
      <c r="BY91">
        <v>116</v>
      </c>
      <c r="BZ91">
        <v>0</v>
      </c>
      <c r="CA91">
        <v>34</v>
      </c>
      <c r="CB91">
        <v>0</v>
      </c>
      <c r="CC91">
        <v>19</v>
      </c>
      <c r="CD91">
        <v>209</v>
      </c>
      <c r="CE91">
        <v>35</v>
      </c>
      <c r="CF91">
        <v>0</v>
      </c>
      <c r="CG91">
        <v>0</v>
      </c>
      <c r="CH91">
        <v>0</v>
      </c>
      <c r="CI91">
        <v>-4</v>
      </c>
      <c r="CJ91">
        <v>0</v>
      </c>
      <c r="CK91">
        <v>0</v>
      </c>
      <c r="CL91">
        <v>0</v>
      </c>
      <c r="CM91">
        <v>0</v>
      </c>
      <c r="CN91">
        <v>0</v>
      </c>
      <c r="CO91">
        <v>0</v>
      </c>
      <c r="CP91">
        <v>0</v>
      </c>
      <c r="CQ91">
        <v>86</v>
      </c>
      <c r="CR91">
        <v>8</v>
      </c>
      <c r="CS91">
        <v>0</v>
      </c>
      <c r="CT91">
        <v>0</v>
      </c>
      <c r="CU91">
        <v>0</v>
      </c>
      <c r="CV91">
        <v>3</v>
      </c>
      <c r="CW91">
        <v>0</v>
      </c>
      <c r="CX91">
        <v>0</v>
      </c>
      <c r="CY91">
        <v>70</v>
      </c>
      <c r="CZ91">
        <v>0</v>
      </c>
      <c r="DA91">
        <v>3</v>
      </c>
      <c r="DB91">
        <v>0</v>
      </c>
      <c r="DC91">
        <v>0</v>
      </c>
      <c r="DD91">
        <v>6</v>
      </c>
      <c r="DE91">
        <v>0</v>
      </c>
      <c r="DF91">
        <v>4</v>
      </c>
      <c r="DG91">
        <v>22</v>
      </c>
      <c r="DH91">
        <v>9</v>
      </c>
      <c r="DI91">
        <v>26</v>
      </c>
      <c r="DJ91">
        <v>-26</v>
      </c>
      <c r="DK91">
        <v>-16</v>
      </c>
      <c r="DL91">
        <v>-7</v>
      </c>
      <c r="DM91">
        <v>-6</v>
      </c>
      <c r="DN91">
        <v>-10</v>
      </c>
      <c r="DO91">
        <v>26</v>
      </c>
      <c r="DP91">
        <v>-36</v>
      </c>
      <c r="DQ91">
        <v>0</v>
      </c>
      <c r="DR91">
        <v>-20</v>
      </c>
      <c r="DS91">
        <v>1872</v>
      </c>
      <c r="DT91">
        <v>35</v>
      </c>
      <c r="DU91">
        <v>-22</v>
      </c>
      <c r="DV91">
        <v>-121</v>
      </c>
      <c r="DW91">
        <v>-239</v>
      </c>
      <c r="DX91">
        <v>-33</v>
      </c>
      <c r="DY91">
        <v>-20</v>
      </c>
      <c r="DZ91">
        <v>38</v>
      </c>
      <c r="EA91">
        <v>0</v>
      </c>
      <c r="EB91">
        <v>-44</v>
      </c>
      <c r="EC91">
        <v>-2</v>
      </c>
      <c r="ED91">
        <v>-50</v>
      </c>
      <c r="EE91">
        <v>173</v>
      </c>
      <c r="EF91">
        <v>13</v>
      </c>
      <c r="EG91">
        <v>-75</v>
      </c>
      <c r="EH91">
        <v>44</v>
      </c>
      <c r="EI91">
        <v>5928</v>
      </c>
      <c r="EJ91">
        <v>-352</v>
      </c>
      <c r="EK91">
        <v>79</v>
      </c>
      <c r="EL91">
        <v>108</v>
      </c>
      <c r="EM91">
        <v>-96</v>
      </c>
      <c r="EN91">
        <v>-538</v>
      </c>
      <c r="EO91">
        <v>741</v>
      </c>
      <c r="EP91">
        <v>-18</v>
      </c>
      <c r="EQ91">
        <v>-397</v>
      </c>
      <c r="ER91">
        <v>-731</v>
      </c>
      <c r="ES91">
        <v>-1486</v>
      </c>
      <c r="ET91">
        <v>150</v>
      </c>
      <c r="EU91">
        <v>453</v>
      </c>
      <c r="EV91">
        <v>-1030</v>
      </c>
      <c r="EW91">
        <v>-318</v>
      </c>
      <c r="EX91">
        <v>-385</v>
      </c>
      <c r="EY91">
        <v>6443</v>
      </c>
      <c r="EZ91">
        <v>-355</v>
      </c>
      <c r="FA91">
        <v>-308</v>
      </c>
      <c r="FB91">
        <v>-219</v>
      </c>
      <c r="FC91">
        <v>85357</v>
      </c>
      <c r="FD91">
        <v>491</v>
      </c>
      <c r="FE91">
        <v>-812</v>
      </c>
      <c r="FF91">
        <v>-861</v>
      </c>
      <c r="FG91">
        <v>-1133</v>
      </c>
      <c r="FH91">
        <v>261</v>
      </c>
      <c r="FI91">
        <v>198</v>
      </c>
      <c r="FJ91">
        <v>1699</v>
      </c>
      <c r="FK91">
        <v>2852</v>
      </c>
      <c r="FL91">
        <v>1341</v>
      </c>
      <c r="FM91">
        <v>1468</v>
      </c>
      <c r="FN91">
        <v>1487</v>
      </c>
      <c r="FO91">
        <v>4286</v>
      </c>
      <c r="FP91">
        <v>1831</v>
      </c>
      <c r="FQ91">
        <v>-198</v>
      </c>
      <c r="FR91">
        <v>-56</v>
      </c>
      <c r="FS91">
        <v>28049</v>
      </c>
      <c r="FT91">
        <v>-868</v>
      </c>
      <c r="FU91">
        <v>-1580</v>
      </c>
      <c r="FV91">
        <v>-478</v>
      </c>
      <c r="FW91">
        <v>2577</v>
      </c>
      <c r="FX91">
        <v>-1570</v>
      </c>
      <c r="FY91">
        <v>-1108</v>
      </c>
      <c r="FZ91">
        <v>1676</v>
      </c>
      <c r="GA91">
        <v>11718</v>
      </c>
      <c r="GB91">
        <v>-1378</v>
      </c>
      <c r="GC91">
        <v>1179</v>
      </c>
      <c r="GD91">
        <v>3928</v>
      </c>
      <c r="GE91">
        <v>5073</v>
      </c>
      <c r="GF91">
        <v>-5077</v>
      </c>
      <c r="GG91">
        <v>-1803</v>
      </c>
      <c r="GH91">
        <v>3250</v>
      </c>
      <c r="GI91">
        <v>5844</v>
      </c>
      <c r="GJ91">
        <v>-3654</v>
      </c>
      <c r="GK91">
        <v>3415</v>
      </c>
      <c r="GL91">
        <v>3046</v>
      </c>
      <c r="GM91">
        <v>-7301</v>
      </c>
      <c r="GN91">
        <v>1930</v>
      </c>
      <c r="GO91">
        <v>375</v>
      </c>
      <c r="GP91">
        <v>1225</v>
      </c>
      <c r="GQ91">
        <v>19766</v>
      </c>
      <c r="GR91">
        <v>3066</v>
      </c>
      <c r="GS91">
        <v>2220</v>
      </c>
      <c r="GT91">
        <v>504</v>
      </c>
      <c r="GU91">
        <v>49093</v>
      </c>
      <c r="GV91">
        <v>6361</v>
      </c>
      <c r="GW91">
        <v>517</v>
      </c>
      <c r="GX91">
        <v>-4329</v>
      </c>
      <c r="GY91">
        <v>8729</v>
      </c>
      <c r="GZ91">
        <v>-1419</v>
      </c>
      <c r="HA91">
        <v>-1141</v>
      </c>
      <c r="HB91">
        <v>-436</v>
      </c>
      <c r="HC91">
        <v>16167</v>
      </c>
      <c r="HD91">
        <v>-3028</v>
      </c>
      <c r="HE91">
        <v>344</v>
      </c>
      <c r="HF91">
        <v>-1230</v>
      </c>
      <c r="HG91">
        <v>-12519</v>
      </c>
      <c r="HH91">
        <v>-946</v>
      </c>
      <c r="HI91">
        <v>-101</v>
      </c>
      <c r="HJ91">
        <v>2199</v>
      </c>
      <c r="HK91">
        <v>3439</v>
      </c>
      <c r="HL91">
        <v>-2978</v>
      </c>
      <c r="HM91">
        <v>-1355</v>
      </c>
      <c r="HN91">
        <v>3294</v>
      </c>
      <c r="HO91">
        <v>-186</v>
      </c>
      <c r="HP91">
        <v>-1100</v>
      </c>
      <c r="HQ91">
        <v>-741</v>
      </c>
      <c r="HR91">
        <v>-1735</v>
      </c>
      <c r="HS91">
        <v>-62</v>
      </c>
      <c r="HT91">
        <v>-2886</v>
      </c>
      <c r="HU91">
        <v>-590</v>
      </c>
      <c r="HV91">
        <v>2191</v>
      </c>
      <c r="HW91">
        <v>-2223</v>
      </c>
      <c r="HX91">
        <v>-615</v>
      </c>
      <c r="HY91">
        <v>4550</v>
      </c>
      <c r="HZ91">
        <v>-183</v>
      </c>
      <c r="IA91">
        <v>1837</v>
      </c>
      <c r="IB91">
        <v>1170</v>
      </c>
      <c r="IC91">
        <v>1214</v>
      </c>
      <c r="ID91">
        <v>1916</v>
      </c>
      <c r="IE91">
        <v>4398</v>
      </c>
      <c r="IF91">
        <v>40</v>
      </c>
      <c r="IG91">
        <v>-1295</v>
      </c>
      <c r="IH91">
        <v>331</v>
      </c>
      <c r="II91">
        <v>5722</v>
      </c>
      <c r="IJ91">
        <v>-1996</v>
      </c>
      <c r="IK91">
        <v>-2727</v>
      </c>
      <c r="IL91">
        <v>-534</v>
      </c>
      <c r="IM91">
        <v>-5079</v>
      </c>
      <c r="IN91">
        <v>1904</v>
      </c>
      <c r="IO91">
        <v>1835</v>
      </c>
      <c r="IP91">
        <v>-31</v>
      </c>
      <c r="IQ91">
        <v>1599</v>
      </c>
      <c r="IR91">
        <v>987</v>
      </c>
      <c r="IS91">
        <v>198</v>
      </c>
      <c r="IT91">
        <v>2822</v>
      </c>
      <c r="IU91">
        <v>4389</v>
      </c>
      <c r="IV91">
        <v>2057</v>
      </c>
      <c r="IW91">
        <v>-3075</v>
      </c>
      <c r="IX91">
        <v>-3836</v>
      </c>
      <c r="IY91">
        <v>2563</v>
      </c>
      <c r="IZ91">
        <v>-4503</v>
      </c>
      <c r="JA91">
        <v>2208</v>
      </c>
      <c r="JB91">
        <v>3551</v>
      </c>
      <c r="JC91">
        <v>-1969</v>
      </c>
      <c r="JD91">
        <v>-4720</v>
      </c>
      <c r="JE91">
        <v>276</v>
      </c>
      <c r="JF91">
        <v>2217</v>
      </c>
      <c r="JG91">
        <v>-2170</v>
      </c>
      <c r="JH91">
        <v>-1273</v>
      </c>
      <c r="JI91">
        <v>5649</v>
      </c>
      <c r="JJ91">
        <v>-1878</v>
      </c>
      <c r="JK91">
        <v>2992</v>
      </c>
      <c r="JL91">
        <v>1877</v>
      </c>
      <c r="JM91">
        <v>505</v>
      </c>
      <c r="JN91">
        <v>3275</v>
      </c>
      <c r="JO91">
        <v>-76</v>
      </c>
      <c r="JP91">
        <v>-3305</v>
      </c>
      <c r="JQ91">
        <v>-546</v>
      </c>
      <c r="JR91">
        <v>2036</v>
      </c>
      <c r="JS91">
        <v>-585</v>
      </c>
      <c r="JT91">
        <v>-73</v>
      </c>
      <c r="JU91">
        <v>-460</v>
      </c>
      <c r="JV91">
        <v>-5194</v>
      </c>
      <c r="JW91">
        <v>-3448</v>
      </c>
      <c r="JX91">
        <v>-4369</v>
      </c>
      <c r="JY91">
        <v>1355</v>
      </c>
      <c r="JZ91">
        <v>472</v>
      </c>
      <c r="KA91">
        <v>-501</v>
      </c>
      <c r="KB91">
        <v>2732</v>
      </c>
      <c r="KC91">
        <v>1075</v>
      </c>
      <c r="KD91">
        <v>1046</v>
      </c>
      <c r="KE91">
        <v>-4768</v>
      </c>
      <c r="KF91">
        <v>-90</v>
      </c>
      <c r="KG91">
        <v>188</v>
      </c>
      <c r="KH91">
        <v>-901</v>
      </c>
      <c r="KI91">
        <v>-1748</v>
      </c>
      <c r="KJ91">
        <v>1822</v>
      </c>
      <c r="KK91">
        <v>-3038</v>
      </c>
      <c r="KL91">
        <v>-1201</v>
      </c>
      <c r="KM91">
        <v>-287</v>
      </c>
      <c r="KN91">
        <v>-878</v>
      </c>
      <c r="KO91">
        <v>1357</v>
      </c>
      <c r="KP91">
        <v>-1141</v>
      </c>
      <c r="KQ91">
        <v>1468</v>
      </c>
      <c r="KR91">
        <v>-1399</v>
      </c>
      <c r="KS91">
        <v>-45</v>
      </c>
      <c r="KT91">
        <v>1605</v>
      </c>
      <c r="KU91">
        <v>1796</v>
      </c>
      <c r="KV91">
        <v>-2067</v>
      </c>
      <c r="KW91">
        <v>1092</v>
      </c>
      <c r="KX91">
        <v>70</v>
      </c>
      <c r="KY91">
        <v>-3532</v>
      </c>
      <c r="KZ91">
        <v>15013</v>
      </c>
      <c r="LA91">
        <v>-4597</v>
      </c>
      <c r="LB91">
        <v>-3702</v>
      </c>
      <c r="LC91">
        <v>4787</v>
      </c>
      <c r="LD91">
        <v>-26738</v>
      </c>
      <c r="LE91">
        <v>-1388</v>
      </c>
      <c r="LF91">
        <v>-1566</v>
      </c>
    </row>
    <row r="92" spans="1:318">
      <c r="A92" t="s">
        <v>466</v>
      </c>
      <c r="B92" t="s">
        <v>331</v>
      </c>
      <c r="C92">
        <v>1000000</v>
      </c>
      <c r="D92" t="s">
        <v>332</v>
      </c>
      <c r="E92" t="s">
        <v>580</v>
      </c>
      <c r="F92" s="2" t="s">
        <v>581</v>
      </c>
      <c r="G92" t="s">
        <v>7</v>
      </c>
      <c r="H92" t="s">
        <v>7</v>
      </c>
      <c r="I92" t="s">
        <v>7</v>
      </c>
      <c r="J92" t="s">
        <v>7</v>
      </c>
      <c r="K92">
        <v>0</v>
      </c>
      <c r="L92" t="s">
        <v>8</v>
      </c>
      <c r="M92" t="s">
        <v>8</v>
      </c>
      <c r="N92" t="s">
        <v>8</v>
      </c>
      <c r="O92">
        <v>0</v>
      </c>
      <c r="P92" t="s">
        <v>8</v>
      </c>
      <c r="Q92" t="s">
        <v>8</v>
      </c>
      <c r="R92" t="s">
        <v>8</v>
      </c>
      <c r="S92">
        <v>0</v>
      </c>
      <c r="T92" t="s">
        <v>8</v>
      </c>
      <c r="U92" t="s">
        <v>8</v>
      </c>
      <c r="V92" t="s">
        <v>8</v>
      </c>
      <c r="W92">
        <v>0</v>
      </c>
      <c r="X92" t="s">
        <v>8</v>
      </c>
      <c r="Y92" t="s">
        <v>8</v>
      </c>
      <c r="Z92" t="s">
        <v>8</v>
      </c>
      <c r="AA92">
        <v>0</v>
      </c>
      <c r="AB92" t="s">
        <v>8</v>
      </c>
      <c r="AC92" t="s">
        <v>8</v>
      </c>
      <c r="AD92" t="s">
        <v>8</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8</v>
      </c>
      <c r="CS92">
        <v>0</v>
      </c>
      <c r="CT92">
        <v>0</v>
      </c>
      <c r="CU92">
        <v>0</v>
      </c>
      <c r="CV92">
        <v>3</v>
      </c>
      <c r="CW92">
        <v>0</v>
      </c>
      <c r="CX92">
        <v>0</v>
      </c>
      <c r="CY92">
        <v>70</v>
      </c>
      <c r="CZ92">
        <v>0</v>
      </c>
      <c r="DA92">
        <v>3</v>
      </c>
      <c r="DB92">
        <v>0</v>
      </c>
      <c r="DC92">
        <v>0</v>
      </c>
      <c r="DD92">
        <v>6</v>
      </c>
      <c r="DE92">
        <v>0</v>
      </c>
      <c r="DF92">
        <v>4</v>
      </c>
      <c r="DG92">
        <v>22</v>
      </c>
      <c r="DH92">
        <v>9</v>
      </c>
      <c r="DI92">
        <v>-7</v>
      </c>
      <c r="DJ92">
        <v>-26</v>
      </c>
      <c r="DK92">
        <v>-16</v>
      </c>
      <c r="DL92">
        <v>-7</v>
      </c>
      <c r="DM92">
        <v>-6</v>
      </c>
      <c r="DN92">
        <v>-10</v>
      </c>
      <c r="DO92">
        <v>-28</v>
      </c>
      <c r="DP92">
        <v>-36</v>
      </c>
      <c r="DQ92">
        <v>0</v>
      </c>
      <c r="DR92">
        <v>0</v>
      </c>
      <c r="DS92">
        <v>0</v>
      </c>
      <c r="DT92">
        <v>0</v>
      </c>
      <c r="DU92">
        <v>0</v>
      </c>
      <c r="DV92">
        <v>9</v>
      </c>
      <c r="DW92">
        <v>-250</v>
      </c>
      <c r="DX92">
        <v>-4</v>
      </c>
      <c r="DY92">
        <v>0</v>
      </c>
      <c r="DZ92">
        <v>0</v>
      </c>
      <c r="EA92">
        <v>-21</v>
      </c>
      <c r="EB92">
        <v>-33</v>
      </c>
      <c r="EC92">
        <v>-30</v>
      </c>
      <c r="ED92">
        <v>-39</v>
      </c>
      <c r="EE92">
        <v>-41</v>
      </c>
      <c r="EF92">
        <v>-61</v>
      </c>
      <c r="EG92">
        <v>-81</v>
      </c>
      <c r="EH92">
        <v>-95</v>
      </c>
      <c r="EI92">
        <v>-92</v>
      </c>
      <c r="EJ92">
        <v>-340</v>
      </c>
      <c r="EK92">
        <v>74</v>
      </c>
      <c r="EL92">
        <v>84</v>
      </c>
      <c r="EM92">
        <v>-128</v>
      </c>
      <c r="EN92">
        <v>-473</v>
      </c>
      <c r="EO92">
        <v>677</v>
      </c>
      <c r="EP92">
        <v>-4</v>
      </c>
      <c r="EQ92">
        <v>-344</v>
      </c>
      <c r="ER92">
        <v>-620</v>
      </c>
      <c r="ES92">
        <v>-1246</v>
      </c>
      <c r="ET92">
        <v>167</v>
      </c>
      <c r="EU92">
        <v>478</v>
      </c>
      <c r="EV92">
        <v>-795</v>
      </c>
      <c r="EW92">
        <v>-199</v>
      </c>
      <c r="EX92">
        <v>-270</v>
      </c>
      <c r="EY92">
        <v>662</v>
      </c>
      <c r="EZ92">
        <v>-161</v>
      </c>
      <c r="FA92">
        <v>-216</v>
      </c>
      <c r="FB92">
        <v>-117</v>
      </c>
      <c r="FC92">
        <v>-124</v>
      </c>
      <c r="FD92">
        <v>297</v>
      </c>
      <c r="FE92">
        <v>-444</v>
      </c>
      <c r="FF92">
        <v>-490</v>
      </c>
      <c r="FG92">
        <v>-152</v>
      </c>
      <c r="FH92">
        <v>135</v>
      </c>
      <c r="FI92">
        <v>118</v>
      </c>
      <c r="FJ92">
        <v>1019</v>
      </c>
      <c r="FK92">
        <v>1059</v>
      </c>
      <c r="FL92">
        <v>924</v>
      </c>
      <c r="FM92">
        <v>1018</v>
      </c>
      <c r="FN92">
        <v>1166</v>
      </c>
      <c r="FO92">
        <v>416</v>
      </c>
      <c r="FP92">
        <v>1244</v>
      </c>
      <c r="FQ92">
        <v>-135</v>
      </c>
      <c r="FR92">
        <v>-68</v>
      </c>
      <c r="FS92">
        <v>2316</v>
      </c>
      <c r="FT92">
        <v>-610</v>
      </c>
      <c r="FU92">
        <v>-996</v>
      </c>
      <c r="FV92">
        <v>-325</v>
      </c>
      <c r="FW92">
        <v>1139</v>
      </c>
      <c r="FX92">
        <v>-1193</v>
      </c>
      <c r="FY92">
        <v>-785</v>
      </c>
      <c r="FZ92">
        <v>1441</v>
      </c>
      <c r="GA92">
        <v>2496</v>
      </c>
      <c r="GB92">
        <v>-1291</v>
      </c>
      <c r="GC92">
        <v>964</v>
      </c>
      <c r="GD92">
        <v>3488</v>
      </c>
      <c r="GE92">
        <v>1784</v>
      </c>
      <c r="GF92">
        <v>-4570</v>
      </c>
      <c r="GG92">
        <v>-1594</v>
      </c>
      <c r="GH92">
        <v>2899</v>
      </c>
      <c r="GI92">
        <v>3313</v>
      </c>
      <c r="GJ92">
        <v>-3271</v>
      </c>
      <c r="GK92">
        <v>3027</v>
      </c>
      <c r="GL92">
        <v>2767</v>
      </c>
      <c r="GM92">
        <v>-4176</v>
      </c>
      <c r="GN92">
        <v>1733</v>
      </c>
      <c r="GO92">
        <v>320</v>
      </c>
      <c r="GP92">
        <v>1098</v>
      </c>
      <c r="GQ92">
        <v>-2422</v>
      </c>
      <c r="GR92">
        <v>2752</v>
      </c>
      <c r="GS92">
        <v>1920</v>
      </c>
      <c r="GT92">
        <v>348</v>
      </c>
      <c r="GU92">
        <v>-44</v>
      </c>
      <c r="GV92">
        <v>5499</v>
      </c>
      <c r="GW92">
        <v>445</v>
      </c>
      <c r="GX92">
        <v>-3743</v>
      </c>
      <c r="GY92">
        <v>-657</v>
      </c>
      <c r="GZ92">
        <v>-1170</v>
      </c>
      <c r="HA92">
        <v>-954</v>
      </c>
      <c r="HB92">
        <v>-392</v>
      </c>
      <c r="HC92">
        <v>-708</v>
      </c>
      <c r="HD92">
        <v>-2494</v>
      </c>
      <c r="HE92">
        <v>331</v>
      </c>
      <c r="HF92">
        <v>-1004</v>
      </c>
      <c r="HG92">
        <v>-1403</v>
      </c>
      <c r="HH92">
        <v>-766</v>
      </c>
      <c r="HI92">
        <v>-38</v>
      </c>
      <c r="HJ92">
        <v>1578</v>
      </c>
      <c r="HK92">
        <v>2901</v>
      </c>
      <c r="HL92">
        <v>-2101</v>
      </c>
      <c r="HM92">
        <v>-999</v>
      </c>
      <c r="HN92">
        <v>2510</v>
      </c>
      <c r="HO92">
        <v>24</v>
      </c>
      <c r="HP92">
        <v>-784</v>
      </c>
      <c r="HQ92">
        <v>-626</v>
      </c>
      <c r="HR92">
        <v>-1292</v>
      </c>
      <c r="HS92">
        <v>-118</v>
      </c>
      <c r="HT92">
        <v>-2413</v>
      </c>
      <c r="HU92">
        <v>-417</v>
      </c>
      <c r="HV92">
        <v>1648</v>
      </c>
      <c r="HW92">
        <v>-1756</v>
      </c>
      <c r="HX92">
        <v>-491</v>
      </c>
      <c r="HY92">
        <v>3394</v>
      </c>
      <c r="HZ92">
        <v>-63</v>
      </c>
      <c r="IA92">
        <v>1256</v>
      </c>
      <c r="IB92">
        <v>935</v>
      </c>
      <c r="IC92">
        <v>776</v>
      </c>
      <c r="ID92">
        <v>1442</v>
      </c>
      <c r="IE92">
        <v>2162</v>
      </c>
      <c r="IF92">
        <v>118</v>
      </c>
      <c r="IG92">
        <v>-1074</v>
      </c>
      <c r="IH92">
        <v>288</v>
      </c>
      <c r="II92">
        <v>2979</v>
      </c>
      <c r="IJ92">
        <v>-1556</v>
      </c>
      <c r="IK92">
        <v>-2161</v>
      </c>
      <c r="IL92">
        <v>-456</v>
      </c>
      <c r="IM92">
        <v>-1294</v>
      </c>
      <c r="IN92">
        <v>581</v>
      </c>
      <c r="IO92">
        <v>1588</v>
      </c>
      <c r="IP92">
        <v>-670</v>
      </c>
      <c r="IQ92">
        <v>821</v>
      </c>
      <c r="IR92">
        <v>522</v>
      </c>
      <c r="IS92">
        <v>-495</v>
      </c>
      <c r="IT92">
        <v>2529</v>
      </c>
      <c r="IU92">
        <v>1245</v>
      </c>
      <c r="IV92">
        <v>4365</v>
      </c>
      <c r="IW92">
        <v>-1246</v>
      </c>
      <c r="IX92">
        <v>-3318</v>
      </c>
      <c r="IY92">
        <v>2734</v>
      </c>
      <c r="IZ92">
        <v>-3118</v>
      </c>
      <c r="JA92">
        <v>2090</v>
      </c>
      <c r="JB92">
        <v>2767</v>
      </c>
      <c r="JC92">
        <v>-1453</v>
      </c>
      <c r="JD92">
        <v>-1759</v>
      </c>
      <c r="JE92">
        <v>-1405</v>
      </c>
      <c r="JF92">
        <v>4022</v>
      </c>
      <c r="JG92">
        <v>227</v>
      </c>
      <c r="JH92">
        <v>202</v>
      </c>
      <c r="JI92">
        <v>1292</v>
      </c>
      <c r="JJ92">
        <v>-1205</v>
      </c>
      <c r="JK92">
        <v>-13</v>
      </c>
      <c r="JL92">
        <v>-850</v>
      </c>
      <c r="JM92">
        <v>-697</v>
      </c>
      <c r="JN92">
        <v>953</v>
      </c>
      <c r="JO92">
        <v>-1720</v>
      </c>
      <c r="JP92">
        <v>-2464</v>
      </c>
      <c r="JQ92">
        <v>-705</v>
      </c>
      <c r="JR92">
        <v>1296</v>
      </c>
      <c r="JS92">
        <v>-743</v>
      </c>
      <c r="JT92">
        <v>379</v>
      </c>
      <c r="JU92">
        <v>114</v>
      </c>
      <c r="JV92">
        <v>-3739</v>
      </c>
      <c r="JW92">
        <v>-2644</v>
      </c>
      <c r="JX92">
        <v>-2967</v>
      </c>
      <c r="JY92">
        <v>605</v>
      </c>
      <c r="JZ92">
        <v>272</v>
      </c>
      <c r="KA92">
        <v>-758</v>
      </c>
      <c r="KB92">
        <v>2206</v>
      </c>
      <c r="KC92">
        <v>790</v>
      </c>
      <c r="KD92">
        <v>739</v>
      </c>
      <c r="KE92">
        <v>-4043</v>
      </c>
      <c r="KF92">
        <v>1048</v>
      </c>
      <c r="KG92">
        <v>1382</v>
      </c>
      <c r="KH92">
        <v>835</v>
      </c>
      <c r="KI92">
        <v>437</v>
      </c>
      <c r="KJ92">
        <v>1613</v>
      </c>
      <c r="KK92">
        <v>-1988</v>
      </c>
      <c r="KL92">
        <v>-609</v>
      </c>
      <c r="KM92">
        <v>156</v>
      </c>
      <c r="KN92">
        <v>-699</v>
      </c>
      <c r="KO92">
        <v>726</v>
      </c>
      <c r="KP92">
        <v>-1128</v>
      </c>
      <c r="KQ92">
        <v>559</v>
      </c>
      <c r="KR92">
        <v>-329</v>
      </c>
      <c r="KS92">
        <v>404</v>
      </c>
      <c r="KT92">
        <v>1368</v>
      </c>
      <c r="KU92">
        <v>1465</v>
      </c>
      <c r="KV92">
        <v>-2322</v>
      </c>
      <c r="KW92">
        <v>144</v>
      </c>
      <c r="KX92">
        <v>-429</v>
      </c>
      <c r="KY92">
        <v>-987</v>
      </c>
      <c r="KZ92">
        <v>-1466</v>
      </c>
      <c r="LA92">
        <v>-2994</v>
      </c>
      <c r="LB92">
        <v>-2316</v>
      </c>
      <c r="LC92">
        <v>3218</v>
      </c>
      <c r="LD92">
        <v>311</v>
      </c>
      <c r="LE92">
        <v>-991</v>
      </c>
      <c r="LF92">
        <v>-1136</v>
      </c>
    </row>
    <row r="93" spans="1:318">
      <c r="A93" t="s">
        <v>469</v>
      </c>
      <c r="B93" t="s">
        <v>331</v>
      </c>
      <c r="C93">
        <v>1000000</v>
      </c>
      <c r="D93" t="s">
        <v>332</v>
      </c>
      <c r="E93" t="s">
        <v>582</v>
      </c>
      <c r="F93" s="2" t="s">
        <v>583</v>
      </c>
      <c r="G93" t="s">
        <v>7</v>
      </c>
      <c r="H93" t="s">
        <v>7</v>
      </c>
      <c r="I93" t="s">
        <v>7</v>
      </c>
      <c r="J93" t="s">
        <v>7</v>
      </c>
      <c r="K93">
        <v>0</v>
      </c>
      <c r="L93" t="s">
        <v>8</v>
      </c>
      <c r="M93" t="s">
        <v>8</v>
      </c>
      <c r="N93" t="s">
        <v>8</v>
      </c>
      <c r="O93">
        <v>0</v>
      </c>
      <c r="P93" t="s">
        <v>8</v>
      </c>
      <c r="Q93" t="s">
        <v>8</v>
      </c>
      <c r="R93" t="s">
        <v>8</v>
      </c>
      <c r="S93">
        <v>0</v>
      </c>
      <c r="T93" t="s">
        <v>8</v>
      </c>
      <c r="U93" t="s">
        <v>8</v>
      </c>
      <c r="V93" t="s">
        <v>8</v>
      </c>
      <c r="W93">
        <v>0</v>
      </c>
      <c r="X93" t="s">
        <v>8</v>
      </c>
      <c r="Y93" t="s">
        <v>8</v>
      </c>
      <c r="Z93" t="s">
        <v>8</v>
      </c>
      <c r="AA93">
        <v>0</v>
      </c>
      <c r="AB93" t="s">
        <v>8</v>
      </c>
      <c r="AC93" t="s">
        <v>8</v>
      </c>
      <c r="AD93" t="s">
        <v>8</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3</v>
      </c>
      <c r="BU93">
        <v>-3</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33</v>
      </c>
      <c r="DJ93">
        <v>0</v>
      </c>
      <c r="DK93">
        <v>0</v>
      </c>
      <c r="DL93">
        <v>0</v>
      </c>
      <c r="DM93">
        <v>0</v>
      </c>
      <c r="DN93">
        <v>0</v>
      </c>
      <c r="DO93">
        <v>54</v>
      </c>
      <c r="DP93">
        <v>0</v>
      </c>
      <c r="DQ93">
        <v>0</v>
      </c>
      <c r="DR93">
        <v>-20</v>
      </c>
      <c r="DS93">
        <v>55</v>
      </c>
      <c r="DT93">
        <v>35</v>
      </c>
      <c r="DU93">
        <v>-22</v>
      </c>
      <c r="DV93">
        <v>-130</v>
      </c>
      <c r="DW93">
        <v>11</v>
      </c>
      <c r="DX93">
        <v>-29</v>
      </c>
      <c r="DY93">
        <v>-20</v>
      </c>
      <c r="DZ93">
        <v>38</v>
      </c>
      <c r="EA93">
        <v>21</v>
      </c>
      <c r="EB93">
        <v>-11</v>
      </c>
      <c r="EC93">
        <v>28</v>
      </c>
      <c r="ED93">
        <v>-11</v>
      </c>
      <c r="EE93">
        <v>217</v>
      </c>
      <c r="EF93">
        <v>74</v>
      </c>
      <c r="EG93">
        <v>6</v>
      </c>
      <c r="EH93">
        <v>139</v>
      </c>
      <c r="EI93">
        <v>108</v>
      </c>
      <c r="EJ93">
        <v>-12</v>
      </c>
      <c r="EK93">
        <v>5</v>
      </c>
      <c r="EL93">
        <v>24</v>
      </c>
      <c r="EM93">
        <v>0</v>
      </c>
      <c r="EN93">
        <v>-65</v>
      </c>
      <c r="EO93">
        <v>64</v>
      </c>
      <c r="EP93">
        <v>-14</v>
      </c>
      <c r="EQ93">
        <v>-53</v>
      </c>
      <c r="ER93">
        <v>-111</v>
      </c>
      <c r="ES93">
        <v>-240</v>
      </c>
      <c r="ET93">
        <v>-17</v>
      </c>
      <c r="EU93">
        <v>79</v>
      </c>
      <c r="EV93">
        <v>-235</v>
      </c>
      <c r="EW93">
        <v>-119</v>
      </c>
      <c r="EX93">
        <v>-115</v>
      </c>
      <c r="EY93">
        <v>210</v>
      </c>
      <c r="EZ93">
        <v>-194</v>
      </c>
      <c r="FA93">
        <v>-92</v>
      </c>
      <c r="FB93">
        <v>-102</v>
      </c>
      <c r="FC93">
        <v>-83</v>
      </c>
      <c r="FD93">
        <v>194</v>
      </c>
      <c r="FE93">
        <v>-368</v>
      </c>
      <c r="FF93">
        <v>-371</v>
      </c>
      <c r="FG93">
        <v>-221</v>
      </c>
      <c r="FH93">
        <v>126</v>
      </c>
      <c r="FI93">
        <v>80</v>
      </c>
      <c r="FJ93">
        <v>680</v>
      </c>
      <c r="FK93">
        <v>434</v>
      </c>
      <c r="FL93">
        <v>417</v>
      </c>
      <c r="FM93">
        <v>450</v>
      </c>
      <c r="FN93">
        <v>321</v>
      </c>
      <c r="FO93">
        <v>91</v>
      </c>
      <c r="FP93">
        <v>587</v>
      </c>
      <c r="FQ93">
        <v>-63</v>
      </c>
      <c r="FR93">
        <v>12</v>
      </c>
      <c r="FS93">
        <v>1153</v>
      </c>
      <c r="FT93">
        <v>-258</v>
      </c>
      <c r="FU93">
        <v>-584</v>
      </c>
      <c r="FV93">
        <v>-153</v>
      </c>
      <c r="FW93">
        <v>415</v>
      </c>
      <c r="FX93">
        <v>-377</v>
      </c>
      <c r="FY93">
        <v>-323</v>
      </c>
      <c r="FZ93">
        <v>235</v>
      </c>
      <c r="GA93">
        <v>239</v>
      </c>
      <c r="GB93">
        <v>-87</v>
      </c>
      <c r="GC93">
        <v>215</v>
      </c>
      <c r="GD93">
        <v>440</v>
      </c>
      <c r="GE93">
        <v>191</v>
      </c>
      <c r="GF93">
        <v>-507</v>
      </c>
      <c r="GG93">
        <v>-209</v>
      </c>
      <c r="GH93">
        <v>351</v>
      </c>
      <c r="GI93">
        <v>411</v>
      </c>
      <c r="GJ93">
        <v>-383</v>
      </c>
      <c r="GK93">
        <v>388</v>
      </c>
      <c r="GL93">
        <v>279</v>
      </c>
      <c r="GM93">
        <v>-704</v>
      </c>
      <c r="GN93">
        <v>197</v>
      </c>
      <c r="GO93">
        <v>55</v>
      </c>
      <c r="GP93">
        <v>127</v>
      </c>
      <c r="GQ93">
        <v>-363</v>
      </c>
      <c r="GR93">
        <v>314</v>
      </c>
      <c r="GS93">
        <v>300</v>
      </c>
      <c r="GT93">
        <v>156</v>
      </c>
      <c r="GU93">
        <v>-64</v>
      </c>
      <c r="GV93">
        <v>862</v>
      </c>
      <c r="GW93">
        <v>72</v>
      </c>
      <c r="GX93">
        <v>-586</v>
      </c>
      <c r="GY93">
        <v>-193</v>
      </c>
      <c r="GZ93">
        <v>-249</v>
      </c>
      <c r="HA93">
        <v>-187</v>
      </c>
      <c r="HB93">
        <v>-44</v>
      </c>
      <c r="HC93">
        <v>-14</v>
      </c>
      <c r="HD93">
        <v>-534</v>
      </c>
      <c r="HE93">
        <v>13</v>
      </c>
      <c r="HF93">
        <v>-226</v>
      </c>
      <c r="HG93">
        <v>-192</v>
      </c>
      <c r="HH93">
        <v>-180</v>
      </c>
      <c r="HI93">
        <v>-63</v>
      </c>
      <c r="HJ93">
        <v>621</v>
      </c>
      <c r="HK93">
        <v>543</v>
      </c>
      <c r="HL93">
        <v>-877</v>
      </c>
      <c r="HM93">
        <v>-356</v>
      </c>
      <c r="HN93">
        <v>784</v>
      </c>
      <c r="HO93">
        <v>-228</v>
      </c>
      <c r="HP93">
        <v>-316</v>
      </c>
      <c r="HQ93">
        <v>-115</v>
      </c>
      <c r="HR93">
        <v>-443</v>
      </c>
      <c r="HS93">
        <v>56</v>
      </c>
      <c r="HT93">
        <v>-473</v>
      </c>
      <c r="HU93">
        <v>-173</v>
      </c>
      <c r="HV93">
        <v>543</v>
      </c>
      <c r="HW93">
        <v>-467</v>
      </c>
      <c r="HX93">
        <v>-124</v>
      </c>
      <c r="HY93">
        <v>1156</v>
      </c>
      <c r="HZ93">
        <v>-120</v>
      </c>
      <c r="IA93">
        <v>581</v>
      </c>
      <c r="IB93">
        <v>235</v>
      </c>
      <c r="IC93">
        <v>438</v>
      </c>
      <c r="ID93">
        <v>474</v>
      </c>
      <c r="IE93">
        <v>903</v>
      </c>
      <c r="IF93">
        <v>-78</v>
      </c>
      <c r="IG93">
        <v>-221</v>
      </c>
      <c r="IH93">
        <v>43</v>
      </c>
      <c r="II93">
        <v>1026</v>
      </c>
      <c r="IJ93">
        <v>-440</v>
      </c>
      <c r="IK93">
        <v>-566</v>
      </c>
      <c r="IL93">
        <v>-78</v>
      </c>
      <c r="IM93">
        <v>-159</v>
      </c>
      <c r="IN93">
        <v>69</v>
      </c>
      <c r="IO93">
        <v>179</v>
      </c>
      <c r="IP93">
        <v>-12</v>
      </c>
      <c r="IQ93">
        <v>99</v>
      </c>
      <c r="IR93">
        <v>18</v>
      </c>
      <c r="IS93">
        <v>21</v>
      </c>
      <c r="IT93">
        <v>120</v>
      </c>
      <c r="IU93">
        <v>66</v>
      </c>
      <c r="IV93">
        <v>170</v>
      </c>
      <c r="IW93">
        <v>-20</v>
      </c>
      <c r="IX93">
        <v>-231</v>
      </c>
      <c r="IY93">
        <v>47</v>
      </c>
      <c r="IZ93">
        <v>-236</v>
      </c>
      <c r="JA93">
        <v>428</v>
      </c>
      <c r="JB93">
        <v>259</v>
      </c>
      <c r="JC93">
        <v>-106</v>
      </c>
      <c r="JD93">
        <v>-368</v>
      </c>
      <c r="JE93">
        <v>-310</v>
      </c>
      <c r="JF93">
        <v>617</v>
      </c>
      <c r="JG93">
        <v>-125</v>
      </c>
      <c r="JH93">
        <v>412</v>
      </c>
      <c r="JI93">
        <v>235</v>
      </c>
      <c r="JJ93">
        <v>-646</v>
      </c>
      <c r="JK93">
        <v>-492</v>
      </c>
      <c r="JL93">
        <v>278</v>
      </c>
      <c r="JM93">
        <v>-685</v>
      </c>
      <c r="JN93">
        <v>574</v>
      </c>
      <c r="JO93">
        <v>-118</v>
      </c>
      <c r="JP93">
        <v>-877</v>
      </c>
      <c r="JQ93">
        <v>108</v>
      </c>
      <c r="JR93">
        <v>673</v>
      </c>
      <c r="JS93">
        <v>123</v>
      </c>
      <c r="JT93">
        <v>110</v>
      </c>
      <c r="JU93">
        <v>5</v>
      </c>
      <c r="JV93">
        <v>-1226</v>
      </c>
      <c r="JW93">
        <v>-626</v>
      </c>
      <c r="JX93">
        <v>-1186</v>
      </c>
      <c r="JY93">
        <v>383</v>
      </c>
      <c r="JZ93">
        <v>-31</v>
      </c>
      <c r="KA93">
        <v>-236</v>
      </c>
      <c r="KB93">
        <v>282</v>
      </c>
      <c r="KC93">
        <v>-119</v>
      </c>
      <c r="KD93">
        <v>-39</v>
      </c>
      <c r="KE93">
        <v>-695</v>
      </c>
      <c r="KF93">
        <v>171</v>
      </c>
      <c r="KG93">
        <v>469</v>
      </c>
      <c r="KH93">
        <v>292</v>
      </c>
      <c r="KI93">
        <v>128</v>
      </c>
      <c r="KJ93">
        <v>367</v>
      </c>
      <c r="KK93">
        <v>-587</v>
      </c>
      <c r="KL93">
        <v>-164</v>
      </c>
      <c r="KM93">
        <v>-57</v>
      </c>
      <c r="KN93">
        <v>-40</v>
      </c>
      <c r="KO93">
        <v>37</v>
      </c>
      <c r="KP93">
        <v>-497</v>
      </c>
      <c r="KQ93">
        <v>366</v>
      </c>
      <c r="KR93">
        <v>-334</v>
      </c>
      <c r="KS93">
        <v>237</v>
      </c>
      <c r="KT93">
        <v>719</v>
      </c>
      <c r="KU93">
        <v>781</v>
      </c>
      <c r="KV93">
        <v>-556</v>
      </c>
      <c r="KW93">
        <v>219</v>
      </c>
      <c r="KX93">
        <v>-424</v>
      </c>
      <c r="KY93">
        <v>-237</v>
      </c>
      <c r="KZ93">
        <v>-437</v>
      </c>
      <c r="LA93">
        <v>-1368</v>
      </c>
      <c r="LB93">
        <v>-1195</v>
      </c>
      <c r="LC93">
        <v>1317</v>
      </c>
      <c r="LD93">
        <v>382</v>
      </c>
      <c r="LE93">
        <v>-387</v>
      </c>
      <c r="LF93">
        <v>-430</v>
      </c>
    </row>
    <row r="94" spans="1:318">
      <c r="A94" t="s">
        <v>472</v>
      </c>
      <c r="B94" t="s">
        <v>331</v>
      </c>
      <c r="C94">
        <v>1000000</v>
      </c>
      <c r="D94" t="s">
        <v>332</v>
      </c>
      <c r="E94" t="s">
        <v>584</v>
      </c>
      <c r="F94" s="2" t="s">
        <v>585</v>
      </c>
      <c r="G94" t="s">
        <v>7</v>
      </c>
      <c r="H94" t="s">
        <v>7</v>
      </c>
      <c r="I94" t="s">
        <v>7</v>
      </c>
      <c r="J94" t="s">
        <v>7</v>
      </c>
      <c r="K94">
        <v>0</v>
      </c>
      <c r="L94" t="s">
        <v>8</v>
      </c>
      <c r="M94" t="s">
        <v>8</v>
      </c>
      <c r="N94" t="s">
        <v>8</v>
      </c>
      <c r="O94">
        <v>0</v>
      </c>
      <c r="P94" t="s">
        <v>8</v>
      </c>
      <c r="Q94" t="s">
        <v>8</v>
      </c>
      <c r="R94" t="s">
        <v>8</v>
      </c>
      <c r="S94">
        <v>0</v>
      </c>
      <c r="T94" t="s">
        <v>8</v>
      </c>
      <c r="U94" t="s">
        <v>8</v>
      </c>
      <c r="V94" t="s">
        <v>8</v>
      </c>
      <c r="W94">
        <v>0</v>
      </c>
      <c r="X94" t="s">
        <v>8</v>
      </c>
      <c r="Y94" t="s">
        <v>8</v>
      </c>
      <c r="Z94" t="s">
        <v>8</v>
      </c>
      <c r="AA94">
        <v>0</v>
      </c>
      <c r="AB94" t="s">
        <v>8</v>
      </c>
      <c r="AC94" t="s">
        <v>8</v>
      </c>
      <c r="AD94" t="s">
        <v>8</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13</v>
      </c>
      <c r="BP94">
        <v>0</v>
      </c>
      <c r="BQ94">
        <v>0</v>
      </c>
      <c r="BR94">
        <v>0</v>
      </c>
      <c r="BS94">
        <v>0</v>
      </c>
      <c r="BT94">
        <v>0</v>
      </c>
      <c r="BU94">
        <v>30</v>
      </c>
      <c r="BV94">
        <v>511</v>
      </c>
      <c r="BW94">
        <v>138</v>
      </c>
      <c r="BX94">
        <v>0</v>
      </c>
      <c r="BY94">
        <v>116</v>
      </c>
      <c r="BZ94">
        <v>0</v>
      </c>
      <c r="CA94">
        <v>34</v>
      </c>
      <c r="CB94">
        <v>0</v>
      </c>
      <c r="CC94">
        <v>19</v>
      </c>
      <c r="CD94">
        <v>209</v>
      </c>
      <c r="CE94">
        <v>35</v>
      </c>
      <c r="CF94">
        <v>0</v>
      </c>
      <c r="CG94">
        <v>0</v>
      </c>
      <c r="CH94">
        <v>0</v>
      </c>
      <c r="CI94">
        <v>-4</v>
      </c>
      <c r="CJ94">
        <v>0</v>
      </c>
      <c r="CK94">
        <v>0</v>
      </c>
      <c r="CL94">
        <v>0</v>
      </c>
      <c r="CM94">
        <v>0</v>
      </c>
      <c r="CN94">
        <v>0</v>
      </c>
      <c r="CO94">
        <v>0</v>
      </c>
      <c r="CP94">
        <v>0</v>
      </c>
      <c r="CQ94">
        <v>86</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1817</v>
      </c>
      <c r="DT94">
        <v>0</v>
      </c>
      <c r="DU94">
        <v>0</v>
      </c>
      <c r="DV94">
        <v>0</v>
      </c>
      <c r="DW94">
        <v>0</v>
      </c>
      <c r="DX94">
        <v>0</v>
      </c>
      <c r="DY94">
        <v>0</v>
      </c>
      <c r="DZ94">
        <v>0</v>
      </c>
      <c r="EA94">
        <v>0</v>
      </c>
      <c r="EB94">
        <v>0</v>
      </c>
      <c r="EC94">
        <v>0</v>
      </c>
      <c r="ED94">
        <v>0</v>
      </c>
      <c r="EE94">
        <v>0</v>
      </c>
      <c r="EF94">
        <v>0</v>
      </c>
      <c r="EG94">
        <v>0</v>
      </c>
      <c r="EH94">
        <v>0</v>
      </c>
      <c r="EI94">
        <v>5926</v>
      </c>
      <c r="EJ94">
        <v>0</v>
      </c>
      <c r="EK94">
        <v>0</v>
      </c>
      <c r="EL94">
        <v>0</v>
      </c>
      <c r="EM94">
        <v>0</v>
      </c>
      <c r="EN94">
        <v>0</v>
      </c>
      <c r="EO94">
        <v>0</v>
      </c>
      <c r="EP94">
        <v>0</v>
      </c>
      <c r="EQ94">
        <v>0</v>
      </c>
      <c r="ER94">
        <v>0</v>
      </c>
      <c r="ES94">
        <v>0</v>
      </c>
      <c r="ET94">
        <v>0</v>
      </c>
      <c r="EU94">
        <v>0</v>
      </c>
      <c r="EV94">
        <v>0</v>
      </c>
      <c r="EW94">
        <v>0</v>
      </c>
      <c r="EX94">
        <v>0</v>
      </c>
      <c r="EY94">
        <v>5707</v>
      </c>
      <c r="EZ94">
        <v>0</v>
      </c>
      <c r="FA94">
        <v>0</v>
      </c>
      <c r="FB94">
        <v>0</v>
      </c>
      <c r="FC94">
        <v>85600</v>
      </c>
      <c r="FD94">
        <v>0</v>
      </c>
      <c r="FE94">
        <v>0</v>
      </c>
      <c r="FF94">
        <v>0</v>
      </c>
      <c r="FG94">
        <v>-658</v>
      </c>
      <c r="FH94">
        <v>0</v>
      </c>
      <c r="FI94">
        <v>0</v>
      </c>
      <c r="FJ94">
        <v>0</v>
      </c>
      <c r="FK94">
        <v>1393</v>
      </c>
      <c r="FL94">
        <v>0</v>
      </c>
      <c r="FM94">
        <v>0</v>
      </c>
      <c r="FN94">
        <v>0</v>
      </c>
      <c r="FO94">
        <v>3816</v>
      </c>
      <c r="FP94">
        <v>0</v>
      </c>
      <c r="FQ94">
        <v>0</v>
      </c>
      <c r="FR94">
        <v>0</v>
      </c>
      <c r="FS94">
        <v>24840</v>
      </c>
      <c r="FT94">
        <v>0</v>
      </c>
      <c r="FU94">
        <v>0</v>
      </c>
      <c r="FV94">
        <v>0</v>
      </c>
      <c r="FW94">
        <v>798</v>
      </c>
      <c r="FX94">
        <v>0</v>
      </c>
      <c r="FY94">
        <v>0</v>
      </c>
      <c r="FZ94">
        <v>0</v>
      </c>
      <c r="GA94">
        <v>9011</v>
      </c>
      <c r="GB94">
        <v>0</v>
      </c>
      <c r="GC94">
        <v>0</v>
      </c>
      <c r="GD94">
        <v>0</v>
      </c>
      <c r="GE94">
        <v>3187</v>
      </c>
      <c r="GF94">
        <v>0</v>
      </c>
      <c r="GG94">
        <v>0</v>
      </c>
      <c r="GH94">
        <v>0</v>
      </c>
      <c r="GI94">
        <v>2076</v>
      </c>
      <c r="GJ94">
        <v>0</v>
      </c>
      <c r="GK94">
        <v>0</v>
      </c>
      <c r="GL94">
        <v>0</v>
      </c>
      <c r="GM94">
        <v>-2378</v>
      </c>
      <c r="GN94">
        <v>0</v>
      </c>
      <c r="GO94">
        <v>0</v>
      </c>
      <c r="GP94">
        <v>0</v>
      </c>
      <c r="GQ94">
        <v>22584</v>
      </c>
      <c r="GR94">
        <v>0</v>
      </c>
      <c r="GS94">
        <v>0</v>
      </c>
      <c r="GT94">
        <v>0</v>
      </c>
      <c r="GU94">
        <v>49219</v>
      </c>
      <c r="GV94">
        <v>0</v>
      </c>
      <c r="GW94">
        <v>0</v>
      </c>
      <c r="GX94">
        <v>0</v>
      </c>
      <c r="GY94">
        <v>9591</v>
      </c>
      <c r="GZ94">
        <v>0</v>
      </c>
      <c r="HA94">
        <v>0</v>
      </c>
      <c r="HB94">
        <v>0</v>
      </c>
      <c r="HC94">
        <v>16921</v>
      </c>
      <c r="HD94">
        <v>0</v>
      </c>
      <c r="HE94">
        <v>0</v>
      </c>
      <c r="HF94">
        <v>0</v>
      </c>
      <c r="HG94">
        <v>-10915</v>
      </c>
      <c r="HH94">
        <v>0</v>
      </c>
      <c r="HI94">
        <v>0</v>
      </c>
      <c r="HJ94">
        <v>0</v>
      </c>
      <c r="HK94">
        <v>0</v>
      </c>
      <c r="HL94">
        <v>0</v>
      </c>
      <c r="HM94">
        <v>0</v>
      </c>
      <c r="HN94">
        <v>0</v>
      </c>
      <c r="HO94">
        <v>0</v>
      </c>
      <c r="HP94">
        <v>0</v>
      </c>
      <c r="HQ94">
        <v>0</v>
      </c>
      <c r="HR94">
        <v>0</v>
      </c>
      <c r="HS94">
        <v>0</v>
      </c>
      <c r="HT94">
        <v>0</v>
      </c>
      <c r="HU94">
        <v>0</v>
      </c>
      <c r="HV94">
        <v>0</v>
      </c>
      <c r="HW94">
        <v>0</v>
      </c>
      <c r="HX94">
        <v>0</v>
      </c>
      <c r="HY94">
        <v>0</v>
      </c>
      <c r="HZ94">
        <v>0</v>
      </c>
      <c r="IA94">
        <v>0</v>
      </c>
      <c r="IB94">
        <v>0</v>
      </c>
      <c r="IC94">
        <v>0</v>
      </c>
      <c r="ID94">
        <v>0</v>
      </c>
      <c r="IE94">
        <v>1333</v>
      </c>
      <c r="IF94">
        <v>0</v>
      </c>
      <c r="IG94">
        <v>0</v>
      </c>
      <c r="IH94">
        <v>0</v>
      </c>
      <c r="II94">
        <v>1717</v>
      </c>
      <c r="IJ94">
        <v>0</v>
      </c>
      <c r="IK94">
        <v>0</v>
      </c>
      <c r="IL94">
        <v>0</v>
      </c>
      <c r="IM94">
        <v>-3626</v>
      </c>
      <c r="IN94">
        <v>1254</v>
      </c>
      <c r="IO94">
        <v>68</v>
      </c>
      <c r="IP94">
        <v>651</v>
      </c>
      <c r="IQ94">
        <v>679</v>
      </c>
      <c r="IR94">
        <v>447</v>
      </c>
      <c r="IS94">
        <v>672</v>
      </c>
      <c r="IT94">
        <v>173</v>
      </c>
      <c r="IU94">
        <v>3078</v>
      </c>
      <c r="IV94">
        <v>-2478</v>
      </c>
      <c r="IW94">
        <v>-1809</v>
      </c>
      <c r="IX94">
        <v>-287</v>
      </c>
      <c r="IY94">
        <v>-218</v>
      </c>
      <c r="IZ94">
        <v>-1149</v>
      </c>
      <c r="JA94">
        <v>-310</v>
      </c>
      <c r="JB94">
        <v>525</v>
      </c>
      <c r="JC94">
        <v>-410</v>
      </c>
      <c r="JD94">
        <v>-2593</v>
      </c>
      <c r="JE94">
        <v>1991</v>
      </c>
      <c r="JF94">
        <v>-2422</v>
      </c>
      <c r="JG94">
        <v>-2272</v>
      </c>
      <c r="JH94">
        <v>-1887</v>
      </c>
      <c r="JI94">
        <v>4122</v>
      </c>
      <c r="JJ94">
        <v>-27</v>
      </c>
      <c r="JK94">
        <v>3497</v>
      </c>
      <c r="JL94">
        <v>2449</v>
      </c>
      <c r="JM94">
        <v>1887</v>
      </c>
      <c r="JN94">
        <v>1748</v>
      </c>
      <c r="JO94">
        <v>1762</v>
      </c>
      <c r="JP94">
        <v>36</v>
      </c>
      <c r="JQ94">
        <v>51</v>
      </c>
      <c r="JR94">
        <v>67</v>
      </c>
      <c r="JS94">
        <v>35</v>
      </c>
      <c r="JT94">
        <v>-562</v>
      </c>
      <c r="JU94">
        <v>-579</v>
      </c>
      <c r="JV94">
        <v>-229</v>
      </c>
      <c r="JW94">
        <v>-178</v>
      </c>
      <c r="JX94">
        <v>-216</v>
      </c>
      <c r="JY94">
        <v>367</v>
      </c>
      <c r="JZ94">
        <v>231</v>
      </c>
      <c r="KA94">
        <v>493</v>
      </c>
      <c r="KB94">
        <v>244</v>
      </c>
      <c r="KC94">
        <v>404</v>
      </c>
      <c r="KD94">
        <v>346</v>
      </c>
      <c r="KE94">
        <v>-30</v>
      </c>
      <c r="KF94">
        <v>-1309</v>
      </c>
      <c r="KG94">
        <v>-1663</v>
      </c>
      <c r="KH94">
        <v>-2028</v>
      </c>
      <c r="KI94">
        <v>-2313</v>
      </c>
      <c r="KJ94">
        <v>-158</v>
      </c>
      <c r="KK94">
        <v>-463</v>
      </c>
      <c r="KL94">
        <v>-428</v>
      </c>
      <c r="KM94">
        <v>-386</v>
      </c>
      <c r="KN94">
        <v>-139</v>
      </c>
      <c r="KO94">
        <v>594</v>
      </c>
      <c r="KP94">
        <v>484</v>
      </c>
      <c r="KQ94">
        <v>543</v>
      </c>
      <c r="KR94">
        <v>-736</v>
      </c>
      <c r="KS94">
        <v>-686</v>
      </c>
      <c r="KT94">
        <v>-482</v>
      </c>
      <c r="KU94">
        <v>-450</v>
      </c>
      <c r="KV94">
        <v>811</v>
      </c>
      <c r="KW94">
        <v>729</v>
      </c>
      <c r="KX94">
        <v>923</v>
      </c>
      <c r="KY94">
        <v>-2308</v>
      </c>
      <c r="KZ94">
        <v>16916</v>
      </c>
      <c r="LA94">
        <v>-235</v>
      </c>
      <c r="LB94">
        <v>-191</v>
      </c>
      <c r="LC94">
        <v>252</v>
      </c>
      <c r="LD94">
        <v>-27431</v>
      </c>
      <c r="LE94">
        <v>-10</v>
      </c>
      <c r="LF94">
        <v>0</v>
      </c>
    </row>
    <row r="95" spans="1:318">
      <c r="A95" t="s">
        <v>586</v>
      </c>
      <c r="B95" t="s">
        <v>331</v>
      </c>
      <c r="C95">
        <v>1000000</v>
      </c>
      <c r="D95" t="s">
        <v>332</v>
      </c>
      <c r="E95" t="s">
        <v>587</v>
      </c>
      <c r="F95" s="2" t="s">
        <v>588</v>
      </c>
      <c r="G95" t="s">
        <v>7</v>
      </c>
      <c r="H95" t="s">
        <v>7</v>
      </c>
      <c r="I95" t="s">
        <v>7</v>
      </c>
      <c r="J95" t="s">
        <v>7</v>
      </c>
      <c r="K95">
        <v>0</v>
      </c>
      <c r="L95" t="s">
        <v>8</v>
      </c>
      <c r="M95" t="s">
        <v>8</v>
      </c>
      <c r="N95" t="s">
        <v>8</v>
      </c>
      <c r="O95">
        <v>0</v>
      </c>
      <c r="P95" t="s">
        <v>8</v>
      </c>
      <c r="Q95" t="s">
        <v>8</v>
      </c>
      <c r="R95" t="s">
        <v>8</v>
      </c>
      <c r="S95">
        <v>0</v>
      </c>
      <c r="T95" t="s">
        <v>8</v>
      </c>
      <c r="U95" t="s">
        <v>8</v>
      </c>
      <c r="V95" t="s">
        <v>8</v>
      </c>
      <c r="W95">
        <v>0</v>
      </c>
      <c r="X95" t="s">
        <v>8</v>
      </c>
      <c r="Y95" t="s">
        <v>8</v>
      </c>
      <c r="Z95" t="s">
        <v>8</v>
      </c>
      <c r="AA95">
        <v>0</v>
      </c>
      <c r="AB95" t="s">
        <v>8</v>
      </c>
      <c r="AC95" t="s">
        <v>8</v>
      </c>
      <c r="AD95" t="s">
        <v>8</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-3</v>
      </c>
      <c r="EF95">
        <v>0</v>
      </c>
      <c r="EG95">
        <v>0</v>
      </c>
      <c r="EH95">
        <v>0</v>
      </c>
      <c r="EI95">
        <v>-14</v>
      </c>
      <c r="EJ95">
        <v>0</v>
      </c>
      <c r="EK95">
        <v>0</v>
      </c>
      <c r="EL95">
        <v>0</v>
      </c>
      <c r="EM95">
        <v>32</v>
      </c>
      <c r="EN95">
        <v>0</v>
      </c>
      <c r="EO95">
        <v>0</v>
      </c>
      <c r="EP95">
        <v>0</v>
      </c>
      <c r="EQ95">
        <v>0</v>
      </c>
      <c r="ER95">
        <v>0</v>
      </c>
      <c r="ES95">
        <v>0</v>
      </c>
      <c r="ET95">
        <v>0</v>
      </c>
      <c r="EU95">
        <v>-104</v>
      </c>
      <c r="EV95">
        <v>0</v>
      </c>
      <c r="EW95">
        <v>0</v>
      </c>
      <c r="EX95">
        <v>0</v>
      </c>
      <c r="EY95">
        <v>-136</v>
      </c>
      <c r="EZ95">
        <v>0</v>
      </c>
      <c r="FA95">
        <v>0</v>
      </c>
      <c r="FB95">
        <v>0</v>
      </c>
      <c r="FC95">
        <v>-36</v>
      </c>
      <c r="FD95">
        <v>0</v>
      </c>
      <c r="FE95">
        <v>0</v>
      </c>
      <c r="FF95">
        <v>0</v>
      </c>
      <c r="FG95">
        <v>-102</v>
      </c>
      <c r="FH95">
        <v>0</v>
      </c>
      <c r="FI95">
        <v>0</v>
      </c>
      <c r="FJ95">
        <v>0</v>
      </c>
      <c r="FK95">
        <v>-34</v>
      </c>
      <c r="FL95">
        <v>0</v>
      </c>
      <c r="FM95">
        <v>0</v>
      </c>
      <c r="FN95">
        <v>0</v>
      </c>
      <c r="FO95">
        <v>-37</v>
      </c>
      <c r="FP95">
        <v>0</v>
      </c>
      <c r="FQ95">
        <v>0</v>
      </c>
      <c r="FR95">
        <v>0</v>
      </c>
      <c r="FS95">
        <v>-260</v>
      </c>
      <c r="FT95">
        <v>0</v>
      </c>
      <c r="FU95">
        <v>0</v>
      </c>
      <c r="FV95">
        <v>0</v>
      </c>
      <c r="FW95">
        <v>225</v>
      </c>
      <c r="FX95">
        <v>0</v>
      </c>
      <c r="FY95">
        <v>0</v>
      </c>
      <c r="FZ95">
        <v>0</v>
      </c>
      <c r="GA95">
        <v>-28</v>
      </c>
      <c r="GB95">
        <v>0</v>
      </c>
      <c r="GC95">
        <v>0</v>
      </c>
      <c r="GD95">
        <v>0</v>
      </c>
      <c r="GE95">
        <v>-89</v>
      </c>
      <c r="GF95">
        <v>0</v>
      </c>
      <c r="GG95">
        <v>0</v>
      </c>
      <c r="GH95">
        <v>0</v>
      </c>
      <c r="GI95">
        <v>44</v>
      </c>
      <c r="GJ95">
        <v>0</v>
      </c>
      <c r="GK95">
        <v>0</v>
      </c>
      <c r="GL95">
        <v>0</v>
      </c>
      <c r="GM95">
        <v>-43</v>
      </c>
      <c r="GN95">
        <v>0</v>
      </c>
      <c r="GO95">
        <v>0</v>
      </c>
      <c r="GP95">
        <v>0</v>
      </c>
      <c r="GQ95">
        <v>-33</v>
      </c>
      <c r="GR95">
        <v>0</v>
      </c>
      <c r="GS95">
        <v>0</v>
      </c>
      <c r="GT95">
        <v>0</v>
      </c>
      <c r="GU95">
        <v>-18</v>
      </c>
      <c r="GV95">
        <v>0</v>
      </c>
      <c r="GW95">
        <v>0</v>
      </c>
      <c r="GX95">
        <v>0</v>
      </c>
      <c r="GY95">
        <v>-12</v>
      </c>
      <c r="GZ95">
        <v>0</v>
      </c>
      <c r="HA95">
        <v>0</v>
      </c>
      <c r="HB95">
        <v>0</v>
      </c>
      <c r="HC95">
        <v>-32</v>
      </c>
      <c r="HD95">
        <v>0</v>
      </c>
      <c r="HE95">
        <v>0</v>
      </c>
      <c r="HF95">
        <v>0</v>
      </c>
      <c r="HG95">
        <v>-9</v>
      </c>
      <c r="HH95">
        <v>0</v>
      </c>
      <c r="HI95">
        <v>0</v>
      </c>
      <c r="HJ95">
        <v>0</v>
      </c>
      <c r="HK95">
        <v>-5</v>
      </c>
      <c r="HL95">
        <v>0</v>
      </c>
      <c r="HM95">
        <v>0</v>
      </c>
      <c r="HN95">
        <v>0</v>
      </c>
      <c r="HO95">
        <v>18</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0</v>
      </c>
      <c r="JE95">
        <v>0</v>
      </c>
      <c r="JF95">
        <v>0</v>
      </c>
      <c r="JG95">
        <v>0</v>
      </c>
      <c r="JH95">
        <v>0</v>
      </c>
      <c r="JI95">
        <v>0</v>
      </c>
      <c r="JJ95">
        <v>0</v>
      </c>
      <c r="JK95">
        <v>0</v>
      </c>
      <c r="JL95">
        <v>0</v>
      </c>
      <c r="JM95">
        <v>0</v>
      </c>
      <c r="JN95">
        <v>0</v>
      </c>
      <c r="JO95">
        <v>0</v>
      </c>
      <c r="JP95">
        <v>0</v>
      </c>
      <c r="JQ95">
        <v>0</v>
      </c>
      <c r="JR95">
        <v>0</v>
      </c>
      <c r="JS95">
        <v>0</v>
      </c>
      <c r="JT95">
        <v>0</v>
      </c>
      <c r="JU95">
        <v>0</v>
      </c>
      <c r="JV95">
        <v>0</v>
      </c>
      <c r="JW95">
        <v>0</v>
      </c>
      <c r="JX95">
        <v>0</v>
      </c>
      <c r="JY95">
        <v>0</v>
      </c>
      <c r="JZ95">
        <v>0</v>
      </c>
      <c r="KA95">
        <v>0</v>
      </c>
      <c r="KB95">
        <v>0</v>
      </c>
      <c r="KC95">
        <v>0</v>
      </c>
      <c r="KD95">
        <v>0</v>
      </c>
      <c r="KE95">
        <v>0</v>
      </c>
      <c r="KF95">
        <v>0</v>
      </c>
      <c r="KG95">
        <v>0</v>
      </c>
      <c r="KH95">
        <v>0</v>
      </c>
      <c r="KI95">
        <v>0</v>
      </c>
      <c r="KJ95">
        <v>0</v>
      </c>
      <c r="KK95">
        <v>0</v>
      </c>
      <c r="KL95">
        <v>0</v>
      </c>
      <c r="KM95">
        <v>0</v>
      </c>
      <c r="KN95">
        <v>0</v>
      </c>
      <c r="KO95">
        <v>0</v>
      </c>
      <c r="KP95">
        <v>0</v>
      </c>
      <c r="KQ95">
        <v>0</v>
      </c>
      <c r="KR95">
        <v>0</v>
      </c>
      <c r="KS95">
        <v>0</v>
      </c>
      <c r="KT95">
        <v>0</v>
      </c>
      <c r="KU95">
        <v>0</v>
      </c>
      <c r="KV95">
        <v>0</v>
      </c>
      <c r="KW95">
        <v>0</v>
      </c>
      <c r="KX95">
        <v>0</v>
      </c>
      <c r="KY95">
        <v>0</v>
      </c>
      <c r="KZ95">
        <v>0</v>
      </c>
      <c r="LA95">
        <v>0</v>
      </c>
      <c r="LB95">
        <v>0</v>
      </c>
      <c r="LC95">
        <v>0</v>
      </c>
      <c r="LD95">
        <v>0</v>
      </c>
      <c r="LE95">
        <v>0</v>
      </c>
      <c r="LF95">
        <v>0</v>
      </c>
    </row>
    <row r="96" spans="1:318">
      <c r="A96" t="s">
        <v>484</v>
      </c>
      <c r="B96" t="s">
        <v>331</v>
      </c>
      <c r="C96">
        <v>1000000</v>
      </c>
      <c r="D96" t="s">
        <v>332</v>
      </c>
      <c r="E96" t="s">
        <v>589</v>
      </c>
      <c r="F96" s="2" t="s">
        <v>590</v>
      </c>
      <c r="G96" t="s">
        <v>7</v>
      </c>
      <c r="H96" t="s">
        <v>7</v>
      </c>
      <c r="I96" t="s">
        <v>7</v>
      </c>
      <c r="J96" t="s">
        <v>7</v>
      </c>
      <c r="K96">
        <v>0</v>
      </c>
      <c r="L96" t="s">
        <v>8</v>
      </c>
      <c r="M96" t="s">
        <v>8</v>
      </c>
      <c r="N96" t="s">
        <v>8</v>
      </c>
      <c r="O96">
        <v>0</v>
      </c>
      <c r="P96" t="s">
        <v>8</v>
      </c>
      <c r="Q96" t="s">
        <v>8</v>
      </c>
      <c r="R96" t="s">
        <v>8</v>
      </c>
      <c r="S96">
        <v>0</v>
      </c>
      <c r="T96" t="s">
        <v>8</v>
      </c>
      <c r="U96" t="s">
        <v>8</v>
      </c>
      <c r="V96" t="s">
        <v>8</v>
      </c>
      <c r="W96">
        <v>0</v>
      </c>
      <c r="X96" t="s">
        <v>8</v>
      </c>
      <c r="Y96" t="s">
        <v>8</v>
      </c>
      <c r="Z96" t="s">
        <v>8</v>
      </c>
      <c r="AA96">
        <v>0</v>
      </c>
      <c r="AB96" t="s">
        <v>8</v>
      </c>
      <c r="AC96" t="s">
        <v>8</v>
      </c>
      <c r="AD96" t="s">
        <v>8</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-366</v>
      </c>
      <c r="EB96">
        <v>0</v>
      </c>
      <c r="EC96">
        <v>0</v>
      </c>
      <c r="ED96">
        <v>0</v>
      </c>
      <c r="EE96">
        <v>-426</v>
      </c>
      <c r="EF96">
        <v>0</v>
      </c>
      <c r="EG96">
        <v>0</v>
      </c>
      <c r="EH96">
        <v>0</v>
      </c>
      <c r="EI96">
        <v>-1103</v>
      </c>
      <c r="EJ96">
        <v>0</v>
      </c>
      <c r="EK96">
        <v>0</v>
      </c>
      <c r="EL96">
        <v>0</v>
      </c>
      <c r="EM96">
        <v>-1102</v>
      </c>
      <c r="EN96">
        <v>0</v>
      </c>
      <c r="EO96">
        <v>0</v>
      </c>
      <c r="EP96">
        <v>0</v>
      </c>
      <c r="EQ96">
        <v>428</v>
      </c>
      <c r="ER96">
        <v>0</v>
      </c>
      <c r="ES96">
        <v>0</v>
      </c>
      <c r="ET96">
        <v>0</v>
      </c>
      <c r="EU96">
        <v>-839</v>
      </c>
      <c r="EV96">
        <v>0</v>
      </c>
      <c r="EW96">
        <v>0</v>
      </c>
      <c r="EX96">
        <v>0</v>
      </c>
      <c r="EY96">
        <v>2161</v>
      </c>
      <c r="EZ96">
        <v>0</v>
      </c>
      <c r="FA96">
        <v>0</v>
      </c>
      <c r="FB96">
        <v>0</v>
      </c>
      <c r="FC96">
        <v>-2039</v>
      </c>
      <c r="FD96">
        <v>0</v>
      </c>
      <c r="FE96">
        <v>0</v>
      </c>
      <c r="FF96">
        <v>0</v>
      </c>
      <c r="FG96">
        <v>-354</v>
      </c>
      <c r="FH96">
        <v>0</v>
      </c>
      <c r="FI96">
        <v>0</v>
      </c>
      <c r="FJ96">
        <v>0</v>
      </c>
      <c r="FK96">
        <v>1170</v>
      </c>
      <c r="FL96">
        <v>0</v>
      </c>
      <c r="FM96">
        <v>0</v>
      </c>
      <c r="FN96">
        <v>0</v>
      </c>
      <c r="FO96">
        <v>1671</v>
      </c>
      <c r="FP96">
        <v>0</v>
      </c>
      <c r="FQ96">
        <v>0</v>
      </c>
      <c r="FR96">
        <v>0</v>
      </c>
      <c r="FS96">
        <v>63</v>
      </c>
      <c r="FT96">
        <v>0</v>
      </c>
      <c r="FU96">
        <v>0</v>
      </c>
      <c r="FV96">
        <v>0</v>
      </c>
      <c r="FW96">
        <v>3618</v>
      </c>
      <c r="FX96">
        <v>0</v>
      </c>
      <c r="FY96">
        <v>0</v>
      </c>
      <c r="FZ96">
        <v>0</v>
      </c>
      <c r="GA96">
        <v>956</v>
      </c>
      <c r="GB96">
        <v>0</v>
      </c>
      <c r="GC96">
        <v>0</v>
      </c>
      <c r="GD96">
        <v>0</v>
      </c>
      <c r="GE96">
        <v>1065</v>
      </c>
      <c r="GF96">
        <v>0</v>
      </c>
      <c r="GG96">
        <v>0</v>
      </c>
      <c r="GH96">
        <v>0</v>
      </c>
      <c r="GI96">
        <v>1845</v>
      </c>
      <c r="GJ96">
        <v>0</v>
      </c>
      <c r="GK96">
        <v>0</v>
      </c>
      <c r="GL96">
        <v>0</v>
      </c>
      <c r="GM96">
        <v>3215</v>
      </c>
      <c r="GN96">
        <v>0</v>
      </c>
      <c r="GO96">
        <v>0</v>
      </c>
      <c r="GP96">
        <v>0</v>
      </c>
      <c r="GQ96">
        <v>7294</v>
      </c>
      <c r="GR96">
        <v>0</v>
      </c>
      <c r="GS96">
        <v>0</v>
      </c>
      <c r="GT96">
        <v>0</v>
      </c>
      <c r="GU96">
        <v>-7406</v>
      </c>
      <c r="GV96">
        <v>0</v>
      </c>
      <c r="GW96">
        <v>0</v>
      </c>
      <c r="GX96">
        <v>0</v>
      </c>
      <c r="GY96">
        <v>10923</v>
      </c>
      <c r="GZ96">
        <v>0</v>
      </c>
      <c r="HA96">
        <v>0</v>
      </c>
      <c r="HB96">
        <v>0</v>
      </c>
      <c r="HC96">
        <v>1041</v>
      </c>
      <c r="HD96">
        <v>0</v>
      </c>
      <c r="HE96">
        <v>0</v>
      </c>
      <c r="HF96">
        <v>0</v>
      </c>
      <c r="HG96">
        <v>2879</v>
      </c>
      <c r="HH96">
        <v>0</v>
      </c>
      <c r="HI96">
        <v>0</v>
      </c>
      <c r="HJ96">
        <v>0</v>
      </c>
      <c r="HK96">
        <v>21570</v>
      </c>
      <c r="HL96">
        <v>0</v>
      </c>
      <c r="HM96">
        <v>0</v>
      </c>
      <c r="HN96">
        <v>0</v>
      </c>
      <c r="HO96">
        <v>-18092</v>
      </c>
      <c r="HP96">
        <v>0</v>
      </c>
      <c r="HQ96">
        <v>0</v>
      </c>
      <c r="HR96">
        <v>0</v>
      </c>
      <c r="HS96">
        <v>3265</v>
      </c>
      <c r="HT96">
        <v>0</v>
      </c>
      <c r="HU96">
        <v>0</v>
      </c>
      <c r="HV96">
        <v>0</v>
      </c>
      <c r="HW96">
        <v>2845</v>
      </c>
      <c r="HX96">
        <v>0</v>
      </c>
      <c r="HY96">
        <v>0</v>
      </c>
      <c r="HZ96">
        <v>0</v>
      </c>
      <c r="IA96">
        <v>19470</v>
      </c>
      <c r="IB96">
        <v>0</v>
      </c>
      <c r="IC96">
        <v>0</v>
      </c>
      <c r="ID96">
        <v>0</v>
      </c>
      <c r="IE96">
        <v>41973</v>
      </c>
      <c r="IF96">
        <v>0</v>
      </c>
      <c r="IG96">
        <v>0</v>
      </c>
      <c r="IH96">
        <v>0</v>
      </c>
      <c r="II96">
        <v>24419</v>
      </c>
      <c r="IJ96">
        <v>0</v>
      </c>
      <c r="IK96">
        <v>0</v>
      </c>
      <c r="IL96">
        <v>0</v>
      </c>
      <c r="IM96">
        <v>-47861</v>
      </c>
      <c r="IN96">
        <v>-31211</v>
      </c>
      <c r="IO96">
        <v>-22192</v>
      </c>
      <c r="IP96">
        <v>37392</v>
      </c>
      <c r="IQ96">
        <v>21746</v>
      </c>
      <c r="IR96">
        <v>1563</v>
      </c>
      <c r="IS96">
        <v>-33174</v>
      </c>
      <c r="IT96">
        <v>8320</v>
      </c>
      <c r="IU96">
        <v>64815</v>
      </c>
      <c r="IV96">
        <v>-25147</v>
      </c>
      <c r="IW96">
        <v>-35304</v>
      </c>
      <c r="IX96">
        <v>-128556</v>
      </c>
      <c r="IY96">
        <v>13496</v>
      </c>
      <c r="IZ96">
        <v>-18445</v>
      </c>
      <c r="JA96">
        <v>139659</v>
      </c>
      <c r="JB96">
        <v>102738</v>
      </c>
      <c r="JC96">
        <v>-44481</v>
      </c>
      <c r="JD96">
        <v>20474</v>
      </c>
      <c r="JE96">
        <v>30700</v>
      </c>
      <c r="JF96">
        <v>54076</v>
      </c>
      <c r="JG96">
        <v>-57300</v>
      </c>
      <c r="JH96">
        <v>-13323</v>
      </c>
      <c r="JI96">
        <v>14498</v>
      </c>
      <c r="JJ96">
        <v>17349</v>
      </c>
      <c r="JK96">
        <v>-2013</v>
      </c>
      <c r="JL96">
        <v>21434</v>
      </c>
      <c r="JM96">
        <v>26070</v>
      </c>
      <c r="JN96">
        <v>75383</v>
      </c>
      <c r="JO96">
        <v>16456</v>
      </c>
      <c r="JP96">
        <v>-36968</v>
      </c>
      <c r="JQ96">
        <v>-93187</v>
      </c>
      <c r="JR96">
        <v>16583</v>
      </c>
      <c r="JS96">
        <v>-1219</v>
      </c>
      <c r="JT96">
        <v>43036</v>
      </c>
      <c r="JU96">
        <v>10872</v>
      </c>
      <c r="JV96">
        <v>-45736</v>
      </c>
      <c r="JW96">
        <v>8719</v>
      </c>
      <c r="JX96">
        <v>-18668</v>
      </c>
      <c r="JY96">
        <v>-47588</v>
      </c>
      <c r="JZ96">
        <v>-26621</v>
      </c>
      <c r="KA96">
        <v>-9634</v>
      </c>
      <c r="KB96">
        <v>93656</v>
      </c>
      <c r="KC96">
        <v>57246</v>
      </c>
      <c r="KD96">
        <v>17679</v>
      </c>
      <c r="KE96">
        <v>-119476</v>
      </c>
      <c r="KF96">
        <v>34748</v>
      </c>
      <c r="KG96">
        <v>54829</v>
      </c>
      <c r="KH96">
        <v>30033</v>
      </c>
      <c r="KI96">
        <v>15744</v>
      </c>
      <c r="KJ96">
        <v>-22301</v>
      </c>
      <c r="KK96">
        <v>-66614</v>
      </c>
      <c r="KL96">
        <v>-7651</v>
      </c>
      <c r="KM96">
        <v>-2035</v>
      </c>
      <c r="KN96">
        <v>93884</v>
      </c>
      <c r="KO96">
        <v>90838</v>
      </c>
      <c r="KP96">
        <v>42291</v>
      </c>
      <c r="KQ96">
        <v>13088</v>
      </c>
      <c r="KR96">
        <v>-118371</v>
      </c>
      <c r="KS96">
        <v>174684</v>
      </c>
      <c r="KT96">
        <v>61398</v>
      </c>
      <c r="KU96">
        <v>78727</v>
      </c>
      <c r="KV96">
        <v>-128479</v>
      </c>
      <c r="KW96">
        <v>70496</v>
      </c>
      <c r="KX96">
        <v>-34558</v>
      </c>
      <c r="KY96">
        <v>-16995</v>
      </c>
      <c r="KZ96">
        <v>-323926</v>
      </c>
      <c r="LA96">
        <v>-266613</v>
      </c>
      <c r="LB96">
        <v>-221106</v>
      </c>
      <c r="LC96">
        <v>101954</v>
      </c>
      <c r="LD96">
        <v>45805</v>
      </c>
      <c r="LE96">
        <v>-50715</v>
      </c>
      <c r="LF96">
        <v>-100650</v>
      </c>
    </row>
    <row r="97" spans="1:318">
      <c r="A97" t="s">
        <v>487</v>
      </c>
      <c r="B97" t="s">
        <v>331</v>
      </c>
      <c r="C97">
        <v>1000000</v>
      </c>
      <c r="D97" t="s">
        <v>332</v>
      </c>
      <c r="E97" t="s">
        <v>591</v>
      </c>
      <c r="F97" s="2" t="s">
        <v>592</v>
      </c>
      <c r="G97" t="s">
        <v>7</v>
      </c>
      <c r="H97" t="s">
        <v>7</v>
      </c>
      <c r="I97" t="s">
        <v>7</v>
      </c>
      <c r="J97" t="s">
        <v>7</v>
      </c>
      <c r="K97">
        <v>-9</v>
      </c>
      <c r="L97" t="s">
        <v>8</v>
      </c>
      <c r="M97" t="s">
        <v>8</v>
      </c>
      <c r="N97" t="s">
        <v>8</v>
      </c>
      <c r="O97">
        <v>15</v>
      </c>
      <c r="P97" t="s">
        <v>8</v>
      </c>
      <c r="Q97" t="s">
        <v>8</v>
      </c>
      <c r="R97" t="s">
        <v>8</v>
      </c>
      <c r="S97">
        <v>21</v>
      </c>
      <c r="T97" t="s">
        <v>8</v>
      </c>
      <c r="U97" t="s">
        <v>8</v>
      </c>
      <c r="V97" t="s">
        <v>8</v>
      </c>
      <c r="W97">
        <v>16</v>
      </c>
      <c r="X97" t="s">
        <v>8</v>
      </c>
      <c r="Y97" t="s">
        <v>8</v>
      </c>
      <c r="Z97" t="s">
        <v>8</v>
      </c>
      <c r="AA97">
        <v>18</v>
      </c>
      <c r="AB97" t="s">
        <v>8</v>
      </c>
      <c r="AC97" t="s">
        <v>8</v>
      </c>
      <c r="AD97" t="s">
        <v>8</v>
      </c>
      <c r="AE97">
        <v>27</v>
      </c>
      <c r="AF97">
        <v>-1</v>
      </c>
      <c r="AG97">
        <v>1</v>
      </c>
      <c r="AH97">
        <v>0</v>
      </c>
      <c r="AI97">
        <v>35</v>
      </c>
      <c r="AJ97">
        <v>0</v>
      </c>
      <c r="AK97">
        <v>0</v>
      </c>
      <c r="AL97">
        <v>-1</v>
      </c>
      <c r="AM97">
        <v>31</v>
      </c>
      <c r="AN97">
        <v>0</v>
      </c>
      <c r="AO97">
        <v>0</v>
      </c>
      <c r="AP97">
        <v>0</v>
      </c>
      <c r="AQ97">
        <v>28</v>
      </c>
      <c r="AR97">
        <v>0</v>
      </c>
      <c r="AS97">
        <v>0</v>
      </c>
      <c r="AT97">
        <v>0</v>
      </c>
      <c r="AU97">
        <v>36</v>
      </c>
      <c r="AV97">
        <v>0</v>
      </c>
      <c r="AW97">
        <v>0</v>
      </c>
      <c r="AX97">
        <v>1</v>
      </c>
      <c r="AY97">
        <v>45</v>
      </c>
      <c r="AZ97">
        <v>0</v>
      </c>
      <c r="BA97">
        <v>0</v>
      </c>
      <c r="BB97">
        <v>1</v>
      </c>
      <c r="BC97">
        <v>17</v>
      </c>
      <c r="BD97">
        <v>0</v>
      </c>
      <c r="BE97">
        <v>0</v>
      </c>
      <c r="BF97">
        <v>0</v>
      </c>
      <c r="BG97">
        <v>33</v>
      </c>
      <c r="BH97">
        <v>0</v>
      </c>
      <c r="BI97">
        <v>0</v>
      </c>
      <c r="BJ97">
        <v>0</v>
      </c>
      <c r="BK97">
        <v>41</v>
      </c>
      <c r="BL97">
        <v>0</v>
      </c>
      <c r="BM97">
        <v>0</v>
      </c>
      <c r="BN97">
        <v>0</v>
      </c>
      <c r="BO97">
        <v>-35</v>
      </c>
      <c r="BP97">
        <v>1</v>
      </c>
      <c r="BQ97">
        <v>0</v>
      </c>
      <c r="BR97">
        <v>0</v>
      </c>
      <c r="BS97">
        <v>7</v>
      </c>
      <c r="BT97">
        <v>0</v>
      </c>
      <c r="BU97">
        <v>-1</v>
      </c>
      <c r="BV97">
        <v>1</v>
      </c>
      <c r="BW97">
        <v>-12</v>
      </c>
      <c r="BX97">
        <v>0</v>
      </c>
      <c r="BY97">
        <v>0</v>
      </c>
      <c r="BZ97">
        <v>1</v>
      </c>
      <c r="CA97">
        <v>-2</v>
      </c>
      <c r="CB97">
        <v>0</v>
      </c>
      <c r="CC97">
        <v>0</v>
      </c>
      <c r="CD97">
        <v>0</v>
      </c>
      <c r="CE97">
        <v>0</v>
      </c>
      <c r="CF97">
        <v>-1</v>
      </c>
      <c r="CG97">
        <v>1</v>
      </c>
      <c r="CH97">
        <v>0</v>
      </c>
      <c r="CI97">
        <v>230</v>
      </c>
      <c r="CJ97">
        <v>0</v>
      </c>
      <c r="CK97">
        <v>0</v>
      </c>
      <c r="CL97">
        <v>-1</v>
      </c>
      <c r="CM97">
        <v>-69</v>
      </c>
      <c r="CN97">
        <v>0</v>
      </c>
      <c r="CO97">
        <v>0</v>
      </c>
      <c r="CP97">
        <v>0</v>
      </c>
      <c r="CQ97">
        <v>69</v>
      </c>
      <c r="CR97">
        <v>0</v>
      </c>
      <c r="CS97">
        <v>0</v>
      </c>
      <c r="CT97">
        <v>0</v>
      </c>
      <c r="CU97">
        <v>108</v>
      </c>
      <c r="CV97">
        <v>0</v>
      </c>
      <c r="CW97">
        <v>0</v>
      </c>
      <c r="CX97">
        <v>0</v>
      </c>
      <c r="CY97">
        <v>135</v>
      </c>
      <c r="CZ97">
        <v>-1</v>
      </c>
      <c r="DA97">
        <v>0</v>
      </c>
      <c r="DB97">
        <v>1</v>
      </c>
      <c r="DC97">
        <v>143</v>
      </c>
      <c r="DD97">
        <v>0</v>
      </c>
      <c r="DE97">
        <v>0</v>
      </c>
      <c r="DF97">
        <v>-1</v>
      </c>
      <c r="DG97">
        <v>219</v>
      </c>
      <c r="DH97">
        <v>0</v>
      </c>
      <c r="DI97">
        <v>0</v>
      </c>
      <c r="DJ97">
        <v>0</v>
      </c>
      <c r="DK97">
        <v>757</v>
      </c>
      <c r="DL97">
        <v>0</v>
      </c>
      <c r="DM97">
        <v>1</v>
      </c>
      <c r="DN97">
        <v>-1</v>
      </c>
      <c r="DO97">
        <v>345</v>
      </c>
      <c r="DP97">
        <v>0</v>
      </c>
      <c r="DQ97">
        <v>-1</v>
      </c>
      <c r="DR97">
        <v>1</v>
      </c>
      <c r="DS97">
        <v>0</v>
      </c>
      <c r="DT97">
        <v>0</v>
      </c>
      <c r="DU97">
        <v>0</v>
      </c>
      <c r="DV97">
        <v>0</v>
      </c>
      <c r="DW97">
        <v>0</v>
      </c>
      <c r="DX97">
        <v>0</v>
      </c>
      <c r="DY97">
        <v>0</v>
      </c>
      <c r="DZ97">
        <v>1</v>
      </c>
      <c r="EA97">
        <v>2574</v>
      </c>
      <c r="EB97">
        <v>0</v>
      </c>
      <c r="EC97">
        <v>-1</v>
      </c>
      <c r="ED97">
        <v>1</v>
      </c>
      <c r="EE97">
        <v>360</v>
      </c>
      <c r="EF97">
        <v>0</v>
      </c>
      <c r="EG97">
        <v>0</v>
      </c>
      <c r="EH97">
        <v>0</v>
      </c>
      <c r="EI97">
        <v>930</v>
      </c>
      <c r="EJ97">
        <v>0</v>
      </c>
      <c r="EK97">
        <v>1</v>
      </c>
      <c r="EL97">
        <v>-1</v>
      </c>
      <c r="EM97">
        <v>991</v>
      </c>
      <c r="EN97">
        <v>0</v>
      </c>
      <c r="EO97">
        <v>0</v>
      </c>
      <c r="EP97">
        <v>0</v>
      </c>
      <c r="EQ97">
        <v>1682</v>
      </c>
      <c r="ER97">
        <v>1</v>
      </c>
      <c r="ES97">
        <v>0</v>
      </c>
      <c r="ET97">
        <v>0</v>
      </c>
      <c r="EU97">
        <v>844</v>
      </c>
      <c r="EV97">
        <v>0</v>
      </c>
      <c r="EW97">
        <v>0</v>
      </c>
      <c r="EX97">
        <v>0</v>
      </c>
      <c r="EY97">
        <v>1861</v>
      </c>
      <c r="EZ97">
        <v>0</v>
      </c>
      <c r="FA97">
        <v>0</v>
      </c>
      <c r="FB97">
        <v>0</v>
      </c>
      <c r="FC97">
        <v>-29</v>
      </c>
      <c r="FD97">
        <v>0</v>
      </c>
      <c r="FE97">
        <v>0</v>
      </c>
      <c r="FF97">
        <v>0</v>
      </c>
      <c r="FG97">
        <v>-286</v>
      </c>
      <c r="FH97">
        <v>0</v>
      </c>
      <c r="FI97">
        <v>0</v>
      </c>
      <c r="FJ97">
        <v>0</v>
      </c>
      <c r="FK97">
        <v>-278</v>
      </c>
      <c r="FL97">
        <v>0</v>
      </c>
      <c r="FM97">
        <v>0</v>
      </c>
      <c r="FN97">
        <v>0</v>
      </c>
      <c r="FO97">
        <v>1140</v>
      </c>
      <c r="FP97">
        <v>0</v>
      </c>
      <c r="FQ97">
        <v>0</v>
      </c>
      <c r="FR97">
        <v>0</v>
      </c>
      <c r="FS97">
        <v>-215</v>
      </c>
      <c r="FT97">
        <v>0</v>
      </c>
      <c r="FU97">
        <v>0</v>
      </c>
      <c r="FV97">
        <v>0</v>
      </c>
      <c r="FW97">
        <v>-69</v>
      </c>
      <c r="FX97">
        <v>0</v>
      </c>
      <c r="FY97">
        <v>0</v>
      </c>
      <c r="FZ97">
        <v>0</v>
      </c>
      <c r="GA97">
        <v>119</v>
      </c>
      <c r="GB97">
        <v>0</v>
      </c>
      <c r="GC97">
        <v>0</v>
      </c>
      <c r="GD97">
        <v>0</v>
      </c>
      <c r="GE97">
        <v>-1225</v>
      </c>
      <c r="GF97">
        <v>0</v>
      </c>
      <c r="GG97">
        <v>0</v>
      </c>
      <c r="GH97">
        <v>0</v>
      </c>
      <c r="GI97">
        <v>-296</v>
      </c>
      <c r="GJ97">
        <v>0</v>
      </c>
      <c r="GK97">
        <v>0</v>
      </c>
      <c r="GL97">
        <v>0</v>
      </c>
      <c r="GM97">
        <v>622</v>
      </c>
      <c r="GN97">
        <v>0</v>
      </c>
      <c r="GO97">
        <v>0</v>
      </c>
      <c r="GP97">
        <v>0</v>
      </c>
      <c r="GQ97">
        <v>-44</v>
      </c>
      <c r="GR97">
        <v>0</v>
      </c>
      <c r="GS97">
        <v>0</v>
      </c>
      <c r="GT97">
        <v>0</v>
      </c>
      <c r="GU97">
        <v>-13816</v>
      </c>
      <c r="GV97">
        <v>0</v>
      </c>
      <c r="GW97">
        <v>0</v>
      </c>
      <c r="GX97">
        <v>0</v>
      </c>
      <c r="GY97">
        <v>-6559</v>
      </c>
      <c r="GZ97">
        <v>0</v>
      </c>
      <c r="HA97">
        <v>0</v>
      </c>
      <c r="HB97">
        <v>0</v>
      </c>
      <c r="HC97">
        <v>103</v>
      </c>
      <c r="HD97">
        <v>0</v>
      </c>
      <c r="HE97">
        <v>0</v>
      </c>
      <c r="HF97">
        <v>0</v>
      </c>
      <c r="HG97">
        <v>143</v>
      </c>
      <c r="HH97">
        <v>0</v>
      </c>
      <c r="HI97">
        <v>0</v>
      </c>
      <c r="HJ97">
        <v>0</v>
      </c>
      <c r="HK97">
        <v>112</v>
      </c>
      <c r="HL97">
        <v>0</v>
      </c>
      <c r="HM97">
        <v>0</v>
      </c>
      <c r="HN97">
        <v>0</v>
      </c>
      <c r="HO97">
        <v>-517</v>
      </c>
      <c r="HP97">
        <v>0</v>
      </c>
      <c r="HQ97">
        <v>0</v>
      </c>
      <c r="HR97">
        <v>0</v>
      </c>
      <c r="HS97">
        <v>1</v>
      </c>
      <c r="HT97">
        <v>0</v>
      </c>
      <c r="HU97">
        <v>0</v>
      </c>
      <c r="HV97">
        <v>0</v>
      </c>
      <c r="HW97">
        <v>-4013</v>
      </c>
      <c r="HX97">
        <v>0</v>
      </c>
      <c r="HY97">
        <v>0</v>
      </c>
      <c r="HZ97">
        <v>0</v>
      </c>
      <c r="IA97">
        <v>-27</v>
      </c>
      <c r="IB97">
        <v>0</v>
      </c>
      <c r="IC97">
        <v>0</v>
      </c>
      <c r="ID97">
        <v>0</v>
      </c>
      <c r="IE97">
        <v>4823</v>
      </c>
      <c r="IF97">
        <v>1</v>
      </c>
      <c r="IG97">
        <v>1</v>
      </c>
      <c r="IH97">
        <v>1</v>
      </c>
      <c r="II97">
        <v>-8481</v>
      </c>
      <c r="IJ97">
        <v>0</v>
      </c>
      <c r="IK97">
        <v>0</v>
      </c>
      <c r="IL97">
        <v>0</v>
      </c>
      <c r="IM97">
        <v>11829</v>
      </c>
      <c r="IN97">
        <v>15166</v>
      </c>
      <c r="IO97">
        <v>1</v>
      </c>
      <c r="IP97">
        <v>-1</v>
      </c>
      <c r="IQ97">
        <v>-6428</v>
      </c>
      <c r="IR97">
        <v>15276</v>
      </c>
      <c r="IS97">
        <v>1</v>
      </c>
      <c r="IT97">
        <v>-68</v>
      </c>
      <c r="IU97">
        <v>10111</v>
      </c>
      <c r="IV97">
        <v>5725</v>
      </c>
      <c r="IW97">
        <v>6882</v>
      </c>
      <c r="IX97">
        <v>6239</v>
      </c>
      <c r="IY97">
        <v>2451</v>
      </c>
      <c r="IZ97">
        <v>3237</v>
      </c>
      <c r="JA97">
        <v>1193</v>
      </c>
      <c r="JB97">
        <v>-1</v>
      </c>
      <c r="JC97">
        <v>-2082</v>
      </c>
      <c r="JD97">
        <v>-8591</v>
      </c>
      <c r="JE97">
        <v>464</v>
      </c>
      <c r="JF97">
        <v>1</v>
      </c>
      <c r="JG97">
        <v>13882</v>
      </c>
      <c r="JH97">
        <v>-12002</v>
      </c>
      <c r="JI97">
        <v>1801</v>
      </c>
      <c r="JJ97">
        <v>-3063</v>
      </c>
      <c r="JK97">
        <v>1274</v>
      </c>
      <c r="JL97">
        <v>11961</v>
      </c>
      <c r="JM97">
        <v>15880</v>
      </c>
      <c r="JN97">
        <v>-120</v>
      </c>
      <c r="JO97">
        <v>-153</v>
      </c>
      <c r="JP97">
        <v>-2365</v>
      </c>
      <c r="JQ97">
        <v>763</v>
      </c>
      <c r="JR97">
        <v>763</v>
      </c>
      <c r="JS97">
        <v>-427</v>
      </c>
      <c r="JT97">
        <v>2555</v>
      </c>
      <c r="JU97">
        <v>5296</v>
      </c>
      <c r="JV97">
        <v>0</v>
      </c>
      <c r="JW97">
        <v>-1</v>
      </c>
      <c r="JX97">
        <v>-4988</v>
      </c>
      <c r="JY97">
        <v>3865</v>
      </c>
      <c r="JZ97">
        <v>4296</v>
      </c>
      <c r="KA97">
        <v>1193</v>
      </c>
      <c r="KB97">
        <v>-12295</v>
      </c>
      <c r="KC97">
        <v>8</v>
      </c>
      <c r="KD97">
        <v>-4725</v>
      </c>
      <c r="KE97">
        <v>-27</v>
      </c>
      <c r="KF97">
        <v>10752</v>
      </c>
      <c r="KG97">
        <v>-184</v>
      </c>
      <c r="KH97">
        <v>0</v>
      </c>
      <c r="KI97">
        <v>-167</v>
      </c>
      <c r="KJ97">
        <v>-691</v>
      </c>
      <c r="KK97">
        <v>-145</v>
      </c>
      <c r="KL97">
        <v>23</v>
      </c>
      <c r="KM97">
        <v>-61</v>
      </c>
      <c r="KN97">
        <v>-21468</v>
      </c>
      <c r="KO97">
        <v>-2519</v>
      </c>
      <c r="KP97">
        <v>-2404</v>
      </c>
      <c r="KQ97">
        <v>-2164</v>
      </c>
      <c r="KR97">
        <v>-7352</v>
      </c>
      <c r="KS97">
        <v>1</v>
      </c>
      <c r="KT97">
        <v>1</v>
      </c>
      <c r="KU97">
        <v>0</v>
      </c>
      <c r="KV97">
        <v>2</v>
      </c>
      <c r="KW97">
        <v>-1</v>
      </c>
      <c r="KX97">
        <v>-11113</v>
      </c>
      <c r="KY97">
        <v>-1851</v>
      </c>
      <c r="KZ97">
        <v>-5124</v>
      </c>
      <c r="LA97">
        <v>17997</v>
      </c>
      <c r="LB97">
        <v>36871</v>
      </c>
      <c r="LC97">
        <v>1000</v>
      </c>
      <c r="LD97">
        <v>9361</v>
      </c>
      <c r="LE97">
        <v>-26400</v>
      </c>
      <c r="LF97">
        <v>0</v>
      </c>
    </row>
    <row r="98" spans="1:318">
      <c r="A98" t="s">
        <v>593</v>
      </c>
      <c r="B98" t="s">
        <v>331</v>
      </c>
      <c r="C98">
        <v>1000000</v>
      </c>
      <c r="D98" t="s">
        <v>332</v>
      </c>
      <c r="E98" t="s">
        <v>594</v>
      </c>
      <c r="F98" s="2" t="s">
        <v>595</v>
      </c>
      <c r="G98" t="s">
        <v>7</v>
      </c>
      <c r="H98" t="s">
        <v>7</v>
      </c>
      <c r="I98" t="s">
        <v>7</v>
      </c>
      <c r="J98" t="s">
        <v>7</v>
      </c>
      <c r="K98">
        <v>0</v>
      </c>
      <c r="L98" t="s">
        <v>8</v>
      </c>
      <c r="M98" t="s">
        <v>8</v>
      </c>
      <c r="N98" t="s">
        <v>8</v>
      </c>
      <c r="O98">
        <v>0</v>
      </c>
      <c r="P98" t="s">
        <v>8</v>
      </c>
      <c r="Q98" t="s">
        <v>8</v>
      </c>
      <c r="R98" t="s">
        <v>8</v>
      </c>
      <c r="S98">
        <v>0</v>
      </c>
      <c r="T98" t="s">
        <v>8</v>
      </c>
      <c r="U98" t="s">
        <v>8</v>
      </c>
      <c r="V98" t="s">
        <v>8</v>
      </c>
      <c r="W98">
        <v>0</v>
      </c>
      <c r="X98" t="s">
        <v>8</v>
      </c>
      <c r="Y98" t="s">
        <v>8</v>
      </c>
      <c r="Z98" t="s">
        <v>8</v>
      </c>
      <c r="AA98">
        <v>0</v>
      </c>
      <c r="AB98" t="s">
        <v>8</v>
      </c>
      <c r="AC98" t="s">
        <v>8</v>
      </c>
      <c r="AD98" t="s">
        <v>8</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210</v>
      </c>
      <c r="EB98">
        <v>0</v>
      </c>
      <c r="EC98">
        <v>0</v>
      </c>
      <c r="ED98">
        <v>0</v>
      </c>
      <c r="EE98">
        <v>-102</v>
      </c>
      <c r="EF98">
        <v>0</v>
      </c>
      <c r="EG98">
        <v>0</v>
      </c>
      <c r="EH98">
        <v>0</v>
      </c>
      <c r="EI98">
        <v>-26</v>
      </c>
      <c r="EJ98">
        <v>0</v>
      </c>
      <c r="EK98">
        <v>0</v>
      </c>
      <c r="EL98">
        <v>0</v>
      </c>
      <c r="EM98">
        <v>0</v>
      </c>
      <c r="EN98">
        <v>0</v>
      </c>
      <c r="EO98">
        <v>0</v>
      </c>
      <c r="EP98">
        <v>0</v>
      </c>
      <c r="EQ98">
        <v>417</v>
      </c>
      <c r="ER98">
        <v>0</v>
      </c>
      <c r="ES98">
        <v>0</v>
      </c>
      <c r="ET98">
        <v>0</v>
      </c>
      <c r="EU98">
        <v>326</v>
      </c>
      <c r="EV98">
        <v>0</v>
      </c>
      <c r="EW98">
        <v>0</v>
      </c>
      <c r="EX98">
        <v>0</v>
      </c>
      <c r="EY98">
        <v>14</v>
      </c>
      <c r="EZ98">
        <v>0</v>
      </c>
      <c r="FA98">
        <v>0</v>
      </c>
      <c r="FB98">
        <v>0</v>
      </c>
      <c r="FC98">
        <v>-209</v>
      </c>
      <c r="FD98">
        <v>0</v>
      </c>
      <c r="FE98">
        <v>0</v>
      </c>
      <c r="FF98">
        <v>0</v>
      </c>
      <c r="FG98">
        <v>-106</v>
      </c>
      <c r="FH98">
        <v>0</v>
      </c>
      <c r="FI98">
        <v>0</v>
      </c>
      <c r="FJ98">
        <v>0</v>
      </c>
      <c r="FK98">
        <v>60</v>
      </c>
      <c r="FL98">
        <v>0</v>
      </c>
      <c r="FM98">
        <v>0</v>
      </c>
      <c r="FN98">
        <v>0</v>
      </c>
      <c r="FO98">
        <v>73</v>
      </c>
      <c r="FP98">
        <v>0</v>
      </c>
      <c r="FQ98">
        <v>0</v>
      </c>
      <c r="FR98">
        <v>0</v>
      </c>
      <c r="FS98">
        <v>96</v>
      </c>
      <c r="FT98">
        <v>0</v>
      </c>
      <c r="FU98">
        <v>0</v>
      </c>
      <c r="FV98">
        <v>0</v>
      </c>
      <c r="FW98">
        <v>-47</v>
      </c>
      <c r="FX98">
        <v>0</v>
      </c>
      <c r="FY98">
        <v>0</v>
      </c>
      <c r="FZ98">
        <v>0</v>
      </c>
      <c r="GA98">
        <v>12</v>
      </c>
      <c r="GB98">
        <v>0</v>
      </c>
      <c r="GC98">
        <v>0</v>
      </c>
      <c r="GD98">
        <v>0</v>
      </c>
      <c r="GE98">
        <v>107</v>
      </c>
      <c r="GF98">
        <v>0</v>
      </c>
      <c r="GG98">
        <v>0</v>
      </c>
      <c r="GH98">
        <v>0</v>
      </c>
      <c r="GI98">
        <v>-43</v>
      </c>
      <c r="GJ98">
        <v>0</v>
      </c>
      <c r="GK98">
        <v>0</v>
      </c>
      <c r="GL98">
        <v>0</v>
      </c>
      <c r="GM98">
        <v>-24</v>
      </c>
      <c r="GN98">
        <v>0</v>
      </c>
      <c r="GO98">
        <v>0</v>
      </c>
      <c r="GP98">
        <v>0</v>
      </c>
      <c r="GQ98">
        <v>42</v>
      </c>
      <c r="GR98">
        <v>0</v>
      </c>
      <c r="GS98">
        <v>0</v>
      </c>
      <c r="GT98">
        <v>0</v>
      </c>
      <c r="GU98">
        <v>154</v>
      </c>
      <c r="GV98">
        <v>0</v>
      </c>
      <c r="GW98">
        <v>0</v>
      </c>
      <c r="GX98">
        <v>0</v>
      </c>
      <c r="GY98">
        <v>184</v>
      </c>
      <c r="GZ98">
        <v>0</v>
      </c>
      <c r="HA98">
        <v>0</v>
      </c>
      <c r="HB98">
        <v>0</v>
      </c>
      <c r="HC98">
        <v>102</v>
      </c>
      <c r="HD98">
        <v>0</v>
      </c>
      <c r="HE98">
        <v>0</v>
      </c>
      <c r="HF98">
        <v>0</v>
      </c>
      <c r="HG98">
        <v>152</v>
      </c>
      <c r="HH98">
        <v>0</v>
      </c>
      <c r="HI98">
        <v>0</v>
      </c>
      <c r="HJ98">
        <v>0</v>
      </c>
      <c r="HK98">
        <v>153</v>
      </c>
      <c r="HL98">
        <v>0</v>
      </c>
      <c r="HM98">
        <v>0</v>
      </c>
      <c r="HN98">
        <v>0</v>
      </c>
      <c r="HO98">
        <v>191</v>
      </c>
      <c r="HP98">
        <v>0</v>
      </c>
      <c r="HQ98">
        <v>0</v>
      </c>
      <c r="HR98">
        <v>0</v>
      </c>
      <c r="HS98">
        <v>0</v>
      </c>
      <c r="HT98">
        <v>0</v>
      </c>
      <c r="HU98">
        <v>0</v>
      </c>
      <c r="HV98">
        <v>0</v>
      </c>
      <c r="HW98">
        <v>0</v>
      </c>
      <c r="HX98">
        <v>0</v>
      </c>
      <c r="HY98">
        <v>0</v>
      </c>
      <c r="HZ98">
        <v>0</v>
      </c>
      <c r="IA98">
        <v>0</v>
      </c>
      <c r="IB98">
        <v>0</v>
      </c>
      <c r="IC98">
        <v>0</v>
      </c>
      <c r="ID98">
        <v>0</v>
      </c>
      <c r="IE98">
        <v>0</v>
      </c>
      <c r="IF98">
        <v>0</v>
      </c>
      <c r="IG98">
        <v>0</v>
      </c>
      <c r="IH98">
        <v>0</v>
      </c>
      <c r="II98">
        <v>0</v>
      </c>
      <c r="IJ98">
        <v>0</v>
      </c>
      <c r="IK98">
        <v>0</v>
      </c>
      <c r="IL98">
        <v>0</v>
      </c>
      <c r="IM98">
        <v>0</v>
      </c>
      <c r="IN98">
        <v>0</v>
      </c>
      <c r="IO98">
        <v>0</v>
      </c>
      <c r="IP98">
        <v>0</v>
      </c>
      <c r="IQ98">
        <v>0</v>
      </c>
      <c r="IR98">
        <v>0</v>
      </c>
      <c r="IS98">
        <v>0</v>
      </c>
      <c r="IT98">
        <v>0</v>
      </c>
      <c r="IU98">
        <v>0</v>
      </c>
      <c r="IV98">
        <v>0</v>
      </c>
      <c r="IW98">
        <v>0</v>
      </c>
      <c r="IX98">
        <v>0</v>
      </c>
      <c r="IY98">
        <v>0</v>
      </c>
      <c r="IZ98">
        <v>0</v>
      </c>
      <c r="JA98">
        <v>0</v>
      </c>
      <c r="JB98">
        <v>0</v>
      </c>
      <c r="JC98">
        <v>0</v>
      </c>
      <c r="JD98">
        <v>0</v>
      </c>
      <c r="JE98">
        <v>0</v>
      </c>
      <c r="JF98">
        <v>0</v>
      </c>
      <c r="JG98">
        <v>0</v>
      </c>
      <c r="JH98">
        <v>0</v>
      </c>
      <c r="JI98">
        <v>0</v>
      </c>
      <c r="JJ98">
        <v>0</v>
      </c>
      <c r="JK98">
        <v>0</v>
      </c>
      <c r="JL98">
        <v>0</v>
      </c>
      <c r="JM98">
        <v>0</v>
      </c>
      <c r="JN98">
        <v>0</v>
      </c>
      <c r="JO98">
        <v>0</v>
      </c>
      <c r="JP98">
        <v>0</v>
      </c>
      <c r="JQ98">
        <v>0</v>
      </c>
      <c r="JR98">
        <v>0</v>
      </c>
      <c r="JS98">
        <v>0</v>
      </c>
      <c r="JT98">
        <v>0</v>
      </c>
      <c r="JU98">
        <v>0</v>
      </c>
      <c r="JV98">
        <v>0</v>
      </c>
      <c r="JW98">
        <v>0</v>
      </c>
      <c r="JX98">
        <v>0</v>
      </c>
      <c r="JY98">
        <v>0</v>
      </c>
      <c r="JZ98">
        <v>0</v>
      </c>
      <c r="KA98">
        <v>0</v>
      </c>
      <c r="KB98">
        <v>0</v>
      </c>
      <c r="KC98">
        <v>0</v>
      </c>
      <c r="KD98">
        <v>0</v>
      </c>
      <c r="KE98">
        <v>0</v>
      </c>
      <c r="KF98">
        <v>0</v>
      </c>
      <c r="KG98">
        <v>0</v>
      </c>
      <c r="KH98">
        <v>0</v>
      </c>
      <c r="KI98">
        <v>0</v>
      </c>
      <c r="KJ98">
        <v>0</v>
      </c>
      <c r="KK98">
        <v>0</v>
      </c>
      <c r="KL98">
        <v>0</v>
      </c>
      <c r="KM98">
        <v>0</v>
      </c>
      <c r="KN98">
        <v>0</v>
      </c>
      <c r="KO98">
        <v>0</v>
      </c>
      <c r="KP98">
        <v>0</v>
      </c>
      <c r="KQ98">
        <v>0</v>
      </c>
      <c r="KR98">
        <v>0</v>
      </c>
      <c r="KS98">
        <v>0</v>
      </c>
      <c r="KT98">
        <v>0</v>
      </c>
      <c r="KU98">
        <v>0</v>
      </c>
      <c r="KV98">
        <v>0</v>
      </c>
      <c r="KW98">
        <v>0</v>
      </c>
      <c r="KX98">
        <v>0</v>
      </c>
      <c r="KY98">
        <v>0</v>
      </c>
      <c r="KZ98">
        <v>0</v>
      </c>
      <c r="LA98">
        <v>0</v>
      </c>
      <c r="LB98">
        <v>0</v>
      </c>
      <c r="LC98">
        <v>0</v>
      </c>
      <c r="LD98">
        <v>0</v>
      </c>
      <c r="LE98">
        <v>0</v>
      </c>
      <c r="LF98">
        <v>0</v>
      </c>
    </row>
    <row r="99" spans="1:318">
      <c r="A99" t="s">
        <v>505</v>
      </c>
      <c r="B99" t="s">
        <v>331</v>
      </c>
      <c r="C99">
        <v>1000000</v>
      </c>
      <c r="D99" t="s">
        <v>332</v>
      </c>
      <c r="E99" t="s">
        <v>596</v>
      </c>
      <c r="F99" s="2" t="s">
        <v>597</v>
      </c>
      <c r="G99" t="s">
        <v>7</v>
      </c>
      <c r="H99" t="s">
        <v>7</v>
      </c>
      <c r="I99" t="s">
        <v>7</v>
      </c>
      <c r="J99" t="s">
        <v>7</v>
      </c>
      <c r="K99">
        <v>-9</v>
      </c>
      <c r="L99" t="s">
        <v>8</v>
      </c>
      <c r="M99" t="s">
        <v>8</v>
      </c>
      <c r="N99" t="s">
        <v>8</v>
      </c>
      <c r="O99">
        <v>15</v>
      </c>
      <c r="P99" t="s">
        <v>8</v>
      </c>
      <c r="Q99" t="s">
        <v>8</v>
      </c>
      <c r="R99" t="s">
        <v>8</v>
      </c>
      <c r="S99">
        <v>21</v>
      </c>
      <c r="T99" t="s">
        <v>8</v>
      </c>
      <c r="U99" t="s">
        <v>8</v>
      </c>
      <c r="V99" t="s">
        <v>8</v>
      </c>
      <c r="W99">
        <v>16</v>
      </c>
      <c r="X99" t="s">
        <v>8</v>
      </c>
      <c r="Y99" t="s">
        <v>8</v>
      </c>
      <c r="Z99" t="s">
        <v>8</v>
      </c>
      <c r="AA99">
        <v>18</v>
      </c>
      <c r="AB99" t="s">
        <v>8</v>
      </c>
      <c r="AC99" t="s">
        <v>8</v>
      </c>
      <c r="AD99" t="s">
        <v>8</v>
      </c>
      <c r="AE99">
        <v>27</v>
      </c>
      <c r="AF99">
        <v>-1</v>
      </c>
      <c r="AG99">
        <v>1</v>
      </c>
      <c r="AH99">
        <v>0</v>
      </c>
      <c r="AI99">
        <v>35</v>
      </c>
      <c r="AJ99">
        <v>0</v>
      </c>
      <c r="AK99">
        <v>0</v>
      </c>
      <c r="AL99">
        <v>-1</v>
      </c>
      <c r="AM99">
        <v>31</v>
      </c>
      <c r="AN99">
        <v>0</v>
      </c>
      <c r="AO99">
        <v>0</v>
      </c>
      <c r="AP99">
        <v>0</v>
      </c>
      <c r="AQ99">
        <v>28</v>
      </c>
      <c r="AR99">
        <v>0</v>
      </c>
      <c r="AS99">
        <v>0</v>
      </c>
      <c r="AT99">
        <v>0</v>
      </c>
      <c r="AU99">
        <v>36</v>
      </c>
      <c r="AV99">
        <v>0</v>
      </c>
      <c r="AW99">
        <v>0</v>
      </c>
      <c r="AX99">
        <v>1</v>
      </c>
      <c r="AY99">
        <v>45</v>
      </c>
      <c r="AZ99">
        <v>0</v>
      </c>
      <c r="BA99">
        <v>0</v>
      </c>
      <c r="BB99">
        <v>1</v>
      </c>
      <c r="BC99">
        <v>17</v>
      </c>
      <c r="BD99">
        <v>0</v>
      </c>
      <c r="BE99">
        <v>0</v>
      </c>
      <c r="BF99">
        <v>0</v>
      </c>
      <c r="BG99">
        <v>33</v>
      </c>
      <c r="BH99">
        <v>0</v>
      </c>
      <c r="BI99">
        <v>0</v>
      </c>
      <c r="BJ99">
        <v>0</v>
      </c>
      <c r="BK99">
        <v>41</v>
      </c>
      <c r="BL99">
        <v>0</v>
      </c>
      <c r="BM99">
        <v>0</v>
      </c>
      <c r="BN99">
        <v>0</v>
      </c>
      <c r="BO99">
        <v>-35</v>
      </c>
      <c r="BP99">
        <v>1</v>
      </c>
      <c r="BQ99">
        <v>0</v>
      </c>
      <c r="BR99">
        <v>0</v>
      </c>
      <c r="BS99">
        <v>7</v>
      </c>
      <c r="BT99">
        <v>0</v>
      </c>
      <c r="BU99">
        <v>-1</v>
      </c>
      <c r="BV99">
        <v>1</v>
      </c>
      <c r="BW99">
        <v>-12</v>
      </c>
      <c r="BX99">
        <v>0</v>
      </c>
      <c r="BY99">
        <v>0</v>
      </c>
      <c r="BZ99">
        <v>1</v>
      </c>
      <c r="CA99">
        <v>-2</v>
      </c>
      <c r="CB99">
        <v>0</v>
      </c>
      <c r="CC99">
        <v>0</v>
      </c>
      <c r="CD99">
        <v>0</v>
      </c>
      <c r="CE99">
        <v>0</v>
      </c>
      <c r="CF99">
        <v>-1</v>
      </c>
      <c r="CG99">
        <v>1</v>
      </c>
      <c r="CH99">
        <v>0</v>
      </c>
      <c r="CI99">
        <v>230</v>
      </c>
      <c r="CJ99">
        <v>0</v>
      </c>
      <c r="CK99">
        <v>0</v>
      </c>
      <c r="CL99">
        <v>-1</v>
      </c>
      <c r="CM99">
        <v>-69</v>
      </c>
      <c r="CN99">
        <v>0</v>
      </c>
      <c r="CO99">
        <v>0</v>
      </c>
      <c r="CP99">
        <v>0</v>
      </c>
      <c r="CQ99">
        <v>69</v>
      </c>
      <c r="CR99">
        <v>0</v>
      </c>
      <c r="CS99">
        <v>0</v>
      </c>
      <c r="CT99">
        <v>0</v>
      </c>
      <c r="CU99">
        <v>108</v>
      </c>
      <c r="CV99">
        <v>0</v>
      </c>
      <c r="CW99">
        <v>0</v>
      </c>
      <c r="CX99">
        <v>0</v>
      </c>
      <c r="CY99">
        <v>135</v>
      </c>
      <c r="CZ99">
        <v>-1</v>
      </c>
      <c r="DA99">
        <v>0</v>
      </c>
      <c r="DB99">
        <v>1</v>
      </c>
      <c r="DC99">
        <v>143</v>
      </c>
      <c r="DD99">
        <v>0</v>
      </c>
      <c r="DE99">
        <v>0</v>
      </c>
      <c r="DF99">
        <v>-1</v>
      </c>
      <c r="DG99">
        <v>219</v>
      </c>
      <c r="DH99">
        <v>0</v>
      </c>
      <c r="DI99">
        <v>0</v>
      </c>
      <c r="DJ99">
        <v>0</v>
      </c>
      <c r="DK99">
        <v>757</v>
      </c>
      <c r="DL99">
        <v>0</v>
      </c>
      <c r="DM99">
        <v>1</v>
      </c>
      <c r="DN99">
        <v>-1</v>
      </c>
      <c r="DO99">
        <v>345</v>
      </c>
      <c r="DP99">
        <v>0</v>
      </c>
      <c r="DQ99">
        <v>-1</v>
      </c>
      <c r="DR99">
        <v>1</v>
      </c>
      <c r="DS99">
        <v>0</v>
      </c>
      <c r="DT99">
        <v>0</v>
      </c>
      <c r="DU99">
        <v>0</v>
      </c>
      <c r="DV99">
        <v>0</v>
      </c>
      <c r="DW99">
        <v>0</v>
      </c>
      <c r="DX99">
        <v>0</v>
      </c>
      <c r="DY99">
        <v>0</v>
      </c>
      <c r="DZ99">
        <v>1</v>
      </c>
      <c r="EA99">
        <v>2364</v>
      </c>
      <c r="EB99">
        <v>0</v>
      </c>
      <c r="EC99">
        <v>-1</v>
      </c>
      <c r="ED99">
        <v>1</v>
      </c>
      <c r="EE99">
        <v>462</v>
      </c>
      <c r="EF99">
        <v>0</v>
      </c>
      <c r="EG99">
        <v>0</v>
      </c>
      <c r="EH99">
        <v>0</v>
      </c>
      <c r="EI99">
        <v>956</v>
      </c>
      <c r="EJ99">
        <v>0</v>
      </c>
      <c r="EK99">
        <v>1</v>
      </c>
      <c r="EL99">
        <v>-1</v>
      </c>
      <c r="EM99">
        <v>991</v>
      </c>
      <c r="EN99">
        <v>0</v>
      </c>
      <c r="EO99">
        <v>0</v>
      </c>
      <c r="EP99">
        <v>0</v>
      </c>
      <c r="EQ99">
        <v>1265</v>
      </c>
      <c r="ER99">
        <v>1</v>
      </c>
      <c r="ES99">
        <v>0</v>
      </c>
      <c r="ET99">
        <v>0</v>
      </c>
      <c r="EU99">
        <v>518</v>
      </c>
      <c r="EV99">
        <v>0</v>
      </c>
      <c r="EW99">
        <v>0</v>
      </c>
      <c r="EX99">
        <v>0</v>
      </c>
      <c r="EY99">
        <v>1847</v>
      </c>
      <c r="EZ99">
        <v>0</v>
      </c>
      <c r="FA99">
        <v>0</v>
      </c>
      <c r="FB99">
        <v>0</v>
      </c>
      <c r="FC99">
        <v>180</v>
      </c>
      <c r="FD99">
        <v>0</v>
      </c>
      <c r="FE99">
        <v>0</v>
      </c>
      <c r="FF99">
        <v>0</v>
      </c>
      <c r="FG99">
        <v>-180</v>
      </c>
      <c r="FH99">
        <v>0</v>
      </c>
      <c r="FI99">
        <v>0</v>
      </c>
      <c r="FJ99">
        <v>0</v>
      </c>
      <c r="FK99">
        <v>-338</v>
      </c>
      <c r="FL99">
        <v>0</v>
      </c>
      <c r="FM99">
        <v>0</v>
      </c>
      <c r="FN99">
        <v>0</v>
      </c>
      <c r="FO99">
        <v>1067</v>
      </c>
      <c r="FP99">
        <v>0</v>
      </c>
      <c r="FQ99">
        <v>0</v>
      </c>
      <c r="FR99">
        <v>0</v>
      </c>
      <c r="FS99">
        <v>-311</v>
      </c>
      <c r="FT99">
        <v>0</v>
      </c>
      <c r="FU99">
        <v>0</v>
      </c>
      <c r="FV99">
        <v>0</v>
      </c>
      <c r="FW99">
        <v>-22</v>
      </c>
      <c r="FX99">
        <v>0</v>
      </c>
      <c r="FY99">
        <v>0</v>
      </c>
      <c r="FZ99">
        <v>0</v>
      </c>
      <c r="GA99">
        <v>107</v>
      </c>
      <c r="GB99">
        <v>0</v>
      </c>
      <c r="GC99">
        <v>0</v>
      </c>
      <c r="GD99">
        <v>0</v>
      </c>
      <c r="GE99">
        <v>-1332</v>
      </c>
      <c r="GF99">
        <v>0</v>
      </c>
      <c r="GG99">
        <v>0</v>
      </c>
      <c r="GH99">
        <v>0</v>
      </c>
      <c r="GI99">
        <v>-253</v>
      </c>
      <c r="GJ99">
        <v>0</v>
      </c>
      <c r="GK99">
        <v>0</v>
      </c>
      <c r="GL99">
        <v>0</v>
      </c>
      <c r="GM99">
        <v>646</v>
      </c>
      <c r="GN99">
        <v>0</v>
      </c>
      <c r="GO99">
        <v>0</v>
      </c>
      <c r="GP99">
        <v>0</v>
      </c>
      <c r="GQ99">
        <v>-86</v>
      </c>
      <c r="GR99">
        <v>0</v>
      </c>
      <c r="GS99">
        <v>0</v>
      </c>
      <c r="GT99">
        <v>0</v>
      </c>
      <c r="GU99">
        <v>-13970</v>
      </c>
      <c r="GV99">
        <v>0</v>
      </c>
      <c r="GW99">
        <v>0</v>
      </c>
      <c r="GX99">
        <v>0</v>
      </c>
      <c r="GY99">
        <v>-6743</v>
      </c>
      <c r="GZ99">
        <v>0</v>
      </c>
      <c r="HA99">
        <v>0</v>
      </c>
      <c r="HB99">
        <v>0</v>
      </c>
      <c r="HC99">
        <v>1</v>
      </c>
      <c r="HD99">
        <v>0</v>
      </c>
      <c r="HE99">
        <v>0</v>
      </c>
      <c r="HF99">
        <v>0</v>
      </c>
      <c r="HG99">
        <v>-9</v>
      </c>
      <c r="HH99">
        <v>0</v>
      </c>
      <c r="HI99">
        <v>0</v>
      </c>
      <c r="HJ99">
        <v>0</v>
      </c>
      <c r="HK99">
        <v>-41</v>
      </c>
      <c r="HL99">
        <v>0</v>
      </c>
      <c r="HM99">
        <v>0</v>
      </c>
      <c r="HN99">
        <v>0</v>
      </c>
      <c r="HO99">
        <v>-708</v>
      </c>
      <c r="HP99">
        <v>0</v>
      </c>
      <c r="HQ99">
        <v>0</v>
      </c>
      <c r="HR99">
        <v>0</v>
      </c>
      <c r="HS99">
        <v>1</v>
      </c>
      <c r="HT99">
        <v>0</v>
      </c>
      <c r="HU99">
        <v>0</v>
      </c>
      <c r="HV99">
        <v>0</v>
      </c>
      <c r="HW99">
        <v>-4013</v>
      </c>
      <c r="HX99">
        <v>0</v>
      </c>
      <c r="HY99">
        <v>0</v>
      </c>
      <c r="HZ99">
        <v>0</v>
      </c>
      <c r="IA99">
        <v>-27</v>
      </c>
      <c r="IB99">
        <v>0</v>
      </c>
      <c r="IC99">
        <v>0</v>
      </c>
      <c r="ID99">
        <v>0</v>
      </c>
      <c r="IE99">
        <v>4823</v>
      </c>
      <c r="IF99">
        <v>1</v>
      </c>
      <c r="IG99">
        <v>1</v>
      </c>
      <c r="IH99">
        <v>1</v>
      </c>
      <c r="II99">
        <v>-8481</v>
      </c>
      <c r="IJ99">
        <v>0</v>
      </c>
      <c r="IK99">
        <v>0</v>
      </c>
      <c r="IL99">
        <v>0</v>
      </c>
      <c r="IM99">
        <v>11829</v>
      </c>
      <c r="IN99">
        <v>15166</v>
      </c>
      <c r="IO99">
        <v>1</v>
      </c>
      <c r="IP99">
        <v>-1</v>
      </c>
      <c r="IQ99">
        <v>-6428</v>
      </c>
      <c r="IR99">
        <v>15276</v>
      </c>
      <c r="IS99">
        <v>1</v>
      </c>
      <c r="IT99">
        <v>-68</v>
      </c>
      <c r="IU99">
        <v>10111</v>
      </c>
      <c r="IV99">
        <v>5725</v>
      </c>
      <c r="IW99">
        <v>6882</v>
      </c>
      <c r="IX99">
        <v>6239</v>
      </c>
      <c r="IY99">
        <v>2451</v>
      </c>
      <c r="IZ99">
        <v>3237</v>
      </c>
      <c r="JA99">
        <v>1193</v>
      </c>
      <c r="JB99">
        <v>-1</v>
      </c>
      <c r="JC99">
        <v>-2082</v>
      </c>
      <c r="JD99">
        <v>-8591</v>
      </c>
      <c r="JE99">
        <v>464</v>
      </c>
      <c r="JF99">
        <v>1</v>
      </c>
      <c r="JG99">
        <v>13882</v>
      </c>
      <c r="JH99">
        <v>-12002</v>
      </c>
      <c r="JI99">
        <v>1801</v>
      </c>
      <c r="JJ99">
        <v>-3063</v>
      </c>
      <c r="JK99">
        <v>1274</v>
      </c>
      <c r="JL99">
        <v>11961</v>
      </c>
      <c r="JM99">
        <v>15880</v>
      </c>
      <c r="JN99">
        <v>-120</v>
      </c>
      <c r="JO99">
        <v>-153</v>
      </c>
      <c r="JP99">
        <v>-2365</v>
      </c>
      <c r="JQ99">
        <v>763</v>
      </c>
      <c r="JR99">
        <v>763</v>
      </c>
      <c r="JS99">
        <v>-427</v>
      </c>
      <c r="JT99">
        <v>2555</v>
      </c>
      <c r="JU99">
        <v>5296</v>
      </c>
      <c r="JV99">
        <v>0</v>
      </c>
      <c r="JW99">
        <v>-1</v>
      </c>
      <c r="JX99">
        <v>-4988</v>
      </c>
      <c r="JY99">
        <v>3865</v>
      </c>
      <c r="JZ99">
        <v>4296</v>
      </c>
      <c r="KA99">
        <v>1193</v>
      </c>
      <c r="KB99">
        <v>-12295</v>
      </c>
      <c r="KC99">
        <v>8</v>
      </c>
      <c r="KD99">
        <v>-4725</v>
      </c>
      <c r="KE99">
        <v>-27</v>
      </c>
      <c r="KF99">
        <v>10752</v>
      </c>
      <c r="KG99">
        <v>-184</v>
      </c>
      <c r="KH99">
        <v>0</v>
      </c>
      <c r="KI99">
        <v>-167</v>
      </c>
      <c r="KJ99">
        <v>-691</v>
      </c>
      <c r="KK99">
        <v>-145</v>
      </c>
      <c r="KL99">
        <v>23</v>
      </c>
      <c r="KM99">
        <v>-61</v>
      </c>
      <c r="KN99">
        <v>-21468</v>
      </c>
      <c r="KO99">
        <v>-2519</v>
      </c>
      <c r="KP99">
        <v>-2404</v>
      </c>
      <c r="KQ99">
        <v>-2164</v>
      </c>
      <c r="KR99">
        <v>-7352</v>
      </c>
      <c r="KS99">
        <v>1</v>
      </c>
      <c r="KT99">
        <v>1</v>
      </c>
      <c r="KU99">
        <v>0</v>
      </c>
      <c r="KV99">
        <v>2</v>
      </c>
      <c r="KW99">
        <v>-1</v>
      </c>
      <c r="KX99">
        <v>-11113</v>
      </c>
      <c r="KY99">
        <v>-1851</v>
      </c>
      <c r="KZ99">
        <v>-5124</v>
      </c>
      <c r="LA99">
        <v>17997</v>
      </c>
      <c r="LB99">
        <v>36871</v>
      </c>
      <c r="LC99">
        <v>1000</v>
      </c>
      <c r="LD99">
        <v>9361</v>
      </c>
      <c r="LE99">
        <v>-26400</v>
      </c>
      <c r="LF99">
        <v>0</v>
      </c>
    </row>
    <row r="100" spans="1:318">
      <c r="A100" t="s">
        <v>508</v>
      </c>
      <c r="B100" t="s">
        <v>331</v>
      </c>
      <c r="C100">
        <v>1000000</v>
      </c>
      <c r="D100" t="s">
        <v>332</v>
      </c>
      <c r="E100" t="s">
        <v>598</v>
      </c>
      <c r="F100" s="2" t="s">
        <v>599</v>
      </c>
      <c r="G100" t="s">
        <v>7</v>
      </c>
      <c r="H100" t="s">
        <v>7</v>
      </c>
      <c r="I100" t="s">
        <v>7</v>
      </c>
      <c r="J100" t="s">
        <v>7</v>
      </c>
      <c r="K100">
        <v>-254</v>
      </c>
      <c r="L100" t="s">
        <v>8</v>
      </c>
      <c r="M100" t="s">
        <v>8</v>
      </c>
      <c r="N100" t="s">
        <v>8</v>
      </c>
      <c r="O100">
        <v>340</v>
      </c>
      <c r="P100" t="s">
        <v>8</v>
      </c>
      <c r="Q100" t="s">
        <v>8</v>
      </c>
      <c r="R100" t="s">
        <v>8</v>
      </c>
      <c r="S100">
        <v>554</v>
      </c>
      <c r="T100" t="s">
        <v>8</v>
      </c>
      <c r="U100" t="s">
        <v>8</v>
      </c>
      <c r="V100" t="s">
        <v>8</v>
      </c>
      <c r="W100">
        <v>172</v>
      </c>
      <c r="X100" t="s">
        <v>8</v>
      </c>
      <c r="Y100" t="s">
        <v>8</v>
      </c>
      <c r="Z100" t="s">
        <v>8</v>
      </c>
      <c r="AA100">
        <v>1143</v>
      </c>
      <c r="AB100" t="s">
        <v>8</v>
      </c>
      <c r="AC100" t="s">
        <v>8</v>
      </c>
      <c r="AD100" t="s">
        <v>8</v>
      </c>
      <c r="AE100">
        <v>1072</v>
      </c>
      <c r="AF100">
        <v>-1001</v>
      </c>
      <c r="AG100">
        <v>447</v>
      </c>
      <c r="AH100">
        <v>234</v>
      </c>
      <c r="AI100">
        <v>1211</v>
      </c>
      <c r="AJ100">
        <v>87</v>
      </c>
      <c r="AK100">
        <v>-186</v>
      </c>
      <c r="AL100">
        <v>-137</v>
      </c>
      <c r="AM100">
        <v>812</v>
      </c>
      <c r="AN100">
        <v>250</v>
      </c>
      <c r="AO100">
        <v>-40</v>
      </c>
      <c r="AP100">
        <v>-23</v>
      </c>
      <c r="AQ100">
        <v>729</v>
      </c>
      <c r="AR100">
        <v>-83</v>
      </c>
      <c r="AS100">
        <v>111</v>
      </c>
      <c r="AT100">
        <v>79</v>
      </c>
      <c r="AU100">
        <v>1003</v>
      </c>
      <c r="AV100">
        <v>269</v>
      </c>
      <c r="AW100">
        <v>-22</v>
      </c>
      <c r="AX100">
        <v>-1</v>
      </c>
      <c r="AY100">
        <v>1252</v>
      </c>
      <c r="AZ100">
        <v>84</v>
      </c>
      <c r="BA100">
        <v>243</v>
      </c>
      <c r="BB100">
        <v>-238</v>
      </c>
      <c r="BC100">
        <v>348</v>
      </c>
      <c r="BD100">
        <v>237</v>
      </c>
      <c r="BE100">
        <v>484</v>
      </c>
      <c r="BF100">
        <v>290</v>
      </c>
      <c r="BG100">
        <v>1238</v>
      </c>
      <c r="BH100">
        <v>150</v>
      </c>
      <c r="BI100">
        <v>256</v>
      </c>
      <c r="BJ100">
        <v>120</v>
      </c>
      <c r="BK100">
        <v>1351</v>
      </c>
      <c r="BL100">
        <v>-132</v>
      </c>
      <c r="BM100">
        <v>168</v>
      </c>
      <c r="BN100">
        <v>-208</v>
      </c>
      <c r="BO100">
        <v>-486</v>
      </c>
      <c r="BP100">
        <v>444</v>
      </c>
      <c r="BQ100">
        <v>-112</v>
      </c>
      <c r="BR100">
        <v>27</v>
      </c>
      <c r="BS100">
        <v>424</v>
      </c>
      <c r="BT100">
        <v>-19</v>
      </c>
      <c r="BU100">
        <v>-1023</v>
      </c>
      <c r="BV100">
        <v>344</v>
      </c>
      <c r="BW100">
        <v>255</v>
      </c>
      <c r="BX100">
        <v>201</v>
      </c>
      <c r="BY100">
        <v>81</v>
      </c>
      <c r="BZ100">
        <v>11</v>
      </c>
      <c r="CA100">
        <v>4</v>
      </c>
      <c r="CB100">
        <v>64</v>
      </c>
      <c r="CC100">
        <v>-22</v>
      </c>
      <c r="CD100">
        <v>-22</v>
      </c>
      <c r="CE100">
        <v>-120</v>
      </c>
      <c r="CF100">
        <v>-197</v>
      </c>
      <c r="CG100">
        <v>-449</v>
      </c>
      <c r="CH100">
        <v>165</v>
      </c>
      <c r="CI100">
        <v>5649</v>
      </c>
      <c r="CJ100">
        <v>-280</v>
      </c>
      <c r="CK100">
        <v>-234</v>
      </c>
      <c r="CL100">
        <v>-477</v>
      </c>
      <c r="CM100">
        <v>-1434</v>
      </c>
      <c r="CN100">
        <v>575</v>
      </c>
      <c r="CO100">
        <v>20</v>
      </c>
      <c r="CP100">
        <v>278</v>
      </c>
      <c r="CQ100">
        <v>1642</v>
      </c>
      <c r="CR100">
        <v>-446</v>
      </c>
      <c r="CS100">
        <v>589</v>
      </c>
      <c r="CT100">
        <v>270</v>
      </c>
      <c r="CU100">
        <v>2973</v>
      </c>
      <c r="CV100">
        <v>15</v>
      </c>
      <c r="CW100">
        <v>-72</v>
      </c>
      <c r="CX100">
        <v>-105</v>
      </c>
      <c r="CY100">
        <v>3452</v>
      </c>
      <c r="CZ100">
        <v>-227</v>
      </c>
      <c r="DA100">
        <v>-1014</v>
      </c>
      <c r="DB100">
        <v>636</v>
      </c>
      <c r="DC100">
        <v>3566</v>
      </c>
      <c r="DD100">
        <v>588</v>
      </c>
      <c r="DE100">
        <v>99</v>
      </c>
      <c r="DF100">
        <v>-301</v>
      </c>
      <c r="DG100">
        <v>5912</v>
      </c>
      <c r="DH100">
        <v>1145</v>
      </c>
      <c r="DI100">
        <v>684</v>
      </c>
      <c r="DJ100">
        <v>332</v>
      </c>
      <c r="DK100">
        <v>19871</v>
      </c>
      <c r="DL100">
        <v>1923</v>
      </c>
      <c r="DM100">
        <v>-322</v>
      </c>
      <c r="DN100">
        <v>-150</v>
      </c>
      <c r="DO100">
        <v>6844</v>
      </c>
      <c r="DP100">
        <v>676</v>
      </c>
      <c r="DQ100">
        <v>-654</v>
      </c>
      <c r="DR100">
        <v>-1249</v>
      </c>
      <c r="DS100">
        <v>731</v>
      </c>
      <c r="DT100">
        <v>2457</v>
      </c>
      <c r="DU100">
        <v>-250</v>
      </c>
      <c r="DV100">
        <v>-1369</v>
      </c>
      <c r="DW100">
        <v>657</v>
      </c>
      <c r="DX100">
        <v>188</v>
      </c>
      <c r="DY100">
        <v>-301</v>
      </c>
      <c r="DZ100">
        <v>-532</v>
      </c>
      <c r="EA100">
        <v>58585</v>
      </c>
      <c r="EB100">
        <v>-56</v>
      </c>
      <c r="EC100">
        <v>116</v>
      </c>
      <c r="ED100">
        <v>131</v>
      </c>
      <c r="EE100">
        <v>11500</v>
      </c>
      <c r="EF100">
        <v>657</v>
      </c>
      <c r="EG100">
        <v>269</v>
      </c>
      <c r="EH100">
        <v>1074</v>
      </c>
      <c r="EI100">
        <v>21458</v>
      </c>
      <c r="EJ100">
        <v>470</v>
      </c>
      <c r="EK100">
        <v>331</v>
      </c>
      <c r="EL100">
        <v>1458</v>
      </c>
      <c r="EM100">
        <v>25342</v>
      </c>
      <c r="EN100">
        <v>-1141</v>
      </c>
      <c r="EO100">
        <v>2726</v>
      </c>
      <c r="EP100">
        <v>676</v>
      </c>
      <c r="EQ100">
        <v>30784</v>
      </c>
      <c r="ER100">
        <v>-206</v>
      </c>
      <c r="ES100">
        <v>-691</v>
      </c>
      <c r="ET100">
        <v>-2800</v>
      </c>
      <c r="EU100">
        <v>10735</v>
      </c>
      <c r="EV100">
        <v>-2226</v>
      </c>
      <c r="EW100">
        <v>-644</v>
      </c>
      <c r="EX100">
        <v>36</v>
      </c>
      <c r="EY100">
        <v>4874</v>
      </c>
      <c r="EZ100">
        <v>997</v>
      </c>
      <c r="FA100">
        <v>1736</v>
      </c>
      <c r="FB100">
        <v>636</v>
      </c>
      <c r="FC100">
        <v>36160</v>
      </c>
      <c r="FD100">
        <v>3092</v>
      </c>
      <c r="FE100">
        <v>-3723</v>
      </c>
      <c r="FF100">
        <v>-292</v>
      </c>
      <c r="FG100">
        <v>-20358</v>
      </c>
      <c r="FH100">
        <v>2450</v>
      </c>
      <c r="FI100">
        <v>1926</v>
      </c>
      <c r="FJ100">
        <v>4365</v>
      </c>
      <c r="FK100">
        <v>102837</v>
      </c>
      <c r="FL100">
        <v>12078</v>
      </c>
      <c r="FM100">
        <v>4108</v>
      </c>
      <c r="FN100">
        <v>8777</v>
      </c>
      <c r="FO100">
        <v>121350</v>
      </c>
      <c r="FP100">
        <v>17821</v>
      </c>
      <c r="FQ100">
        <v>7412</v>
      </c>
      <c r="FR100">
        <v>7869</v>
      </c>
      <c r="FS100">
        <v>16465</v>
      </c>
      <c r="FT100">
        <v>14578</v>
      </c>
      <c r="FU100">
        <v>-3089</v>
      </c>
      <c r="FV100">
        <v>2580</v>
      </c>
      <c r="FW100">
        <v>98498</v>
      </c>
      <c r="FX100">
        <v>4037</v>
      </c>
      <c r="FY100">
        <v>-285</v>
      </c>
      <c r="FZ100">
        <v>26312</v>
      </c>
      <c r="GA100">
        <v>117884</v>
      </c>
      <c r="GB100">
        <v>-34488</v>
      </c>
      <c r="GC100">
        <v>21883</v>
      </c>
      <c r="GD100">
        <v>-24808</v>
      </c>
      <c r="GE100">
        <v>-106284</v>
      </c>
      <c r="GF100">
        <v>16463</v>
      </c>
      <c r="GG100">
        <v>-5955</v>
      </c>
      <c r="GH100">
        <v>25371</v>
      </c>
      <c r="GI100">
        <v>72961</v>
      </c>
      <c r="GJ100">
        <v>-29172</v>
      </c>
      <c r="GK100">
        <v>12226</v>
      </c>
      <c r="GL100">
        <v>14136</v>
      </c>
      <c r="GM100">
        <v>-72099</v>
      </c>
      <c r="GN100">
        <v>42474</v>
      </c>
      <c r="GO100">
        <v>47763</v>
      </c>
      <c r="GP100">
        <v>44092</v>
      </c>
      <c r="GQ100">
        <v>210695</v>
      </c>
      <c r="GR100">
        <v>15585</v>
      </c>
      <c r="GS100">
        <v>25549</v>
      </c>
      <c r="GT100">
        <v>2309</v>
      </c>
      <c r="GU100">
        <v>-21558</v>
      </c>
      <c r="GV100">
        <v>12896</v>
      </c>
      <c r="GW100">
        <v>10799</v>
      </c>
      <c r="GX100">
        <v>34742</v>
      </c>
      <c r="GY100">
        <v>197210</v>
      </c>
      <c r="GZ100">
        <v>29713</v>
      </c>
      <c r="HA100">
        <v>28516</v>
      </c>
      <c r="HB100">
        <v>24251</v>
      </c>
      <c r="HC100">
        <v>202860</v>
      </c>
      <c r="HD100">
        <v>-5550</v>
      </c>
      <c r="HE100">
        <v>154076</v>
      </c>
      <c r="HF100">
        <v>33481</v>
      </c>
      <c r="HG100">
        <v>128217</v>
      </c>
      <c r="HH100">
        <v>171178</v>
      </c>
      <c r="HI100">
        <v>-29032</v>
      </c>
      <c r="HJ100">
        <v>-201316</v>
      </c>
      <c r="HK100">
        <v>482716</v>
      </c>
      <c r="HL100">
        <v>57650</v>
      </c>
      <c r="HM100">
        <v>58243</v>
      </c>
      <c r="HN100">
        <v>14181</v>
      </c>
      <c r="HO100">
        <v>620954</v>
      </c>
      <c r="HP100">
        <v>66636</v>
      </c>
      <c r="HQ100">
        <v>-82305</v>
      </c>
      <c r="HR100">
        <v>-127857</v>
      </c>
      <c r="HS100">
        <v>-417269</v>
      </c>
      <c r="HT100">
        <v>-219847</v>
      </c>
      <c r="HU100">
        <v>7848</v>
      </c>
      <c r="HV100">
        <v>-295100</v>
      </c>
      <c r="HW100">
        <v>-358845</v>
      </c>
      <c r="HX100">
        <v>-3650</v>
      </c>
      <c r="HY100">
        <v>-104159</v>
      </c>
      <c r="HZ100">
        <v>-273575</v>
      </c>
      <c r="IA100">
        <v>-320475</v>
      </c>
      <c r="IB100">
        <v>-114045</v>
      </c>
      <c r="IC100">
        <v>269262</v>
      </c>
      <c r="ID100">
        <v>135170</v>
      </c>
      <c r="IE100">
        <v>851151</v>
      </c>
      <c r="IF100">
        <v>42155</v>
      </c>
      <c r="IG100">
        <v>-17169</v>
      </c>
      <c r="IH100">
        <v>32899</v>
      </c>
      <c r="II100">
        <v>668413</v>
      </c>
      <c r="IJ100">
        <v>-1602</v>
      </c>
      <c r="IK100">
        <v>-22704</v>
      </c>
      <c r="IL100">
        <v>322848</v>
      </c>
      <c r="IM100">
        <v>406353</v>
      </c>
      <c r="IN100">
        <v>537984</v>
      </c>
      <c r="IO100">
        <v>-56288</v>
      </c>
      <c r="IP100">
        <v>257101</v>
      </c>
      <c r="IQ100">
        <v>726074</v>
      </c>
      <c r="IR100">
        <v>255580</v>
      </c>
      <c r="IS100">
        <v>647711</v>
      </c>
      <c r="IT100">
        <v>355681</v>
      </c>
      <c r="IU100">
        <v>-113384</v>
      </c>
      <c r="IV100">
        <v>-1012226</v>
      </c>
      <c r="IW100">
        <v>-304907</v>
      </c>
      <c r="IX100">
        <v>-1948793</v>
      </c>
      <c r="IY100">
        <v>-1709897</v>
      </c>
      <c r="IZ100">
        <v>-604098</v>
      </c>
      <c r="JA100">
        <v>1189057</v>
      </c>
      <c r="JB100">
        <v>1227678</v>
      </c>
      <c r="JC100">
        <v>278637</v>
      </c>
      <c r="JD100">
        <v>144111</v>
      </c>
      <c r="JE100">
        <v>-1175761</v>
      </c>
      <c r="JF100">
        <v>1131230</v>
      </c>
      <c r="JG100">
        <v>655751</v>
      </c>
      <c r="JH100">
        <v>432373</v>
      </c>
      <c r="JI100">
        <v>-72001</v>
      </c>
      <c r="JJ100">
        <v>-1900059</v>
      </c>
      <c r="JK100">
        <v>193875</v>
      </c>
      <c r="JL100">
        <v>813177</v>
      </c>
      <c r="JM100">
        <v>-777933</v>
      </c>
      <c r="JN100">
        <v>610188</v>
      </c>
      <c r="JO100">
        <v>372883</v>
      </c>
      <c r="JP100">
        <v>335412</v>
      </c>
      <c r="JQ100">
        <v>-351989</v>
      </c>
      <c r="JR100">
        <v>1005588</v>
      </c>
      <c r="JS100">
        <v>629907</v>
      </c>
      <c r="JT100">
        <v>136032</v>
      </c>
      <c r="JU100">
        <v>487461</v>
      </c>
      <c r="JV100">
        <v>-733535</v>
      </c>
      <c r="JW100">
        <v>-408836</v>
      </c>
      <c r="JX100">
        <v>282617</v>
      </c>
      <c r="JY100">
        <v>-17786</v>
      </c>
      <c r="JZ100">
        <v>-1375767</v>
      </c>
      <c r="KA100">
        <v>341965</v>
      </c>
      <c r="KB100">
        <v>-95014</v>
      </c>
      <c r="KC100">
        <v>-247584</v>
      </c>
      <c r="KD100">
        <v>715890</v>
      </c>
      <c r="KE100">
        <v>-98734</v>
      </c>
      <c r="KF100">
        <v>854054</v>
      </c>
      <c r="KG100">
        <v>555349</v>
      </c>
      <c r="KH100">
        <v>809629</v>
      </c>
      <c r="KI100">
        <v>657291</v>
      </c>
      <c r="KJ100">
        <v>-474473</v>
      </c>
      <c r="KK100">
        <v>-286860</v>
      </c>
      <c r="KL100">
        <v>95791</v>
      </c>
      <c r="KM100">
        <v>-2102185</v>
      </c>
      <c r="KN100">
        <v>1456214</v>
      </c>
      <c r="KO100">
        <v>412047</v>
      </c>
      <c r="KP100">
        <v>-298160</v>
      </c>
      <c r="KQ100">
        <v>1227214</v>
      </c>
      <c r="KR100">
        <v>-4178316</v>
      </c>
      <c r="KS100">
        <v>2041940</v>
      </c>
      <c r="KT100">
        <v>737119</v>
      </c>
      <c r="KU100">
        <v>2431157</v>
      </c>
      <c r="KV100">
        <v>775685</v>
      </c>
      <c r="KW100">
        <v>1089723</v>
      </c>
      <c r="KX100">
        <v>-266600</v>
      </c>
      <c r="KY100">
        <v>761022</v>
      </c>
      <c r="KZ100">
        <v>-1403615</v>
      </c>
      <c r="LA100">
        <v>-3232603</v>
      </c>
      <c r="LB100">
        <v>-1754511</v>
      </c>
      <c r="LC100">
        <v>2304802</v>
      </c>
      <c r="LD100">
        <v>1137573</v>
      </c>
      <c r="LE100">
        <v>403896</v>
      </c>
      <c r="LF100">
        <v>-871452</v>
      </c>
    </row>
    <row r="101" spans="1:318">
      <c r="A101" t="s">
        <v>511</v>
      </c>
      <c r="B101" t="s">
        <v>331</v>
      </c>
      <c r="C101">
        <v>1000000</v>
      </c>
      <c r="D101" t="s">
        <v>332</v>
      </c>
      <c r="E101" t="s">
        <v>600</v>
      </c>
      <c r="F101" s="2" t="s">
        <v>601</v>
      </c>
      <c r="G101" t="s">
        <v>7</v>
      </c>
      <c r="H101" t="s">
        <v>7</v>
      </c>
      <c r="I101" t="s">
        <v>7</v>
      </c>
      <c r="J101" t="s">
        <v>7</v>
      </c>
      <c r="K101">
        <v>-33</v>
      </c>
      <c r="L101" t="s">
        <v>8</v>
      </c>
      <c r="M101" t="s">
        <v>8</v>
      </c>
      <c r="N101" t="s">
        <v>8</v>
      </c>
      <c r="O101">
        <v>-35</v>
      </c>
      <c r="P101" t="s">
        <v>8</v>
      </c>
      <c r="Q101" t="s">
        <v>8</v>
      </c>
      <c r="R101" t="s">
        <v>8</v>
      </c>
      <c r="S101">
        <v>37</v>
      </c>
      <c r="T101" t="s">
        <v>8</v>
      </c>
      <c r="U101" t="s">
        <v>8</v>
      </c>
      <c r="V101" t="s">
        <v>8</v>
      </c>
      <c r="W101">
        <v>-227</v>
      </c>
      <c r="X101" t="s">
        <v>8</v>
      </c>
      <c r="Y101" t="s">
        <v>8</v>
      </c>
      <c r="Z101" t="s">
        <v>8</v>
      </c>
      <c r="AA101">
        <v>694</v>
      </c>
      <c r="AB101" t="s">
        <v>8</v>
      </c>
      <c r="AC101" t="s">
        <v>8</v>
      </c>
      <c r="AD101" t="s">
        <v>8</v>
      </c>
      <c r="AE101">
        <v>416</v>
      </c>
      <c r="AF101">
        <v>-1002</v>
      </c>
      <c r="AG101">
        <v>448</v>
      </c>
      <c r="AH101">
        <v>234</v>
      </c>
      <c r="AI101">
        <v>356</v>
      </c>
      <c r="AJ101">
        <v>87</v>
      </c>
      <c r="AK101">
        <v>-186</v>
      </c>
      <c r="AL101">
        <v>-138</v>
      </c>
      <c r="AM101">
        <v>46</v>
      </c>
      <c r="AN101">
        <v>250</v>
      </c>
      <c r="AO101">
        <v>-40</v>
      </c>
      <c r="AP101">
        <v>-23</v>
      </c>
      <c r="AQ101">
        <v>46</v>
      </c>
      <c r="AR101">
        <v>-83</v>
      </c>
      <c r="AS101">
        <v>111</v>
      </c>
      <c r="AT101">
        <v>79</v>
      </c>
      <c r="AU101">
        <v>98</v>
      </c>
      <c r="AV101">
        <v>269</v>
      </c>
      <c r="AW101">
        <v>-22</v>
      </c>
      <c r="AX101">
        <v>0</v>
      </c>
      <c r="AY101">
        <v>138</v>
      </c>
      <c r="AZ101">
        <v>84</v>
      </c>
      <c r="BA101">
        <v>243</v>
      </c>
      <c r="BB101">
        <v>-237</v>
      </c>
      <c r="BC101">
        <v>-82</v>
      </c>
      <c r="BD101">
        <v>237</v>
      </c>
      <c r="BE101">
        <v>484</v>
      </c>
      <c r="BF101">
        <v>290</v>
      </c>
      <c r="BG101">
        <v>437</v>
      </c>
      <c r="BH101">
        <v>150</v>
      </c>
      <c r="BI101">
        <v>256</v>
      </c>
      <c r="BJ101">
        <v>120</v>
      </c>
      <c r="BK101">
        <v>346</v>
      </c>
      <c r="BL101">
        <v>-132</v>
      </c>
      <c r="BM101">
        <v>168</v>
      </c>
      <c r="BN101">
        <v>-208</v>
      </c>
      <c r="BO101">
        <v>381</v>
      </c>
      <c r="BP101">
        <v>445</v>
      </c>
      <c r="BQ101">
        <v>-112</v>
      </c>
      <c r="BR101">
        <v>27</v>
      </c>
      <c r="BS101">
        <v>233</v>
      </c>
      <c r="BT101">
        <v>-19</v>
      </c>
      <c r="BU101">
        <v>-1024</v>
      </c>
      <c r="BV101">
        <v>345</v>
      </c>
      <c r="BW101">
        <v>535</v>
      </c>
      <c r="BX101">
        <v>201</v>
      </c>
      <c r="BY101">
        <v>81</v>
      </c>
      <c r="BZ101">
        <v>12</v>
      </c>
      <c r="CA101">
        <v>25</v>
      </c>
      <c r="CB101">
        <v>64</v>
      </c>
      <c r="CC101">
        <v>-22</v>
      </c>
      <c r="CD101">
        <v>-22</v>
      </c>
      <c r="CE101">
        <v>-106</v>
      </c>
      <c r="CF101">
        <v>-198</v>
      </c>
      <c r="CG101">
        <v>-448</v>
      </c>
      <c r="CH101">
        <v>165</v>
      </c>
      <c r="CI101">
        <v>-40</v>
      </c>
      <c r="CJ101">
        <v>-280</v>
      </c>
      <c r="CK101">
        <v>-234</v>
      </c>
      <c r="CL101">
        <v>-478</v>
      </c>
      <c r="CM101">
        <v>283</v>
      </c>
      <c r="CN101">
        <v>575</v>
      </c>
      <c r="CO101">
        <v>20</v>
      </c>
      <c r="CP101">
        <v>278</v>
      </c>
      <c r="CQ101">
        <v>-51</v>
      </c>
      <c r="CR101">
        <v>-446</v>
      </c>
      <c r="CS101">
        <v>589</v>
      </c>
      <c r="CT101">
        <v>270</v>
      </c>
      <c r="CU101">
        <v>316</v>
      </c>
      <c r="CV101">
        <v>15</v>
      </c>
      <c r="CW101">
        <v>-72</v>
      </c>
      <c r="CX101">
        <v>-105</v>
      </c>
      <c r="CY101">
        <v>142</v>
      </c>
      <c r="CZ101">
        <v>-228</v>
      </c>
      <c r="DA101">
        <v>-1014</v>
      </c>
      <c r="DB101">
        <v>637</v>
      </c>
      <c r="DC101">
        <v>23</v>
      </c>
      <c r="DD101">
        <v>588</v>
      </c>
      <c r="DE101">
        <v>99</v>
      </c>
      <c r="DF101">
        <v>-302</v>
      </c>
      <c r="DG101">
        <v>510</v>
      </c>
      <c r="DH101">
        <v>1145</v>
      </c>
      <c r="DI101">
        <v>684</v>
      </c>
      <c r="DJ101">
        <v>332</v>
      </c>
      <c r="DK101">
        <v>1146</v>
      </c>
      <c r="DL101">
        <v>1923</v>
      </c>
      <c r="DM101">
        <v>-321</v>
      </c>
      <c r="DN101">
        <v>-151</v>
      </c>
      <c r="DO101">
        <v>-1676</v>
      </c>
      <c r="DP101">
        <v>676</v>
      </c>
      <c r="DQ101">
        <v>-655</v>
      </c>
      <c r="DR101">
        <v>-1248</v>
      </c>
      <c r="DS101">
        <v>731</v>
      </c>
      <c r="DT101">
        <v>2457</v>
      </c>
      <c r="DU101">
        <v>-250</v>
      </c>
      <c r="DV101">
        <v>-1369</v>
      </c>
      <c r="DW101">
        <v>657</v>
      </c>
      <c r="DX101">
        <v>188</v>
      </c>
      <c r="DY101">
        <v>-301</v>
      </c>
      <c r="DZ101">
        <v>-531</v>
      </c>
      <c r="EA101">
        <v>157</v>
      </c>
      <c r="EB101">
        <v>-56</v>
      </c>
      <c r="EC101">
        <v>115</v>
      </c>
      <c r="ED101">
        <v>132</v>
      </c>
      <c r="EE101">
        <v>58</v>
      </c>
      <c r="EF101">
        <v>657</v>
      </c>
      <c r="EG101">
        <v>269</v>
      </c>
      <c r="EH101">
        <v>1074</v>
      </c>
      <c r="EI101">
        <v>-523</v>
      </c>
      <c r="EJ101">
        <v>470</v>
      </c>
      <c r="EK101">
        <v>332</v>
      </c>
      <c r="EL101">
        <v>1457</v>
      </c>
      <c r="EM101">
        <v>283</v>
      </c>
      <c r="EN101">
        <v>-1141</v>
      </c>
      <c r="EO101">
        <v>2726</v>
      </c>
      <c r="EP101">
        <v>676</v>
      </c>
      <c r="EQ101">
        <v>-500</v>
      </c>
      <c r="ER101">
        <v>-205</v>
      </c>
      <c r="ES101">
        <v>-691</v>
      </c>
      <c r="ET101">
        <v>-2800</v>
      </c>
      <c r="EU101">
        <v>1020</v>
      </c>
      <c r="EV101">
        <v>-2226</v>
      </c>
      <c r="EW101">
        <v>-644</v>
      </c>
      <c r="EX101">
        <v>36</v>
      </c>
      <c r="EY101">
        <v>2442</v>
      </c>
      <c r="EZ101">
        <v>997</v>
      </c>
      <c r="FA101">
        <v>1736</v>
      </c>
      <c r="FB101">
        <v>636</v>
      </c>
      <c r="FC101">
        <v>1661</v>
      </c>
      <c r="FD101">
        <v>3092</v>
      </c>
      <c r="FE101">
        <v>-3722</v>
      </c>
      <c r="FF101">
        <v>-291</v>
      </c>
      <c r="FG101">
        <v>-182</v>
      </c>
      <c r="FH101">
        <v>2450</v>
      </c>
      <c r="FI101">
        <v>1926</v>
      </c>
      <c r="FJ101">
        <v>4365</v>
      </c>
      <c r="FK101">
        <v>5960</v>
      </c>
      <c r="FL101">
        <v>12077</v>
      </c>
      <c r="FM101">
        <v>4107</v>
      </c>
      <c r="FN101">
        <v>8776</v>
      </c>
      <c r="FO101">
        <v>1903</v>
      </c>
      <c r="FP101">
        <v>17821</v>
      </c>
      <c r="FQ101">
        <v>7412</v>
      </c>
      <c r="FR101">
        <v>7869</v>
      </c>
      <c r="FS101">
        <v>-8671</v>
      </c>
      <c r="FT101">
        <v>14578</v>
      </c>
      <c r="FU101">
        <v>-3089</v>
      </c>
      <c r="FV101">
        <v>2580</v>
      </c>
      <c r="FW101">
        <v>18791</v>
      </c>
      <c r="FX101">
        <v>4037</v>
      </c>
      <c r="FY101">
        <v>-285</v>
      </c>
      <c r="FZ101">
        <v>26312</v>
      </c>
      <c r="GA101">
        <v>21406</v>
      </c>
      <c r="GB101">
        <v>-34489</v>
      </c>
      <c r="GC101">
        <v>21882</v>
      </c>
      <c r="GD101">
        <v>-24809</v>
      </c>
      <c r="GE101">
        <v>30263</v>
      </c>
      <c r="GF101">
        <v>16463</v>
      </c>
      <c r="GG101">
        <v>-5954</v>
      </c>
      <c r="GH101">
        <v>25371</v>
      </c>
      <c r="GI101">
        <v>14844</v>
      </c>
      <c r="GJ101">
        <v>-29172</v>
      </c>
      <c r="GK101">
        <v>12226</v>
      </c>
      <c r="GL101">
        <v>14136</v>
      </c>
      <c r="GM101">
        <v>5704</v>
      </c>
      <c r="GN101">
        <v>42474</v>
      </c>
      <c r="GO101">
        <v>47763</v>
      </c>
      <c r="GP101">
        <v>44092</v>
      </c>
      <c r="GQ101">
        <v>31891</v>
      </c>
      <c r="GR101">
        <v>15585</v>
      </c>
      <c r="GS101">
        <v>25549</v>
      </c>
      <c r="GT101">
        <v>2309</v>
      </c>
      <c r="GU101">
        <v>-8644</v>
      </c>
      <c r="GV101">
        <v>12896</v>
      </c>
      <c r="GW101">
        <v>10799</v>
      </c>
      <c r="GX101">
        <v>34742</v>
      </c>
      <c r="GY101">
        <v>40007</v>
      </c>
      <c r="GZ101">
        <v>29712</v>
      </c>
      <c r="HA101">
        <v>28515</v>
      </c>
      <c r="HB101">
        <v>24250</v>
      </c>
      <c r="HC101">
        <v>50195</v>
      </c>
      <c r="HD101">
        <v>-5549</v>
      </c>
      <c r="HE101">
        <v>154076</v>
      </c>
      <c r="HF101">
        <v>33481</v>
      </c>
      <c r="HG101">
        <v>-37933</v>
      </c>
      <c r="HH101">
        <v>171178</v>
      </c>
      <c r="HI101">
        <v>-29031</v>
      </c>
      <c r="HJ101">
        <v>-201315</v>
      </c>
      <c r="HK101">
        <v>225002</v>
      </c>
      <c r="HL101">
        <v>57650</v>
      </c>
      <c r="HM101">
        <v>58243</v>
      </c>
      <c r="HN101">
        <v>14181</v>
      </c>
      <c r="HO101">
        <v>284348</v>
      </c>
      <c r="HP101">
        <v>66636</v>
      </c>
      <c r="HQ101">
        <v>-82304</v>
      </c>
      <c r="HR101">
        <v>-127856</v>
      </c>
      <c r="HS101">
        <v>-114064</v>
      </c>
      <c r="HT101">
        <v>-219847</v>
      </c>
      <c r="HU101">
        <v>7847</v>
      </c>
      <c r="HV101">
        <v>-295100</v>
      </c>
      <c r="HW101">
        <v>157812</v>
      </c>
      <c r="HX101">
        <v>-3649</v>
      </c>
      <c r="HY101">
        <v>-104158</v>
      </c>
      <c r="HZ101">
        <v>-273574</v>
      </c>
      <c r="IA101">
        <v>125734</v>
      </c>
      <c r="IB101">
        <v>-114046</v>
      </c>
      <c r="IC101">
        <v>269261</v>
      </c>
      <c r="ID101">
        <v>135169</v>
      </c>
      <c r="IE101">
        <v>297056</v>
      </c>
      <c r="IF101">
        <v>42155</v>
      </c>
      <c r="IG101">
        <v>-17168</v>
      </c>
      <c r="IH101">
        <v>32899</v>
      </c>
      <c r="II101">
        <v>338357</v>
      </c>
      <c r="IJ101">
        <v>-1602</v>
      </c>
      <c r="IK101">
        <v>-22704</v>
      </c>
      <c r="IL101">
        <v>322848</v>
      </c>
      <c r="IM101">
        <v>169883</v>
      </c>
      <c r="IN101">
        <v>322254</v>
      </c>
      <c r="IO101">
        <v>-30689</v>
      </c>
      <c r="IP101">
        <v>145987</v>
      </c>
      <c r="IQ101">
        <v>436372</v>
      </c>
      <c r="IR101">
        <v>156181</v>
      </c>
      <c r="IS101">
        <v>387782</v>
      </c>
      <c r="IT101">
        <v>239859</v>
      </c>
      <c r="IU101">
        <v>-12573</v>
      </c>
      <c r="IV101">
        <v>-479133</v>
      </c>
      <c r="IW101">
        <v>-97681</v>
      </c>
      <c r="IX101">
        <v>-1041960</v>
      </c>
      <c r="IY101">
        <v>-842238</v>
      </c>
      <c r="IZ101">
        <v>-290815</v>
      </c>
      <c r="JA101">
        <v>669984</v>
      </c>
      <c r="JB101">
        <v>647719</v>
      </c>
      <c r="JC101">
        <v>156283</v>
      </c>
      <c r="JD101">
        <v>128428</v>
      </c>
      <c r="JE101">
        <v>-578508</v>
      </c>
      <c r="JF101">
        <v>624296</v>
      </c>
      <c r="JG101">
        <v>395738</v>
      </c>
      <c r="JH101">
        <v>231853</v>
      </c>
      <c r="JI101">
        <v>38494</v>
      </c>
      <c r="JJ101">
        <v>-919706</v>
      </c>
      <c r="JK101">
        <v>2089</v>
      </c>
      <c r="JL101">
        <v>481411</v>
      </c>
      <c r="JM101">
        <v>-395438</v>
      </c>
      <c r="JN101">
        <v>340184</v>
      </c>
      <c r="JO101">
        <v>249543</v>
      </c>
      <c r="JP101">
        <v>192025</v>
      </c>
      <c r="JQ101">
        <v>-183650</v>
      </c>
      <c r="JR101">
        <v>574798</v>
      </c>
      <c r="JS101">
        <v>325119</v>
      </c>
      <c r="JT101">
        <v>73672</v>
      </c>
      <c r="JU101">
        <v>279118</v>
      </c>
      <c r="JV101">
        <v>-368290</v>
      </c>
      <c r="JW101">
        <v>-213823</v>
      </c>
      <c r="JX101">
        <v>213246</v>
      </c>
      <c r="JY101">
        <v>46621</v>
      </c>
      <c r="JZ101">
        <v>-716462</v>
      </c>
      <c r="KA101">
        <v>227328</v>
      </c>
      <c r="KB101">
        <v>-37104</v>
      </c>
      <c r="KC101">
        <v>-107921</v>
      </c>
      <c r="KD101">
        <v>441757</v>
      </c>
      <c r="KE101">
        <v>-69924</v>
      </c>
      <c r="KF101">
        <v>523654</v>
      </c>
      <c r="KG101">
        <v>351792</v>
      </c>
      <c r="KH101">
        <v>452958</v>
      </c>
      <c r="KI101">
        <v>442389</v>
      </c>
      <c r="KJ101">
        <v>-176888</v>
      </c>
      <c r="KK101">
        <v>-226697</v>
      </c>
      <c r="KL101">
        <v>101498</v>
      </c>
      <c r="KM101">
        <v>-1101239</v>
      </c>
      <c r="KN101">
        <v>813498</v>
      </c>
      <c r="KO101">
        <v>235186</v>
      </c>
      <c r="KP101">
        <v>-184226</v>
      </c>
      <c r="KQ101">
        <v>757869</v>
      </c>
      <c r="KR101">
        <v>-2384796</v>
      </c>
      <c r="KS101">
        <v>1136051</v>
      </c>
      <c r="KT101">
        <v>439792</v>
      </c>
      <c r="KU101">
        <v>1433247</v>
      </c>
      <c r="KV101">
        <v>382694</v>
      </c>
      <c r="KW101">
        <v>570244</v>
      </c>
      <c r="KX101">
        <v>-126889</v>
      </c>
      <c r="KY101">
        <v>376541</v>
      </c>
      <c r="KZ101">
        <v>-683729</v>
      </c>
      <c r="LA101">
        <v>-1690052</v>
      </c>
      <c r="LB101">
        <v>-980536</v>
      </c>
      <c r="LC101">
        <v>1407147</v>
      </c>
      <c r="LD101">
        <v>531510</v>
      </c>
      <c r="LE101">
        <v>207715</v>
      </c>
      <c r="LF101">
        <v>-525697</v>
      </c>
    </row>
    <row r="102" spans="1:318">
      <c r="A102" t="s">
        <v>517</v>
      </c>
      <c r="B102" t="s">
        <v>331</v>
      </c>
      <c r="C102">
        <v>1000000</v>
      </c>
      <c r="D102" t="s">
        <v>332</v>
      </c>
      <c r="E102" t="s">
        <v>602</v>
      </c>
      <c r="F102" s="2" t="s">
        <v>603</v>
      </c>
      <c r="G102" t="s">
        <v>7</v>
      </c>
      <c r="H102" t="s">
        <v>7</v>
      </c>
      <c r="I102" t="s">
        <v>7</v>
      </c>
      <c r="J102" t="s">
        <v>7</v>
      </c>
      <c r="K102">
        <v>-221</v>
      </c>
      <c r="L102" t="s">
        <v>8</v>
      </c>
      <c r="M102" t="s">
        <v>8</v>
      </c>
      <c r="N102" t="s">
        <v>8</v>
      </c>
      <c r="O102">
        <v>375</v>
      </c>
      <c r="P102" t="s">
        <v>8</v>
      </c>
      <c r="Q102" t="s">
        <v>8</v>
      </c>
      <c r="R102" t="s">
        <v>8</v>
      </c>
      <c r="S102">
        <v>517</v>
      </c>
      <c r="T102" t="s">
        <v>8</v>
      </c>
      <c r="U102" t="s">
        <v>8</v>
      </c>
      <c r="V102" t="s">
        <v>8</v>
      </c>
      <c r="W102">
        <v>399</v>
      </c>
      <c r="X102" t="s">
        <v>8</v>
      </c>
      <c r="Y102" t="s">
        <v>8</v>
      </c>
      <c r="Z102" t="s">
        <v>8</v>
      </c>
      <c r="AA102">
        <v>449</v>
      </c>
      <c r="AB102" t="s">
        <v>8</v>
      </c>
      <c r="AC102" t="s">
        <v>8</v>
      </c>
      <c r="AD102" t="s">
        <v>8</v>
      </c>
      <c r="AE102">
        <v>656</v>
      </c>
      <c r="AF102">
        <v>1</v>
      </c>
      <c r="AG102">
        <v>-1</v>
      </c>
      <c r="AH102">
        <v>0</v>
      </c>
      <c r="AI102">
        <v>855</v>
      </c>
      <c r="AJ102">
        <v>0</v>
      </c>
      <c r="AK102">
        <v>0</v>
      </c>
      <c r="AL102">
        <v>1</v>
      </c>
      <c r="AM102">
        <v>766</v>
      </c>
      <c r="AN102">
        <v>0</v>
      </c>
      <c r="AO102">
        <v>0</v>
      </c>
      <c r="AP102">
        <v>0</v>
      </c>
      <c r="AQ102">
        <v>683</v>
      </c>
      <c r="AR102">
        <v>0</v>
      </c>
      <c r="AS102">
        <v>0</v>
      </c>
      <c r="AT102">
        <v>0</v>
      </c>
      <c r="AU102">
        <v>905</v>
      </c>
      <c r="AV102">
        <v>0</v>
      </c>
      <c r="AW102">
        <v>0</v>
      </c>
      <c r="AX102">
        <v>-1</v>
      </c>
      <c r="AY102">
        <v>1114</v>
      </c>
      <c r="AZ102">
        <v>0</v>
      </c>
      <c r="BA102">
        <v>0</v>
      </c>
      <c r="BB102">
        <v>-1</v>
      </c>
      <c r="BC102">
        <v>430</v>
      </c>
      <c r="BD102">
        <v>0</v>
      </c>
      <c r="BE102">
        <v>0</v>
      </c>
      <c r="BF102">
        <v>0</v>
      </c>
      <c r="BG102">
        <v>801</v>
      </c>
      <c r="BH102">
        <v>0</v>
      </c>
      <c r="BI102">
        <v>0</v>
      </c>
      <c r="BJ102">
        <v>0</v>
      </c>
      <c r="BK102">
        <v>1005</v>
      </c>
      <c r="BL102">
        <v>0</v>
      </c>
      <c r="BM102">
        <v>0</v>
      </c>
      <c r="BN102">
        <v>0</v>
      </c>
      <c r="BO102">
        <v>-867</v>
      </c>
      <c r="BP102">
        <v>-1</v>
      </c>
      <c r="BQ102">
        <v>0</v>
      </c>
      <c r="BR102">
        <v>0</v>
      </c>
      <c r="BS102">
        <v>191</v>
      </c>
      <c r="BT102">
        <v>0</v>
      </c>
      <c r="BU102">
        <v>1</v>
      </c>
      <c r="BV102">
        <v>-1</v>
      </c>
      <c r="BW102">
        <v>-280</v>
      </c>
      <c r="BX102">
        <v>0</v>
      </c>
      <c r="BY102">
        <v>0</v>
      </c>
      <c r="BZ102">
        <v>-1</v>
      </c>
      <c r="CA102">
        <v>-21</v>
      </c>
      <c r="CB102">
        <v>0</v>
      </c>
      <c r="CC102">
        <v>0</v>
      </c>
      <c r="CD102">
        <v>0</v>
      </c>
      <c r="CE102">
        <v>-14</v>
      </c>
      <c r="CF102">
        <v>1</v>
      </c>
      <c r="CG102">
        <v>-1</v>
      </c>
      <c r="CH102">
        <v>0</v>
      </c>
      <c r="CI102">
        <v>5689</v>
      </c>
      <c r="CJ102">
        <v>0</v>
      </c>
      <c r="CK102">
        <v>0</v>
      </c>
      <c r="CL102">
        <v>1</v>
      </c>
      <c r="CM102">
        <v>-1717</v>
      </c>
      <c r="CN102">
        <v>0</v>
      </c>
      <c r="CO102">
        <v>0</v>
      </c>
      <c r="CP102">
        <v>0</v>
      </c>
      <c r="CQ102">
        <v>1693</v>
      </c>
      <c r="CR102">
        <v>0</v>
      </c>
      <c r="CS102">
        <v>0</v>
      </c>
      <c r="CT102">
        <v>0</v>
      </c>
      <c r="CU102">
        <v>2657</v>
      </c>
      <c r="CV102">
        <v>0</v>
      </c>
      <c r="CW102">
        <v>0</v>
      </c>
      <c r="CX102">
        <v>0</v>
      </c>
      <c r="CY102">
        <v>3310</v>
      </c>
      <c r="CZ102">
        <v>1</v>
      </c>
      <c r="DA102">
        <v>0</v>
      </c>
      <c r="DB102">
        <v>-1</v>
      </c>
      <c r="DC102">
        <v>3543</v>
      </c>
      <c r="DD102">
        <v>0</v>
      </c>
      <c r="DE102">
        <v>0</v>
      </c>
      <c r="DF102">
        <v>1</v>
      </c>
      <c r="DG102">
        <v>5402</v>
      </c>
      <c r="DH102">
        <v>0</v>
      </c>
      <c r="DI102">
        <v>0</v>
      </c>
      <c r="DJ102">
        <v>0</v>
      </c>
      <c r="DK102">
        <v>18725</v>
      </c>
      <c r="DL102">
        <v>0</v>
      </c>
      <c r="DM102">
        <v>-1</v>
      </c>
      <c r="DN102">
        <v>1</v>
      </c>
      <c r="DO102">
        <v>8520</v>
      </c>
      <c r="DP102">
        <v>0</v>
      </c>
      <c r="DQ102">
        <v>1</v>
      </c>
      <c r="DR102">
        <v>-1</v>
      </c>
      <c r="DS102">
        <v>0</v>
      </c>
      <c r="DT102">
        <v>0</v>
      </c>
      <c r="DU102">
        <v>0</v>
      </c>
      <c r="DV102">
        <v>0</v>
      </c>
      <c r="DW102">
        <v>0</v>
      </c>
      <c r="DX102">
        <v>0</v>
      </c>
      <c r="DY102">
        <v>0</v>
      </c>
      <c r="DZ102">
        <v>-1</v>
      </c>
      <c r="EA102">
        <v>58428</v>
      </c>
      <c r="EB102">
        <v>0</v>
      </c>
      <c r="EC102">
        <v>1</v>
      </c>
      <c r="ED102">
        <v>-1</v>
      </c>
      <c r="EE102">
        <v>11442</v>
      </c>
      <c r="EF102">
        <v>0</v>
      </c>
      <c r="EG102">
        <v>0</v>
      </c>
      <c r="EH102">
        <v>0</v>
      </c>
      <c r="EI102">
        <v>21981</v>
      </c>
      <c r="EJ102">
        <v>0</v>
      </c>
      <c r="EK102">
        <v>-1</v>
      </c>
      <c r="EL102">
        <v>1</v>
      </c>
      <c r="EM102">
        <v>25059</v>
      </c>
      <c r="EN102">
        <v>0</v>
      </c>
      <c r="EO102">
        <v>0</v>
      </c>
      <c r="EP102">
        <v>0</v>
      </c>
      <c r="EQ102">
        <v>31284</v>
      </c>
      <c r="ER102">
        <v>-1</v>
      </c>
      <c r="ES102">
        <v>0</v>
      </c>
      <c r="ET102">
        <v>0</v>
      </c>
      <c r="EU102">
        <v>9715</v>
      </c>
      <c r="EV102">
        <v>0</v>
      </c>
      <c r="EW102">
        <v>0</v>
      </c>
      <c r="EX102">
        <v>0</v>
      </c>
      <c r="EY102">
        <v>2432</v>
      </c>
      <c r="EZ102">
        <v>0</v>
      </c>
      <c r="FA102">
        <v>0</v>
      </c>
      <c r="FB102">
        <v>0</v>
      </c>
      <c r="FC102">
        <v>34499</v>
      </c>
      <c r="FD102">
        <v>0</v>
      </c>
      <c r="FE102">
        <v>0</v>
      </c>
      <c r="FF102">
        <v>0</v>
      </c>
      <c r="FG102">
        <v>-20175</v>
      </c>
      <c r="FH102">
        <v>0</v>
      </c>
      <c r="FI102">
        <v>0</v>
      </c>
      <c r="FJ102">
        <v>0</v>
      </c>
      <c r="FK102">
        <v>96877</v>
      </c>
      <c r="FL102">
        <v>0</v>
      </c>
      <c r="FM102">
        <v>0</v>
      </c>
      <c r="FN102">
        <v>0</v>
      </c>
      <c r="FO102">
        <v>119446</v>
      </c>
      <c r="FP102">
        <v>0</v>
      </c>
      <c r="FQ102">
        <v>0</v>
      </c>
      <c r="FR102">
        <v>0</v>
      </c>
      <c r="FS102">
        <v>25136</v>
      </c>
      <c r="FT102">
        <v>0</v>
      </c>
      <c r="FU102">
        <v>0</v>
      </c>
      <c r="FV102">
        <v>0</v>
      </c>
      <c r="FW102">
        <v>79707</v>
      </c>
      <c r="FX102">
        <v>0</v>
      </c>
      <c r="FY102">
        <v>0</v>
      </c>
      <c r="FZ102">
        <v>0</v>
      </c>
      <c r="GA102">
        <v>96478</v>
      </c>
      <c r="GB102">
        <v>0</v>
      </c>
      <c r="GC102">
        <v>0</v>
      </c>
      <c r="GD102">
        <v>0</v>
      </c>
      <c r="GE102">
        <v>-136548</v>
      </c>
      <c r="GF102">
        <v>0</v>
      </c>
      <c r="GG102">
        <v>0</v>
      </c>
      <c r="GH102">
        <v>0</v>
      </c>
      <c r="GI102">
        <v>58117</v>
      </c>
      <c r="GJ102">
        <v>0</v>
      </c>
      <c r="GK102">
        <v>0</v>
      </c>
      <c r="GL102">
        <v>0</v>
      </c>
      <c r="GM102">
        <v>-77803</v>
      </c>
      <c r="GN102">
        <v>0</v>
      </c>
      <c r="GO102">
        <v>0</v>
      </c>
      <c r="GP102">
        <v>0</v>
      </c>
      <c r="GQ102">
        <v>178804</v>
      </c>
      <c r="GR102">
        <v>0</v>
      </c>
      <c r="GS102">
        <v>0</v>
      </c>
      <c r="GT102">
        <v>0</v>
      </c>
      <c r="GU102">
        <v>-12914</v>
      </c>
      <c r="GV102">
        <v>0</v>
      </c>
      <c r="GW102">
        <v>0</v>
      </c>
      <c r="GX102">
        <v>0</v>
      </c>
      <c r="GY102">
        <v>157203</v>
      </c>
      <c r="GZ102">
        <v>0</v>
      </c>
      <c r="HA102">
        <v>0</v>
      </c>
      <c r="HB102">
        <v>0</v>
      </c>
      <c r="HC102">
        <v>152664</v>
      </c>
      <c r="HD102">
        <v>0</v>
      </c>
      <c r="HE102">
        <v>0</v>
      </c>
      <c r="HF102">
        <v>0</v>
      </c>
      <c r="HG102">
        <v>166150</v>
      </c>
      <c r="HH102">
        <v>0</v>
      </c>
      <c r="HI102">
        <v>0</v>
      </c>
      <c r="HJ102">
        <v>0</v>
      </c>
      <c r="HK102">
        <v>257714</v>
      </c>
      <c r="HL102">
        <v>0</v>
      </c>
      <c r="HM102">
        <v>0</v>
      </c>
      <c r="HN102">
        <v>0</v>
      </c>
      <c r="HO102">
        <v>336606</v>
      </c>
      <c r="HP102">
        <v>0</v>
      </c>
      <c r="HQ102">
        <v>0</v>
      </c>
      <c r="HR102">
        <v>0</v>
      </c>
      <c r="HS102">
        <v>-303204</v>
      </c>
      <c r="HT102">
        <v>0</v>
      </c>
      <c r="HU102">
        <v>0</v>
      </c>
      <c r="HV102">
        <v>0</v>
      </c>
      <c r="HW102">
        <v>-516657</v>
      </c>
      <c r="HX102">
        <v>0</v>
      </c>
      <c r="HY102">
        <v>0</v>
      </c>
      <c r="HZ102">
        <v>0</v>
      </c>
      <c r="IA102">
        <v>-446208</v>
      </c>
      <c r="IB102">
        <v>0</v>
      </c>
      <c r="IC102">
        <v>0</v>
      </c>
      <c r="ID102">
        <v>0</v>
      </c>
      <c r="IE102">
        <v>554094</v>
      </c>
      <c r="IF102">
        <v>0</v>
      </c>
      <c r="IG102">
        <v>0</v>
      </c>
      <c r="IH102">
        <v>0</v>
      </c>
      <c r="II102">
        <v>330056</v>
      </c>
      <c r="IJ102">
        <v>0</v>
      </c>
      <c r="IK102">
        <v>0</v>
      </c>
      <c r="IL102">
        <v>0</v>
      </c>
      <c r="IM102">
        <v>236470</v>
      </c>
      <c r="IN102">
        <v>215730</v>
      </c>
      <c r="IO102">
        <v>-25599</v>
      </c>
      <c r="IP102">
        <v>111114</v>
      </c>
      <c r="IQ102">
        <v>289702</v>
      </c>
      <c r="IR102">
        <v>99399</v>
      </c>
      <c r="IS102">
        <v>259929</v>
      </c>
      <c r="IT102">
        <v>115822</v>
      </c>
      <c r="IU102">
        <v>-100811</v>
      </c>
      <c r="IV102">
        <v>-533093</v>
      </c>
      <c r="IW102">
        <v>-207226</v>
      </c>
      <c r="IX102">
        <v>-906833</v>
      </c>
      <c r="IY102">
        <v>-867659</v>
      </c>
      <c r="IZ102">
        <v>-313283</v>
      </c>
      <c r="JA102">
        <v>519073</v>
      </c>
      <c r="JB102">
        <v>579959</v>
      </c>
      <c r="JC102">
        <v>122354</v>
      </c>
      <c r="JD102">
        <v>15683</v>
      </c>
      <c r="JE102">
        <v>-597252</v>
      </c>
      <c r="JF102">
        <v>506934</v>
      </c>
      <c r="JG102">
        <v>260013</v>
      </c>
      <c r="JH102">
        <v>200520</v>
      </c>
      <c r="JI102">
        <v>-110495</v>
      </c>
      <c r="JJ102">
        <v>-980353</v>
      </c>
      <c r="JK102">
        <v>191786</v>
      </c>
      <c r="JL102">
        <v>331766</v>
      </c>
      <c r="JM102">
        <v>-382495</v>
      </c>
      <c r="JN102">
        <v>270004</v>
      </c>
      <c r="JO102">
        <v>123340</v>
      </c>
      <c r="JP102">
        <v>143387</v>
      </c>
      <c r="JQ102">
        <v>-168339</v>
      </c>
      <c r="JR102">
        <v>430790</v>
      </c>
      <c r="JS102">
        <v>304788</v>
      </c>
      <c r="JT102">
        <v>62360</v>
      </c>
      <c r="JU102">
        <v>208343</v>
      </c>
      <c r="JV102">
        <v>-365245</v>
      </c>
      <c r="JW102">
        <v>-195013</v>
      </c>
      <c r="JX102">
        <v>69371</v>
      </c>
      <c r="JY102">
        <v>-64407</v>
      </c>
      <c r="JZ102">
        <v>-659305</v>
      </c>
      <c r="KA102">
        <v>114637</v>
      </c>
      <c r="KB102">
        <v>-57910</v>
      </c>
      <c r="KC102">
        <v>-139663</v>
      </c>
      <c r="KD102">
        <v>274133</v>
      </c>
      <c r="KE102">
        <v>-28810</v>
      </c>
      <c r="KF102">
        <v>330400</v>
      </c>
      <c r="KG102">
        <v>203557</v>
      </c>
      <c r="KH102">
        <v>356671</v>
      </c>
      <c r="KI102">
        <v>214902</v>
      </c>
      <c r="KJ102">
        <v>-297585</v>
      </c>
      <c r="KK102">
        <v>-60163</v>
      </c>
      <c r="KL102">
        <v>-5707</v>
      </c>
      <c r="KM102">
        <v>-1000946</v>
      </c>
      <c r="KN102">
        <v>642716</v>
      </c>
      <c r="KO102">
        <v>176861</v>
      </c>
      <c r="KP102">
        <v>-113934</v>
      </c>
      <c r="KQ102">
        <v>469345</v>
      </c>
      <c r="KR102">
        <v>-1793520</v>
      </c>
      <c r="KS102">
        <v>905889</v>
      </c>
      <c r="KT102">
        <v>297327</v>
      </c>
      <c r="KU102">
        <v>997910</v>
      </c>
      <c r="KV102">
        <v>392991</v>
      </c>
      <c r="KW102">
        <v>519479</v>
      </c>
      <c r="KX102">
        <v>-139711</v>
      </c>
      <c r="KY102">
        <v>384481</v>
      </c>
      <c r="KZ102">
        <v>-719886</v>
      </c>
      <c r="LA102">
        <v>-1542551</v>
      </c>
      <c r="LB102">
        <v>-773975</v>
      </c>
      <c r="LC102">
        <v>897655</v>
      </c>
      <c r="LD102">
        <v>606063</v>
      </c>
      <c r="LE102">
        <v>196181</v>
      </c>
      <c r="LF102">
        <v>-345755</v>
      </c>
    </row>
    <row r="103" spans="1:318">
      <c r="A103" t="s">
        <v>520</v>
      </c>
      <c r="B103" t="s">
        <v>331</v>
      </c>
      <c r="C103">
        <v>1000000</v>
      </c>
      <c r="D103" t="s">
        <v>332</v>
      </c>
      <c r="E103" t="s">
        <v>604</v>
      </c>
      <c r="F103" s="2" t="s">
        <v>605</v>
      </c>
      <c r="G103" t="s">
        <v>7</v>
      </c>
      <c r="H103" t="s">
        <v>7</v>
      </c>
      <c r="I103" t="s">
        <v>7</v>
      </c>
      <c r="J103" t="s">
        <v>7</v>
      </c>
      <c r="K103">
        <v>0</v>
      </c>
      <c r="L103" t="s">
        <v>8</v>
      </c>
      <c r="M103" t="s">
        <v>8</v>
      </c>
      <c r="N103" t="s">
        <v>8</v>
      </c>
      <c r="O103">
        <v>0</v>
      </c>
      <c r="P103" t="s">
        <v>8</v>
      </c>
      <c r="Q103" t="s">
        <v>8</v>
      </c>
      <c r="R103" t="s">
        <v>8</v>
      </c>
      <c r="S103">
        <v>0</v>
      </c>
      <c r="T103" t="s">
        <v>8</v>
      </c>
      <c r="U103" t="s">
        <v>8</v>
      </c>
      <c r="V103" t="s">
        <v>8</v>
      </c>
      <c r="W103">
        <v>0</v>
      </c>
      <c r="X103" t="s">
        <v>8</v>
      </c>
      <c r="Y103" t="s">
        <v>8</v>
      </c>
      <c r="Z103" t="s">
        <v>8</v>
      </c>
      <c r="AA103">
        <v>0</v>
      </c>
      <c r="AB103" t="s">
        <v>8</v>
      </c>
      <c r="AC103" t="s">
        <v>8</v>
      </c>
      <c r="AD103" t="s">
        <v>8</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0</v>
      </c>
      <c r="IK103">
        <v>0</v>
      </c>
      <c r="IL103">
        <v>0</v>
      </c>
      <c r="IM103">
        <v>0</v>
      </c>
      <c r="IN103">
        <v>0</v>
      </c>
      <c r="IO103">
        <v>-7</v>
      </c>
      <c r="IP103">
        <v>26</v>
      </c>
      <c r="IQ103">
        <v>71</v>
      </c>
      <c r="IR103">
        <v>18</v>
      </c>
      <c r="IS103">
        <v>92</v>
      </c>
      <c r="IT103">
        <v>62</v>
      </c>
      <c r="IU103">
        <v>-80</v>
      </c>
      <c r="IV103">
        <v>-258</v>
      </c>
      <c r="IW103">
        <v>-52</v>
      </c>
      <c r="IX103">
        <v>-376</v>
      </c>
      <c r="IY103">
        <v>-620</v>
      </c>
      <c r="IZ103">
        <v>-176</v>
      </c>
      <c r="JA103">
        <v>328</v>
      </c>
      <c r="JB103">
        <v>373</v>
      </c>
      <c r="JC103">
        <v>107</v>
      </c>
      <c r="JD103">
        <v>100</v>
      </c>
      <c r="JE103">
        <v>-224</v>
      </c>
      <c r="JF103">
        <v>235</v>
      </c>
      <c r="JG103">
        <v>191</v>
      </c>
      <c r="JH103">
        <v>126</v>
      </c>
      <c r="JI103">
        <v>3</v>
      </c>
      <c r="JJ103">
        <v>-178</v>
      </c>
      <c r="JK103">
        <v>40</v>
      </c>
      <c r="JL103">
        <v>0</v>
      </c>
      <c r="JM103">
        <v>0</v>
      </c>
      <c r="JN103">
        <v>-1</v>
      </c>
      <c r="JO103">
        <v>0</v>
      </c>
      <c r="JP103">
        <v>0</v>
      </c>
      <c r="JQ103">
        <v>0</v>
      </c>
      <c r="JR103">
        <v>0</v>
      </c>
      <c r="JS103">
        <v>0</v>
      </c>
      <c r="JT103">
        <v>0</v>
      </c>
      <c r="JU103">
        <v>0</v>
      </c>
      <c r="JV103">
        <v>0</v>
      </c>
      <c r="JW103">
        <v>0</v>
      </c>
      <c r="JX103">
        <v>0</v>
      </c>
      <c r="JY103">
        <v>0</v>
      </c>
      <c r="JZ103">
        <v>0</v>
      </c>
      <c r="KA103">
        <v>0</v>
      </c>
      <c r="KB103">
        <v>0</v>
      </c>
      <c r="KC103">
        <v>0</v>
      </c>
      <c r="KD103">
        <v>0</v>
      </c>
      <c r="KE103">
        <v>0</v>
      </c>
      <c r="KF103">
        <v>0</v>
      </c>
      <c r="KG103">
        <v>0</v>
      </c>
      <c r="KH103">
        <v>0</v>
      </c>
      <c r="KI103">
        <v>0</v>
      </c>
      <c r="KJ103">
        <v>0</v>
      </c>
      <c r="KK103">
        <v>5</v>
      </c>
      <c r="KL103">
        <v>17</v>
      </c>
      <c r="KM103">
        <v>-70</v>
      </c>
      <c r="KN103">
        <v>87</v>
      </c>
      <c r="KO103">
        <v>31</v>
      </c>
      <c r="KP103">
        <v>6</v>
      </c>
      <c r="KQ103">
        <v>50</v>
      </c>
      <c r="KR103">
        <v>-148</v>
      </c>
      <c r="KS103">
        <v>92</v>
      </c>
      <c r="KT103">
        <v>25</v>
      </c>
      <c r="KU103">
        <v>27</v>
      </c>
      <c r="KV103">
        <v>1</v>
      </c>
      <c r="KW103">
        <v>4</v>
      </c>
      <c r="KX103">
        <v>0</v>
      </c>
      <c r="KY103">
        <v>1</v>
      </c>
      <c r="KZ103">
        <v>-2</v>
      </c>
      <c r="LA103">
        <v>-4</v>
      </c>
      <c r="LB103">
        <v>-2</v>
      </c>
      <c r="LC103">
        <v>3</v>
      </c>
      <c r="LD103">
        <v>4</v>
      </c>
      <c r="LE103">
        <v>1</v>
      </c>
      <c r="LF103">
        <v>-2</v>
      </c>
    </row>
    <row r="104" spans="1:318">
      <c r="A104" t="s">
        <v>523</v>
      </c>
      <c r="B104" t="s">
        <v>331</v>
      </c>
      <c r="C104">
        <v>1000000</v>
      </c>
      <c r="D104" t="s">
        <v>332</v>
      </c>
      <c r="E104" t="s">
        <v>606</v>
      </c>
      <c r="F104" s="2" t="s">
        <v>607</v>
      </c>
      <c r="G104" t="s">
        <v>7</v>
      </c>
      <c r="H104" t="s">
        <v>7</v>
      </c>
      <c r="I104" t="s">
        <v>7</v>
      </c>
      <c r="J104" t="s">
        <v>7</v>
      </c>
      <c r="K104">
        <v>0</v>
      </c>
      <c r="L104" t="s">
        <v>8</v>
      </c>
      <c r="M104" t="s">
        <v>8</v>
      </c>
      <c r="N104" t="s">
        <v>8</v>
      </c>
      <c r="O104">
        <v>0</v>
      </c>
      <c r="P104" t="s">
        <v>8</v>
      </c>
      <c r="Q104" t="s">
        <v>8</v>
      </c>
      <c r="R104" t="s">
        <v>8</v>
      </c>
      <c r="S104">
        <v>0</v>
      </c>
      <c r="T104" t="s">
        <v>8</v>
      </c>
      <c r="U104" t="s">
        <v>8</v>
      </c>
      <c r="V104" t="s">
        <v>8</v>
      </c>
      <c r="W104">
        <v>0</v>
      </c>
      <c r="X104" t="s">
        <v>8</v>
      </c>
      <c r="Y104" t="s">
        <v>8</v>
      </c>
      <c r="Z104" t="s">
        <v>8</v>
      </c>
      <c r="AA104">
        <v>0</v>
      </c>
      <c r="AB104" t="s">
        <v>8</v>
      </c>
      <c r="AC104" t="s">
        <v>8</v>
      </c>
      <c r="AD104" t="s">
        <v>8</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0</v>
      </c>
      <c r="HC104">
        <v>0</v>
      </c>
      <c r="HD104">
        <v>0</v>
      </c>
      <c r="HE104">
        <v>0</v>
      </c>
      <c r="HF104">
        <v>0</v>
      </c>
      <c r="HG104">
        <v>0</v>
      </c>
      <c r="HH104">
        <v>0</v>
      </c>
      <c r="HI104">
        <v>0</v>
      </c>
      <c r="HJ104">
        <v>0</v>
      </c>
      <c r="HK104">
        <v>0</v>
      </c>
      <c r="HL104">
        <v>0</v>
      </c>
      <c r="HM104">
        <v>0</v>
      </c>
      <c r="HN104">
        <v>0</v>
      </c>
      <c r="HO104">
        <v>-18</v>
      </c>
      <c r="HP104">
        <v>0</v>
      </c>
      <c r="HQ104">
        <v>0</v>
      </c>
      <c r="HR104">
        <v>0</v>
      </c>
      <c r="HS104">
        <v>35</v>
      </c>
      <c r="HT104">
        <v>0</v>
      </c>
      <c r="HU104">
        <v>0</v>
      </c>
      <c r="HV104">
        <v>0</v>
      </c>
      <c r="HW104">
        <v>-64</v>
      </c>
      <c r="HX104">
        <v>0</v>
      </c>
      <c r="HY104">
        <v>0</v>
      </c>
      <c r="HZ104">
        <v>0</v>
      </c>
      <c r="IA104">
        <v>-788</v>
      </c>
      <c r="IB104">
        <v>0</v>
      </c>
      <c r="IC104">
        <v>0</v>
      </c>
      <c r="ID104">
        <v>0</v>
      </c>
      <c r="IE104">
        <v>948</v>
      </c>
      <c r="IF104">
        <v>0</v>
      </c>
      <c r="IG104">
        <v>0</v>
      </c>
      <c r="IH104">
        <v>0</v>
      </c>
      <c r="II104">
        <v>220</v>
      </c>
      <c r="IJ104">
        <v>0</v>
      </c>
      <c r="IK104">
        <v>0</v>
      </c>
      <c r="IL104">
        <v>0</v>
      </c>
      <c r="IM104">
        <v>-445</v>
      </c>
      <c r="IN104">
        <v>51</v>
      </c>
      <c r="IO104">
        <v>175</v>
      </c>
      <c r="IP104">
        <v>1</v>
      </c>
      <c r="IQ104">
        <v>69</v>
      </c>
      <c r="IR104">
        <v>20</v>
      </c>
      <c r="IS104">
        <v>80</v>
      </c>
      <c r="IT104">
        <v>149</v>
      </c>
      <c r="IU104">
        <v>67</v>
      </c>
      <c r="IV104">
        <v>134</v>
      </c>
      <c r="IW104">
        <v>-8</v>
      </c>
      <c r="IX104">
        <v>-224</v>
      </c>
      <c r="IY104">
        <v>-173</v>
      </c>
      <c r="IZ104">
        <v>-155</v>
      </c>
      <c r="JA104">
        <v>214</v>
      </c>
      <c r="JB104">
        <v>115</v>
      </c>
      <c r="JC104">
        <v>-31</v>
      </c>
      <c r="JD104">
        <v>-108</v>
      </c>
      <c r="JE104">
        <v>-139</v>
      </c>
      <c r="JF104">
        <v>228</v>
      </c>
      <c r="JG104">
        <v>-24</v>
      </c>
      <c r="JH104">
        <v>146</v>
      </c>
      <c r="JI104">
        <v>61</v>
      </c>
      <c r="JJ104">
        <v>-153</v>
      </c>
      <c r="JK104">
        <v>-48</v>
      </c>
      <c r="JL104">
        <v>15</v>
      </c>
      <c r="JM104">
        <v>-89</v>
      </c>
      <c r="JN104">
        <v>87</v>
      </c>
      <c r="JO104">
        <v>-76</v>
      </c>
      <c r="JP104">
        <v>-233</v>
      </c>
      <c r="JQ104">
        <v>-28</v>
      </c>
      <c r="JR104">
        <v>145</v>
      </c>
      <c r="JS104">
        <v>-6</v>
      </c>
      <c r="JT104">
        <v>-26</v>
      </c>
      <c r="JU104">
        <v>52</v>
      </c>
      <c r="JV104">
        <v>-296</v>
      </c>
      <c r="JW104">
        <v>-244</v>
      </c>
      <c r="JX104">
        <v>-466</v>
      </c>
      <c r="JY104">
        <v>193</v>
      </c>
      <c r="JZ104">
        <v>-142</v>
      </c>
      <c r="KA104">
        <v>-161</v>
      </c>
      <c r="KB104">
        <v>184</v>
      </c>
      <c r="KC104">
        <v>-114</v>
      </c>
      <c r="KD104">
        <v>22</v>
      </c>
      <c r="KE104">
        <v>-355</v>
      </c>
      <c r="KF104">
        <v>99</v>
      </c>
      <c r="KG104">
        <v>298</v>
      </c>
      <c r="KH104">
        <v>197</v>
      </c>
      <c r="KI104">
        <v>87</v>
      </c>
      <c r="KJ104">
        <v>168</v>
      </c>
      <c r="KK104">
        <v>-337</v>
      </c>
      <c r="KL104">
        <v>-44</v>
      </c>
      <c r="KM104">
        <v>-102</v>
      </c>
      <c r="KN104">
        <v>-25</v>
      </c>
      <c r="KO104">
        <v>31</v>
      </c>
      <c r="KP104">
        <v>-185</v>
      </c>
      <c r="KQ104">
        <v>196</v>
      </c>
      <c r="KR104">
        <v>-216</v>
      </c>
      <c r="KS104">
        <v>78</v>
      </c>
      <c r="KT104">
        <v>226</v>
      </c>
      <c r="KU104">
        <v>245</v>
      </c>
      <c r="KV104">
        <v>-113</v>
      </c>
      <c r="KW104">
        <v>56</v>
      </c>
      <c r="KX104">
        <v>-104</v>
      </c>
      <c r="KY104">
        <v>-57</v>
      </c>
      <c r="KZ104">
        <v>-50</v>
      </c>
      <c r="LA104">
        <v>-156</v>
      </c>
      <c r="LB104">
        <v>-134</v>
      </c>
      <c r="LC104">
        <v>145</v>
      </c>
      <c r="LD104">
        <v>30</v>
      </c>
      <c r="LE104">
        <v>-16</v>
      </c>
      <c r="LF104">
        <v>0</v>
      </c>
    </row>
    <row r="105" spans="1:318">
      <c r="A105" t="s">
        <v>532</v>
      </c>
      <c r="B105" t="s">
        <v>331</v>
      </c>
      <c r="C105">
        <v>1000000</v>
      </c>
      <c r="D105" t="s">
        <v>332</v>
      </c>
      <c r="E105" t="s">
        <v>608</v>
      </c>
      <c r="F105" s="2" t="s">
        <v>609</v>
      </c>
      <c r="G105" t="s">
        <v>7</v>
      </c>
      <c r="H105" t="s">
        <v>7</v>
      </c>
      <c r="I105" t="s">
        <v>7</v>
      </c>
      <c r="J105" t="s">
        <v>7</v>
      </c>
      <c r="K105">
        <v>940</v>
      </c>
      <c r="L105" t="s">
        <v>8</v>
      </c>
      <c r="M105" t="s">
        <v>8</v>
      </c>
      <c r="N105" t="s">
        <v>8</v>
      </c>
      <c r="O105">
        <v>1838</v>
      </c>
      <c r="P105" t="s">
        <v>8</v>
      </c>
      <c r="Q105" t="s">
        <v>8</v>
      </c>
      <c r="R105" t="s">
        <v>8</v>
      </c>
      <c r="S105">
        <v>1075</v>
      </c>
      <c r="T105" t="s">
        <v>8</v>
      </c>
      <c r="U105" t="s">
        <v>8</v>
      </c>
      <c r="V105" t="s">
        <v>8</v>
      </c>
      <c r="W105">
        <v>280</v>
      </c>
      <c r="X105" t="s">
        <v>8</v>
      </c>
      <c r="Y105" t="s">
        <v>8</v>
      </c>
      <c r="Z105" t="s">
        <v>8</v>
      </c>
      <c r="AA105">
        <v>-2102</v>
      </c>
      <c r="AB105" t="s">
        <v>8</v>
      </c>
      <c r="AC105" t="s">
        <v>8</v>
      </c>
      <c r="AD105" t="s">
        <v>8</v>
      </c>
      <c r="AE105">
        <v>-465</v>
      </c>
      <c r="AF105">
        <v>1558</v>
      </c>
      <c r="AG105">
        <v>-343</v>
      </c>
      <c r="AH105">
        <v>-241</v>
      </c>
      <c r="AI105">
        <v>-1365</v>
      </c>
      <c r="AJ105">
        <v>-690</v>
      </c>
      <c r="AK105">
        <v>58</v>
      </c>
      <c r="AL105">
        <v>-163</v>
      </c>
      <c r="AM105">
        <v>-824</v>
      </c>
      <c r="AN105">
        <v>-306</v>
      </c>
      <c r="AO105">
        <v>344</v>
      </c>
      <c r="AP105">
        <v>280</v>
      </c>
      <c r="AQ105">
        <v>-181</v>
      </c>
      <c r="AR105">
        <v>157</v>
      </c>
      <c r="AS105">
        <v>397</v>
      </c>
      <c r="AT105">
        <v>233</v>
      </c>
      <c r="AU105">
        <v>-533</v>
      </c>
      <c r="AV105">
        <v>205</v>
      </c>
      <c r="AW105">
        <v>-123</v>
      </c>
      <c r="AX105">
        <v>0</v>
      </c>
      <c r="AY105">
        <v>-1040</v>
      </c>
      <c r="AZ105">
        <v>-183</v>
      </c>
      <c r="BA105">
        <v>502</v>
      </c>
      <c r="BB105">
        <v>-370</v>
      </c>
      <c r="BC105">
        <v>-526</v>
      </c>
      <c r="BD105">
        <v>-340</v>
      </c>
      <c r="BE105">
        <v>-1029</v>
      </c>
      <c r="BF105">
        <v>-68</v>
      </c>
      <c r="BG105">
        <v>-545</v>
      </c>
      <c r="BH105">
        <v>-111</v>
      </c>
      <c r="BI105">
        <v>-529</v>
      </c>
      <c r="BJ105">
        <v>-507</v>
      </c>
      <c r="BK105">
        <v>-888</v>
      </c>
      <c r="BL105">
        <v>-607</v>
      </c>
      <c r="BM105">
        <v>-78</v>
      </c>
      <c r="BN105">
        <v>-1036</v>
      </c>
      <c r="BO105">
        <v>440</v>
      </c>
      <c r="BP105">
        <v>254</v>
      </c>
      <c r="BQ105">
        <v>203</v>
      </c>
      <c r="BR105">
        <v>179</v>
      </c>
      <c r="BS105">
        <v>-84</v>
      </c>
      <c r="BT105">
        <v>-576</v>
      </c>
      <c r="BU105">
        <v>-1901</v>
      </c>
      <c r="BV105">
        <v>-854</v>
      </c>
      <c r="BW105">
        <v>592</v>
      </c>
      <c r="BX105">
        <v>246</v>
      </c>
      <c r="BY105">
        <v>207</v>
      </c>
      <c r="BZ105">
        <v>241</v>
      </c>
      <c r="CA105">
        <v>372</v>
      </c>
      <c r="CB105">
        <v>615</v>
      </c>
      <c r="CC105">
        <v>427</v>
      </c>
      <c r="CD105">
        <v>244</v>
      </c>
      <c r="CE105">
        <v>58</v>
      </c>
      <c r="CF105">
        <v>-595</v>
      </c>
      <c r="CG105">
        <v>-637</v>
      </c>
      <c r="CH105">
        <v>940</v>
      </c>
      <c r="CI105">
        <v>-5633</v>
      </c>
      <c r="CJ105">
        <v>-327</v>
      </c>
      <c r="CK105">
        <v>-1018</v>
      </c>
      <c r="CL105">
        <v>-1112</v>
      </c>
      <c r="CM105">
        <v>2719</v>
      </c>
      <c r="CN105">
        <v>2763</v>
      </c>
      <c r="CO105">
        <v>3051</v>
      </c>
      <c r="CP105">
        <v>3783</v>
      </c>
      <c r="CQ105">
        <v>-1204</v>
      </c>
      <c r="CR105">
        <v>-2113</v>
      </c>
      <c r="CS105">
        <v>2434</v>
      </c>
      <c r="CT105">
        <v>16</v>
      </c>
      <c r="CU105">
        <v>-3151</v>
      </c>
      <c r="CV105">
        <v>-1745</v>
      </c>
      <c r="CW105">
        <v>-466</v>
      </c>
      <c r="CX105">
        <v>-1315</v>
      </c>
      <c r="CY105">
        <v>-3373</v>
      </c>
      <c r="CZ105">
        <v>-407</v>
      </c>
      <c r="DA105">
        <v>-3448</v>
      </c>
      <c r="DB105">
        <v>1598</v>
      </c>
      <c r="DC105">
        <v>-1810</v>
      </c>
      <c r="DD105">
        <v>2555</v>
      </c>
      <c r="DE105">
        <v>-1396</v>
      </c>
      <c r="DF105">
        <v>-74</v>
      </c>
      <c r="DG105">
        <v>-5797</v>
      </c>
      <c r="DH105">
        <v>249</v>
      </c>
      <c r="DI105">
        <v>-590</v>
      </c>
      <c r="DJ105">
        <v>506</v>
      </c>
      <c r="DK105">
        <v>-17574</v>
      </c>
      <c r="DL105">
        <v>-4871</v>
      </c>
      <c r="DM105">
        <v>-2843</v>
      </c>
      <c r="DN105">
        <v>2643</v>
      </c>
      <c r="DO105">
        <v>-11787</v>
      </c>
      <c r="DP105">
        <v>-290</v>
      </c>
      <c r="DQ105">
        <v>-3019</v>
      </c>
      <c r="DR105">
        <v>-5318</v>
      </c>
      <c r="DS105">
        <v>-2563</v>
      </c>
      <c r="DT105">
        <v>3198</v>
      </c>
      <c r="DU105">
        <v>4489</v>
      </c>
      <c r="DV105">
        <v>-2409</v>
      </c>
      <c r="DW105">
        <v>104</v>
      </c>
      <c r="DX105">
        <v>5040</v>
      </c>
      <c r="DY105">
        <v>284</v>
      </c>
      <c r="DZ105">
        <v>1049</v>
      </c>
      <c r="EA105">
        <v>-52140</v>
      </c>
      <c r="EB105">
        <v>-3326</v>
      </c>
      <c r="EC105">
        <v>1323</v>
      </c>
      <c r="ED105">
        <v>-1751</v>
      </c>
      <c r="EE105">
        <v>-8893</v>
      </c>
      <c r="EF105">
        <v>-2905</v>
      </c>
      <c r="EG105">
        <v>3191</v>
      </c>
      <c r="EH105">
        <v>2652</v>
      </c>
      <c r="EI105">
        <v>-28925</v>
      </c>
      <c r="EJ105">
        <v>2903</v>
      </c>
      <c r="EK105">
        <v>529</v>
      </c>
      <c r="EL105">
        <v>1675</v>
      </c>
      <c r="EM105">
        <v>-19080</v>
      </c>
      <c r="EN105">
        <v>-2248</v>
      </c>
      <c r="EO105">
        <v>3748</v>
      </c>
      <c r="EP105">
        <v>5881</v>
      </c>
      <c r="EQ105">
        <v>-9651</v>
      </c>
      <c r="ER105">
        <v>1345</v>
      </c>
      <c r="ES105">
        <v>380</v>
      </c>
      <c r="ET105">
        <v>-6048</v>
      </c>
      <c r="EU105">
        <v>3366</v>
      </c>
      <c r="EV105">
        <v>-3826</v>
      </c>
      <c r="EW105">
        <v>-851</v>
      </c>
      <c r="EX105">
        <v>6684</v>
      </c>
      <c r="EY105">
        <v>12443</v>
      </c>
      <c r="EZ105">
        <v>7051</v>
      </c>
      <c r="FA105">
        <v>9204</v>
      </c>
      <c r="FB105">
        <v>-1546</v>
      </c>
      <c r="FC105">
        <v>-112136</v>
      </c>
      <c r="FD105">
        <v>-7841</v>
      </c>
      <c r="FE105">
        <v>321</v>
      </c>
      <c r="FF105">
        <v>9492</v>
      </c>
      <c r="FG105">
        <v>19022</v>
      </c>
      <c r="FH105">
        <v>6732</v>
      </c>
      <c r="FI105">
        <v>4773</v>
      </c>
      <c r="FJ105">
        <v>-12774</v>
      </c>
      <c r="FK105">
        <v>-51067</v>
      </c>
      <c r="FL105">
        <v>5559</v>
      </c>
      <c r="FM105">
        <v>3580</v>
      </c>
      <c r="FN105">
        <v>-20342</v>
      </c>
      <c r="FO105">
        <v>-90100</v>
      </c>
      <c r="FP105">
        <v>15887</v>
      </c>
      <c r="FQ105">
        <v>-941</v>
      </c>
      <c r="FR105">
        <v>3944</v>
      </c>
      <c r="FS105">
        <v>-132935</v>
      </c>
      <c r="FT105">
        <v>-1882</v>
      </c>
      <c r="FU105">
        <v>16154</v>
      </c>
      <c r="FV105">
        <v>-2363</v>
      </c>
      <c r="FW105">
        <v>-88482</v>
      </c>
      <c r="FX105">
        <v>10106</v>
      </c>
      <c r="FY105">
        <v>18261</v>
      </c>
      <c r="FZ105">
        <v>-5734</v>
      </c>
      <c r="GA105">
        <v>-40910</v>
      </c>
      <c r="GB105">
        <v>24716</v>
      </c>
      <c r="GC105">
        <v>-10261</v>
      </c>
      <c r="GD105">
        <v>-16182</v>
      </c>
      <c r="GE105">
        <v>59477</v>
      </c>
      <c r="GF105">
        <v>20067</v>
      </c>
      <c r="GG105">
        <v>811</v>
      </c>
      <c r="GH105">
        <v>-21794</v>
      </c>
      <c r="GI105">
        <v>51810</v>
      </c>
      <c r="GJ105">
        <v>27158</v>
      </c>
      <c r="GK105">
        <v>-10001</v>
      </c>
      <c r="GL105">
        <v>-4083</v>
      </c>
      <c r="GM105">
        <v>86136</v>
      </c>
      <c r="GN105">
        <v>-32078</v>
      </c>
      <c r="GO105">
        <v>-49089</v>
      </c>
      <c r="GP105">
        <v>-37549</v>
      </c>
      <c r="GQ105">
        <v>-219278</v>
      </c>
      <c r="GR105">
        <v>-32531</v>
      </c>
      <c r="GS105">
        <v>-23621</v>
      </c>
      <c r="GT105">
        <v>22745</v>
      </c>
      <c r="GU105">
        <v>-126648</v>
      </c>
      <c r="GV105">
        <v>13407</v>
      </c>
      <c r="GW105">
        <v>23463</v>
      </c>
      <c r="GX105">
        <v>6984</v>
      </c>
      <c r="GY105">
        <v>65193</v>
      </c>
      <c r="GZ105">
        <v>1431</v>
      </c>
      <c r="HA105">
        <v>-5416</v>
      </c>
      <c r="HB105">
        <v>-8229</v>
      </c>
      <c r="HC105">
        <v>-71742</v>
      </c>
      <c r="HD105">
        <v>19831</v>
      </c>
      <c r="HE105">
        <v>-42745</v>
      </c>
      <c r="HF105">
        <v>31103</v>
      </c>
      <c r="HG105">
        <v>218971</v>
      </c>
      <c r="HH105">
        <v>-20448</v>
      </c>
      <c r="HI105">
        <v>62178</v>
      </c>
      <c r="HJ105">
        <v>87730</v>
      </c>
      <c r="HK105">
        <v>37004</v>
      </c>
      <c r="HL105">
        <v>48370</v>
      </c>
      <c r="HM105">
        <v>30778</v>
      </c>
      <c r="HN105">
        <v>-124797</v>
      </c>
      <c r="HO105">
        <v>-258764</v>
      </c>
      <c r="HP105">
        <v>-34341</v>
      </c>
      <c r="HQ105">
        <v>41657</v>
      </c>
      <c r="HR105">
        <v>105110</v>
      </c>
      <c r="HS105">
        <v>-35595</v>
      </c>
      <c r="HT105">
        <v>30309</v>
      </c>
      <c r="HU105">
        <v>86592</v>
      </c>
      <c r="HV105">
        <v>62510</v>
      </c>
      <c r="HW105">
        <v>148929</v>
      </c>
      <c r="HX105">
        <v>16601</v>
      </c>
      <c r="HY105">
        <v>-124597</v>
      </c>
      <c r="HZ105">
        <v>62444</v>
      </c>
      <c r="IA105">
        <v>-119810</v>
      </c>
      <c r="IB105">
        <v>67710</v>
      </c>
      <c r="IC105">
        <v>-63786</v>
      </c>
      <c r="ID105">
        <v>-87368</v>
      </c>
      <c r="IE105">
        <v>-309901</v>
      </c>
      <c r="IF105">
        <v>-6312</v>
      </c>
      <c r="IG105">
        <v>25421</v>
      </c>
      <c r="IH105">
        <v>-71139</v>
      </c>
      <c r="II105">
        <v>-395080</v>
      </c>
      <c r="IJ105">
        <v>-64099</v>
      </c>
      <c r="IK105">
        <v>57934</v>
      </c>
      <c r="IL105">
        <v>-255370</v>
      </c>
      <c r="IM105">
        <v>-488130</v>
      </c>
      <c r="IN105">
        <v>-463268</v>
      </c>
      <c r="IO105">
        <v>-109748</v>
      </c>
      <c r="IP105">
        <v>57492</v>
      </c>
      <c r="IQ105">
        <v>-412149</v>
      </c>
      <c r="IR105">
        <v>-253237</v>
      </c>
      <c r="IS105">
        <v>-392370</v>
      </c>
      <c r="IT105">
        <v>-212965</v>
      </c>
      <c r="IU105">
        <v>-56575</v>
      </c>
      <c r="IV105">
        <v>465029</v>
      </c>
      <c r="IW105">
        <v>-4644</v>
      </c>
      <c r="IX105">
        <v>1351871</v>
      </c>
      <c r="IY105">
        <v>558532</v>
      </c>
      <c r="IZ105">
        <v>-34782</v>
      </c>
      <c r="JA105">
        <v>-698387</v>
      </c>
      <c r="JB105">
        <v>-512215</v>
      </c>
      <c r="JC105">
        <v>-37171</v>
      </c>
      <c r="JD105">
        <v>131640</v>
      </c>
      <c r="JE105">
        <v>609793</v>
      </c>
      <c r="JF105">
        <v>-507603</v>
      </c>
      <c r="JG105">
        <v>-225595</v>
      </c>
      <c r="JH105">
        <v>-145092</v>
      </c>
      <c r="JI105">
        <v>95222</v>
      </c>
      <c r="JJ105">
        <v>1191262</v>
      </c>
      <c r="JK105">
        <v>188019</v>
      </c>
      <c r="JL105">
        <v>-137713</v>
      </c>
      <c r="JM105">
        <v>477598</v>
      </c>
      <c r="JN105">
        <v>-276626</v>
      </c>
      <c r="JO105">
        <v>-578719</v>
      </c>
      <c r="JP105">
        <v>364640</v>
      </c>
      <c r="JQ105">
        <v>314020</v>
      </c>
      <c r="JR105">
        <v>-629759</v>
      </c>
      <c r="JS105">
        <v>195716</v>
      </c>
      <c r="JT105">
        <v>-30280</v>
      </c>
      <c r="JU105">
        <v>38443</v>
      </c>
      <c r="JV105">
        <v>674769</v>
      </c>
      <c r="JW105">
        <v>830593</v>
      </c>
      <c r="JX105">
        <v>-169582</v>
      </c>
      <c r="JY105">
        <v>-229834</v>
      </c>
      <c r="JZ105">
        <v>508177</v>
      </c>
      <c r="KA105">
        <v>94890</v>
      </c>
      <c r="KB105">
        <v>211078</v>
      </c>
      <c r="KC105">
        <v>492853</v>
      </c>
      <c r="KD105">
        <v>-435624</v>
      </c>
      <c r="KE105">
        <v>118319</v>
      </c>
      <c r="KF105">
        <v>-245344</v>
      </c>
      <c r="KG105">
        <v>-257549</v>
      </c>
      <c r="KH105">
        <v>-334233</v>
      </c>
      <c r="KI105">
        <v>46699</v>
      </c>
      <c r="KJ105">
        <v>52085</v>
      </c>
      <c r="KK105">
        <v>589268</v>
      </c>
      <c r="KL105">
        <v>758966</v>
      </c>
      <c r="KM105">
        <v>-132550</v>
      </c>
      <c r="KN105">
        <v>421984</v>
      </c>
      <c r="KO105">
        <v>285309</v>
      </c>
      <c r="KP105">
        <v>529637</v>
      </c>
      <c r="KQ105">
        <v>97015</v>
      </c>
      <c r="KR105">
        <v>908634</v>
      </c>
      <c r="KS105">
        <v>881013</v>
      </c>
      <c r="KT105">
        <v>740530</v>
      </c>
      <c r="KU105">
        <v>-79123</v>
      </c>
      <c r="KV105">
        <v>20290</v>
      </c>
      <c r="KW105">
        <v>771895</v>
      </c>
      <c r="KX105">
        <v>95859</v>
      </c>
      <c r="KY105">
        <v>1822911</v>
      </c>
      <c r="KZ105">
        <v>-641625</v>
      </c>
      <c r="LA105">
        <v>-1796973</v>
      </c>
      <c r="LB105">
        <v>-1225</v>
      </c>
      <c r="LC105">
        <v>-823954</v>
      </c>
      <c r="LD105">
        <v>254155</v>
      </c>
      <c r="LE105">
        <v>1124175</v>
      </c>
      <c r="LF105">
        <v>-345449</v>
      </c>
    </row>
    <row r="106" spans="1:318">
      <c r="A106" t="s">
        <v>610</v>
      </c>
      <c r="B106" t="s">
        <v>331</v>
      </c>
      <c r="C106">
        <v>1000000</v>
      </c>
      <c r="D106" t="s">
        <v>332</v>
      </c>
      <c r="E106" t="s">
        <v>611</v>
      </c>
      <c r="F106" s="2" t="s">
        <v>612</v>
      </c>
      <c r="G106" t="s">
        <v>7</v>
      </c>
      <c r="H106" t="s">
        <v>7</v>
      </c>
      <c r="I106" t="s">
        <v>7</v>
      </c>
      <c r="J106" t="s">
        <v>7</v>
      </c>
      <c r="K106">
        <v>-3796</v>
      </c>
      <c r="L106" t="s">
        <v>8</v>
      </c>
      <c r="M106" t="s">
        <v>8</v>
      </c>
      <c r="N106" t="s">
        <v>8</v>
      </c>
      <c r="O106">
        <v>-6820</v>
      </c>
      <c r="P106" t="s">
        <v>8</v>
      </c>
      <c r="Q106" t="s">
        <v>8</v>
      </c>
      <c r="R106" t="s">
        <v>8</v>
      </c>
      <c r="S106">
        <v>-2017</v>
      </c>
      <c r="T106" t="s">
        <v>8</v>
      </c>
      <c r="U106" t="s">
        <v>8</v>
      </c>
      <c r="V106" t="s">
        <v>8</v>
      </c>
      <c r="W106">
        <v>-601</v>
      </c>
      <c r="X106" t="s">
        <v>8</v>
      </c>
      <c r="Y106" t="s">
        <v>8</v>
      </c>
      <c r="Z106" t="s">
        <v>8</v>
      </c>
      <c r="AA106">
        <v>1072</v>
      </c>
      <c r="AB106" t="s">
        <v>8</v>
      </c>
      <c r="AC106" t="s">
        <v>8</v>
      </c>
      <c r="AD106" t="s">
        <v>8</v>
      </c>
      <c r="AE106">
        <v>-1250</v>
      </c>
      <c r="AF106">
        <v>572</v>
      </c>
      <c r="AG106">
        <v>-645</v>
      </c>
      <c r="AH106">
        <v>-86</v>
      </c>
      <c r="AI106">
        <v>-837</v>
      </c>
      <c r="AJ106">
        <v>-675</v>
      </c>
      <c r="AK106">
        <v>-203</v>
      </c>
      <c r="AL106">
        <v>-313</v>
      </c>
      <c r="AM106">
        <v>-307</v>
      </c>
      <c r="AN106">
        <v>394</v>
      </c>
      <c r="AO106">
        <v>219</v>
      </c>
      <c r="AP106">
        <v>632</v>
      </c>
      <c r="AQ106">
        <v>-57</v>
      </c>
      <c r="AR106">
        <v>-343</v>
      </c>
      <c r="AS106">
        <v>-123</v>
      </c>
      <c r="AT106">
        <v>105</v>
      </c>
      <c r="AU106">
        <v>-448</v>
      </c>
      <c r="AV106">
        <v>-62</v>
      </c>
      <c r="AW106">
        <v>-798</v>
      </c>
      <c r="AX106">
        <v>-582</v>
      </c>
      <c r="AY106">
        <v>-2092</v>
      </c>
      <c r="AZ106">
        <v>-1605</v>
      </c>
      <c r="BA106">
        <v>-1010</v>
      </c>
      <c r="BB106">
        <v>-1543</v>
      </c>
      <c r="BC106">
        <v>-1030</v>
      </c>
      <c r="BD106">
        <v>-542</v>
      </c>
      <c r="BE106">
        <v>-1107</v>
      </c>
      <c r="BF106">
        <v>37</v>
      </c>
      <c r="BG106">
        <v>21</v>
      </c>
      <c r="BH106">
        <v>285</v>
      </c>
      <c r="BI106">
        <v>511</v>
      </c>
      <c r="BJ106">
        <v>141</v>
      </c>
      <c r="BK106">
        <v>207</v>
      </c>
      <c r="BL106">
        <v>-1108</v>
      </c>
      <c r="BM106">
        <v>-363</v>
      </c>
      <c r="BN106">
        <v>-355</v>
      </c>
      <c r="BO106">
        <v>-914</v>
      </c>
      <c r="BP106">
        <v>16</v>
      </c>
      <c r="BQ106">
        <v>-928</v>
      </c>
      <c r="BR106">
        <v>-476</v>
      </c>
      <c r="BS106">
        <v>-764</v>
      </c>
      <c r="BT106">
        <v>-955</v>
      </c>
      <c r="BU106">
        <v>-2868</v>
      </c>
      <c r="BV106">
        <v>-441</v>
      </c>
      <c r="BW106">
        <v>135</v>
      </c>
      <c r="BX106">
        <v>-509</v>
      </c>
      <c r="BY106">
        <v>-628</v>
      </c>
      <c r="BZ106">
        <v>290</v>
      </c>
      <c r="CA106">
        <v>-1160</v>
      </c>
      <c r="CB106">
        <v>-900</v>
      </c>
      <c r="CC106">
        <v>-649</v>
      </c>
      <c r="CD106">
        <v>-233</v>
      </c>
      <c r="CE106">
        <v>2120</v>
      </c>
      <c r="CF106">
        <v>-2110</v>
      </c>
      <c r="CG106">
        <v>-2156</v>
      </c>
      <c r="CH106">
        <v>202</v>
      </c>
      <c r="CI106">
        <v>-6422</v>
      </c>
      <c r="CJ106">
        <v>-1671</v>
      </c>
      <c r="CK106">
        <v>-2376</v>
      </c>
      <c r="CL106">
        <v>-726</v>
      </c>
      <c r="CM106">
        <v>1956</v>
      </c>
      <c r="CN106">
        <v>1983</v>
      </c>
      <c r="CO106">
        <v>1769</v>
      </c>
      <c r="CP106">
        <v>4167</v>
      </c>
      <c r="CQ106">
        <v>-1531</v>
      </c>
      <c r="CR106">
        <v>-2315</v>
      </c>
      <c r="CS106">
        <v>1265</v>
      </c>
      <c r="CT106">
        <v>633</v>
      </c>
      <c r="CU106">
        <v>-3008</v>
      </c>
      <c r="CV106">
        <v>-410</v>
      </c>
      <c r="CW106">
        <v>332</v>
      </c>
      <c r="CX106">
        <v>-4239</v>
      </c>
      <c r="CY106">
        <v>165</v>
      </c>
      <c r="CZ106">
        <v>-1194</v>
      </c>
      <c r="DA106">
        <v>-3138</v>
      </c>
      <c r="DB106">
        <v>1935</v>
      </c>
      <c r="DC106">
        <v>-1398</v>
      </c>
      <c r="DD106">
        <v>5829</v>
      </c>
      <c r="DE106">
        <v>1612</v>
      </c>
      <c r="DF106">
        <v>7809</v>
      </c>
      <c r="DG106">
        <v>-1676</v>
      </c>
      <c r="DH106">
        <v>5870</v>
      </c>
      <c r="DI106">
        <v>618</v>
      </c>
      <c r="DJ106">
        <v>4592</v>
      </c>
      <c r="DK106">
        <v>-14462</v>
      </c>
      <c r="DL106">
        <v>18382</v>
      </c>
      <c r="DM106">
        <v>-5487</v>
      </c>
      <c r="DN106">
        <v>1941</v>
      </c>
      <c r="DO106">
        <v>-19750</v>
      </c>
      <c r="DP106">
        <v>4256</v>
      </c>
      <c r="DQ106">
        <v>-8471</v>
      </c>
      <c r="DR106">
        <v>-6521</v>
      </c>
      <c r="DS106">
        <v>-3689</v>
      </c>
      <c r="DT106">
        <v>-1800</v>
      </c>
      <c r="DU106">
        <v>-2961</v>
      </c>
      <c r="DV106">
        <v>-3885</v>
      </c>
      <c r="DW106">
        <v>-7360</v>
      </c>
      <c r="DX106">
        <v>-609</v>
      </c>
      <c r="DY106">
        <v>-8458</v>
      </c>
      <c r="DZ106">
        <v>4065</v>
      </c>
      <c r="EA106">
        <v>-34853</v>
      </c>
      <c r="EB106">
        <v>-374</v>
      </c>
      <c r="EC106">
        <v>1722</v>
      </c>
      <c r="ED106">
        <v>8081</v>
      </c>
      <c r="EE106">
        <v>-2716</v>
      </c>
      <c r="EF106">
        <v>-12</v>
      </c>
      <c r="EG106">
        <v>1751</v>
      </c>
      <c r="EH106">
        <v>14165</v>
      </c>
      <c r="EI106">
        <v>-37595</v>
      </c>
      <c r="EJ106">
        <v>2616</v>
      </c>
      <c r="EK106">
        <v>-9705</v>
      </c>
      <c r="EL106">
        <v>475</v>
      </c>
      <c r="EM106">
        <v>-34581</v>
      </c>
      <c r="EN106">
        <v>-2324</v>
      </c>
      <c r="EO106">
        <v>-6947</v>
      </c>
      <c r="EP106">
        <v>-4027</v>
      </c>
      <c r="EQ106">
        <v>-18929</v>
      </c>
      <c r="ER106">
        <v>-6602</v>
      </c>
      <c r="ES106">
        <v>-573</v>
      </c>
      <c r="ET106">
        <v>-3385</v>
      </c>
      <c r="EU106">
        <v>-32385</v>
      </c>
      <c r="EV106">
        <v>97534</v>
      </c>
      <c r="EW106">
        <v>-25331</v>
      </c>
      <c r="EX106">
        <v>-1677</v>
      </c>
      <c r="EY106">
        <v>-1502</v>
      </c>
      <c r="EZ106">
        <v>-14984</v>
      </c>
      <c r="FA106">
        <v>7587</v>
      </c>
      <c r="FB106">
        <v>-7936</v>
      </c>
      <c r="FC106">
        <v>-47557</v>
      </c>
      <c r="FD106">
        <v>-28275</v>
      </c>
      <c r="FE106">
        <v>12597</v>
      </c>
      <c r="FF106">
        <v>24505</v>
      </c>
      <c r="FG106">
        <v>49672</v>
      </c>
      <c r="FH106">
        <v>11704</v>
      </c>
      <c r="FI106">
        <v>34041</v>
      </c>
      <c r="FJ106">
        <v>8695</v>
      </c>
      <c r="FK106">
        <v>-1132</v>
      </c>
      <c r="FL106">
        <v>22764</v>
      </c>
      <c r="FM106">
        <v>41178</v>
      </c>
      <c r="FN106">
        <v>1818</v>
      </c>
      <c r="FO106">
        <v>-56592</v>
      </c>
      <c r="FP106">
        <v>53512</v>
      </c>
      <c r="FQ106">
        <v>25390</v>
      </c>
      <c r="FR106">
        <v>49383</v>
      </c>
      <c r="FS106">
        <v>-110597</v>
      </c>
      <c r="FT106">
        <v>40567</v>
      </c>
      <c r="FU106">
        <v>53952</v>
      </c>
      <c r="FV106">
        <v>2045</v>
      </c>
      <c r="FW106">
        <v>-76591</v>
      </c>
      <c r="FX106">
        <v>16014</v>
      </c>
      <c r="FY106">
        <v>30844</v>
      </c>
      <c r="FZ106">
        <v>1127</v>
      </c>
      <c r="GA106">
        <v>1289</v>
      </c>
      <c r="GB106">
        <v>59708</v>
      </c>
      <c r="GC106">
        <v>-12045</v>
      </c>
      <c r="GD106">
        <v>8282</v>
      </c>
      <c r="GE106">
        <v>65704</v>
      </c>
      <c r="GF106">
        <v>-8964</v>
      </c>
      <c r="GG106">
        <v>41200</v>
      </c>
      <c r="GH106">
        <v>-23747</v>
      </c>
      <c r="GI106">
        <v>55457</v>
      </c>
      <c r="GJ106">
        <v>173550</v>
      </c>
      <c r="GK106">
        <v>-4962</v>
      </c>
      <c r="GL106">
        <v>8606</v>
      </c>
      <c r="GM106">
        <v>112677</v>
      </c>
      <c r="GN106">
        <v>-6450</v>
      </c>
      <c r="GO106">
        <v>-54341</v>
      </c>
      <c r="GP106">
        <v>-7591</v>
      </c>
      <c r="GQ106">
        <v>-193597</v>
      </c>
      <c r="GR106">
        <v>44747</v>
      </c>
      <c r="GS106">
        <v>-28510</v>
      </c>
      <c r="GT106">
        <v>45171</v>
      </c>
      <c r="GU106">
        <v>-113518</v>
      </c>
      <c r="GV106">
        <v>29499</v>
      </c>
      <c r="GW106">
        <v>37219</v>
      </c>
      <c r="GX106">
        <v>50836</v>
      </c>
      <c r="GY106">
        <v>18265</v>
      </c>
      <c r="GZ106">
        <v>7228</v>
      </c>
      <c r="HA106">
        <v>13873</v>
      </c>
      <c r="HB106">
        <v>20036</v>
      </c>
      <c r="HC106">
        <v>-19714</v>
      </c>
      <c r="HD106">
        <v>38029</v>
      </c>
      <c r="HE106">
        <v>-1997</v>
      </c>
      <c r="HF106">
        <v>78245</v>
      </c>
      <c r="HG106">
        <v>239564</v>
      </c>
      <c r="HH106">
        <v>10227</v>
      </c>
      <c r="HI106">
        <v>56213</v>
      </c>
      <c r="HJ106">
        <v>70409</v>
      </c>
      <c r="HK106">
        <v>174457</v>
      </c>
      <c r="HL106">
        <v>30139</v>
      </c>
      <c r="HM106">
        <v>81128</v>
      </c>
      <c r="HN106">
        <v>-83900</v>
      </c>
      <c r="HO106">
        <v>-170845</v>
      </c>
      <c r="HP106">
        <v>-74956</v>
      </c>
      <c r="HQ106">
        <v>185011</v>
      </c>
      <c r="HR106">
        <v>252552</v>
      </c>
      <c r="HS106">
        <v>34027</v>
      </c>
      <c r="HT106">
        <v>-52835</v>
      </c>
      <c r="HU106">
        <v>240724</v>
      </c>
      <c r="HV106">
        <v>162847</v>
      </c>
      <c r="HW106">
        <v>292747</v>
      </c>
      <c r="HX106">
        <v>61355</v>
      </c>
      <c r="HY106">
        <v>-62564</v>
      </c>
      <c r="HZ106">
        <v>247600</v>
      </c>
      <c r="IA106">
        <v>-149448</v>
      </c>
      <c r="IB106">
        <v>166795</v>
      </c>
      <c r="IC106">
        <v>-25615</v>
      </c>
      <c r="ID106">
        <v>32183</v>
      </c>
      <c r="IE106">
        <v>-358772</v>
      </c>
      <c r="IF106">
        <v>17860</v>
      </c>
      <c r="IG106">
        <v>209973</v>
      </c>
      <c r="IH106">
        <v>5480</v>
      </c>
      <c r="II106">
        <v>-290716</v>
      </c>
      <c r="IJ106">
        <v>-39335</v>
      </c>
      <c r="IK106">
        <v>110958</v>
      </c>
      <c r="IL106">
        <v>-35222</v>
      </c>
      <c r="IM106">
        <v>-218131</v>
      </c>
      <c r="IN106">
        <v>-235622</v>
      </c>
      <c r="IO106">
        <v>37017</v>
      </c>
      <c r="IP106">
        <v>261015</v>
      </c>
      <c r="IQ106">
        <v>-218416</v>
      </c>
      <c r="IR106">
        <v>-77567</v>
      </c>
      <c r="IS106">
        <v>-265519</v>
      </c>
      <c r="IT106">
        <v>-363843</v>
      </c>
      <c r="IU106">
        <v>9491</v>
      </c>
      <c r="IV106">
        <v>472994</v>
      </c>
      <c r="IW106">
        <v>243908</v>
      </c>
      <c r="IX106">
        <v>1497845</v>
      </c>
      <c r="IY106">
        <v>955946</v>
      </c>
      <c r="IZ106">
        <v>-94109</v>
      </c>
      <c r="JA106">
        <v>-628013</v>
      </c>
      <c r="JB106">
        <v>-549948</v>
      </c>
      <c r="JC106">
        <v>114626</v>
      </c>
      <c r="JD106">
        <v>193822</v>
      </c>
      <c r="JE106">
        <v>382182</v>
      </c>
      <c r="JF106">
        <v>-471609</v>
      </c>
      <c r="JG106">
        <v>-173666</v>
      </c>
      <c r="JH106">
        <v>169849</v>
      </c>
      <c r="JI106">
        <v>26690</v>
      </c>
      <c r="JJ106">
        <v>1375672</v>
      </c>
      <c r="JK106">
        <v>283364</v>
      </c>
      <c r="JL106">
        <v>57117</v>
      </c>
      <c r="JM106">
        <v>580745</v>
      </c>
      <c r="JN106">
        <v>-204889</v>
      </c>
      <c r="JO106">
        <v>-500381</v>
      </c>
      <c r="JP106">
        <v>536035</v>
      </c>
      <c r="JQ106">
        <v>364198</v>
      </c>
      <c r="JR106">
        <v>-548685</v>
      </c>
      <c r="JS106">
        <v>373341</v>
      </c>
      <c r="JT106">
        <v>80343</v>
      </c>
      <c r="JU106">
        <v>-35516</v>
      </c>
      <c r="JV106">
        <v>712282</v>
      </c>
      <c r="JW106">
        <v>857288</v>
      </c>
      <c r="JX106">
        <v>-115361</v>
      </c>
      <c r="JY106">
        <v>-60037</v>
      </c>
      <c r="JZ106">
        <v>535898</v>
      </c>
      <c r="KA106">
        <v>196277</v>
      </c>
      <c r="KB106">
        <v>319594</v>
      </c>
      <c r="KC106">
        <v>472513</v>
      </c>
      <c r="KD106">
        <v>-132970</v>
      </c>
      <c r="KE106">
        <v>91169</v>
      </c>
      <c r="KF106">
        <v>-187131</v>
      </c>
      <c r="KG106">
        <v>-141143</v>
      </c>
      <c r="KH106">
        <v>-230539</v>
      </c>
      <c r="KI106">
        <v>103768</v>
      </c>
      <c r="KJ106">
        <v>119637</v>
      </c>
      <c r="KK106">
        <v>942030</v>
      </c>
      <c r="KL106">
        <v>715338</v>
      </c>
      <c r="KM106">
        <v>105301</v>
      </c>
      <c r="KN106">
        <v>533714</v>
      </c>
      <c r="KO106">
        <v>333957</v>
      </c>
      <c r="KP106">
        <v>760462</v>
      </c>
      <c r="KQ106">
        <v>161835</v>
      </c>
      <c r="KR106">
        <v>803486</v>
      </c>
      <c r="KS106">
        <v>1139196</v>
      </c>
      <c r="KT106">
        <v>822140</v>
      </c>
      <c r="KU106">
        <v>162577</v>
      </c>
      <c r="KV106">
        <v>231384</v>
      </c>
      <c r="KW106">
        <v>1116654</v>
      </c>
      <c r="KX106">
        <v>351997</v>
      </c>
      <c r="KY106">
        <v>2295547</v>
      </c>
      <c r="KZ106">
        <v>-493445</v>
      </c>
      <c r="LA106">
        <v>-1803642</v>
      </c>
      <c r="LB106">
        <v>69068</v>
      </c>
      <c r="LC106">
        <v>-625142</v>
      </c>
      <c r="LD106">
        <v>659022</v>
      </c>
      <c r="LE106">
        <v>1197816</v>
      </c>
      <c r="LF106">
        <v>-191573</v>
      </c>
    </row>
    <row r="107" spans="1:318">
      <c r="A107" t="s">
        <v>367</v>
      </c>
      <c r="B107" t="s">
        <v>331</v>
      </c>
      <c r="C107">
        <v>1000000</v>
      </c>
      <c r="D107" t="s">
        <v>332</v>
      </c>
      <c r="E107" t="s">
        <v>613</v>
      </c>
      <c r="F107" s="2" t="s">
        <v>5</v>
      </c>
      <c r="G107">
        <v>13418</v>
      </c>
      <c r="H107" t="s">
        <v>8</v>
      </c>
      <c r="I107" t="s">
        <v>8</v>
      </c>
      <c r="J107" t="s">
        <v>8</v>
      </c>
      <c r="K107">
        <v>11855</v>
      </c>
      <c r="L107" t="s">
        <v>8</v>
      </c>
      <c r="M107" t="s">
        <v>8</v>
      </c>
      <c r="N107" t="s">
        <v>8</v>
      </c>
      <c r="O107">
        <v>11901</v>
      </c>
      <c r="P107" t="s">
        <v>8</v>
      </c>
      <c r="Q107" t="s">
        <v>8</v>
      </c>
      <c r="R107" t="s">
        <v>8</v>
      </c>
      <c r="S107">
        <v>12573</v>
      </c>
      <c r="T107" t="s">
        <v>8</v>
      </c>
      <c r="U107" t="s">
        <v>8</v>
      </c>
      <c r="V107" t="s">
        <v>8</v>
      </c>
      <c r="W107">
        <v>13503</v>
      </c>
      <c r="X107" t="s">
        <v>8</v>
      </c>
      <c r="Y107" t="s">
        <v>8</v>
      </c>
      <c r="Z107" t="s">
        <v>8</v>
      </c>
      <c r="AA107">
        <v>16337</v>
      </c>
      <c r="AB107" t="s">
        <v>8</v>
      </c>
      <c r="AC107" t="s">
        <v>8</v>
      </c>
      <c r="AD107" t="s">
        <v>8</v>
      </c>
      <c r="AE107">
        <v>17154</v>
      </c>
      <c r="AF107">
        <v>17308</v>
      </c>
      <c r="AG107">
        <v>17895</v>
      </c>
      <c r="AH107">
        <v>18511</v>
      </c>
      <c r="AI107">
        <v>18555</v>
      </c>
      <c r="AJ107">
        <v>18476</v>
      </c>
      <c r="AK107">
        <v>18787</v>
      </c>
      <c r="AL107">
        <v>19204</v>
      </c>
      <c r="AM107">
        <v>19493</v>
      </c>
      <c r="AN107">
        <v>20379</v>
      </c>
      <c r="AO107">
        <v>21067</v>
      </c>
      <c r="AP107">
        <v>21976</v>
      </c>
      <c r="AQ107">
        <v>22769</v>
      </c>
      <c r="AR107">
        <v>22766</v>
      </c>
      <c r="AS107">
        <v>23536</v>
      </c>
      <c r="AT107">
        <v>24236</v>
      </c>
      <c r="AU107">
        <v>24506</v>
      </c>
      <c r="AV107">
        <v>25539</v>
      </c>
      <c r="AW107">
        <v>25745</v>
      </c>
      <c r="AX107">
        <v>26381</v>
      </c>
      <c r="AY107">
        <v>26301</v>
      </c>
      <c r="AZ107">
        <v>25791</v>
      </c>
      <c r="BA107">
        <v>26750</v>
      </c>
      <c r="BB107">
        <v>25922</v>
      </c>
      <c r="BC107">
        <v>25964</v>
      </c>
      <c r="BD107">
        <v>26455</v>
      </c>
      <c r="BE107">
        <v>26876</v>
      </c>
      <c r="BF107">
        <v>28095</v>
      </c>
      <c r="BG107">
        <v>29455</v>
      </c>
      <c r="BH107">
        <v>30368</v>
      </c>
      <c r="BI107">
        <v>32798</v>
      </c>
      <c r="BJ107">
        <v>33591</v>
      </c>
      <c r="BK107">
        <v>34574</v>
      </c>
      <c r="BL107">
        <v>34309</v>
      </c>
      <c r="BM107">
        <v>35235</v>
      </c>
      <c r="BN107">
        <v>35471</v>
      </c>
      <c r="BO107">
        <v>36920</v>
      </c>
      <c r="BP107">
        <v>38640</v>
      </c>
      <c r="BQ107">
        <v>38798</v>
      </c>
      <c r="BR107">
        <v>40429</v>
      </c>
      <c r="BS107">
        <v>41408</v>
      </c>
      <c r="BT107">
        <v>41865</v>
      </c>
      <c r="BU107">
        <v>39583</v>
      </c>
      <c r="BV107">
        <v>40428</v>
      </c>
      <c r="BW107">
        <v>42256</v>
      </c>
      <c r="BX107">
        <v>43844</v>
      </c>
      <c r="BY107">
        <v>45663</v>
      </c>
      <c r="BZ107">
        <v>46906</v>
      </c>
      <c r="CA107">
        <v>47404</v>
      </c>
      <c r="CB107">
        <v>48289</v>
      </c>
      <c r="CC107">
        <v>49235</v>
      </c>
      <c r="CD107">
        <v>50938</v>
      </c>
      <c r="CE107">
        <v>56394</v>
      </c>
      <c r="CF107">
        <v>56567</v>
      </c>
      <c r="CG107">
        <v>56337</v>
      </c>
      <c r="CH107">
        <v>58131</v>
      </c>
      <c r="CI107">
        <v>59099</v>
      </c>
      <c r="CJ107">
        <v>58696</v>
      </c>
      <c r="CK107">
        <v>58496</v>
      </c>
      <c r="CL107">
        <v>58787</v>
      </c>
      <c r="CM107">
        <v>61776</v>
      </c>
      <c r="CN107">
        <v>65976</v>
      </c>
      <c r="CO107">
        <v>70238</v>
      </c>
      <c r="CP107">
        <v>77391</v>
      </c>
      <c r="CQ107">
        <v>81777</v>
      </c>
      <c r="CR107">
        <v>81910</v>
      </c>
      <c r="CS107">
        <v>86600</v>
      </c>
      <c r="CT107">
        <v>90505</v>
      </c>
      <c r="CU107">
        <v>93559</v>
      </c>
      <c r="CV107">
        <v>95753</v>
      </c>
      <c r="CW107">
        <v>99404</v>
      </c>
      <c r="CX107">
        <v>98058</v>
      </c>
      <c r="CY107">
        <v>102865</v>
      </c>
      <c r="CZ107">
        <v>105102</v>
      </c>
      <c r="DA107">
        <v>103366</v>
      </c>
      <c r="DB107">
        <v>107816</v>
      </c>
      <c r="DC107">
        <v>111986</v>
      </c>
      <c r="DD107">
        <v>118754</v>
      </c>
      <c r="DE107">
        <v>123807</v>
      </c>
      <c r="DF107">
        <v>133940</v>
      </c>
      <c r="DG107">
        <v>140073</v>
      </c>
      <c r="DH107">
        <v>146385</v>
      </c>
      <c r="DI107">
        <v>149885</v>
      </c>
      <c r="DJ107">
        <v>157373</v>
      </c>
      <c r="DK107">
        <v>166791</v>
      </c>
      <c r="DL107">
        <v>173222</v>
      </c>
      <c r="DM107">
        <v>172403</v>
      </c>
      <c r="DN107">
        <v>176485</v>
      </c>
      <c r="DO107">
        <v>170671</v>
      </c>
      <c r="DP107">
        <v>177536</v>
      </c>
      <c r="DQ107">
        <v>175035</v>
      </c>
      <c r="DR107">
        <v>175152</v>
      </c>
      <c r="DS107">
        <v>181260</v>
      </c>
      <c r="DT107">
        <v>189802</v>
      </c>
      <c r="DU107">
        <v>192881</v>
      </c>
      <c r="DV107">
        <v>192159</v>
      </c>
      <c r="DW107">
        <v>195783</v>
      </c>
      <c r="DX107">
        <v>204400</v>
      </c>
      <c r="DY107">
        <v>203727</v>
      </c>
      <c r="DZ107">
        <v>214465</v>
      </c>
      <c r="EA107">
        <v>247243</v>
      </c>
      <c r="EB107">
        <v>251890</v>
      </c>
      <c r="EC107">
        <v>262064</v>
      </c>
      <c r="ED107">
        <v>275913</v>
      </c>
      <c r="EE107">
        <v>292462</v>
      </c>
      <c r="EF107">
        <v>303541</v>
      </c>
      <c r="EG107">
        <v>312499</v>
      </c>
      <c r="EH107">
        <v>331817</v>
      </c>
      <c r="EI107">
        <v>339444</v>
      </c>
      <c r="EJ107">
        <v>359667</v>
      </c>
      <c r="EK107">
        <v>361639</v>
      </c>
      <c r="EL107">
        <v>385908</v>
      </c>
      <c r="EM107">
        <v>390932</v>
      </c>
      <c r="EN107">
        <v>404246</v>
      </c>
      <c r="EO107">
        <v>413660</v>
      </c>
      <c r="EP107">
        <v>421572</v>
      </c>
      <c r="EQ107">
        <v>454375</v>
      </c>
      <c r="ER107">
        <v>469831</v>
      </c>
      <c r="ES107">
        <v>481751</v>
      </c>
      <c r="ET107">
        <v>482639</v>
      </c>
      <c r="EU107">
        <v>496291</v>
      </c>
      <c r="EV107">
        <v>425731</v>
      </c>
      <c r="EW107">
        <v>419147</v>
      </c>
      <c r="EX107">
        <v>421536</v>
      </c>
      <c r="EY107">
        <v>457305</v>
      </c>
      <c r="EZ107">
        <v>454939</v>
      </c>
      <c r="FA107">
        <v>474648</v>
      </c>
      <c r="FB107">
        <v>487937</v>
      </c>
      <c r="FC107">
        <v>546880</v>
      </c>
      <c r="FD107">
        <v>543696</v>
      </c>
      <c r="FE107">
        <v>575880</v>
      </c>
      <c r="FF107">
        <v>597990</v>
      </c>
      <c r="FG107">
        <v>628214</v>
      </c>
      <c r="FH107">
        <v>648925</v>
      </c>
      <c r="FI107">
        <v>685725</v>
      </c>
      <c r="FJ107">
        <v>709133</v>
      </c>
      <c r="FK107">
        <v>831312</v>
      </c>
      <c r="FL107">
        <v>889445</v>
      </c>
      <c r="FM107">
        <v>950734</v>
      </c>
      <c r="FN107">
        <v>982207</v>
      </c>
      <c r="FO107">
        <v>1055463</v>
      </c>
      <c r="FP107">
        <v>1141368</v>
      </c>
      <c r="FQ107">
        <v>1175468</v>
      </c>
      <c r="FR107">
        <v>1243756</v>
      </c>
      <c r="FS107">
        <v>1194126</v>
      </c>
      <c r="FT107">
        <v>1252793</v>
      </c>
      <c r="FU107">
        <v>1312740</v>
      </c>
      <c r="FV107">
        <v>1337088</v>
      </c>
      <c r="FW107">
        <v>1405604</v>
      </c>
      <c r="FX107">
        <v>1460694</v>
      </c>
      <c r="FY107">
        <v>1511882</v>
      </c>
      <c r="FZ107">
        <v>1574163</v>
      </c>
      <c r="GA107">
        <v>1729557</v>
      </c>
      <c r="GB107">
        <v>1756466</v>
      </c>
      <c r="GC107">
        <v>1801919</v>
      </c>
      <c r="GD107">
        <v>1826989</v>
      </c>
      <c r="GE107">
        <v>1803015</v>
      </c>
      <c r="GF107">
        <v>1841981</v>
      </c>
      <c r="GG107">
        <v>1859287</v>
      </c>
      <c r="GH107">
        <v>1882259</v>
      </c>
      <c r="GI107">
        <v>2026487</v>
      </c>
      <c r="GJ107">
        <v>2186371</v>
      </c>
      <c r="GK107">
        <v>2226273</v>
      </c>
      <c r="GL107">
        <v>2275548</v>
      </c>
      <c r="GM107">
        <v>2329442</v>
      </c>
      <c r="GN107">
        <v>2390202</v>
      </c>
      <c r="GO107">
        <v>2434171</v>
      </c>
      <c r="GP107">
        <v>2523500</v>
      </c>
      <c r="GQ107">
        <v>2648908</v>
      </c>
      <c r="GR107">
        <v>2735147</v>
      </c>
      <c r="GS107">
        <v>2780082</v>
      </c>
      <c r="GT107">
        <v>2866773</v>
      </c>
      <c r="GU107">
        <v>2828706</v>
      </c>
      <c r="GV107">
        <v>2932754</v>
      </c>
      <c r="GW107">
        <v>3060180</v>
      </c>
      <c r="GX107">
        <v>3208062</v>
      </c>
      <c r="GY107">
        <v>3565962</v>
      </c>
      <c r="GZ107">
        <v>3692224</v>
      </c>
      <c r="HA107">
        <v>3786401</v>
      </c>
      <c r="HB107">
        <v>3922790</v>
      </c>
      <c r="HC107">
        <v>4231148</v>
      </c>
      <c r="HD107">
        <v>4363214</v>
      </c>
      <c r="HE107">
        <v>4587579</v>
      </c>
      <c r="HF107">
        <v>4799171</v>
      </c>
      <c r="HG107">
        <v>5228020</v>
      </c>
      <c r="HH107">
        <v>5479729</v>
      </c>
      <c r="HI107">
        <v>5606652</v>
      </c>
      <c r="HJ107">
        <v>5527236</v>
      </c>
      <c r="HK107">
        <v>6271575</v>
      </c>
      <c r="HL107">
        <v>6450329</v>
      </c>
      <c r="HM107">
        <v>6727703</v>
      </c>
      <c r="HN107">
        <v>6788577</v>
      </c>
      <c r="HO107">
        <v>7318506</v>
      </c>
      <c r="HP107">
        <v>7465874</v>
      </c>
      <c r="HQ107">
        <v>7666757</v>
      </c>
      <c r="HR107">
        <v>7862541</v>
      </c>
      <c r="HS107">
        <v>7621465</v>
      </c>
      <c r="HT107">
        <v>7596656</v>
      </c>
      <c r="HU107">
        <v>7886388</v>
      </c>
      <c r="HV107">
        <v>7784423</v>
      </c>
      <c r="HW107">
        <v>7811306</v>
      </c>
      <c r="HX107">
        <v>7908822</v>
      </c>
      <c r="HY107">
        <v>7878586</v>
      </c>
      <c r="HZ107">
        <v>7917470</v>
      </c>
      <c r="IA107">
        <v>7649527</v>
      </c>
      <c r="IB107">
        <v>7801126</v>
      </c>
      <c r="IC107">
        <v>8207774</v>
      </c>
      <c r="ID107">
        <v>8421118</v>
      </c>
      <c r="IE107">
        <v>9231991</v>
      </c>
      <c r="IF107">
        <v>9490925</v>
      </c>
      <c r="IG107">
        <v>9862541</v>
      </c>
      <c r="IH107">
        <v>10076920</v>
      </c>
      <c r="II107">
        <v>10753701</v>
      </c>
      <c r="IJ107">
        <v>10982132</v>
      </c>
      <c r="IK107">
        <v>11232244</v>
      </c>
      <c r="IL107">
        <v>11608064</v>
      </c>
      <c r="IM107">
        <v>11710009</v>
      </c>
      <c r="IN107">
        <v>12390591</v>
      </c>
      <c r="IO107">
        <v>12602365</v>
      </c>
      <c r="IP107">
        <v>13380905</v>
      </c>
      <c r="IQ107">
        <v>14084430</v>
      </c>
      <c r="IR107">
        <v>14626014</v>
      </c>
      <c r="IS107">
        <v>15460618</v>
      </c>
      <c r="IT107">
        <v>15835140</v>
      </c>
      <c r="IU107">
        <v>15932272</v>
      </c>
      <c r="IV107">
        <v>15689216</v>
      </c>
      <c r="IW107">
        <v>15502517</v>
      </c>
      <c r="IX107">
        <v>14932858</v>
      </c>
      <c r="IY107">
        <v>14008323</v>
      </c>
      <c r="IZ107">
        <v>13240936</v>
      </c>
      <c r="JA107">
        <v>13875584</v>
      </c>
      <c r="JB107">
        <v>14950684</v>
      </c>
      <c r="JC107">
        <v>15242188</v>
      </c>
      <c r="JD107">
        <v>15784198</v>
      </c>
      <c r="JE107">
        <v>15320583</v>
      </c>
      <c r="JF107">
        <v>16466666</v>
      </c>
      <c r="JG107">
        <v>17072362</v>
      </c>
      <c r="JH107">
        <v>17945079</v>
      </c>
      <c r="JI107">
        <v>18201718</v>
      </c>
      <c r="JJ107">
        <v>17721099</v>
      </c>
      <c r="JK107">
        <v>18459412</v>
      </c>
      <c r="JL107">
        <v>19377847</v>
      </c>
      <c r="JM107">
        <v>19297518</v>
      </c>
      <c r="JN107">
        <v>20009412</v>
      </c>
      <c r="JO107">
        <v>20023586</v>
      </c>
      <c r="JP107">
        <v>21110027</v>
      </c>
      <c r="JQ107">
        <v>21355622</v>
      </c>
      <c r="JR107">
        <v>21978409</v>
      </c>
      <c r="JS107">
        <v>23022016</v>
      </c>
      <c r="JT107">
        <v>23542038</v>
      </c>
      <c r="JU107">
        <v>24385288</v>
      </c>
      <c r="JV107">
        <v>24610072</v>
      </c>
      <c r="JW107">
        <v>25147929</v>
      </c>
      <c r="JX107">
        <v>25671679</v>
      </c>
      <c r="JY107">
        <v>25626138</v>
      </c>
      <c r="JZ107">
        <v>24742865</v>
      </c>
      <c r="KA107">
        <v>25137639</v>
      </c>
      <c r="KB107">
        <v>25553269</v>
      </c>
      <c r="KC107">
        <v>26184593</v>
      </c>
      <c r="KD107">
        <v>26851390</v>
      </c>
      <c r="KE107">
        <v>26775153</v>
      </c>
      <c r="KF107">
        <v>27884916</v>
      </c>
      <c r="KG107">
        <v>28707687</v>
      </c>
      <c r="KH107">
        <v>29660919</v>
      </c>
      <c r="KI107">
        <v>30608716</v>
      </c>
      <c r="KJ107">
        <v>30548809</v>
      </c>
      <c r="KK107">
        <v>31108949</v>
      </c>
      <c r="KL107">
        <v>32038705</v>
      </c>
      <c r="KM107">
        <v>30186642</v>
      </c>
      <c r="KN107">
        <v>32276185</v>
      </c>
      <c r="KO107">
        <v>33186129</v>
      </c>
      <c r="KP107">
        <v>33891262</v>
      </c>
      <c r="KQ107">
        <v>35302491</v>
      </c>
      <c r="KR107">
        <v>32751922</v>
      </c>
      <c r="KS107">
        <v>35963532</v>
      </c>
      <c r="KT107">
        <v>37636094</v>
      </c>
      <c r="KU107">
        <v>40507280</v>
      </c>
      <c r="KV107">
        <v>41784514</v>
      </c>
      <c r="KW107">
        <v>44281113</v>
      </c>
      <c r="KX107">
        <v>44854336</v>
      </c>
      <c r="KY107">
        <v>47994849</v>
      </c>
      <c r="KZ107">
        <v>46153504</v>
      </c>
      <c r="LA107">
        <v>41330899</v>
      </c>
      <c r="LB107">
        <v>39894801</v>
      </c>
      <c r="LC107">
        <v>41472601</v>
      </c>
      <c r="LD107">
        <v>43578371</v>
      </c>
      <c r="LE107">
        <v>45369913</v>
      </c>
      <c r="LF107">
        <v>44531183</v>
      </c>
    </row>
    <row r="108" spans="1:318">
      <c r="A108" t="s">
        <v>376</v>
      </c>
      <c r="B108" t="s">
        <v>331</v>
      </c>
      <c r="C108">
        <v>1000000</v>
      </c>
      <c r="D108" t="s">
        <v>332</v>
      </c>
      <c r="E108" t="s">
        <v>614</v>
      </c>
      <c r="F108" s="2" t="s">
        <v>615</v>
      </c>
      <c r="G108">
        <v>0</v>
      </c>
      <c r="H108" t="s">
        <v>8</v>
      </c>
      <c r="I108" t="s">
        <v>8</v>
      </c>
      <c r="J108" t="s">
        <v>8</v>
      </c>
      <c r="K108">
        <v>0</v>
      </c>
      <c r="L108" t="s">
        <v>8</v>
      </c>
      <c r="M108" t="s">
        <v>8</v>
      </c>
      <c r="N108" t="s">
        <v>8</v>
      </c>
      <c r="O108">
        <v>0</v>
      </c>
      <c r="P108" t="s">
        <v>8</v>
      </c>
      <c r="Q108" t="s">
        <v>8</v>
      </c>
      <c r="R108" t="s">
        <v>8</v>
      </c>
      <c r="S108">
        <v>0</v>
      </c>
      <c r="T108" t="s">
        <v>8</v>
      </c>
      <c r="U108" t="s">
        <v>8</v>
      </c>
      <c r="V108" t="s">
        <v>8</v>
      </c>
      <c r="W108">
        <v>0</v>
      </c>
      <c r="X108" t="s">
        <v>8</v>
      </c>
      <c r="Y108" t="s">
        <v>8</v>
      </c>
      <c r="Z108" t="s">
        <v>8</v>
      </c>
      <c r="AA108">
        <v>0</v>
      </c>
      <c r="AB108" t="s">
        <v>8</v>
      </c>
      <c r="AC108" t="s">
        <v>8</v>
      </c>
      <c r="AD108" t="s">
        <v>8</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867</v>
      </c>
      <c r="DA108">
        <v>867</v>
      </c>
      <c r="DB108">
        <v>867</v>
      </c>
      <c r="DC108">
        <v>867</v>
      </c>
      <c r="DD108">
        <v>1584</v>
      </c>
      <c r="DE108">
        <v>1584</v>
      </c>
      <c r="DF108">
        <v>1584</v>
      </c>
      <c r="DG108">
        <v>1720</v>
      </c>
      <c r="DH108">
        <v>2491</v>
      </c>
      <c r="DI108">
        <v>2491</v>
      </c>
      <c r="DJ108">
        <v>2491</v>
      </c>
      <c r="DK108">
        <v>2491</v>
      </c>
      <c r="DL108">
        <v>2767</v>
      </c>
      <c r="DM108">
        <v>2767</v>
      </c>
      <c r="DN108">
        <v>2767</v>
      </c>
      <c r="DO108">
        <v>2767</v>
      </c>
      <c r="DP108">
        <v>2767</v>
      </c>
      <c r="DQ108">
        <v>2767</v>
      </c>
      <c r="DR108">
        <v>2723</v>
      </c>
      <c r="DS108">
        <v>2809</v>
      </c>
      <c r="DT108">
        <v>2862</v>
      </c>
      <c r="DU108">
        <v>2836</v>
      </c>
      <c r="DV108">
        <v>2671</v>
      </c>
      <c r="DW108">
        <v>2685</v>
      </c>
      <c r="DX108">
        <v>2653</v>
      </c>
      <c r="DY108">
        <v>2629</v>
      </c>
      <c r="DZ108">
        <v>2654</v>
      </c>
      <c r="EA108">
        <v>2665</v>
      </c>
      <c r="EB108">
        <v>2659</v>
      </c>
      <c r="EC108">
        <v>2674</v>
      </c>
      <c r="ED108">
        <v>2669</v>
      </c>
      <c r="EE108">
        <v>2787</v>
      </c>
      <c r="EF108">
        <v>2837</v>
      </c>
      <c r="EG108">
        <v>2843</v>
      </c>
      <c r="EH108">
        <v>2939</v>
      </c>
      <c r="EI108">
        <v>2989</v>
      </c>
      <c r="EJ108">
        <v>4077</v>
      </c>
      <c r="EK108">
        <v>4090</v>
      </c>
      <c r="EL108">
        <v>4175</v>
      </c>
      <c r="EM108">
        <v>4173</v>
      </c>
      <c r="EN108">
        <v>5058</v>
      </c>
      <c r="EO108">
        <v>5353</v>
      </c>
      <c r="EP108">
        <v>5305</v>
      </c>
      <c r="EQ108">
        <v>5155</v>
      </c>
      <c r="ER108">
        <v>6019</v>
      </c>
      <c r="ES108">
        <v>5637</v>
      </c>
      <c r="ET108">
        <v>5608</v>
      </c>
      <c r="EU108">
        <v>5703</v>
      </c>
      <c r="EV108">
        <v>5454</v>
      </c>
      <c r="EW108">
        <v>5351</v>
      </c>
      <c r="EX108">
        <v>5254</v>
      </c>
      <c r="EY108">
        <v>5405</v>
      </c>
      <c r="EZ108">
        <v>5285</v>
      </c>
      <c r="FA108">
        <v>5234</v>
      </c>
      <c r="FB108">
        <v>5178</v>
      </c>
      <c r="FC108">
        <v>5130</v>
      </c>
      <c r="FD108">
        <v>5214</v>
      </c>
      <c r="FE108">
        <v>5052</v>
      </c>
      <c r="FF108">
        <v>4895</v>
      </c>
      <c r="FG108">
        <v>4803</v>
      </c>
      <c r="FH108">
        <v>4857</v>
      </c>
      <c r="FI108">
        <v>4891</v>
      </c>
      <c r="FJ108">
        <v>5191</v>
      </c>
      <c r="FK108">
        <v>5382</v>
      </c>
      <c r="FL108">
        <v>5577</v>
      </c>
      <c r="FM108">
        <v>5770</v>
      </c>
      <c r="FN108">
        <v>5945</v>
      </c>
      <c r="FO108">
        <v>5993</v>
      </c>
      <c r="FP108">
        <v>6299</v>
      </c>
      <c r="FQ108">
        <v>6262</v>
      </c>
      <c r="FR108">
        <v>6270</v>
      </c>
      <c r="FS108">
        <v>6951</v>
      </c>
      <c r="FT108">
        <v>6797</v>
      </c>
      <c r="FU108">
        <v>6421</v>
      </c>
      <c r="FV108">
        <v>6322</v>
      </c>
      <c r="FW108">
        <v>6593</v>
      </c>
      <c r="FX108">
        <v>6334</v>
      </c>
      <c r="FY108">
        <v>6107</v>
      </c>
      <c r="FZ108">
        <v>6270</v>
      </c>
      <c r="GA108">
        <v>6439</v>
      </c>
      <c r="GB108">
        <v>6373</v>
      </c>
      <c r="GC108">
        <v>6486</v>
      </c>
      <c r="GD108">
        <v>6823</v>
      </c>
      <c r="GE108">
        <v>6970</v>
      </c>
      <c r="GF108">
        <v>6596</v>
      </c>
      <c r="GG108">
        <v>6441</v>
      </c>
      <c r="GH108">
        <v>6703</v>
      </c>
      <c r="GI108">
        <v>7008</v>
      </c>
      <c r="GJ108">
        <v>6721</v>
      </c>
      <c r="GK108">
        <v>7012</v>
      </c>
      <c r="GL108">
        <v>7216</v>
      </c>
      <c r="GM108">
        <v>6737</v>
      </c>
      <c r="GN108">
        <v>6848</v>
      </c>
      <c r="GO108">
        <v>6877</v>
      </c>
      <c r="GP108">
        <v>6949</v>
      </c>
      <c r="GQ108">
        <v>6730</v>
      </c>
      <c r="GR108">
        <v>6921</v>
      </c>
      <c r="GS108">
        <v>7096</v>
      </c>
      <c r="GT108">
        <v>7189</v>
      </c>
      <c r="GU108">
        <v>7153</v>
      </c>
      <c r="GV108">
        <v>7646</v>
      </c>
      <c r="GW108">
        <v>7686</v>
      </c>
      <c r="GX108">
        <v>7380</v>
      </c>
      <c r="GY108">
        <v>7283</v>
      </c>
      <c r="GZ108">
        <v>7159</v>
      </c>
      <c r="HA108">
        <v>7072</v>
      </c>
      <c r="HB108">
        <v>7052</v>
      </c>
      <c r="HC108">
        <v>7045</v>
      </c>
      <c r="HD108">
        <v>6795</v>
      </c>
      <c r="HE108">
        <v>6801</v>
      </c>
      <c r="HF108">
        <v>6689</v>
      </c>
      <c r="HG108">
        <v>6611</v>
      </c>
      <c r="HH108">
        <v>6545</v>
      </c>
      <c r="HI108">
        <v>6524</v>
      </c>
      <c r="HJ108">
        <v>6719</v>
      </c>
      <c r="HK108">
        <v>6899</v>
      </c>
      <c r="HL108">
        <v>6653</v>
      </c>
      <c r="HM108">
        <v>6545</v>
      </c>
      <c r="HN108">
        <v>6799</v>
      </c>
      <c r="HO108">
        <v>6725</v>
      </c>
      <c r="HP108">
        <v>6599</v>
      </c>
      <c r="HQ108">
        <v>6552</v>
      </c>
      <c r="HR108">
        <v>6359</v>
      </c>
      <c r="HS108">
        <v>6384</v>
      </c>
      <c r="HT108">
        <v>6177</v>
      </c>
      <c r="HU108">
        <v>6103</v>
      </c>
      <c r="HV108">
        <v>6316</v>
      </c>
      <c r="HW108">
        <v>6157</v>
      </c>
      <c r="HX108">
        <v>6109</v>
      </c>
      <c r="HY108">
        <v>6519</v>
      </c>
      <c r="HZ108">
        <v>6481</v>
      </c>
      <c r="IA108">
        <v>6661</v>
      </c>
      <c r="IB108">
        <v>6731</v>
      </c>
      <c r="IC108">
        <v>6864</v>
      </c>
      <c r="ID108">
        <v>7005</v>
      </c>
      <c r="IE108">
        <v>7281</v>
      </c>
      <c r="IF108">
        <v>7254</v>
      </c>
      <c r="IG108">
        <v>7184</v>
      </c>
      <c r="IH108">
        <v>7197</v>
      </c>
      <c r="II108">
        <v>7609</v>
      </c>
      <c r="IJ108">
        <v>7402</v>
      </c>
      <c r="IK108">
        <v>7137</v>
      </c>
      <c r="IL108">
        <v>7102</v>
      </c>
      <c r="IM108">
        <v>7003</v>
      </c>
      <c r="IN108">
        <v>7059</v>
      </c>
      <c r="IO108">
        <v>7248</v>
      </c>
      <c r="IP108">
        <v>7234</v>
      </c>
      <c r="IQ108">
        <v>7371</v>
      </c>
      <c r="IR108">
        <v>7399</v>
      </c>
      <c r="IS108">
        <v>7426</v>
      </c>
      <c r="IT108">
        <v>7627</v>
      </c>
      <c r="IU108">
        <v>7742</v>
      </c>
      <c r="IV108">
        <v>8057</v>
      </c>
      <c r="IW108">
        <v>8004</v>
      </c>
      <c r="IX108">
        <v>7630</v>
      </c>
      <c r="IY108">
        <v>7547</v>
      </c>
      <c r="IZ108">
        <v>7325</v>
      </c>
      <c r="JA108">
        <v>7605</v>
      </c>
      <c r="JB108">
        <v>55953</v>
      </c>
      <c r="JC108">
        <v>55364</v>
      </c>
      <c r="JD108">
        <v>53618</v>
      </c>
      <c r="JE108">
        <v>52228</v>
      </c>
      <c r="JF108">
        <v>54958</v>
      </c>
      <c r="JG108">
        <v>54387</v>
      </c>
      <c r="JH108">
        <v>55993</v>
      </c>
      <c r="JI108">
        <v>56521</v>
      </c>
      <c r="JJ108">
        <v>55150</v>
      </c>
      <c r="JK108">
        <v>54219</v>
      </c>
      <c r="JL108">
        <v>54707</v>
      </c>
      <c r="JM108">
        <v>53593</v>
      </c>
      <c r="JN108">
        <v>54463</v>
      </c>
      <c r="JO108">
        <v>54277</v>
      </c>
      <c r="JP108">
        <v>52945</v>
      </c>
      <c r="JQ108">
        <v>53113</v>
      </c>
      <c r="JR108">
        <v>54177</v>
      </c>
      <c r="JS108">
        <v>54386</v>
      </c>
      <c r="JT108">
        <v>54585</v>
      </c>
      <c r="JU108">
        <v>54594</v>
      </c>
      <c r="JV108">
        <v>52358</v>
      </c>
      <c r="JW108">
        <v>51166</v>
      </c>
      <c r="JX108">
        <v>48718</v>
      </c>
      <c r="JY108">
        <v>49668</v>
      </c>
      <c r="JZ108">
        <v>49574</v>
      </c>
      <c r="KA108">
        <v>48938</v>
      </c>
      <c r="KB108">
        <v>49753</v>
      </c>
      <c r="KC108">
        <v>49401</v>
      </c>
      <c r="KD108">
        <v>49294</v>
      </c>
      <c r="KE108">
        <v>47476</v>
      </c>
      <c r="KF108">
        <v>47918</v>
      </c>
      <c r="KG108">
        <v>49138</v>
      </c>
      <c r="KH108">
        <v>49912</v>
      </c>
      <c r="KI108">
        <v>50294</v>
      </c>
      <c r="KJ108">
        <v>51344</v>
      </c>
      <c r="KK108">
        <v>49674</v>
      </c>
      <c r="KL108">
        <v>49274</v>
      </c>
      <c r="KM108">
        <v>49117</v>
      </c>
      <c r="KN108">
        <v>49027</v>
      </c>
      <c r="KO108">
        <v>49096</v>
      </c>
      <c r="KP108">
        <v>48146</v>
      </c>
      <c r="KQ108">
        <v>48835</v>
      </c>
      <c r="KR108">
        <v>48199</v>
      </c>
      <c r="KS108">
        <v>48584</v>
      </c>
      <c r="KT108">
        <v>49709</v>
      </c>
      <c r="KU108">
        <v>50864</v>
      </c>
      <c r="KV108">
        <v>50050</v>
      </c>
      <c r="KW108">
        <v>50375</v>
      </c>
      <c r="KX108">
        <v>161826</v>
      </c>
      <c r="KY108">
        <v>160760</v>
      </c>
      <c r="KZ108">
        <v>158785</v>
      </c>
      <c r="LA108">
        <v>152511</v>
      </c>
      <c r="LB108">
        <v>147009</v>
      </c>
      <c r="LC108">
        <v>152863</v>
      </c>
      <c r="LD108">
        <v>154516</v>
      </c>
      <c r="LE108">
        <v>152775</v>
      </c>
      <c r="LF108">
        <v>151041</v>
      </c>
    </row>
    <row r="109" spans="1:318">
      <c r="A109" t="s">
        <v>379</v>
      </c>
      <c r="B109" t="s">
        <v>331</v>
      </c>
      <c r="C109">
        <v>1000000</v>
      </c>
      <c r="D109" t="s">
        <v>332</v>
      </c>
      <c r="E109" t="s">
        <v>616</v>
      </c>
      <c r="F109" s="2" t="s">
        <v>617</v>
      </c>
      <c r="G109">
        <v>4579</v>
      </c>
      <c r="H109" t="s">
        <v>8</v>
      </c>
      <c r="I109" t="s">
        <v>8</v>
      </c>
      <c r="J109" t="s">
        <v>8</v>
      </c>
      <c r="K109">
        <v>3761</v>
      </c>
      <c r="L109" t="s">
        <v>8</v>
      </c>
      <c r="M109" t="s">
        <v>8</v>
      </c>
      <c r="N109" t="s">
        <v>8</v>
      </c>
      <c r="O109">
        <v>3283</v>
      </c>
      <c r="P109" t="s">
        <v>8</v>
      </c>
      <c r="Q109" t="s">
        <v>8</v>
      </c>
      <c r="R109" t="s">
        <v>8</v>
      </c>
      <c r="S109">
        <v>3901</v>
      </c>
      <c r="T109" t="s">
        <v>8</v>
      </c>
      <c r="U109" t="s">
        <v>8</v>
      </c>
      <c r="V109" t="s">
        <v>8</v>
      </c>
      <c r="W109">
        <v>4307</v>
      </c>
      <c r="X109" t="s">
        <v>8</v>
      </c>
      <c r="Y109" t="s">
        <v>8</v>
      </c>
      <c r="Z109" t="s">
        <v>8</v>
      </c>
      <c r="AA109">
        <v>4763</v>
      </c>
      <c r="AB109" t="s">
        <v>8</v>
      </c>
      <c r="AC109" t="s">
        <v>8</v>
      </c>
      <c r="AD109" t="s">
        <v>8</v>
      </c>
      <c r="AE109">
        <v>4692</v>
      </c>
      <c r="AF109">
        <v>4884</v>
      </c>
      <c r="AG109">
        <v>5196</v>
      </c>
      <c r="AH109">
        <v>5432</v>
      </c>
      <c r="AI109">
        <v>5270</v>
      </c>
      <c r="AJ109">
        <v>5114</v>
      </c>
      <c r="AK109">
        <v>5274</v>
      </c>
      <c r="AL109">
        <v>5343</v>
      </c>
      <c r="AM109">
        <v>5339</v>
      </c>
      <c r="AN109">
        <v>5552</v>
      </c>
      <c r="AO109">
        <v>5939</v>
      </c>
      <c r="AP109">
        <v>5953</v>
      </c>
      <c r="AQ109">
        <v>6022</v>
      </c>
      <c r="AR109">
        <v>5724</v>
      </c>
      <c r="AS109">
        <v>5838</v>
      </c>
      <c r="AT109">
        <v>5837</v>
      </c>
      <c r="AU109">
        <v>5721</v>
      </c>
      <c r="AV109">
        <v>5685</v>
      </c>
      <c r="AW109">
        <v>5835</v>
      </c>
      <c r="AX109">
        <v>6067</v>
      </c>
      <c r="AY109">
        <v>6053</v>
      </c>
      <c r="AZ109">
        <v>5723</v>
      </c>
      <c r="BA109">
        <v>6153</v>
      </c>
      <c r="BB109">
        <v>6041</v>
      </c>
      <c r="BC109">
        <v>6030</v>
      </c>
      <c r="BD109">
        <v>6719</v>
      </c>
      <c r="BE109">
        <v>7162</v>
      </c>
      <c r="BF109">
        <v>6784</v>
      </c>
      <c r="BG109">
        <v>6893</v>
      </c>
      <c r="BH109">
        <v>7030</v>
      </c>
      <c r="BI109">
        <v>6750</v>
      </c>
      <c r="BJ109">
        <v>6335</v>
      </c>
      <c r="BK109">
        <v>6130</v>
      </c>
      <c r="BL109">
        <v>5754</v>
      </c>
      <c r="BM109">
        <v>6535</v>
      </c>
      <c r="BN109">
        <v>6951</v>
      </c>
      <c r="BO109">
        <v>7184</v>
      </c>
      <c r="BP109">
        <v>7529</v>
      </c>
      <c r="BQ109">
        <v>7837</v>
      </c>
      <c r="BR109">
        <v>8326</v>
      </c>
      <c r="BS109">
        <v>8098</v>
      </c>
      <c r="BT109">
        <v>8536</v>
      </c>
      <c r="BU109">
        <v>8634</v>
      </c>
      <c r="BV109">
        <v>8231</v>
      </c>
      <c r="BW109">
        <v>8378</v>
      </c>
      <c r="BX109">
        <v>9140</v>
      </c>
      <c r="BY109">
        <v>9443</v>
      </c>
      <c r="BZ109">
        <v>9592</v>
      </c>
      <c r="CA109">
        <v>9612</v>
      </c>
      <c r="CB109">
        <v>9978</v>
      </c>
      <c r="CC109">
        <v>10396</v>
      </c>
      <c r="CD109">
        <v>11051</v>
      </c>
      <c r="CE109">
        <v>15547</v>
      </c>
      <c r="CF109">
        <v>15816</v>
      </c>
      <c r="CG109">
        <v>16326</v>
      </c>
      <c r="CH109">
        <v>16577</v>
      </c>
      <c r="CI109">
        <v>16343</v>
      </c>
      <c r="CJ109">
        <v>16905</v>
      </c>
      <c r="CK109">
        <v>17367</v>
      </c>
      <c r="CL109">
        <v>18780</v>
      </c>
      <c r="CM109">
        <v>20082</v>
      </c>
      <c r="CN109">
        <v>19788</v>
      </c>
      <c r="CO109">
        <v>19984</v>
      </c>
      <c r="CP109">
        <v>21697</v>
      </c>
      <c r="CQ109">
        <v>22878</v>
      </c>
      <c r="CR109">
        <v>23469</v>
      </c>
      <c r="CS109">
        <v>24445</v>
      </c>
      <c r="CT109">
        <v>25923</v>
      </c>
      <c r="CU109">
        <v>25543</v>
      </c>
      <c r="CV109">
        <v>29043</v>
      </c>
      <c r="CW109">
        <v>32684</v>
      </c>
      <c r="CX109">
        <v>29556</v>
      </c>
      <c r="CY109">
        <v>34992</v>
      </c>
      <c r="CZ109">
        <v>34092</v>
      </c>
      <c r="DA109">
        <v>33772</v>
      </c>
      <c r="DB109">
        <v>31412</v>
      </c>
      <c r="DC109">
        <v>27989</v>
      </c>
      <c r="DD109">
        <v>25021</v>
      </c>
      <c r="DE109">
        <v>23726</v>
      </c>
      <c r="DF109">
        <v>23835</v>
      </c>
      <c r="DG109">
        <v>23653</v>
      </c>
      <c r="DH109">
        <v>23649</v>
      </c>
      <c r="DI109">
        <v>25302</v>
      </c>
      <c r="DJ109">
        <v>26442</v>
      </c>
      <c r="DK109">
        <v>28915</v>
      </c>
      <c r="DL109">
        <v>26973</v>
      </c>
      <c r="DM109">
        <v>29790</v>
      </c>
      <c r="DN109">
        <v>29820</v>
      </c>
      <c r="DO109">
        <v>31271</v>
      </c>
      <c r="DP109">
        <v>35451</v>
      </c>
      <c r="DQ109">
        <v>32322</v>
      </c>
      <c r="DR109">
        <v>37014</v>
      </c>
      <c r="DS109">
        <v>39463</v>
      </c>
      <c r="DT109">
        <v>33946</v>
      </c>
      <c r="DU109">
        <v>30625</v>
      </c>
      <c r="DV109">
        <v>33928</v>
      </c>
      <c r="DW109">
        <v>30853</v>
      </c>
      <c r="DX109">
        <v>27549</v>
      </c>
      <c r="DY109">
        <v>23245</v>
      </c>
      <c r="DZ109">
        <v>26021</v>
      </c>
      <c r="EA109">
        <v>30591</v>
      </c>
      <c r="EB109">
        <v>30018</v>
      </c>
      <c r="EC109">
        <v>31251</v>
      </c>
      <c r="ED109">
        <v>34704</v>
      </c>
      <c r="EE109">
        <v>32029</v>
      </c>
      <c r="EF109">
        <v>27345</v>
      </c>
      <c r="EG109">
        <v>32972</v>
      </c>
      <c r="EH109">
        <v>40559</v>
      </c>
      <c r="EI109">
        <v>34169</v>
      </c>
      <c r="EJ109">
        <v>53776</v>
      </c>
      <c r="EK109">
        <v>59823</v>
      </c>
      <c r="EL109">
        <v>67361</v>
      </c>
      <c r="EM109">
        <v>65425</v>
      </c>
      <c r="EN109">
        <v>74516</v>
      </c>
      <c r="EO109">
        <v>54745</v>
      </c>
      <c r="EP109">
        <v>43937</v>
      </c>
      <c r="EQ109">
        <v>40040</v>
      </c>
      <c r="ER109">
        <v>35183</v>
      </c>
      <c r="ES109">
        <v>39954</v>
      </c>
      <c r="ET109">
        <v>43529</v>
      </c>
      <c r="EU109">
        <v>17556</v>
      </c>
      <c r="EV109">
        <v>-2076</v>
      </c>
      <c r="EW109">
        <v>-18129</v>
      </c>
      <c r="EX109">
        <v>-36962</v>
      </c>
      <c r="EY109">
        <v>-46031</v>
      </c>
      <c r="EZ109">
        <v>-65566</v>
      </c>
      <c r="FA109">
        <v>-68878</v>
      </c>
      <c r="FB109">
        <v>-64568</v>
      </c>
      <c r="FC109">
        <v>-23970</v>
      </c>
      <c r="FD109">
        <v>-39740</v>
      </c>
      <c r="FE109">
        <v>-28489</v>
      </c>
      <c r="FF109">
        <v>-31139</v>
      </c>
      <c r="FG109">
        <v>-37587</v>
      </c>
      <c r="FH109">
        <v>-34993</v>
      </c>
      <c r="FI109">
        <v>-28233</v>
      </c>
      <c r="FJ109">
        <v>-24190</v>
      </c>
      <c r="FK109">
        <v>8150</v>
      </c>
      <c r="FL109">
        <v>14447</v>
      </c>
      <c r="FM109">
        <v>13208</v>
      </c>
      <c r="FN109">
        <v>8220</v>
      </c>
      <c r="FO109">
        <v>9958</v>
      </c>
      <c r="FP109">
        <v>22037</v>
      </c>
      <c r="FQ109">
        <v>13675</v>
      </c>
      <c r="FR109">
        <v>32530</v>
      </c>
      <c r="FS109">
        <v>45201</v>
      </c>
      <c r="FT109">
        <v>37050</v>
      </c>
      <c r="FU109">
        <v>50739</v>
      </c>
      <c r="FV109">
        <v>39155</v>
      </c>
      <c r="FW109">
        <v>48027</v>
      </c>
      <c r="FX109">
        <v>30447</v>
      </c>
      <c r="FY109">
        <v>37366</v>
      </c>
      <c r="FZ109">
        <v>34576</v>
      </c>
      <c r="GA109">
        <v>29043</v>
      </c>
      <c r="GB109">
        <v>38515</v>
      </c>
      <c r="GC109">
        <v>42211</v>
      </c>
      <c r="GD109">
        <v>65913</v>
      </c>
      <c r="GE109">
        <v>60062</v>
      </c>
      <c r="GF109">
        <v>65545</v>
      </c>
      <c r="GG109">
        <v>59656</v>
      </c>
      <c r="GH109">
        <v>71341</v>
      </c>
      <c r="GI109">
        <v>72266</v>
      </c>
      <c r="GJ109">
        <v>199464</v>
      </c>
      <c r="GK109">
        <v>194343</v>
      </c>
      <c r="GL109">
        <v>215361</v>
      </c>
      <c r="GM109">
        <v>221374</v>
      </c>
      <c r="GN109">
        <v>241576</v>
      </c>
      <c r="GO109">
        <v>247788</v>
      </c>
      <c r="GP109">
        <v>273130</v>
      </c>
      <c r="GQ109">
        <v>296567</v>
      </c>
      <c r="GR109">
        <v>338339</v>
      </c>
      <c r="GS109">
        <v>365009</v>
      </c>
      <c r="GT109">
        <v>359180</v>
      </c>
      <c r="GU109">
        <v>407483</v>
      </c>
      <c r="GV109">
        <v>399873</v>
      </c>
      <c r="GW109">
        <v>398252</v>
      </c>
      <c r="GX109">
        <v>397602</v>
      </c>
      <c r="GY109">
        <v>422285</v>
      </c>
      <c r="GZ109">
        <v>401891</v>
      </c>
      <c r="HA109">
        <v>392070</v>
      </c>
      <c r="HB109">
        <v>384942</v>
      </c>
      <c r="HC109">
        <v>402068</v>
      </c>
      <c r="HD109">
        <v>387715</v>
      </c>
      <c r="HE109">
        <v>391908</v>
      </c>
      <c r="HF109">
        <v>401510</v>
      </c>
      <c r="HG109">
        <v>449417</v>
      </c>
      <c r="HH109">
        <v>433786</v>
      </c>
      <c r="HI109">
        <v>448118</v>
      </c>
      <c r="HJ109">
        <v>478754</v>
      </c>
      <c r="HK109">
        <v>512711</v>
      </c>
      <c r="HL109">
        <v>485227</v>
      </c>
      <c r="HM109">
        <v>504041</v>
      </c>
      <c r="HN109">
        <v>517034</v>
      </c>
      <c r="HO109">
        <v>548865</v>
      </c>
      <c r="HP109">
        <v>455220</v>
      </c>
      <c r="HQ109">
        <v>514460</v>
      </c>
      <c r="HR109">
        <v>509060</v>
      </c>
      <c r="HS109">
        <v>511874</v>
      </c>
      <c r="HT109">
        <v>426044</v>
      </c>
      <c r="HU109">
        <v>443159</v>
      </c>
      <c r="HV109">
        <v>469779</v>
      </c>
      <c r="HW109">
        <v>488209</v>
      </c>
      <c r="HX109">
        <v>448930</v>
      </c>
      <c r="HY109">
        <v>438903</v>
      </c>
      <c r="HZ109">
        <v>482092</v>
      </c>
      <c r="IA109">
        <v>544590</v>
      </c>
      <c r="IB109">
        <v>438891</v>
      </c>
      <c r="IC109">
        <v>411909</v>
      </c>
      <c r="ID109">
        <v>432386</v>
      </c>
      <c r="IE109">
        <v>457515</v>
      </c>
      <c r="IF109">
        <v>374793</v>
      </c>
      <c r="IG109">
        <v>409280</v>
      </c>
      <c r="IH109">
        <v>390547</v>
      </c>
      <c r="II109">
        <v>458779</v>
      </c>
      <c r="IJ109">
        <v>485361</v>
      </c>
      <c r="IK109">
        <v>493204</v>
      </c>
      <c r="IL109">
        <v>486020</v>
      </c>
      <c r="IM109">
        <v>481183</v>
      </c>
      <c r="IN109">
        <v>479195</v>
      </c>
      <c r="IO109">
        <v>492754</v>
      </c>
      <c r="IP109">
        <v>504890</v>
      </c>
      <c r="IQ109">
        <v>546335</v>
      </c>
      <c r="IR109">
        <v>424780</v>
      </c>
      <c r="IS109">
        <v>462623</v>
      </c>
      <c r="IT109">
        <v>510957</v>
      </c>
      <c r="IU109">
        <v>454228</v>
      </c>
      <c r="IV109">
        <v>303382</v>
      </c>
      <c r="IW109">
        <v>273805</v>
      </c>
      <c r="IX109">
        <v>484077</v>
      </c>
      <c r="IY109">
        <v>836145</v>
      </c>
      <c r="IZ109">
        <v>710726</v>
      </c>
      <c r="JA109">
        <v>607520</v>
      </c>
      <c r="JB109">
        <v>670909</v>
      </c>
      <c r="JC109">
        <v>636917</v>
      </c>
      <c r="JD109">
        <v>642479</v>
      </c>
      <c r="JE109">
        <v>639228</v>
      </c>
      <c r="JF109">
        <v>607112</v>
      </c>
      <c r="JG109">
        <v>643616</v>
      </c>
      <c r="JH109">
        <v>923789</v>
      </c>
      <c r="JI109">
        <v>931110</v>
      </c>
      <c r="JJ109">
        <v>1028322</v>
      </c>
      <c r="JK109">
        <v>987938</v>
      </c>
      <c r="JL109">
        <v>1023970</v>
      </c>
      <c r="JM109">
        <v>1056080</v>
      </c>
      <c r="JN109">
        <v>1040217</v>
      </c>
      <c r="JO109">
        <v>957635</v>
      </c>
      <c r="JP109">
        <v>1047356</v>
      </c>
      <c r="JQ109">
        <v>1345208</v>
      </c>
      <c r="JR109">
        <v>1341272</v>
      </c>
      <c r="JS109">
        <v>1328700</v>
      </c>
      <c r="JT109">
        <v>1420998</v>
      </c>
      <c r="JU109">
        <v>1500391</v>
      </c>
      <c r="JV109">
        <v>1511807</v>
      </c>
      <c r="JW109">
        <v>1430917</v>
      </c>
      <c r="JX109">
        <v>1458778</v>
      </c>
      <c r="JY109">
        <v>1424480</v>
      </c>
      <c r="JZ109">
        <v>1408743</v>
      </c>
      <c r="KA109">
        <v>1384996</v>
      </c>
      <c r="KB109">
        <v>1395825</v>
      </c>
      <c r="KC109">
        <v>1482385</v>
      </c>
      <c r="KD109">
        <v>1434411</v>
      </c>
      <c r="KE109">
        <v>1371643</v>
      </c>
      <c r="KF109">
        <v>1473512</v>
      </c>
      <c r="KG109">
        <v>1495249</v>
      </c>
      <c r="KH109">
        <v>1550425</v>
      </c>
      <c r="KI109">
        <v>1571037</v>
      </c>
      <c r="KJ109">
        <v>1597195</v>
      </c>
      <c r="KK109">
        <v>1689533</v>
      </c>
      <c r="KL109">
        <v>1680428</v>
      </c>
      <c r="KM109">
        <v>1736690</v>
      </c>
      <c r="KN109">
        <v>1651487</v>
      </c>
      <c r="KO109">
        <v>1656155</v>
      </c>
      <c r="KP109">
        <v>1683830</v>
      </c>
      <c r="KQ109">
        <v>1710425</v>
      </c>
      <c r="KR109">
        <v>2246036</v>
      </c>
      <c r="KS109">
        <v>2047092</v>
      </c>
      <c r="KT109">
        <v>2014271</v>
      </c>
      <c r="KU109">
        <v>1961108</v>
      </c>
      <c r="KV109">
        <v>1895577</v>
      </c>
      <c r="KW109">
        <v>1913195</v>
      </c>
      <c r="KX109">
        <v>2048873</v>
      </c>
      <c r="KY109">
        <v>2126601</v>
      </c>
      <c r="KZ109">
        <v>2283478</v>
      </c>
      <c r="LA109">
        <v>2234308</v>
      </c>
      <c r="LB109">
        <v>2329489</v>
      </c>
      <c r="LC109">
        <v>2320447</v>
      </c>
      <c r="LD109">
        <v>2448768</v>
      </c>
      <c r="LE109">
        <v>2396069</v>
      </c>
      <c r="LF109">
        <v>2358048</v>
      </c>
    </row>
    <row r="110" spans="1:318">
      <c r="A110" t="s">
        <v>382</v>
      </c>
      <c r="B110" t="s">
        <v>331</v>
      </c>
      <c r="C110">
        <v>1000000</v>
      </c>
      <c r="D110" t="s">
        <v>332</v>
      </c>
      <c r="E110" t="s">
        <v>618</v>
      </c>
      <c r="F110" s="2" t="s">
        <v>619</v>
      </c>
      <c r="G110">
        <v>0</v>
      </c>
      <c r="H110" t="s">
        <v>8</v>
      </c>
      <c r="I110" t="s">
        <v>8</v>
      </c>
      <c r="J110" t="s">
        <v>8</v>
      </c>
      <c r="K110">
        <v>0</v>
      </c>
      <c r="L110" t="s">
        <v>8</v>
      </c>
      <c r="M110" t="s">
        <v>8</v>
      </c>
      <c r="N110" t="s">
        <v>8</v>
      </c>
      <c r="O110">
        <v>0</v>
      </c>
      <c r="P110" t="s">
        <v>8</v>
      </c>
      <c r="Q110" t="s">
        <v>8</v>
      </c>
      <c r="R110" t="s">
        <v>8</v>
      </c>
      <c r="S110">
        <v>0</v>
      </c>
      <c r="T110" t="s">
        <v>8</v>
      </c>
      <c r="U110" t="s">
        <v>8</v>
      </c>
      <c r="V110" t="s">
        <v>8</v>
      </c>
      <c r="W110">
        <v>0</v>
      </c>
      <c r="X110" t="s">
        <v>8</v>
      </c>
      <c r="Y110" t="s">
        <v>8</v>
      </c>
      <c r="Z110" t="s">
        <v>8</v>
      </c>
      <c r="AA110">
        <v>0</v>
      </c>
      <c r="AB110" t="s">
        <v>8</v>
      </c>
      <c r="AC110" t="s">
        <v>8</v>
      </c>
      <c r="AD110" t="s">
        <v>8</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3795</v>
      </c>
      <c r="CF110">
        <v>3681</v>
      </c>
      <c r="CG110">
        <v>3736</v>
      </c>
      <c r="CH110">
        <v>3794</v>
      </c>
      <c r="CI110">
        <v>3926</v>
      </c>
      <c r="CJ110">
        <v>3987</v>
      </c>
      <c r="CK110">
        <v>4063</v>
      </c>
      <c r="CL110">
        <v>4117</v>
      </c>
      <c r="CM110">
        <v>4262</v>
      </c>
      <c r="CN110">
        <v>4297</v>
      </c>
      <c r="CO110">
        <v>4338</v>
      </c>
      <c r="CP110">
        <v>4391</v>
      </c>
      <c r="CQ110">
        <v>4497</v>
      </c>
      <c r="CR110">
        <v>4501</v>
      </c>
      <c r="CS110">
        <v>4556</v>
      </c>
      <c r="CT110">
        <v>4626</v>
      </c>
      <c r="CU110">
        <v>4786</v>
      </c>
      <c r="CV110">
        <v>4810</v>
      </c>
      <c r="CW110">
        <v>4930</v>
      </c>
      <c r="CX110">
        <v>5030</v>
      </c>
      <c r="CY110">
        <v>5279</v>
      </c>
      <c r="CZ110">
        <v>5326</v>
      </c>
      <c r="DA110">
        <v>5446</v>
      </c>
      <c r="DB110">
        <v>5555</v>
      </c>
      <c r="DC110">
        <v>5743</v>
      </c>
      <c r="DD110">
        <v>5816</v>
      </c>
      <c r="DE110">
        <v>5984</v>
      </c>
      <c r="DF110">
        <v>6066</v>
      </c>
      <c r="DG110">
        <v>6222</v>
      </c>
      <c r="DH110">
        <v>6271</v>
      </c>
      <c r="DI110">
        <v>6440</v>
      </c>
      <c r="DJ110">
        <v>6544</v>
      </c>
      <c r="DK110">
        <v>6806</v>
      </c>
      <c r="DL110">
        <v>6895</v>
      </c>
      <c r="DM110">
        <v>7103</v>
      </c>
      <c r="DN110">
        <v>7206</v>
      </c>
      <c r="DO110">
        <v>7745</v>
      </c>
      <c r="DP110">
        <v>7875</v>
      </c>
      <c r="DQ110">
        <v>8110</v>
      </c>
      <c r="DR110">
        <v>8317</v>
      </c>
      <c r="DS110">
        <v>8731</v>
      </c>
      <c r="DT110">
        <v>8844</v>
      </c>
      <c r="DU110">
        <v>9180</v>
      </c>
      <c r="DV110">
        <v>9423</v>
      </c>
      <c r="DW110">
        <v>9931</v>
      </c>
      <c r="DX110">
        <v>10171</v>
      </c>
      <c r="DY110">
        <v>10643</v>
      </c>
      <c r="DZ110">
        <v>10885</v>
      </c>
      <c r="EA110">
        <v>11250</v>
      </c>
      <c r="EB110">
        <v>11356</v>
      </c>
      <c r="EC110">
        <v>11848</v>
      </c>
      <c r="ED110">
        <v>12157</v>
      </c>
      <c r="EE110">
        <v>12701</v>
      </c>
      <c r="EF110">
        <v>12978</v>
      </c>
      <c r="EG110">
        <v>13539</v>
      </c>
      <c r="EH110">
        <v>14047</v>
      </c>
      <c r="EI110">
        <v>14940</v>
      </c>
      <c r="EJ110">
        <v>14966</v>
      </c>
      <c r="EK110">
        <v>15482</v>
      </c>
      <c r="EL110">
        <v>16096</v>
      </c>
      <c r="EM110">
        <v>16642</v>
      </c>
      <c r="EN110">
        <v>17088</v>
      </c>
      <c r="EO110">
        <v>18209</v>
      </c>
      <c r="EP110">
        <v>18378</v>
      </c>
      <c r="EQ110">
        <v>19415</v>
      </c>
      <c r="ER110">
        <v>19906</v>
      </c>
      <c r="ES110">
        <v>20348</v>
      </c>
      <c r="ET110">
        <v>20229</v>
      </c>
      <c r="EU110">
        <v>20974</v>
      </c>
      <c r="EV110">
        <v>20531</v>
      </c>
      <c r="EW110">
        <v>22366</v>
      </c>
      <c r="EX110">
        <v>22670</v>
      </c>
      <c r="EY110">
        <v>23441</v>
      </c>
      <c r="EZ110">
        <v>23845</v>
      </c>
      <c r="FA110">
        <v>25069</v>
      </c>
      <c r="FB110">
        <v>26055</v>
      </c>
      <c r="FC110">
        <v>27546</v>
      </c>
      <c r="FD110">
        <v>27524</v>
      </c>
      <c r="FE110">
        <v>28950</v>
      </c>
      <c r="FF110">
        <v>29340</v>
      </c>
      <c r="FG110">
        <v>29942</v>
      </c>
      <c r="FH110">
        <v>30183</v>
      </c>
      <c r="FI110">
        <v>31452</v>
      </c>
      <c r="FJ110">
        <v>32391</v>
      </c>
      <c r="FK110">
        <v>33258</v>
      </c>
      <c r="FL110">
        <v>33267</v>
      </c>
      <c r="FM110">
        <v>33636</v>
      </c>
      <c r="FN110">
        <v>34150</v>
      </c>
      <c r="FO110">
        <v>35679</v>
      </c>
      <c r="FP110">
        <v>35599</v>
      </c>
      <c r="FQ110">
        <v>36988</v>
      </c>
      <c r="FR110">
        <v>37634</v>
      </c>
      <c r="FS110">
        <v>39545</v>
      </c>
      <c r="FT110">
        <v>39641</v>
      </c>
      <c r="FU110">
        <v>41497</v>
      </c>
      <c r="FV110">
        <v>42329</v>
      </c>
      <c r="FW110">
        <v>43656</v>
      </c>
      <c r="FX110">
        <v>44411</v>
      </c>
      <c r="FY110">
        <v>46302</v>
      </c>
      <c r="FZ110">
        <v>45960</v>
      </c>
      <c r="GA110">
        <v>47405</v>
      </c>
      <c r="GB110">
        <v>50352</v>
      </c>
      <c r="GC110">
        <v>54405</v>
      </c>
      <c r="GD110">
        <v>59295</v>
      </c>
      <c r="GE110">
        <v>63991</v>
      </c>
      <c r="GF110">
        <v>68034</v>
      </c>
      <c r="GG110">
        <v>69572</v>
      </c>
      <c r="GH110">
        <v>73110</v>
      </c>
      <c r="GI110">
        <v>76804</v>
      </c>
      <c r="GJ110">
        <v>77237</v>
      </c>
      <c r="GK110">
        <v>77765</v>
      </c>
      <c r="GL110">
        <v>83327</v>
      </c>
      <c r="GM110">
        <v>87890</v>
      </c>
      <c r="GN110">
        <v>90322</v>
      </c>
      <c r="GO110">
        <v>95783</v>
      </c>
      <c r="GP110">
        <v>101456</v>
      </c>
      <c r="GQ110">
        <v>104508</v>
      </c>
      <c r="GR110">
        <v>109216</v>
      </c>
      <c r="GS110">
        <v>114953</v>
      </c>
      <c r="GT110">
        <v>118958</v>
      </c>
      <c r="GU110">
        <v>125093</v>
      </c>
      <c r="GV110">
        <v>130420</v>
      </c>
      <c r="GW110">
        <v>131556</v>
      </c>
      <c r="GX110">
        <v>132589</v>
      </c>
      <c r="GY110">
        <v>133933</v>
      </c>
      <c r="GZ110">
        <v>130622</v>
      </c>
      <c r="HA110">
        <v>134369</v>
      </c>
      <c r="HB110">
        <v>140911</v>
      </c>
      <c r="HC110">
        <v>148084</v>
      </c>
      <c r="HD110">
        <v>150810</v>
      </c>
      <c r="HE110">
        <v>155135</v>
      </c>
      <c r="HF110">
        <v>161097</v>
      </c>
      <c r="HG110">
        <v>170509</v>
      </c>
      <c r="HH110">
        <v>170450</v>
      </c>
      <c r="HI110">
        <v>172283</v>
      </c>
      <c r="HJ110">
        <v>178790</v>
      </c>
      <c r="HK110">
        <v>184356</v>
      </c>
      <c r="HL110">
        <v>185830</v>
      </c>
      <c r="HM110">
        <v>188238</v>
      </c>
      <c r="HN110">
        <v>192137</v>
      </c>
      <c r="HO110">
        <v>208763</v>
      </c>
      <c r="HP110">
        <v>200186</v>
      </c>
      <c r="HQ110">
        <v>200180</v>
      </c>
      <c r="HR110">
        <v>199816</v>
      </c>
      <c r="HS110">
        <v>205406</v>
      </c>
      <c r="HT110">
        <v>206329</v>
      </c>
      <c r="HU110">
        <v>208102</v>
      </c>
      <c r="HV110">
        <v>217595</v>
      </c>
      <c r="HW110">
        <v>229200</v>
      </c>
      <c r="HX110">
        <v>232837</v>
      </c>
      <c r="HY110">
        <v>240049</v>
      </c>
      <c r="HZ110">
        <v>241155</v>
      </c>
      <c r="IA110">
        <v>248061</v>
      </c>
      <c r="IB110">
        <v>251852</v>
      </c>
      <c r="IC110">
        <v>250314</v>
      </c>
      <c r="ID110">
        <v>251925</v>
      </c>
      <c r="IE110">
        <v>258652</v>
      </c>
      <c r="IF110">
        <v>255710</v>
      </c>
      <c r="IG110">
        <v>264248</v>
      </c>
      <c r="IH110">
        <v>267921</v>
      </c>
      <c r="II110">
        <v>271953</v>
      </c>
      <c r="IJ110">
        <v>270244</v>
      </c>
      <c r="IK110">
        <v>270048</v>
      </c>
      <c r="IL110">
        <v>272329</v>
      </c>
      <c r="IM110">
        <v>280400</v>
      </c>
      <c r="IN110">
        <v>280435</v>
      </c>
      <c r="IO110">
        <v>278090</v>
      </c>
      <c r="IP110">
        <v>275769</v>
      </c>
      <c r="IQ110">
        <v>282627</v>
      </c>
      <c r="IR110">
        <v>276462</v>
      </c>
      <c r="IS110">
        <v>274827</v>
      </c>
      <c r="IT110">
        <v>275482</v>
      </c>
      <c r="IU110">
        <v>271952</v>
      </c>
      <c r="IV110">
        <v>265202</v>
      </c>
      <c r="IW110">
        <v>265432</v>
      </c>
      <c r="IX110">
        <v>271277</v>
      </c>
      <c r="IY110">
        <v>301139</v>
      </c>
      <c r="IZ110">
        <v>312955</v>
      </c>
      <c r="JA110">
        <v>311020</v>
      </c>
      <c r="JB110">
        <v>315199</v>
      </c>
      <c r="JC110">
        <v>313771</v>
      </c>
      <c r="JD110">
        <v>316036</v>
      </c>
      <c r="JE110">
        <v>318136</v>
      </c>
      <c r="JF110">
        <v>328650</v>
      </c>
      <c r="JG110">
        <v>342090</v>
      </c>
      <c r="JH110">
        <v>354666</v>
      </c>
      <c r="JI110">
        <v>368655</v>
      </c>
      <c r="JJ110">
        <v>378269</v>
      </c>
      <c r="JK110">
        <v>397086</v>
      </c>
      <c r="JL110">
        <v>415143</v>
      </c>
      <c r="JM110">
        <v>422259</v>
      </c>
      <c r="JN110">
        <v>438415</v>
      </c>
      <c r="JO110">
        <v>454227</v>
      </c>
      <c r="JP110">
        <v>459184</v>
      </c>
      <c r="JQ110">
        <v>468670</v>
      </c>
      <c r="JR110">
        <v>481334</v>
      </c>
      <c r="JS110">
        <v>491940</v>
      </c>
      <c r="JT110">
        <v>517109</v>
      </c>
      <c r="JU110">
        <v>523639</v>
      </c>
      <c r="JV110">
        <v>529702</v>
      </c>
      <c r="JW110">
        <v>558205</v>
      </c>
      <c r="JX110">
        <v>569713</v>
      </c>
      <c r="JY110">
        <v>569089</v>
      </c>
      <c r="JZ110">
        <v>582453</v>
      </c>
      <c r="KA110">
        <v>596575</v>
      </c>
      <c r="KB110">
        <v>609153</v>
      </c>
      <c r="KC110">
        <v>616337</v>
      </c>
      <c r="KD110">
        <v>624279</v>
      </c>
      <c r="KE110">
        <v>638886</v>
      </c>
      <c r="KF110">
        <v>659650</v>
      </c>
      <c r="KG110">
        <v>675480</v>
      </c>
      <c r="KH110">
        <v>691330</v>
      </c>
      <c r="KI110">
        <v>708592</v>
      </c>
      <c r="KJ110">
        <v>725562</v>
      </c>
      <c r="KK110">
        <v>744953</v>
      </c>
      <c r="KL110">
        <v>764559</v>
      </c>
      <c r="KM110">
        <v>773923</v>
      </c>
      <c r="KN110">
        <v>779172</v>
      </c>
      <c r="KO110">
        <v>788528</v>
      </c>
      <c r="KP110">
        <v>807638</v>
      </c>
      <c r="KQ110">
        <v>825217</v>
      </c>
      <c r="KR110">
        <v>851231</v>
      </c>
      <c r="KS110">
        <v>880630</v>
      </c>
      <c r="KT110">
        <v>917491</v>
      </c>
      <c r="KU110">
        <v>946542</v>
      </c>
      <c r="KV110">
        <v>956634</v>
      </c>
      <c r="KW110">
        <v>969284</v>
      </c>
      <c r="KX110">
        <v>976605</v>
      </c>
      <c r="KY110">
        <v>994889</v>
      </c>
      <c r="KZ110">
        <v>1012314</v>
      </c>
      <c r="LA110">
        <v>1015223</v>
      </c>
      <c r="LB110">
        <v>1018686</v>
      </c>
      <c r="LC110">
        <v>1029933</v>
      </c>
      <c r="LD110">
        <v>1036740</v>
      </c>
      <c r="LE110">
        <v>1048609</v>
      </c>
      <c r="LF110">
        <v>1038921</v>
      </c>
    </row>
    <row r="111" spans="1:318">
      <c r="A111" t="s">
        <v>385</v>
      </c>
      <c r="B111" t="s">
        <v>331</v>
      </c>
      <c r="C111">
        <v>1000000</v>
      </c>
      <c r="D111" t="s">
        <v>332</v>
      </c>
      <c r="E111" t="s">
        <v>620</v>
      </c>
      <c r="F111" s="2" t="s">
        <v>621</v>
      </c>
      <c r="G111">
        <v>2677</v>
      </c>
      <c r="H111" t="s">
        <v>8</v>
      </c>
      <c r="I111" t="s">
        <v>8</v>
      </c>
      <c r="J111" t="s">
        <v>8</v>
      </c>
      <c r="K111">
        <v>2280</v>
      </c>
      <c r="L111" t="s">
        <v>8</v>
      </c>
      <c r="M111" t="s">
        <v>8</v>
      </c>
      <c r="N111" t="s">
        <v>8</v>
      </c>
      <c r="O111">
        <v>1718</v>
      </c>
      <c r="P111" t="s">
        <v>8</v>
      </c>
      <c r="Q111" t="s">
        <v>8</v>
      </c>
      <c r="R111" t="s">
        <v>8</v>
      </c>
      <c r="S111">
        <v>2199</v>
      </c>
      <c r="T111" t="s">
        <v>8</v>
      </c>
      <c r="U111" t="s">
        <v>8</v>
      </c>
      <c r="V111" t="s">
        <v>8</v>
      </c>
      <c r="W111">
        <v>1988</v>
      </c>
      <c r="X111" t="s">
        <v>8</v>
      </c>
      <c r="Y111" t="s">
        <v>8</v>
      </c>
      <c r="Z111" t="s">
        <v>8</v>
      </c>
      <c r="AA111">
        <v>2035</v>
      </c>
      <c r="AB111" t="s">
        <v>8</v>
      </c>
      <c r="AC111" t="s">
        <v>8</v>
      </c>
      <c r="AD111" t="s">
        <v>8</v>
      </c>
      <c r="AE111">
        <v>1700</v>
      </c>
      <c r="AF111">
        <v>1695</v>
      </c>
      <c r="AG111">
        <v>1818</v>
      </c>
      <c r="AH111">
        <v>2302</v>
      </c>
      <c r="AI111">
        <v>1950</v>
      </c>
      <c r="AJ111">
        <v>1781</v>
      </c>
      <c r="AK111">
        <v>1734</v>
      </c>
      <c r="AL111">
        <v>1679</v>
      </c>
      <c r="AM111">
        <v>1498</v>
      </c>
      <c r="AN111">
        <v>1508</v>
      </c>
      <c r="AO111">
        <v>1622</v>
      </c>
      <c r="AP111">
        <v>1362</v>
      </c>
      <c r="AQ111">
        <v>1708</v>
      </c>
      <c r="AR111">
        <v>1360</v>
      </c>
      <c r="AS111">
        <v>1432</v>
      </c>
      <c r="AT111">
        <v>1378</v>
      </c>
      <c r="AU111">
        <v>1532</v>
      </c>
      <c r="AV111">
        <v>1582</v>
      </c>
      <c r="AW111">
        <v>1623</v>
      </c>
      <c r="AX111">
        <v>1563</v>
      </c>
      <c r="AY111">
        <v>1753</v>
      </c>
      <c r="AZ111">
        <v>1456</v>
      </c>
      <c r="BA111">
        <v>2082</v>
      </c>
      <c r="BB111">
        <v>1998</v>
      </c>
      <c r="BC111">
        <v>2102</v>
      </c>
      <c r="BD111">
        <v>1669</v>
      </c>
      <c r="BE111">
        <v>1945</v>
      </c>
      <c r="BF111">
        <v>1596</v>
      </c>
      <c r="BG111">
        <v>2006</v>
      </c>
      <c r="BH111">
        <v>1950</v>
      </c>
      <c r="BI111">
        <v>2122</v>
      </c>
      <c r="BJ111">
        <v>2046</v>
      </c>
      <c r="BK111">
        <v>2140</v>
      </c>
      <c r="BL111">
        <v>1576</v>
      </c>
      <c r="BM111">
        <v>1873</v>
      </c>
      <c r="BN111">
        <v>1836</v>
      </c>
      <c r="BO111">
        <v>2122</v>
      </c>
      <c r="BP111">
        <v>2642</v>
      </c>
      <c r="BQ111">
        <v>2518</v>
      </c>
      <c r="BR111">
        <v>2744</v>
      </c>
      <c r="BS111">
        <v>3098</v>
      </c>
      <c r="BT111">
        <v>3381</v>
      </c>
      <c r="BU111">
        <v>3420</v>
      </c>
      <c r="BV111">
        <v>2861</v>
      </c>
      <c r="BW111">
        <v>3233</v>
      </c>
      <c r="BX111">
        <v>2914</v>
      </c>
      <c r="BY111">
        <v>3250</v>
      </c>
      <c r="BZ111">
        <v>3169</v>
      </c>
      <c r="CA111">
        <v>3499</v>
      </c>
      <c r="CB111">
        <v>3573</v>
      </c>
      <c r="CC111">
        <v>3924</v>
      </c>
      <c r="CD111">
        <v>4152</v>
      </c>
      <c r="CE111">
        <v>4458</v>
      </c>
      <c r="CF111">
        <v>4329</v>
      </c>
      <c r="CG111">
        <v>4248</v>
      </c>
      <c r="CH111">
        <v>4460</v>
      </c>
      <c r="CI111">
        <v>4583</v>
      </c>
      <c r="CJ111">
        <v>4607</v>
      </c>
      <c r="CK111">
        <v>4650</v>
      </c>
      <c r="CL111">
        <v>4751</v>
      </c>
      <c r="CM111">
        <v>4963</v>
      </c>
      <c r="CN111">
        <v>4833</v>
      </c>
      <c r="CO111">
        <v>4783</v>
      </c>
      <c r="CP111">
        <v>5056</v>
      </c>
      <c r="CQ111">
        <v>5290</v>
      </c>
      <c r="CR111">
        <v>5300</v>
      </c>
      <c r="CS111">
        <v>5268</v>
      </c>
      <c r="CT111">
        <v>5549</v>
      </c>
      <c r="CU111">
        <v>5851</v>
      </c>
      <c r="CV111">
        <v>5795</v>
      </c>
      <c r="CW111">
        <v>5787</v>
      </c>
      <c r="CX111">
        <v>6000</v>
      </c>
      <c r="CY111">
        <v>6175</v>
      </c>
      <c r="CZ111">
        <v>6275</v>
      </c>
      <c r="DA111">
        <v>6246</v>
      </c>
      <c r="DB111">
        <v>6474</v>
      </c>
      <c r="DC111">
        <v>6696</v>
      </c>
      <c r="DD111">
        <v>6444</v>
      </c>
      <c r="DE111">
        <v>6169</v>
      </c>
      <c r="DF111">
        <v>6172</v>
      </c>
      <c r="DG111">
        <v>6503</v>
      </c>
      <c r="DH111">
        <v>6701</v>
      </c>
      <c r="DI111">
        <v>7203</v>
      </c>
      <c r="DJ111">
        <v>7803</v>
      </c>
      <c r="DK111">
        <v>8270</v>
      </c>
      <c r="DL111">
        <v>7910</v>
      </c>
      <c r="DM111">
        <v>8847</v>
      </c>
      <c r="DN111">
        <v>9020</v>
      </c>
      <c r="DO111">
        <v>11165</v>
      </c>
      <c r="DP111">
        <v>11523</v>
      </c>
      <c r="DQ111">
        <v>12653</v>
      </c>
      <c r="DR111">
        <v>12473</v>
      </c>
      <c r="DS111">
        <v>13991</v>
      </c>
      <c r="DT111">
        <v>12176</v>
      </c>
      <c r="DU111">
        <v>13117</v>
      </c>
      <c r="DV111">
        <v>12764</v>
      </c>
      <c r="DW111">
        <v>13675</v>
      </c>
      <c r="DX111">
        <v>12933</v>
      </c>
      <c r="DY111">
        <v>13575</v>
      </c>
      <c r="DZ111">
        <v>14312</v>
      </c>
      <c r="EA111">
        <v>16870</v>
      </c>
      <c r="EB111">
        <v>15231</v>
      </c>
      <c r="EC111">
        <v>15771</v>
      </c>
      <c r="ED111">
        <v>15827</v>
      </c>
      <c r="EE111">
        <v>19270</v>
      </c>
      <c r="EF111">
        <v>17658</v>
      </c>
      <c r="EG111">
        <v>17694</v>
      </c>
      <c r="EH111">
        <v>16873</v>
      </c>
      <c r="EI111">
        <v>19022</v>
      </c>
      <c r="EJ111">
        <v>16695</v>
      </c>
      <c r="EK111">
        <v>19323</v>
      </c>
      <c r="EL111">
        <v>20031</v>
      </c>
      <c r="EM111">
        <v>23445</v>
      </c>
      <c r="EN111">
        <v>22815</v>
      </c>
      <c r="EO111">
        <v>26104</v>
      </c>
      <c r="EP111">
        <v>22611</v>
      </c>
      <c r="EQ111">
        <v>23462</v>
      </c>
      <c r="ER111">
        <v>21195</v>
      </c>
      <c r="ES111">
        <v>23175</v>
      </c>
      <c r="ET111">
        <v>23589</v>
      </c>
      <c r="EU111">
        <v>19677</v>
      </c>
      <c r="EV111">
        <v>16177</v>
      </c>
      <c r="EW111">
        <v>17273</v>
      </c>
      <c r="EX111">
        <v>15418</v>
      </c>
      <c r="EY111">
        <v>16017</v>
      </c>
      <c r="EZ111">
        <v>16500</v>
      </c>
      <c r="FA111">
        <v>17309</v>
      </c>
      <c r="FB111">
        <v>16453</v>
      </c>
      <c r="FC111">
        <v>17599</v>
      </c>
      <c r="FD111">
        <v>17518</v>
      </c>
      <c r="FE111">
        <v>17786</v>
      </c>
      <c r="FF111">
        <v>17300</v>
      </c>
      <c r="FG111">
        <v>19699</v>
      </c>
      <c r="FH111">
        <v>18199</v>
      </c>
      <c r="FI111">
        <v>19505</v>
      </c>
      <c r="FJ111">
        <v>21011</v>
      </c>
      <c r="FK111">
        <v>21191</v>
      </c>
      <c r="FL111">
        <v>20281</v>
      </c>
      <c r="FM111">
        <v>21749</v>
      </c>
      <c r="FN111">
        <v>21433</v>
      </c>
      <c r="FO111">
        <v>23875</v>
      </c>
      <c r="FP111">
        <v>21998</v>
      </c>
      <c r="FQ111">
        <v>22599</v>
      </c>
      <c r="FR111">
        <v>20954</v>
      </c>
      <c r="FS111">
        <v>22470</v>
      </c>
      <c r="FT111">
        <v>21888</v>
      </c>
      <c r="FU111">
        <v>22985</v>
      </c>
      <c r="FV111">
        <v>21486</v>
      </c>
      <c r="FW111">
        <v>21936</v>
      </c>
      <c r="FX111">
        <v>22164</v>
      </c>
      <c r="FY111">
        <v>20906</v>
      </c>
      <c r="FZ111">
        <v>21531</v>
      </c>
      <c r="GA111">
        <v>22105</v>
      </c>
      <c r="GB111">
        <v>20538</v>
      </c>
      <c r="GC111">
        <v>20417</v>
      </c>
      <c r="GD111">
        <v>22168</v>
      </c>
      <c r="GE111">
        <v>21795</v>
      </c>
      <c r="GF111">
        <v>20350</v>
      </c>
      <c r="GG111">
        <v>18874</v>
      </c>
      <c r="GH111">
        <v>19976</v>
      </c>
      <c r="GI111">
        <v>20394</v>
      </c>
      <c r="GJ111">
        <v>19360</v>
      </c>
      <c r="GK111">
        <v>21004</v>
      </c>
      <c r="GL111">
        <v>22545</v>
      </c>
      <c r="GM111">
        <v>21901</v>
      </c>
      <c r="GN111">
        <v>21518</v>
      </c>
      <c r="GO111">
        <v>21417</v>
      </c>
      <c r="GP111">
        <v>25451</v>
      </c>
      <c r="GQ111">
        <v>21643</v>
      </c>
      <c r="GR111">
        <v>22650</v>
      </c>
      <c r="GS111">
        <v>23172</v>
      </c>
      <c r="GT111">
        <v>23509</v>
      </c>
      <c r="GU111">
        <v>23460</v>
      </c>
      <c r="GV111">
        <v>23026</v>
      </c>
      <c r="GW111">
        <v>22326</v>
      </c>
      <c r="GX111">
        <v>23778</v>
      </c>
      <c r="GY111">
        <v>24522</v>
      </c>
      <c r="GZ111">
        <v>23428</v>
      </c>
      <c r="HA111">
        <v>27351</v>
      </c>
      <c r="HB111">
        <v>25578</v>
      </c>
      <c r="HC111">
        <v>27108</v>
      </c>
      <c r="HD111">
        <v>27749</v>
      </c>
      <c r="HE111">
        <v>29619</v>
      </c>
      <c r="HF111">
        <v>28406</v>
      </c>
      <c r="HG111">
        <v>32178</v>
      </c>
      <c r="HH111">
        <v>31669</v>
      </c>
      <c r="HI111">
        <v>30615</v>
      </c>
      <c r="HJ111">
        <v>28474</v>
      </c>
      <c r="HK111">
        <v>28817</v>
      </c>
      <c r="HL111">
        <v>27144</v>
      </c>
      <c r="HM111">
        <v>27918</v>
      </c>
      <c r="HN111">
        <v>27597</v>
      </c>
      <c r="HO111">
        <v>28749</v>
      </c>
      <c r="HP111">
        <v>28861</v>
      </c>
      <c r="HQ111">
        <v>30008</v>
      </c>
      <c r="HR111">
        <v>31652</v>
      </c>
      <c r="HS111">
        <v>30921</v>
      </c>
      <c r="HT111">
        <v>28555</v>
      </c>
      <c r="HU111">
        <v>29678</v>
      </c>
      <c r="HV111">
        <v>29623</v>
      </c>
      <c r="HW111">
        <v>25914</v>
      </c>
      <c r="HX111">
        <v>24440</v>
      </c>
      <c r="HY111">
        <v>24247</v>
      </c>
      <c r="HZ111">
        <v>23938</v>
      </c>
      <c r="IA111">
        <v>25333</v>
      </c>
      <c r="IB111">
        <v>2102</v>
      </c>
      <c r="IC111">
        <v>3719</v>
      </c>
      <c r="ID111">
        <v>2352</v>
      </c>
      <c r="IE111">
        <v>4247</v>
      </c>
      <c r="IF111">
        <v>7171</v>
      </c>
      <c r="IG111">
        <v>8595</v>
      </c>
      <c r="IH111">
        <v>8495</v>
      </c>
      <c r="II111">
        <v>13333</v>
      </c>
      <c r="IJ111">
        <v>15048</v>
      </c>
      <c r="IK111">
        <v>18746</v>
      </c>
      <c r="IL111">
        <v>20490</v>
      </c>
      <c r="IM111">
        <v>19749</v>
      </c>
      <c r="IN111">
        <v>18727</v>
      </c>
      <c r="IO111">
        <v>24005</v>
      </c>
      <c r="IP111">
        <v>25063</v>
      </c>
      <c r="IQ111">
        <v>28935</v>
      </c>
      <c r="IR111">
        <v>30270</v>
      </c>
      <c r="IS111">
        <v>34417</v>
      </c>
      <c r="IT111">
        <v>31513</v>
      </c>
      <c r="IU111">
        <v>34175</v>
      </c>
      <c r="IV111">
        <v>37274</v>
      </c>
      <c r="IW111">
        <v>33693</v>
      </c>
      <c r="IX111">
        <v>42828</v>
      </c>
      <c r="IY111">
        <v>68994</v>
      </c>
      <c r="IZ111">
        <v>50921</v>
      </c>
      <c r="JA111">
        <v>49330</v>
      </c>
      <c r="JB111">
        <v>45530</v>
      </c>
      <c r="JC111">
        <v>47182</v>
      </c>
      <c r="JD111">
        <v>47814</v>
      </c>
      <c r="JE111">
        <v>48818</v>
      </c>
      <c r="JF111">
        <v>46558</v>
      </c>
      <c r="JG111">
        <v>48360</v>
      </c>
      <c r="JH111">
        <v>56642</v>
      </c>
      <c r="JI111">
        <v>62197</v>
      </c>
      <c r="JJ111">
        <v>71801</v>
      </c>
      <c r="JK111">
        <v>75196</v>
      </c>
      <c r="JL111">
        <v>71752</v>
      </c>
      <c r="JM111">
        <v>73940</v>
      </c>
      <c r="JN111">
        <v>81051</v>
      </c>
      <c r="JO111">
        <v>86342</v>
      </c>
      <c r="JP111">
        <v>84049</v>
      </c>
      <c r="JQ111">
        <v>82846</v>
      </c>
      <c r="JR111">
        <v>92715</v>
      </c>
      <c r="JS111">
        <v>99389</v>
      </c>
      <c r="JT111">
        <v>104201</v>
      </c>
      <c r="JU111">
        <v>114370</v>
      </c>
      <c r="JV111">
        <v>111912</v>
      </c>
      <c r="JW111">
        <v>115968</v>
      </c>
      <c r="JX111">
        <v>121152</v>
      </c>
      <c r="JY111">
        <v>118824</v>
      </c>
      <c r="JZ111">
        <v>110604</v>
      </c>
      <c r="KA111">
        <v>110247</v>
      </c>
      <c r="KB111">
        <v>118140</v>
      </c>
      <c r="KC111">
        <v>124736</v>
      </c>
      <c r="KD111">
        <v>124958</v>
      </c>
      <c r="KE111">
        <v>128002</v>
      </c>
      <c r="KF111">
        <v>135070</v>
      </c>
      <c r="KG111">
        <v>137366</v>
      </c>
      <c r="KH111">
        <v>142942</v>
      </c>
      <c r="KI111">
        <v>139867</v>
      </c>
      <c r="KJ111">
        <v>150782</v>
      </c>
      <c r="KK111">
        <v>153419</v>
      </c>
      <c r="KL111">
        <v>155935</v>
      </c>
      <c r="KM111">
        <v>154069</v>
      </c>
      <c r="KN111">
        <v>151092</v>
      </c>
      <c r="KO111">
        <v>162209</v>
      </c>
      <c r="KP111">
        <v>161824</v>
      </c>
      <c r="KQ111">
        <v>161799</v>
      </c>
      <c r="KR111">
        <v>208595</v>
      </c>
      <c r="KS111">
        <v>192805</v>
      </c>
      <c r="KT111">
        <v>189203</v>
      </c>
      <c r="KU111">
        <v>196540</v>
      </c>
      <c r="KV111">
        <v>211465</v>
      </c>
      <c r="KW111">
        <v>212528</v>
      </c>
      <c r="KX111">
        <v>210314</v>
      </c>
      <c r="KY111">
        <v>214626</v>
      </c>
      <c r="KZ111">
        <v>226628</v>
      </c>
      <c r="LA111">
        <v>206573</v>
      </c>
      <c r="LB111">
        <v>206606</v>
      </c>
      <c r="LC111">
        <v>193161</v>
      </c>
      <c r="LD111">
        <v>193629</v>
      </c>
      <c r="LE111">
        <v>194424</v>
      </c>
      <c r="LF111">
        <v>192261</v>
      </c>
    </row>
    <row r="112" spans="1:318">
      <c r="A112" t="s">
        <v>388</v>
      </c>
      <c r="B112" t="s">
        <v>331</v>
      </c>
      <c r="C112">
        <v>1000000</v>
      </c>
      <c r="D112" t="s">
        <v>332</v>
      </c>
      <c r="E112" t="s">
        <v>622</v>
      </c>
      <c r="F112" s="2" t="s">
        <v>623</v>
      </c>
      <c r="G112">
        <v>1578</v>
      </c>
      <c r="H112" t="s">
        <v>8</v>
      </c>
      <c r="I112" t="s">
        <v>8</v>
      </c>
      <c r="J112" t="s">
        <v>8</v>
      </c>
      <c r="K112">
        <v>1582</v>
      </c>
      <c r="L112" t="s">
        <v>8</v>
      </c>
      <c r="M112" t="s">
        <v>8</v>
      </c>
      <c r="N112" t="s">
        <v>8</v>
      </c>
      <c r="O112">
        <v>1564</v>
      </c>
      <c r="P112" t="s">
        <v>8</v>
      </c>
      <c r="Q112" t="s">
        <v>8</v>
      </c>
      <c r="R112" t="s">
        <v>8</v>
      </c>
      <c r="S112">
        <v>1585</v>
      </c>
      <c r="T112" t="s">
        <v>8</v>
      </c>
      <c r="U112" t="s">
        <v>8</v>
      </c>
      <c r="V112" t="s">
        <v>8</v>
      </c>
      <c r="W112">
        <v>1727</v>
      </c>
      <c r="X112" t="s">
        <v>8</v>
      </c>
      <c r="Y112" t="s">
        <v>8</v>
      </c>
      <c r="Z112" t="s">
        <v>8</v>
      </c>
      <c r="AA112">
        <v>1954</v>
      </c>
      <c r="AB112" t="s">
        <v>8</v>
      </c>
      <c r="AC112" t="s">
        <v>8</v>
      </c>
      <c r="AD112" t="s">
        <v>8</v>
      </c>
      <c r="AE112">
        <v>1666</v>
      </c>
      <c r="AF112">
        <v>1660</v>
      </c>
      <c r="AG112">
        <v>1697</v>
      </c>
      <c r="AH112">
        <v>1656</v>
      </c>
      <c r="AI112">
        <v>1807</v>
      </c>
      <c r="AJ112">
        <v>1852</v>
      </c>
      <c r="AK112">
        <v>1969</v>
      </c>
      <c r="AL112">
        <v>2050</v>
      </c>
      <c r="AM112">
        <v>2408</v>
      </c>
      <c r="AN112">
        <v>2683</v>
      </c>
      <c r="AO112">
        <v>2964</v>
      </c>
      <c r="AP112">
        <v>3223</v>
      </c>
      <c r="AQ112">
        <v>2900</v>
      </c>
      <c r="AR112">
        <v>2937</v>
      </c>
      <c r="AS112">
        <v>2922</v>
      </c>
      <c r="AT112">
        <v>2985</v>
      </c>
      <c r="AU112">
        <v>2799</v>
      </c>
      <c r="AV112">
        <v>2577</v>
      </c>
      <c r="AW112">
        <v>2772</v>
      </c>
      <c r="AX112">
        <v>2811</v>
      </c>
      <c r="AY112">
        <v>2657</v>
      </c>
      <c r="AZ112">
        <v>2729</v>
      </c>
      <c r="BA112">
        <v>2598</v>
      </c>
      <c r="BB112">
        <v>2599</v>
      </c>
      <c r="BC112">
        <v>2533</v>
      </c>
      <c r="BD112">
        <v>3473</v>
      </c>
      <c r="BE112">
        <v>3524</v>
      </c>
      <c r="BF112">
        <v>3534</v>
      </c>
      <c r="BG112">
        <v>3414</v>
      </c>
      <c r="BH112">
        <v>3444</v>
      </c>
      <c r="BI112">
        <v>3084</v>
      </c>
      <c r="BJ112">
        <v>2873</v>
      </c>
      <c r="BK112">
        <v>2575</v>
      </c>
      <c r="BL112">
        <v>2475</v>
      </c>
      <c r="BM112">
        <v>2603</v>
      </c>
      <c r="BN112">
        <v>2822</v>
      </c>
      <c r="BO112">
        <v>2859</v>
      </c>
      <c r="BP112">
        <v>2463</v>
      </c>
      <c r="BQ112">
        <v>2628</v>
      </c>
      <c r="BR112">
        <v>2903</v>
      </c>
      <c r="BS112">
        <v>2911</v>
      </c>
      <c r="BT112">
        <v>2904</v>
      </c>
      <c r="BU112">
        <v>2991</v>
      </c>
      <c r="BV112">
        <v>3129</v>
      </c>
      <c r="BW112">
        <v>3409</v>
      </c>
      <c r="BX112">
        <v>3802</v>
      </c>
      <c r="BY112">
        <v>3939</v>
      </c>
      <c r="BZ112">
        <v>4128</v>
      </c>
      <c r="CA112">
        <v>4260</v>
      </c>
      <c r="CB112">
        <v>4530</v>
      </c>
      <c r="CC112">
        <v>4870</v>
      </c>
      <c r="CD112">
        <v>5185</v>
      </c>
      <c r="CE112">
        <v>5515</v>
      </c>
      <c r="CF112">
        <v>5669</v>
      </c>
      <c r="CG112">
        <v>5853</v>
      </c>
      <c r="CH112">
        <v>5959</v>
      </c>
      <c r="CI112">
        <v>6081</v>
      </c>
      <c r="CJ112">
        <v>6291</v>
      </c>
      <c r="CK112">
        <v>6497</v>
      </c>
      <c r="CL112">
        <v>6466</v>
      </c>
      <c r="CM112">
        <v>6413</v>
      </c>
      <c r="CN112">
        <v>6852</v>
      </c>
      <c r="CO112">
        <v>7233</v>
      </c>
      <c r="CP112">
        <v>7437</v>
      </c>
      <c r="CQ112">
        <v>7679</v>
      </c>
      <c r="CR112">
        <v>7374</v>
      </c>
      <c r="CS112">
        <v>7061</v>
      </c>
      <c r="CT112">
        <v>7230</v>
      </c>
      <c r="CU112">
        <v>7409</v>
      </c>
      <c r="CV112">
        <v>7188</v>
      </c>
      <c r="CW112">
        <v>6933</v>
      </c>
      <c r="CX112">
        <v>7048</v>
      </c>
      <c r="CY112">
        <v>8789</v>
      </c>
      <c r="CZ112">
        <v>9007</v>
      </c>
      <c r="DA112">
        <v>9113</v>
      </c>
      <c r="DB112">
        <v>8033</v>
      </c>
      <c r="DC112">
        <v>7125</v>
      </c>
      <c r="DD112">
        <v>7190</v>
      </c>
      <c r="DE112">
        <v>7259</v>
      </c>
      <c r="DF112">
        <v>7360</v>
      </c>
      <c r="DG112">
        <v>7454</v>
      </c>
      <c r="DH112">
        <v>7950</v>
      </c>
      <c r="DI112">
        <v>8248</v>
      </c>
      <c r="DJ112">
        <v>9412</v>
      </c>
      <c r="DK112">
        <v>10580</v>
      </c>
      <c r="DL112">
        <v>11538</v>
      </c>
      <c r="DM112">
        <v>12522</v>
      </c>
      <c r="DN112">
        <v>12640</v>
      </c>
      <c r="DO112">
        <v>13392</v>
      </c>
      <c r="DP112">
        <v>12930</v>
      </c>
      <c r="DQ112">
        <v>15006</v>
      </c>
      <c r="DR112">
        <v>18887</v>
      </c>
      <c r="DS112">
        <v>21123</v>
      </c>
      <c r="DT112">
        <v>21217</v>
      </c>
      <c r="DU112">
        <v>22045</v>
      </c>
      <c r="DV112">
        <v>22329</v>
      </c>
      <c r="DW112">
        <v>22579</v>
      </c>
      <c r="DX112">
        <v>21185</v>
      </c>
      <c r="DY112">
        <v>20750</v>
      </c>
      <c r="DZ112">
        <v>20015</v>
      </c>
      <c r="EA112">
        <v>27852</v>
      </c>
      <c r="EB112">
        <v>28026</v>
      </c>
      <c r="EC112">
        <v>29483</v>
      </c>
      <c r="ED112">
        <v>28114</v>
      </c>
      <c r="EE112">
        <v>28909</v>
      </c>
      <c r="EF112">
        <v>30592</v>
      </c>
      <c r="EG112">
        <v>31355</v>
      </c>
      <c r="EH112">
        <v>31585</v>
      </c>
      <c r="EI112">
        <v>33158</v>
      </c>
      <c r="EJ112">
        <v>34885</v>
      </c>
      <c r="EK112">
        <v>33932</v>
      </c>
      <c r="EL112">
        <v>35352</v>
      </c>
      <c r="EM112">
        <v>35591</v>
      </c>
      <c r="EN112">
        <v>35332</v>
      </c>
      <c r="EO112">
        <v>36327</v>
      </c>
      <c r="EP112">
        <v>35563</v>
      </c>
      <c r="EQ112">
        <v>36566</v>
      </c>
      <c r="ER112">
        <v>35699</v>
      </c>
      <c r="ES112">
        <v>36749</v>
      </c>
      <c r="ET112">
        <v>36248</v>
      </c>
      <c r="EU112">
        <v>38838</v>
      </c>
      <c r="EV112">
        <v>40612</v>
      </c>
      <c r="EW112">
        <v>44891</v>
      </c>
      <c r="EX112">
        <v>45987</v>
      </c>
      <c r="EY112">
        <v>49211</v>
      </c>
      <c r="EZ112">
        <v>33251</v>
      </c>
      <c r="FA112">
        <v>33987</v>
      </c>
      <c r="FB112">
        <v>33661</v>
      </c>
      <c r="FC112">
        <v>35482</v>
      </c>
      <c r="FD112">
        <v>35237</v>
      </c>
      <c r="FE112">
        <v>39130</v>
      </c>
      <c r="FF112">
        <v>39850</v>
      </c>
      <c r="FG112">
        <v>40125</v>
      </c>
      <c r="FH112">
        <v>40689</v>
      </c>
      <c r="FI112">
        <v>40485</v>
      </c>
      <c r="FJ112">
        <v>41802</v>
      </c>
      <c r="FK112">
        <v>43349</v>
      </c>
      <c r="FL112">
        <v>38895</v>
      </c>
      <c r="FM112">
        <v>39612</v>
      </c>
      <c r="FN112">
        <v>40125</v>
      </c>
      <c r="FO112">
        <v>40819</v>
      </c>
      <c r="FP112">
        <v>40830</v>
      </c>
      <c r="FQ112">
        <v>40145</v>
      </c>
      <c r="FR112">
        <v>40462</v>
      </c>
      <c r="FS112">
        <v>42250</v>
      </c>
      <c r="FT112">
        <v>42136</v>
      </c>
      <c r="FU112">
        <v>43846</v>
      </c>
      <c r="FV112">
        <v>43789</v>
      </c>
      <c r="FW112">
        <v>43372</v>
      </c>
      <c r="FX112">
        <v>44814</v>
      </c>
      <c r="FY112">
        <v>46938</v>
      </c>
      <c r="FZ112">
        <v>47798</v>
      </c>
      <c r="GA112">
        <v>49546</v>
      </c>
      <c r="GB112">
        <v>51051</v>
      </c>
      <c r="GC112">
        <v>50096</v>
      </c>
      <c r="GD112">
        <v>49159</v>
      </c>
      <c r="GE112">
        <v>49019</v>
      </c>
      <c r="GF112">
        <v>50297</v>
      </c>
      <c r="GG112">
        <v>51210</v>
      </c>
      <c r="GH112">
        <v>48410</v>
      </c>
      <c r="GI112">
        <v>48880</v>
      </c>
      <c r="GJ112">
        <v>155217</v>
      </c>
      <c r="GK112">
        <v>158518</v>
      </c>
      <c r="GL112">
        <v>150520</v>
      </c>
      <c r="GM112">
        <v>169457</v>
      </c>
      <c r="GN112">
        <v>154483</v>
      </c>
      <c r="GO112">
        <v>163582</v>
      </c>
      <c r="GP112">
        <v>165690</v>
      </c>
      <c r="GQ112">
        <v>192578</v>
      </c>
      <c r="GR112">
        <v>195303</v>
      </c>
      <c r="GS112">
        <v>210365</v>
      </c>
      <c r="GT112">
        <v>196954</v>
      </c>
      <c r="GU112">
        <v>204201</v>
      </c>
      <c r="GV112">
        <v>201500</v>
      </c>
      <c r="GW112">
        <v>206560</v>
      </c>
      <c r="GX112">
        <v>197530</v>
      </c>
      <c r="GY112">
        <v>201317</v>
      </c>
      <c r="GZ112">
        <v>202349</v>
      </c>
      <c r="HA112">
        <v>198107</v>
      </c>
      <c r="HB112">
        <v>202006</v>
      </c>
      <c r="HC112">
        <v>201057</v>
      </c>
      <c r="HD112">
        <v>202428</v>
      </c>
      <c r="HE112">
        <v>202905</v>
      </c>
      <c r="HF112">
        <v>203291</v>
      </c>
      <c r="HG112">
        <v>214424</v>
      </c>
      <c r="HH112">
        <v>219584</v>
      </c>
      <c r="HI112">
        <v>215995</v>
      </c>
      <c r="HJ112">
        <v>217155</v>
      </c>
      <c r="HK112">
        <v>221001</v>
      </c>
      <c r="HL112">
        <v>206357</v>
      </c>
      <c r="HM112">
        <v>207696</v>
      </c>
      <c r="HN112">
        <v>208745</v>
      </c>
      <c r="HO112">
        <v>217412</v>
      </c>
      <c r="HP112">
        <v>215384</v>
      </c>
      <c r="HQ112">
        <v>216577</v>
      </c>
      <c r="HR112">
        <v>220290</v>
      </c>
      <c r="HS112">
        <v>226354</v>
      </c>
      <c r="HT112">
        <v>211135</v>
      </c>
      <c r="HU112">
        <v>214122</v>
      </c>
      <c r="HV112">
        <v>212338</v>
      </c>
      <c r="HW112">
        <v>200896</v>
      </c>
      <c r="HX112">
        <v>200275</v>
      </c>
      <c r="HY112">
        <v>209666</v>
      </c>
      <c r="HZ112">
        <v>208942</v>
      </c>
      <c r="IA112">
        <v>220344</v>
      </c>
      <c r="IB112">
        <v>167611</v>
      </c>
      <c r="IC112">
        <v>175029</v>
      </c>
      <c r="ID112">
        <v>165681</v>
      </c>
      <c r="IE112">
        <v>167773</v>
      </c>
      <c r="IF112">
        <v>169531</v>
      </c>
      <c r="IG112">
        <v>178906</v>
      </c>
      <c r="IH112">
        <v>182788</v>
      </c>
      <c r="II112">
        <v>202933</v>
      </c>
      <c r="IJ112">
        <v>216556</v>
      </c>
      <c r="IK112">
        <v>219006</v>
      </c>
      <c r="IL112">
        <v>224734</v>
      </c>
      <c r="IM112">
        <v>223224</v>
      </c>
      <c r="IN112">
        <v>220397</v>
      </c>
      <c r="IO112">
        <v>237102</v>
      </c>
      <c r="IP112">
        <v>243144</v>
      </c>
      <c r="IQ112">
        <v>257203</v>
      </c>
      <c r="IR112">
        <v>269109</v>
      </c>
      <c r="IS112">
        <v>287178</v>
      </c>
      <c r="IT112">
        <v>285038</v>
      </c>
      <c r="IU112">
        <v>298935</v>
      </c>
      <c r="IV112">
        <v>314071</v>
      </c>
      <c r="IW112">
        <v>309238</v>
      </c>
      <c r="IX112">
        <v>324345</v>
      </c>
      <c r="IY112">
        <v>372429</v>
      </c>
      <c r="IZ112">
        <v>320793</v>
      </c>
      <c r="JA112">
        <v>305926</v>
      </c>
      <c r="JB112">
        <v>295660</v>
      </c>
      <c r="JC112">
        <v>299188</v>
      </c>
      <c r="JD112">
        <v>294736</v>
      </c>
      <c r="JE112">
        <v>299479</v>
      </c>
      <c r="JF112">
        <v>294402</v>
      </c>
      <c r="JG112">
        <v>308214</v>
      </c>
      <c r="JH112">
        <v>329613</v>
      </c>
      <c r="JI112">
        <v>347122</v>
      </c>
      <c r="JJ112">
        <v>352780</v>
      </c>
      <c r="JK112">
        <v>355623</v>
      </c>
      <c r="JL112">
        <v>344891</v>
      </c>
      <c r="JM112">
        <v>353852</v>
      </c>
      <c r="JN112">
        <v>371304</v>
      </c>
      <c r="JO112">
        <v>393657</v>
      </c>
      <c r="JP112">
        <v>392456</v>
      </c>
      <c r="JQ112">
        <v>399339</v>
      </c>
      <c r="JR112">
        <v>419792</v>
      </c>
      <c r="JS112">
        <v>445130</v>
      </c>
      <c r="JT112">
        <v>461470</v>
      </c>
      <c r="JU112">
        <v>495840</v>
      </c>
      <c r="JV112">
        <v>492053</v>
      </c>
      <c r="JW112">
        <v>499153</v>
      </c>
      <c r="JX112">
        <v>506289</v>
      </c>
      <c r="JY112">
        <v>491388</v>
      </c>
      <c r="JZ112">
        <v>474034</v>
      </c>
      <c r="KA112">
        <v>480171</v>
      </c>
      <c r="KB112">
        <v>499368</v>
      </c>
      <c r="KC112">
        <v>523829</v>
      </c>
      <c r="KD112">
        <v>530938</v>
      </c>
      <c r="KE112">
        <v>550755</v>
      </c>
      <c r="KF112">
        <v>571838</v>
      </c>
      <c r="KG112">
        <v>590879</v>
      </c>
      <c r="KH112">
        <v>589327</v>
      </c>
      <c r="KI112">
        <v>564623</v>
      </c>
      <c r="KJ112">
        <v>591240</v>
      </c>
      <c r="KK112">
        <v>609647</v>
      </c>
      <c r="KL112">
        <v>607537</v>
      </c>
      <c r="KM112">
        <v>601858</v>
      </c>
      <c r="KN112">
        <v>598888</v>
      </c>
      <c r="KO112">
        <v>609530</v>
      </c>
      <c r="KP112">
        <v>604697</v>
      </c>
      <c r="KQ112">
        <v>599843</v>
      </c>
      <c r="KR112">
        <v>712826</v>
      </c>
      <c r="KS112">
        <v>685970</v>
      </c>
      <c r="KT112">
        <v>685775</v>
      </c>
      <c r="KU112">
        <v>665097</v>
      </c>
      <c r="KV112">
        <v>688811</v>
      </c>
      <c r="KW112">
        <v>698795</v>
      </c>
      <c r="KX112">
        <v>681300</v>
      </c>
      <c r="KY112">
        <v>693670</v>
      </c>
      <c r="KZ112">
        <v>745650</v>
      </c>
      <c r="LA112">
        <v>713833</v>
      </c>
      <c r="LB112">
        <v>717751</v>
      </c>
      <c r="LC112">
        <v>680951</v>
      </c>
      <c r="LD112">
        <v>671647</v>
      </c>
      <c r="LE112">
        <v>674403</v>
      </c>
      <c r="LF112">
        <v>661663</v>
      </c>
    </row>
    <row r="113" spans="1:318">
      <c r="A113" t="s">
        <v>391</v>
      </c>
      <c r="B113" t="s">
        <v>331</v>
      </c>
      <c r="C113">
        <v>1000000</v>
      </c>
      <c r="D113" t="s">
        <v>332</v>
      </c>
      <c r="E113" t="s">
        <v>624</v>
      </c>
      <c r="F113" s="2" t="s">
        <v>625</v>
      </c>
      <c r="G113">
        <v>324</v>
      </c>
      <c r="H113" t="s">
        <v>8</v>
      </c>
      <c r="I113" t="s">
        <v>8</v>
      </c>
      <c r="J113" t="s">
        <v>8</v>
      </c>
      <c r="K113">
        <v>-101</v>
      </c>
      <c r="L113" t="s">
        <v>8</v>
      </c>
      <c r="M113" t="s">
        <v>8</v>
      </c>
      <c r="N113" t="s">
        <v>8</v>
      </c>
      <c r="O113">
        <v>1</v>
      </c>
      <c r="P113" t="s">
        <v>8</v>
      </c>
      <c r="Q113" t="s">
        <v>8</v>
      </c>
      <c r="R113" t="s">
        <v>8</v>
      </c>
      <c r="S113">
        <v>117</v>
      </c>
      <c r="T113" t="s">
        <v>8</v>
      </c>
      <c r="U113" t="s">
        <v>8</v>
      </c>
      <c r="V113" t="s">
        <v>8</v>
      </c>
      <c r="W113">
        <v>592</v>
      </c>
      <c r="X113" t="s">
        <v>8</v>
      </c>
      <c r="Y113" t="s">
        <v>8</v>
      </c>
      <c r="Z113" t="s">
        <v>8</v>
      </c>
      <c r="AA113">
        <v>774</v>
      </c>
      <c r="AB113" t="s">
        <v>8</v>
      </c>
      <c r="AC113" t="s">
        <v>8</v>
      </c>
      <c r="AD113" t="s">
        <v>8</v>
      </c>
      <c r="AE113">
        <v>1326</v>
      </c>
      <c r="AF113">
        <v>1529</v>
      </c>
      <c r="AG113">
        <v>1681</v>
      </c>
      <c r="AH113">
        <v>1474</v>
      </c>
      <c r="AI113">
        <v>1513</v>
      </c>
      <c r="AJ113">
        <v>1481</v>
      </c>
      <c r="AK113">
        <v>1571</v>
      </c>
      <c r="AL113">
        <v>1614</v>
      </c>
      <c r="AM113">
        <v>1433</v>
      </c>
      <c r="AN113">
        <v>1361</v>
      </c>
      <c r="AO113">
        <v>1353</v>
      </c>
      <c r="AP113">
        <v>1368</v>
      </c>
      <c r="AQ113">
        <v>1414</v>
      </c>
      <c r="AR113">
        <v>1427</v>
      </c>
      <c r="AS113">
        <v>1484</v>
      </c>
      <c r="AT113">
        <v>1474</v>
      </c>
      <c r="AU113">
        <v>1390</v>
      </c>
      <c r="AV113">
        <v>1526</v>
      </c>
      <c r="AW113">
        <v>1440</v>
      </c>
      <c r="AX113">
        <v>1693</v>
      </c>
      <c r="AY113">
        <v>1643</v>
      </c>
      <c r="AZ113">
        <v>1538</v>
      </c>
      <c r="BA113">
        <v>1473</v>
      </c>
      <c r="BB113">
        <v>1444</v>
      </c>
      <c r="BC113">
        <v>1395</v>
      </c>
      <c r="BD113">
        <v>1577</v>
      </c>
      <c r="BE113">
        <v>1693</v>
      </c>
      <c r="BF113">
        <v>1654</v>
      </c>
      <c r="BG113">
        <v>1473</v>
      </c>
      <c r="BH113">
        <v>1636</v>
      </c>
      <c r="BI113">
        <v>1544</v>
      </c>
      <c r="BJ113">
        <v>1416</v>
      </c>
      <c r="BK113">
        <v>1415</v>
      </c>
      <c r="BL113">
        <v>1703</v>
      </c>
      <c r="BM113">
        <v>2059</v>
      </c>
      <c r="BN113">
        <v>2293</v>
      </c>
      <c r="BO113">
        <v>2203</v>
      </c>
      <c r="BP113">
        <v>2424</v>
      </c>
      <c r="BQ113">
        <v>2691</v>
      </c>
      <c r="BR113">
        <v>2679</v>
      </c>
      <c r="BS113">
        <v>2089</v>
      </c>
      <c r="BT113">
        <v>2251</v>
      </c>
      <c r="BU113">
        <v>2223</v>
      </c>
      <c r="BV113">
        <v>2241</v>
      </c>
      <c r="BW113">
        <v>1736</v>
      </c>
      <c r="BX113">
        <v>2424</v>
      </c>
      <c r="BY113">
        <v>2254</v>
      </c>
      <c r="BZ113">
        <v>2295</v>
      </c>
      <c r="CA113">
        <v>1853</v>
      </c>
      <c r="CB113">
        <v>1875</v>
      </c>
      <c r="CC113">
        <v>1602</v>
      </c>
      <c r="CD113">
        <v>1714</v>
      </c>
      <c r="CE113">
        <v>1779</v>
      </c>
      <c r="CF113">
        <v>2137</v>
      </c>
      <c r="CG113">
        <v>2489</v>
      </c>
      <c r="CH113">
        <v>2364</v>
      </c>
      <c r="CI113">
        <v>1753</v>
      </c>
      <c r="CJ113">
        <v>2020</v>
      </c>
      <c r="CK113">
        <v>2157</v>
      </c>
      <c r="CL113">
        <v>3446</v>
      </c>
      <c r="CM113">
        <v>4444</v>
      </c>
      <c r="CN113">
        <v>3806</v>
      </c>
      <c r="CO113">
        <v>3630</v>
      </c>
      <c r="CP113">
        <v>4813</v>
      </c>
      <c r="CQ113">
        <v>5412</v>
      </c>
      <c r="CR113">
        <v>6294</v>
      </c>
      <c r="CS113">
        <v>7560</v>
      </c>
      <c r="CT113">
        <v>8518</v>
      </c>
      <c r="CU113">
        <v>7497</v>
      </c>
      <c r="CV113">
        <v>11250</v>
      </c>
      <c r="CW113">
        <v>15034</v>
      </c>
      <c r="CX113">
        <v>11478</v>
      </c>
      <c r="CY113">
        <v>14749</v>
      </c>
      <c r="CZ113">
        <v>13484</v>
      </c>
      <c r="DA113">
        <v>12967</v>
      </c>
      <c r="DB113">
        <v>11350</v>
      </c>
      <c r="DC113">
        <v>8425</v>
      </c>
      <c r="DD113">
        <v>5571</v>
      </c>
      <c r="DE113">
        <v>4314</v>
      </c>
      <c r="DF113">
        <v>4237</v>
      </c>
      <c r="DG113">
        <v>3474</v>
      </c>
      <c r="DH113">
        <v>2727</v>
      </c>
      <c r="DI113">
        <v>3411</v>
      </c>
      <c r="DJ113">
        <v>2683</v>
      </c>
      <c r="DK113">
        <v>3259</v>
      </c>
      <c r="DL113">
        <v>630</v>
      </c>
      <c r="DM113">
        <v>1318</v>
      </c>
      <c r="DN113">
        <v>954</v>
      </c>
      <c r="DO113">
        <v>-1031</v>
      </c>
      <c r="DP113">
        <v>3123</v>
      </c>
      <c r="DQ113">
        <v>-3447</v>
      </c>
      <c r="DR113">
        <v>-2663</v>
      </c>
      <c r="DS113">
        <v>-4382</v>
      </c>
      <c r="DT113">
        <v>-8291</v>
      </c>
      <c r="DU113">
        <v>-13717</v>
      </c>
      <c r="DV113">
        <v>-10588</v>
      </c>
      <c r="DW113">
        <v>-15332</v>
      </c>
      <c r="DX113">
        <v>-16740</v>
      </c>
      <c r="DY113">
        <v>-21723</v>
      </c>
      <c r="DZ113">
        <v>-19191</v>
      </c>
      <c r="EA113">
        <v>-25381</v>
      </c>
      <c r="EB113">
        <v>-24595</v>
      </c>
      <c r="EC113">
        <v>-25851</v>
      </c>
      <c r="ED113">
        <v>-21394</v>
      </c>
      <c r="EE113">
        <v>-28851</v>
      </c>
      <c r="EF113">
        <v>-33883</v>
      </c>
      <c r="EG113">
        <v>-29616</v>
      </c>
      <c r="EH113">
        <v>-21946</v>
      </c>
      <c r="EI113">
        <v>-32951</v>
      </c>
      <c r="EJ113">
        <v>-12770</v>
      </c>
      <c r="EK113">
        <v>-8914</v>
      </c>
      <c r="EL113">
        <v>-4118</v>
      </c>
      <c r="EM113">
        <v>-10253</v>
      </c>
      <c r="EN113">
        <v>-719</v>
      </c>
      <c r="EO113">
        <v>-25895</v>
      </c>
      <c r="EP113">
        <v>-32615</v>
      </c>
      <c r="EQ113">
        <v>-39403</v>
      </c>
      <c r="ER113">
        <v>-41617</v>
      </c>
      <c r="ES113">
        <v>-40318</v>
      </c>
      <c r="ET113">
        <v>-36537</v>
      </c>
      <c r="EU113">
        <v>-61933</v>
      </c>
      <c r="EV113">
        <v>-79396</v>
      </c>
      <c r="EW113">
        <v>-102659</v>
      </c>
      <c r="EX113">
        <v>-121037</v>
      </c>
      <c r="EY113">
        <v>-134700</v>
      </c>
      <c r="EZ113">
        <v>-139162</v>
      </c>
      <c r="FA113">
        <v>-145243</v>
      </c>
      <c r="FB113">
        <v>-140737</v>
      </c>
      <c r="FC113">
        <v>-104597</v>
      </c>
      <c r="FD113">
        <v>-120019</v>
      </c>
      <c r="FE113">
        <v>-114355</v>
      </c>
      <c r="FF113">
        <v>-117629</v>
      </c>
      <c r="FG113">
        <v>-127353</v>
      </c>
      <c r="FH113">
        <v>-124064</v>
      </c>
      <c r="FI113">
        <v>-119675</v>
      </c>
      <c r="FJ113">
        <v>-119394</v>
      </c>
      <c r="FK113">
        <v>-89648</v>
      </c>
      <c r="FL113">
        <v>-77996</v>
      </c>
      <c r="FM113">
        <v>-81789</v>
      </c>
      <c r="FN113">
        <v>-87488</v>
      </c>
      <c r="FO113">
        <v>-90415</v>
      </c>
      <c r="FP113">
        <v>-76390</v>
      </c>
      <c r="FQ113">
        <v>-86057</v>
      </c>
      <c r="FR113">
        <v>-66520</v>
      </c>
      <c r="FS113">
        <v>-59064</v>
      </c>
      <c r="FT113">
        <v>-66615</v>
      </c>
      <c r="FU113">
        <v>-57589</v>
      </c>
      <c r="FV113">
        <v>-68449</v>
      </c>
      <c r="FW113">
        <v>-60937</v>
      </c>
      <c r="FX113">
        <v>-80942</v>
      </c>
      <c r="FY113">
        <v>-76780</v>
      </c>
      <c r="FZ113">
        <v>-80713</v>
      </c>
      <c r="GA113">
        <v>-90013</v>
      </c>
      <c r="GB113">
        <v>-83426</v>
      </c>
      <c r="GC113">
        <v>-82707</v>
      </c>
      <c r="GD113">
        <v>-64709</v>
      </c>
      <c r="GE113">
        <v>-74743</v>
      </c>
      <c r="GF113">
        <v>-73136</v>
      </c>
      <c r="GG113">
        <v>-80000</v>
      </c>
      <c r="GH113">
        <v>-70155</v>
      </c>
      <c r="GI113">
        <v>-73812</v>
      </c>
      <c r="GJ113">
        <v>-52350</v>
      </c>
      <c r="GK113">
        <v>-62944</v>
      </c>
      <c r="GL113">
        <v>-41031</v>
      </c>
      <c r="GM113">
        <v>-57874</v>
      </c>
      <c r="GN113">
        <v>-24747</v>
      </c>
      <c r="GO113">
        <v>-32994</v>
      </c>
      <c r="GP113">
        <v>-19467</v>
      </c>
      <c r="GQ113">
        <v>-22162</v>
      </c>
      <c r="GR113">
        <v>11170</v>
      </c>
      <c r="GS113">
        <v>16519</v>
      </c>
      <c r="GT113">
        <v>19759</v>
      </c>
      <c r="GU113">
        <v>54729</v>
      </c>
      <c r="GV113">
        <v>44927</v>
      </c>
      <c r="GW113">
        <v>37810</v>
      </c>
      <c r="GX113">
        <v>43705</v>
      </c>
      <c r="GY113">
        <v>62513</v>
      </c>
      <c r="GZ113">
        <v>45492</v>
      </c>
      <c r="HA113">
        <v>32243</v>
      </c>
      <c r="HB113">
        <v>16447</v>
      </c>
      <c r="HC113">
        <v>25819</v>
      </c>
      <c r="HD113">
        <v>6728</v>
      </c>
      <c r="HE113">
        <v>4249</v>
      </c>
      <c r="HF113">
        <v>8716</v>
      </c>
      <c r="HG113">
        <v>32306</v>
      </c>
      <c r="HH113">
        <v>12083</v>
      </c>
      <c r="HI113">
        <v>29225</v>
      </c>
      <c r="HJ113">
        <v>54335</v>
      </c>
      <c r="HK113">
        <v>78537</v>
      </c>
      <c r="HL113">
        <v>65896</v>
      </c>
      <c r="HM113">
        <v>80189</v>
      </c>
      <c r="HN113">
        <v>88555</v>
      </c>
      <c r="HO113">
        <v>93941</v>
      </c>
      <c r="HP113">
        <v>10789</v>
      </c>
      <c r="HQ113">
        <v>67695</v>
      </c>
      <c r="HR113">
        <v>57302</v>
      </c>
      <c r="HS113">
        <v>49193</v>
      </c>
      <c r="HT113">
        <v>-19975</v>
      </c>
      <c r="HU113">
        <v>-8743</v>
      </c>
      <c r="HV113">
        <v>10223</v>
      </c>
      <c r="HW113">
        <v>32199</v>
      </c>
      <c r="HX113">
        <v>-8622</v>
      </c>
      <c r="HY113">
        <v>-35059</v>
      </c>
      <c r="HZ113">
        <v>8057</v>
      </c>
      <c r="IA113">
        <v>50852</v>
      </c>
      <c r="IB113">
        <v>17326</v>
      </c>
      <c r="IC113">
        <v>-17153</v>
      </c>
      <c r="ID113">
        <v>12428</v>
      </c>
      <c r="IE113">
        <v>26843</v>
      </c>
      <c r="IF113">
        <v>-57619</v>
      </c>
      <c r="IG113">
        <v>-42469</v>
      </c>
      <c r="IH113">
        <v>-68657</v>
      </c>
      <c r="II113">
        <v>-29440</v>
      </c>
      <c r="IJ113">
        <v>-16487</v>
      </c>
      <c r="IK113">
        <v>-14596</v>
      </c>
      <c r="IL113">
        <v>-31533</v>
      </c>
      <c r="IM113">
        <v>-42190</v>
      </c>
      <c r="IN113">
        <v>-40364</v>
      </c>
      <c r="IO113">
        <v>-46443</v>
      </c>
      <c r="IP113">
        <v>-39086</v>
      </c>
      <c r="IQ113">
        <v>-22430</v>
      </c>
      <c r="IR113">
        <v>-151061</v>
      </c>
      <c r="IS113">
        <v>-133799</v>
      </c>
      <c r="IT113">
        <v>-81076</v>
      </c>
      <c r="IU113">
        <v>-150834</v>
      </c>
      <c r="IV113">
        <v>-313165</v>
      </c>
      <c r="IW113">
        <v>-334558</v>
      </c>
      <c r="IX113">
        <v>-154373</v>
      </c>
      <c r="IY113">
        <v>93583</v>
      </c>
      <c r="IZ113">
        <v>26057</v>
      </c>
      <c r="JA113">
        <v>-58756</v>
      </c>
      <c r="JB113">
        <v>14520</v>
      </c>
      <c r="JC113">
        <v>-23224</v>
      </c>
      <c r="JD113">
        <v>-16107</v>
      </c>
      <c r="JE113">
        <v>-27205</v>
      </c>
      <c r="JF113">
        <v>-62498</v>
      </c>
      <c r="JG113">
        <v>-55048</v>
      </c>
      <c r="JH113">
        <v>182868</v>
      </c>
      <c r="JI113">
        <v>153136</v>
      </c>
      <c r="JJ113">
        <v>225472</v>
      </c>
      <c r="JK113">
        <v>160033</v>
      </c>
      <c r="JL113">
        <v>192184</v>
      </c>
      <c r="JM113">
        <v>206029</v>
      </c>
      <c r="JN113">
        <v>149447</v>
      </c>
      <c r="JO113">
        <v>23409</v>
      </c>
      <c r="JP113">
        <v>111667</v>
      </c>
      <c r="JQ113">
        <v>394353</v>
      </c>
      <c r="JR113">
        <v>347431</v>
      </c>
      <c r="JS113">
        <v>292241</v>
      </c>
      <c r="JT113">
        <v>338218</v>
      </c>
      <c r="JU113">
        <v>366542</v>
      </c>
      <c r="JV113">
        <v>378140</v>
      </c>
      <c r="JW113">
        <v>257591</v>
      </c>
      <c r="JX113">
        <v>261624</v>
      </c>
      <c r="JY113">
        <v>245179</v>
      </c>
      <c r="JZ113">
        <v>241652</v>
      </c>
      <c r="KA113">
        <v>198003</v>
      </c>
      <c r="KB113">
        <v>169164</v>
      </c>
      <c r="KC113">
        <v>217483</v>
      </c>
      <c r="KD113">
        <v>154236</v>
      </c>
      <c r="KE113">
        <v>54000</v>
      </c>
      <c r="KF113">
        <v>106954</v>
      </c>
      <c r="KG113">
        <v>91524</v>
      </c>
      <c r="KH113">
        <v>126826</v>
      </c>
      <c r="KI113">
        <v>157955</v>
      </c>
      <c r="KJ113">
        <v>129611</v>
      </c>
      <c r="KK113">
        <v>181514</v>
      </c>
      <c r="KL113">
        <v>152397</v>
      </c>
      <c r="KM113">
        <v>206840</v>
      </c>
      <c r="KN113">
        <v>122335</v>
      </c>
      <c r="KO113">
        <v>95888</v>
      </c>
      <c r="KP113">
        <v>109671</v>
      </c>
      <c r="KQ113">
        <v>123566</v>
      </c>
      <c r="KR113">
        <v>473384</v>
      </c>
      <c r="KS113">
        <v>287687</v>
      </c>
      <c r="KT113">
        <v>221802</v>
      </c>
      <c r="KU113">
        <v>152929</v>
      </c>
      <c r="KV113">
        <v>38667</v>
      </c>
      <c r="KW113">
        <v>32588</v>
      </c>
      <c r="KX113">
        <v>180654</v>
      </c>
      <c r="KY113">
        <v>223416</v>
      </c>
      <c r="KZ113">
        <v>298886</v>
      </c>
      <c r="LA113">
        <v>298679</v>
      </c>
      <c r="LB113">
        <v>386446</v>
      </c>
      <c r="LC113">
        <v>416402</v>
      </c>
      <c r="LD113">
        <v>546752</v>
      </c>
      <c r="LE113">
        <v>478633</v>
      </c>
      <c r="LF113">
        <v>465203</v>
      </c>
    </row>
    <row r="114" spans="1:318">
      <c r="A114" t="s">
        <v>394</v>
      </c>
      <c r="B114" t="s">
        <v>331</v>
      </c>
      <c r="C114">
        <v>1000000</v>
      </c>
      <c r="D114" t="s">
        <v>332</v>
      </c>
      <c r="E114" t="s">
        <v>626</v>
      </c>
      <c r="F114" s="2" t="s">
        <v>627</v>
      </c>
      <c r="G114">
        <v>3119</v>
      </c>
      <c r="H114" t="s">
        <v>8</v>
      </c>
      <c r="I114" t="s">
        <v>8</v>
      </c>
      <c r="J114" t="s">
        <v>8</v>
      </c>
      <c r="K114">
        <v>2387</v>
      </c>
      <c r="L114" t="s">
        <v>8</v>
      </c>
      <c r="M114" t="s">
        <v>8</v>
      </c>
      <c r="N114" t="s">
        <v>8</v>
      </c>
      <c r="O114">
        <v>3044</v>
      </c>
      <c r="P114" t="s">
        <v>8</v>
      </c>
      <c r="Q114" t="s">
        <v>8</v>
      </c>
      <c r="R114" t="s">
        <v>8</v>
      </c>
      <c r="S114">
        <v>3145</v>
      </c>
      <c r="T114" t="s">
        <v>8</v>
      </c>
      <c r="U114" t="s">
        <v>8</v>
      </c>
      <c r="V114" t="s">
        <v>8</v>
      </c>
      <c r="W114">
        <v>3371</v>
      </c>
      <c r="X114" t="s">
        <v>8</v>
      </c>
      <c r="Y114" t="s">
        <v>8</v>
      </c>
      <c r="Z114" t="s">
        <v>8</v>
      </c>
      <c r="AA114">
        <v>4819</v>
      </c>
      <c r="AB114" t="s">
        <v>8</v>
      </c>
      <c r="AC114" t="s">
        <v>8</v>
      </c>
      <c r="AD114" t="s">
        <v>8</v>
      </c>
      <c r="AE114">
        <v>4894</v>
      </c>
      <c r="AF114">
        <v>4797</v>
      </c>
      <c r="AG114">
        <v>4907</v>
      </c>
      <c r="AH114">
        <v>5305</v>
      </c>
      <c r="AI114">
        <v>5136</v>
      </c>
      <c r="AJ114">
        <v>5257</v>
      </c>
      <c r="AK114">
        <v>5488</v>
      </c>
      <c r="AL114">
        <v>5787</v>
      </c>
      <c r="AM114">
        <v>5810</v>
      </c>
      <c r="AN114">
        <v>6055</v>
      </c>
      <c r="AO114">
        <v>5920</v>
      </c>
      <c r="AP114">
        <v>6268</v>
      </c>
      <c r="AQ114">
        <v>6430</v>
      </c>
      <c r="AR114">
        <v>6429</v>
      </c>
      <c r="AS114">
        <v>6411</v>
      </c>
      <c r="AT114">
        <v>6611</v>
      </c>
      <c r="AU114">
        <v>6676</v>
      </c>
      <c r="AV114">
        <v>7115</v>
      </c>
      <c r="AW114">
        <v>7200</v>
      </c>
      <c r="AX114">
        <v>7566</v>
      </c>
      <c r="AY114">
        <v>7261</v>
      </c>
      <c r="AZ114">
        <v>7348</v>
      </c>
      <c r="BA114">
        <v>7262</v>
      </c>
      <c r="BB114">
        <v>7142</v>
      </c>
      <c r="BC114">
        <v>7475</v>
      </c>
      <c r="BD114">
        <v>6980</v>
      </c>
      <c r="BE114">
        <v>6346</v>
      </c>
      <c r="BF114">
        <v>7141</v>
      </c>
      <c r="BG114">
        <v>7523</v>
      </c>
      <c r="BH114">
        <v>7946</v>
      </c>
      <c r="BI114">
        <v>9867</v>
      </c>
      <c r="BJ114">
        <v>11068</v>
      </c>
      <c r="BK114">
        <v>11706</v>
      </c>
      <c r="BL114">
        <v>12092</v>
      </c>
      <c r="BM114">
        <v>11990</v>
      </c>
      <c r="BN114">
        <v>12336</v>
      </c>
      <c r="BO114">
        <v>12610</v>
      </c>
      <c r="BP114">
        <v>12654</v>
      </c>
      <c r="BQ114">
        <v>12291</v>
      </c>
      <c r="BR114">
        <v>12987</v>
      </c>
      <c r="BS114">
        <v>13064</v>
      </c>
      <c r="BT114">
        <v>13277</v>
      </c>
      <c r="BU114">
        <v>13719</v>
      </c>
      <c r="BV114">
        <v>14379</v>
      </c>
      <c r="BW114">
        <v>14797</v>
      </c>
      <c r="BX114">
        <v>14941</v>
      </c>
      <c r="BY114">
        <v>15692</v>
      </c>
      <c r="BZ114">
        <v>16030</v>
      </c>
      <c r="CA114">
        <v>15893</v>
      </c>
      <c r="CB114">
        <v>15514</v>
      </c>
      <c r="CC114">
        <v>15619</v>
      </c>
      <c r="CD114">
        <v>16292</v>
      </c>
      <c r="CE114">
        <v>16908</v>
      </c>
      <c r="CF114">
        <v>16492</v>
      </c>
      <c r="CG114">
        <v>16197</v>
      </c>
      <c r="CH114">
        <v>16568</v>
      </c>
      <c r="CI114">
        <v>17385</v>
      </c>
      <c r="CJ114">
        <v>16822</v>
      </c>
      <c r="CK114">
        <v>17057</v>
      </c>
      <c r="CL114">
        <v>17181</v>
      </c>
      <c r="CM114">
        <v>17261</v>
      </c>
      <c r="CN114">
        <v>17879</v>
      </c>
      <c r="CO114">
        <v>18260</v>
      </c>
      <c r="CP114">
        <v>18991</v>
      </c>
      <c r="CQ114">
        <v>20037</v>
      </c>
      <c r="CR114">
        <v>19877</v>
      </c>
      <c r="CS114">
        <v>19346</v>
      </c>
      <c r="CT114">
        <v>20723</v>
      </c>
      <c r="CU114">
        <v>22606</v>
      </c>
      <c r="CV114">
        <v>21976</v>
      </c>
      <c r="CW114">
        <v>22253</v>
      </c>
      <c r="CX114">
        <v>24933</v>
      </c>
      <c r="CY114">
        <v>23164</v>
      </c>
      <c r="CZ114">
        <v>25506</v>
      </c>
      <c r="DA114">
        <v>28189</v>
      </c>
      <c r="DB114">
        <v>31204</v>
      </c>
      <c r="DC114">
        <v>34960</v>
      </c>
      <c r="DD114">
        <v>40441</v>
      </c>
      <c r="DE114">
        <v>47676</v>
      </c>
      <c r="DF114">
        <v>58158</v>
      </c>
      <c r="DG114">
        <v>62847</v>
      </c>
      <c r="DH114">
        <v>66068</v>
      </c>
      <c r="DI114">
        <v>67100</v>
      </c>
      <c r="DJ114">
        <v>71577</v>
      </c>
      <c r="DK114">
        <v>73178</v>
      </c>
      <c r="DL114">
        <v>81314</v>
      </c>
      <c r="DM114">
        <v>78994</v>
      </c>
      <c r="DN114">
        <v>78641</v>
      </c>
      <c r="DO114">
        <v>74666</v>
      </c>
      <c r="DP114">
        <v>74308</v>
      </c>
      <c r="DQ114">
        <v>77746</v>
      </c>
      <c r="DR114">
        <v>77577</v>
      </c>
      <c r="DS114">
        <v>79545</v>
      </c>
      <c r="DT114">
        <v>86117</v>
      </c>
      <c r="DU114">
        <v>86490</v>
      </c>
      <c r="DV114">
        <v>85385</v>
      </c>
      <c r="DW114">
        <v>87992</v>
      </c>
      <c r="DX114">
        <v>90809</v>
      </c>
      <c r="DY114">
        <v>93189</v>
      </c>
      <c r="DZ114">
        <v>97933</v>
      </c>
      <c r="EA114">
        <v>98420</v>
      </c>
      <c r="EB114">
        <v>105453</v>
      </c>
      <c r="EC114">
        <v>111488</v>
      </c>
      <c r="ED114">
        <v>121466</v>
      </c>
      <c r="EE114">
        <v>134492</v>
      </c>
      <c r="EF114">
        <v>148846</v>
      </c>
      <c r="EG114">
        <v>145075</v>
      </c>
      <c r="EH114">
        <v>148620</v>
      </c>
      <c r="EI114">
        <v>160557</v>
      </c>
      <c r="EJ114">
        <v>154998</v>
      </c>
      <c r="EK114">
        <v>143422</v>
      </c>
      <c r="EL114">
        <v>151786</v>
      </c>
      <c r="EM114">
        <v>146615</v>
      </c>
      <c r="EN114">
        <v>148137</v>
      </c>
      <c r="EO114">
        <v>153670</v>
      </c>
      <c r="EP114">
        <v>160558</v>
      </c>
      <c r="EQ114">
        <v>165281</v>
      </c>
      <c r="ER114">
        <v>177099</v>
      </c>
      <c r="ES114">
        <v>178323</v>
      </c>
      <c r="ET114">
        <v>177016</v>
      </c>
      <c r="EU114">
        <v>181556</v>
      </c>
      <c r="EV114">
        <v>184496</v>
      </c>
      <c r="EW114">
        <v>190601</v>
      </c>
      <c r="EX114">
        <v>198965</v>
      </c>
      <c r="EY114">
        <v>219806</v>
      </c>
      <c r="EZ114">
        <v>227522</v>
      </c>
      <c r="FA114">
        <v>234091</v>
      </c>
      <c r="FB114">
        <v>235321</v>
      </c>
      <c r="FC114">
        <v>237441</v>
      </c>
      <c r="FD114">
        <v>242956</v>
      </c>
      <c r="FE114">
        <v>251925</v>
      </c>
      <c r="FF114">
        <v>261357</v>
      </c>
      <c r="FG114">
        <v>293903</v>
      </c>
      <c r="FH114">
        <v>299838</v>
      </c>
      <c r="FI114">
        <v>318067</v>
      </c>
      <c r="FJ114">
        <v>334129</v>
      </c>
      <c r="FK114">
        <v>363921</v>
      </c>
      <c r="FL114">
        <v>384990</v>
      </c>
      <c r="FM114">
        <v>416055</v>
      </c>
      <c r="FN114">
        <v>435451</v>
      </c>
      <c r="FO114">
        <v>458734</v>
      </c>
      <c r="FP114">
        <v>475847</v>
      </c>
      <c r="FQ114">
        <v>492669</v>
      </c>
      <c r="FR114">
        <v>498561</v>
      </c>
      <c r="FS114">
        <v>508450</v>
      </c>
      <c r="FT114">
        <v>544406</v>
      </c>
      <c r="FU114">
        <v>560684</v>
      </c>
      <c r="FV114">
        <v>569872</v>
      </c>
      <c r="FW114">
        <v>588669</v>
      </c>
      <c r="FX114">
        <v>614923</v>
      </c>
      <c r="FY114">
        <v>612042</v>
      </c>
      <c r="FZ114">
        <v>641437</v>
      </c>
      <c r="GA114">
        <v>693427</v>
      </c>
      <c r="GB114">
        <v>687426</v>
      </c>
      <c r="GC114">
        <v>698805</v>
      </c>
      <c r="GD114">
        <v>710564</v>
      </c>
      <c r="GE114">
        <v>709334</v>
      </c>
      <c r="GF114">
        <v>719564</v>
      </c>
      <c r="GG114">
        <v>736099</v>
      </c>
      <c r="GH114">
        <v>748338</v>
      </c>
      <c r="GI114">
        <v>784545</v>
      </c>
      <c r="GJ114">
        <v>806512</v>
      </c>
      <c r="GK114">
        <v>841180</v>
      </c>
      <c r="GL114">
        <v>853616</v>
      </c>
      <c r="GM114">
        <v>853151</v>
      </c>
      <c r="GN114">
        <v>863546</v>
      </c>
      <c r="GO114">
        <v>892129</v>
      </c>
      <c r="GP114">
        <v>931492</v>
      </c>
      <c r="GQ114">
        <v>980834</v>
      </c>
      <c r="GR114">
        <v>1009565</v>
      </c>
      <c r="GS114">
        <v>1025232</v>
      </c>
      <c r="GT114">
        <v>1059050</v>
      </c>
      <c r="GU114">
        <v>1040672</v>
      </c>
      <c r="GV114">
        <v>1100250</v>
      </c>
      <c r="GW114">
        <v>1172813</v>
      </c>
      <c r="GX114">
        <v>1254862</v>
      </c>
      <c r="GY114">
        <v>1342678</v>
      </c>
      <c r="GZ114">
        <v>1418558</v>
      </c>
      <c r="HA114">
        <v>1472635</v>
      </c>
      <c r="HB114">
        <v>1571085</v>
      </c>
      <c r="HC114">
        <v>1669616</v>
      </c>
      <c r="HD114">
        <v>1742943</v>
      </c>
      <c r="HE114">
        <v>1804281</v>
      </c>
      <c r="HF114">
        <v>1886447</v>
      </c>
      <c r="HG114">
        <v>1892352</v>
      </c>
      <c r="HH114">
        <v>1934319</v>
      </c>
      <c r="HI114">
        <v>1991248</v>
      </c>
      <c r="HJ114">
        <v>1988603</v>
      </c>
      <c r="HK114">
        <v>2059733</v>
      </c>
      <c r="HL114">
        <v>2094007</v>
      </c>
      <c r="HM114">
        <v>2110321</v>
      </c>
      <c r="HN114">
        <v>2196911</v>
      </c>
      <c r="HO114">
        <v>2077295</v>
      </c>
      <c r="HP114">
        <v>2147500</v>
      </c>
      <c r="HQ114">
        <v>2185720</v>
      </c>
      <c r="HR114">
        <v>2241051</v>
      </c>
      <c r="HS114">
        <v>2334532</v>
      </c>
      <c r="HT114">
        <v>2425647</v>
      </c>
      <c r="HU114">
        <v>2488268</v>
      </c>
      <c r="HV114">
        <v>2545309</v>
      </c>
      <c r="HW114">
        <v>2734950</v>
      </c>
      <c r="HX114">
        <v>2814533</v>
      </c>
      <c r="HY114">
        <v>2953134</v>
      </c>
      <c r="HZ114">
        <v>3064433</v>
      </c>
      <c r="IA114">
        <v>3197795</v>
      </c>
      <c r="IB114">
        <v>3297942</v>
      </c>
      <c r="IC114">
        <v>3466651</v>
      </c>
      <c r="ID114">
        <v>3560167</v>
      </c>
      <c r="IE114">
        <v>3672414</v>
      </c>
      <c r="IF114">
        <v>3893026</v>
      </c>
      <c r="IG114">
        <v>4101881</v>
      </c>
      <c r="IH114">
        <v>4259675</v>
      </c>
      <c r="II114">
        <v>4449618</v>
      </c>
      <c r="IJ114">
        <v>4605733</v>
      </c>
      <c r="IK114">
        <v>4760277</v>
      </c>
      <c r="IL114">
        <v>4941926</v>
      </c>
      <c r="IM114">
        <v>4980153</v>
      </c>
      <c r="IN114">
        <v>5094308</v>
      </c>
      <c r="IO114">
        <v>5302645</v>
      </c>
      <c r="IP114">
        <v>5681259</v>
      </c>
      <c r="IQ114">
        <v>5985418</v>
      </c>
      <c r="IR114">
        <v>6347928</v>
      </c>
      <c r="IS114">
        <v>6567565</v>
      </c>
      <c r="IT114">
        <v>6722850</v>
      </c>
      <c r="IU114">
        <v>6999605</v>
      </c>
      <c r="IV114">
        <v>7254009</v>
      </c>
      <c r="IW114">
        <v>7251129</v>
      </c>
      <c r="IX114">
        <v>7046114</v>
      </c>
      <c r="IY114">
        <v>7255474</v>
      </c>
      <c r="IZ114">
        <v>7184917</v>
      </c>
      <c r="JA114">
        <v>7313629</v>
      </c>
      <c r="JB114">
        <v>7497128</v>
      </c>
      <c r="JC114">
        <v>7479935</v>
      </c>
      <c r="JD114">
        <v>7613504</v>
      </c>
      <c r="JE114">
        <v>7807987</v>
      </c>
      <c r="JF114">
        <v>8295728</v>
      </c>
      <c r="JG114">
        <v>8251601</v>
      </c>
      <c r="JH114">
        <v>8348169</v>
      </c>
      <c r="JI114">
        <v>8524303</v>
      </c>
      <c r="JJ114">
        <v>8784448</v>
      </c>
      <c r="JK114">
        <v>8748658</v>
      </c>
      <c r="JL114">
        <v>8914172</v>
      </c>
      <c r="JM114">
        <v>8977826</v>
      </c>
      <c r="JN114">
        <v>9246740</v>
      </c>
      <c r="JO114">
        <v>9364792</v>
      </c>
      <c r="JP114">
        <v>9496308</v>
      </c>
      <c r="JQ114">
        <v>9273680</v>
      </c>
      <c r="JR114">
        <v>9407294</v>
      </c>
      <c r="JS114">
        <v>9586906</v>
      </c>
      <c r="JT114">
        <v>9790350</v>
      </c>
      <c r="JU114">
        <v>9963896</v>
      </c>
      <c r="JV114">
        <v>10024254</v>
      </c>
      <c r="JW114">
        <v>10174192</v>
      </c>
      <c r="JX114">
        <v>10306470</v>
      </c>
      <c r="JY114">
        <v>10413407</v>
      </c>
      <c r="JZ114">
        <v>10326041</v>
      </c>
      <c r="KA114">
        <v>10337311</v>
      </c>
      <c r="KB114">
        <v>10639657</v>
      </c>
      <c r="KC114">
        <v>10855555</v>
      </c>
      <c r="KD114">
        <v>10906456</v>
      </c>
      <c r="KE114">
        <v>10661134</v>
      </c>
      <c r="KF114">
        <v>10765439</v>
      </c>
      <c r="KG114">
        <v>11106342</v>
      </c>
      <c r="KH114">
        <v>11356291</v>
      </c>
      <c r="KI114">
        <v>11341939</v>
      </c>
      <c r="KJ114">
        <v>11294588</v>
      </c>
      <c r="KK114">
        <v>11188697</v>
      </c>
      <c r="KL114">
        <v>11208142</v>
      </c>
      <c r="KM114">
        <v>11186039</v>
      </c>
      <c r="KN114">
        <v>11573020</v>
      </c>
      <c r="KO114">
        <v>11821425</v>
      </c>
      <c r="KP114">
        <v>12328436</v>
      </c>
      <c r="KQ114">
        <v>12368484</v>
      </c>
      <c r="KR114">
        <v>12360564</v>
      </c>
      <c r="KS114">
        <v>12955107</v>
      </c>
      <c r="KT114">
        <v>13028172</v>
      </c>
      <c r="KU114">
        <v>13254246</v>
      </c>
      <c r="KV114">
        <v>13107348</v>
      </c>
      <c r="KW114">
        <v>13462573</v>
      </c>
      <c r="KX114">
        <v>13480083</v>
      </c>
      <c r="KY114">
        <v>13651587</v>
      </c>
      <c r="KZ114">
        <v>13230939</v>
      </c>
      <c r="LA114">
        <v>12664063</v>
      </c>
      <c r="LB114">
        <v>12293464</v>
      </c>
      <c r="LC114">
        <v>12603098</v>
      </c>
      <c r="LD114">
        <v>12951328</v>
      </c>
      <c r="LE114">
        <v>13036954</v>
      </c>
      <c r="LF114">
        <v>12823269</v>
      </c>
    </row>
    <row r="115" spans="1:318">
      <c r="A115" t="s">
        <v>397</v>
      </c>
      <c r="B115" t="s">
        <v>331</v>
      </c>
      <c r="C115">
        <v>1000000</v>
      </c>
      <c r="D115" t="s">
        <v>332</v>
      </c>
      <c r="E115" t="s">
        <v>628</v>
      </c>
      <c r="F115" s="2" t="s">
        <v>629</v>
      </c>
      <c r="G115">
        <v>42</v>
      </c>
      <c r="H115" t="s">
        <v>8</v>
      </c>
      <c r="I115" t="s">
        <v>8</v>
      </c>
      <c r="J115" t="s">
        <v>8</v>
      </c>
      <c r="K115">
        <v>58</v>
      </c>
      <c r="L115" t="s">
        <v>8</v>
      </c>
      <c r="M115" t="s">
        <v>8</v>
      </c>
      <c r="N115" t="s">
        <v>8</v>
      </c>
      <c r="O115">
        <v>64</v>
      </c>
      <c r="P115" t="s">
        <v>8</v>
      </c>
      <c r="Q115" t="s">
        <v>8</v>
      </c>
      <c r="R115" t="s">
        <v>8</v>
      </c>
      <c r="S115">
        <v>113</v>
      </c>
      <c r="T115" t="s">
        <v>8</v>
      </c>
      <c r="U115" t="s">
        <v>8</v>
      </c>
      <c r="V115" t="s">
        <v>8</v>
      </c>
      <c r="W115">
        <v>144</v>
      </c>
      <c r="X115" t="s">
        <v>8</v>
      </c>
      <c r="Y115" t="s">
        <v>8</v>
      </c>
      <c r="Z115" t="s">
        <v>8</v>
      </c>
      <c r="AA115">
        <v>202</v>
      </c>
      <c r="AB115" t="s">
        <v>8</v>
      </c>
      <c r="AC115" t="s">
        <v>8</v>
      </c>
      <c r="AD115" t="s">
        <v>8</v>
      </c>
      <c r="AE115">
        <v>293</v>
      </c>
      <c r="AF115">
        <v>281</v>
      </c>
      <c r="AG115">
        <v>268</v>
      </c>
      <c r="AH115">
        <v>288</v>
      </c>
      <c r="AI115">
        <v>309</v>
      </c>
      <c r="AJ115">
        <v>306</v>
      </c>
      <c r="AK115">
        <v>305</v>
      </c>
      <c r="AL115">
        <v>356</v>
      </c>
      <c r="AM115">
        <v>401</v>
      </c>
      <c r="AN115">
        <v>382</v>
      </c>
      <c r="AO115">
        <v>369</v>
      </c>
      <c r="AP115">
        <v>350</v>
      </c>
      <c r="AQ115">
        <v>584</v>
      </c>
      <c r="AR115">
        <v>567</v>
      </c>
      <c r="AS115">
        <v>457</v>
      </c>
      <c r="AT115">
        <v>460</v>
      </c>
      <c r="AU115">
        <v>439</v>
      </c>
      <c r="AV115">
        <v>476</v>
      </c>
      <c r="AW115">
        <v>486</v>
      </c>
      <c r="AX115">
        <v>579</v>
      </c>
      <c r="AY115">
        <v>671</v>
      </c>
      <c r="AZ115">
        <v>787</v>
      </c>
      <c r="BA115">
        <v>773</v>
      </c>
      <c r="BB115">
        <v>967</v>
      </c>
      <c r="BC115">
        <v>954</v>
      </c>
      <c r="BD115">
        <v>1067</v>
      </c>
      <c r="BE115">
        <v>911</v>
      </c>
      <c r="BF115">
        <v>868</v>
      </c>
      <c r="BG115">
        <v>843</v>
      </c>
      <c r="BH115">
        <v>753</v>
      </c>
      <c r="BI115">
        <v>744</v>
      </c>
      <c r="BJ115">
        <v>729</v>
      </c>
      <c r="BK115">
        <v>757</v>
      </c>
      <c r="BL115">
        <v>1083</v>
      </c>
      <c r="BM115">
        <v>1041</v>
      </c>
      <c r="BN115">
        <v>1234</v>
      </c>
      <c r="BO115">
        <v>1291</v>
      </c>
      <c r="BP115">
        <v>1343</v>
      </c>
      <c r="BQ115">
        <v>1322</v>
      </c>
      <c r="BR115">
        <v>1441</v>
      </c>
      <c r="BS115">
        <v>1360</v>
      </c>
      <c r="BT115">
        <v>1384</v>
      </c>
      <c r="BU115">
        <v>1317</v>
      </c>
      <c r="BV115">
        <v>1293</v>
      </c>
      <c r="BW115">
        <v>1387</v>
      </c>
      <c r="BX115">
        <v>1370</v>
      </c>
      <c r="BY115">
        <v>1427</v>
      </c>
      <c r="BZ115">
        <v>1568</v>
      </c>
      <c r="CA115">
        <v>1437</v>
      </c>
      <c r="CB115">
        <v>1582</v>
      </c>
      <c r="CC115">
        <v>1696</v>
      </c>
      <c r="CD115">
        <v>1653</v>
      </c>
      <c r="CE115">
        <v>1620</v>
      </c>
      <c r="CF115">
        <v>1885</v>
      </c>
      <c r="CG115">
        <v>1859</v>
      </c>
      <c r="CH115">
        <v>1940</v>
      </c>
      <c r="CI115">
        <v>1982</v>
      </c>
      <c r="CJ115">
        <v>1996</v>
      </c>
      <c r="CK115">
        <v>2121</v>
      </c>
      <c r="CL115">
        <v>2388</v>
      </c>
      <c r="CM115">
        <v>2212</v>
      </c>
      <c r="CN115">
        <v>2228</v>
      </c>
      <c r="CO115">
        <v>2234</v>
      </c>
      <c r="CP115">
        <v>2155</v>
      </c>
      <c r="CQ115">
        <v>2247</v>
      </c>
      <c r="CR115">
        <v>2362</v>
      </c>
      <c r="CS115">
        <v>2475</v>
      </c>
      <c r="CT115">
        <v>2527</v>
      </c>
      <c r="CU115">
        <v>2826</v>
      </c>
      <c r="CV115">
        <v>2871</v>
      </c>
      <c r="CW115">
        <v>3426</v>
      </c>
      <c r="CX115">
        <v>3844</v>
      </c>
      <c r="CY115">
        <v>3820</v>
      </c>
      <c r="CZ115">
        <v>3902</v>
      </c>
      <c r="DA115">
        <v>4352</v>
      </c>
      <c r="DB115">
        <v>4209</v>
      </c>
      <c r="DC115">
        <v>4307</v>
      </c>
      <c r="DD115">
        <v>4202</v>
      </c>
      <c r="DE115">
        <v>4116</v>
      </c>
      <c r="DF115">
        <v>4264</v>
      </c>
      <c r="DG115">
        <v>4148</v>
      </c>
      <c r="DH115">
        <v>4183</v>
      </c>
      <c r="DI115">
        <v>4179</v>
      </c>
      <c r="DJ115">
        <v>3139</v>
      </c>
      <c r="DK115">
        <v>4086</v>
      </c>
      <c r="DL115">
        <v>4096</v>
      </c>
      <c r="DM115">
        <v>4286</v>
      </c>
      <c r="DN115">
        <v>5264</v>
      </c>
      <c r="DO115">
        <v>4387</v>
      </c>
      <c r="DP115">
        <v>4500</v>
      </c>
      <c r="DQ115">
        <v>4600</v>
      </c>
      <c r="DR115">
        <v>4700</v>
      </c>
      <c r="DS115">
        <v>4800</v>
      </c>
      <c r="DT115">
        <v>4950</v>
      </c>
      <c r="DU115">
        <v>5100</v>
      </c>
      <c r="DV115">
        <v>5200</v>
      </c>
      <c r="DW115">
        <v>5300</v>
      </c>
      <c r="DX115">
        <v>5375</v>
      </c>
      <c r="DY115">
        <v>5450</v>
      </c>
      <c r="DZ115">
        <v>5525</v>
      </c>
      <c r="EA115">
        <v>5600</v>
      </c>
      <c r="EB115">
        <v>5700</v>
      </c>
      <c r="EC115">
        <v>5800</v>
      </c>
      <c r="ED115">
        <v>5900</v>
      </c>
      <c r="EE115">
        <v>6000</v>
      </c>
      <c r="EF115">
        <v>6100</v>
      </c>
      <c r="EG115">
        <v>6200</v>
      </c>
      <c r="EH115">
        <v>6300</v>
      </c>
      <c r="EI115">
        <v>6465</v>
      </c>
      <c r="EJ115">
        <v>7000</v>
      </c>
      <c r="EK115">
        <v>7500</v>
      </c>
      <c r="EL115">
        <v>8000</v>
      </c>
      <c r="EM115">
        <v>8412</v>
      </c>
      <c r="EN115">
        <v>8650</v>
      </c>
      <c r="EO115">
        <v>8900</v>
      </c>
      <c r="EP115">
        <v>9150</v>
      </c>
      <c r="EQ115">
        <v>9334</v>
      </c>
      <c r="ER115">
        <v>9000</v>
      </c>
      <c r="ES115">
        <v>8700</v>
      </c>
      <c r="ET115">
        <v>8400</v>
      </c>
      <c r="EU115">
        <v>8041</v>
      </c>
      <c r="EV115">
        <v>7600</v>
      </c>
      <c r="EW115">
        <v>7200</v>
      </c>
      <c r="EX115">
        <v>6800</v>
      </c>
      <c r="EY115">
        <v>6329</v>
      </c>
      <c r="EZ115">
        <v>7445</v>
      </c>
      <c r="FA115">
        <v>7132</v>
      </c>
      <c r="FB115">
        <v>6959</v>
      </c>
      <c r="FC115">
        <v>7116</v>
      </c>
      <c r="FD115">
        <v>8284</v>
      </c>
      <c r="FE115">
        <v>8544</v>
      </c>
      <c r="FF115">
        <v>9720</v>
      </c>
      <c r="FG115">
        <v>8327</v>
      </c>
      <c r="FH115">
        <v>8763</v>
      </c>
      <c r="FI115">
        <v>7655</v>
      </c>
      <c r="FJ115">
        <v>8040</v>
      </c>
      <c r="FK115">
        <v>8166</v>
      </c>
      <c r="FL115">
        <v>9019</v>
      </c>
      <c r="FM115">
        <v>9518</v>
      </c>
      <c r="FN115">
        <v>8051</v>
      </c>
      <c r="FO115">
        <v>8038</v>
      </c>
      <c r="FP115">
        <v>7225</v>
      </c>
      <c r="FQ115">
        <v>9609</v>
      </c>
      <c r="FR115">
        <v>10624</v>
      </c>
      <c r="FS115">
        <v>9021</v>
      </c>
      <c r="FT115">
        <v>10363</v>
      </c>
      <c r="FU115">
        <v>8116</v>
      </c>
      <c r="FV115">
        <v>11037</v>
      </c>
      <c r="FW115">
        <v>11838</v>
      </c>
      <c r="FX115">
        <v>13715</v>
      </c>
      <c r="FY115">
        <v>14404</v>
      </c>
      <c r="FZ115">
        <v>14444</v>
      </c>
      <c r="GA115">
        <v>12683</v>
      </c>
      <c r="GB115">
        <v>11371</v>
      </c>
      <c r="GC115">
        <v>11894</v>
      </c>
      <c r="GD115">
        <v>11164</v>
      </c>
      <c r="GE115">
        <v>10708</v>
      </c>
      <c r="GF115">
        <v>10355</v>
      </c>
      <c r="GG115">
        <v>9995</v>
      </c>
      <c r="GH115">
        <v>9669</v>
      </c>
      <c r="GI115">
        <v>11314</v>
      </c>
      <c r="GJ115">
        <v>10400</v>
      </c>
      <c r="GK115">
        <v>10897</v>
      </c>
      <c r="GL115">
        <v>12125</v>
      </c>
      <c r="GM115">
        <v>12902</v>
      </c>
      <c r="GN115">
        <v>12864</v>
      </c>
      <c r="GO115">
        <v>19831</v>
      </c>
      <c r="GP115">
        <v>20072</v>
      </c>
      <c r="GQ115">
        <v>18817</v>
      </c>
      <c r="GR115">
        <v>22860</v>
      </c>
      <c r="GS115">
        <v>22990</v>
      </c>
      <c r="GT115">
        <v>19969</v>
      </c>
      <c r="GU115">
        <v>24850</v>
      </c>
      <c r="GV115">
        <v>28833</v>
      </c>
      <c r="GW115">
        <v>33084</v>
      </c>
      <c r="GX115">
        <v>37617</v>
      </c>
      <c r="GY115">
        <v>43441</v>
      </c>
      <c r="GZ115">
        <v>30965</v>
      </c>
      <c r="HA115">
        <v>42316</v>
      </c>
      <c r="HB115">
        <v>47544</v>
      </c>
      <c r="HC115">
        <v>57864</v>
      </c>
      <c r="HD115">
        <v>52073</v>
      </c>
      <c r="HE115">
        <v>66414</v>
      </c>
      <c r="HF115">
        <v>75321</v>
      </c>
      <c r="HG115">
        <v>77763</v>
      </c>
      <c r="HH115">
        <v>79680</v>
      </c>
      <c r="HI115">
        <v>91025</v>
      </c>
      <c r="HJ115">
        <v>111741</v>
      </c>
      <c r="HK115">
        <v>111404</v>
      </c>
      <c r="HL115">
        <v>105532</v>
      </c>
      <c r="HM115">
        <v>99655</v>
      </c>
      <c r="HN115">
        <v>104419</v>
      </c>
      <c r="HO115">
        <v>105047</v>
      </c>
      <c r="HP115">
        <v>101584</v>
      </c>
      <c r="HQ115">
        <v>100012</v>
      </c>
      <c r="HR115">
        <v>97319</v>
      </c>
      <c r="HS115">
        <v>114302</v>
      </c>
      <c r="HT115">
        <v>106559</v>
      </c>
      <c r="HU115">
        <v>113311</v>
      </c>
      <c r="HV115">
        <v>113168</v>
      </c>
      <c r="HW115">
        <v>108449</v>
      </c>
      <c r="HX115">
        <v>116024</v>
      </c>
      <c r="HY115">
        <v>125691</v>
      </c>
      <c r="HZ115">
        <v>125451</v>
      </c>
      <c r="IA115">
        <v>128547</v>
      </c>
      <c r="IB115">
        <v>122427</v>
      </c>
      <c r="IC115">
        <v>124604</v>
      </c>
      <c r="ID115">
        <v>119064</v>
      </c>
      <c r="IE115">
        <v>133122</v>
      </c>
      <c r="IF115">
        <v>144503</v>
      </c>
      <c r="IG115">
        <v>149991</v>
      </c>
      <c r="IH115">
        <v>139550</v>
      </c>
      <c r="II115">
        <v>137746</v>
      </c>
      <c r="IJ115">
        <v>137925</v>
      </c>
      <c r="IK115">
        <v>145716</v>
      </c>
      <c r="IL115">
        <v>151449</v>
      </c>
      <c r="IM115">
        <v>156813</v>
      </c>
      <c r="IN115">
        <v>158570</v>
      </c>
      <c r="IO115">
        <v>194266</v>
      </c>
      <c r="IP115">
        <v>217183</v>
      </c>
      <c r="IQ115">
        <v>213311</v>
      </c>
      <c r="IR115">
        <v>228346</v>
      </c>
      <c r="IS115">
        <v>243322</v>
      </c>
      <c r="IT115">
        <v>223688</v>
      </c>
      <c r="IU115">
        <v>226258</v>
      </c>
      <c r="IV115">
        <v>236807</v>
      </c>
      <c r="IW115">
        <v>226247</v>
      </c>
      <c r="IX115">
        <v>191968</v>
      </c>
      <c r="IY115">
        <v>165451</v>
      </c>
      <c r="IZ115">
        <v>152019</v>
      </c>
      <c r="JA115">
        <v>137125</v>
      </c>
      <c r="JB115">
        <v>125504</v>
      </c>
      <c r="JC115">
        <v>117157</v>
      </c>
      <c r="JD115">
        <v>112902</v>
      </c>
      <c r="JE115">
        <v>104172</v>
      </c>
      <c r="JF115">
        <v>108359</v>
      </c>
      <c r="JG115">
        <v>102123</v>
      </c>
      <c r="JH115">
        <v>118270</v>
      </c>
      <c r="JI115">
        <v>117903</v>
      </c>
      <c r="JJ115">
        <v>112444</v>
      </c>
      <c r="JK115">
        <v>102709</v>
      </c>
      <c r="JL115">
        <v>110695</v>
      </c>
      <c r="JM115">
        <v>95655</v>
      </c>
      <c r="JN115">
        <v>100902</v>
      </c>
      <c r="JO115">
        <v>102775</v>
      </c>
      <c r="JP115">
        <v>109819</v>
      </c>
      <c r="JQ115">
        <v>111369</v>
      </c>
      <c r="JR115">
        <v>89796</v>
      </c>
      <c r="JS115">
        <v>101333</v>
      </c>
      <c r="JT115">
        <v>106511</v>
      </c>
      <c r="JU115">
        <v>117135</v>
      </c>
      <c r="JV115">
        <v>119584</v>
      </c>
      <c r="JW115">
        <v>107983</v>
      </c>
      <c r="JX115">
        <v>118437</v>
      </c>
      <c r="JY115">
        <v>113068</v>
      </c>
      <c r="JZ115">
        <v>100829</v>
      </c>
      <c r="KA115">
        <v>104267</v>
      </c>
      <c r="KB115">
        <v>102467</v>
      </c>
      <c r="KC115">
        <v>109494</v>
      </c>
      <c r="KD115">
        <v>129951</v>
      </c>
      <c r="KE115">
        <v>140752</v>
      </c>
      <c r="KF115">
        <v>134523</v>
      </c>
      <c r="KG115">
        <v>139658</v>
      </c>
      <c r="KH115">
        <v>125155</v>
      </c>
      <c r="KI115">
        <v>135424</v>
      </c>
      <c r="KJ115">
        <v>150047</v>
      </c>
      <c r="KK115">
        <v>142736</v>
      </c>
      <c r="KL115">
        <v>137540</v>
      </c>
      <c r="KM115">
        <v>124727</v>
      </c>
      <c r="KN115">
        <v>116436</v>
      </c>
      <c r="KO115">
        <v>115666</v>
      </c>
      <c r="KP115">
        <v>137114</v>
      </c>
      <c r="KQ115">
        <v>130213</v>
      </c>
      <c r="KR115">
        <v>99902</v>
      </c>
      <c r="KS115">
        <v>107884</v>
      </c>
      <c r="KT115">
        <v>89737</v>
      </c>
      <c r="KU115">
        <v>86304</v>
      </c>
      <c r="KV115">
        <v>101427</v>
      </c>
      <c r="KW115">
        <v>97450</v>
      </c>
      <c r="KX115">
        <v>150720</v>
      </c>
      <c r="KY115">
        <v>138300</v>
      </c>
      <c r="KZ115">
        <v>173921</v>
      </c>
      <c r="LA115">
        <v>133583</v>
      </c>
      <c r="LB115">
        <v>176170</v>
      </c>
      <c r="LC115">
        <v>191306</v>
      </c>
      <c r="LD115">
        <v>176540</v>
      </c>
      <c r="LE115">
        <v>200049</v>
      </c>
      <c r="LF115">
        <v>169566</v>
      </c>
    </row>
    <row r="116" spans="1:318">
      <c r="A116" t="s">
        <v>400</v>
      </c>
      <c r="B116" t="s">
        <v>331</v>
      </c>
      <c r="C116">
        <v>1000000</v>
      </c>
      <c r="D116" t="s">
        <v>332</v>
      </c>
      <c r="E116" t="s">
        <v>630</v>
      </c>
      <c r="F116" s="2" t="s">
        <v>631</v>
      </c>
      <c r="G116">
        <v>2574</v>
      </c>
      <c r="H116" t="s">
        <v>8</v>
      </c>
      <c r="I116" t="s">
        <v>8</v>
      </c>
      <c r="J116" t="s">
        <v>8</v>
      </c>
      <c r="K116">
        <v>2100</v>
      </c>
      <c r="L116" t="s">
        <v>8</v>
      </c>
      <c r="M116" t="s">
        <v>8</v>
      </c>
      <c r="N116" t="s">
        <v>8</v>
      </c>
      <c r="O116">
        <v>2700</v>
      </c>
      <c r="P116" t="s">
        <v>8</v>
      </c>
      <c r="Q116" t="s">
        <v>8</v>
      </c>
      <c r="R116" t="s">
        <v>8</v>
      </c>
      <c r="S116">
        <v>2800</v>
      </c>
      <c r="T116" t="s">
        <v>8</v>
      </c>
      <c r="U116" t="s">
        <v>8</v>
      </c>
      <c r="V116" t="s">
        <v>8</v>
      </c>
      <c r="W116">
        <v>2900</v>
      </c>
      <c r="X116" t="s">
        <v>8</v>
      </c>
      <c r="Y116" t="s">
        <v>8</v>
      </c>
      <c r="Z116" t="s">
        <v>8</v>
      </c>
      <c r="AA116">
        <v>4300</v>
      </c>
      <c r="AB116" t="s">
        <v>8</v>
      </c>
      <c r="AC116" t="s">
        <v>8</v>
      </c>
      <c r="AD116" t="s">
        <v>8</v>
      </c>
      <c r="AE116">
        <v>4278</v>
      </c>
      <c r="AF116">
        <v>4186</v>
      </c>
      <c r="AG116">
        <v>4303</v>
      </c>
      <c r="AH116">
        <v>4668</v>
      </c>
      <c r="AI116">
        <v>4468</v>
      </c>
      <c r="AJ116">
        <v>4609</v>
      </c>
      <c r="AK116">
        <v>4823</v>
      </c>
      <c r="AL116">
        <v>5056</v>
      </c>
      <c r="AM116">
        <v>5035</v>
      </c>
      <c r="AN116">
        <v>5306</v>
      </c>
      <c r="AO116">
        <v>5192</v>
      </c>
      <c r="AP116">
        <v>5537</v>
      </c>
      <c r="AQ116">
        <v>5466</v>
      </c>
      <c r="AR116">
        <v>5472</v>
      </c>
      <c r="AS116">
        <v>5558</v>
      </c>
      <c r="AT116">
        <v>5746</v>
      </c>
      <c r="AU116">
        <v>5803</v>
      </c>
      <c r="AV116">
        <v>6189</v>
      </c>
      <c r="AW116">
        <v>6244</v>
      </c>
      <c r="AX116">
        <v>6500</v>
      </c>
      <c r="AY116">
        <v>6089</v>
      </c>
      <c r="AZ116">
        <v>6028</v>
      </c>
      <c r="BA116">
        <v>5944</v>
      </c>
      <c r="BB116">
        <v>5608</v>
      </c>
      <c r="BC116">
        <v>5930</v>
      </c>
      <c r="BD116">
        <v>5288</v>
      </c>
      <c r="BE116">
        <v>4811</v>
      </c>
      <c r="BF116">
        <v>5649</v>
      </c>
      <c r="BG116">
        <v>6035</v>
      </c>
      <c r="BH116">
        <v>6542</v>
      </c>
      <c r="BI116">
        <v>8454</v>
      </c>
      <c r="BJ116">
        <v>9635</v>
      </c>
      <c r="BK116">
        <v>10360</v>
      </c>
      <c r="BL116">
        <v>10387</v>
      </c>
      <c r="BM116">
        <v>10296</v>
      </c>
      <c r="BN116">
        <v>10429</v>
      </c>
      <c r="BO116">
        <v>10651</v>
      </c>
      <c r="BP116">
        <v>10635</v>
      </c>
      <c r="BQ116">
        <v>10288</v>
      </c>
      <c r="BR116">
        <v>10874</v>
      </c>
      <c r="BS116">
        <v>11035</v>
      </c>
      <c r="BT116">
        <v>11023</v>
      </c>
      <c r="BU116">
        <v>11468</v>
      </c>
      <c r="BV116">
        <v>12118</v>
      </c>
      <c r="BW116">
        <v>12379</v>
      </c>
      <c r="BX116">
        <v>12498</v>
      </c>
      <c r="BY116">
        <v>13051</v>
      </c>
      <c r="BZ116">
        <v>13169</v>
      </c>
      <c r="CA116">
        <v>13033</v>
      </c>
      <c r="CB116">
        <v>12394</v>
      </c>
      <c r="CC116">
        <v>12267</v>
      </c>
      <c r="CD116">
        <v>12816</v>
      </c>
      <c r="CE116">
        <v>13321</v>
      </c>
      <c r="CF116">
        <v>12538</v>
      </c>
      <c r="CG116">
        <v>12286</v>
      </c>
      <c r="CH116">
        <v>12507</v>
      </c>
      <c r="CI116">
        <v>13056</v>
      </c>
      <c r="CJ116">
        <v>12189</v>
      </c>
      <c r="CK116">
        <v>11634</v>
      </c>
      <c r="CL116">
        <v>11249</v>
      </c>
      <c r="CM116">
        <v>11152</v>
      </c>
      <c r="CN116">
        <v>11507</v>
      </c>
      <c r="CO116">
        <v>11537</v>
      </c>
      <c r="CP116">
        <v>12022</v>
      </c>
      <c r="CQ116">
        <v>13239</v>
      </c>
      <c r="CR116">
        <v>12334</v>
      </c>
      <c r="CS116">
        <v>11020</v>
      </c>
      <c r="CT116">
        <v>11596</v>
      </c>
      <c r="CU116">
        <v>12577</v>
      </c>
      <c r="CV116">
        <v>11182</v>
      </c>
      <c r="CW116">
        <v>10607</v>
      </c>
      <c r="CX116">
        <v>12558</v>
      </c>
      <c r="CY116">
        <v>10240</v>
      </c>
      <c r="CZ116">
        <v>12016</v>
      </c>
      <c r="DA116">
        <v>13687</v>
      </c>
      <c r="DB116">
        <v>16425</v>
      </c>
      <c r="DC116">
        <v>19732</v>
      </c>
      <c r="DD116">
        <v>24709</v>
      </c>
      <c r="DE116">
        <v>31880</v>
      </c>
      <c r="DF116">
        <v>41811</v>
      </c>
      <c r="DG116">
        <v>46286</v>
      </c>
      <c r="DH116">
        <v>49089</v>
      </c>
      <c r="DI116">
        <v>49179</v>
      </c>
      <c r="DJ116">
        <v>54493</v>
      </c>
      <c r="DK116">
        <v>54460</v>
      </c>
      <c r="DL116">
        <v>62150</v>
      </c>
      <c r="DM116">
        <v>59215</v>
      </c>
      <c r="DN116">
        <v>57446</v>
      </c>
      <c r="DO116">
        <v>54303</v>
      </c>
      <c r="DP116">
        <v>53536</v>
      </c>
      <c r="DQ116">
        <v>56242</v>
      </c>
      <c r="DR116">
        <v>55537</v>
      </c>
      <c r="DS116">
        <v>58270</v>
      </c>
      <c r="DT116">
        <v>64320</v>
      </c>
      <c r="DU116">
        <v>64710</v>
      </c>
      <c r="DV116">
        <v>63987</v>
      </c>
      <c r="DW116">
        <v>65518</v>
      </c>
      <c r="DX116">
        <v>67953</v>
      </c>
      <c r="DY116">
        <v>69527</v>
      </c>
      <c r="DZ116">
        <v>73813</v>
      </c>
      <c r="EA116">
        <v>77583</v>
      </c>
      <c r="EB116">
        <v>83869</v>
      </c>
      <c r="EC116">
        <v>87623</v>
      </c>
      <c r="ED116">
        <v>95798</v>
      </c>
      <c r="EE116">
        <v>108654</v>
      </c>
      <c r="EF116">
        <v>122439</v>
      </c>
      <c r="EG116">
        <v>117423</v>
      </c>
      <c r="EH116">
        <v>119448</v>
      </c>
      <c r="EI116">
        <v>132901</v>
      </c>
      <c r="EJ116">
        <v>126633</v>
      </c>
      <c r="EK116">
        <v>113716</v>
      </c>
      <c r="EL116">
        <v>120244</v>
      </c>
      <c r="EM116">
        <v>115958</v>
      </c>
      <c r="EN116">
        <v>113901</v>
      </c>
      <c r="EO116">
        <v>116990</v>
      </c>
      <c r="EP116">
        <v>120506</v>
      </c>
      <c r="EQ116">
        <v>127449</v>
      </c>
      <c r="ER116">
        <v>136077</v>
      </c>
      <c r="ES116">
        <v>134740</v>
      </c>
      <c r="ET116">
        <v>129677</v>
      </c>
      <c r="EU116">
        <v>135509</v>
      </c>
      <c r="EV116">
        <v>135479</v>
      </c>
      <c r="EW116">
        <v>135478</v>
      </c>
      <c r="EX116">
        <v>141723</v>
      </c>
      <c r="EY116">
        <v>150687</v>
      </c>
      <c r="EZ116">
        <v>156612</v>
      </c>
      <c r="FA116">
        <v>161723</v>
      </c>
      <c r="FB116">
        <v>162120</v>
      </c>
      <c r="FC116">
        <v>163562</v>
      </c>
      <c r="FD116">
        <v>165238</v>
      </c>
      <c r="FE116">
        <v>171303</v>
      </c>
      <c r="FF116">
        <v>176035</v>
      </c>
      <c r="FG116">
        <v>200289</v>
      </c>
      <c r="FH116">
        <v>195702</v>
      </c>
      <c r="FI116">
        <v>209640</v>
      </c>
      <c r="FJ116">
        <v>216962</v>
      </c>
      <c r="FK116">
        <v>226392</v>
      </c>
      <c r="FL116">
        <v>235450</v>
      </c>
      <c r="FM116">
        <v>253810</v>
      </c>
      <c r="FN116">
        <v>264227</v>
      </c>
      <c r="FO116">
        <v>269388</v>
      </c>
      <c r="FP116">
        <v>278755</v>
      </c>
      <c r="FQ116">
        <v>287408</v>
      </c>
      <c r="FR116">
        <v>285414</v>
      </c>
      <c r="FS116">
        <v>296301</v>
      </c>
      <c r="FT116">
        <v>329942</v>
      </c>
      <c r="FU116">
        <v>341268</v>
      </c>
      <c r="FV116">
        <v>340942</v>
      </c>
      <c r="FW116">
        <v>353839</v>
      </c>
      <c r="FX116">
        <v>368034</v>
      </c>
      <c r="FY116">
        <v>360797</v>
      </c>
      <c r="FZ116">
        <v>386117</v>
      </c>
      <c r="GA116">
        <v>423742</v>
      </c>
      <c r="GB116">
        <v>415674</v>
      </c>
      <c r="GC116">
        <v>421266</v>
      </c>
      <c r="GD116">
        <v>434145</v>
      </c>
      <c r="GE116">
        <v>438363</v>
      </c>
      <c r="GF116">
        <v>443257</v>
      </c>
      <c r="GG116">
        <v>453173</v>
      </c>
      <c r="GH116">
        <v>457598</v>
      </c>
      <c r="GI116">
        <v>476289</v>
      </c>
      <c r="GJ116">
        <v>491891</v>
      </c>
      <c r="GK116">
        <v>513373</v>
      </c>
      <c r="GL116">
        <v>517962</v>
      </c>
      <c r="GM116">
        <v>520339</v>
      </c>
      <c r="GN116">
        <v>534782</v>
      </c>
      <c r="GO116">
        <v>540158</v>
      </c>
      <c r="GP116">
        <v>562514</v>
      </c>
      <c r="GQ116">
        <v>594551</v>
      </c>
      <c r="GR116">
        <v>605360</v>
      </c>
      <c r="GS116">
        <v>604184</v>
      </c>
      <c r="GT116">
        <v>626320</v>
      </c>
      <c r="GU116">
        <v>632571</v>
      </c>
      <c r="GV116">
        <v>670713</v>
      </c>
      <c r="GW116">
        <v>724385</v>
      </c>
      <c r="GX116">
        <v>780277</v>
      </c>
      <c r="GY116">
        <v>816947</v>
      </c>
      <c r="GZ116">
        <v>888669</v>
      </c>
      <c r="HA116">
        <v>910263</v>
      </c>
      <c r="HB116">
        <v>971905</v>
      </c>
      <c r="HC116">
        <v>1040330</v>
      </c>
      <c r="HD116">
        <v>1091734</v>
      </c>
      <c r="HE116">
        <v>1113289</v>
      </c>
      <c r="HF116">
        <v>1157026</v>
      </c>
      <c r="HG116">
        <v>1153213</v>
      </c>
      <c r="HH116">
        <v>1158014</v>
      </c>
      <c r="HI116">
        <v>1159523</v>
      </c>
      <c r="HJ116">
        <v>1121618</v>
      </c>
      <c r="HK116">
        <v>1166244</v>
      </c>
      <c r="HL116">
        <v>1153717</v>
      </c>
      <c r="HM116">
        <v>1135597</v>
      </c>
      <c r="HN116">
        <v>1152245</v>
      </c>
      <c r="HO116">
        <v>1058365</v>
      </c>
      <c r="HP116">
        <v>1059370</v>
      </c>
      <c r="HQ116">
        <v>1032891</v>
      </c>
      <c r="HR116">
        <v>1008879</v>
      </c>
      <c r="HS116">
        <v>1021426</v>
      </c>
      <c r="HT116">
        <v>1019783</v>
      </c>
      <c r="HU116">
        <v>988301</v>
      </c>
      <c r="HV116">
        <v>995064</v>
      </c>
      <c r="HW116">
        <v>1095208</v>
      </c>
      <c r="HX116">
        <v>1109955</v>
      </c>
      <c r="HY116">
        <v>1148159</v>
      </c>
      <c r="HZ116">
        <v>1211343</v>
      </c>
      <c r="IA116">
        <v>1285498</v>
      </c>
      <c r="IB116">
        <v>1322878</v>
      </c>
      <c r="IC116">
        <v>1415263</v>
      </c>
      <c r="ID116">
        <v>1484336</v>
      </c>
      <c r="IE116">
        <v>1513524</v>
      </c>
      <c r="IF116">
        <v>1658086</v>
      </c>
      <c r="IG116">
        <v>1785766</v>
      </c>
      <c r="IH116">
        <v>1834957</v>
      </c>
      <c r="II116">
        <v>1813553</v>
      </c>
      <c r="IJ116">
        <v>1908080</v>
      </c>
      <c r="IK116">
        <v>1918848</v>
      </c>
      <c r="IL116">
        <v>1962575</v>
      </c>
      <c r="IM116">
        <v>1984391</v>
      </c>
      <c r="IN116">
        <v>1994177</v>
      </c>
      <c r="IO116">
        <v>1980211</v>
      </c>
      <c r="IP116">
        <v>2056542</v>
      </c>
      <c r="IQ116">
        <v>2126178</v>
      </c>
      <c r="IR116">
        <v>2221996</v>
      </c>
      <c r="IS116">
        <v>2193645</v>
      </c>
      <c r="IT116">
        <v>2248372</v>
      </c>
      <c r="IU116">
        <v>2376442</v>
      </c>
      <c r="IV116">
        <v>2556533</v>
      </c>
      <c r="IW116">
        <v>2587500</v>
      </c>
      <c r="IX116">
        <v>2833879</v>
      </c>
      <c r="IY116">
        <v>3252974</v>
      </c>
      <c r="IZ116">
        <v>3417839</v>
      </c>
      <c r="JA116">
        <v>3461983</v>
      </c>
      <c r="JB116">
        <v>3585857</v>
      </c>
      <c r="JC116">
        <v>3670597</v>
      </c>
      <c r="JD116">
        <v>3861702</v>
      </c>
      <c r="JE116">
        <v>4069735</v>
      </c>
      <c r="JF116">
        <v>4409180</v>
      </c>
      <c r="JG116">
        <v>4458824</v>
      </c>
      <c r="JH116">
        <v>4540880</v>
      </c>
      <c r="JI116">
        <v>4690562</v>
      </c>
      <c r="JJ116">
        <v>4974399</v>
      </c>
      <c r="JK116">
        <v>5004354</v>
      </c>
      <c r="JL116">
        <v>5145060</v>
      </c>
      <c r="JM116">
        <v>5310871</v>
      </c>
      <c r="JN116">
        <v>5472716</v>
      </c>
      <c r="JO116">
        <v>5571482</v>
      </c>
      <c r="JP116">
        <v>5721311</v>
      </c>
      <c r="JQ116">
        <v>5595017</v>
      </c>
      <c r="JR116">
        <v>5652820</v>
      </c>
      <c r="JS116">
        <v>5792616</v>
      </c>
      <c r="JT116">
        <v>5948311</v>
      </c>
      <c r="JU116">
        <v>6018693</v>
      </c>
      <c r="JV116">
        <v>6069151</v>
      </c>
      <c r="JW116">
        <v>6157966</v>
      </c>
      <c r="JX116">
        <v>6172631</v>
      </c>
      <c r="JY116">
        <v>6163141</v>
      </c>
      <c r="JZ116">
        <v>6105885</v>
      </c>
      <c r="KA116">
        <v>6146221</v>
      </c>
      <c r="KB116">
        <v>6284434</v>
      </c>
      <c r="KC116">
        <v>6279053</v>
      </c>
      <c r="KD116">
        <v>6155875</v>
      </c>
      <c r="KE116">
        <v>6002797</v>
      </c>
      <c r="KF116">
        <v>6075334</v>
      </c>
      <c r="KG116">
        <v>6151906</v>
      </c>
      <c r="KH116">
        <v>6301939</v>
      </c>
      <c r="KI116">
        <v>6211279</v>
      </c>
      <c r="KJ116">
        <v>6223434</v>
      </c>
      <c r="KK116">
        <v>6225015</v>
      </c>
      <c r="KL116">
        <v>6225896</v>
      </c>
      <c r="KM116">
        <v>6270130</v>
      </c>
      <c r="KN116">
        <v>6473999</v>
      </c>
      <c r="KO116">
        <v>6625860</v>
      </c>
      <c r="KP116">
        <v>6960290</v>
      </c>
      <c r="KQ116">
        <v>6917822</v>
      </c>
      <c r="KR116">
        <v>7059898</v>
      </c>
      <c r="KS116">
        <v>7199344</v>
      </c>
      <c r="KT116">
        <v>7253228</v>
      </c>
      <c r="KU116">
        <v>7291566</v>
      </c>
      <c r="KV116">
        <v>7295920</v>
      </c>
      <c r="KW116">
        <v>7518880</v>
      </c>
      <c r="KX116">
        <v>7570896</v>
      </c>
      <c r="KY116">
        <v>7740370</v>
      </c>
      <c r="KZ116">
        <v>7604400</v>
      </c>
      <c r="LA116">
        <v>7416943</v>
      </c>
      <c r="LB116">
        <v>7251508</v>
      </c>
      <c r="LC116">
        <v>7318511</v>
      </c>
      <c r="LD116">
        <v>7558147</v>
      </c>
      <c r="LE116">
        <v>7562894</v>
      </c>
      <c r="LF116">
        <v>7516018</v>
      </c>
    </row>
    <row r="117" spans="1:318">
      <c r="A117" t="s">
        <v>403</v>
      </c>
      <c r="B117" t="s">
        <v>331</v>
      </c>
      <c r="C117">
        <v>1000000</v>
      </c>
      <c r="D117" t="s">
        <v>332</v>
      </c>
      <c r="E117" t="s">
        <v>632</v>
      </c>
      <c r="F117" s="2" t="s">
        <v>633</v>
      </c>
      <c r="G117">
        <v>0</v>
      </c>
      <c r="H117" t="s">
        <v>8</v>
      </c>
      <c r="I117" t="s">
        <v>8</v>
      </c>
      <c r="J117" t="s">
        <v>8</v>
      </c>
      <c r="K117">
        <v>0</v>
      </c>
      <c r="L117" t="s">
        <v>8</v>
      </c>
      <c r="M117" t="s">
        <v>8</v>
      </c>
      <c r="N117" t="s">
        <v>8</v>
      </c>
      <c r="O117">
        <v>0</v>
      </c>
      <c r="P117" t="s">
        <v>8</v>
      </c>
      <c r="Q117" t="s">
        <v>8</v>
      </c>
      <c r="R117" t="s">
        <v>8</v>
      </c>
      <c r="S117">
        <v>0</v>
      </c>
      <c r="T117" t="s">
        <v>8</v>
      </c>
      <c r="U117" t="s">
        <v>8</v>
      </c>
      <c r="V117" t="s">
        <v>8</v>
      </c>
      <c r="W117">
        <v>0</v>
      </c>
      <c r="X117" t="s">
        <v>8</v>
      </c>
      <c r="Y117" t="s">
        <v>8</v>
      </c>
      <c r="Z117" t="s">
        <v>8</v>
      </c>
      <c r="AA117">
        <v>0</v>
      </c>
      <c r="AB117" t="s">
        <v>8</v>
      </c>
      <c r="AC117" t="s">
        <v>8</v>
      </c>
      <c r="AD117" t="s">
        <v>8</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84</v>
      </c>
      <c r="BU117">
        <v>169</v>
      </c>
      <c r="BV117">
        <v>253</v>
      </c>
      <c r="BW117">
        <v>337</v>
      </c>
      <c r="BX117">
        <v>421</v>
      </c>
      <c r="BY117">
        <v>504</v>
      </c>
      <c r="BZ117">
        <v>588</v>
      </c>
      <c r="CA117">
        <v>672</v>
      </c>
      <c r="CB117">
        <v>756</v>
      </c>
      <c r="CC117">
        <v>840</v>
      </c>
      <c r="CD117">
        <v>924</v>
      </c>
      <c r="CE117">
        <v>1008</v>
      </c>
      <c r="CF117">
        <v>1092</v>
      </c>
      <c r="CG117">
        <v>1176</v>
      </c>
      <c r="CH117">
        <v>1260</v>
      </c>
      <c r="CI117">
        <v>1344</v>
      </c>
      <c r="CJ117">
        <v>1428</v>
      </c>
      <c r="CK117">
        <v>1512</v>
      </c>
      <c r="CL117">
        <v>1596</v>
      </c>
      <c r="CM117">
        <v>1680</v>
      </c>
      <c r="CN117">
        <v>1764</v>
      </c>
      <c r="CO117">
        <v>1848</v>
      </c>
      <c r="CP117">
        <v>1932</v>
      </c>
      <c r="CQ117">
        <v>2016</v>
      </c>
      <c r="CR117">
        <v>2100</v>
      </c>
      <c r="CS117">
        <v>2184</v>
      </c>
      <c r="CT117">
        <v>2268</v>
      </c>
      <c r="CU117">
        <v>2352</v>
      </c>
      <c r="CV117">
        <v>2436</v>
      </c>
      <c r="CW117">
        <v>2520</v>
      </c>
      <c r="CX117">
        <v>2604</v>
      </c>
      <c r="CY117">
        <v>2688</v>
      </c>
      <c r="CZ117">
        <v>2782</v>
      </c>
      <c r="DA117">
        <v>2876</v>
      </c>
      <c r="DB117">
        <v>2962</v>
      </c>
      <c r="DC117">
        <v>3012</v>
      </c>
      <c r="DD117">
        <v>3140</v>
      </c>
      <c r="DE117">
        <v>3091</v>
      </c>
      <c r="DF117">
        <v>3118</v>
      </c>
      <c r="DG117">
        <v>3051</v>
      </c>
      <c r="DH117">
        <v>3069</v>
      </c>
      <c r="DI117">
        <v>3224</v>
      </c>
      <c r="DJ117">
        <v>3189</v>
      </c>
      <c r="DK117">
        <v>3196</v>
      </c>
      <c r="DL117">
        <v>3188</v>
      </c>
      <c r="DM117">
        <v>3252</v>
      </c>
      <c r="DN117">
        <v>3387</v>
      </c>
      <c r="DO117">
        <v>3248</v>
      </c>
      <c r="DP117">
        <v>3435</v>
      </c>
      <c r="DQ117">
        <v>3574</v>
      </c>
      <c r="DR117">
        <v>3524</v>
      </c>
      <c r="DS117">
        <v>2781</v>
      </c>
      <c r="DT117">
        <v>2923</v>
      </c>
      <c r="DU117">
        <v>2801</v>
      </c>
      <c r="DV117">
        <v>2368</v>
      </c>
      <c r="DW117">
        <v>2691</v>
      </c>
      <c r="DX117">
        <v>2767</v>
      </c>
      <c r="DY117">
        <v>3078</v>
      </c>
      <c r="DZ117">
        <v>3150</v>
      </c>
      <c r="EA117">
        <v>2017</v>
      </c>
      <c r="EB117">
        <v>2130</v>
      </c>
      <c r="EC117">
        <v>2847</v>
      </c>
      <c r="ED117">
        <v>3583</v>
      </c>
      <c r="EE117">
        <v>4695</v>
      </c>
      <c r="EF117">
        <v>4919</v>
      </c>
      <c r="EG117">
        <v>5322</v>
      </c>
      <c r="EH117">
        <v>6207</v>
      </c>
      <c r="EI117">
        <v>5165</v>
      </c>
      <c r="EJ117">
        <v>5159</v>
      </c>
      <c r="EK117">
        <v>5270</v>
      </c>
      <c r="EL117">
        <v>5662</v>
      </c>
      <c r="EM117">
        <v>5868</v>
      </c>
      <c r="EN117">
        <v>7017</v>
      </c>
      <c r="EO117">
        <v>7063</v>
      </c>
      <c r="EP117">
        <v>7690</v>
      </c>
      <c r="EQ117">
        <v>8473</v>
      </c>
      <c r="ER117">
        <v>9054</v>
      </c>
      <c r="ES117">
        <v>9709</v>
      </c>
      <c r="ET117">
        <v>10340</v>
      </c>
      <c r="EU117">
        <v>10344</v>
      </c>
      <c r="EV117">
        <v>10274</v>
      </c>
      <c r="EW117">
        <v>10802</v>
      </c>
      <c r="EX117">
        <v>10413</v>
      </c>
      <c r="EY117">
        <v>10914</v>
      </c>
      <c r="EZ117">
        <v>10481</v>
      </c>
      <c r="FA117">
        <v>10488</v>
      </c>
      <c r="FB117">
        <v>10281</v>
      </c>
      <c r="FC117">
        <v>11183</v>
      </c>
      <c r="FD117">
        <v>11128</v>
      </c>
      <c r="FE117">
        <v>11310</v>
      </c>
      <c r="FF117">
        <v>11776</v>
      </c>
      <c r="FG117">
        <v>11969</v>
      </c>
      <c r="FH117">
        <v>12289</v>
      </c>
      <c r="FI117">
        <v>13063</v>
      </c>
      <c r="FJ117">
        <v>14335</v>
      </c>
      <c r="FK117">
        <v>17478</v>
      </c>
      <c r="FL117">
        <v>18793</v>
      </c>
      <c r="FM117">
        <v>20841</v>
      </c>
      <c r="FN117">
        <v>22325</v>
      </c>
      <c r="FO117">
        <v>24989</v>
      </c>
      <c r="FP117">
        <v>25700</v>
      </c>
      <c r="FQ117">
        <v>26723</v>
      </c>
      <c r="FR117">
        <v>28163</v>
      </c>
      <c r="FS117">
        <v>28322</v>
      </c>
      <c r="FT117">
        <v>28464</v>
      </c>
      <c r="FU117">
        <v>31114</v>
      </c>
      <c r="FV117">
        <v>32575</v>
      </c>
      <c r="FW117">
        <v>34193</v>
      </c>
      <c r="FX117">
        <v>38227</v>
      </c>
      <c r="FY117">
        <v>40040</v>
      </c>
      <c r="FZ117">
        <v>43023</v>
      </c>
      <c r="GA117">
        <v>47219</v>
      </c>
      <c r="GB117">
        <v>49388</v>
      </c>
      <c r="GC117">
        <v>50857</v>
      </c>
      <c r="GD117">
        <v>50324</v>
      </c>
      <c r="GE117">
        <v>49406</v>
      </c>
      <c r="GF117">
        <v>50225</v>
      </c>
      <c r="GG117">
        <v>51563</v>
      </c>
      <c r="GH117">
        <v>55861</v>
      </c>
      <c r="GI117">
        <v>58531</v>
      </c>
      <c r="GJ117">
        <v>61710</v>
      </c>
      <c r="GK117">
        <v>68386</v>
      </c>
      <c r="GL117">
        <v>69828</v>
      </c>
      <c r="GM117">
        <v>71352</v>
      </c>
      <c r="GN117">
        <v>73170</v>
      </c>
      <c r="GO117">
        <v>82130</v>
      </c>
      <c r="GP117">
        <v>91893</v>
      </c>
      <c r="GQ117">
        <v>103241</v>
      </c>
      <c r="GR117">
        <v>109188</v>
      </c>
      <c r="GS117">
        <v>115133</v>
      </c>
      <c r="GT117">
        <v>119050</v>
      </c>
      <c r="GU117">
        <v>106793</v>
      </c>
      <c r="GV117">
        <v>111956</v>
      </c>
      <c r="GW117">
        <v>115589</v>
      </c>
      <c r="GX117">
        <v>123932</v>
      </c>
      <c r="GY117">
        <v>123051</v>
      </c>
      <c r="GZ117">
        <v>123610</v>
      </c>
      <c r="HA117">
        <v>128726</v>
      </c>
      <c r="HB117">
        <v>139253</v>
      </c>
      <c r="HC117">
        <v>134400</v>
      </c>
      <c r="HD117">
        <v>144896</v>
      </c>
      <c r="HE117">
        <v>151675</v>
      </c>
      <c r="HF117">
        <v>160630</v>
      </c>
      <c r="HG117">
        <v>157299</v>
      </c>
      <c r="HH117">
        <v>169504</v>
      </c>
      <c r="HI117">
        <v>176611</v>
      </c>
      <c r="HJ117">
        <v>171844</v>
      </c>
      <c r="HK117">
        <v>185563</v>
      </c>
      <c r="HL117">
        <v>199492</v>
      </c>
      <c r="HM117">
        <v>212741</v>
      </c>
      <c r="HN117">
        <v>230539</v>
      </c>
      <c r="HO117">
        <v>232334</v>
      </c>
      <c r="HP117">
        <v>263721</v>
      </c>
      <c r="HQ117">
        <v>291011</v>
      </c>
      <c r="HR117">
        <v>331781</v>
      </c>
      <c r="HS117">
        <v>348228</v>
      </c>
      <c r="HT117">
        <v>378711</v>
      </c>
      <c r="HU117">
        <v>390328</v>
      </c>
      <c r="HV117">
        <v>409633</v>
      </c>
      <c r="HW117">
        <v>504123</v>
      </c>
      <c r="HX117">
        <v>523891</v>
      </c>
      <c r="HY117">
        <v>575823</v>
      </c>
      <c r="HZ117">
        <v>603979</v>
      </c>
      <c r="IA117">
        <v>637478</v>
      </c>
      <c r="IB117">
        <v>651418</v>
      </c>
      <c r="IC117">
        <v>664998</v>
      </c>
      <c r="ID117">
        <v>641539</v>
      </c>
      <c r="IE117">
        <v>661110</v>
      </c>
      <c r="IF117">
        <v>679503</v>
      </c>
      <c r="IG117">
        <v>698594</v>
      </c>
      <c r="IH117">
        <v>729812</v>
      </c>
      <c r="II117">
        <v>861677</v>
      </c>
      <c r="IJ117">
        <v>865219</v>
      </c>
      <c r="IK117">
        <v>920454</v>
      </c>
      <c r="IL117">
        <v>959220</v>
      </c>
      <c r="IM117">
        <v>1006143</v>
      </c>
      <c r="IN117">
        <v>1043217</v>
      </c>
      <c r="IO117">
        <v>1129109</v>
      </c>
      <c r="IP117">
        <v>1200491</v>
      </c>
      <c r="IQ117">
        <v>1258233</v>
      </c>
      <c r="IR117">
        <v>1323907</v>
      </c>
      <c r="IS117">
        <v>1423765</v>
      </c>
      <c r="IT117">
        <v>1506844</v>
      </c>
      <c r="IU117">
        <v>1576815</v>
      </c>
      <c r="IV117">
        <v>1633398</v>
      </c>
      <c r="IW117">
        <v>1634015</v>
      </c>
      <c r="IX117">
        <v>1525509</v>
      </c>
      <c r="IY117">
        <v>1402180</v>
      </c>
      <c r="IZ117">
        <v>1319262</v>
      </c>
      <c r="JA117">
        <v>1284030</v>
      </c>
      <c r="JB117">
        <v>1214081</v>
      </c>
      <c r="JC117">
        <v>1150004</v>
      </c>
      <c r="JD117">
        <v>1117221</v>
      </c>
      <c r="JE117">
        <v>1148303</v>
      </c>
      <c r="JF117">
        <v>1133061</v>
      </c>
      <c r="JG117">
        <v>1095811</v>
      </c>
      <c r="JH117">
        <v>1079353</v>
      </c>
      <c r="JI117">
        <v>1074076</v>
      </c>
      <c r="JJ117">
        <v>1088965</v>
      </c>
      <c r="JK117">
        <v>1078186</v>
      </c>
      <c r="JL117">
        <v>1073005</v>
      </c>
      <c r="JM117">
        <v>1031501</v>
      </c>
      <c r="JN117">
        <v>1039312</v>
      </c>
      <c r="JO117">
        <v>1001204</v>
      </c>
      <c r="JP117">
        <v>957298</v>
      </c>
      <c r="JQ117">
        <v>904088</v>
      </c>
      <c r="JR117">
        <v>926012</v>
      </c>
      <c r="JS117">
        <v>883776</v>
      </c>
      <c r="JT117">
        <v>861813</v>
      </c>
      <c r="JU117">
        <v>870103</v>
      </c>
      <c r="JV117">
        <v>888338</v>
      </c>
      <c r="JW117">
        <v>899645</v>
      </c>
      <c r="JX117">
        <v>890405</v>
      </c>
      <c r="JY117">
        <v>935243</v>
      </c>
      <c r="JZ117">
        <v>923836</v>
      </c>
      <c r="KA117">
        <v>916456</v>
      </c>
      <c r="KB117">
        <v>947438</v>
      </c>
      <c r="KC117">
        <v>982152</v>
      </c>
      <c r="KD117">
        <v>1010798</v>
      </c>
      <c r="KE117">
        <v>991622</v>
      </c>
      <c r="KF117">
        <v>972472</v>
      </c>
      <c r="KG117">
        <v>991768</v>
      </c>
      <c r="KH117">
        <v>1006139</v>
      </c>
      <c r="KI117">
        <v>1012181</v>
      </c>
      <c r="KJ117">
        <v>1031911</v>
      </c>
      <c r="KK117">
        <v>1048457</v>
      </c>
      <c r="KL117">
        <v>1051954</v>
      </c>
      <c r="KM117">
        <v>1087036</v>
      </c>
      <c r="KN117">
        <v>1117562</v>
      </c>
      <c r="KO117">
        <v>1152055</v>
      </c>
      <c r="KP117">
        <v>1205525</v>
      </c>
      <c r="KQ117">
        <v>1230694</v>
      </c>
      <c r="KR117">
        <v>1323964</v>
      </c>
      <c r="KS117">
        <v>1292944</v>
      </c>
      <c r="KT117">
        <v>1249656</v>
      </c>
      <c r="KU117">
        <v>1276402</v>
      </c>
      <c r="KV117">
        <v>1253526</v>
      </c>
      <c r="KW117">
        <v>1268119</v>
      </c>
      <c r="KX117">
        <v>1242181</v>
      </c>
      <c r="KY117">
        <v>1252643</v>
      </c>
      <c r="KZ117">
        <v>1172853</v>
      </c>
      <c r="LA117">
        <v>1204666</v>
      </c>
      <c r="LB117">
        <v>1178409</v>
      </c>
      <c r="LC117">
        <v>1260579</v>
      </c>
      <c r="LD117">
        <v>1294793</v>
      </c>
      <c r="LE117">
        <v>1281437</v>
      </c>
      <c r="LF117">
        <v>1256365</v>
      </c>
    </row>
    <row r="118" spans="1:318">
      <c r="A118" t="s">
        <v>406</v>
      </c>
      <c r="B118" t="s">
        <v>331</v>
      </c>
      <c r="C118">
        <v>1000000</v>
      </c>
      <c r="D118" t="s">
        <v>332</v>
      </c>
      <c r="E118" t="s">
        <v>634</v>
      </c>
      <c r="F118" s="2" t="s">
        <v>635</v>
      </c>
      <c r="G118">
        <v>0</v>
      </c>
      <c r="H118" t="s">
        <v>8</v>
      </c>
      <c r="I118" t="s">
        <v>8</v>
      </c>
      <c r="J118" t="s">
        <v>8</v>
      </c>
      <c r="K118">
        <v>0</v>
      </c>
      <c r="L118" t="s">
        <v>8</v>
      </c>
      <c r="M118" t="s">
        <v>8</v>
      </c>
      <c r="N118" t="s">
        <v>8</v>
      </c>
      <c r="O118">
        <v>0</v>
      </c>
      <c r="P118" t="s">
        <v>8</v>
      </c>
      <c r="Q118" t="s">
        <v>8</v>
      </c>
      <c r="R118" t="s">
        <v>8</v>
      </c>
      <c r="S118">
        <v>0</v>
      </c>
      <c r="T118" t="s">
        <v>8</v>
      </c>
      <c r="U118" t="s">
        <v>8</v>
      </c>
      <c r="V118" t="s">
        <v>8</v>
      </c>
      <c r="W118">
        <v>0</v>
      </c>
      <c r="X118" t="s">
        <v>8</v>
      </c>
      <c r="Y118" t="s">
        <v>8</v>
      </c>
      <c r="Z118" t="s">
        <v>8</v>
      </c>
      <c r="AA118">
        <v>0</v>
      </c>
      <c r="AB118" t="s">
        <v>8</v>
      </c>
      <c r="AC118" t="s">
        <v>8</v>
      </c>
      <c r="AD118" t="s">
        <v>8</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29</v>
      </c>
      <c r="ED118">
        <v>57</v>
      </c>
      <c r="EE118">
        <v>86</v>
      </c>
      <c r="EF118">
        <v>114</v>
      </c>
      <c r="EG118">
        <v>143</v>
      </c>
      <c r="EH118">
        <v>171</v>
      </c>
      <c r="EI118">
        <v>200</v>
      </c>
      <c r="EJ118">
        <v>233</v>
      </c>
      <c r="EK118">
        <v>266</v>
      </c>
      <c r="EL118">
        <v>299</v>
      </c>
      <c r="EM118">
        <v>332</v>
      </c>
      <c r="EN118">
        <v>365</v>
      </c>
      <c r="EO118">
        <v>398</v>
      </c>
      <c r="EP118">
        <v>433</v>
      </c>
      <c r="EQ118">
        <v>467</v>
      </c>
      <c r="ER118">
        <v>500</v>
      </c>
      <c r="ES118">
        <v>533</v>
      </c>
      <c r="ET118">
        <v>567</v>
      </c>
      <c r="EU118">
        <v>600</v>
      </c>
      <c r="EV118">
        <v>633</v>
      </c>
      <c r="EW118">
        <v>667</v>
      </c>
      <c r="EX118">
        <v>700</v>
      </c>
      <c r="EY118">
        <v>733</v>
      </c>
      <c r="EZ118">
        <v>767</v>
      </c>
      <c r="FA118">
        <v>800</v>
      </c>
      <c r="FB118">
        <v>833</v>
      </c>
      <c r="FC118">
        <v>867</v>
      </c>
      <c r="FD118">
        <v>900</v>
      </c>
      <c r="FE118">
        <v>933</v>
      </c>
      <c r="FF118">
        <v>967</v>
      </c>
      <c r="FG118">
        <v>1000</v>
      </c>
      <c r="FH118">
        <v>1050</v>
      </c>
      <c r="FI118">
        <v>1100</v>
      </c>
      <c r="FJ118">
        <v>1150</v>
      </c>
      <c r="FK118">
        <v>1200</v>
      </c>
      <c r="FL118">
        <v>1250</v>
      </c>
      <c r="FM118">
        <v>1300</v>
      </c>
      <c r="FN118">
        <v>1350</v>
      </c>
      <c r="FO118">
        <v>1400</v>
      </c>
      <c r="FP118">
        <v>1450</v>
      </c>
      <c r="FQ118">
        <v>1500</v>
      </c>
      <c r="FR118">
        <v>1550</v>
      </c>
      <c r="FS118">
        <v>1600</v>
      </c>
      <c r="FT118">
        <v>1650</v>
      </c>
      <c r="FU118">
        <v>1700</v>
      </c>
      <c r="FV118">
        <v>1750</v>
      </c>
      <c r="FW118">
        <v>1800</v>
      </c>
      <c r="FX118">
        <v>1850</v>
      </c>
      <c r="FY118">
        <v>1900</v>
      </c>
      <c r="FZ118">
        <v>1950</v>
      </c>
      <c r="GA118">
        <v>2000</v>
      </c>
      <c r="GB118">
        <v>2050</v>
      </c>
      <c r="GC118">
        <v>2100</v>
      </c>
      <c r="GD118">
        <v>2150</v>
      </c>
      <c r="GE118">
        <v>2200</v>
      </c>
      <c r="GF118">
        <v>2250</v>
      </c>
      <c r="GG118">
        <v>2300</v>
      </c>
      <c r="GH118">
        <v>2350</v>
      </c>
      <c r="GI118">
        <v>2400</v>
      </c>
      <c r="GJ118">
        <v>2450</v>
      </c>
      <c r="GK118">
        <v>2500</v>
      </c>
      <c r="GL118">
        <v>2550</v>
      </c>
      <c r="GM118">
        <v>2600</v>
      </c>
      <c r="GN118">
        <v>2650</v>
      </c>
      <c r="GO118">
        <v>2700</v>
      </c>
      <c r="GP118">
        <v>2750</v>
      </c>
      <c r="GQ118">
        <v>2800</v>
      </c>
      <c r="GR118">
        <v>2850</v>
      </c>
      <c r="GS118">
        <v>2900</v>
      </c>
      <c r="GT118">
        <v>2950</v>
      </c>
      <c r="GU118">
        <v>3000</v>
      </c>
      <c r="GV118">
        <v>3238</v>
      </c>
      <c r="GW118">
        <v>3476</v>
      </c>
      <c r="GX118">
        <v>3714</v>
      </c>
      <c r="GY118">
        <v>3952</v>
      </c>
      <c r="GZ118">
        <v>4190</v>
      </c>
      <c r="HA118">
        <v>4428</v>
      </c>
      <c r="HB118">
        <v>4666</v>
      </c>
      <c r="HC118">
        <v>4904</v>
      </c>
      <c r="HD118">
        <v>5142</v>
      </c>
      <c r="HE118">
        <v>5380</v>
      </c>
      <c r="HF118">
        <v>5618</v>
      </c>
      <c r="HG118">
        <v>5856</v>
      </c>
      <c r="HH118">
        <v>6094</v>
      </c>
      <c r="HI118">
        <v>6332</v>
      </c>
      <c r="HJ118">
        <v>6570</v>
      </c>
      <c r="HK118">
        <v>6808</v>
      </c>
      <c r="HL118">
        <v>7046</v>
      </c>
      <c r="HM118">
        <v>7284</v>
      </c>
      <c r="HN118">
        <v>7522</v>
      </c>
      <c r="HO118">
        <v>7760</v>
      </c>
      <c r="HP118">
        <v>8000</v>
      </c>
      <c r="HQ118">
        <v>8000</v>
      </c>
      <c r="HR118">
        <v>8000</v>
      </c>
      <c r="HS118">
        <v>8000</v>
      </c>
      <c r="HT118">
        <v>8000</v>
      </c>
      <c r="HU118">
        <v>8000</v>
      </c>
      <c r="HV118">
        <v>8000</v>
      </c>
      <c r="HW118">
        <v>8000</v>
      </c>
      <c r="HX118">
        <v>8000</v>
      </c>
      <c r="HY118">
        <v>8000</v>
      </c>
      <c r="HZ118">
        <v>9750</v>
      </c>
      <c r="IA118">
        <v>11500</v>
      </c>
      <c r="IB118">
        <v>13250</v>
      </c>
      <c r="IC118">
        <v>15000</v>
      </c>
      <c r="ID118">
        <v>17250</v>
      </c>
      <c r="IE118">
        <v>19500</v>
      </c>
      <c r="IF118">
        <v>21750</v>
      </c>
      <c r="IG118">
        <v>24000</v>
      </c>
      <c r="IH118">
        <v>25000</v>
      </c>
      <c r="II118">
        <v>26000</v>
      </c>
      <c r="IJ118">
        <v>27000</v>
      </c>
      <c r="IK118">
        <v>28000</v>
      </c>
      <c r="IL118">
        <v>28500</v>
      </c>
      <c r="IM118">
        <v>29000</v>
      </c>
      <c r="IN118">
        <v>29500</v>
      </c>
      <c r="IO118">
        <v>30000</v>
      </c>
      <c r="IP118">
        <v>32182</v>
      </c>
      <c r="IQ118">
        <v>34364</v>
      </c>
      <c r="IR118">
        <v>36546</v>
      </c>
      <c r="IS118">
        <v>38728</v>
      </c>
      <c r="IT118">
        <v>41896</v>
      </c>
      <c r="IU118">
        <v>45064</v>
      </c>
      <c r="IV118">
        <v>48231</v>
      </c>
      <c r="IW118">
        <v>51399</v>
      </c>
      <c r="IX118">
        <v>51180</v>
      </c>
      <c r="IY118">
        <v>50960</v>
      </c>
      <c r="IZ118">
        <v>50741</v>
      </c>
      <c r="JA118">
        <v>50521</v>
      </c>
      <c r="JB118">
        <v>54588</v>
      </c>
      <c r="JC118">
        <v>58655</v>
      </c>
      <c r="JD118">
        <v>62722</v>
      </c>
      <c r="JE118">
        <v>66790</v>
      </c>
      <c r="JF118">
        <v>69263</v>
      </c>
      <c r="JG118">
        <v>71736</v>
      </c>
      <c r="JH118">
        <v>74208</v>
      </c>
      <c r="JI118">
        <v>76680</v>
      </c>
      <c r="JJ118">
        <v>73494</v>
      </c>
      <c r="JK118">
        <v>72370</v>
      </c>
      <c r="JL118">
        <v>72248</v>
      </c>
      <c r="JM118">
        <v>71656</v>
      </c>
      <c r="JN118">
        <v>73381</v>
      </c>
      <c r="JO118">
        <v>74327</v>
      </c>
      <c r="JP118">
        <v>74873</v>
      </c>
      <c r="JQ118">
        <v>72752</v>
      </c>
      <c r="JR118">
        <v>72956</v>
      </c>
      <c r="JS118">
        <v>73754</v>
      </c>
      <c r="JT118">
        <v>76686</v>
      </c>
      <c r="JU118">
        <v>78771</v>
      </c>
      <c r="JV118">
        <v>82018</v>
      </c>
      <c r="JW118">
        <v>84149</v>
      </c>
      <c r="JX118">
        <v>86818</v>
      </c>
      <c r="JY118">
        <v>87955</v>
      </c>
      <c r="JZ118">
        <v>89140</v>
      </c>
      <c r="KA118">
        <v>90784</v>
      </c>
      <c r="KB118">
        <v>92081</v>
      </c>
      <c r="KC118">
        <v>96186</v>
      </c>
      <c r="KD118">
        <v>97921</v>
      </c>
      <c r="KE118">
        <v>96164</v>
      </c>
      <c r="KF118">
        <v>97784</v>
      </c>
      <c r="KG118">
        <v>102253</v>
      </c>
      <c r="KH118">
        <v>104426</v>
      </c>
      <c r="KI118">
        <v>105738</v>
      </c>
      <c r="KJ118">
        <v>103558</v>
      </c>
      <c r="KK118">
        <v>103254</v>
      </c>
      <c r="KL118">
        <v>103207</v>
      </c>
      <c r="KM118">
        <v>101555</v>
      </c>
      <c r="KN118">
        <v>104874</v>
      </c>
      <c r="KO118">
        <v>106987</v>
      </c>
      <c r="KP118">
        <v>109302</v>
      </c>
      <c r="KQ118">
        <v>110302</v>
      </c>
      <c r="KR118">
        <v>107906</v>
      </c>
      <c r="KS118">
        <v>114138</v>
      </c>
      <c r="KT118">
        <v>115474</v>
      </c>
      <c r="KU118">
        <v>118252</v>
      </c>
      <c r="KV118">
        <v>118761</v>
      </c>
      <c r="KW118">
        <v>119726</v>
      </c>
      <c r="KX118">
        <v>118301</v>
      </c>
      <c r="KY118">
        <v>118665</v>
      </c>
      <c r="KZ118">
        <v>113316</v>
      </c>
      <c r="LA118">
        <v>108545</v>
      </c>
      <c r="LB118">
        <v>104757</v>
      </c>
      <c r="LC118">
        <v>108419</v>
      </c>
      <c r="LD118">
        <v>111484</v>
      </c>
      <c r="LE118">
        <v>112348</v>
      </c>
      <c r="LF118">
        <v>101090</v>
      </c>
    </row>
    <row r="119" spans="1:318">
      <c r="A119" t="s">
        <v>409</v>
      </c>
      <c r="B119" t="s">
        <v>331</v>
      </c>
      <c r="C119">
        <v>1000000</v>
      </c>
      <c r="D119" t="s">
        <v>332</v>
      </c>
      <c r="E119" t="s">
        <v>636</v>
      </c>
      <c r="F119" s="2" t="s">
        <v>637</v>
      </c>
      <c r="G119">
        <v>503</v>
      </c>
      <c r="H119" t="s">
        <v>8</v>
      </c>
      <c r="I119" t="s">
        <v>8</v>
      </c>
      <c r="J119" t="s">
        <v>8</v>
      </c>
      <c r="K119">
        <v>229</v>
      </c>
      <c r="L119" t="s">
        <v>8</v>
      </c>
      <c r="M119" t="s">
        <v>8</v>
      </c>
      <c r="N119" t="s">
        <v>8</v>
      </c>
      <c r="O119">
        <v>280</v>
      </c>
      <c r="P119" t="s">
        <v>8</v>
      </c>
      <c r="Q119" t="s">
        <v>8</v>
      </c>
      <c r="R119" t="s">
        <v>8</v>
      </c>
      <c r="S119">
        <v>232</v>
      </c>
      <c r="T119" t="s">
        <v>8</v>
      </c>
      <c r="U119" t="s">
        <v>8</v>
      </c>
      <c r="V119" t="s">
        <v>8</v>
      </c>
      <c r="W119">
        <v>327</v>
      </c>
      <c r="X119" t="s">
        <v>8</v>
      </c>
      <c r="Y119" t="s">
        <v>8</v>
      </c>
      <c r="Z119" t="s">
        <v>8</v>
      </c>
      <c r="AA119">
        <v>317</v>
      </c>
      <c r="AB119" t="s">
        <v>8</v>
      </c>
      <c r="AC119" t="s">
        <v>8</v>
      </c>
      <c r="AD119" t="s">
        <v>8</v>
      </c>
      <c r="AE119">
        <v>323</v>
      </c>
      <c r="AF119">
        <v>330</v>
      </c>
      <c r="AG119">
        <v>336</v>
      </c>
      <c r="AH119">
        <v>349</v>
      </c>
      <c r="AI119">
        <v>359</v>
      </c>
      <c r="AJ119">
        <v>342</v>
      </c>
      <c r="AK119">
        <v>360</v>
      </c>
      <c r="AL119">
        <v>375</v>
      </c>
      <c r="AM119">
        <v>374</v>
      </c>
      <c r="AN119">
        <v>367</v>
      </c>
      <c r="AO119">
        <v>359</v>
      </c>
      <c r="AP119">
        <v>381</v>
      </c>
      <c r="AQ119">
        <v>380</v>
      </c>
      <c r="AR119">
        <v>390</v>
      </c>
      <c r="AS119">
        <v>396</v>
      </c>
      <c r="AT119">
        <v>405</v>
      </c>
      <c r="AU119">
        <v>434</v>
      </c>
      <c r="AV119">
        <v>450</v>
      </c>
      <c r="AW119">
        <v>470</v>
      </c>
      <c r="AX119">
        <v>487</v>
      </c>
      <c r="AY119">
        <v>501</v>
      </c>
      <c r="AZ119">
        <v>533</v>
      </c>
      <c r="BA119">
        <v>545</v>
      </c>
      <c r="BB119">
        <v>567</v>
      </c>
      <c r="BC119">
        <v>591</v>
      </c>
      <c r="BD119">
        <v>625</v>
      </c>
      <c r="BE119">
        <v>624</v>
      </c>
      <c r="BF119">
        <v>624</v>
      </c>
      <c r="BG119">
        <v>645</v>
      </c>
      <c r="BH119">
        <v>651</v>
      </c>
      <c r="BI119">
        <v>669</v>
      </c>
      <c r="BJ119">
        <v>704</v>
      </c>
      <c r="BK119">
        <v>589</v>
      </c>
      <c r="BL119">
        <v>622</v>
      </c>
      <c r="BM119">
        <v>653</v>
      </c>
      <c r="BN119">
        <v>673</v>
      </c>
      <c r="BO119">
        <v>668</v>
      </c>
      <c r="BP119">
        <v>676</v>
      </c>
      <c r="BQ119">
        <v>681</v>
      </c>
      <c r="BR119">
        <v>672</v>
      </c>
      <c r="BS119">
        <v>669</v>
      </c>
      <c r="BT119">
        <v>786</v>
      </c>
      <c r="BU119">
        <v>765</v>
      </c>
      <c r="BV119">
        <v>715</v>
      </c>
      <c r="BW119">
        <v>694</v>
      </c>
      <c r="BX119">
        <v>652</v>
      </c>
      <c r="BY119">
        <v>710</v>
      </c>
      <c r="BZ119">
        <v>705</v>
      </c>
      <c r="CA119">
        <v>751</v>
      </c>
      <c r="CB119">
        <v>782</v>
      </c>
      <c r="CC119">
        <v>816</v>
      </c>
      <c r="CD119">
        <v>899</v>
      </c>
      <c r="CE119">
        <v>959</v>
      </c>
      <c r="CF119">
        <v>977</v>
      </c>
      <c r="CG119">
        <v>876</v>
      </c>
      <c r="CH119">
        <v>861</v>
      </c>
      <c r="CI119">
        <v>1003</v>
      </c>
      <c r="CJ119">
        <v>1209</v>
      </c>
      <c r="CK119">
        <v>1790</v>
      </c>
      <c r="CL119">
        <v>1948</v>
      </c>
      <c r="CM119">
        <v>2217</v>
      </c>
      <c r="CN119">
        <v>2380</v>
      </c>
      <c r="CO119">
        <v>2641</v>
      </c>
      <c r="CP119">
        <v>2882</v>
      </c>
      <c r="CQ119">
        <v>2535</v>
      </c>
      <c r="CR119">
        <v>3081</v>
      </c>
      <c r="CS119">
        <v>3667</v>
      </c>
      <c r="CT119">
        <v>4332</v>
      </c>
      <c r="CU119">
        <v>4851</v>
      </c>
      <c r="CV119">
        <v>5487</v>
      </c>
      <c r="CW119">
        <v>5700</v>
      </c>
      <c r="CX119">
        <v>5927</v>
      </c>
      <c r="CY119">
        <v>6416</v>
      </c>
      <c r="CZ119">
        <v>6806</v>
      </c>
      <c r="DA119">
        <v>7274</v>
      </c>
      <c r="DB119">
        <v>7608</v>
      </c>
      <c r="DC119">
        <v>7909</v>
      </c>
      <c r="DD119">
        <v>8390</v>
      </c>
      <c r="DE119">
        <v>8589</v>
      </c>
      <c r="DF119">
        <v>8965</v>
      </c>
      <c r="DG119">
        <v>9362</v>
      </c>
      <c r="DH119">
        <v>9727</v>
      </c>
      <c r="DI119">
        <v>10518</v>
      </c>
      <c r="DJ119">
        <v>10756</v>
      </c>
      <c r="DK119">
        <v>11436</v>
      </c>
      <c r="DL119">
        <v>11880</v>
      </c>
      <c r="DM119">
        <v>12241</v>
      </c>
      <c r="DN119">
        <v>12544</v>
      </c>
      <c r="DO119">
        <v>12728</v>
      </c>
      <c r="DP119">
        <v>12837</v>
      </c>
      <c r="DQ119">
        <v>13330</v>
      </c>
      <c r="DR119">
        <v>13816</v>
      </c>
      <c r="DS119">
        <v>13694</v>
      </c>
      <c r="DT119">
        <v>13924</v>
      </c>
      <c r="DU119">
        <v>13879</v>
      </c>
      <c r="DV119">
        <v>13830</v>
      </c>
      <c r="DW119">
        <v>14483</v>
      </c>
      <c r="DX119">
        <v>14714</v>
      </c>
      <c r="DY119">
        <v>15134</v>
      </c>
      <c r="DZ119">
        <v>15445</v>
      </c>
      <c r="EA119">
        <v>13220</v>
      </c>
      <c r="EB119">
        <v>13754</v>
      </c>
      <c r="EC119">
        <v>15189</v>
      </c>
      <c r="ED119">
        <v>16128</v>
      </c>
      <c r="EE119">
        <v>15057</v>
      </c>
      <c r="EF119">
        <v>15274</v>
      </c>
      <c r="EG119">
        <v>15987</v>
      </c>
      <c r="EH119">
        <v>16494</v>
      </c>
      <c r="EI119">
        <v>15826</v>
      </c>
      <c r="EJ119">
        <v>15973</v>
      </c>
      <c r="EK119">
        <v>16670</v>
      </c>
      <c r="EL119">
        <v>17581</v>
      </c>
      <c r="EM119">
        <v>16045</v>
      </c>
      <c r="EN119">
        <v>18204</v>
      </c>
      <c r="EO119">
        <v>20319</v>
      </c>
      <c r="EP119">
        <v>22779</v>
      </c>
      <c r="EQ119">
        <v>19558</v>
      </c>
      <c r="ER119">
        <v>22468</v>
      </c>
      <c r="ES119">
        <v>24641</v>
      </c>
      <c r="ET119">
        <v>28032</v>
      </c>
      <c r="EU119">
        <v>27062</v>
      </c>
      <c r="EV119">
        <v>30510</v>
      </c>
      <c r="EW119">
        <v>36454</v>
      </c>
      <c r="EX119">
        <v>39329</v>
      </c>
      <c r="EY119">
        <v>51143</v>
      </c>
      <c r="EZ119">
        <v>52217</v>
      </c>
      <c r="FA119">
        <v>53948</v>
      </c>
      <c r="FB119">
        <v>55128</v>
      </c>
      <c r="FC119">
        <v>54713</v>
      </c>
      <c r="FD119">
        <v>57406</v>
      </c>
      <c r="FE119">
        <v>59835</v>
      </c>
      <c r="FF119">
        <v>62859</v>
      </c>
      <c r="FG119">
        <v>72318</v>
      </c>
      <c r="FH119">
        <v>82034</v>
      </c>
      <c r="FI119">
        <v>86609</v>
      </c>
      <c r="FJ119">
        <v>93642</v>
      </c>
      <c r="FK119">
        <v>110685</v>
      </c>
      <c r="FL119">
        <v>120478</v>
      </c>
      <c r="FM119">
        <v>130586</v>
      </c>
      <c r="FN119">
        <v>139498</v>
      </c>
      <c r="FO119">
        <v>154919</v>
      </c>
      <c r="FP119">
        <v>162717</v>
      </c>
      <c r="FQ119">
        <v>167429</v>
      </c>
      <c r="FR119">
        <v>172810</v>
      </c>
      <c r="FS119">
        <v>173206</v>
      </c>
      <c r="FT119">
        <v>173987</v>
      </c>
      <c r="FU119">
        <v>178486</v>
      </c>
      <c r="FV119">
        <v>183568</v>
      </c>
      <c r="FW119">
        <v>186999</v>
      </c>
      <c r="FX119">
        <v>193097</v>
      </c>
      <c r="FY119">
        <v>194901</v>
      </c>
      <c r="FZ119">
        <v>195903</v>
      </c>
      <c r="GA119">
        <v>207783</v>
      </c>
      <c r="GB119">
        <v>208943</v>
      </c>
      <c r="GC119">
        <v>212688</v>
      </c>
      <c r="GD119">
        <v>212781</v>
      </c>
      <c r="GE119">
        <v>208657</v>
      </c>
      <c r="GF119">
        <v>213477</v>
      </c>
      <c r="GG119">
        <v>219068</v>
      </c>
      <c r="GH119">
        <v>222860</v>
      </c>
      <c r="GI119">
        <v>236011</v>
      </c>
      <c r="GJ119">
        <v>240061</v>
      </c>
      <c r="GK119">
        <v>246024</v>
      </c>
      <c r="GL119">
        <v>251151</v>
      </c>
      <c r="GM119">
        <v>245958</v>
      </c>
      <c r="GN119">
        <v>240080</v>
      </c>
      <c r="GO119">
        <v>247310</v>
      </c>
      <c r="GP119">
        <v>254263</v>
      </c>
      <c r="GQ119">
        <v>261425</v>
      </c>
      <c r="GR119">
        <v>269307</v>
      </c>
      <c r="GS119">
        <v>280025</v>
      </c>
      <c r="GT119">
        <v>290761</v>
      </c>
      <c r="GU119">
        <v>273458</v>
      </c>
      <c r="GV119">
        <v>285510</v>
      </c>
      <c r="GW119">
        <v>296279</v>
      </c>
      <c r="GX119">
        <v>309322</v>
      </c>
      <c r="GY119">
        <v>355287</v>
      </c>
      <c r="GZ119">
        <v>371124</v>
      </c>
      <c r="HA119">
        <v>386902</v>
      </c>
      <c r="HB119">
        <v>407717</v>
      </c>
      <c r="HC119">
        <v>432118</v>
      </c>
      <c r="HD119">
        <v>449098</v>
      </c>
      <c r="HE119">
        <v>467523</v>
      </c>
      <c r="HF119">
        <v>487852</v>
      </c>
      <c r="HG119">
        <v>498221</v>
      </c>
      <c r="HH119">
        <v>521027</v>
      </c>
      <c r="HI119">
        <v>557757</v>
      </c>
      <c r="HJ119">
        <v>576830</v>
      </c>
      <c r="HK119">
        <v>589714</v>
      </c>
      <c r="HL119">
        <v>628220</v>
      </c>
      <c r="HM119">
        <v>655044</v>
      </c>
      <c r="HN119">
        <v>702186</v>
      </c>
      <c r="HO119">
        <v>673789</v>
      </c>
      <c r="HP119">
        <v>714825</v>
      </c>
      <c r="HQ119">
        <v>753806</v>
      </c>
      <c r="HR119">
        <v>795072</v>
      </c>
      <c r="HS119">
        <v>842576</v>
      </c>
      <c r="HT119">
        <v>912594</v>
      </c>
      <c r="HU119">
        <v>988328</v>
      </c>
      <c r="HV119">
        <v>1019444</v>
      </c>
      <c r="HW119">
        <v>1019170</v>
      </c>
      <c r="HX119">
        <v>1056663</v>
      </c>
      <c r="HY119">
        <v>1095461</v>
      </c>
      <c r="HZ119">
        <v>1113910</v>
      </c>
      <c r="IA119">
        <v>1134772</v>
      </c>
      <c r="IB119">
        <v>1187969</v>
      </c>
      <c r="IC119">
        <v>1246786</v>
      </c>
      <c r="ID119">
        <v>1297978</v>
      </c>
      <c r="IE119">
        <v>1345158</v>
      </c>
      <c r="IF119">
        <v>1389184</v>
      </c>
      <c r="IG119">
        <v>1443530</v>
      </c>
      <c r="IH119">
        <v>1530356</v>
      </c>
      <c r="II119">
        <v>1610642</v>
      </c>
      <c r="IJ119">
        <v>1667509</v>
      </c>
      <c r="IK119">
        <v>1747259</v>
      </c>
      <c r="IL119">
        <v>1840182</v>
      </c>
      <c r="IM119">
        <v>1803806</v>
      </c>
      <c r="IN119">
        <v>1868844</v>
      </c>
      <c r="IO119">
        <v>1969059</v>
      </c>
      <c r="IP119">
        <v>2174861</v>
      </c>
      <c r="IQ119">
        <v>2353332</v>
      </c>
      <c r="IR119">
        <v>2537133</v>
      </c>
      <c r="IS119">
        <v>2668105</v>
      </c>
      <c r="IT119">
        <v>2702050</v>
      </c>
      <c r="IU119">
        <v>2775026</v>
      </c>
      <c r="IV119">
        <v>2779040</v>
      </c>
      <c r="IW119">
        <v>2751968</v>
      </c>
      <c r="IX119">
        <v>2443578</v>
      </c>
      <c r="IY119">
        <v>2383909</v>
      </c>
      <c r="IZ119">
        <v>2245056</v>
      </c>
      <c r="JA119">
        <v>2379970</v>
      </c>
      <c r="JB119">
        <v>2517098</v>
      </c>
      <c r="JC119">
        <v>2483522</v>
      </c>
      <c r="JD119">
        <v>2458957</v>
      </c>
      <c r="JE119">
        <v>2418987</v>
      </c>
      <c r="JF119">
        <v>2575865</v>
      </c>
      <c r="JG119">
        <v>2523107</v>
      </c>
      <c r="JH119">
        <v>2535458</v>
      </c>
      <c r="JI119">
        <v>2565082</v>
      </c>
      <c r="JJ119">
        <v>2535146</v>
      </c>
      <c r="JK119">
        <v>2491039</v>
      </c>
      <c r="JL119">
        <v>2513164</v>
      </c>
      <c r="JM119">
        <v>2468143</v>
      </c>
      <c r="JN119">
        <v>2560429</v>
      </c>
      <c r="JO119">
        <v>2615004</v>
      </c>
      <c r="JP119">
        <v>2633007</v>
      </c>
      <c r="JQ119">
        <v>2590454</v>
      </c>
      <c r="JR119">
        <v>2665710</v>
      </c>
      <c r="JS119">
        <v>2735427</v>
      </c>
      <c r="JT119">
        <v>2797029</v>
      </c>
      <c r="JU119">
        <v>2879194</v>
      </c>
      <c r="JV119">
        <v>2865163</v>
      </c>
      <c r="JW119">
        <v>2924449</v>
      </c>
      <c r="JX119">
        <v>3038179</v>
      </c>
      <c r="JY119">
        <v>3114000</v>
      </c>
      <c r="JZ119">
        <v>3106351</v>
      </c>
      <c r="KA119">
        <v>3079583</v>
      </c>
      <c r="KB119">
        <v>3213237</v>
      </c>
      <c r="KC119">
        <v>3388670</v>
      </c>
      <c r="KD119">
        <v>3511911</v>
      </c>
      <c r="KE119">
        <v>3429799</v>
      </c>
      <c r="KF119">
        <v>3485326</v>
      </c>
      <c r="KG119">
        <v>3720757</v>
      </c>
      <c r="KH119">
        <v>3818632</v>
      </c>
      <c r="KI119">
        <v>3877317</v>
      </c>
      <c r="KJ119">
        <v>3785638</v>
      </c>
      <c r="KK119">
        <v>3669235</v>
      </c>
      <c r="KL119">
        <v>3689545</v>
      </c>
      <c r="KM119">
        <v>3602591</v>
      </c>
      <c r="KN119">
        <v>3760149</v>
      </c>
      <c r="KO119">
        <v>3820857</v>
      </c>
      <c r="KP119">
        <v>3916205</v>
      </c>
      <c r="KQ119">
        <v>3979453</v>
      </c>
      <c r="KR119">
        <v>3768894</v>
      </c>
      <c r="KS119">
        <v>4240797</v>
      </c>
      <c r="KT119">
        <v>4320077</v>
      </c>
      <c r="KU119">
        <v>4481722</v>
      </c>
      <c r="KV119">
        <v>4337714</v>
      </c>
      <c r="KW119">
        <v>4458398</v>
      </c>
      <c r="KX119">
        <v>4397985</v>
      </c>
      <c r="KY119">
        <v>4401609</v>
      </c>
      <c r="KZ119">
        <v>4166449</v>
      </c>
      <c r="LA119">
        <v>3800326</v>
      </c>
      <c r="LB119">
        <v>3582620</v>
      </c>
      <c r="LC119">
        <v>3724283</v>
      </c>
      <c r="LD119">
        <v>3810364</v>
      </c>
      <c r="LE119">
        <v>3880226</v>
      </c>
      <c r="LF119">
        <v>3780230</v>
      </c>
    </row>
    <row r="120" spans="1:318">
      <c r="A120" t="s">
        <v>412</v>
      </c>
      <c r="B120" t="s">
        <v>331</v>
      </c>
      <c r="C120">
        <v>1000000</v>
      </c>
      <c r="D120" t="s">
        <v>332</v>
      </c>
      <c r="E120" t="s">
        <v>638</v>
      </c>
      <c r="F120" s="2" t="s">
        <v>639</v>
      </c>
      <c r="G120">
        <v>517</v>
      </c>
      <c r="H120" t="s">
        <v>8</v>
      </c>
      <c r="I120" t="s">
        <v>8</v>
      </c>
      <c r="J120" t="s">
        <v>8</v>
      </c>
      <c r="K120">
        <v>516</v>
      </c>
      <c r="L120" t="s">
        <v>8</v>
      </c>
      <c r="M120" t="s">
        <v>8</v>
      </c>
      <c r="N120" t="s">
        <v>8</v>
      </c>
      <c r="O120">
        <v>537</v>
      </c>
      <c r="P120" t="s">
        <v>8</v>
      </c>
      <c r="Q120" t="s">
        <v>8</v>
      </c>
      <c r="R120" t="s">
        <v>8</v>
      </c>
      <c r="S120">
        <v>575</v>
      </c>
      <c r="T120" t="s">
        <v>8</v>
      </c>
      <c r="U120" t="s">
        <v>8</v>
      </c>
      <c r="V120" t="s">
        <v>8</v>
      </c>
      <c r="W120">
        <v>607</v>
      </c>
      <c r="X120" t="s">
        <v>8</v>
      </c>
      <c r="Y120" t="s">
        <v>8</v>
      </c>
      <c r="Z120" t="s">
        <v>8</v>
      </c>
      <c r="AA120">
        <v>700</v>
      </c>
      <c r="AB120" t="s">
        <v>8</v>
      </c>
      <c r="AC120" t="s">
        <v>8</v>
      </c>
      <c r="AD120" t="s">
        <v>8</v>
      </c>
      <c r="AE120">
        <v>755</v>
      </c>
      <c r="AF120">
        <v>767</v>
      </c>
      <c r="AG120">
        <v>783</v>
      </c>
      <c r="AH120">
        <v>794</v>
      </c>
      <c r="AI120">
        <v>814</v>
      </c>
      <c r="AJ120">
        <v>834</v>
      </c>
      <c r="AK120">
        <v>842</v>
      </c>
      <c r="AL120">
        <v>861</v>
      </c>
      <c r="AM120">
        <v>877</v>
      </c>
      <c r="AN120">
        <v>894</v>
      </c>
      <c r="AO120">
        <v>916</v>
      </c>
      <c r="AP120">
        <v>936</v>
      </c>
      <c r="AQ120">
        <v>956</v>
      </c>
      <c r="AR120">
        <v>978</v>
      </c>
      <c r="AS120">
        <v>1004</v>
      </c>
      <c r="AT120">
        <v>1025</v>
      </c>
      <c r="AU120">
        <v>1047</v>
      </c>
      <c r="AV120">
        <v>1073</v>
      </c>
      <c r="AW120">
        <v>1095</v>
      </c>
      <c r="AX120">
        <v>1114</v>
      </c>
      <c r="AY120">
        <v>1126</v>
      </c>
      <c r="AZ120">
        <v>1138</v>
      </c>
      <c r="BA120">
        <v>1151</v>
      </c>
      <c r="BB120">
        <v>1155</v>
      </c>
      <c r="BC120">
        <v>1178</v>
      </c>
      <c r="BD120">
        <v>1197</v>
      </c>
      <c r="BE120">
        <v>1217</v>
      </c>
      <c r="BF120">
        <v>1236</v>
      </c>
      <c r="BG120">
        <v>1262</v>
      </c>
      <c r="BH120">
        <v>1288</v>
      </c>
      <c r="BI120">
        <v>1322</v>
      </c>
      <c r="BJ120">
        <v>1348</v>
      </c>
      <c r="BK120">
        <v>1363</v>
      </c>
      <c r="BL120">
        <v>1384</v>
      </c>
      <c r="BM120">
        <v>1399</v>
      </c>
      <c r="BN120">
        <v>1420</v>
      </c>
      <c r="BO120">
        <v>1429</v>
      </c>
      <c r="BP120">
        <v>1449</v>
      </c>
      <c r="BQ120">
        <v>1472</v>
      </c>
      <c r="BR120">
        <v>1485</v>
      </c>
      <c r="BS120">
        <v>1497</v>
      </c>
      <c r="BT120">
        <v>1508</v>
      </c>
      <c r="BU120">
        <v>1528</v>
      </c>
      <c r="BV120">
        <v>1542</v>
      </c>
      <c r="BW120">
        <v>1559</v>
      </c>
      <c r="BX120">
        <v>1574</v>
      </c>
      <c r="BY120">
        <v>1601</v>
      </c>
      <c r="BZ120">
        <v>1627</v>
      </c>
      <c r="CA120">
        <v>1617</v>
      </c>
      <c r="CB120">
        <v>1634</v>
      </c>
      <c r="CC120">
        <v>1658</v>
      </c>
      <c r="CD120">
        <v>1671</v>
      </c>
      <c r="CE120">
        <v>1681</v>
      </c>
      <c r="CF120">
        <v>1719</v>
      </c>
      <c r="CG120">
        <v>1717</v>
      </c>
      <c r="CH120">
        <v>1747</v>
      </c>
      <c r="CI120">
        <v>1761</v>
      </c>
      <c r="CJ120">
        <v>1786</v>
      </c>
      <c r="CK120">
        <v>1810</v>
      </c>
      <c r="CL120">
        <v>1806</v>
      </c>
      <c r="CM120">
        <v>1846</v>
      </c>
      <c r="CN120">
        <v>1890</v>
      </c>
      <c r="CO120">
        <v>1935</v>
      </c>
      <c r="CP120">
        <v>1964</v>
      </c>
      <c r="CQ120">
        <v>2003</v>
      </c>
      <c r="CR120">
        <v>2077</v>
      </c>
      <c r="CS120">
        <v>2107</v>
      </c>
      <c r="CT120">
        <v>2136</v>
      </c>
      <c r="CU120">
        <v>2160</v>
      </c>
      <c r="CV120">
        <v>2226</v>
      </c>
      <c r="CW120">
        <v>2276</v>
      </c>
      <c r="CX120">
        <v>2330</v>
      </c>
      <c r="CY120">
        <v>2411</v>
      </c>
      <c r="CZ120">
        <v>2537</v>
      </c>
      <c r="DA120">
        <v>2586</v>
      </c>
      <c r="DB120">
        <v>2664</v>
      </c>
      <c r="DC120">
        <v>2729</v>
      </c>
      <c r="DD120">
        <v>2775</v>
      </c>
      <c r="DE120">
        <v>2811</v>
      </c>
      <c r="DF120">
        <v>2751</v>
      </c>
      <c r="DG120">
        <v>2811</v>
      </c>
      <c r="DH120">
        <v>2768</v>
      </c>
      <c r="DI120">
        <v>2821</v>
      </c>
      <c r="DJ120">
        <v>2901</v>
      </c>
      <c r="DK120">
        <v>3041</v>
      </c>
      <c r="DL120">
        <v>3627</v>
      </c>
      <c r="DM120">
        <v>3952</v>
      </c>
      <c r="DN120">
        <v>4020</v>
      </c>
      <c r="DO120">
        <v>4214</v>
      </c>
      <c r="DP120">
        <v>4701</v>
      </c>
      <c r="DQ120">
        <v>4855</v>
      </c>
      <c r="DR120">
        <v>5188</v>
      </c>
      <c r="DS120">
        <v>5443</v>
      </c>
      <c r="DT120">
        <v>5512</v>
      </c>
      <c r="DU120">
        <v>5615</v>
      </c>
      <c r="DV120">
        <v>5630</v>
      </c>
      <c r="DW120">
        <v>5977</v>
      </c>
      <c r="DX120">
        <v>6221</v>
      </c>
      <c r="DY120">
        <v>6519</v>
      </c>
      <c r="DZ120">
        <v>6829</v>
      </c>
      <c r="EA120">
        <v>10677</v>
      </c>
      <c r="EB120">
        <v>11002</v>
      </c>
      <c r="EC120">
        <v>11140</v>
      </c>
      <c r="ED120">
        <v>11293</v>
      </c>
      <c r="EE120">
        <v>12379</v>
      </c>
      <c r="EF120">
        <v>13507</v>
      </c>
      <c r="EG120">
        <v>14868</v>
      </c>
      <c r="EH120">
        <v>15807</v>
      </c>
      <c r="EI120">
        <v>17560</v>
      </c>
      <c r="EJ120">
        <v>18091</v>
      </c>
      <c r="EK120">
        <v>20322</v>
      </c>
      <c r="EL120">
        <v>21658</v>
      </c>
      <c r="EM120">
        <v>25279</v>
      </c>
      <c r="EN120">
        <v>26164</v>
      </c>
      <c r="EO120">
        <v>29965</v>
      </c>
      <c r="EP120">
        <v>30915</v>
      </c>
      <c r="EQ120">
        <v>35125</v>
      </c>
      <c r="ER120">
        <v>38665</v>
      </c>
      <c r="ES120">
        <v>39575</v>
      </c>
      <c r="ET120">
        <v>43282</v>
      </c>
      <c r="EU120">
        <v>53774</v>
      </c>
      <c r="EV120">
        <v>57126</v>
      </c>
      <c r="EW120">
        <v>60063</v>
      </c>
      <c r="EX120">
        <v>63884</v>
      </c>
      <c r="EY120">
        <v>57366</v>
      </c>
      <c r="EZ120">
        <v>58443</v>
      </c>
      <c r="FA120">
        <v>62419</v>
      </c>
      <c r="FB120">
        <v>65505</v>
      </c>
      <c r="FC120">
        <v>66944</v>
      </c>
      <c r="FD120">
        <v>73117</v>
      </c>
      <c r="FE120">
        <v>84979</v>
      </c>
      <c r="FF120">
        <v>89672</v>
      </c>
      <c r="FG120">
        <v>97239</v>
      </c>
      <c r="FH120">
        <v>97943</v>
      </c>
      <c r="FI120">
        <v>100811</v>
      </c>
      <c r="FJ120">
        <v>105571</v>
      </c>
      <c r="FK120">
        <v>110537</v>
      </c>
      <c r="FL120">
        <v>114348</v>
      </c>
      <c r="FM120">
        <v>124284</v>
      </c>
      <c r="FN120">
        <v>138767</v>
      </c>
      <c r="FO120">
        <v>146781</v>
      </c>
      <c r="FP120">
        <v>152312</v>
      </c>
      <c r="FQ120">
        <v>158041</v>
      </c>
      <c r="FR120">
        <v>174831</v>
      </c>
      <c r="FS120">
        <v>166863</v>
      </c>
      <c r="FT120">
        <v>176880</v>
      </c>
      <c r="FU120">
        <v>181530</v>
      </c>
      <c r="FV120">
        <v>195773</v>
      </c>
      <c r="FW120">
        <v>200259</v>
      </c>
      <c r="FX120">
        <v>230554</v>
      </c>
      <c r="FY120">
        <v>245831</v>
      </c>
      <c r="FZ120">
        <v>242323</v>
      </c>
      <c r="GA120">
        <v>257329</v>
      </c>
      <c r="GB120">
        <v>281708</v>
      </c>
      <c r="GC120">
        <v>291138</v>
      </c>
      <c r="GD120">
        <v>307152</v>
      </c>
      <c r="GE120">
        <v>310299</v>
      </c>
      <c r="GF120">
        <v>290871</v>
      </c>
      <c r="GG120">
        <v>292948</v>
      </c>
      <c r="GH120">
        <v>279065</v>
      </c>
      <c r="GI120">
        <v>259800</v>
      </c>
      <c r="GJ120">
        <v>276081</v>
      </c>
      <c r="GK120">
        <v>276841</v>
      </c>
      <c r="GL120">
        <v>278663</v>
      </c>
      <c r="GM120">
        <v>286835</v>
      </c>
      <c r="GN120">
        <v>296003</v>
      </c>
      <c r="GO120">
        <v>302613</v>
      </c>
      <c r="GP120">
        <v>309901</v>
      </c>
      <c r="GQ120">
        <v>316725</v>
      </c>
      <c r="GR120">
        <v>331624</v>
      </c>
      <c r="GS120">
        <v>327582</v>
      </c>
      <c r="GT120">
        <v>350061</v>
      </c>
      <c r="GU120">
        <v>302702</v>
      </c>
      <c r="GV120">
        <v>314086</v>
      </c>
      <c r="GW120">
        <v>321336</v>
      </c>
      <c r="GX120">
        <v>328762</v>
      </c>
      <c r="GY120">
        <v>325191</v>
      </c>
      <c r="GZ120">
        <v>343373</v>
      </c>
      <c r="HA120">
        <v>350738</v>
      </c>
      <c r="HB120">
        <v>364749</v>
      </c>
      <c r="HC120">
        <v>346560</v>
      </c>
      <c r="HD120">
        <v>383615</v>
      </c>
      <c r="HE120">
        <v>394251</v>
      </c>
      <c r="HF120">
        <v>404296</v>
      </c>
      <c r="HG120">
        <v>413550</v>
      </c>
      <c r="HH120">
        <v>444819</v>
      </c>
      <c r="HI120">
        <v>441180</v>
      </c>
      <c r="HJ120">
        <v>433747</v>
      </c>
      <c r="HK120">
        <v>422837</v>
      </c>
      <c r="HL120">
        <v>476312</v>
      </c>
      <c r="HM120">
        <v>461933</v>
      </c>
      <c r="HN120">
        <v>472789</v>
      </c>
      <c r="HO120">
        <v>471817</v>
      </c>
      <c r="HP120">
        <v>502372</v>
      </c>
      <c r="HQ120">
        <v>525973</v>
      </c>
      <c r="HR120">
        <v>568343</v>
      </c>
      <c r="HS120">
        <v>560357</v>
      </c>
      <c r="HT120">
        <v>644650</v>
      </c>
      <c r="HU120">
        <v>664423</v>
      </c>
      <c r="HV120">
        <v>673170</v>
      </c>
      <c r="HW120">
        <v>704693</v>
      </c>
      <c r="HX120">
        <v>685210</v>
      </c>
      <c r="HY120">
        <v>701135</v>
      </c>
      <c r="HZ120">
        <v>750796</v>
      </c>
      <c r="IA120">
        <v>748542</v>
      </c>
      <c r="IB120">
        <v>919227</v>
      </c>
      <c r="IC120">
        <v>928942</v>
      </c>
      <c r="ID120">
        <v>962780</v>
      </c>
      <c r="IE120">
        <v>990575</v>
      </c>
      <c r="IF120">
        <v>1045274</v>
      </c>
      <c r="IG120">
        <v>1066810</v>
      </c>
      <c r="IH120">
        <v>1135144</v>
      </c>
      <c r="II120">
        <v>1164120</v>
      </c>
      <c r="IJ120">
        <v>1181026</v>
      </c>
      <c r="IK120">
        <v>1194369</v>
      </c>
      <c r="IL120">
        <v>1272548</v>
      </c>
      <c r="IM120">
        <v>1270233</v>
      </c>
      <c r="IN120">
        <v>1571060</v>
      </c>
      <c r="IO120">
        <v>1617124</v>
      </c>
      <c r="IP120">
        <v>1691376</v>
      </c>
      <c r="IQ120">
        <v>1687211</v>
      </c>
      <c r="IR120">
        <v>1873219</v>
      </c>
      <c r="IS120">
        <v>1939185</v>
      </c>
      <c r="IT120">
        <v>1907161</v>
      </c>
      <c r="IU120">
        <v>1908084</v>
      </c>
      <c r="IV120">
        <v>2016303</v>
      </c>
      <c r="IW120">
        <v>1904719</v>
      </c>
      <c r="IX120">
        <v>1782095</v>
      </c>
      <c r="IY120">
        <v>1425714</v>
      </c>
      <c r="IZ120">
        <v>1366402</v>
      </c>
      <c r="JA120">
        <v>1350212</v>
      </c>
      <c r="JB120">
        <v>1330699</v>
      </c>
      <c r="JC120">
        <v>1295446</v>
      </c>
      <c r="JD120">
        <v>1349266</v>
      </c>
      <c r="JE120">
        <v>1310495</v>
      </c>
      <c r="JF120">
        <v>1353541</v>
      </c>
      <c r="JG120">
        <v>1297330</v>
      </c>
      <c r="JH120">
        <v>1355574</v>
      </c>
      <c r="JI120">
        <v>1420222</v>
      </c>
      <c r="JJ120">
        <v>1455495</v>
      </c>
      <c r="JK120">
        <v>1529023</v>
      </c>
      <c r="JL120">
        <v>1424529</v>
      </c>
      <c r="JM120">
        <v>1410686</v>
      </c>
      <c r="JN120">
        <v>1424293</v>
      </c>
      <c r="JO120">
        <v>1378485</v>
      </c>
      <c r="JP120">
        <v>1450227</v>
      </c>
      <c r="JQ120">
        <v>1452290</v>
      </c>
      <c r="JR120">
        <v>1422331</v>
      </c>
      <c r="JS120">
        <v>1411754</v>
      </c>
      <c r="JT120">
        <v>1483729</v>
      </c>
      <c r="JU120">
        <v>1534706</v>
      </c>
      <c r="JV120">
        <v>1575748</v>
      </c>
      <c r="JW120">
        <v>1597054</v>
      </c>
      <c r="JX120">
        <v>1697653</v>
      </c>
      <c r="JY120">
        <v>1632756</v>
      </c>
      <c r="JZ120">
        <v>1759634</v>
      </c>
      <c r="KA120">
        <v>1714636</v>
      </c>
      <c r="KB120">
        <v>1780707</v>
      </c>
      <c r="KC120">
        <v>1861896</v>
      </c>
      <c r="KD120">
        <v>1871143</v>
      </c>
      <c r="KE120">
        <v>1851749</v>
      </c>
      <c r="KF120">
        <v>1912932</v>
      </c>
      <c r="KG120">
        <v>1980820</v>
      </c>
      <c r="KH120">
        <v>1958312</v>
      </c>
      <c r="KI120">
        <v>2068369</v>
      </c>
      <c r="KJ120">
        <v>2044439</v>
      </c>
      <c r="KK120">
        <v>2254205</v>
      </c>
      <c r="KL120">
        <v>2195008</v>
      </c>
      <c r="KM120">
        <v>2351773</v>
      </c>
      <c r="KN120">
        <v>2482527</v>
      </c>
      <c r="KO120">
        <v>2474777</v>
      </c>
      <c r="KP120">
        <v>2516357</v>
      </c>
      <c r="KQ120">
        <v>2490958</v>
      </c>
      <c r="KR120">
        <v>2662603</v>
      </c>
      <c r="KS120">
        <v>2513557</v>
      </c>
      <c r="KT120">
        <v>2484873</v>
      </c>
      <c r="KU120">
        <v>2472429</v>
      </c>
      <c r="KV120">
        <v>2559743</v>
      </c>
      <c r="KW120">
        <v>2639371</v>
      </c>
      <c r="KX120">
        <v>2793729</v>
      </c>
      <c r="KY120">
        <v>2889212</v>
      </c>
      <c r="KZ120">
        <v>2897791</v>
      </c>
      <c r="LA120">
        <v>2935252</v>
      </c>
      <c r="LB120">
        <v>2992780</v>
      </c>
      <c r="LC120">
        <v>3059856</v>
      </c>
      <c r="LD120">
        <v>3161716</v>
      </c>
      <c r="LE120">
        <v>3071153</v>
      </c>
      <c r="LF120">
        <v>3258236</v>
      </c>
    </row>
    <row r="121" spans="1:318">
      <c r="A121" t="s">
        <v>415</v>
      </c>
      <c r="B121" t="s">
        <v>331</v>
      </c>
      <c r="C121">
        <v>1000000</v>
      </c>
      <c r="D121" t="s">
        <v>332</v>
      </c>
      <c r="E121" t="s">
        <v>640</v>
      </c>
      <c r="F121" s="2" t="s">
        <v>641</v>
      </c>
      <c r="G121">
        <v>0</v>
      </c>
      <c r="H121" t="s">
        <v>8</v>
      </c>
      <c r="I121" t="s">
        <v>8</v>
      </c>
      <c r="J121" t="s">
        <v>8</v>
      </c>
      <c r="K121">
        <v>0</v>
      </c>
      <c r="L121" t="s">
        <v>8</v>
      </c>
      <c r="M121" t="s">
        <v>8</v>
      </c>
      <c r="N121" t="s">
        <v>8</v>
      </c>
      <c r="O121">
        <v>0</v>
      </c>
      <c r="P121" t="s">
        <v>8</v>
      </c>
      <c r="Q121" t="s">
        <v>8</v>
      </c>
      <c r="R121" t="s">
        <v>8</v>
      </c>
      <c r="S121">
        <v>0</v>
      </c>
      <c r="T121" t="s">
        <v>8</v>
      </c>
      <c r="U121" t="s">
        <v>8</v>
      </c>
      <c r="V121" t="s">
        <v>8</v>
      </c>
      <c r="W121">
        <v>0</v>
      </c>
      <c r="X121" t="s">
        <v>8</v>
      </c>
      <c r="Y121" t="s">
        <v>8</v>
      </c>
      <c r="Z121" t="s">
        <v>8</v>
      </c>
      <c r="AA121">
        <v>0</v>
      </c>
      <c r="AB121" t="s">
        <v>8</v>
      </c>
      <c r="AC121" t="s">
        <v>8</v>
      </c>
      <c r="AD121" t="s">
        <v>8</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389</v>
      </c>
      <c r="DM121">
        <v>466</v>
      </c>
      <c r="DN121">
        <v>424</v>
      </c>
      <c r="DO121">
        <v>532</v>
      </c>
      <c r="DP121">
        <v>651</v>
      </c>
      <c r="DQ121">
        <v>693</v>
      </c>
      <c r="DR121">
        <v>694</v>
      </c>
      <c r="DS121">
        <v>778</v>
      </c>
      <c r="DT121">
        <v>790</v>
      </c>
      <c r="DU121">
        <v>713</v>
      </c>
      <c r="DV121">
        <v>711</v>
      </c>
      <c r="DW121">
        <v>775</v>
      </c>
      <c r="DX121">
        <v>715</v>
      </c>
      <c r="DY121">
        <v>789</v>
      </c>
      <c r="DZ121">
        <v>893</v>
      </c>
      <c r="EA121">
        <v>870</v>
      </c>
      <c r="EB121">
        <v>992</v>
      </c>
      <c r="EC121">
        <v>931</v>
      </c>
      <c r="ED121">
        <v>873</v>
      </c>
      <c r="EE121">
        <v>945</v>
      </c>
      <c r="EF121">
        <v>1793</v>
      </c>
      <c r="EG121">
        <v>2677</v>
      </c>
      <c r="EH121">
        <v>3075</v>
      </c>
      <c r="EI121">
        <v>3327</v>
      </c>
      <c r="EJ121">
        <v>3537</v>
      </c>
      <c r="EK121">
        <v>5077</v>
      </c>
      <c r="EL121">
        <v>5715</v>
      </c>
      <c r="EM121">
        <v>7001</v>
      </c>
      <c r="EN121">
        <v>7201</v>
      </c>
      <c r="EO121">
        <v>9814</v>
      </c>
      <c r="EP121">
        <v>9791</v>
      </c>
      <c r="EQ121">
        <v>8897</v>
      </c>
      <c r="ER121">
        <v>11788</v>
      </c>
      <c r="ES121">
        <v>11606</v>
      </c>
      <c r="ET121">
        <v>14177</v>
      </c>
      <c r="EU121">
        <v>19804</v>
      </c>
      <c r="EV121">
        <v>21523</v>
      </c>
      <c r="EW121">
        <v>22863</v>
      </c>
      <c r="EX121">
        <v>25968</v>
      </c>
      <c r="EY121">
        <v>26130</v>
      </c>
      <c r="EZ121">
        <v>27547</v>
      </c>
      <c r="FA121">
        <v>29459</v>
      </c>
      <c r="FB121">
        <v>30159</v>
      </c>
      <c r="FC121">
        <v>32549</v>
      </c>
      <c r="FD121">
        <v>38007</v>
      </c>
      <c r="FE121">
        <v>45353</v>
      </c>
      <c r="FF121">
        <v>48890</v>
      </c>
      <c r="FG121">
        <v>55426</v>
      </c>
      <c r="FH121">
        <v>54772</v>
      </c>
      <c r="FI121">
        <v>55760</v>
      </c>
      <c r="FJ121">
        <v>59226</v>
      </c>
      <c r="FK121">
        <v>63538</v>
      </c>
      <c r="FL121">
        <v>65495</v>
      </c>
      <c r="FM121">
        <v>73630</v>
      </c>
      <c r="FN121">
        <v>86327</v>
      </c>
      <c r="FO121">
        <v>88484</v>
      </c>
      <c r="FP121">
        <v>87301</v>
      </c>
      <c r="FQ121">
        <v>90493</v>
      </c>
      <c r="FR121">
        <v>95231</v>
      </c>
      <c r="FS121">
        <v>91183</v>
      </c>
      <c r="FT121">
        <v>104110</v>
      </c>
      <c r="FU121">
        <v>106109</v>
      </c>
      <c r="FV121">
        <v>115614</v>
      </c>
      <c r="FW121">
        <v>113017</v>
      </c>
      <c r="FX121">
        <v>128177</v>
      </c>
      <c r="FY121">
        <v>138430</v>
      </c>
      <c r="FZ121">
        <v>135681</v>
      </c>
      <c r="GA121">
        <v>145463</v>
      </c>
      <c r="GB121">
        <v>167117</v>
      </c>
      <c r="GC121">
        <v>173361</v>
      </c>
      <c r="GD121">
        <v>189078</v>
      </c>
      <c r="GE121">
        <v>192094</v>
      </c>
      <c r="GF121">
        <v>178311</v>
      </c>
      <c r="GG121">
        <v>171288</v>
      </c>
      <c r="GH121">
        <v>163070</v>
      </c>
      <c r="GI121">
        <v>145922</v>
      </c>
      <c r="GJ121">
        <v>164042</v>
      </c>
      <c r="GK121">
        <v>162028</v>
      </c>
      <c r="GL121">
        <v>165485</v>
      </c>
      <c r="GM121">
        <v>171654</v>
      </c>
      <c r="GN121">
        <v>176541</v>
      </c>
      <c r="GO121">
        <v>175523</v>
      </c>
      <c r="GP121">
        <v>176542</v>
      </c>
      <c r="GQ121">
        <v>172794</v>
      </c>
      <c r="GR121">
        <v>188557</v>
      </c>
      <c r="GS121">
        <v>183656</v>
      </c>
      <c r="GT121">
        <v>203437</v>
      </c>
      <c r="GU121">
        <v>168717</v>
      </c>
      <c r="GV121">
        <v>183301</v>
      </c>
      <c r="GW121">
        <v>188169</v>
      </c>
      <c r="GX121">
        <v>193497</v>
      </c>
      <c r="GY121">
        <v>189745</v>
      </c>
      <c r="GZ121">
        <v>199093</v>
      </c>
      <c r="HA121">
        <v>203029</v>
      </c>
      <c r="HB121">
        <v>216375</v>
      </c>
      <c r="HC121">
        <v>196852</v>
      </c>
      <c r="HD121">
        <v>222353</v>
      </c>
      <c r="HE121">
        <v>224663</v>
      </c>
      <c r="HF121">
        <v>234095</v>
      </c>
      <c r="HG121">
        <v>234084</v>
      </c>
      <c r="HH121">
        <v>261031</v>
      </c>
      <c r="HI121">
        <v>251382</v>
      </c>
      <c r="HJ121">
        <v>237520</v>
      </c>
      <c r="HK121">
        <v>214259</v>
      </c>
      <c r="HL121">
        <v>249573</v>
      </c>
      <c r="HM121">
        <v>223879</v>
      </c>
      <c r="HN121">
        <v>217289</v>
      </c>
      <c r="HO121">
        <v>199485</v>
      </c>
      <c r="HP121">
        <v>223388</v>
      </c>
      <c r="HQ121">
        <v>236173</v>
      </c>
      <c r="HR121">
        <v>234731</v>
      </c>
      <c r="HS121">
        <v>226130</v>
      </c>
      <c r="HT121">
        <v>280927</v>
      </c>
      <c r="HU121">
        <v>289805</v>
      </c>
      <c r="HV121">
        <v>288450</v>
      </c>
      <c r="HW121">
        <v>310496</v>
      </c>
      <c r="HX121">
        <v>285154</v>
      </c>
      <c r="HY121">
        <v>324548</v>
      </c>
      <c r="HZ121">
        <v>389053</v>
      </c>
      <c r="IA121">
        <v>385277</v>
      </c>
      <c r="IB121">
        <v>565504</v>
      </c>
      <c r="IC121">
        <v>579677</v>
      </c>
      <c r="ID121">
        <v>631576</v>
      </c>
      <c r="IE121">
        <v>672239</v>
      </c>
      <c r="IF121">
        <v>718409</v>
      </c>
      <c r="IG121">
        <v>748435</v>
      </c>
      <c r="IH121">
        <v>817174</v>
      </c>
      <c r="II121">
        <v>845454</v>
      </c>
      <c r="IJ121">
        <v>859975</v>
      </c>
      <c r="IK121">
        <v>899491</v>
      </c>
      <c r="IL121">
        <v>958188</v>
      </c>
      <c r="IM121">
        <v>935959</v>
      </c>
      <c r="IN121">
        <v>1226942</v>
      </c>
      <c r="IO121">
        <v>1253809</v>
      </c>
      <c r="IP121">
        <v>1311147</v>
      </c>
      <c r="IQ121">
        <v>1289689</v>
      </c>
      <c r="IR121">
        <v>1483745</v>
      </c>
      <c r="IS121">
        <v>1537487</v>
      </c>
      <c r="IT121">
        <v>1487997</v>
      </c>
      <c r="IU121">
        <v>1454290</v>
      </c>
      <c r="IV121">
        <v>1538953</v>
      </c>
      <c r="IW121">
        <v>1393499</v>
      </c>
      <c r="IX121">
        <v>1281715</v>
      </c>
      <c r="IY121">
        <v>939776</v>
      </c>
      <c r="IZ121">
        <v>898356</v>
      </c>
      <c r="JA121">
        <v>877805</v>
      </c>
      <c r="JB121">
        <v>844693</v>
      </c>
      <c r="JC121">
        <v>813888</v>
      </c>
      <c r="JD121">
        <v>851734</v>
      </c>
      <c r="JE121">
        <v>813530</v>
      </c>
      <c r="JF121">
        <v>849742</v>
      </c>
      <c r="JG121">
        <v>802790</v>
      </c>
      <c r="JH121">
        <v>868920</v>
      </c>
      <c r="JI121">
        <v>929640</v>
      </c>
      <c r="JJ121">
        <v>946122</v>
      </c>
      <c r="JK121">
        <v>998659</v>
      </c>
      <c r="JL121">
        <v>915791</v>
      </c>
      <c r="JM121">
        <v>893483</v>
      </c>
      <c r="JN121">
        <v>898396</v>
      </c>
      <c r="JO121">
        <v>878523</v>
      </c>
      <c r="JP121">
        <v>948102</v>
      </c>
      <c r="JQ121">
        <v>949808</v>
      </c>
      <c r="JR121">
        <v>917932</v>
      </c>
      <c r="JS121">
        <v>906552</v>
      </c>
      <c r="JT121">
        <v>982261</v>
      </c>
      <c r="JU121">
        <v>1019032</v>
      </c>
      <c r="JV121">
        <v>1013670</v>
      </c>
      <c r="JW121">
        <v>1035918</v>
      </c>
      <c r="JX121">
        <v>1103694</v>
      </c>
      <c r="JY121">
        <v>1021209</v>
      </c>
      <c r="JZ121">
        <v>1147832</v>
      </c>
      <c r="KA121">
        <v>1093642</v>
      </c>
      <c r="KB121">
        <v>1172843</v>
      </c>
      <c r="KC121">
        <v>1224940</v>
      </c>
      <c r="KD121">
        <v>1200551</v>
      </c>
      <c r="KE121">
        <v>1172353</v>
      </c>
      <c r="KF121">
        <v>1219352</v>
      </c>
      <c r="KG121">
        <v>1287818</v>
      </c>
      <c r="KH121">
        <v>1267799</v>
      </c>
      <c r="KI121">
        <v>1377897</v>
      </c>
      <c r="KJ121">
        <v>1378489</v>
      </c>
      <c r="KK121">
        <v>1634083</v>
      </c>
      <c r="KL121">
        <v>1576006</v>
      </c>
      <c r="KM121">
        <v>1750432</v>
      </c>
      <c r="KN121">
        <v>1900476</v>
      </c>
      <c r="KO121">
        <v>1894243</v>
      </c>
      <c r="KP121">
        <v>1941250</v>
      </c>
      <c r="KQ121">
        <v>1922791</v>
      </c>
      <c r="KR121">
        <v>2110995</v>
      </c>
      <c r="KS121">
        <v>1977953</v>
      </c>
      <c r="KT121">
        <v>1951021</v>
      </c>
      <c r="KU121">
        <v>1974649</v>
      </c>
      <c r="KV121">
        <v>2058637</v>
      </c>
      <c r="KW121">
        <v>2171164</v>
      </c>
      <c r="KX121">
        <v>2314130</v>
      </c>
      <c r="KY121">
        <v>2404589</v>
      </c>
      <c r="KZ121">
        <v>2410764</v>
      </c>
      <c r="LA121">
        <v>2451303</v>
      </c>
      <c r="LB121">
        <v>2485586</v>
      </c>
      <c r="LC121">
        <v>2546693</v>
      </c>
      <c r="LD121">
        <v>2657488</v>
      </c>
      <c r="LE121">
        <v>2577153</v>
      </c>
      <c r="LF121">
        <v>2770999</v>
      </c>
    </row>
    <row r="122" spans="1:318">
      <c r="A122" t="s">
        <v>418</v>
      </c>
      <c r="B122" t="s">
        <v>331</v>
      </c>
      <c r="C122">
        <v>1000000</v>
      </c>
      <c r="D122" t="s">
        <v>332</v>
      </c>
      <c r="E122" t="s">
        <v>642</v>
      </c>
      <c r="F122" s="2" t="s">
        <v>643</v>
      </c>
      <c r="G122">
        <v>0</v>
      </c>
      <c r="H122" t="s">
        <v>8</v>
      </c>
      <c r="I122" t="s">
        <v>8</v>
      </c>
      <c r="J122" t="s">
        <v>8</v>
      </c>
      <c r="K122">
        <v>0</v>
      </c>
      <c r="L122" t="s">
        <v>8</v>
      </c>
      <c r="M122" t="s">
        <v>8</v>
      </c>
      <c r="N122" t="s">
        <v>8</v>
      </c>
      <c r="O122">
        <v>0</v>
      </c>
      <c r="P122" t="s">
        <v>8</v>
      </c>
      <c r="Q122" t="s">
        <v>8</v>
      </c>
      <c r="R122" t="s">
        <v>8</v>
      </c>
      <c r="S122">
        <v>0</v>
      </c>
      <c r="T122" t="s">
        <v>8</v>
      </c>
      <c r="U122" t="s">
        <v>8</v>
      </c>
      <c r="V122" t="s">
        <v>8</v>
      </c>
      <c r="W122">
        <v>0</v>
      </c>
      <c r="X122" t="s">
        <v>8</v>
      </c>
      <c r="Y122" t="s">
        <v>8</v>
      </c>
      <c r="Z122" t="s">
        <v>8</v>
      </c>
      <c r="AA122">
        <v>0</v>
      </c>
      <c r="AB122" t="s">
        <v>8</v>
      </c>
      <c r="AC122" t="s">
        <v>8</v>
      </c>
      <c r="AD122" t="s">
        <v>8</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200</v>
      </c>
      <c r="DM122">
        <v>300</v>
      </c>
      <c r="DN122">
        <v>400</v>
      </c>
      <c r="DO122">
        <v>500</v>
      </c>
      <c r="DP122">
        <v>600</v>
      </c>
      <c r="DQ122">
        <v>575</v>
      </c>
      <c r="DR122">
        <v>550</v>
      </c>
      <c r="DS122">
        <v>525</v>
      </c>
      <c r="DT122">
        <v>500</v>
      </c>
      <c r="DU122">
        <v>475</v>
      </c>
      <c r="DV122">
        <v>462</v>
      </c>
      <c r="DW122">
        <v>450</v>
      </c>
      <c r="DX122">
        <v>425</v>
      </c>
      <c r="DY122">
        <v>412</v>
      </c>
      <c r="DZ122">
        <v>400</v>
      </c>
      <c r="EA122">
        <v>375</v>
      </c>
      <c r="EB122">
        <v>350</v>
      </c>
      <c r="EC122">
        <v>337</v>
      </c>
      <c r="ED122">
        <v>325</v>
      </c>
      <c r="EE122">
        <v>300</v>
      </c>
      <c r="EF122">
        <v>1000</v>
      </c>
      <c r="EG122">
        <v>1634</v>
      </c>
      <c r="EH122">
        <v>1663</v>
      </c>
      <c r="EI122">
        <v>2426</v>
      </c>
      <c r="EJ122">
        <v>2196</v>
      </c>
      <c r="EK122">
        <v>3199</v>
      </c>
      <c r="EL122">
        <v>3256</v>
      </c>
      <c r="EM122">
        <v>4113</v>
      </c>
      <c r="EN122">
        <v>3749</v>
      </c>
      <c r="EO122">
        <v>4246</v>
      </c>
      <c r="EP122">
        <v>4528</v>
      </c>
      <c r="EQ122">
        <v>4395</v>
      </c>
      <c r="ER122">
        <v>4076</v>
      </c>
      <c r="ES122">
        <v>3529</v>
      </c>
      <c r="ET122">
        <v>3401</v>
      </c>
      <c r="EU122">
        <v>4404</v>
      </c>
      <c r="EV122">
        <v>4870</v>
      </c>
      <c r="EW122">
        <v>5596</v>
      </c>
      <c r="EX122">
        <v>5870</v>
      </c>
      <c r="EY122">
        <v>5986</v>
      </c>
      <c r="EZ122">
        <v>6048</v>
      </c>
      <c r="FA122">
        <v>6020</v>
      </c>
      <c r="FB122">
        <v>6174</v>
      </c>
      <c r="FC122">
        <v>6659</v>
      </c>
      <c r="FD122">
        <v>6184</v>
      </c>
      <c r="FE122">
        <v>6027</v>
      </c>
      <c r="FF122">
        <v>5760</v>
      </c>
      <c r="FG122">
        <v>6758</v>
      </c>
      <c r="FH122">
        <v>6455</v>
      </c>
      <c r="FI122">
        <v>6661</v>
      </c>
      <c r="FJ122">
        <v>7618</v>
      </c>
      <c r="FK122">
        <v>7517</v>
      </c>
      <c r="FL122">
        <v>8479</v>
      </c>
      <c r="FM122">
        <v>8509</v>
      </c>
      <c r="FN122">
        <v>9841</v>
      </c>
      <c r="FO122">
        <v>10867</v>
      </c>
      <c r="FP122">
        <v>11704</v>
      </c>
      <c r="FQ122">
        <v>10776</v>
      </c>
      <c r="FR122">
        <v>12804</v>
      </c>
      <c r="FS122">
        <v>13111</v>
      </c>
      <c r="FT122">
        <v>12003</v>
      </c>
      <c r="FU122">
        <v>11934</v>
      </c>
      <c r="FV122">
        <v>13653</v>
      </c>
      <c r="FW122">
        <v>13038</v>
      </c>
      <c r="FX122">
        <v>14402</v>
      </c>
      <c r="FY122">
        <v>17229</v>
      </c>
      <c r="FZ122">
        <v>17075</v>
      </c>
      <c r="GA122">
        <v>23116</v>
      </c>
      <c r="GB122">
        <v>22259</v>
      </c>
      <c r="GC122">
        <v>21401</v>
      </c>
      <c r="GD122">
        <v>20544</v>
      </c>
      <c r="GE122">
        <v>19686</v>
      </c>
      <c r="GF122">
        <v>19979</v>
      </c>
      <c r="GG122">
        <v>20271</v>
      </c>
      <c r="GH122">
        <v>20564</v>
      </c>
      <c r="GI122">
        <v>20857</v>
      </c>
      <c r="GJ122">
        <v>32178</v>
      </c>
      <c r="GK122">
        <v>34724</v>
      </c>
      <c r="GL122">
        <v>33337</v>
      </c>
      <c r="GM122">
        <v>41715</v>
      </c>
      <c r="GN122">
        <v>46596</v>
      </c>
      <c r="GO122">
        <v>50351</v>
      </c>
      <c r="GP122">
        <v>55051</v>
      </c>
      <c r="GQ122">
        <v>58627</v>
      </c>
      <c r="GR122">
        <v>58128</v>
      </c>
      <c r="GS122">
        <v>55607</v>
      </c>
      <c r="GT122">
        <v>75114</v>
      </c>
      <c r="GU122">
        <v>46616</v>
      </c>
      <c r="GV122">
        <v>56608</v>
      </c>
      <c r="GW122">
        <v>62488</v>
      </c>
      <c r="GX122">
        <v>66199</v>
      </c>
      <c r="GY122">
        <v>67634</v>
      </c>
      <c r="GZ122">
        <v>72540</v>
      </c>
      <c r="HA122">
        <v>76399</v>
      </c>
      <c r="HB122">
        <v>76478</v>
      </c>
      <c r="HC122">
        <v>70852</v>
      </c>
      <c r="HD122">
        <v>91678</v>
      </c>
      <c r="HE122">
        <v>92320</v>
      </c>
      <c r="HF122">
        <v>98316</v>
      </c>
      <c r="HG122">
        <v>90823</v>
      </c>
      <c r="HH122">
        <v>112207</v>
      </c>
      <c r="HI122">
        <v>105186</v>
      </c>
      <c r="HJ122">
        <v>91036</v>
      </c>
      <c r="HK122">
        <v>71993</v>
      </c>
      <c r="HL122">
        <v>86326</v>
      </c>
      <c r="HM122">
        <v>83258</v>
      </c>
      <c r="HN122">
        <v>82364</v>
      </c>
      <c r="HO122">
        <v>79943</v>
      </c>
      <c r="HP122">
        <v>75897</v>
      </c>
      <c r="HQ122">
        <v>87465</v>
      </c>
      <c r="HR122">
        <v>92415</v>
      </c>
      <c r="HS122">
        <v>91333</v>
      </c>
      <c r="HT122">
        <v>129483</v>
      </c>
      <c r="HU122">
        <v>126259</v>
      </c>
      <c r="HV122">
        <v>111762</v>
      </c>
      <c r="HW122">
        <v>151071</v>
      </c>
      <c r="HX122">
        <v>132550</v>
      </c>
      <c r="HY122">
        <v>166046</v>
      </c>
      <c r="HZ122">
        <v>213172</v>
      </c>
      <c r="IA122">
        <v>211225</v>
      </c>
      <c r="IB122">
        <v>398584</v>
      </c>
      <c r="IC122">
        <v>401318</v>
      </c>
      <c r="ID122">
        <v>454649</v>
      </c>
      <c r="IE122">
        <v>498820</v>
      </c>
      <c r="IF122">
        <v>567721</v>
      </c>
      <c r="IG122">
        <v>598207</v>
      </c>
      <c r="IH122">
        <v>665481</v>
      </c>
      <c r="II122">
        <v>694444</v>
      </c>
      <c r="IJ122">
        <v>693825</v>
      </c>
      <c r="IK122">
        <v>712964</v>
      </c>
      <c r="IL122">
        <v>761628</v>
      </c>
      <c r="IM122">
        <v>735525</v>
      </c>
      <c r="IN122">
        <v>1019001</v>
      </c>
      <c r="IO122">
        <v>1007618</v>
      </c>
      <c r="IP122">
        <v>1074358</v>
      </c>
      <c r="IQ122">
        <v>1055369</v>
      </c>
      <c r="IR122">
        <v>1213710</v>
      </c>
      <c r="IS122">
        <v>1247794</v>
      </c>
      <c r="IT122">
        <v>1180314</v>
      </c>
      <c r="IU122">
        <v>1142365</v>
      </c>
      <c r="IV122">
        <v>1228047</v>
      </c>
      <c r="IW122">
        <v>1090324</v>
      </c>
      <c r="IX122">
        <v>995189</v>
      </c>
      <c r="IY122">
        <v>651565</v>
      </c>
      <c r="IZ122">
        <v>643926</v>
      </c>
      <c r="JA122">
        <v>617317</v>
      </c>
      <c r="JB122">
        <v>594644</v>
      </c>
      <c r="JC122">
        <v>567157</v>
      </c>
      <c r="JD122">
        <v>602186</v>
      </c>
      <c r="JE122">
        <v>585904</v>
      </c>
      <c r="JF122">
        <v>646738</v>
      </c>
      <c r="JG122">
        <v>641480</v>
      </c>
      <c r="JH122">
        <v>703207</v>
      </c>
      <c r="JI122">
        <v>744999</v>
      </c>
      <c r="JJ122">
        <v>703474</v>
      </c>
      <c r="JK122">
        <v>778399</v>
      </c>
      <c r="JL122">
        <v>743537</v>
      </c>
      <c r="JM122">
        <v>712569</v>
      </c>
      <c r="JN122">
        <v>743662</v>
      </c>
      <c r="JO122">
        <v>778453</v>
      </c>
      <c r="JP122">
        <v>839369</v>
      </c>
      <c r="JQ122">
        <v>812584</v>
      </c>
      <c r="JR122">
        <v>815159</v>
      </c>
      <c r="JS122">
        <v>823574</v>
      </c>
      <c r="JT122">
        <v>864710</v>
      </c>
      <c r="JU122">
        <v>915547</v>
      </c>
      <c r="JV122">
        <v>894389</v>
      </c>
      <c r="JW122">
        <v>924017</v>
      </c>
      <c r="JX122">
        <v>970996</v>
      </c>
      <c r="JY122">
        <v>891493</v>
      </c>
      <c r="JZ122">
        <v>940184</v>
      </c>
      <c r="KA122">
        <v>902834</v>
      </c>
      <c r="KB122">
        <v>950060</v>
      </c>
      <c r="KC122">
        <v>1013856</v>
      </c>
      <c r="KD122">
        <v>995215</v>
      </c>
      <c r="KE122">
        <v>971548</v>
      </c>
      <c r="KF122">
        <v>989961</v>
      </c>
      <c r="KG122">
        <v>1003290</v>
      </c>
      <c r="KH122">
        <v>977525</v>
      </c>
      <c r="KI122">
        <v>1002876</v>
      </c>
      <c r="KJ122">
        <v>971079</v>
      </c>
      <c r="KK122">
        <v>938132</v>
      </c>
      <c r="KL122">
        <v>841191</v>
      </c>
      <c r="KM122">
        <v>971537</v>
      </c>
      <c r="KN122">
        <v>1082501</v>
      </c>
      <c r="KO122">
        <v>1074015</v>
      </c>
      <c r="KP122">
        <v>1108782</v>
      </c>
      <c r="KQ122">
        <v>1065973</v>
      </c>
      <c r="KR122">
        <v>1187711</v>
      </c>
      <c r="KS122">
        <v>1065392</v>
      </c>
      <c r="KT122">
        <v>1043347</v>
      </c>
      <c r="KU122">
        <v>1083952</v>
      </c>
      <c r="KV122">
        <v>1161844</v>
      </c>
      <c r="KW122">
        <v>1256344</v>
      </c>
      <c r="KX122">
        <v>1321050</v>
      </c>
      <c r="KY122">
        <v>1367380</v>
      </c>
      <c r="KZ122">
        <v>1327653</v>
      </c>
      <c r="LA122">
        <v>1361643</v>
      </c>
      <c r="LB122">
        <v>1403036</v>
      </c>
      <c r="LC122">
        <v>1416203</v>
      </c>
      <c r="LD122">
        <v>1529579</v>
      </c>
      <c r="LE122">
        <v>1450561</v>
      </c>
      <c r="LF122">
        <v>1645353</v>
      </c>
    </row>
    <row r="123" spans="1:318">
      <c r="A123" t="s">
        <v>421</v>
      </c>
      <c r="B123" t="s">
        <v>331</v>
      </c>
      <c r="C123">
        <v>1000000</v>
      </c>
      <c r="D123" t="s">
        <v>332</v>
      </c>
      <c r="E123" t="s">
        <v>644</v>
      </c>
      <c r="F123" s="2" t="s">
        <v>645</v>
      </c>
      <c r="G123">
        <v>0</v>
      </c>
      <c r="H123" t="s">
        <v>8</v>
      </c>
      <c r="I123" t="s">
        <v>8</v>
      </c>
      <c r="J123" t="s">
        <v>8</v>
      </c>
      <c r="K123">
        <v>0</v>
      </c>
      <c r="L123" t="s">
        <v>8</v>
      </c>
      <c r="M123" t="s">
        <v>8</v>
      </c>
      <c r="N123" t="s">
        <v>8</v>
      </c>
      <c r="O123">
        <v>0</v>
      </c>
      <c r="P123" t="s">
        <v>8</v>
      </c>
      <c r="Q123" t="s">
        <v>8</v>
      </c>
      <c r="R123" t="s">
        <v>8</v>
      </c>
      <c r="S123">
        <v>0</v>
      </c>
      <c r="T123" t="s">
        <v>8</v>
      </c>
      <c r="U123" t="s">
        <v>8</v>
      </c>
      <c r="V123" t="s">
        <v>8</v>
      </c>
      <c r="W123">
        <v>0</v>
      </c>
      <c r="X123" t="s">
        <v>8</v>
      </c>
      <c r="Y123" t="s">
        <v>8</v>
      </c>
      <c r="Z123" t="s">
        <v>8</v>
      </c>
      <c r="AA123">
        <v>0</v>
      </c>
      <c r="AB123" t="s">
        <v>8</v>
      </c>
      <c r="AC123" t="s">
        <v>8</v>
      </c>
      <c r="AD123" t="s">
        <v>8</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189</v>
      </c>
      <c r="DM123">
        <v>166</v>
      </c>
      <c r="DN123">
        <v>24</v>
      </c>
      <c r="DO123">
        <v>32</v>
      </c>
      <c r="DP123">
        <v>51</v>
      </c>
      <c r="DQ123">
        <v>118</v>
      </c>
      <c r="DR123">
        <v>144</v>
      </c>
      <c r="DS123">
        <v>253</v>
      </c>
      <c r="DT123">
        <v>290</v>
      </c>
      <c r="DU123">
        <v>238</v>
      </c>
      <c r="DV123">
        <v>249</v>
      </c>
      <c r="DW123">
        <v>325</v>
      </c>
      <c r="DX123">
        <v>290</v>
      </c>
      <c r="DY123">
        <v>377</v>
      </c>
      <c r="DZ123">
        <v>493</v>
      </c>
      <c r="EA123">
        <v>495</v>
      </c>
      <c r="EB123">
        <v>642</v>
      </c>
      <c r="EC123">
        <v>594</v>
      </c>
      <c r="ED123">
        <v>548</v>
      </c>
      <c r="EE123">
        <v>645</v>
      </c>
      <c r="EF123">
        <v>793</v>
      </c>
      <c r="EG123">
        <v>1043</v>
      </c>
      <c r="EH123">
        <v>1412</v>
      </c>
      <c r="EI123">
        <v>901</v>
      </c>
      <c r="EJ123">
        <v>1341</v>
      </c>
      <c r="EK123">
        <v>1878</v>
      </c>
      <c r="EL123">
        <v>2459</v>
      </c>
      <c r="EM123">
        <v>2888</v>
      </c>
      <c r="EN123">
        <v>3452</v>
      </c>
      <c r="EO123">
        <v>5568</v>
      </c>
      <c r="EP123">
        <v>5263</v>
      </c>
      <c r="EQ123">
        <v>4502</v>
      </c>
      <c r="ER123">
        <v>7712</v>
      </c>
      <c r="ES123">
        <v>8077</v>
      </c>
      <c r="ET123">
        <v>10776</v>
      </c>
      <c r="EU123">
        <v>15400</v>
      </c>
      <c r="EV123">
        <v>16653</v>
      </c>
      <c r="EW123">
        <v>17267</v>
      </c>
      <c r="EX123">
        <v>20098</v>
      </c>
      <c r="EY123">
        <v>20144</v>
      </c>
      <c r="EZ123">
        <v>21499</v>
      </c>
      <c r="FA123">
        <v>23439</v>
      </c>
      <c r="FB123">
        <v>23985</v>
      </c>
      <c r="FC123">
        <v>25890</v>
      </c>
      <c r="FD123">
        <v>31823</v>
      </c>
      <c r="FE123">
        <v>39326</v>
      </c>
      <c r="FF123">
        <v>43130</v>
      </c>
      <c r="FG123">
        <v>48668</v>
      </c>
      <c r="FH123">
        <v>48317</v>
      </c>
      <c r="FI123">
        <v>49099</v>
      </c>
      <c r="FJ123">
        <v>51608</v>
      </c>
      <c r="FK123">
        <v>56021</v>
      </c>
      <c r="FL123">
        <v>57016</v>
      </c>
      <c r="FM123">
        <v>65121</v>
      </c>
      <c r="FN123">
        <v>76486</v>
      </c>
      <c r="FO123">
        <v>77617</v>
      </c>
      <c r="FP123">
        <v>75597</v>
      </c>
      <c r="FQ123">
        <v>79717</v>
      </c>
      <c r="FR123">
        <v>82427</v>
      </c>
      <c r="FS123">
        <v>78072</v>
      </c>
      <c r="FT123">
        <v>92107</v>
      </c>
      <c r="FU123">
        <v>94175</v>
      </c>
      <c r="FV123">
        <v>101961</v>
      </c>
      <c r="FW123">
        <v>99979</v>
      </c>
      <c r="FX123">
        <v>113775</v>
      </c>
      <c r="FY123">
        <v>121201</v>
      </c>
      <c r="FZ123">
        <v>118606</v>
      </c>
      <c r="GA123">
        <v>122347</v>
      </c>
      <c r="GB123">
        <v>144858</v>
      </c>
      <c r="GC123">
        <v>151960</v>
      </c>
      <c r="GD123">
        <v>168534</v>
      </c>
      <c r="GE123">
        <v>172408</v>
      </c>
      <c r="GF123">
        <v>158332</v>
      </c>
      <c r="GG123">
        <v>151017</v>
      </c>
      <c r="GH123">
        <v>142506</v>
      </c>
      <c r="GI123">
        <v>125065</v>
      </c>
      <c r="GJ123">
        <v>131864</v>
      </c>
      <c r="GK123">
        <v>127304</v>
      </c>
      <c r="GL123">
        <v>132148</v>
      </c>
      <c r="GM123">
        <v>129939</v>
      </c>
      <c r="GN123">
        <v>129945</v>
      </c>
      <c r="GO123">
        <v>125172</v>
      </c>
      <c r="GP123">
        <v>121491</v>
      </c>
      <c r="GQ123">
        <v>114167</v>
      </c>
      <c r="GR123">
        <v>130429</v>
      </c>
      <c r="GS123">
        <v>128049</v>
      </c>
      <c r="GT123">
        <v>128323</v>
      </c>
      <c r="GU123">
        <v>122101</v>
      </c>
      <c r="GV123">
        <v>126693</v>
      </c>
      <c r="GW123">
        <v>125681</v>
      </c>
      <c r="GX123">
        <v>127298</v>
      </c>
      <c r="GY123">
        <v>122111</v>
      </c>
      <c r="GZ123">
        <v>126553</v>
      </c>
      <c r="HA123">
        <v>126630</v>
      </c>
      <c r="HB123">
        <v>139897</v>
      </c>
      <c r="HC123">
        <v>126000</v>
      </c>
      <c r="HD123">
        <v>130675</v>
      </c>
      <c r="HE123">
        <v>132343</v>
      </c>
      <c r="HF123">
        <v>135779</v>
      </c>
      <c r="HG123">
        <v>143261</v>
      </c>
      <c r="HH123">
        <v>148824</v>
      </c>
      <c r="HI123">
        <v>146196</v>
      </c>
      <c r="HJ123">
        <v>146484</v>
      </c>
      <c r="HK123">
        <v>142266</v>
      </c>
      <c r="HL123">
        <v>163247</v>
      </c>
      <c r="HM123">
        <v>140621</v>
      </c>
      <c r="HN123">
        <v>134925</v>
      </c>
      <c r="HO123">
        <v>119542</v>
      </c>
      <c r="HP123">
        <v>147491</v>
      </c>
      <c r="HQ123">
        <v>148708</v>
      </c>
      <c r="HR123">
        <v>142316</v>
      </c>
      <c r="HS123">
        <v>134797</v>
      </c>
      <c r="HT123">
        <v>151444</v>
      </c>
      <c r="HU123">
        <v>163546</v>
      </c>
      <c r="HV123">
        <v>176688</v>
      </c>
      <c r="HW123">
        <v>159425</v>
      </c>
      <c r="HX123">
        <v>152604</v>
      </c>
      <c r="HY123">
        <v>158502</v>
      </c>
      <c r="HZ123">
        <v>175881</v>
      </c>
      <c r="IA123">
        <v>174052</v>
      </c>
      <c r="IB123">
        <v>166920</v>
      </c>
      <c r="IC123">
        <v>178359</v>
      </c>
      <c r="ID123">
        <v>176927</v>
      </c>
      <c r="IE123">
        <v>173419</v>
      </c>
      <c r="IF123">
        <v>150688</v>
      </c>
      <c r="IG123">
        <v>150228</v>
      </c>
      <c r="IH123">
        <v>151693</v>
      </c>
      <c r="II123">
        <v>151010</v>
      </c>
      <c r="IJ123">
        <v>166150</v>
      </c>
      <c r="IK123">
        <v>186527</v>
      </c>
      <c r="IL123">
        <v>196560</v>
      </c>
      <c r="IM123">
        <v>200434</v>
      </c>
      <c r="IN123">
        <v>207941</v>
      </c>
      <c r="IO123">
        <v>246191</v>
      </c>
      <c r="IP123">
        <v>236789</v>
      </c>
      <c r="IQ123">
        <v>234320</v>
      </c>
      <c r="IR123">
        <v>270035</v>
      </c>
      <c r="IS123">
        <v>289693</v>
      </c>
      <c r="IT123">
        <v>307683</v>
      </c>
      <c r="IU123">
        <v>311925</v>
      </c>
      <c r="IV123">
        <v>310906</v>
      </c>
      <c r="IW123">
        <v>303175</v>
      </c>
      <c r="IX123">
        <v>286526</v>
      </c>
      <c r="IY123">
        <v>288211</v>
      </c>
      <c r="IZ123">
        <v>254430</v>
      </c>
      <c r="JA123">
        <v>260488</v>
      </c>
      <c r="JB123">
        <v>250049</v>
      </c>
      <c r="JC123">
        <v>246731</v>
      </c>
      <c r="JD123">
        <v>249548</v>
      </c>
      <c r="JE123">
        <v>227626</v>
      </c>
      <c r="JF123">
        <v>203004</v>
      </c>
      <c r="JG123">
        <v>161310</v>
      </c>
      <c r="JH123">
        <v>165713</v>
      </c>
      <c r="JI123">
        <v>184641</v>
      </c>
      <c r="JJ123">
        <v>242648</v>
      </c>
      <c r="JK123">
        <v>220260</v>
      </c>
      <c r="JL123">
        <v>172254</v>
      </c>
      <c r="JM123">
        <v>180914</v>
      </c>
      <c r="JN123">
        <v>154734</v>
      </c>
      <c r="JO123">
        <v>100070</v>
      </c>
      <c r="JP123">
        <v>108733</v>
      </c>
      <c r="JQ123">
        <v>137224</v>
      </c>
      <c r="JR123">
        <v>102773</v>
      </c>
      <c r="JS123">
        <v>82978</v>
      </c>
      <c r="JT123">
        <v>117551</v>
      </c>
      <c r="JU123">
        <v>103485</v>
      </c>
      <c r="JV123">
        <v>119281</v>
      </c>
      <c r="JW123">
        <v>111901</v>
      </c>
      <c r="JX123">
        <v>132698</v>
      </c>
      <c r="JY123">
        <v>129716</v>
      </c>
      <c r="JZ123">
        <v>207648</v>
      </c>
      <c r="KA123">
        <v>190808</v>
      </c>
      <c r="KB123">
        <v>222783</v>
      </c>
      <c r="KC123">
        <v>211084</v>
      </c>
      <c r="KD123">
        <v>205336</v>
      </c>
      <c r="KE123">
        <v>200805</v>
      </c>
      <c r="KF123">
        <v>229391</v>
      </c>
      <c r="KG123">
        <v>284528</v>
      </c>
      <c r="KH123">
        <v>290274</v>
      </c>
      <c r="KI123">
        <v>375021</v>
      </c>
      <c r="KJ123">
        <v>407410</v>
      </c>
      <c r="KK123">
        <v>695951</v>
      </c>
      <c r="KL123">
        <v>734815</v>
      </c>
      <c r="KM123">
        <v>778895</v>
      </c>
      <c r="KN123">
        <v>817975</v>
      </c>
      <c r="KO123">
        <v>820228</v>
      </c>
      <c r="KP123">
        <v>832468</v>
      </c>
      <c r="KQ123">
        <v>856818</v>
      </c>
      <c r="KR123">
        <v>923284</v>
      </c>
      <c r="KS123">
        <v>912561</v>
      </c>
      <c r="KT123">
        <v>907674</v>
      </c>
      <c r="KU123">
        <v>890697</v>
      </c>
      <c r="KV123">
        <v>896793</v>
      </c>
      <c r="KW123">
        <v>914820</v>
      </c>
      <c r="KX123">
        <v>993080</v>
      </c>
      <c r="KY123">
        <v>1037209</v>
      </c>
      <c r="KZ123">
        <v>1083111</v>
      </c>
      <c r="LA123">
        <v>1089660</v>
      </c>
      <c r="LB123">
        <v>1082550</v>
      </c>
      <c r="LC123">
        <v>1130490</v>
      </c>
      <c r="LD123">
        <v>1127909</v>
      </c>
      <c r="LE123">
        <v>1126592</v>
      </c>
      <c r="LF123">
        <v>1125646</v>
      </c>
    </row>
    <row r="124" spans="1:318">
      <c r="A124" t="s">
        <v>424</v>
      </c>
      <c r="B124" t="s">
        <v>331</v>
      </c>
      <c r="C124">
        <v>1000000</v>
      </c>
      <c r="D124" t="s">
        <v>332</v>
      </c>
      <c r="E124" t="s">
        <v>646</v>
      </c>
      <c r="F124" s="2" t="s">
        <v>647</v>
      </c>
      <c r="G124">
        <v>517</v>
      </c>
      <c r="H124" t="s">
        <v>8</v>
      </c>
      <c r="I124" t="s">
        <v>8</v>
      </c>
      <c r="J124" t="s">
        <v>8</v>
      </c>
      <c r="K124">
        <v>516</v>
      </c>
      <c r="L124" t="s">
        <v>8</v>
      </c>
      <c r="M124" t="s">
        <v>8</v>
      </c>
      <c r="N124" t="s">
        <v>8</v>
      </c>
      <c r="O124">
        <v>537</v>
      </c>
      <c r="P124" t="s">
        <v>8</v>
      </c>
      <c r="Q124" t="s">
        <v>8</v>
      </c>
      <c r="R124" t="s">
        <v>8</v>
      </c>
      <c r="S124">
        <v>575</v>
      </c>
      <c r="T124" t="s">
        <v>8</v>
      </c>
      <c r="U124" t="s">
        <v>8</v>
      </c>
      <c r="V124" t="s">
        <v>8</v>
      </c>
      <c r="W124">
        <v>607</v>
      </c>
      <c r="X124" t="s">
        <v>8</v>
      </c>
      <c r="Y124" t="s">
        <v>8</v>
      </c>
      <c r="Z124" t="s">
        <v>8</v>
      </c>
      <c r="AA124">
        <v>700</v>
      </c>
      <c r="AB124" t="s">
        <v>8</v>
      </c>
      <c r="AC124" t="s">
        <v>8</v>
      </c>
      <c r="AD124" t="s">
        <v>8</v>
      </c>
      <c r="AE124">
        <v>755</v>
      </c>
      <c r="AF124">
        <v>767</v>
      </c>
      <c r="AG124">
        <v>783</v>
      </c>
      <c r="AH124">
        <v>794</v>
      </c>
      <c r="AI124">
        <v>814</v>
      </c>
      <c r="AJ124">
        <v>834</v>
      </c>
      <c r="AK124">
        <v>842</v>
      </c>
      <c r="AL124">
        <v>861</v>
      </c>
      <c r="AM124">
        <v>877</v>
      </c>
      <c r="AN124">
        <v>894</v>
      </c>
      <c r="AO124">
        <v>916</v>
      </c>
      <c r="AP124">
        <v>936</v>
      </c>
      <c r="AQ124">
        <v>956</v>
      </c>
      <c r="AR124">
        <v>978</v>
      </c>
      <c r="AS124">
        <v>1004</v>
      </c>
      <c r="AT124">
        <v>1025</v>
      </c>
      <c r="AU124">
        <v>1047</v>
      </c>
      <c r="AV124">
        <v>1073</v>
      </c>
      <c r="AW124">
        <v>1095</v>
      </c>
      <c r="AX124">
        <v>1114</v>
      </c>
      <c r="AY124">
        <v>1126</v>
      </c>
      <c r="AZ124">
        <v>1138</v>
      </c>
      <c r="BA124">
        <v>1151</v>
      </c>
      <c r="BB124">
        <v>1155</v>
      </c>
      <c r="BC124">
        <v>1178</v>
      </c>
      <c r="BD124">
        <v>1197</v>
      </c>
      <c r="BE124">
        <v>1217</v>
      </c>
      <c r="BF124">
        <v>1236</v>
      </c>
      <c r="BG124">
        <v>1262</v>
      </c>
      <c r="BH124">
        <v>1288</v>
      </c>
      <c r="BI124">
        <v>1322</v>
      </c>
      <c r="BJ124">
        <v>1348</v>
      </c>
      <c r="BK124">
        <v>1363</v>
      </c>
      <c r="BL124">
        <v>1384</v>
      </c>
      <c r="BM124">
        <v>1399</v>
      </c>
      <c r="BN124">
        <v>1420</v>
      </c>
      <c r="BO124">
        <v>1429</v>
      </c>
      <c r="BP124">
        <v>1449</v>
      </c>
      <c r="BQ124">
        <v>1472</v>
      </c>
      <c r="BR124">
        <v>1485</v>
      </c>
      <c r="BS124">
        <v>1497</v>
      </c>
      <c r="BT124">
        <v>1508</v>
      </c>
      <c r="BU124">
        <v>1528</v>
      </c>
      <c r="BV124">
        <v>1542</v>
      </c>
      <c r="BW124">
        <v>1559</v>
      </c>
      <c r="BX124">
        <v>1574</v>
      </c>
      <c r="BY124">
        <v>1601</v>
      </c>
      <c r="BZ124">
        <v>1627</v>
      </c>
      <c r="CA124">
        <v>1617</v>
      </c>
      <c r="CB124">
        <v>1634</v>
      </c>
      <c r="CC124">
        <v>1658</v>
      </c>
      <c r="CD124">
        <v>1671</v>
      </c>
      <c r="CE124">
        <v>1681</v>
      </c>
      <c r="CF124">
        <v>1719</v>
      </c>
      <c r="CG124">
        <v>1717</v>
      </c>
      <c r="CH124">
        <v>1747</v>
      </c>
      <c r="CI124">
        <v>1761</v>
      </c>
      <c r="CJ124">
        <v>1786</v>
      </c>
      <c r="CK124">
        <v>1810</v>
      </c>
      <c r="CL124">
        <v>1806</v>
      </c>
      <c r="CM124">
        <v>1846</v>
      </c>
      <c r="CN124">
        <v>1890</v>
      </c>
      <c r="CO124">
        <v>1935</v>
      </c>
      <c r="CP124">
        <v>1964</v>
      </c>
      <c r="CQ124">
        <v>2003</v>
      </c>
      <c r="CR124">
        <v>2077</v>
      </c>
      <c r="CS124">
        <v>2107</v>
      </c>
      <c r="CT124">
        <v>2136</v>
      </c>
      <c r="CU124">
        <v>2160</v>
      </c>
      <c r="CV124">
        <v>2226</v>
      </c>
      <c r="CW124">
        <v>2276</v>
      </c>
      <c r="CX124">
        <v>2330</v>
      </c>
      <c r="CY124">
        <v>2411</v>
      </c>
      <c r="CZ124">
        <v>2537</v>
      </c>
      <c r="DA124">
        <v>2586</v>
      </c>
      <c r="DB124">
        <v>2664</v>
      </c>
      <c r="DC124">
        <v>2729</v>
      </c>
      <c r="DD124">
        <v>2775</v>
      </c>
      <c r="DE124">
        <v>2811</v>
      </c>
      <c r="DF124">
        <v>2751</v>
      </c>
      <c r="DG124">
        <v>2811</v>
      </c>
      <c r="DH124">
        <v>2768</v>
      </c>
      <c r="DI124">
        <v>2821</v>
      </c>
      <c r="DJ124">
        <v>2901</v>
      </c>
      <c r="DK124">
        <v>3041</v>
      </c>
      <c r="DL124">
        <v>3238</v>
      </c>
      <c r="DM124">
        <v>3486</v>
      </c>
      <c r="DN124">
        <v>3596</v>
      </c>
      <c r="DO124">
        <v>3682</v>
      </c>
      <c r="DP124">
        <v>4050</v>
      </c>
      <c r="DQ124">
        <v>4162</v>
      </c>
      <c r="DR124">
        <v>4494</v>
      </c>
      <c r="DS124">
        <v>4665</v>
      </c>
      <c r="DT124">
        <v>4722</v>
      </c>
      <c r="DU124">
        <v>4902</v>
      </c>
      <c r="DV124">
        <v>4919</v>
      </c>
      <c r="DW124">
        <v>5202</v>
      </c>
      <c r="DX124">
        <v>5506</v>
      </c>
      <c r="DY124">
        <v>5730</v>
      </c>
      <c r="DZ124">
        <v>5936</v>
      </c>
      <c r="EA124">
        <v>9807</v>
      </c>
      <c r="EB124">
        <v>10010</v>
      </c>
      <c r="EC124">
        <v>10209</v>
      </c>
      <c r="ED124">
        <v>10420</v>
      </c>
      <c r="EE124">
        <v>11434</v>
      </c>
      <c r="EF124">
        <v>11714</v>
      </c>
      <c r="EG124">
        <v>12191</v>
      </c>
      <c r="EH124">
        <v>12732</v>
      </c>
      <c r="EI124">
        <v>14233</v>
      </c>
      <c r="EJ124">
        <v>14554</v>
      </c>
      <c r="EK124">
        <v>15245</v>
      </c>
      <c r="EL124">
        <v>15943</v>
      </c>
      <c r="EM124">
        <v>18278</v>
      </c>
      <c r="EN124">
        <v>18963</v>
      </c>
      <c r="EO124">
        <v>20151</v>
      </c>
      <c r="EP124">
        <v>21124</v>
      </c>
      <c r="EQ124">
        <v>26228</v>
      </c>
      <c r="ER124">
        <v>26877</v>
      </c>
      <c r="ES124">
        <v>27969</v>
      </c>
      <c r="ET124">
        <v>29105</v>
      </c>
      <c r="EU124">
        <v>33970</v>
      </c>
      <c r="EV124">
        <v>35603</v>
      </c>
      <c r="EW124">
        <v>37200</v>
      </c>
      <c r="EX124">
        <v>37916</v>
      </c>
      <c r="EY124">
        <v>31236</v>
      </c>
      <c r="EZ124">
        <v>30896</v>
      </c>
      <c r="FA124">
        <v>32960</v>
      </c>
      <c r="FB124">
        <v>35346</v>
      </c>
      <c r="FC124">
        <v>34395</v>
      </c>
      <c r="FD124">
        <v>35110</v>
      </c>
      <c r="FE124">
        <v>39626</v>
      </c>
      <c r="FF124">
        <v>40782</v>
      </c>
      <c r="FG124">
        <v>41813</v>
      </c>
      <c r="FH124">
        <v>43171</v>
      </c>
      <c r="FI124">
        <v>45051</v>
      </c>
      <c r="FJ124">
        <v>46345</v>
      </c>
      <c r="FK124">
        <v>46999</v>
      </c>
      <c r="FL124">
        <v>48853</v>
      </c>
      <c r="FM124">
        <v>50654</v>
      </c>
      <c r="FN124">
        <v>52440</v>
      </c>
      <c r="FO124">
        <v>58297</v>
      </c>
      <c r="FP124">
        <v>65011</v>
      </c>
      <c r="FQ124">
        <v>67548</v>
      </c>
      <c r="FR124">
        <v>79600</v>
      </c>
      <c r="FS124">
        <v>75680</v>
      </c>
      <c r="FT124">
        <v>72770</v>
      </c>
      <c r="FU124">
        <v>75421</v>
      </c>
      <c r="FV124">
        <v>80159</v>
      </c>
      <c r="FW124">
        <v>87242</v>
      </c>
      <c r="FX124">
        <v>102377</v>
      </c>
      <c r="FY124">
        <v>107401</v>
      </c>
      <c r="FZ124">
        <v>106642</v>
      </c>
      <c r="GA124">
        <v>111866</v>
      </c>
      <c r="GB124">
        <v>114591</v>
      </c>
      <c r="GC124">
        <v>117777</v>
      </c>
      <c r="GD124">
        <v>118074</v>
      </c>
      <c r="GE124">
        <v>118205</v>
      </c>
      <c r="GF124">
        <v>112560</v>
      </c>
      <c r="GG124">
        <v>121660</v>
      </c>
      <c r="GH124">
        <v>115995</v>
      </c>
      <c r="GI124">
        <v>113878</v>
      </c>
      <c r="GJ124">
        <v>112039</v>
      </c>
      <c r="GK124">
        <v>114813</v>
      </c>
      <c r="GL124">
        <v>113178</v>
      </c>
      <c r="GM124">
        <v>115181</v>
      </c>
      <c r="GN124">
        <v>119462</v>
      </c>
      <c r="GO124">
        <v>127090</v>
      </c>
      <c r="GP124">
        <v>133359</v>
      </c>
      <c r="GQ124">
        <v>143931</v>
      </c>
      <c r="GR124">
        <v>143067</v>
      </c>
      <c r="GS124">
        <v>143926</v>
      </c>
      <c r="GT124">
        <v>146624</v>
      </c>
      <c r="GU124">
        <v>133985</v>
      </c>
      <c r="GV124">
        <v>130785</v>
      </c>
      <c r="GW124">
        <v>133167</v>
      </c>
      <c r="GX124">
        <v>135265</v>
      </c>
      <c r="GY124">
        <v>135446</v>
      </c>
      <c r="GZ124">
        <v>144280</v>
      </c>
      <c r="HA124">
        <v>147709</v>
      </c>
      <c r="HB124">
        <v>148374</v>
      </c>
      <c r="HC124">
        <v>149708</v>
      </c>
      <c r="HD124">
        <v>161262</v>
      </c>
      <c r="HE124">
        <v>169588</v>
      </c>
      <c r="HF124">
        <v>170201</v>
      </c>
      <c r="HG124">
        <v>179466</v>
      </c>
      <c r="HH124">
        <v>183788</v>
      </c>
      <c r="HI124">
        <v>189798</v>
      </c>
      <c r="HJ124">
        <v>196227</v>
      </c>
      <c r="HK124">
        <v>208578</v>
      </c>
      <c r="HL124">
        <v>226739</v>
      </c>
      <c r="HM124">
        <v>238054</v>
      </c>
      <c r="HN124">
        <v>255500</v>
      </c>
      <c r="HO124">
        <v>272332</v>
      </c>
      <c r="HP124">
        <v>278984</v>
      </c>
      <c r="HQ124">
        <v>289800</v>
      </c>
      <c r="HR124">
        <v>333612</v>
      </c>
      <c r="HS124">
        <v>334227</v>
      </c>
      <c r="HT124">
        <v>363723</v>
      </c>
      <c r="HU124">
        <v>374618</v>
      </c>
      <c r="HV124">
        <v>384720</v>
      </c>
      <c r="HW124">
        <v>394197</v>
      </c>
      <c r="HX124">
        <v>400056</v>
      </c>
      <c r="HY124">
        <v>376587</v>
      </c>
      <c r="HZ124">
        <v>361743</v>
      </c>
      <c r="IA124">
        <v>363265</v>
      </c>
      <c r="IB124">
        <v>353723</v>
      </c>
      <c r="IC124">
        <v>349265</v>
      </c>
      <c r="ID124">
        <v>331204</v>
      </c>
      <c r="IE124">
        <v>318336</v>
      </c>
      <c r="IF124">
        <v>326865</v>
      </c>
      <c r="IG124">
        <v>318375</v>
      </c>
      <c r="IH124">
        <v>317970</v>
      </c>
      <c r="II124">
        <v>318666</v>
      </c>
      <c r="IJ124">
        <v>321051</v>
      </c>
      <c r="IK124">
        <v>294878</v>
      </c>
      <c r="IL124">
        <v>314360</v>
      </c>
      <c r="IM124">
        <v>334274</v>
      </c>
      <c r="IN124">
        <v>344118</v>
      </c>
      <c r="IO124">
        <v>363315</v>
      </c>
      <c r="IP124">
        <v>380229</v>
      </c>
      <c r="IQ124">
        <v>397522</v>
      </c>
      <c r="IR124">
        <v>389474</v>
      </c>
      <c r="IS124">
        <v>401698</v>
      </c>
      <c r="IT124">
        <v>419164</v>
      </c>
      <c r="IU124">
        <v>453794</v>
      </c>
      <c r="IV124">
        <v>477350</v>
      </c>
      <c r="IW124">
        <v>511220</v>
      </c>
      <c r="IX124">
        <v>500380</v>
      </c>
      <c r="IY124">
        <v>485938</v>
      </c>
      <c r="IZ124">
        <v>468046</v>
      </c>
      <c r="JA124">
        <v>472407</v>
      </c>
      <c r="JB124">
        <v>486006</v>
      </c>
      <c r="JC124">
        <v>481558</v>
      </c>
      <c r="JD124">
        <v>497532</v>
      </c>
      <c r="JE124">
        <v>496965</v>
      </c>
      <c r="JF124">
        <v>503799</v>
      </c>
      <c r="JG124">
        <v>494540</v>
      </c>
      <c r="JH124">
        <v>486654</v>
      </c>
      <c r="JI124">
        <v>490582</v>
      </c>
      <c r="JJ124">
        <v>509373</v>
      </c>
      <c r="JK124">
        <v>530364</v>
      </c>
      <c r="JL124">
        <v>508738</v>
      </c>
      <c r="JM124">
        <v>517203</v>
      </c>
      <c r="JN124">
        <v>525897</v>
      </c>
      <c r="JO124">
        <v>499962</v>
      </c>
      <c r="JP124">
        <v>502125</v>
      </c>
      <c r="JQ124">
        <v>502482</v>
      </c>
      <c r="JR124">
        <v>504399</v>
      </c>
      <c r="JS124">
        <v>505202</v>
      </c>
      <c r="JT124">
        <v>501468</v>
      </c>
      <c r="JU124">
        <v>515674</v>
      </c>
      <c r="JV124">
        <v>562078</v>
      </c>
      <c r="JW124">
        <v>561136</v>
      </c>
      <c r="JX124">
        <v>593959</v>
      </c>
      <c r="JY124">
        <v>611547</v>
      </c>
      <c r="JZ124">
        <v>611802</v>
      </c>
      <c r="KA124">
        <v>620994</v>
      </c>
      <c r="KB124">
        <v>607864</v>
      </c>
      <c r="KC124">
        <v>636956</v>
      </c>
      <c r="KD124">
        <v>670592</v>
      </c>
      <c r="KE124">
        <v>679396</v>
      </c>
      <c r="KF124">
        <v>693580</v>
      </c>
      <c r="KG124">
        <v>693002</v>
      </c>
      <c r="KH124">
        <v>690513</v>
      </c>
      <c r="KI124">
        <v>690472</v>
      </c>
      <c r="KJ124">
        <v>665950</v>
      </c>
      <c r="KK124">
        <v>620122</v>
      </c>
      <c r="KL124">
        <v>619002</v>
      </c>
      <c r="KM124">
        <v>601341</v>
      </c>
      <c r="KN124">
        <v>582051</v>
      </c>
      <c r="KO124">
        <v>580534</v>
      </c>
      <c r="KP124">
        <v>575107</v>
      </c>
      <c r="KQ124">
        <v>568167</v>
      </c>
      <c r="KR124">
        <v>551608</v>
      </c>
      <c r="KS124">
        <v>535604</v>
      </c>
      <c r="KT124">
        <v>533852</v>
      </c>
      <c r="KU124">
        <v>497780</v>
      </c>
      <c r="KV124">
        <v>501106</v>
      </c>
      <c r="KW124">
        <v>468207</v>
      </c>
      <c r="KX124">
        <v>479599</v>
      </c>
      <c r="KY124">
        <v>484623</v>
      </c>
      <c r="KZ124">
        <v>487027</v>
      </c>
      <c r="LA124">
        <v>483949</v>
      </c>
      <c r="LB124">
        <v>507194</v>
      </c>
      <c r="LC124">
        <v>513163</v>
      </c>
      <c r="LD124">
        <v>504228</v>
      </c>
      <c r="LE124">
        <v>494000</v>
      </c>
      <c r="LF124">
        <v>487237</v>
      </c>
    </row>
    <row r="125" spans="1:318">
      <c r="A125" t="s">
        <v>427</v>
      </c>
      <c r="B125" t="s">
        <v>331</v>
      </c>
      <c r="C125">
        <v>1000000</v>
      </c>
      <c r="D125" t="s">
        <v>332</v>
      </c>
      <c r="E125" t="s">
        <v>648</v>
      </c>
      <c r="F125" s="2" t="s">
        <v>649</v>
      </c>
      <c r="G125">
        <v>4690</v>
      </c>
      <c r="H125" t="s">
        <v>8</v>
      </c>
      <c r="I125" t="s">
        <v>8</v>
      </c>
      <c r="J125" t="s">
        <v>8</v>
      </c>
      <c r="K125">
        <v>4677</v>
      </c>
      <c r="L125" t="s">
        <v>8</v>
      </c>
      <c r="M125" t="s">
        <v>8</v>
      </c>
      <c r="N125" t="s">
        <v>8</v>
      </c>
      <c r="O125">
        <v>4546</v>
      </c>
      <c r="P125" t="s">
        <v>8</v>
      </c>
      <c r="Q125" t="s">
        <v>8</v>
      </c>
      <c r="R125" t="s">
        <v>8</v>
      </c>
      <c r="S125">
        <v>4517</v>
      </c>
      <c r="T125" t="s">
        <v>8</v>
      </c>
      <c r="U125" t="s">
        <v>8</v>
      </c>
      <c r="V125" t="s">
        <v>8</v>
      </c>
      <c r="W125">
        <v>4824</v>
      </c>
      <c r="X125" t="s">
        <v>8</v>
      </c>
      <c r="Y125" t="s">
        <v>8</v>
      </c>
      <c r="Z125" t="s">
        <v>8</v>
      </c>
      <c r="AA125">
        <v>5616</v>
      </c>
      <c r="AB125" t="s">
        <v>8</v>
      </c>
      <c r="AC125" t="s">
        <v>8</v>
      </c>
      <c r="AD125" t="s">
        <v>8</v>
      </c>
      <c r="AE125">
        <v>6353</v>
      </c>
      <c r="AF125">
        <v>6403</v>
      </c>
      <c r="AG125">
        <v>6550</v>
      </c>
      <c r="AH125">
        <v>6489</v>
      </c>
      <c r="AI125">
        <v>6836</v>
      </c>
      <c r="AJ125">
        <v>6775</v>
      </c>
      <c r="AK125">
        <v>6713</v>
      </c>
      <c r="AL125">
        <v>6742</v>
      </c>
      <c r="AM125">
        <v>7024</v>
      </c>
      <c r="AN125">
        <v>7436</v>
      </c>
      <c r="AO125">
        <v>7875</v>
      </c>
      <c r="AP125">
        <v>8406</v>
      </c>
      <c r="AQ125">
        <v>8931</v>
      </c>
      <c r="AR125">
        <v>9170</v>
      </c>
      <c r="AS125">
        <v>9842</v>
      </c>
      <c r="AT125">
        <v>10290</v>
      </c>
      <c r="AU125">
        <v>10604</v>
      </c>
      <c r="AV125">
        <v>11200</v>
      </c>
      <c r="AW125">
        <v>11110</v>
      </c>
      <c r="AX125">
        <v>11091</v>
      </c>
      <c r="AY125">
        <v>11294</v>
      </c>
      <c r="AZ125">
        <v>10996</v>
      </c>
      <c r="BA125">
        <v>11539</v>
      </c>
      <c r="BB125">
        <v>10925</v>
      </c>
      <c r="BC125">
        <v>10623</v>
      </c>
      <c r="BD125">
        <v>10931</v>
      </c>
      <c r="BE125">
        <v>11521</v>
      </c>
      <c r="BF125">
        <v>12291</v>
      </c>
      <c r="BG125">
        <v>13158</v>
      </c>
      <c r="BH125">
        <v>13431</v>
      </c>
      <c r="BI125">
        <v>14125</v>
      </c>
      <c r="BJ125">
        <v>14092</v>
      </c>
      <c r="BK125">
        <v>14604</v>
      </c>
      <c r="BL125">
        <v>14134</v>
      </c>
      <c r="BM125">
        <v>14464</v>
      </c>
      <c r="BN125">
        <v>13923</v>
      </c>
      <c r="BO125">
        <v>14798</v>
      </c>
      <c r="BP125">
        <v>16039</v>
      </c>
      <c r="BQ125">
        <v>16198</v>
      </c>
      <c r="BR125">
        <v>16613</v>
      </c>
      <c r="BS125">
        <v>17564</v>
      </c>
      <c r="BT125">
        <v>17349</v>
      </c>
      <c r="BU125">
        <v>14672</v>
      </c>
      <c r="BV125">
        <v>15198</v>
      </c>
      <c r="BW125">
        <v>16332</v>
      </c>
      <c r="BX125">
        <v>17002</v>
      </c>
      <c r="BY125">
        <v>17686</v>
      </c>
      <c r="BZ125">
        <v>18287</v>
      </c>
      <c r="CA125">
        <v>18703</v>
      </c>
      <c r="CB125">
        <v>19424</v>
      </c>
      <c r="CC125">
        <v>19847</v>
      </c>
      <c r="CD125">
        <v>20194</v>
      </c>
      <c r="CE125">
        <v>20301</v>
      </c>
      <c r="CF125">
        <v>20524</v>
      </c>
      <c r="CG125">
        <v>19881</v>
      </c>
      <c r="CH125">
        <v>21017</v>
      </c>
      <c r="CI125">
        <v>21370</v>
      </c>
      <c r="CJ125">
        <v>20898</v>
      </c>
      <c r="CK125">
        <v>19886</v>
      </c>
      <c r="CL125">
        <v>18403</v>
      </c>
      <c r="CM125">
        <v>19744</v>
      </c>
      <c r="CN125">
        <v>23269</v>
      </c>
      <c r="CO125">
        <v>26598</v>
      </c>
      <c r="CP125">
        <v>31144</v>
      </c>
      <c r="CQ125">
        <v>33216</v>
      </c>
      <c r="CR125">
        <v>32619</v>
      </c>
      <c r="CS125">
        <v>36317</v>
      </c>
      <c r="CT125">
        <v>37099</v>
      </c>
      <c r="CU125">
        <v>37825</v>
      </c>
      <c r="CV125">
        <v>37162</v>
      </c>
      <c r="CW125">
        <v>36648</v>
      </c>
      <c r="CX125">
        <v>35596</v>
      </c>
      <c r="CY125">
        <v>36034</v>
      </c>
      <c r="CZ125">
        <v>35753</v>
      </c>
      <c r="DA125">
        <v>31403</v>
      </c>
      <c r="DB125">
        <v>34721</v>
      </c>
      <c r="DC125">
        <v>37704</v>
      </c>
      <c r="DD125">
        <v>41219</v>
      </c>
      <c r="DE125">
        <v>40514</v>
      </c>
      <c r="DF125">
        <v>40440</v>
      </c>
      <c r="DG125">
        <v>41622</v>
      </c>
      <c r="DH125">
        <v>44158</v>
      </c>
      <c r="DI125">
        <v>44652</v>
      </c>
      <c r="DJ125">
        <v>46259</v>
      </c>
      <c r="DK125">
        <v>50755</v>
      </c>
      <c r="DL125">
        <v>50050</v>
      </c>
      <c r="DM125">
        <v>47961</v>
      </c>
      <c r="DN125">
        <v>51737</v>
      </c>
      <c r="DO125">
        <v>47679</v>
      </c>
      <c r="DP125">
        <v>49821</v>
      </c>
      <c r="DQ125">
        <v>46549</v>
      </c>
      <c r="DR125">
        <v>41296</v>
      </c>
      <c r="DS125">
        <v>41862</v>
      </c>
      <c r="DT125">
        <v>48470</v>
      </c>
      <c r="DU125">
        <v>53948</v>
      </c>
      <c r="DV125">
        <v>50967</v>
      </c>
      <c r="DW125">
        <v>53406</v>
      </c>
      <c r="DX125">
        <v>60689</v>
      </c>
      <c r="DY125">
        <v>61596</v>
      </c>
      <c r="DZ125">
        <v>62950</v>
      </c>
      <c r="EA125">
        <v>85196</v>
      </c>
      <c r="EB125">
        <v>82811</v>
      </c>
      <c r="EC125">
        <v>85302</v>
      </c>
      <c r="ED125">
        <v>84578</v>
      </c>
      <c r="EE125">
        <v>89108</v>
      </c>
      <c r="EF125">
        <v>88288</v>
      </c>
      <c r="EG125">
        <v>94474</v>
      </c>
      <c r="EH125">
        <v>100296</v>
      </c>
      <c r="EI125">
        <v>102602</v>
      </c>
      <c r="EJ125">
        <v>107297</v>
      </c>
      <c r="EK125">
        <v>111171</v>
      </c>
      <c r="EL125">
        <v>117202</v>
      </c>
      <c r="EM125">
        <v>125735</v>
      </c>
      <c r="EN125">
        <v>126512</v>
      </c>
      <c r="EO125">
        <v>138496</v>
      </c>
      <c r="EP125">
        <v>148835</v>
      </c>
      <c r="EQ125">
        <v>175463</v>
      </c>
      <c r="ER125">
        <v>180208</v>
      </c>
      <c r="ES125">
        <v>185652</v>
      </c>
      <c r="ET125">
        <v>181429</v>
      </c>
      <c r="EU125">
        <v>205336</v>
      </c>
      <c r="EV125">
        <v>149710</v>
      </c>
      <c r="EW125">
        <v>150539</v>
      </c>
      <c r="EX125">
        <v>159481</v>
      </c>
      <c r="EY125">
        <v>187516</v>
      </c>
      <c r="EZ125">
        <v>199366</v>
      </c>
      <c r="FA125">
        <v>212644</v>
      </c>
      <c r="FB125">
        <v>214103</v>
      </c>
      <c r="FC125">
        <v>228478</v>
      </c>
      <c r="FD125">
        <v>228636</v>
      </c>
      <c r="FE125">
        <v>228146</v>
      </c>
      <c r="FF125">
        <v>238124</v>
      </c>
      <c r="FG125">
        <v>235416</v>
      </c>
      <c r="FH125">
        <v>247054</v>
      </c>
      <c r="FI125">
        <v>257296</v>
      </c>
      <c r="FJ125">
        <v>255598</v>
      </c>
      <c r="FK125">
        <v>309788</v>
      </c>
      <c r="FL125">
        <v>336607</v>
      </c>
      <c r="FM125">
        <v>356804</v>
      </c>
      <c r="FN125">
        <v>358393</v>
      </c>
      <c r="FO125">
        <v>397841</v>
      </c>
      <c r="FP125">
        <v>449067</v>
      </c>
      <c r="FQ125">
        <v>470219</v>
      </c>
      <c r="FR125">
        <v>495634</v>
      </c>
      <c r="FS125">
        <v>429526</v>
      </c>
      <c r="FT125">
        <v>451342</v>
      </c>
      <c r="FU125">
        <v>474565</v>
      </c>
      <c r="FV125">
        <v>484251</v>
      </c>
      <c r="FW125">
        <v>518101</v>
      </c>
      <c r="FX125">
        <v>534215</v>
      </c>
      <c r="FY125">
        <v>566117</v>
      </c>
      <c r="FZ125">
        <v>606647</v>
      </c>
      <c r="GA125">
        <v>698968</v>
      </c>
      <c r="GB125">
        <v>697278</v>
      </c>
      <c r="GC125">
        <v>717765</v>
      </c>
      <c r="GD125">
        <v>687119</v>
      </c>
      <c r="GE125">
        <v>665185</v>
      </c>
      <c r="GF125">
        <v>708348</v>
      </c>
      <c r="GG125">
        <v>713661</v>
      </c>
      <c r="GH125">
        <v>727471</v>
      </c>
      <c r="GI125">
        <v>854216</v>
      </c>
      <c r="GJ125">
        <v>848905</v>
      </c>
      <c r="GK125">
        <v>856789</v>
      </c>
      <c r="GL125">
        <v>870080</v>
      </c>
      <c r="GM125">
        <v>909985</v>
      </c>
      <c r="GN125">
        <v>931095</v>
      </c>
      <c r="GO125">
        <v>935463</v>
      </c>
      <c r="GP125">
        <v>951681</v>
      </c>
      <c r="GQ125">
        <v>997988</v>
      </c>
      <c r="GR125">
        <v>997113</v>
      </c>
      <c r="GS125">
        <v>1003527</v>
      </c>
      <c r="GT125">
        <v>1041152</v>
      </c>
      <c r="GU125">
        <v>1021588</v>
      </c>
      <c r="GV125">
        <v>1063479</v>
      </c>
      <c r="GW125">
        <v>1113581</v>
      </c>
      <c r="GX125">
        <v>1171460</v>
      </c>
      <c r="GY125">
        <v>1419793</v>
      </c>
      <c r="GZ125">
        <v>1472412</v>
      </c>
      <c r="HA125">
        <v>1513814</v>
      </c>
      <c r="HB125">
        <v>1543177</v>
      </c>
      <c r="HC125">
        <v>1751807</v>
      </c>
      <c r="HD125">
        <v>1788282</v>
      </c>
      <c r="HE125">
        <v>1937628</v>
      </c>
      <c r="HF125">
        <v>2046046</v>
      </c>
      <c r="HG125">
        <v>2410835</v>
      </c>
      <c r="HH125">
        <v>2605964</v>
      </c>
      <c r="HI125">
        <v>2667190</v>
      </c>
      <c r="HJ125">
        <v>2566094</v>
      </c>
      <c r="HK125">
        <v>3220799</v>
      </c>
      <c r="HL125">
        <v>3344033</v>
      </c>
      <c r="HM125">
        <v>3597385</v>
      </c>
      <c r="HN125">
        <v>3547887</v>
      </c>
      <c r="HO125">
        <v>4137395</v>
      </c>
      <c r="HP125">
        <v>4279590</v>
      </c>
      <c r="HQ125">
        <v>4356004</v>
      </c>
      <c r="HR125">
        <v>4423117</v>
      </c>
      <c r="HS125">
        <v>4092213</v>
      </c>
      <c r="HT125">
        <v>3968834</v>
      </c>
      <c r="HU125">
        <v>4147672</v>
      </c>
      <c r="HV125">
        <v>3937938</v>
      </c>
      <c r="HW125">
        <v>3738778</v>
      </c>
      <c r="HX125">
        <v>3794134</v>
      </c>
      <c r="HY125">
        <v>3613633</v>
      </c>
      <c r="HZ125">
        <v>3440082</v>
      </c>
      <c r="IA125">
        <v>2994344</v>
      </c>
      <c r="IB125">
        <v>3019886</v>
      </c>
      <c r="IC125">
        <v>3274027</v>
      </c>
      <c r="ID125">
        <v>3339136</v>
      </c>
      <c r="IE125">
        <v>3976050</v>
      </c>
      <c r="IF125">
        <v>4036656</v>
      </c>
      <c r="IG125">
        <v>4130858</v>
      </c>
      <c r="IH125">
        <v>4136450</v>
      </c>
      <c r="II125">
        <v>4521976</v>
      </c>
      <c r="IJ125">
        <v>4538802</v>
      </c>
      <c r="IK125">
        <v>4602101</v>
      </c>
      <c r="IL125">
        <v>4721746</v>
      </c>
      <c r="IM125">
        <v>4787709</v>
      </c>
      <c r="IN125">
        <v>5050063</v>
      </c>
      <c r="IO125">
        <v>5001934</v>
      </c>
      <c r="IP125">
        <v>5318761</v>
      </c>
      <c r="IQ125">
        <v>5687424</v>
      </c>
      <c r="IR125">
        <v>5794375</v>
      </c>
      <c r="IS125">
        <v>6288879</v>
      </c>
      <c r="IT125">
        <v>6476888</v>
      </c>
      <c r="IU125">
        <v>6329164</v>
      </c>
      <c r="IV125">
        <v>5854717</v>
      </c>
      <c r="IW125">
        <v>5757535</v>
      </c>
      <c r="IX125">
        <v>5314287</v>
      </c>
      <c r="IY125">
        <v>4132941</v>
      </c>
      <c r="IZ125">
        <v>3653773</v>
      </c>
      <c r="JA125">
        <v>4276648</v>
      </c>
      <c r="JB125">
        <v>5049434</v>
      </c>
      <c r="JC125">
        <v>5431582</v>
      </c>
      <c r="JD125">
        <v>5783039</v>
      </c>
      <c r="JE125">
        <v>5144350</v>
      </c>
      <c r="JF125">
        <v>5805616</v>
      </c>
      <c r="JG125">
        <v>6473522</v>
      </c>
      <c r="JH125">
        <v>6888032</v>
      </c>
      <c r="JI125">
        <v>6939442</v>
      </c>
      <c r="JJ125">
        <v>6053514</v>
      </c>
      <c r="JK125">
        <v>6810263</v>
      </c>
      <c r="JL125">
        <v>7672833</v>
      </c>
      <c r="JM125">
        <v>7505501</v>
      </c>
      <c r="JN125">
        <v>7940026</v>
      </c>
      <c r="JO125">
        <v>7961204</v>
      </c>
      <c r="JP125">
        <v>8754007</v>
      </c>
      <c r="JQ125">
        <v>8925962</v>
      </c>
      <c r="JR125">
        <v>9450574</v>
      </c>
      <c r="JS125">
        <v>10307816</v>
      </c>
      <c r="JT125">
        <v>10440866</v>
      </c>
      <c r="JU125">
        <v>10973200</v>
      </c>
      <c r="JV125">
        <v>11092416</v>
      </c>
      <c r="JW125">
        <v>11538259</v>
      </c>
      <c r="JX125">
        <v>11805837</v>
      </c>
      <c r="JY125">
        <v>11757854</v>
      </c>
      <c r="JZ125">
        <v>10867472</v>
      </c>
      <c r="KA125">
        <v>11319469</v>
      </c>
      <c r="KB125">
        <v>11346816</v>
      </c>
      <c r="KC125">
        <v>11594696</v>
      </c>
      <c r="KD125">
        <v>12140188</v>
      </c>
      <c r="KE125">
        <v>12393572</v>
      </c>
      <c r="KF125">
        <v>13210610</v>
      </c>
      <c r="KG125">
        <v>13591393</v>
      </c>
      <c r="KH125">
        <v>14240554</v>
      </c>
      <c r="KI125">
        <v>15057409</v>
      </c>
      <c r="KJ125">
        <v>15023152</v>
      </c>
      <c r="KK125">
        <v>15382260</v>
      </c>
      <c r="KL125">
        <v>16336104</v>
      </c>
      <c r="KM125">
        <v>14284758</v>
      </c>
      <c r="KN125">
        <v>15925006</v>
      </c>
      <c r="KO125">
        <v>16585113</v>
      </c>
      <c r="KP125">
        <v>16721701</v>
      </c>
      <c r="KQ125">
        <v>18086755</v>
      </c>
      <c r="KR125">
        <v>14790238</v>
      </c>
      <c r="KS125">
        <v>17749029</v>
      </c>
      <c r="KT125">
        <v>19398359</v>
      </c>
      <c r="KU125">
        <v>22097500</v>
      </c>
      <c r="KV125">
        <v>23486084</v>
      </c>
      <c r="KW125">
        <v>25516137</v>
      </c>
      <c r="KX125">
        <v>25647077</v>
      </c>
      <c r="KY125">
        <v>28413682</v>
      </c>
      <c r="KZ125">
        <v>26801677</v>
      </c>
      <c r="LA125">
        <v>22553862</v>
      </c>
      <c r="LB125">
        <v>21313047</v>
      </c>
      <c r="LC125">
        <v>22531516</v>
      </c>
      <c r="LD125">
        <v>24031481</v>
      </c>
      <c r="LE125">
        <v>25873124</v>
      </c>
      <c r="LF125">
        <v>25047919</v>
      </c>
    </row>
    <row r="126" spans="1:318">
      <c r="A126" t="s">
        <v>430</v>
      </c>
      <c r="B126" t="s">
        <v>331</v>
      </c>
      <c r="C126">
        <v>1000000</v>
      </c>
      <c r="D126" t="s">
        <v>332</v>
      </c>
      <c r="E126" t="s">
        <v>650</v>
      </c>
      <c r="F126" s="2" t="s">
        <v>651</v>
      </c>
      <c r="G126">
        <v>0</v>
      </c>
      <c r="H126" t="s">
        <v>8</v>
      </c>
      <c r="I126" t="s">
        <v>8</v>
      </c>
      <c r="J126" t="s">
        <v>8</v>
      </c>
      <c r="K126">
        <v>0</v>
      </c>
      <c r="L126" t="s">
        <v>8</v>
      </c>
      <c r="M126" t="s">
        <v>8</v>
      </c>
      <c r="N126" t="s">
        <v>8</v>
      </c>
      <c r="O126">
        <v>0</v>
      </c>
      <c r="P126" t="s">
        <v>8</v>
      </c>
      <c r="Q126" t="s">
        <v>8</v>
      </c>
      <c r="R126" t="s">
        <v>8</v>
      </c>
      <c r="S126">
        <v>0</v>
      </c>
      <c r="T126" t="s">
        <v>8</v>
      </c>
      <c r="U126" t="s">
        <v>8</v>
      </c>
      <c r="V126" t="s">
        <v>8</v>
      </c>
      <c r="W126">
        <v>0</v>
      </c>
      <c r="X126" t="s">
        <v>8</v>
      </c>
      <c r="Y126" t="s">
        <v>8</v>
      </c>
      <c r="Z126" t="s">
        <v>8</v>
      </c>
      <c r="AA126">
        <v>0</v>
      </c>
      <c r="AB126" t="s">
        <v>8</v>
      </c>
      <c r="AC126" t="s">
        <v>8</v>
      </c>
      <c r="AD126" t="s">
        <v>8</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v>0</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196</v>
      </c>
      <c r="GA126">
        <v>391</v>
      </c>
      <c r="GB126">
        <v>587</v>
      </c>
      <c r="GC126">
        <v>783</v>
      </c>
      <c r="GD126">
        <v>978</v>
      </c>
      <c r="GE126">
        <v>1174</v>
      </c>
      <c r="GF126">
        <v>1369</v>
      </c>
      <c r="GG126">
        <v>1565</v>
      </c>
      <c r="GH126">
        <v>1761</v>
      </c>
      <c r="GI126">
        <v>1956</v>
      </c>
      <c r="GJ126">
        <v>2152</v>
      </c>
      <c r="GK126">
        <v>2348</v>
      </c>
      <c r="GL126">
        <v>2543</v>
      </c>
      <c r="GM126">
        <v>2739</v>
      </c>
      <c r="GN126">
        <v>2935</v>
      </c>
      <c r="GO126">
        <v>3130</v>
      </c>
      <c r="GP126">
        <v>3326</v>
      </c>
      <c r="GQ126">
        <v>3521</v>
      </c>
      <c r="GR126">
        <v>3717</v>
      </c>
      <c r="GS126">
        <v>3913</v>
      </c>
      <c r="GT126">
        <v>4108</v>
      </c>
      <c r="GU126">
        <v>4304</v>
      </c>
      <c r="GV126">
        <v>4492</v>
      </c>
      <c r="GW126">
        <v>4680</v>
      </c>
      <c r="GX126">
        <v>4868</v>
      </c>
      <c r="GY126">
        <v>5056</v>
      </c>
      <c r="GZ126">
        <v>5244</v>
      </c>
      <c r="HA126">
        <v>5431</v>
      </c>
      <c r="HB126">
        <v>5619</v>
      </c>
      <c r="HC126">
        <v>5807</v>
      </c>
      <c r="HD126">
        <v>5995</v>
      </c>
      <c r="HE126">
        <v>6183</v>
      </c>
      <c r="HF126">
        <v>6371</v>
      </c>
      <c r="HG126">
        <v>6559</v>
      </c>
      <c r="HH126">
        <v>6747</v>
      </c>
      <c r="HI126">
        <v>6935</v>
      </c>
      <c r="HJ126">
        <v>7123</v>
      </c>
      <c r="HK126">
        <v>7310</v>
      </c>
      <c r="HL126">
        <v>7498</v>
      </c>
      <c r="HM126">
        <v>7686</v>
      </c>
      <c r="HN126">
        <v>7874</v>
      </c>
      <c r="HO126">
        <v>8062</v>
      </c>
      <c r="HP126">
        <v>8250</v>
      </c>
      <c r="HQ126">
        <v>9234</v>
      </c>
      <c r="HR126">
        <v>10217</v>
      </c>
      <c r="HS126">
        <v>11201</v>
      </c>
      <c r="HT126">
        <v>12185</v>
      </c>
      <c r="HU126">
        <v>13168</v>
      </c>
      <c r="HV126">
        <v>14152</v>
      </c>
      <c r="HW126">
        <v>15136</v>
      </c>
      <c r="HX126">
        <v>16119</v>
      </c>
      <c r="HY126">
        <v>17103</v>
      </c>
      <c r="HZ126">
        <v>16681</v>
      </c>
      <c r="IA126">
        <v>16259</v>
      </c>
      <c r="IB126">
        <v>15836</v>
      </c>
      <c r="IC126">
        <v>15414</v>
      </c>
      <c r="ID126">
        <v>17117</v>
      </c>
      <c r="IE126">
        <v>18820</v>
      </c>
      <c r="IF126">
        <v>20523</v>
      </c>
      <c r="IG126">
        <v>22226</v>
      </c>
      <c r="IH126">
        <v>22550</v>
      </c>
      <c r="II126">
        <v>22874</v>
      </c>
      <c r="IJ126">
        <v>23198</v>
      </c>
      <c r="IK126">
        <v>23522</v>
      </c>
      <c r="IL126">
        <v>23240</v>
      </c>
      <c r="IM126">
        <v>22958</v>
      </c>
      <c r="IN126">
        <v>22675</v>
      </c>
      <c r="IO126">
        <v>22393</v>
      </c>
      <c r="IP126">
        <v>24706</v>
      </c>
      <c r="IQ126">
        <v>27019</v>
      </c>
      <c r="IR126">
        <v>29331</v>
      </c>
      <c r="IS126">
        <v>31644</v>
      </c>
      <c r="IT126">
        <v>38810</v>
      </c>
      <c r="IU126">
        <v>45976</v>
      </c>
      <c r="IV126">
        <v>53142</v>
      </c>
      <c r="IW126">
        <v>60308</v>
      </c>
      <c r="IX126">
        <v>64994</v>
      </c>
      <c r="IY126">
        <v>69679</v>
      </c>
      <c r="IZ126">
        <v>74365</v>
      </c>
      <c r="JA126">
        <v>79050</v>
      </c>
      <c r="JB126">
        <v>77963</v>
      </c>
      <c r="JC126">
        <v>76875</v>
      </c>
      <c r="JD126">
        <v>75788</v>
      </c>
      <c r="JE126">
        <v>74700</v>
      </c>
      <c r="JF126">
        <v>72232</v>
      </c>
      <c r="JG126">
        <v>69765</v>
      </c>
      <c r="JH126">
        <v>67297</v>
      </c>
      <c r="JI126">
        <v>64829</v>
      </c>
      <c r="JJ126">
        <v>69594</v>
      </c>
      <c r="JK126">
        <v>74359</v>
      </c>
      <c r="JL126">
        <v>79123</v>
      </c>
      <c r="JM126">
        <v>83888</v>
      </c>
      <c r="JN126">
        <v>90406</v>
      </c>
      <c r="JO126">
        <v>96923</v>
      </c>
      <c r="JP126">
        <v>103441</v>
      </c>
      <c r="JQ126">
        <v>109958</v>
      </c>
      <c r="JR126">
        <v>108058</v>
      </c>
      <c r="JS126">
        <v>106157</v>
      </c>
      <c r="JT126">
        <v>104257</v>
      </c>
      <c r="JU126">
        <v>102356</v>
      </c>
      <c r="JV126">
        <v>103830</v>
      </c>
      <c r="JW126">
        <v>105303</v>
      </c>
      <c r="JX126">
        <v>106777</v>
      </c>
      <c r="JY126">
        <v>108250</v>
      </c>
      <c r="JZ126">
        <v>107918</v>
      </c>
      <c r="KA126">
        <v>107585</v>
      </c>
      <c r="KB126">
        <v>107253</v>
      </c>
      <c r="KC126">
        <v>106920</v>
      </c>
      <c r="KD126">
        <v>100113</v>
      </c>
      <c r="KE126">
        <v>93305</v>
      </c>
      <c r="KF126">
        <v>86498</v>
      </c>
      <c r="KG126">
        <v>79690</v>
      </c>
      <c r="KH126">
        <v>86542</v>
      </c>
      <c r="KI126">
        <v>93394</v>
      </c>
      <c r="KJ126">
        <v>100245</v>
      </c>
      <c r="KK126">
        <v>107097</v>
      </c>
      <c r="KL126">
        <v>108885</v>
      </c>
      <c r="KM126">
        <v>110674</v>
      </c>
      <c r="KN126">
        <v>112462</v>
      </c>
      <c r="KO126">
        <v>114250</v>
      </c>
      <c r="KP126">
        <v>116179</v>
      </c>
      <c r="KQ126">
        <v>118109</v>
      </c>
      <c r="KR126">
        <v>120038</v>
      </c>
      <c r="KS126">
        <v>121967</v>
      </c>
      <c r="KT126">
        <v>129463</v>
      </c>
      <c r="KU126">
        <v>136960</v>
      </c>
      <c r="KV126">
        <v>144456</v>
      </c>
      <c r="KW126">
        <v>151952</v>
      </c>
      <c r="KX126">
        <v>158226</v>
      </c>
      <c r="KY126">
        <v>164500</v>
      </c>
      <c r="KZ126">
        <v>170773</v>
      </c>
      <c r="LA126">
        <v>177047</v>
      </c>
      <c r="LB126">
        <v>178870</v>
      </c>
      <c r="LC126">
        <v>183753</v>
      </c>
      <c r="LD126">
        <v>200271</v>
      </c>
      <c r="LE126">
        <v>208179</v>
      </c>
      <c r="LF126">
        <v>216117</v>
      </c>
    </row>
    <row r="127" spans="1:318">
      <c r="A127" t="s">
        <v>433</v>
      </c>
      <c r="B127" t="s">
        <v>331</v>
      </c>
      <c r="C127">
        <v>1000000</v>
      </c>
      <c r="D127" t="s">
        <v>332</v>
      </c>
      <c r="E127" t="s">
        <v>652</v>
      </c>
      <c r="F127" s="2" t="s">
        <v>653</v>
      </c>
      <c r="G127">
        <v>2700</v>
      </c>
      <c r="H127" t="s">
        <v>8</v>
      </c>
      <c r="I127" t="s">
        <v>8</v>
      </c>
      <c r="J127" t="s">
        <v>8</v>
      </c>
      <c r="K127">
        <v>2690</v>
      </c>
      <c r="L127" t="s">
        <v>8</v>
      </c>
      <c r="M127" t="s">
        <v>8</v>
      </c>
      <c r="N127" t="s">
        <v>8</v>
      </c>
      <c r="O127">
        <v>2480</v>
      </c>
      <c r="P127" t="s">
        <v>8</v>
      </c>
      <c r="Q127" t="s">
        <v>8</v>
      </c>
      <c r="R127" t="s">
        <v>8</v>
      </c>
      <c r="S127">
        <v>2305</v>
      </c>
      <c r="T127" t="s">
        <v>8</v>
      </c>
      <c r="U127" t="s">
        <v>8</v>
      </c>
      <c r="V127" t="s">
        <v>8</v>
      </c>
      <c r="W127">
        <v>2490</v>
      </c>
      <c r="X127" t="s">
        <v>8</v>
      </c>
      <c r="Y127" t="s">
        <v>8</v>
      </c>
      <c r="Z127" t="s">
        <v>8</v>
      </c>
      <c r="AA127">
        <v>2925</v>
      </c>
      <c r="AB127" t="s">
        <v>8</v>
      </c>
      <c r="AC127" t="s">
        <v>8</v>
      </c>
      <c r="AD127" t="s">
        <v>8</v>
      </c>
      <c r="AE127">
        <v>3450</v>
      </c>
      <c r="AF127">
        <v>3454</v>
      </c>
      <c r="AG127">
        <v>3539</v>
      </c>
      <c r="AH127">
        <v>3434</v>
      </c>
      <c r="AI127">
        <v>3705</v>
      </c>
      <c r="AJ127">
        <v>3569</v>
      </c>
      <c r="AK127">
        <v>3476</v>
      </c>
      <c r="AL127">
        <v>3430</v>
      </c>
      <c r="AM127">
        <v>3650</v>
      </c>
      <c r="AN127">
        <v>3996</v>
      </c>
      <c r="AO127">
        <v>4353</v>
      </c>
      <c r="AP127">
        <v>4804</v>
      </c>
      <c r="AQ127">
        <v>5254</v>
      </c>
      <c r="AR127">
        <v>5407</v>
      </c>
      <c r="AS127">
        <v>5981</v>
      </c>
      <c r="AT127">
        <v>6349</v>
      </c>
      <c r="AU127">
        <v>6575</v>
      </c>
      <c r="AV127">
        <v>7074</v>
      </c>
      <c r="AW127">
        <v>6899</v>
      </c>
      <c r="AX127">
        <v>6805</v>
      </c>
      <c r="AY127">
        <v>6961</v>
      </c>
      <c r="AZ127">
        <v>6621</v>
      </c>
      <c r="BA127">
        <v>7112</v>
      </c>
      <c r="BB127">
        <v>6484</v>
      </c>
      <c r="BC127">
        <v>6091</v>
      </c>
      <c r="BD127">
        <v>6328</v>
      </c>
      <c r="BE127">
        <v>6840</v>
      </c>
      <c r="BF127">
        <v>7537</v>
      </c>
      <c r="BG127">
        <v>8305</v>
      </c>
      <c r="BH127">
        <v>8475</v>
      </c>
      <c r="BI127">
        <v>9039</v>
      </c>
      <c r="BJ127">
        <v>8906</v>
      </c>
      <c r="BK127">
        <v>9363</v>
      </c>
      <c r="BL127">
        <v>8811</v>
      </c>
      <c r="BM127">
        <v>9081</v>
      </c>
      <c r="BN127">
        <v>8460</v>
      </c>
      <c r="BO127">
        <v>9302</v>
      </c>
      <c r="BP127">
        <v>10468</v>
      </c>
      <c r="BQ127">
        <v>10536</v>
      </c>
      <c r="BR127">
        <v>10900</v>
      </c>
      <c r="BS127">
        <v>11808</v>
      </c>
      <c r="BT127">
        <v>11548</v>
      </c>
      <c r="BU127">
        <v>8793</v>
      </c>
      <c r="BV127">
        <v>9267</v>
      </c>
      <c r="BW127">
        <v>10336</v>
      </c>
      <c r="BX127">
        <v>10950</v>
      </c>
      <c r="BY127">
        <v>11526</v>
      </c>
      <c r="BZ127">
        <v>12031</v>
      </c>
      <c r="CA127">
        <v>12485</v>
      </c>
      <c r="CB127">
        <v>13137</v>
      </c>
      <c r="CC127">
        <v>13468</v>
      </c>
      <c r="CD127">
        <v>13766</v>
      </c>
      <c r="CE127">
        <v>13835</v>
      </c>
      <c r="CF127">
        <v>13914</v>
      </c>
      <c r="CG127">
        <v>13279</v>
      </c>
      <c r="CH127">
        <v>14296</v>
      </c>
      <c r="CI127">
        <v>14599</v>
      </c>
      <c r="CJ127">
        <v>14027</v>
      </c>
      <c r="CK127">
        <v>12923</v>
      </c>
      <c r="CL127">
        <v>11455</v>
      </c>
      <c r="CM127">
        <v>12643</v>
      </c>
      <c r="CN127">
        <v>16002</v>
      </c>
      <c r="CO127">
        <v>19156</v>
      </c>
      <c r="CP127">
        <v>23588</v>
      </c>
      <c r="CQ127">
        <v>25511</v>
      </c>
      <c r="CR127">
        <v>24631</v>
      </c>
      <c r="CS127">
        <v>28212</v>
      </c>
      <c r="CT127">
        <v>28883</v>
      </c>
      <c r="CU127">
        <v>29517</v>
      </c>
      <c r="CV127">
        <v>28598</v>
      </c>
      <c r="CW127">
        <v>27895</v>
      </c>
      <c r="CX127">
        <v>26633</v>
      </c>
      <c r="CY127">
        <v>26761</v>
      </c>
      <c r="CZ127">
        <v>25996</v>
      </c>
      <c r="DA127">
        <v>21457</v>
      </c>
      <c r="DB127">
        <v>24473</v>
      </c>
      <c r="DC127">
        <v>27209</v>
      </c>
      <c r="DD127">
        <v>30545</v>
      </c>
      <c r="DE127">
        <v>29701</v>
      </c>
      <c r="DF127">
        <v>29859</v>
      </c>
      <c r="DG127">
        <v>30811</v>
      </c>
      <c r="DH127">
        <v>33513</v>
      </c>
      <c r="DI127">
        <v>33803</v>
      </c>
      <c r="DJ127">
        <v>35099</v>
      </c>
      <c r="DK127">
        <v>39059</v>
      </c>
      <c r="DL127">
        <v>37594</v>
      </c>
      <c r="DM127">
        <v>34552</v>
      </c>
      <c r="DN127">
        <v>37905</v>
      </c>
      <c r="DO127">
        <v>33516</v>
      </c>
      <c r="DP127">
        <v>34242</v>
      </c>
      <c r="DQ127">
        <v>30543</v>
      </c>
      <c r="DR127">
        <v>24012</v>
      </c>
      <c r="DS127">
        <v>23921</v>
      </c>
      <c r="DT127">
        <v>30308</v>
      </c>
      <c r="DU127">
        <v>35096</v>
      </c>
      <c r="DV127">
        <v>32046</v>
      </c>
      <c r="DW127">
        <v>33399</v>
      </c>
      <c r="DX127">
        <v>39514</v>
      </c>
      <c r="DY127">
        <v>39559</v>
      </c>
      <c r="DZ127">
        <v>40120</v>
      </c>
      <c r="EA127">
        <v>47475</v>
      </c>
      <c r="EB127">
        <v>44313</v>
      </c>
      <c r="EC127">
        <v>46038</v>
      </c>
      <c r="ED127">
        <v>44502</v>
      </c>
      <c r="EE127">
        <v>45129</v>
      </c>
      <c r="EF127">
        <v>43234</v>
      </c>
      <c r="EG127">
        <v>47584</v>
      </c>
      <c r="EH127">
        <v>51327</v>
      </c>
      <c r="EI127">
        <v>47859</v>
      </c>
      <c r="EJ127">
        <v>51322</v>
      </c>
      <c r="EK127">
        <v>52534</v>
      </c>
      <c r="EL127">
        <v>55881</v>
      </c>
      <c r="EM127">
        <v>55434</v>
      </c>
      <c r="EN127">
        <v>53575</v>
      </c>
      <c r="EO127">
        <v>60991</v>
      </c>
      <c r="EP127">
        <v>67590</v>
      </c>
      <c r="EQ127">
        <v>74586</v>
      </c>
      <c r="ER127">
        <v>76834</v>
      </c>
      <c r="ES127">
        <v>78076</v>
      </c>
      <c r="ET127">
        <v>69484</v>
      </c>
      <c r="EU127">
        <v>74683</v>
      </c>
      <c r="EV127">
        <v>68554</v>
      </c>
      <c r="EW127">
        <v>67704</v>
      </c>
      <c r="EX127">
        <v>74449</v>
      </c>
      <c r="EY127">
        <v>88324</v>
      </c>
      <c r="EZ127">
        <v>98625</v>
      </c>
      <c r="FA127">
        <v>110389</v>
      </c>
      <c r="FB127">
        <v>110130</v>
      </c>
      <c r="FC127">
        <v>109555</v>
      </c>
      <c r="FD127">
        <v>105627</v>
      </c>
      <c r="FE127">
        <v>100731</v>
      </c>
      <c r="FF127">
        <v>107372</v>
      </c>
      <c r="FG127">
        <v>104852</v>
      </c>
      <c r="FH127">
        <v>112979</v>
      </c>
      <c r="FI127">
        <v>120428</v>
      </c>
      <c r="FJ127">
        <v>115106</v>
      </c>
      <c r="FK127">
        <v>136791</v>
      </c>
      <c r="FL127">
        <v>162113</v>
      </c>
      <c r="FM127">
        <v>178274</v>
      </c>
      <c r="FN127">
        <v>172779</v>
      </c>
      <c r="FO127">
        <v>183172</v>
      </c>
      <c r="FP127">
        <v>228339</v>
      </c>
      <c r="FQ127">
        <v>242944</v>
      </c>
      <c r="FR127">
        <v>259413</v>
      </c>
      <c r="FS127">
        <v>189006</v>
      </c>
      <c r="FT127">
        <v>199740</v>
      </c>
      <c r="FU127">
        <v>211473</v>
      </c>
      <c r="FV127">
        <v>211836</v>
      </c>
      <c r="FW127">
        <v>213813</v>
      </c>
      <c r="FX127">
        <v>226810</v>
      </c>
      <c r="FY127">
        <v>247993</v>
      </c>
      <c r="FZ127">
        <v>275749</v>
      </c>
      <c r="GA127">
        <v>275709</v>
      </c>
      <c r="GB127">
        <v>260910</v>
      </c>
      <c r="GC127">
        <v>269743</v>
      </c>
      <c r="GD127">
        <v>230043</v>
      </c>
      <c r="GE127">
        <v>242615</v>
      </c>
      <c r="GF127">
        <v>276092</v>
      </c>
      <c r="GG127">
        <v>276334</v>
      </c>
      <c r="GH127">
        <v>282180</v>
      </c>
      <c r="GI127">
        <v>291200</v>
      </c>
      <c r="GJ127">
        <v>279172</v>
      </c>
      <c r="GK127">
        <v>280355</v>
      </c>
      <c r="GL127">
        <v>285368</v>
      </c>
      <c r="GM127">
        <v>308847</v>
      </c>
      <c r="GN127">
        <v>323329</v>
      </c>
      <c r="GO127">
        <v>320431</v>
      </c>
      <c r="GP127">
        <v>327673</v>
      </c>
      <c r="GQ127">
        <v>340997</v>
      </c>
      <c r="GR127">
        <v>330689</v>
      </c>
      <c r="GS127">
        <v>328840</v>
      </c>
      <c r="GT127">
        <v>351444</v>
      </c>
      <c r="GU127">
        <v>352812</v>
      </c>
      <c r="GV127">
        <v>377573</v>
      </c>
      <c r="GW127">
        <v>412156</v>
      </c>
      <c r="GX127">
        <v>448511</v>
      </c>
      <c r="GY127">
        <v>484180</v>
      </c>
      <c r="GZ127">
        <v>512003</v>
      </c>
      <c r="HA127">
        <v>534464</v>
      </c>
      <c r="HB127">
        <v>543271</v>
      </c>
      <c r="HC127">
        <v>585280</v>
      </c>
      <c r="HD127">
        <v>601272</v>
      </c>
      <c r="HE127">
        <v>723832</v>
      </c>
      <c r="HF127">
        <v>803708</v>
      </c>
      <c r="HG127">
        <v>838216</v>
      </c>
      <c r="HH127">
        <v>1004540</v>
      </c>
      <c r="HI127">
        <v>1045407</v>
      </c>
      <c r="HJ127">
        <v>933205</v>
      </c>
      <c r="HK127">
        <v>1108661</v>
      </c>
      <c r="HL127">
        <v>1216610</v>
      </c>
      <c r="HM127">
        <v>1327123</v>
      </c>
      <c r="HN127">
        <v>1245527</v>
      </c>
      <c r="HO127">
        <v>1435081</v>
      </c>
      <c r="HP127">
        <v>1521314</v>
      </c>
      <c r="HQ127">
        <v>1522179</v>
      </c>
      <c r="HR127">
        <v>1552667</v>
      </c>
      <c r="HS127">
        <v>1482537</v>
      </c>
      <c r="HT127">
        <v>1350833</v>
      </c>
      <c r="HU127">
        <v>1473625</v>
      </c>
      <c r="HV127">
        <v>1281358</v>
      </c>
      <c r="HW127">
        <v>1441451</v>
      </c>
      <c r="HX127">
        <v>1477303</v>
      </c>
      <c r="HY127">
        <v>1280216</v>
      </c>
      <c r="HZ127">
        <v>1088781</v>
      </c>
      <c r="IA127">
        <v>1229421</v>
      </c>
      <c r="IB127">
        <v>1208832</v>
      </c>
      <c r="IC127">
        <v>1448104</v>
      </c>
      <c r="ID127">
        <v>1483137</v>
      </c>
      <c r="IE127">
        <v>1696233</v>
      </c>
      <c r="IF127">
        <v>1725986</v>
      </c>
      <c r="IG127">
        <v>1769673</v>
      </c>
      <c r="IH127">
        <v>1738872</v>
      </c>
      <c r="II127">
        <v>1952173</v>
      </c>
      <c r="IJ127">
        <v>1933414</v>
      </c>
      <c r="IK127">
        <v>1972261</v>
      </c>
      <c r="IL127">
        <v>2062051</v>
      </c>
      <c r="IM127">
        <v>2117753</v>
      </c>
      <c r="IN127">
        <v>2256912</v>
      </c>
      <c r="IO127">
        <v>2233733</v>
      </c>
      <c r="IP127">
        <v>2387389</v>
      </c>
      <c r="IQ127">
        <v>2558411</v>
      </c>
      <c r="IR127">
        <v>2600690</v>
      </c>
      <c r="IS127">
        <v>2861097</v>
      </c>
      <c r="IT127">
        <v>2943882</v>
      </c>
      <c r="IU127">
        <v>2953999</v>
      </c>
      <c r="IV127">
        <v>2747026</v>
      </c>
      <c r="IW127">
        <v>2701219</v>
      </c>
      <c r="IX127">
        <v>2490107</v>
      </c>
      <c r="IY127">
        <v>1929859</v>
      </c>
      <c r="IZ127">
        <v>1712381</v>
      </c>
      <c r="JA127">
        <v>2037931</v>
      </c>
      <c r="JB127">
        <v>2444023</v>
      </c>
      <c r="JC127">
        <v>2657426</v>
      </c>
      <c r="JD127">
        <v>2860612</v>
      </c>
      <c r="JE127">
        <v>2540483</v>
      </c>
      <c r="JF127">
        <v>2863550</v>
      </c>
      <c r="JG127">
        <v>3213464</v>
      </c>
      <c r="JH127">
        <v>3437937</v>
      </c>
      <c r="JI127">
        <v>3459824</v>
      </c>
      <c r="JJ127">
        <v>3027699</v>
      </c>
      <c r="JK127">
        <v>3397174</v>
      </c>
      <c r="JL127">
        <v>3845867</v>
      </c>
      <c r="JM127">
        <v>3716431</v>
      </c>
      <c r="JN127">
        <v>3940042</v>
      </c>
      <c r="JO127">
        <v>3952993</v>
      </c>
      <c r="JP127">
        <v>4393282</v>
      </c>
      <c r="JQ127">
        <v>4463414</v>
      </c>
      <c r="JR127">
        <v>4776194</v>
      </c>
      <c r="JS127">
        <v>5205378</v>
      </c>
      <c r="JT127">
        <v>5379704</v>
      </c>
      <c r="JU127">
        <v>5636133</v>
      </c>
      <c r="JV127">
        <v>5710229</v>
      </c>
      <c r="JW127">
        <v>5920568</v>
      </c>
      <c r="JX127">
        <v>5974124</v>
      </c>
      <c r="JY127">
        <v>5888594</v>
      </c>
      <c r="JZ127">
        <v>5374469</v>
      </c>
      <c r="KA127">
        <v>5500927</v>
      </c>
      <c r="KB127">
        <v>5413274</v>
      </c>
      <c r="KC127">
        <v>5450247</v>
      </c>
      <c r="KD127">
        <v>5711178</v>
      </c>
      <c r="KE127">
        <v>5782680</v>
      </c>
      <c r="KF127">
        <v>6193511</v>
      </c>
      <c r="KG127">
        <v>6315896</v>
      </c>
      <c r="KH127">
        <v>6669995</v>
      </c>
      <c r="KI127">
        <v>7019413</v>
      </c>
      <c r="KJ127">
        <v>7055819</v>
      </c>
      <c r="KK127">
        <v>7184948</v>
      </c>
      <c r="KL127">
        <v>7575650</v>
      </c>
      <c r="KM127">
        <v>6629533</v>
      </c>
      <c r="KN127">
        <v>7243390</v>
      </c>
      <c r="KO127">
        <v>7621167</v>
      </c>
      <c r="KP127">
        <v>7659531</v>
      </c>
      <c r="KQ127">
        <v>8278548</v>
      </c>
      <c r="KR127">
        <v>6852288</v>
      </c>
      <c r="KS127">
        <v>8290190</v>
      </c>
      <c r="KT127">
        <v>9154869</v>
      </c>
      <c r="KU127">
        <v>10673362</v>
      </c>
      <c r="KV127">
        <v>11409010</v>
      </c>
      <c r="KW127">
        <v>12336038</v>
      </c>
      <c r="KX127">
        <v>12375131</v>
      </c>
      <c r="KY127">
        <v>13898265</v>
      </c>
      <c r="KZ127">
        <v>12993317</v>
      </c>
      <c r="LA127">
        <v>10908121</v>
      </c>
      <c r="LB127">
        <v>10311282</v>
      </c>
      <c r="LC127">
        <v>10831534</v>
      </c>
      <c r="LD127">
        <v>11500391</v>
      </c>
      <c r="LE127">
        <v>12394258</v>
      </c>
      <c r="LF127">
        <v>11926604</v>
      </c>
    </row>
    <row r="128" spans="1:318">
      <c r="A128" t="s">
        <v>436</v>
      </c>
      <c r="B128" t="s">
        <v>331</v>
      </c>
      <c r="C128">
        <v>1000000</v>
      </c>
      <c r="D128" t="s">
        <v>332</v>
      </c>
      <c r="E128" t="s">
        <v>654</v>
      </c>
      <c r="F128" s="2" t="s">
        <v>655</v>
      </c>
      <c r="G128">
        <v>0</v>
      </c>
      <c r="H128" t="s">
        <v>8</v>
      </c>
      <c r="I128" t="s">
        <v>8</v>
      </c>
      <c r="J128" t="s">
        <v>8</v>
      </c>
      <c r="K128">
        <v>0</v>
      </c>
      <c r="L128" t="s">
        <v>8</v>
      </c>
      <c r="M128" t="s">
        <v>8</v>
      </c>
      <c r="N128" t="s">
        <v>8</v>
      </c>
      <c r="O128">
        <v>0</v>
      </c>
      <c r="P128" t="s">
        <v>8</v>
      </c>
      <c r="Q128" t="s">
        <v>8</v>
      </c>
      <c r="R128" t="s">
        <v>8</v>
      </c>
      <c r="S128">
        <v>0</v>
      </c>
      <c r="T128" t="s">
        <v>8</v>
      </c>
      <c r="U128" t="s">
        <v>8</v>
      </c>
      <c r="V128" t="s">
        <v>8</v>
      </c>
      <c r="W128">
        <v>0</v>
      </c>
      <c r="X128" t="s">
        <v>8</v>
      </c>
      <c r="Y128" t="s">
        <v>8</v>
      </c>
      <c r="Z128" t="s">
        <v>8</v>
      </c>
      <c r="AA128">
        <v>0</v>
      </c>
      <c r="AB128" t="s">
        <v>8</v>
      </c>
      <c r="AC128" t="s">
        <v>8</v>
      </c>
      <c r="AD128" t="s">
        <v>8</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2900</v>
      </c>
      <c r="GI128">
        <v>5801</v>
      </c>
      <c r="GJ128">
        <v>8701</v>
      </c>
      <c r="GK128">
        <v>11601</v>
      </c>
      <c r="GL128">
        <v>14501</v>
      </c>
      <c r="GM128">
        <v>17402</v>
      </c>
      <c r="GN128">
        <v>20302</v>
      </c>
      <c r="GO128">
        <v>23202</v>
      </c>
      <c r="GP128">
        <v>26103</v>
      </c>
      <c r="GQ128">
        <v>29003</v>
      </c>
      <c r="GR128">
        <v>31903</v>
      </c>
      <c r="GS128">
        <v>34803</v>
      </c>
      <c r="GT128">
        <v>37704</v>
      </c>
      <c r="GU128">
        <v>40604</v>
      </c>
      <c r="GV128">
        <v>44907</v>
      </c>
      <c r="GW128">
        <v>50421</v>
      </c>
      <c r="GX128">
        <v>55996</v>
      </c>
      <c r="GY128">
        <v>60277</v>
      </c>
      <c r="GZ128">
        <v>65586</v>
      </c>
      <c r="HA128">
        <v>71070</v>
      </c>
      <c r="HB128">
        <v>75506</v>
      </c>
      <c r="HC128">
        <v>81310</v>
      </c>
      <c r="HD128">
        <v>84491</v>
      </c>
      <c r="HE128">
        <v>95628</v>
      </c>
      <c r="HF128">
        <v>105501</v>
      </c>
      <c r="HG128">
        <v>108118</v>
      </c>
      <c r="HH128">
        <v>120997</v>
      </c>
      <c r="HI128">
        <v>126132</v>
      </c>
      <c r="HJ128">
        <v>118355</v>
      </c>
      <c r="HK128">
        <v>134371</v>
      </c>
      <c r="HL128">
        <v>139970</v>
      </c>
      <c r="HM128">
        <v>150006</v>
      </c>
      <c r="HN128">
        <v>147532</v>
      </c>
      <c r="HO128">
        <v>168391</v>
      </c>
      <c r="HP128">
        <v>179596</v>
      </c>
      <c r="HQ128">
        <v>170301</v>
      </c>
      <c r="HR128">
        <v>167888</v>
      </c>
      <c r="HS128">
        <v>149467</v>
      </c>
      <c r="HT128">
        <v>127553</v>
      </c>
      <c r="HU128">
        <v>132249</v>
      </c>
      <c r="HV128">
        <v>106980</v>
      </c>
      <c r="HW128">
        <v>116094</v>
      </c>
      <c r="HX128">
        <v>115129</v>
      </c>
      <c r="HY128">
        <v>98079</v>
      </c>
      <c r="HZ128">
        <v>85750</v>
      </c>
      <c r="IA128">
        <v>90112</v>
      </c>
      <c r="IB128">
        <v>88276</v>
      </c>
      <c r="IC128">
        <v>100865</v>
      </c>
      <c r="ID128">
        <v>109191</v>
      </c>
      <c r="IE128">
        <v>124456</v>
      </c>
      <c r="IF128">
        <v>134129</v>
      </c>
      <c r="IG128">
        <v>138607</v>
      </c>
      <c r="IH128">
        <v>137169</v>
      </c>
      <c r="II128">
        <v>148212</v>
      </c>
      <c r="IJ128">
        <v>145638</v>
      </c>
      <c r="IK128">
        <v>148098</v>
      </c>
      <c r="IL128">
        <v>157290</v>
      </c>
      <c r="IM128">
        <v>163302</v>
      </c>
      <c r="IN128">
        <v>175405</v>
      </c>
      <c r="IO128">
        <v>175043</v>
      </c>
      <c r="IP128">
        <v>187689</v>
      </c>
      <c r="IQ128">
        <v>206463</v>
      </c>
      <c r="IR128">
        <v>218776</v>
      </c>
      <c r="IS128">
        <v>236782</v>
      </c>
      <c r="IT128">
        <v>239536</v>
      </c>
      <c r="IU128">
        <v>231676</v>
      </c>
      <c r="IV128">
        <v>210856</v>
      </c>
      <c r="IW128">
        <v>207761</v>
      </c>
      <c r="IX128">
        <v>176416</v>
      </c>
      <c r="IY128">
        <v>132895</v>
      </c>
      <c r="IZ128">
        <v>117988</v>
      </c>
      <c r="JA128">
        <v>135200</v>
      </c>
      <c r="JB128">
        <v>166043</v>
      </c>
      <c r="JC128">
        <v>183380</v>
      </c>
      <c r="JD128">
        <v>201239</v>
      </c>
      <c r="JE128">
        <v>199073</v>
      </c>
      <c r="JF128">
        <v>233876</v>
      </c>
      <c r="JG128">
        <v>262540</v>
      </c>
      <c r="JH128">
        <v>288517</v>
      </c>
      <c r="JI128">
        <v>305244</v>
      </c>
      <c r="JJ128">
        <v>269189</v>
      </c>
      <c r="JK128">
        <v>370368</v>
      </c>
      <c r="JL128">
        <v>430177</v>
      </c>
      <c r="JM128">
        <v>461534</v>
      </c>
      <c r="JN128">
        <v>478132</v>
      </c>
      <c r="JO128">
        <v>495445</v>
      </c>
      <c r="JP128">
        <v>503705</v>
      </c>
      <c r="JQ128">
        <v>503450</v>
      </c>
      <c r="JR128">
        <v>522066</v>
      </c>
      <c r="JS128">
        <v>553065</v>
      </c>
      <c r="JT128">
        <v>567111</v>
      </c>
      <c r="JU128">
        <v>613584</v>
      </c>
      <c r="JV128">
        <v>622643</v>
      </c>
      <c r="JW128">
        <v>616636</v>
      </c>
      <c r="JX128">
        <v>647561</v>
      </c>
      <c r="JY128">
        <v>662859</v>
      </c>
      <c r="JZ128">
        <v>612040</v>
      </c>
      <c r="KA128">
        <v>600568</v>
      </c>
      <c r="KB128">
        <v>617604</v>
      </c>
      <c r="KC128">
        <v>628483</v>
      </c>
      <c r="KD128">
        <v>677779</v>
      </c>
      <c r="KE128">
        <v>694233</v>
      </c>
      <c r="KF128">
        <v>728677</v>
      </c>
      <c r="KG128">
        <v>795397</v>
      </c>
      <c r="KH128">
        <v>794253</v>
      </c>
      <c r="KI128">
        <v>828744</v>
      </c>
      <c r="KJ128">
        <v>824862</v>
      </c>
      <c r="KK128">
        <v>852295</v>
      </c>
      <c r="KL128">
        <v>844559</v>
      </c>
      <c r="KM128">
        <v>799015</v>
      </c>
      <c r="KN128">
        <v>908971</v>
      </c>
      <c r="KO128">
        <v>874924</v>
      </c>
      <c r="KP128">
        <v>870664</v>
      </c>
      <c r="KQ128">
        <v>899584</v>
      </c>
      <c r="KR128">
        <v>799809</v>
      </c>
      <c r="KS128">
        <v>908583</v>
      </c>
      <c r="KT128">
        <v>951188</v>
      </c>
      <c r="KU128">
        <v>1024306</v>
      </c>
      <c r="KV128">
        <v>1068421</v>
      </c>
      <c r="KW128">
        <v>1223802</v>
      </c>
      <c r="KX128">
        <v>1242281</v>
      </c>
      <c r="KY128">
        <v>1187850</v>
      </c>
      <c r="KZ128">
        <v>1183241</v>
      </c>
      <c r="LA128">
        <v>1100786</v>
      </c>
      <c r="LB128">
        <v>1042732</v>
      </c>
      <c r="LC128">
        <v>1038904</v>
      </c>
      <c r="LD128">
        <v>1072128</v>
      </c>
      <c r="LE128">
        <v>1077880</v>
      </c>
      <c r="LF128">
        <v>1072792</v>
      </c>
    </row>
    <row r="129" spans="1:318">
      <c r="A129" t="s">
        <v>439</v>
      </c>
      <c r="B129" t="s">
        <v>331</v>
      </c>
      <c r="C129">
        <v>1000000</v>
      </c>
      <c r="D129" t="s">
        <v>332</v>
      </c>
      <c r="E129" t="s">
        <v>656</v>
      </c>
      <c r="F129" s="2" t="s">
        <v>657</v>
      </c>
      <c r="G129">
        <v>1990</v>
      </c>
      <c r="H129" t="s">
        <v>8</v>
      </c>
      <c r="I129" t="s">
        <v>8</v>
      </c>
      <c r="J129" t="s">
        <v>8</v>
      </c>
      <c r="K129">
        <v>1987</v>
      </c>
      <c r="L129" t="s">
        <v>8</v>
      </c>
      <c r="M129" t="s">
        <v>8</v>
      </c>
      <c r="N129" t="s">
        <v>8</v>
      </c>
      <c r="O129">
        <v>2066</v>
      </c>
      <c r="P129" t="s">
        <v>8</v>
      </c>
      <c r="Q129" t="s">
        <v>8</v>
      </c>
      <c r="R129" t="s">
        <v>8</v>
      </c>
      <c r="S129">
        <v>2212</v>
      </c>
      <c r="T129" t="s">
        <v>8</v>
      </c>
      <c r="U129" t="s">
        <v>8</v>
      </c>
      <c r="V129" t="s">
        <v>8</v>
      </c>
      <c r="W129">
        <v>2334</v>
      </c>
      <c r="X129" t="s">
        <v>8</v>
      </c>
      <c r="Y129" t="s">
        <v>8</v>
      </c>
      <c r="Z129" t="s">
        <v>8</v>
      </c>
      <c r="AA129">
        <v>2691</v>
      </c>
      <c r="AB129" t="s">
        <v>8</v>
      </c>
      <c r="AC129" t="s">
        <v>8</v>
      </c>
      <c r="AD129" t="s">
        <v>8</v>
      </c>
      <c r="AE129">
        <v>2903</v>
      </c>
      <c r="AF129">
        <v>2949</v>
      </c>
      <c r="AG129">
        <v>3011</v>
      </c>
      <c r="AH129">
        <v>3055</v>
      </c>
      <c r="AI129">
        <v>3131</v>
      </c>
      <c r="AJ129">
        <v>3206</v>
      </c>
      <c r="AK129">
        <v>3237</v>
      </c>
      <c r="AL129">
        <v>3312</v>
      </c>
      <c r="AM129">
        <v>3374</v>
      </c>
      <c r="AN129">
        <v>3440</v>
      </c>
      <c r="AO129">
        <v>3522</v>
      </c>
      <c r="AP129">
        <v>3602</v>
      </c>
      <c r="AQ129">
        <v>3677</v>
      </c>
      <c r="AR129">
        <v>3763</v>
      </c>
      <c r="AS129">
        <v>3861</v>
      </c>
      <c r="AT129">
        <v>3941</v>
      </c>
      <c r="AU129">
        <v>4029</v>
      </c>
      <c r="AV129">
        <v>4126</v>
      </c>
      <c r="AW129">
        <v>4211</v>
      </c>
      <c r="AX129">
        <v>4286</v>
      </c>
      <c r="AY129">
        <v>4333</v>
      </c>
      <c r="AZ129">
        <v>4375</v>
      </c>
      <c r="BA129">
        <v>4427</v>
      </c>
      <c r="BB129">
        <v>4441</v>
      </c>
      <c r="BC129">
        <v>4532</v>
      </c>
      <c r="BD129">
        <v>4603</v>
      </c>
      <c r="BE129">
        <v>4681</v>
      </c>
      <c r="BF129">
        <v>4754</v>
      </c>
      <c r="BG129">
        <v>4853</v>
      </c>
      <c r="BH129">
        <v>4956</v>
      </c>
      <c r="BI129">
        <v>5086</v>
      </c>
      <c r="BJ129">
        <v>5186</v>
      </c>
      <c r="BK129">
        <v>5241</v>
      </c>
      <c r="BL129">
        <v>5323</v>
      </c>
      <c r="BM129">
        <v>5383</v>
      </c>
      <c r="BN129">
        <v>5463</v>
      </c>
      <c r="BO129">
        <v>5496</v>
      </c>
      <c r="BP129">
        <v>5571</v>
      </c>
      <c r="BQ129">
        <v>5662</v>
      </c>
      <c r="BR129">
        <v>5713</v>
      </c>
      <c r="BS129">
        <v>5756</v>
      </c>
      <c r="BT129">
        <v>5801</v>
      </c>
      <c r="BU129">
        <v>5879</v>
      </c>
      <c r="BV129">
        <v>5931</v>
      </c>
      <c r="BW129">
        <v>5996</v>
      </c>
      <c r="BX129">
        <v>6052</v>
      </c>
      <c r="BY129">
        <v>6160</v>
      </c>
      <c r="BZ129">
        <v>6256</v>
      </c>
      <c r="CA129">
        <v>6218</v>
      </c>
      <c r="CB129">
        <v>6287</v>
      </c>
      <c r="CC129">
        <v>6379</v>
      </c>
      <c r="CD129">
        <v>6428</v>
      </c>
      <c r="CE129">
        <v>6466</v>
      </c>
      <c r="CF129">
        <v>6610</v>
      </c>
      <c r="CG129">
        <v>6602</v>
      </c>
      <c r="CH129">
        <v>6721</v>
      </c>
      <c r="CI129">
        <v>6771</v>
      </c>
      <c r="CJ129">
        <v>6871</v>
      </c>
      <c r="CK129">
        <v>6963</v>
      </c>
      <c r="CL129">
        <v>6948</v>
      </c>
      <c r="CM129">
        <v>7101</v>
      </c>
      <c r="CN129">
        <v>7267</v>
      </c>
      <c r="CO129">
        <v>7442</v>
      </c>
      <c r="CP129">
        <v>7556</v>
      </c>
      <c r="CQ129">
        <v>7705</v>
      </c>
      <c r="CR129">
        <v>7988</v>
      </c>
      <c r="CS129">
        <v>8105</v>
      </c>
      <c r="CT129">
        <v>8216</v>
      </c>
      <c r="CU129">
        <v>8308</v>
      </c>
      <c r="CV129">
        <v>8564</v>
      </c>
      <c r="CW129">
        <v>8753</v>
      </c>
      <c r="CX129">
        <v>8963</v>
      </c>
      <c r="CY129">
        <v>9273</v>
      </c>
      <c r="CZ129">
        <v>9757</v>
      </c>
      <c r="DA129">
        <v>9946</v>
      </c>
      <c r="DB129">
        <v>10248</v>
      </c>
      <c r="DC129">
        <v>10495</v>
      </c>
      <c r="DD129">
        <v>10674</v>
      </c>
      <c r="DE129">
        <v>10813</v>
      </c>
      <c r="DF129">
        <v>10581</v>
      </c>
      <c r="DG129">
        <v>10811</v>
      </c>
      <c r="DH129">
        <v>10645</v>
      </c>
      <c r="DI129">
        <v>10849</v>
      </c>
      <c r="DJ129">
        <v>11160</v>
      </c>
      <c r="DK129">
        <v>11696</v>
      </c>
      <c r="DL129">
        <v>12456</v>
      </c>
      <c r="DM129">
        <v>13409</v>
      </c>
      <c r="DN129">
        <v>13832</v>
      </c>
      <c r="DO129">
        <v>14163</v>
      </c>
      <c r="DP129">
        <v>15579</v>
      </c>
      <c r="DQ129">
        <v>16006</v>
      </c>
      <c r="DR129">
        <v>17284</v>
      </c>
      <c r="DS129">
        <v>17941</v>
      </c>
      <c r="DT129">
        <v>18162</v>
      </c>
      <c r="DU129">
        <v>18852</v>
      </c>
      <c r="DV129">
        <v>18921</v>
      </c>
      <c r="DW129">
        <v>20007</v>
      </c>
      <c r="DX129">
        <v>21175</v>
      </c>
      <c r="DY129">
        <v>22037</v>
      </c>
      <c r="DZ129">
        <v>22830</v>
      </c>
      <c r="EA129">
        <v>37721</v>
      </c>
      <c r="EB129">
        <v>38498</v>
      </c>
      <c r="EC129">
        <v>39264</v>
      </c>
      <c r="ED129">
        <v>40076</v>
      </c>
      <c r="EE129">
        <v>43979</v>
      </c>
      <c r="EF129">
        <v>45054</v>
      </c>
      <c r="EG129">
        <v>46890</v>
      </c>
      <c r="EH129">
        <v>48969</v>
      </c>
      <c r="EI129">
        <v>54743</v>
      </c>
      <c r="EJ129">
        <v>55975</v>
      </c>
      <c r="EK129">
        <v>58637</v>
      </c>
      <c r="EL129">
        <v>61321</v>
      </c>
      <c r="EM129">
        <v>70301</v>
      </c>
      <c r="EN129">
        <v>72937</v>
      </c>
      <c r="EO129">
        <v>77505</v>
      </c>
      <c r="EP129">
        <v>81245</v>
      </c>
      <c r="EQ129">
        <v>100877</v>
      </c>
      <c r="ER129">
        <v>103374</v>
      </c>
      <c r="ES129">
        <v>107576</v>
      </c>
      <c r="ET129">
        <v>111945</v>
      </c>
      <c r="EU129">
        <v>130653</v>
      </c>
      <c r="EV129">
        <v>81156</v>
      </c>
      <c r="EW129">
        <v>82835</v>
      </c>
      <c r="EX129">
        <v>85032</v>
      </c>
      <c r="EY129">
        <v>99192</v>
      </c>
      <c r="EZ129">
        <v>100741</v>
      </c>
      <c r="FA129">
        <v>102255</v>
      </c>
      <c r="FB129">
        <v>103973</v>
      </c>
      <c r="FC129">
        <v>118923</v>
      </c>
      <c r="FD129">
        <v>123009</v>
      </c>
      <c r="FE129">
        <v>127415</v>
      </c>
      <c r="FF129">
        <v>130752</v>
      </c>
      <c r="FG129">
        <v>130564</v>
      </c>
      <c r="FH129">
        <v>134075</v>
      </c>
      <c r="FI129">
        <v>136868</v>
      </c>
      <c r="FJ129">
        <v>140492</v>
      </c>
      <c r="FK129">
        <v>172997</v>
      </c>
      <c r="FL129">
        <v>174494</v>
      </c>
      <c r="FM129">
        <v>178530</v>
      </c>
      <c r="FN129">
        <v>185614</v>
      </c>
      <c r="FO129">
        <v>214669</v>
      </c>
      <c r="FP129">
        <v>220728</v>
      </c>
      <c r="FQ129">
        <v>227275</v>
      </c>
      <c r="FR129">
        <v>236221</v>
      </c>
      <c r="FS129">
        <v>240520</v>
      </c>
      <c r="FT129">
        <v>251602</v>
      </c>
      <c r="FU129">
        <v>263092</v>
      </c>
      <c r="FV129">
        <v>272415</v>
      </c>
      <c r="FW129">
        <v>304288</v>
      </c>
      <c r="FX129">
        <v>307405</v>
      </c>
      <c r="FY129">
        <v>318124</v>
      </c>
      <c r="FZ129">
        <v>330702</v>
      </c>
      <c r="GA129">
        <v>422868</v>
      </c>
      <c r="GB129">
        <v>435781</v>
      </c>
      <c r="GC129">
        <v>447239</v>
      </c>
      <c r="GD129">
        <v>456098</v>
      </c>
      <c r="GE129">
        <v>421396</v>
      </c>
      <c r="GF129">
        <v>430887</v>
      </c>
      <c r="GG129">
        <v>435762</v>
      </c>
      <c r="GH129">
        <v>440630</v>
      </c>
      <c r="GI129">
        <v>555259</v>
      </c>
      <c r="GJ129">
        <v>558880</v>
      </c>
      <c r="GK129">
        <v>562485</v>
      </c>
      <c r="GL129">
        <v>567668</v>
      </c>
      <c r="GM129">
        <v>580997</v>
      </c>
      <c r="GN129">
        <v>584529</v>
      </c>
      <c r="GO129">
        <v>588700</v>
      </c>
      <c r="GP129">
        <v>594579</v>
      </c>
      <c r="GQ129">
        <v>624467</v>
      </c>
      <c r="GR129">
        <v>630804</v>
      </c>
      <c r="GS129">
        <v>635971</v>
      </c>
      <c r="GT129">
        <v>647896</v>
      </c>
      <c r="GU129">
        <v>623868</v>
      </c>
      <c r="GV129">
        <v>636507</v>
      </c>
      <c r="GW129">
        <v>646324</v>
      </c>
      <c r="GX129">
        <v>662085</v>
      </c>
      <c r="GY129">
        <v>870280</v>
      </c>
      <c r="GZ129">
        <v>889579</v>
      </c>
      <c r="HA129">
        <v>902849</v>
      </c>
      <c r="HB129">
        <v>918781</v>
      </c>
      <c r="HC129">
        <v>1079410</v>
      </c>
      <c r="HD129">
        <v>1096524</v>
      </c>
      <c r="HE129">
        <v>1111985</v>
      </c>
      <c r="HF129">
        <v>1130466</v>
      </c>
      <c r="HG129">
        <v>1457942</v>
      </c>
      <c r="HH129">
        <v>1473680</v>
      </c>
      <c r="HI129">
        <v>1488716</v>
      </c>
      <c r="HJ129">
        <v>1507411</v>
      </c>
      <c r="HK129">
        <v>1970457</v>
      </c>
      <c r="HL129">
        <v>1979955</v>
      </c>
      <c r="HM129">
        <v>2112570</v>
      </c>
      <c r="HN129">
        <v>2146954</v>
      </c>
      <c r="HO129">
        <v>2525861</v>
      </c>
      <c r="HP129">
        <v>2570430</v>
      </c>
      <c r="HQ129">
        <v>2654290</v>
      </c>
      <c r="HR129">
        <v>2692345</v>
      </c>
      <c r="HS129">
        <v>2449008</v>
      </c>
      <c r="HT129">
        <v>2478263</v>
      </c>
      <c r="HU129">
        <v>2528630</v>
      </c>
      <c r="HV129">
        <v>2535448</v>
      </c>
      <c r="HW129">
        <v>2166097</v>
      </c>
      <c r="HX129">
        <v>2185583</v>
      </c>
      <c r="HY129">
        <v>2218235</v>
      </c>
      <c r="HZ129">
        <v>2248870</v>
      </c>
      <c r="IA129">
        <v>1658552</v>
      </c>
      <c r="IB129">
        <v>1706942</v>
      </c>
      <c r="IC129">
        <v>1709644</v>
      </c>
      <c r="ID129">
        <v>1729691</v>
      </c>
      <c r="IE129">
        <v>2136541</v>
      </c>
      <c r="IF129">
        <v>2156018</v>
      </c>
      <c r="IG129">
        <v>2200352</v>
      </c>
      <c r="IH129">
        <v>2237859</v>
      </c>
      <c r="II129">
        <v>2398717</v>
      </c>
      <c r="IJ129">
        <v>2436552</v>
      </c>
      <c r="IK129">
        <v>2458220</v>
      </c>
      <c r="IL129">
        <v>2479165</v>
      </c>
      <c r="IM129">
        <v>2483696</v>
      </c>
      <c r="IN129">
        <v>2595071</v>
      </c>
      <c r="IO129">
        <v>2570765</v>
      </c>
      <c r="IP129">
        <v>2718977</v>
      </c>
      <c r="IQ129">
        <v>2895531</v>
      </c>
      <c r="IR129">
        <v>2945578</v>
      </c>
      <c r="IS129">
        <v>3159356</v>
      </c>
      <c r="IT129">
        <v>3254660</v>
      </c>
      <c r="IU129">
        <v>3097513</v>
      </c>
      <c r="IV129">
        <v>2843693</v>
      </c>
      <c r="IW129">
        <v>2788247</v>
      </c>
      <c r="IX129">
        <v>2582770</v>
      </c>
      <c r="IY129">
        <v>2000508</v>
      </c>
      <c r="IZ129">
        <v>1749039</v>
      </c>
      <c r="JA129">
        <v>2024467</v>
      </c>
      <c r="JB129">
        <v>2361405</v>
      </c>
      <c r="JC129">
        <v>2513901</v>
      </c>
      <c r="JD129">
        <v>2645400</v>
      </c>
      <c r="JE129">
        <v>2330094</v>
      </c>
      <c r="JF129">
        <v>2635958</v>
      </c>
      <c r="JG129">
        <v>2927753</v>
      </c>
      <c r="JH129">
        <v>3094281</v>
      </c>
      <c r="JI129">
        <v>3109545</v>
      </c>
      <c r="JJ129">
        <v>2687032</v>
      </c>
      <c r="JK129">
        <v>2968362</v>
      </c>
      <c r="JL129">
        <v>3317666</v>
      </c>
      <c r="JM129">
        <v>3243648</v>
      </c>
      <c r="JN129">
        <v>3431446</v>
      </c>
      <c r="JO129">
        <v>3415843</v>
      </c>
      <c r="JP129">
        <v>3753579</v>
      </c>
      <c r="JQ129">
        <v>3849140</v>
      </c>
      <c r="JR129">
        <v>4044256</v>
      </c>
      <c r="JS129">
        <v>4443216</v>
      </c>
      <c r="JT129">
        <v>4389794</v>
      </c>
      <c r="JU129">
        <v>4621127</v>
      </c>
      <c r="JV129">
        <v>4655714</v>
      </c>
      <c r="JW129">
        <v>4895752</v>
      </c>
      <c r="JX129">
        <v>5077375</v>
      </c>
      <c r="JY129">
        <v>5098151</v>
      </c>
      <c r="JZ129">
        <v>4773045</v>
      </c>
      <c r="KA129">
        <v>5110389</v>
      </c>
      <c r="KB129">
        <v>5208685</v>
      </c>
      <c r="KC129">
        <v>5409046</v>
      </c>
      <c r="KD129">
        <v>5651118</v>
      </c>
      <c r="KE129">
        <v>5823354</v>
      </c>
      <c r="KF129">
        <v>6201924</v>
      </c>
      <c r="KG129">
        <v>6400410</v>
      </c>
      <c r="KH129">
        <v>6689764</v>
      </c>
      <c r="KI129">
        <v>7115858</v>
      </c>
      <c r="KJ129">
        <v>7042226</v>
      </c>
      <c r="KK129">
        <v>7237920</v>
      </c>
      <c r="KL129">
        <v>7807010</v>
      </c>
      <c r="KM129">
        <v>6745536</v>
      </c>
      <c r="KN129">
        <v>7660183</v>
      </c>
      <c r="KO129">
        <v>7974772</v>
      </c>
      <c r="KP129">
        <v>8075327</v>
      </c>
      <c r="KQ129">
        <v>8790514</v>
      </c>
      <c r="KR129">
        <v>7018103</v>
      </c>
      <c r="KS129">
        <v>8428289</v>
      </c>
      <c r="KT129">
        <v>9162839</v>
      </c>
      <c r="KU129">
        <v>10262872</v>
      </c>
      <c r="KV129">
        <v>10864197</v>
      </c>
      <c r="KW129">
        <v>11804345</v>
      </c>
      <c r="KX129">
        <v>11871439</v>
      </c>
      <c r="KY129">
        <v>13163067</v>
      </c>
      <c r="KZ129">
        <v>12454346</v>
      </c>
      <c r="LA129">
        <v>10367908</v>
      </c>
      <c r="LB129">
        <v>9780163</v>
      </c>
      <c r="LC129">
        <v>10477325</v>
      </c>
      <c r="LD129">
        <v>11258691</v>
      </c>
      <c r="LE129">
        <v>12192807</v>
      </c>
      <c r="LF129">
        <v>11832406</v>
      </c>
    </row>
    <row r="130" spans="1:318">
      <c r="A130" t="s">
        <v>442</v>
      </c>
      <c r="B130" t="s">
        <v>331</v>
      </c>
      <c r="C130">
        <v>1000000</v>
      </c>
      <c r="D130" t="s">
        <v>332</v>
      </c>
      <c r="E130" t="s">
        <v>658</v>
      </c>
      <c r="F130" s="2" t="s">
        <v>659</v>
      </c>
      <c r="G130">
        <v>0</v>
      </c>
      <c r="H130" t="s">
        <v>8</v>
      </c>
      <c r="I130" t="s">
        <v>8</v>
      </c>
      <c r="J130" t="s">
        <v>8</v>
      </c>
      <c r="K130">
        <v>0</v>
      </c>
      <c r="L130" t="s">
        <v>8</v>
      </c>
      <c r="M130" t="s">
        <v>8</v>
      </c>
      <c r="N130" t="s">
        <v>8</v>
      </c>
      <c r="O130">
        <v>0</v>
      </c>
      <c r="P130" t="s">
        <v>8</v>
      </c>
      <c r="Q130" t="s">
        <v>8</v>
      </c>
      <c r="R130" t="s">
        <v>8</v>
      </c>
      <c r="S130">
        <v>0</v>
      </c>
      <c r="T130" t="s">
        <v>8</v>
      </c>
      <c r="U130" t="s">
        <v>8</v>
      </c>
      <c r="V130" t="s">
        <v>8</v>
      </c>
      <c r="W130">
        <v>0</v>
      </c>
      <c r="X130" t="s">
        <v>8</v>
      </c>
      <c r="Y130" t="s">
        <v>8</v>
      </c>
      <c r="Z130" t="s">
        <v>8</v>
      </c>
      <c r="AA130">
        <v>0</v>
      </c>
      <c r="AB130" t="s">
        <v>8</v>
      </c>
      <c r="AC130" t="s">
        <v>8</v>
      </c>
      <c r="AD130" t="s">
        <v>8</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v>0</v>
      </c>
      <c r="EZ130">
        <v>0</v>
      </c>
      <c r="FA130">
        <v>0</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v>0</v>
      </c>
      <c r="HO130">
        <v>5306</v>
      </c>
      <c r="HP130">
        <v>5786</v>
      </c>
      <c r="HQ130">
        <v>6264</v>
      </c>
      <c r="HR130">
        <v>6742</v>
      </c>
      <c r="HS130">
        <v>7219</v>
      </c>
      <c r="HT130">
        <v>7780</v>
      </c>
      <c r="HU130">
        <v>8340</v>
      </c>
      <c r="HV130">
        <v>8900</v>
      </c>
      <c r="HW130">
        <v>9458</v>
      </c>
      <c r="HX130">
        <v>9968</v>
      </c>
      <c r="HY130">
        <v>10480</v>
      </c>
      <c r="HZ130">
        <v>10988</v>
      </c>
      <c r="IA130">
        <v>11497</v>
      </c>
      <c r="IB130">
        <v>12087</v>
      </c>
      <c r="IC130">
        <v>12675</v>
      </c>
      <c r="ID130">
        <v>13264</v>
      </c>
      <c r="IE130">
        <v>13851</v>
      </c>
      <c r="IF130">
        <v>13867</v>
      </c>
      <c r="IG130">
        <v>13883</v>
      </c>
      <c r="IH130">
        <v>13898</v>
      </c>
      <c r="II130">
        <v>13913</v>
      </c>
      <c r="IJ130">
        <v>15326</v>
      </c>
      <c r="IK130">
        <v>16740</v>
      </c>
      <c r="IL130">
        <v>18152</v>
      </c>
      <c r="IM130">
        <v>19564</v>
      </c>
      <c r="IN130">
        <v>19074</v>
      </c>
      <c r="IO130">
        <v>18585</v>
      </c>
      <c r="IP130">
        <v>18095</v>
      </c>
      <c r="IQ130">
        <v>17603</v>
      </c>
      <c r="IR130">
        <v>17685</v>
      </c>
      <c r="IS130">
        <v>17764</v>
      </c>
      <c r="IT130">
        <v>17845</v>
      </c>
      <c r="IU130">
        <v>17923</v>
      </c>
      <c r="IV130">
        <v>18461</v>
      </c>
      <c r="IW130">
        <v>18999</v>
      </c>
      <c r="IX130">
        <v>19534</v>
      </c>
      <c r="IY130">
        <v>20071</v>
      </c>
      <c r="IZ130">
        <v>20924</v>
      </c>
      <c r="JA130">
        <v>21777</v>
      </c>
      <c r="JB130">
        <v>22628</v>
      </c>
      <c r="JC130">
        <v>23480</v>
      </c>
      <c r="JD130">
        <v>24726</v>
      </c>
      <c r="JE130">
        <v>25971</v>
      </c>
      <c r="JF130">
        <v>27216</v>
      </c>
      <c r="JG130">
        <v>28460</v>
      </c>
      <c r="JH130">
        <v>31122</v>
      </c>
      <c r="JI130">
        <v>33785</v>
      </c>
      <c r="JJ130">
        <v>36445</v>
      </c>
      <c r="JK130">
        <v>39107</v>
      </c>
      <c r="JL130">
        <v>40116</v>
      </c>
      <c r="JM130">
        <v>41127</v>
      </c>
      <c r="JN130">
        <v>42135</v>
      </c>
      <c r="JO130">
        <v>43143</v>
      </c>
      <c r="JP130">
        <v>42830</v>
      </c>
      <c r="JQ130">
        <v>42520</v>
      </c>
      <c r="JR130">
        <v>42206</v>
      </c>
      <c r="JS130">
        <v>41892</v>
      </c>
      <c r="JT130">
        <v>44167</v>
      </c>
      <c r="JU130">
        <v>46441</v>
      </c>
      <c r="JV130">
        <v>48716</v>
      </c>
      <c r="JW130">
        <v>50988</v>
      </c>
      <c r="JX130">
        <v>50041</v>
      </c>
      <c r="JY130">
        <v>49096</v>
      </c>
      <c r="JZ130">
        <v>48149</v>
      </c>
      <c r="KA130">
        <v>47201</v>
      </c>
      <c r="KB130">
        <v>50561</v>
      </c>
      <c r="KC130">
        <v>53921</v>
      </c>
      <c r="KD130">
        <v>57280</v>
      </c>
      <c r="KE130">
        <v>60638</v>
      </c>
      <c r="KF130">
        <v>64023</v>
      </c>
      <c r="KG130">
        <v>67406</v>
      </c>
      <c r="KH130">
        <v>70790</v>
      </c>
      <c r="KI130">
        <v>74172</v>
      </c>
      <c r="KJ130">
        <v>76892</v>
      </c>
      <c r="KK130">
        <v>79610</v>
      </c>
      <c r="KL130">
        <v>82328</v>
      </c>
      <c r="KM130">
        <v>85046</v>
      </c>
      <c r="KN130">
        <v>85777</v>
      </c>
      <c r="KO130">
        <v>86510</v>
      </c>
      <c r="KP130">
        <v>87241</v>
      </c>
      <c r="KQ130">
        <v>87972</v>
      </c>
      <c r="KR130">
        <v>81751</v>
      </c>
      <c r="KS130">
        <v>75534</v>
      </c>
      <c r="KT130">
        <v>69313</v>
      </c>
      <c r="KU130">
        <v>63091</v>
      </c>
      <c r="KV130">
        <v>63822</v>
      </c>
      <c r="KW130">
        <v>64554</v>
      </c>
      <c r="KX130">
        <v>65284</v>
      </c>
      <c r="KY130">
        <v>66014</v>
      </c>
      <c r="KZ130">
        <v>66557</v>
      </c>
      <c r="LA130">
        <v>67100</v>
      </c>
      <c r="LB130">
        <v>67641</v>
      </c>
      <c r="LC130">
        <v>68183</v>
      </c>
      <c r="LD130">
        <v>69941</v>
      </c>
      <c r="LE130">
        <v>71367</v>
      </c>
      <c r="LF130">
        <v>72904</v>
      </c>
    </row>
    <row r="131" spans="1:318">
      <c r="A131" t="s">
        <v>445</v>
      </c>
      <c r="B131" t="s">
        <v>331</v>
      </c>
      <c r="C131">
        <v>1000000</v>
      </c>
      <c r="D131" t="s">
        <v>332</v>
      </c>
      <c r="E131" t="s">
        <v>660</v>
      </c>
      <c r="F131" s="2" t="s">
        <v>661</v>
      </c>
      <c r="G131">
        <v>0</v>
      </c>
      <c r="H131" t="s">
        <v>8</v>
      </c>
      <c r="I131" t="s">
        <v>8</v>
      </c>
      <c r="J131" t="s">
        <v>8</v>
      </c>
      <c r="K131">
        <v>0</v>
      </c>
      <c r="L131" t="s">
        <v>8</v>
      </c>
      <c r="M131" t="s">
        <v>8</v>
      </c>
      <c r="N131" t="s">
        <v>8</v>
      </c>
      <c r="O131">
        <v>0</v>
      </c>
      <c r="P131" t="s">
        <v>8</v>
      </c>
      <c r="Q131" t="s">
        <v>8</v>
      </c>
      <c r="R131" t="s">
        <v>8</v>
      </c>
      <c r="S131">
        <v>0</v>
      </c>
      <c r="T131" t="s">
        <v>8</v>
      </c>
      <c r="U131" t="s">
        <v>8</v>
      </c>
      <c r="V131" t="s">
        <v>8</v>
      </c>
      <c r="W131">
        <v>0</v>
      </c>
      <c r="X131" t="s">
        <v>8</v>
      </c>
      <c r="Y131" t="s">
        <v>8</v>
      </c>
      <c r="Z131" t="s">
        <v>8</v>
      </c>
      <c r="AA131">
        <v>0</v>
      </c>
      <c r="AB131" t="s">
        <v>8</v>
      </c>
      <c r="AC131" t="s">
        <v>8</v>
      </c>
      <c r="AD131" t="s">
        <v>8</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5100</v>
      </c>
      <c r="HP131">
        <v>5575</v>
      </c>
      <c r="HQ131">
        <v>6051</v>
      </c>
      <c r="HR131">
        <v>6525</v>
      </c>
      <c r="HS131">
        <v>7000</v>
      </c>
      <c r="HT131">
        <v>7550</v>
      </c>
      <c r="HU131">
        <v>8101</v>
      </c>
      <c r="HV131">
        <v>8650</v>
      </c>
      <c r="HW131">
        <v>9200</v>
      </c>
      <c r="HX131">
        <v>9700</v>
      </c>
      <c r="HY131">
        <v>10201</v>
      </c>
      <c r="HZ131">
        <v>10700</v>
      </c>
      <c r="IA131">
        <v>11200</v>
      </c>
      <c r="IB131">
        <v>11776</v>
      </c>
      <c r="IC131">
        <v>12350</v>
      </c>
      <c r="ID131">
        <v>12926</v>
      </c>
      <c r="IE131">
        <v>13500</v>
      </c>
      <c r="IF131">
        <v>13492</v>
      </c>
      <c r="IG131">
        <v>13485</v>
      </c>
      <c r="IH131">
        <v>13477</v>
      </c>
      <c r="II131">
        <v>13469</v>
      </c>
      <c r="IJ131">
        <v>14802</v>
      </c>
      <c r="IK131">
        <v>16134</v>
      </c>
      <c r="IL131">
        <v>17467</v>
      </c>
      <c r="IM131">
        <v>18799</v>
      </c>
      <c r="IN131">
        <v>18179</v>
      </c>
      <c r="IO131">
        <v>17561</v>
      </c>
      <c r="IP131">
        <v>16941</v>
      </c>
      <c r="IQ131">
        <v>16321</v>
      </c>
      <c r="IR131">
        <v>16271</v>
      </c>
      <c r="IS131">
        <v>16220</v>
      </c>
      <c r="IT131">
        <v>16169</v>
      </c>
      <c r="IU131">
        <v>16118</v>
      </c>
      <c r="IV131">
        <v>16232</v>
      </c>
      <c r="IW131">
        <v>16346</v>
      </c>
      <c r="IX131">
        <v>16458</v>
      </c>
      <c r="IY131">
        <v>16572</v>
      </c>
      <c r="IZ131">
        <v>17016</v>
      </c>
      <c r="JA131">
        <v>17460</v>
      </c>
      <c r="JB131">
        <v>17902</v>
      </c>
      <c r="JC131">
        <v>18346</v>
      </c>
      <c r="JD131">
        <v>19149</v>
      </c>
      <c r="JE131">
        <v>19952</v>
      </c>
      <c r="JF131">
        <v>20754</v>
      </c>
      <c r="JG131">
        <v>21557</v>
      </c>
      <c r="JH131">
        <v>23872</v>
      </c>
      <c r="JI131">
        <v>26188</v>
      </c>
      <c r="JJ131">
        <v>28503</v>
      </c>
      <c r="JK131">
        <v>30818</v>
      </c>
      <c r="JL131">
        <v>31197</v>
      </c>
      <c r="JM131">
        <v>31577</v>
      </c>
      <c r="JN131">
        <v>31955</v>
      </c>
      <c r="JO131">
        <v>32334</v>
      </c>
      <c r="JP131">
        <v>33263</v>
      </c>
      <c r="JQ131">
        <v>34194</v>
      </c>
      <c r="JR131">
        <v>35123</v>
      </c>
      <c r="JS131">
        <v>36052</v>
      </c>
      <c r="JT131">
        <v>35964</v>
      </c>
      <c r="JU131">
        <v>35876</v>
      </c>
      <c r="JV131">
        <v>35788</v>
      </c>
      <c r="JW131">
        <v>35699</v>
      </c>
      <c r="JX131">
        <v>36414</v>
      </c>
      <c r="JY131">
        <v>37131</v>
      </c>
      <c r="JZ131">
        <v>37846</v>
      </c>
      <c r="KA131">
        <v>38561</v>
      </c>
      <c r="KB131">
        <v>38860</v>
      </c>
      <c r="KC131">
        <v>39158</v>
      </c>
      <c r="KD131">
        <v>39456</v>
      </c>
      <c r="KE131">
        <v>39754</v>
      </c>
      <c r="KF131">
        <v>42349</v>
      </c>
      <c r="KG131">
        <v>44943</v>
      </c>
      <c r="KH131">
        <v>47537</v>
      </c>
      <c r="KI131">
        <v>50131</v>
      </c>
      <c r="KJ131">
        <v>52409</v>
      </c>
      <c r="KK131">
        <v>54686</v>
      </c>
      <c r="KL131">
        <v>56963</v>
      </c>
      <c r="KM131">
        <v>59240</v>
      </c>
      <c r="KN131">
        <v>59743</v>
      </c>
      <c r="KO131">
        <v>60247</v>
      </c>
      <c r="KP131">
        <v>60750</v>
      </c>
      <c r="KQ131">
        <v>61253</v>
      </c>
      <c r="KR131">
        <v>60722</v>
      </c>
      <c r="KS131">
        <v>60193</v>
      </c>
      <c r="KT131">
        <v>59662</v>
      </c>
      <c r="KU131">
        <v>59131</v>
      </c>
      <c r="KV131">
        <v>60625</v>
      </c>
      <c r="KW131">
        <v>62118</v>
      </c>
      <c r="KX131">
        <v>63611</v>
      </c>
      <c r="KY131">
        <v>65104</v>
      </c>
      <c r="KZ131">
        <v>65490</v>
      </c>
      <c r="LA131">
        <v>65875</v>
      </c>
      <c r="LB131">
        <v>66260</v>
      </c>
      <c r="LC131">
        <v>66645</v>
      </c>
      <c r="LD131">
        <v>68369</v>
      </c>
      <c r="LE131">
        <v>69779</v>
      </c>
      <c r="LF131">
        <v>71310</v>
      </c>
    </row>
    <row r="132" spans="1:318">
      <c r="A132" t="s">
        <v>448</v>
      </c>
      <c r="B132" t="s">
        <v>331</v>
      </c>
      <c r="C132">
        <v>1000000</v>
      </c>
      <c r="D132" t="s">
        <v>332</v>
      </c>
      <c r="E132" t="s">
        <v>662</v>
      </c>
      <c r="F132" s="2" t="s">
        <v>663</v>
      </c>
      <c r="G132">
        <v>0</v>
      </c>
      <c r="H132" t="s">
        <v>8</v>
      </c>
      <c r="I132" t="s">
        <v>8</v>
      </c>
      <c r="J132" t="s">
        <v>8</v>
      </c>
      <c r="K132">
        <v>0</v>
      </c>
      <c r="L132" t="s">
        <v>8</v>
      </c>
      <c r="M132" t="s">
        <v>8</v>
      </c>
      <c r="N132" t="s">
        <v>8</v>
      </c>
      <c r="O132">
        <v>0</v>
      </c>
      <c r="P132" t="s">
        <v>8</v>
      </c>
      <c r="Q132" t="s">
        <v>8</v>
      </c>
      <c r="R132" t="s">
        <v>8</v>
      </c>
      <c r="S132">
        <v>0</v>
      </c>
      <c r="T132" t="s">
        <v>8</v>
      </c>
      <c r="U132" t="s">
        <v>8</v>
      </c>
      <c r="V132" t="s">
        <v>8</v>
      </c>
      <c r="W132">
        <v>0</v>
      </c>
      <c r="X132" t="s">
        <v>8</v>
      </c>
      <c r="Y132" t="s">
        <v>8</v>
      </c>
      <c r="Z132" t="s">
        <v>8</v>
      </c>
      <c r="AA132">
        <v>0</v>
      </c>
      <c r="AB132" t="s">
        <v>8</v>
      </c>
      <c r="AC132" t="s">
        <v>8</v>
      </c>
      <c r="AD132" t="s">
        <v>8</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0</v>
      </c>
      <c r="HL132">
        <v>0</v>
      </c>
      <c r="HM132">
        <v>0</v>
      </c>
      <c r="HN132">
        <v>0</v>
      </c>
      <c r="HO132">
        <v>149</v>
      </c>
      <c r="HP132">
        <v>152</v>
      </c>
      <c r="HQ132">
        <v>154</v>
      </c>
      <c r="HR132">
        <v>156</v>
      </c>
      <c r="HS132">
        <v>158</v>
      </c>
      <c r="HT132">
        <v>166</v>
      </c>
      <c r="HU132">
        <v>172</v>
      </c>
      <c r="HV132">
        <v>180</v>
      </c>
      <c r="HW132">
        <v>186</v>
      </c>
      <c r="HX132">
        <v>194</v>
      </c>
      <c r="HY132">
        <v>201</v>
      </c>
      <c r="HZ132">
        <v>208</v>
      </c>
      <c r="IA132">
        <v>215</v>
      </c>
      <c r="IB132">
        <v>225</v>
      </c>
      <c r="IC132">
        <v>235</v>
      </c>
      <c r="ID132">
        <v>245</v>
      </c>
      <c r="IE132">
        <v>254</v>
      </c>
      <c r="IF132">
        <v>271</v>
      </c>
      <c r="IG132">
        <v>288</v>
      </c>
      <c r="IH132">
        <v>304</v>
      </c>
      <c r="II132">
        <v>321</v>
      </c>
      <c r="IJ132">
        <v>385</v>
      </c>
      <c r="IK132">
        <v>451</v>
      </c>
      <c r="IL132">
        <v>515</v>
      </c>
      <c r="IM132">
        <v>579</v>
      </c>
      <c r="IN132">
        <v>677</v>
      </c>
      <c r="IO132">
        <v>773</v>
      </c>
      <c r="IP132">
        <v>871</v>
      </c>
      <c r="IQ132">
        <v>967</v>
      </c>
      <c r="IR132">
        <v>1085</v>
      </c>
      <c r="IS132">
        <v>1201</v>
      </c>
      <c r="IT132">
        <v>1319</v>
      </c>
      <c r="IU132">
        <v>1435</v>
      </c>
      <c r="IV132">
        <v>1744</v>
      </c>
      <c r="IW132">
        <v>2052</v>
      </c>
      <c r="IX132">
        <v>2361</v>
      </c>
      <c r="IY132">
        <v>2669</v>
      </c>
      <c r="IZ132">
        <v>3043</v>
      </c>
      <c r="JA132">
        <v>3418</v>
      </c>
      <c r="JB132">
        <v>3792</v>
      </c>
      <c r="JC132">
        <v>4166</v>
      </c>
      <c r="JD132">
        <v>4538</v>
      </c>
      <c r="JE132">
        <v>4909</v>
      </c>
      <c r="JF132">
        <v>5281</v>
      </c>
      <c r="JG132">
        <v>5652</v>
      </c>
      <c r="JH132">
        <v>5858</v>
      </c>
      <c r="JI132">
        <v>6064</v>
      </c>
      <c r="JJ132">
        <v>6268</v>
      </c>
      <c r="JK132">
        <v>6474</v>
      </c>
      <c r="JL132">
        <v>6861</v>
      </c>
      <c r="JM132">
        <v>7247</v>
      </c>
      <c r="JN132">
        <v>7634</v>
      </c>
      <c r="JO132">
        <v>8020</v>
      </c>
      <c r="JP132">
        <v>6987</v>
      </c>
      <c r="JQ132">
        <v>5955</v>
      </c>
      <c r="JR132">
        <v>4921</v>
      </c>
      <c r="JS132">
        <v>3888</v>
      </c>
      <c r="JT132">
        <v>5559</v>
      </c>
      <c r="JU132">
        <v>7231</v>
      </c>
      <c r="JV132">
        <v>8902</v>
      </c>
      <c r="JW132">
        <v>10573</v>
      </c>
      <c r="JX132">
        <v>9413</v>
      </c>
      <c r="JY132">
        <v>8253</v>
      </c>
      <c r="JZ132">
        <v>7093</v>
      </c>
      <c r="KA132">
        <v>5933</v>
      </c>
      <c r="KB132">
        <v>8687</v>
      </c>
      <c r="KC132">
        <v>11442</v>
      </c>
      <c r="KD132">
        <v>14196</v>
      </c>
      <c r="KE132">
        <v>16950</v>
      </c>
      <c r="KF132">
        <v>17637</v>
      </c>
      <c r="KG132">
        <v>18323</v>
      </c>
      <c r="KH132">
        <v>19010</v>
      </c>
      <c r="KI132">
        <v>19696</v>
      </c>
      <c r="KJ132">
        <v>17384</v>
      </c>
      <c r="KK132">
        <v>15071</v>
      </c>
      <c r="KL132">
        <v>12759</v>
      </c>
      <c r="KM132">
        <v>10446</v>
      </c>
      <c r="KN132">
        <v>10516</v>
      </c>
      <c r="KO132">
        <v>10587</v>
      </c>
      <c r="KP132">
        <v>10657</v>
      </c>
      <c r="KQ132">
        <v>10727</v>
      </c>
      <c r="KR132">
        <v>8444</v>
      </c>
      <c r="KS132">
        <v>6161</v>
      </c>
      <c r="KT132">
        <v>3878</v>
      </c>
      <c r="KU132">
        <v>1594</v>
      </c>
      <c r="KV132">
        <v>1238</v>
      </c>
      <c r="KW132">
        <v>883</v>
      </c>
      <c r="KX132">
        <v>527</v>
      </c>
      <c r="KY132">
        <v>171</v>
      </c>
      <c r="KZ132">
        <v>198</v>
      </c>
      <c r="LA132">
        <v>226</v>
      </c>
      <c r="LB132">
        <v>252</v>
      </c>
      <c r="LC132">
        <v>279</v>
      </c>
      <c r="LD132">
        <v>282</v>
      </c>
      <c r="LE132">
        <v>285</v>
      </c>
      <c r="LF132">
        <v>286</v>
      </c>
    </row>
    <row r="133" spans="1:318">
      <c r="A133" t="s">
        <v>451</v>
      </c>
      <c r="B133" t="s">
        <v>331</v>
      </c>
      <c r="C133">
        <v>1000000</v>
      </c>
      <c r="D133" t="s">
        <v>332</v>
      </c>
      <c r="E133" t="s">
        <v>664</v>
      </c>
      <c r="F133" s="2" t="s">
        <v>665</v>
      </c>
      <c r="G133">
        <v>0</v>
      </c>
      <c r="H133" t="s">
        <v>8</v>
      </c>
      <c r="I133" t="s">
        <v>8</v>
      </c>
      <c r="J133" t="s">
        <v>8</v>
      </c>
      <c r="K133">
        <v>0</v>
      </c>
      <c r="L133" t="s">
        <v>8</v>
      </c>
      <c r="M133" t="s">
        <v>8</v>
      </c>
      <c r="N133" t="s">
        <v>8</v>
      </c>
      <c r="O133">
        <v>0</v>
      </c>
      <c r="P133" t="s">
        <v>8</v>
      </c>
      <c r="Q133" t="s">
        <v>8</v>
      </c>
      <c r="R133" t="s">
        <v>8</v>
      </c>
      <c r="S133">
        <v>0</v>
      </c>
      <c r="T133" t="s">
        <v>8</v>
      </c>
      <c r="U133" t="s">
        <v>8</v>
      </c>
      <c r="V133" t="s">
        <v>8</v>
      </c>
      <c r="W133">
        <v>0</v>
      </c>
      <c r="X133" t="s">
        <v>8</v>
      </c>
      <c r="Y133" t="s">
        <v>8</v>
      </c>
      <c r="Z133" t="s">
        <v>8</v>
      </c>
      <c r="AA133">
        <v>0</v>
      </c>
      <c r="AB133" t="s">
        <v>8</v>
      </c>
      <c r="AC133" t="s">
        <v>8</v>
      </c>
      <c r="AD133" t="s">
        <v>8</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0</v>
      </c>
      <c r="HI133">
        <v>0</v>
      </c>
      <c r="HJ133">
        <v>0</v>
      </c>
      <c r="HK133">
        <v>0</v>
      </c>
      <c r="HL133">
        <v>0</v>
      </c>
      <c r="HM133">
        <v>0</v>
      </c>
      <c r="HN133">
        <v>0</v>
      </c>
      <c r="HO133">
        <v>57</v>
      </c>
      <c r="HP133">
        <v>59</v>
      </c>
      <c r="HQ133">
        <v>59</v>
      </c>
      <c r="HR133">
        <v>61</v>
      </c>
      <c r="HS133">
        <v>61</v>
      </c>
      <c r="HT133">
        <v>64</v>
      </c>
      <c r="HU133">
        <v>67</v>
      </c>
      <c r="HV133">
        <v>70</v>
      </c>
      <c r="HW133">
        <v>72</v>
      </c>
      <c r="HX133">
        <v>74</v>
      </c>
      <c r="HY133">
        <v>78</v>
      </c>
      <c r="HZ133">
        <v>80</v>
      </c>
      <c r="IA133">
        <v>82</v>
      </c>
      <c r="IB133">
        <v>86</v>
      </c>
      <c r="IC133">
        <v>90</v>
      </c>
      <c r="ID133">
        <v>93</v>
      </c>
      <c r="IE133">
        <v>97</v>
      </c>
      <c r="IF133">
        <v>104</v>
      </c>
      <c r="IG133">
        <v>110</v>
      </c>
      <c r="IH133">
        <v>117</v>
      </c>
      <c r="II133">
        <v>123</v>
      </c>
      <c r="IJ133">
        <v>139</v>
      </c>
      <c r="IK133">
        <v>155</v>
      </c>
      <c r="IL133">
        <v>170</v>
      </c>
      <c r="IM133">
        <v>186</v>
      </c>
      <c r="IN133">
        <v>218</v>
      </c>
      <c r="IO133">
        <v>251</v>
      </c>
      <c r="IP133">
        <v>283</v>
      </c>
      <c r="IQ133">
        <v>315</v>
      </c>
      <c r="IR133">
        <v>329</v>
      </c>
      <c r="IS133">
        <v>343</v>
      </c>
      <c r="IT133">
        <v>357</v>
      </c>
      <c r="IU133">
        <v>370</v>
      </c>
      <c r="IV133">
        <v>485</v>
      </c>
      <c r="IW133">
        <v>601</v>
      </c>
      <c r="IX133">
        <v>715</v>
      </c>
      <c r="IY133">
        <v>830</v>
      </c>
      <c r="IZ133">
        <v>865</v>
      </c>
      <c r="JA133">
        <v>899</v>
      </c>
      <c r="JB133">
        <v>934</v>
      </c>
      <c r="JC133">
        <v>968</v>
      </c>
      <c r="JD133">
        <v>1039</v>
      </c>
      <c r="JE133">
        <v>1110</v>
      </c>
      <c r="JF133">
        <v>1181</v>
      </c>
      <c r="JG133">
        <v>1251</v>
      </c>
      <c r="JH133">
        <v>1392</v>
      </c>
      <c r="JI133">
        <v>1533</v>
      </c>
      <c r="JJ133">
        <v>1674</v>
      </c>
      <c r="JK133">
        <v>1815</v>
      </c>
      <c r="JL133">
        <v>2058</v>
      </c>
      <c r="JM133">
        <v>2303</v>
      </c>
      <c r="JN133">
        <v>2546</v>
      </c>
      <c r="JO133">
        <v>2789</v>
      </c>
      <c r="JP133">
        <v>2580</v>
      </c>
      <c r="JQ133">
        <v>2371</v>
      </c>
      <c r="JR133">
        <v>2162</v>
      </c>
      <c r="JS133">
        <v>1952</v>
      </c>
      <c r="JT133">
        <v>2644</v>
      </c>
      <c r="JU133">
        <v>3334</v>
      </c>
      <c r="JV133">
        <v>4026</v>
      </c>
      <c r="JW133">
        <v>4716</v>
      </c>
      <c r="JX133">
        <v>4214</v>
      </c>
      <c r="JY133">
        <v>3712</v>
      </c>
      <c r="JZ133">
        <v>3210</v>
      </c>
      <c r="KA133">
        <v>2707</v>
      </c>
      <c r="KB133">
        <v>3014</v>
      </c>
      <c r="KC133">
        <v>3321</v>
      </c>
      <c r="KD133">
        <v>3628</v>
      </c>
      <c r="KE133">
        <v>3934</v>
      </c>
      <c r="KF133">
        <v>4037</v>
      </c>
      <c r="KG133">
        <v>4140</v>
      </c>
      <c r="KH133">
        <v>4243</v>
      </c>
      <c r="KI133">
        <v>4345</v>
      </c>
      <c r="KJ133">
        <v>7099</v>
      </c>
      <c r="KK133">
        <v>9853</v>
      </c>
      <c r="KL133">
        <v>12606</v>
      </c>
      <c r="KM133">
        <v>15360</v>
      </c>
      <c r="KN133">
        <v>15518</v>
      </c>
      <c r="KO133">
        <v>15676</v>
      </c>
      <c r="KP133">
        <v>15834</v>
      </c>
      <c r="KQ133">
        <v>15992</v>
      </c>
      <c r="KR133">
        <v>12585</v>
      </c>
      <c r="KS133">
        <v>9180</v>
      </c>
      <c r="KT133">
        <v>5773</v>
      </c>
      <c r="KU133">
        <v>2366</v>
      </c>
      <c r="KV133">
        <v>1959</v>
      </c>
      <c r="KW133">
        <v>1553</v>
      </c>
      <c r="KX133">
        <v>1146</v>
      </c>
      <c r="KY133">
        <v>739</v>
      </c>
      <c r="KZ133">
        <v>869</v>
      </c>
      <c r="LA133">
        <v>999</v>
      </c>
      <c r="LB133">
        <v>1129</v>
      </c>
      <c r="LC133">
        <v>1259</v>
      </c>
      <c r="LD133">
        <v>1290</v>
      </c>
      <c r="LE133">
        <v>1303</v>
      </c>
      <c r="LF133">
        <v>1308</v>
      </c>
    </row>
    <row r="134" spans="1:318">
      <c r="A134" t="s">
        <v>454</v>
      </c>
      <c r="B134" t="s">
        <v>331</v>
      </c>
      <c r="C134">
        <v>1000000</v>
      </c>
      <c r="D134" t="s">
        <v>332</v>
      </c>
      <c r="E134" t="s">
        <v>666</v>
      </c>
      <c r="F134" s="2" t="s">
        <v>667</v>
      </c>
      <c r="G134">
        <v>513</v>
      </c>
      <c r="H134" t="s">
        <v>8</v>
      </c>
      <c r="I134" t="s">
        <v>8</v>
      </c>
      <c r="J134" t="s">
        <v>8</v>
      </c>
      <c r="K134">
        <v>514</v>
      </c>
      <c r="L134" t="s">
        <v>8</v>
      </c>
      <c r="M134" t="s">
        <v>8</v>
      </c>
      <c r="N134" t="s">
        <v>8</v>
      </c>
      <c r="O134">
        <v>491</v>
      </c>
      <c r="P134" t="s">
        <v>8</v>
      </c>
      <c r="Q134" t="s">
        <v>8</v>
      </c>
      <c r="R134" t="s">
        <v>8</v>
      </c>
      <c r="S134">
        <v>435</v>
      </c>
      <c r="T134" t="s">
        <v>8</v>
      </c>
      <c r="U134" t="s">
        <v>8</v>
      </c>
      <c r="V134" t="s">
        <v>8</v>
      </c>
      <c r="W134">
        <v>394</v>
      </c>
      <c r="X134" t="s">
        <v>8</v>
      </c>
      <c r="Y134" t="s">
        <v>8</v>
      </c>
      <c r="Z134" t="s">
        <v>8</v>
      </c>
      <c r="AA134">
        <v>439</v>
      </c>
      <c r="AB134" t="s">
        <v>8</v>
      </c>
      <c r="AC134" t="s">
        <v>8</v>
      </c>
      <c r="AD134" t="s">
        <v>8</v>
      </c>
      <c r="AE134">
        <v>460</v>
      </c>
      <c r="AF134">
        <v>457</v>
      </c>
      <c r="AG134">
        <v>459</v>
      </c>
      <c r="AH134">
        <v>491</v>
      </c>
      <c r="AI134">
        <v>499</v>
      </c>
      <c r="AJ134">
        <v>496</v>
      </c>
      <c r="AK134">
        <v>470</v>
      </c>
      <c r="AL134">
        <v>471</v>
      </c>
      <c r="AM134">
        <v>443</v>
      </c>
      <c r="AN134">
        <v>442</v>
      </c>
      <c r="AO134">
        <v>417</v>
      </c>
      <c r="AP134">
        <v>413</v>
      </c>
      <c r="AQ134">
        <v>430</v>
      </c>
      <c r="AR134">
        <v>465</v>
      </c>
      <c r="AS134">
        <v>441</v>
      </c>
      <c r="AT134">
        <v>473</v>
      </c>
      <c r="AU134">
        <v>458</v>
      </c>
      <c r="AV134">
        <v>466</v>
      </c>
      <c r="AW134">
        <v>505</v>
      </c>
      <c r="AX134">
        <v>543</v>
      </c>
      <c r="AY134">
        <v>567</v>
      </c>
      <c r="AZ134">
        <v>586</v>
      </c>
      <c r="BA134">
        <v>645</v>
      </c>
      <c r="BB134">
        <v>659</v>
      </c>
      <c r="BC134">
        <v>658</v>
      </c>
      <c r="BD134">
        <v>628</v>
      </c>
      <c r="BE134">
        <v>630</v>
      </c>
      <c r="BF134">
        <v>643</v>
      </c>
      <c r="BG134">
        <v>619</v>
      </c>
      <c r="BH134">
        <v>673</v>
      </c>
      <c r="BI134">
        <v>734</v>
      </c>
      <c r="BJ134">
        <v>748</v>
      </c>
      <c r="BK134">
        <v>771</v>
      </c>
      <c r="BL134">
        <v>945</v>
      </c>
      <c r="BM134">
        <v>847</v>
      </c>
      <c r="BN134">
        <v>841</v>
      </c>
      <c r="BO134">
        <v>899</v>
      </c>
      <c r="BP134">
        <v>969</v>
      </c>
      <c r="BQ134">
        <v>1000</v>
      </c>
      <c r="BR134">
        <v>1018</v>
      </c>
      <c r="BS134">
        <v>1185</v>
      </c>
      <c r="BT134">
        <v>1195</v>
      </c>
      <c r="BU134">
        <v>1030</v>
      </c>
      <c r="BV134">
        <v>1078</v>
      </c>
      <c r="BW134">
        <v>1190</v>
      </c>
      <c r="BX134">
        <v>1187</v>
      </c>
      <c r="BY134">
        <v>1241</v>
      </c>
      <c r="BZ134">
        <v>1370</v>
      </c>
      <c r="CA134">
        <v>1579</v>
      </c>
      <c r="CB134">
        <v>1739</v>
      </c>
      <c r="CC134">
        <v>1715</v>
      </c>
      <c r="CD134">
        <v>1730</v>
      </c>
      <c r="CE134">
        <v>1957</v>
      </c>
      <c r="CF134">
        <v>2016</v>
      </c>
      <c r="CG134">
        <v>2216</v>
      </c>
      <c r="CH134">
        <v>2222</v>
      </c>
      <c r="CI134">
        <v>2240</v>
      </c>
      <c r="CJ134">
        <v>2285</v>
      </c>
      <c r="CK134">
        <v>2376</v>
      </c>
      <c r="CL134">
        <v>2617</v>
      </c>
      <c r="CM134">
        <v>2843</v>
      </c>
      <c r="CN134">
        <v>3150</v>
      </c>
      <c r="CO134">
        <v>3461</v>
      </c>
      <c r="CP134">
        <v>3595</v>
      </c>
      <c r="CQ134">
        <v>3643</v>
      </c>
      <c r="CR134">
        <v>3868</v>
      </c>
      <c r="CS134">
        <v>4385</v>
      </c>
      <c r="CT134">
        <v>4624</v>
      </c>
      <c r="CU134">
        <v>5425</v>
      </c>
      <c r="CV134">
        <v>5346</v>
      </c>
      <c r="CW134">
        <v>5543</v>
      </c>
      <c r="CX134">
        <v>5643</v>
      </c>
      <c r="CY134">
        <v>6264</v>
      </c>
      <c r="CZ134">
        <v>6347</v>
      </c>
      <c r="DA134">
        <v>6549</v>
      </c>
      <c r="DB134">
        <v>6948</v>
      </c>
      <c r="DC134">
        <v>7737</v>
      </c>
      <c r="DD134">
        <v>7714</v>
      </c>
      <c r="DE134">
        <v>7496</v>
      </c>
      <c r="DF134">
        <v>7172</v>
      </c>
      <c r="DG134">
        <v>7420</v>
      </c>
      <c r="DH134">
        <v>7251</v>
      </c>
      <c r="DI134">
        <v>7519</v>
      </c>
      <c r="DJ134">
        <v>7703</v>
      </c>
      <c r="DK134">
        <v>8411</v>
      </c>
      <c r="DL134">
        <v>8491</v>
      </c>
      <c r="DM134">
        <v>8939</v>
      </c>
      <c r="DN134">
        <v>9500</v>
      </c>
      <c r="DO134">
        <v>10074</v>
      </c>
      <c r="DP134">
        <v>10488</v>
      </c>
      <c r="DQ134">
        <v>10796</v>
      </c>
      <c r="DR134">
        <v>11354</v>
      </c>
      <c r="DS134">
        <v>12138</v>
      </c>
      <c r="DT134">
        <v>12895</v>
      </c>
      <c r="DU134">
        <v>13367</v>
      </c>
      <c r="DV134">
        <v>13578</v>
      </c>
      <c r="DW134">
        <v>14870</v>
      </c>
      <c r="DX134">
        <v>16479</v>
      </c>
      <c r="DY134">
        <v>16549</v>
      </c>
      <c r="DZ134">
        <v>18078</v>
      </c>
      <c r="EA134">
        <v>19694</v>
      </c>
      <c r="EB134">
        <v>19947</v>
      </c>
      <c r="EC134">
        <v>20209</v>
      </c>
      <c r="ED134">
        <v>21203</v>
      </c>
      <c r="EE134">
        <v>21667</v>
      </c>
      <c r="EF134">
        <v>22718</v>
      </c>
      <c r="EG134">
        <v>22267</v>
      </c>
      <c r="EH134">
        <v>23596</v>
      </c>
      <c r="EI134">
        <v>21567</v>
      </c>
      <c r="EJ134">
        <v>21428</v>
      </c>
      <c r="EK134">
        <v>22811</v>
      </c>
      <c r="EL134">
        <v>23726</v>
      </c>
      <c r="EM134">
        <v>23705</v>
      </c>
      <c r="EN134">
        <v>23859</v>
      </c>
      <c r="EO134">
        <v>31431</v>
      </c>
      <c r="EP134">
        <v>32022</v>
      </c>
      <c r="EQ134">
        <v>33311</v>
      </c>
      <c r="ER134">
        <v>32657</v>
      </c>
      <c r="ES134">
        <v>32610</v>
      </c>
      <c r="ET134">
        <v>31775</v>
      </c>
      <c r="EU134">
        <v>32366</v>
      </c>
      <c r="EV134">
        <v>31021</v>
      </c>
      <c r="EW134">
        <v>30722</v>
      </c>
      <c r="EX134">
        <v>30914</v>
      </c>
      <c r="EY134">
        <v>33243</v>
      </c>
      <c r="EZ134">
        <v>29889</v>
      </c>
      <c r="FA134">
        <v>29138</v>
      </c>
      <c r="FB134">
        <v>32398</v>
      </c>
      <c r="FC134">
        <v>32857</v>
      </c>
      <c r="FD134">
        <v>33513</v>
      </c>
      <c r="FE134">
        <v>34267</v>
      </c>
      <c r="FF134">
        <v>35081</v>
      </c>
      <c r="FG134">
        <v>34440</v>
      </c>
      <c r="FH134">
        <v>34226</v>
      </c>
      <c r="FI134">
        <v>32893</v>
      </c>
      <c r="FJ134">
        <v>32834</v>
      </c>
      <c r="FK134">
        <v>33534</v>
      </c>
      <c r="FL134">
        <v>33476</v>
      </c>
      <c r="FM134">
        <v>34613</v>
      </c>
      <c r="FN134">
        <v>35431</v>
      </c>
      <c r="FO134">
        <v>36156</v>
      </c>
      <c r="FP134">
        <v>35806</v>
      </c>
      <c r="FQ134">
        <v>34602</v>
      </c>
      <c r="FR134">
        <v>35930</v>
      </c>
      <c r="FS134">
        <v>37135</v>
      </c>
      <c r="FT134">
        <v>36318</v>
      </c>
      <c r="FU134">
        <v>38801</v>
      </c>
      <c r="FV134">
        <v>41715</v>
      </c>
      <c r="FW134">
        <v>43955</v>
      </c>
      <c r="FX134">
        <v>44221</v>
      </c>
      <c r="FY134">
        <v>44419</v>
      </c>
      <c r="FZ134">
        <v>42910</v>
      </c>
      <c r="GA134">
        <v>44351</v>
      </c>
      <c r="GB134">
        <v>45166</v>
      </c>
      <c r="GC134">
        <v>45514</v>
      </c>
      <c r="GD134">
        <v>49418</v>
      </c>
      <c r="GE134">
        <v>51165</v>
      </c>
      <c r="GF134">
        <v>51057</v>
      </c>
      <c r="GG134">
        <v>50482</v>
      </c>
      <c r="GH134">
        <v>49341</v>
      </c>
      <c r="GI134">
        <v>48652</v>
      </c>
      <c r="GJ134">
        <v>48688</v>
      </c>
      <c r="GK134">
        <v>50108</v>
      </c>
      <c r="GL134">
        <v>50612</v>
      </c>
      <c r="GM134">
        <v>51360</v>
      </c>
      <c r="GN134">
        <v>51134</v>
      </c>
      <c r="GO134">
        <v>49301</v>
      </c>
      <c r="GP134">
        <v>50347</v>
      </c>
      <c r="GQ134">
        <v>50064</v>
      </c>
      <c r="GR134">
        <v>51585</v>
      </c>
      <c r="GS134">
        <v>51636</v>
      </c>
      <c r="GT134">
        <v>50141</v>
      </c>
      <c r="GU134">
        <v>49108</v>
      </c>
      <c r="GV134">
        <v>47420</v>
      </c>
      <c r="GW134">
        <v>46512</v>
      </c>
      <c r="GX134">
        <v>47996</v>
      </c>
      <c r="GY134">
        <v>48732</v>
      </c>
      <c r="GZ134">
        <v>48831</v>
      </c>
      <c r="HA134">
        <v>50072</v>
      </c>
      <c r="HB134">
        <v>51785</v>
      </c>
      <c r="HC134">
        <v>54052</v>
      </c>
      <c r="HD134">
        <v>53864</v>
      </c>
      <c r="HE134">
        <v>52710</v>
      </c>
      <c r="HF134">
        <v>54183</v>
      </c>
      <c r="HG134">
        <v>55255</v>
      </c>
      <c r="HH134">
        <v>54296</v>
      </c>
      <c r="HI134">
        <v>52392</v>
      </c>
      <c r="HJ134">
        <v>53319</v>
      </c>
      <c r="HK134">
        <v>48596</v>
      </c>
      <c r="HL134">
        <v>44097</v>
      </c>
      <c r="HM134">
        <v>47478</v>
      </c>
      <c r="HN134">
        <v>47157</v>
      </c>
      <c r="HO134">
        <v>71103</v>
      </c>
      <c r="HP134">
        <v>68807</v>
      </c>
      <c r="HQ134">
        <v>71784</v>
      </c>
      <c r="HR134">
        <v>107869</v>
      </c>
      <c r="HS134">
        <v>108886</v>
      </c>
      <c r="HT134">
        <v>117524</v>
      </c>
      <c r="HU134">
        <v>128423</v>
      </c>
      <c r="HV134">
        <v>143011</v>
      </c>
      <c r="HW134">
        <v>129061</v>
      </c>
      <c r="HX134">
        <v>149938</v>
      </c>
      <c r="HY134">
        <v>154782</v>
      </c>
      <c r="HZ134">
        <v>162598</v>
      </c>
      <c r="IA134">
        <v>146098</v>
      </c>
      <c r="IB134">
        <v>106362</v>
      </c>
      <c r="IC134">
        <v>106706</v>
      </c>
      <c r="ID134">
        <v>106380</v>
      </c>
      <c r="IE134">
        <v>114305</v>
      </c>
      <c r="IF134">
        <v>120055</v>
      </c>
      <c r="IG134">
        <v>132645</v>
      </c>
      <c r="IH134">
        <v>134009</v>
      </c>
      <c r="II134">
        <v>137686</v>
      </c>
      <c r="IJ134">
        <v>148482</v>
      </c>
      <c r="IK134">
        <v>158416</v>
      </c>
      <c r="IL134">
        <v>160570</v>
      </c>
      <c r="IM134">
        <v>164164</v>
      </c>
      <c r="IN134">
        <v>169832</v>
      </c>
      <c r="IO134">
        <v>162075</v>
      </c>
      <c r="IP134">
        <v>159290</v>
      </c>
      <c r="IQ134">
        <v>153068</v>
      </c>
      <c r="IR134">
        <v>160628</v>
      </c>
      <c r="IS134">
        <v>177176</v>
      </c>
      <c r="IT134">
        <v>191812</v>
      </c>
      <c r="IU134">
        <v>215526</v>
      </c>
      <c r="IV134">
        <v>234287</v>
      </c>
      <c r="IW134">
        <v>288326</v>
      </c>
      <c r="IX134">
        <v>279121</v>
      </c>
      <c r="IY134">
        <v>330431</v>
      </c>
      <c r="IZ134">
        <v>296869</v>
      </c>
      <c r="JA134">
        <v>298193</v>
      </c>
      <c r="JB134">
        <v>323933</v>
      </c>
      <c r="JC134">
        <v>319464</v>
      </c>
      <c r="JD134">
        <v>317566</v>
      </c>
      <c r="JE134">
        <v>340324</v>
      </c>
      <c r="JF134">
        <v>322495</v>
      </c>
      <c r="JG134">
        <v>323446</v>
      </c>
      <c r="JH134">
        <v>342400</v>
      </c>
      <c r="JI134">
        <v>296335</v>
      </c>
      <c r="JJ134">
        <v>307725</v>
      </c>
      <c r="JK134">
        <v>290204</v>
      </c>
      <c r="JL134">
        <v>247520</v>
      </c>
      <c r="JM134">
        <v>252705</v>
      </c>
      <c r="JN134">
        <v>261538</v>
      </c>
      <c r="JO134">
        <v>264050</v>
      </c>
      <c r="JP134">
        <v>266354</v>
      </c>
      <c r="JQ134">
        <v>262849</v>
      </c>
      <c r="JR134">
        <v>260555</v>
      </c>
      <c r="JS134">
        <v>290562</v>
      </c>
      <c r="JT134">
        <v>307343</v>
      </c>
      <c r="JU134">
        <v>312060</v>
      </c>
      <c r="JV134">
        <v>304773</v>
      </c>
      <c r="JW134">
        <v>305353</v>
      </c>
      <c r="JX134">
        <v>304182</v>
      </c>
      <c r="JY134">
        <v>298877</v>
      </c>
      <c r="JZ134">
        <v>283252</v>
      </c>
      <c r="KA134">
        <v>285088</v>
      </c>
      <c r="KB134">
        <v>289950</v>
      </c>
      <c r="KC134">
        <v>286739</v>
      </c>
      <c r="KD134">
        <v>392618</v>
      </c>
      <c r="KE134">
        <v>388941</v>
      </c>
      <c r="KF134">
        <v>410482</v>
      </c>
      <c r="KG134">
        <v>417339</v>
      </c>
      <c r="KH134">
        <v>434635</v>
      </c>
      <c r="KI134">
        <v>445496</v>
      </c>
      <c r="KJ134">
        <v>461199</v>
      </c>
      <c r="KK134">
        <v>464970</v>
      </c>
      <c r="KL134">
        <v>487421</v>
      </c>
      <c r="KM134">
        <v>493219</v>
      </c>
      <c r="KN134">
        <v>509341</v>
      </c>
      <c r="KO134">
        <v>513053</v>
      </c>
      <c r="KP134">
        <v>505551</v>
      </c>
      <c r="KQ134">
        <v>509062</v>
      </c>
      <c r="KR134">
        <v>562531</v>
      </c>
      <c r="KS134">
        <v>574629</v>
      </c>
      <c r="KT134">
        <v>591397</v>
      </c>
      <c r="KU134">
        <v>608042</v>
      </c>
      <c r="KV134">
        <v>621890</v>
      </c>
      <c r="KW134">
        <v>634908</v>
      </c>
      <c r="KX134">
        <v>657464</v>
      </c>
      <c r="KY134">
        <v>686993</v>
      </c>
      <c r="KZ134">
        <v>714277</v>
      </c>
      <c r="LA134">
        <v>723803</v>
      </c>
      <c r="LB134">
        <v>751371</v>
      </c>
      <c r="LC134">
        <v>736638</v>
      </c>
      <c r="LD134">
        <v>760621</v>
      </c>
      <c r="LE134">
        <v>768471</v>
      </c>
      <c r="LF134">
        <v>819766</v>
      </c>
    </row>
    <row r="135" spans="1:318">
      <c r="A135" t="s">
        <v>668</v>
      </c>
      <c r="B135" t="s">
        <v>331</v>
      </c>
      <c r="C135">
        <v>1000000</v>
      </c>
      <c r="D135" t="s">
        <v>332</v>
      </c>
      <c r="E135" t="s">
        <v>669</v>
      </c>
      <c r="F135" s="2" t="s">
        <v>670</v>
      </c>
      <c r="G135">
        <v>13418</v>
      </c>
      <c r="H135" t="s">
        <v>8</v>
      </c>
      <c r="I135" t="s">
        <v>8</v>
      </c>
      <c r="J135" t="s">
        <v>8</v>
      </c>
      <c r="K135">
        <v>11855</v>
      </c>
      <c r="L135" t="s">
        <v>8</v>
      </c>
      <c r="M135" t="s">
        <v>8</v>
      </c>
      <c r="N135" t="s">
        <v>8</v>
      </c>
      <c r="O135">
        <v>11901</v>
      </c>
      <c r="P135" t="s">
        <v>8</v>
      </c>
      <c r="Q135" t="s">
        <v>8</v>
      </c>
      <c r="R135" t="s">
        <v>8</v>
      </c>
      <c r="S135">
        <v>12573</v>
      </c>
      <c r="T135" t="s">
        <v>8</v>
      </c>
      <c r="U135" t="s">
        <v>8</v>
      </c>
      <c r="V135" t="s">
        <v>8</v>
      </c>
      <c r="W135">
        <v>13503</v>
      </c>
      <c r="X135" t="s">
        <v>8</v>
      </c>
      <c r="Y135" t="s">
        <v>8</v>
      </c>
      <c r="Z135" t="s">
        <v>8</v>
      </c>
      <c r="AA135">
        <v>16337</v>
      </c>
      <c r="AB135" t="s">
        <v>8</v>
      </c>
      <c r="AC135" t="s">
        <v>8</v>
      </c>
      <c r="AD135" t="s">
        <v>8</v>
      </c>
      <c r="AE135">
        <v>17154</v>
      </c>
      <c r="AF135">
        <v>17308</v>
      </c>
      <c r="AG135">
        <v>17895</v>
      </c>
      <c r="AH135">
        <v>18511</v>
      </c>
      <c r="AI135">
        <v>18555</v>
      </c>
      <c r="AJ135">
        <v>18476</v>
      </c>
      <c r="AK135">
        <v>18787</v>
      </c>
      <c r="AL135">
        <v>19204</v>
      </c>
      <c r="AM135">
        <v>19493</v>
      </c>
      <c r="AN135">
        <v>20379</v>
      </c>
      <c r="AO135">
        <v>21067</v>
      </c>
      <c r="AP135">
        <v>21976</v>
      </c>
      <c r="AQ135">
        <v>22769</v>
      </c>
      <c r="AR135">
        <v>22766</v>
      </c>
      <c r="AS135">
        <v>23536</v>
      </c>
      <c r="AT135">
        <v>24236</v>
      </c>
      <c r="AU135">
        <v>24506</v>
      </c>
      <c r="AV135">
        <v>25539</v>
      </c>
      <c r="AW135">
        <v>25745</v>
      </c>
      <c r="AX135">
        <v>26381</v>
      </c>
      <c r="AY135">
        <v>26301</v>
      </c>
      <c r="AZ135">
        <v>25791</v>
      </c>
      <c r="BA135">
        <v>26750</v>
      </c>
      <c r="BB135">
        <v>25922</v>
      </c>
      <c r="BC135">
        <v>25964</v>
      </c>
      <c r="BD135">
        <v>26455</v>
      </c>
      <c r="BE135">
        <v>26876</v>
      </c>
      <c r="BF135">
        <v>28095</v>
      </c>
      <c r="BG135">
        <v>29455</v>
      </c>
      <c r="BH135">
        <v>30368</v>
      </c>
      <c r="BI135">
        <v>32798</v>
      </c>
      <c r="BJ135">
        <v>33591</v>
      </c>
      <c r="BK135">
        <v>34574</v>
      </c>
      <c r="BL135">
        <v>34309</v>
      </c>
      <c r="BM135">
        <v>35235</v>
      </c>
      <c r="BN135">
        <v>35471</v>
      </c>
      <c r="BO135">
        <v>36920</v>
      </c>
      <c r="BP135">
        <v>38640</v>
      </c>
      <c r="BQ135">
        <v>38798</v>
      </c>
      <c r="BR135">
        <v>40429</v>
      </c>
      <c r="BS135">
        <v>41408</v>
      </c>
      <c r="BT135">
        <v>41865</v>
      </c>
      <c r="BU135">
        <v>39583</v>
      </c>
      <c r="BV135">
        <v>40428</v>
      </c>
      <c r="BW135">
        <v>42256</v>
      </c>
      <c r="BX135">
        <v>43844</v>
      </c>
      <c r="BY135">
        <v>45663</v>
      </c>
      <c r="BZ135">
        <v>46906</v>
      </c>
      <c r="CA135">
        <v>47404</v>
      </c>
      <c r="CB135">
        <v>48289</v>
      </c>
      <c r="CC135">
        <v>49235</v>
      </c>
      <c r="CD135">
        <v>50938</v>
      </c>
      <c r="CE135">
        <v>56394</v>
      </c>
      <c r="CF135">
        <v>56567</v>
      </c>
      <c r="CG135">
        <v>56337</v>
      </c>
      <c r="CH135">
        <v>58131</v>
      </c>
      <c r="CI135">
        <v>59099</v>
      </c>
      <c r="CJ135">
        <v>58696</v>
      </c>
      <c r="CK135">
        <v>58496</v>
      </c>
      <c r="CL135">
        <v>58787</v>
      </c>
      <c r="CM135">
        <v>61776</v>
      </c>
      <c r="CN135">
        <v>65976</v>
      </c>
      <c r="CO135">
        <v>70238</v>
      </c>
      <c r="CP135">
        <v>77391</v>
      </c>
      <c r="CQ135">
        <v>81777</v>
      </c>
      <c r="CR135">
        <v>81910</v>
      </c>
      <c r="CS135">
        <v>86600</v>
      </c>
      <c r="CT135">
        <v>90505</v>
      </c>
      <c r="CU135">
        <v>93559</v>
      </c>
      <c r="CV135">
        <v>95753</v>
      </c>
      <c r="CW135">
        <v>99404</v>
      </c>
      <c r="CX135">
        <v>98058</v>
      </c>
      <c r="CY135">
        <v>102865</v>
      </c>
      <c r="CZ135">
        <v>105102</v>
      </c>
      <c r="DA135">
        <v>103366</v>
      </c>
      <c r="DB135">
        <v>107816</v>
      </c>
      <c r="DC135">
        <v>111986</v>
      </c>
      <c r="DD135">
        <v>118754</v>
      </c>
      <c r="DE135">
        <v>123807</v>
      </c>
      <c r="DF135">
        <v>133940</v>
      </c>
      <c r="DG135">
        <v>140073</v>
      </c>
      <c r="DH135">
        <v>146385</v>
      </c>
      <c r="DI135">
        <v>149885</v>
      </c>
      <c r="DJ135">
        <v>157373</v>
      </c>
      <c r="DK135">
        <v>166791</v>
      </c>
      <c r="DL135">
        <v>173222</v>
      </c>
      <c r="DM135">
        <v>172403</v>
      </c>
      <c r="DN135">
        <v>176485</v>
      </c>
      <c r="DO135">
        <v>170671</v>
      </c>
      <c r="DP135">
        <v>177536</v>
      </c>
      <c r="DQ135">
        <v>175035</v>
      </c>
      <c r="DR135">
        <v>175152</v>
      </c>
      <c r="DS135">
        <v>181260</v>
      </c>
      <c r="DT135">
        <v>189802</v>
      </c>
      <c r="DU135">
        <v>192881</v>
      </c>
      <c r="DV135">
        <v>192159</v>
      </c>
      <c r="DW135">
        <v>195783</v>
      </c>
      <c r="DX135">
        <v>204400</v>
      </c>
      <c r="DY135">
        <v>203727</v>
      </c>
      <c r="DZ135">
        <v>214465</v>
      </c>
      <c r="EA135">
        <v>247243</v>
      </c>
      <c r="EB135">
        <v>251890</v>
      </c>
      <c r="EC135">
        <v>262064</v>
      </c>
      <c r="ED135">
        <v>275913</v>
      </c>
      <c r="EE135">
        <v>292462</v>
      </c>
      <c r="EF135">
        <v>303541</v>
      </c>
      <c r="EG135">
        <v>312499</v>
      </c>
      <c r="EH135">
        <v>331817</v>
      </c>
      <c r="EI135">
        <v>339444</v>
      </c>
      <c r="EJ135">
        <v>359667</v>
      </c>
      <c r="EK135">
        <v>361639</v>
      </c>
      <c r="EL135">
        <v>385908</v>
      </c>
      <c r="EM135">
        <v>390932</v>
      </c>
      <c r="EN135">
        <v>404246</v>
      </c>
      <c r="EO135">
        <v>413660</v>
      </c>
      <c r="EP135">
        <v>421572</v>
      </c>
      <c r="EQ135">
        <v>454375</v>
      </c>
      <c r="ER135">
        <v>469831</v>
      </c>
      <c r="ES135">
        <v>481751</v>
      </c>
      <c r="ET135">
        <v>482639</v>
      </c>
      <c r="EU135">
        <v>496291</v>
      </c>
      <c r="EV135">
        <v>425731</v>
      </c>
      <c r="EW135">
        <v>419147</v>
      </c>
      <c r="EX135">
        <v>421536</v>
      </c>
      <c r="EY135">
        <v>457305</v>
      </c>
      <c r="EZ135">
        <v>454939</v>
      </c>
      <c r="FA135">
        <v>474648</v>
      </c>
      <c r="FB135">
        <v>487937</v>
      </c>
      <c r="FC135">
        <v>546880</v>
      </c>
      <c r="FD135">
        <v>543696</v>
      </c>
      <c r="FE135">
        <v>575880</v>
      </c>
      <c r="FF135">
        <v>597990</v>
      </c>
      <c r="FG135">
        <v>628214</v>
      </c>
      <c r="FH135">
        <v>648925</v>
      </c>
      <c r="FI135">
        <v>685725</v>
      </c>
      <c r="FJ135">
        <v>709133</v>
      </c>
      <c r="FK135">
        <v>831312</v>
      </c>
      <c r="FL135">
        <v>889445</v>
      </c>
      <c r="FM135">
        <v>950734</v>
      </c>
      <c r="FN135">
        <v>982207</v>
      </c>
      <c r="FO135">
        <v>1055463</v>
      </c>
      <c r="FP135">
        <v>1141368</v>
      </c>
      <c r="FQ135">
        <v>1175468</v>
      </c>
      <c r="FR135">
        <v>1243756</v>
      </c>
      <c r="FS135">
        <v>1194126</v>
      </c>
      <c r="FT135">
        <v>1252793</v>
      </c>
      <c r="FU135">
        <v>1312740</v>
      </c>
      <c r="FV135">
        <v>1337088</v>
      </c>
      <c r="FW135">
        <v>1405604</v>
      </c>
      <c r="FX135">
        <v>1460694</v>
      </c>
      <c r="FY135">
        <v>1511882</v>
      </c>
      <c r="FZ135">
        <v>1574163</v>
      </c>
      <c r="GA135">
        <v>1729557</v>
      </c>
      <c r="GB135">
        <v>1756466</v>
      </c>
      <c r="GC135">
        <v>1801919</v>
      </c>
      <c r="GD135">
        <v>1826989</v>
      </c>
      <c r="GE135">
        <v>1803015</v>
      </c>
      <c r="GF135">
        <v>1841981</v>
      </c>
      <c r="GG135">
        <v>1859287</v>
      </c>
      <c r="GH135">
        <v>1882259</v>
      </c>
      <c r="GI135">
        <v>2026487</v>
      </c>
      <c r="GJ135">
        <v>2186371</v>
      </c>
      <c r="GK135">
        <v>2226273</v>
      </c>
      <c r="GL135">
        <v>2275548</v>
      </c>
      <c r="GM135">
        <v>2329442</v>
      </c>
      <c r="GN135">
        <v>2390202</v>
      </c>
      <c r="GO135">
        <v>2434171</v>
      </c>
      <c r="GP135">
        <v>2523500</v>
      </c>
      <c r="GQ135">
        <v>2648908</v>
      </c>
      <c r="GR135">
        <v>2735147</v>
      </c>
      <c r="GS135">
        <v>2780082</v>
      </c>
      <c r="GT135">
        <v>2866773</v>
      </c>
      <c r="GU135">
        <v>2828706</v>
      </c>
      <c r="GV135">
        <v>2932754</v>
      </c>
      <c r="GW135">
        <v>3060180</v>
      </c>
      <c r="GX135">
        <v>3208062</v>
      </c>
      <c r="GY135">
        <v>3565962</v>
      </c>
      <c r="GZ135">
        <v>3692224</v>
      </c>
      <c r="HA135">
        <v>3786401</v>
      </c>
      <c r="HB135">
        <v>3922790</v>
      </c>
      <c r="HC135">
        <v>4231148</v>
      </c>
      <c r="HD135">
        <v>4363214</v>
      </c>
      <c r="HE135">
        <v>4587579</v>
      </c>
      <c r="HF135">
        <v>4799171</v>
      </c>
      <c r="HG135">
        <v>5228020</v>
      </c>
      <c r="HH135">
        <v>5479729</v>
      </c>
      <c r="HI135">
        <v>5606652</v>
      </c>
      <c r="HJ135">
        <v>5527236</v>
      </c>
      <c r="HK135">
        <v>6271575</v>
      </c>
      <c r="HL135">
        <v>6450329</v>
      </c>
      <c r="HM135">
        <v>6727703</v>
      </c>
      <c r="HN135">
        <v>6788577</v>
      </c>
      <c r="HO135">
        <v>7318506</v>
      </c>
      <c r="HP135">
        <v>7465874</v>
      </c>
      <c r="HQ135">
        <v>7666757</v>
      </c>
      <c r="HR135">
        <v>7862541</v>
      </c>
      <c r="HS135">
        <v>7621465</v>
      </c>
      <c r="HT135">
        <v>7596656</v>
      </c>
      <c r="HU135">
        <v>7886388</v>
      </c>
      <c r="HV135">
        <v>7784423</v>
      </c>
      <c r="HW135">
        <v>7811306</v>
      </c>
      <c r="HX135">
        <v>7908822</v>
      </c>
      <c r="HY135">
        <v>7878586</v>
      </c>
      <c r="HZ135">
        <v>7917470</v>
      </c>
      <c r="IA135">
        <v>7649527</v>
      </c>
      <c r="IB135">
        <v>7801126</v>
      </c>
      <c r="IC135">
        <v>8207774</v>
      </c>
      <c r="ID135">
        <v>8421118</v>
      </c>
      <c r="IE135">
        <v>9231991</v>
      </c>
      <c r="IF135">
        <v>9490925</v>
      </c>
      <c r="IG135">
        <v>9862541</v>
      </c>
      <c r="IH135">
        <v>10076920</v>
      </c>
      <c r="II135">
        <v>10753701</v>
      </c>
      <c r="IJ135">
        <v>10982132</v>
      </c>
      <c r="IK135">
        <v>11232244</v>
      </c>
      <c r="IL135">
        <v>11608064</v>
      </c>
      <c r="IM135">
        <v>11710009</v>
      </c>
      <c r="IN135">
        <v>12390591</v>
      </c>
      <c r="IO135">
        <v>12602365</v>
      </c>
      <c r="IP135">
        <v>13380905</v>
      </c>
      <c r="IQ135">
        <v>14084430</v>
      </c>
      <c r="IR135">
        <v>14626014</v>
      </c>
      <c r="IS135">
        <v>15460618</v>
      </c>
      <c r="IT135">
        <v>15835140</v>
      </c>
      <c r="IU135">
        <v>15932272</v>
      </c>
      <c r="IV135">
        <v>15689216</v>
      </c>
      <c r="IW135">
        <v>15502517</v>
      </c>
      <c r="IX135">
        <v>14932858</v>
      </c>
      <c r="IY135">
        <v>14008323</v>
      </c>
      <c r="IZ135">
        <v>13240936</v>
      </c>
      <c r="JA135">
        <v>13875584</v>
      </c>
      <c r="JB135">
        <v>14950684</v>
      </c>
      <c r="JC135">
        <v>15242188</v>
      </c>
      <c r="JD135">
        <v>15784198</v>
      </c>
      <c r="JE135">
        <v>15320583</v>
      </c>
      <c r="JF135">
        <v>16466666</v>
      </c>
      <c r="JG135">
        <v>17072362</v>
      </c>
      <c r="JH135">
        <v>17945079</v>
      </c>
      <c r="JI135">
        <v>18201718</v>
      </c>
      <c r="JJ135">
        <v>17721099</v>
      </c>
      <c r="JK135">
        <v>18459412</v>
      </c>
      <c r="JL135">
        <v>19377847</v>
      </c>
      <c r="JM135">
        <v>19297518</v>
      </c>
      <c r="JN135">
        <v>20009412</v>
      </c>
      <c r="JO135">
        <v>20023586</v>
      </c>
      <c r="JP135">
        <v>21110027</v>
      </c>
      <c r="JQ135">
        <v>21355622</v>
      </c>
      <c r="JR135">
        <v>21978409</v>
      </c>
      <c r="JS135">
        <v>23022016</v>
      </c>
      <c r="JT135">
        <v>23542038</v>
      </c>
      <c r="JU135">
        <v>24385288</v>
      </c>
      <c r="JV135">
        <v>24610072</v>
      </c>
      <c r="JW135">
        <v>25147929</v>
      </c>
      <c r="JX135">
        <v>25671679</v>
      </c>
      <c r="JY135">
        <v>25626138</v>
      </c>
      <c r="JZ135">
        <v>24742865</v>
      </c>
      <c r="KA135">
        <v>25137639</v>
      </c>
      <c r="KB135">
        <v>25553269</v>
      </c>
      <c r="KC135">
        <v>26184593</v>
      </c>
      <c r="KD135">
        <v>26851390</v>
      </c>
      <c r="KE135">
        <v>26775153</v>
      </c>
      <c r="KF135">
        <v>27884916</v>
      </c>
      <c r="KG135">
        <v>28707687</v>
      </c>
      <c r="KH135">
        <v>29660919</v>
      </c>
      <c r="KI135">
        <v>30608716</v>
      </c>
      <c r="KJ135">
        <v>30548809</v>
      </c>
      <c r="KK135">
        <v>31108949</v>
      </c>
      <c r="KL135">
        <v>32038705</v>
      </c>
      <c r="KM135">
        <v>30186642</v>
      </c>
      <c r="KN135">
        <v>32276185</v>
      </c>
      <c r="KO135">
        <v>33186129</v>
      </c>
      <c r="KP135">
        <v>33891262</v>
      </c>
      <c r="KQ135">
        <v>35302491</v>
      </c>
      <c r="KR135">
        <v>32751922</v>
      </c>
      <c r="KS135">
        <v>35963532</v>
      </c>
      <c r="KT135">
        <v>37636094</v>
      </c>
      <c r="KU135">
        <v>40507280</v>
      </c>
      <c r="KV135">
        <v>41784514</v>
      </c>
      <c r="KW135">
        <v>44281113</v>
      </c>
      <c r="KX135">
        <v>44854336</v>
      </c>
      <c r="KY135">
        <v>47994849</v>
      </c>
      <c r="KZ135">
        <v>46153504</v>
      </c>
      <c r="LA135">
        <v>41330899</v>
      </c>
      <c r="LB135">
        <v>39894801</v>
      </c>
      <c r="LC135">
        <v>41472601</v>
      </c>
      <c r="LD135">
        <v>43578371</v>
      </c>
      <c r="LE135">
        <v>45369913</v>
      </c>
      <c r="LF135">
        <v>44531183</v>
      </c>
    </row>
    <row r="136" spans="1:318">
      <c r="A136" t="s">
        <v>457</v>
      </c>
      <c r="B136" t="s">
        <v>331</v>
      </c>
      <c r="C136">
        <v>1000000</v>
      </c>
      <c r="D136" t="s">
        <v>332</v>
      </c>
      <c r="E136" t="s">
        <v>671</v>
      </c>
      <c r="F136" s="2" t="s">
        <v>6</v>
      </c>
      <c r="G136">
        <v>14523</v>
      </c>
      <c r="H136" t="s">
        <v>8</v>
      </c>
      <c r="I136" t="s">
        <v>8</v>
      </c>
      <c r="J136" t="s">
        <v>8</v>
      </c>
      <c r="K136">
        <v>16756</v>
      </c>
      <c r="L136" t="s">
        <v>8</v>
      </c>
      <c r="M136" t="s">
        <v>8</v>
      </c>
      <c r="N136" t="s">
        <v>8</v>
      </c>
      <c r="O136">
        <v>23622</v>
      </c>
      <c r="P136" t="s">
        <v>8</v>
      </c>
      <c r="Q136" t="s">
        <v>8</v>
      </c>
      <c r="R136" t="s">
        <v>8</v>
      </c>
      <c r="S136">
        <v>26311</v>
      </c>
      <c r="T136" t="s">
        <v>8</v>
      </c>
      <c r="U136" t="s">
        <v>8</v>
      </c>
      <c r="V136" t="s">
        <v>8</v>
      </c>
      <c r="W136">
        <v>27842</v>
      </c>
      <c r="X136" t="s">
        <v>8</v>
      </c>
      <c r="Y136" t="s">
        <v>8</v>
      </c>
      <c r="Z136" t="s">
        <v>8</v>
      </c>
      <c r="AA136">
        <v>29604</v>
      </c>
      <c r="AB136" t="s">
        <v>8</v>
      </c>
      <c r="AC136" t="s">
        <v>8</v>
      </c>
      <c r="AD136" t="s">
        <v>8</v>
      </c>
      <c r="AE136">
        <v>31671</v>
      </c>
      <c r="AF136">
        <v>31253</v>
      </c>
      <c r="AG136">
        <v>32485</v>
      </c>
      <c r="AH136">
        <v>33187</v>
      </c>
      <c r="AI136">
        <v>34068</v>
      </c>
      <c r="AJ136">
        <v>34664</v>
      </c>
      <c r="AK136">
        <v>35178</v>
      </c>
      <c r="AL136">
        <v>35908</v>
      </c>
      <c r="AM136">
        <v>36504</v>
      </c>
      <c r="AN136">
        <v>36996</v>
      </c>
      <c r="AO136">
        <v>37465</v>
      </c>
      <c r="AP136">
        <v>37742</v>
      </c>
      <c r="AQ136">
        <v>38592</v>
      </c>
      <c r="AR136">
        <v>38932</v>
      </c>
      <c r="AS136">
        <v>39825</v>
      </c>
      <c r="AT136">
        <v>40420</v>
      </c>
      <c r="AU136">
        <v>41138</v>
      </c>
      <c r="AV136">
        <v>42233</v>
      </c>
      <c r="AW136">
        <v>43237</v>
      </c>
      <c r="AX136">
        <v>44455</v>
      </c>
      <c r="AY136">
        <v>46467</v>
      </c>
      <c r="AZ136">
        <v>47562</v>
      </c>
      <c r="BA136">
        <v>49531</v>
      </c>
      <c r="BB136">
        <v>50246</v>
      </c>
      <c r="BC136">
        <v>51318</v>
      </c>
      <c r="BD136">
        <v>52351</v>
      </c>
      <c r="BE136">
        <v>53879</v>
      </c>
      <c r="BF136">
        <v>55061</v>
      </c>
      <c r="BG136">
        <v>56400</v>
      </c>
      <c r="BH136">
        <v>57028</v>
      </c>
      <c r="BI136">
        <v>58947</v>
      </c>
      <c r="BJ136">
        <v>59599</v>
      </c>
      <c r="BK136">
        <v>60375</v>
      </c>
      <c r="BL136">
        <v>61218</v>
      </c>
      <c r="BM136">
        <v>62507</v>
      </c>
      <c r="BN136">
        <v>63098</v>
      </c>
      <c r="BO136">
        <v>65461</v>
      </c>
      <c r="BP136">
        <v>67165</v>
      </c>
      <c r="BQ136">
        <v>68251</v>
      </c>
      <c r="BR136">
        <v>70358</v>
      </c>
      <c r="BS136">
        <v>72101</v>
      </c>
      <c r="BT136">
        <v>73513</v>
      </c>
      <c r="BU136">
        <v>74099</v>
      </c>
      <c r="BV136">
        <v>75385</v>
      </c>
      <c r="BW136">
        <v>77078</v>
      </c>
      <c r="BX136">
        <v>79175</v>
      </c>
      <c r="BY136">
        <v>81622</v>
      </c>
      <c r="BZ136">
        <v>82575</v>
      </c>
      <c r="CA136">
        <v>84233</v>
      </c>
      <c r="CB136">
        <v>86018</v>
      </c>
      <c r="CC136">
        <v>87613</v>
      </c>
      <c r="CD136">
        <v>89549</v>
      </c>
      <c r="CE136">
        <v>92885</v>
      </c>
      <c r="CF136">
        <v>95168</v>
      </c>
      <c r="CG136">
        <v>97094</v>
      </c>
      <c r="CH136">
        <v>98686</v>
      </c>
      <c r="CI136">
        <v>106076</v>
      </c>
      <c r="CJ136">
        <v>107344</v>
      </c>
      <c r="CK136">
        <v>109520</v>
      </c>
      <c r="CL136">
        <v>110537</v>
      </c>
      <c r="CM136">
        <v>111570</v>
      </c>
      <c r="CN136">
        <v>113787</v>
      </c>
      <c r="CO136">
        <v>116280</v>
      </c>
      <c r="CP136">
        <v>119266</v>
      </c>
      <c r="CQ136">
        <v>125183</v>
      </c>
      <c r="CR136">
        <v>127631</v>
      </c>
      <c r="CS136">
        <v>131056</v>
      </c>
      <c r="CT136">
        <v>134328</v>
      </c>
      <c r="CU136">
        <v>140390</v>
      </c>
      <c r="CV136">
        <v>142994</v>
      </c>
      <c r="CW136">
        <v>146313</v>
      </c>
      <c r="CX136">
        <v>149206</v>
      </c>
      <c r="CY136">
        <v>153848</v>
      </c>
      <c r="CZ136">
        <v>157279</v>
      </c>
      <c r="DA136">
        <v>158681</v>
      </c>
      <c r="DB136">
        <v>161196</v>
      </c>
      <c r="DC136">
        <v>166764</v>
      </c>
      <c r="DD136">
        <v>167703</v>
      </c>
      <c r="DE136">
        <v>171144</v>
      </c>
      <c r="DF136">
        <v>173468</v>
      </c>
      <c r="DG136">
        <v>181277</v>
      </c>
      <c r="DH136">
        <v>181719</v>
      </c>
      <c r="DI136">
        <v>184601</v>
      </c>
      <c r="DJ136">
        <v>187497</v>
      </c>
      <c r="DK136">
        <v>211377</v>
      </c>
      <c r="DL136">
        <v>199426</v>
      </c>
      <c r="DM136">
        <v>204094</v>
      </c>
      <c r="DN136">
        <v>206235</v>
      </c>
      <c r="DO136">
        <v>220171</v>
      </c>
      <c r="DP136">
        <v>222780</v>
      </c>
      <c r="DQ136">
        <v>228750</v>
      </c>
      <c r="DR136">
        <v>235388</v>
      </c>
      <c r="DS136">
        <v>245185</v>
      </c>
      <c r="DT136">
        <v>255527</v>
      </c>
      <c r="DU136">
        <v>261567</v>
      </c>
      <c r="DV136">
        <v>264730</v>
      </c>
      <c r="DW136">
        <v>275714</v>
      </c>
      <c r="DX136">
        <v>284940</v>
      </c>
      <c r="DY136">
        <v>292725</v>
      </c>
      <c r="DZ136">
        <v>299398</v>
      </c>
      <c r="EA136">
        <v>367029</v>
      </c>
      <c r="EB136">
        <v>372050</v>
      </c>
      <c r="EC136">
        <v>380502</v>
      </c>
      <c r="ED136">
        <v>386270</v>
      </c>
      <c r="EE136">
        <v>405535</v>
      </c>
      <c r="EF136">
        <v>416626</v>
      </c>
      <c r="EG136">
        <v>423833</v>
      </c>
      <c r="EH136">
        <v>428986</v>
      </c>
      <c r="EI136">
        <v>474208</v>
      </c>
      <c r="EJ136">
        <v>491815</v>
      </c>
      <c r="EK136">
        <v>503492</v>
      </c>
      <c r="EL136">
        <v>527286</v>
      </c>
      <c r="EM136">
        <v>566891</v>
      </c>
      <c r="EN136">
        <v>582529</v>
      </c>
      <c r="EO136">
        <v>598890</v>
      </c>
      <c r="EP136">
        <v>610829</v>
      </c>
      <c r="EQ136">
        <v>662561</v>
      </c>
      <c r="ER136">
        <v>684619</v>
      </c>
      <c r="ES136">
        <v>697112</v>
      </c>
      <c r="ET136">
        <v>701385</v>
      </c>
      <c r="EU136">
        <v>747422</v>
      </c>
      <c r="EV136">
        <v>579329</v>
      </c>
      <c r="EW136">
        <v>598076</v>
      </c>
      <c r="EX136">
        <v>602142</v>
      </c>
      <c r="EY136">
        <v>639413</v>
      </c>
      <c r="EZ136">
        <v>652031</v>
      </c>
      <c r="FA136">
        <v>664153</v>
      </c>
      <c r="FB136">
        <v>685378</v>
      </c>
      <c r="FC136">
        <v>791878</v>
      </c>
      <c r="FD136">
        <v>816970</v>
      </c>
      <c r="FE136">
        <v>836556</v>
      </c>
      <c r="FF136">
        <v>834162</v>
      </c>
      <c r="FG136">
        <v>814714</v>
      </c>
      <c r="FH136">
        <v>823720</v>
      </c>
      <c r="FI136">
        <v>826480</v>
      </c>
      <c r="FJ136">
        <v>841192</v>
      </c>
      <c r="FK136">
        <v>964504</v>
      </c>
      <c r="FL136">
        <v>999873</v>
      </c>
      <c r="FM136">
        <v>1019984</v>
      </c>
      <c r="FN136">
        <v>1049639</v>
      </c>
      <c r="FO136">
        <v>1179488</v>
      </c>
      <c r="FP136">
        <v>1211880</v>
      </c>
      <c r="FQ136">
        <v>1220590</v>
      </c>
      <c r="FR136">
        <v>1239496</v>
      </c>
      <c r="FS136">
        <v>1300462</v>
      </c>
      <c r="FT136">
        <v>1318563</v>
      </c>
      <c r="FU136">
        <v>1324558</v>
      </c>
      <c r="FV136">
        <v>1346861</v>
      </c>
      <c r="FW136">
        <v>1491968</v>
      </c>
      <c r="FX136">
        <v>1531044</v>
      </c>
      <c r="FY136">
        <v>1551389</v>
      </c>
      <c r="FZ136">
        <v>1612542</v>
      </c>
      <c r="GA136">
        <v>1766648</v>
      </c>
      <c r="GB136">
        <v>1733850</v>
      </c>
      <c r="GC136">
        <v>1791348</v>
      </c>
      <c r="GD136">
        <v>1808136</v>
      </c>
      <c r="GE136">
        <v>1718458</v>
      </c>
      <c r="GF136">
        <v>1766388</v>
      </c>
      <c r="GG136">
        <v>1742494</v>
      </c>
      <c r="GH136">
        <v>1789213</v>
      </c>
      <c r="GI136">
        <v>1877983</v>
      </c>
      <c r="GJ136">
        <v>1864318</v>
      </c>
      <c r="GK136">
        <v>1909182</v>
      </c>
      <c r="GL136">
        <v>1949851</v>
      </c>
      <c r="GM136">
        <v>1891068</v>
      </c>
      <c r="GN136">
        <v>1958278</v>
      </c>
      <c r="GO136">
        <v>2056588</v>
      </c>
      <c r="GP136">
        <v>2153508</v>
      </c>
      <c r="GQ136">
        <v>2472513</v>
      </c>
      <c r="GR136">
        <v>2514005</v>
      </c>
      <c r="GS136">
        <v>2587450</v>
      </c>
      <c r="GT136">
        <v>2628970</v>
      </c>
      <c r="GU136">
        <v>2704422</v>
      </c>
      <c r="GV136">
        <v>2778970</v>
      </c>
      <c r="GW136">
        <v>2869176</v>
      </c>
      <c r="GX136">
        <v>2966222</v>
      </c>
      <c r="GY136">
        <v>3305857</v>
      </c>
      <c r="GZ136">
        <v>3424891</v>
      </c>
      <c r="HA136">
        <v>3505194</v>
      </c>
      <c r="HB136">
        <v>3621548</v>
      </c>
      <c r="HC136">
        <v>3949619</v>
      </c>
      <c r="HD136">
        <v>4043657</v>
      </c>
      <c r="HE136">
        <v>4270018</v>
      </c>
      <c r="HF136">
        <v>4403365</v>
      </c>
      <c r="HG136">
        <v>4592650</v>
      </c>
      <c r="HH136">
        <v>4834131</v>
      </c>
      <c r="HI136">
        <v>4904841</v>
      </c>
      <c r="HJ136">
        <v>4755016</v>
      </c>
      <c r="HK136">
        <v>5324898</v>
      </c>
      <c r="HL136">
        <v>5473513</v>
      </c>
      <c r="HM136">
        <v>5669759</v>
      </c>
      <c r="HN136">
        <v>5814534</v>
      </c>
      <c r="HO136">
        <v>6515308</v>
      </c>
      <c r="HP136">
        <v>6737632</v>
      </c>
      <c r="HQ136">
        <v>6753504</v>
      </c>
      <c r="HR136">
        <v>6696736</v>
      </c>
      <c r="HS136">
        <v>6421633</v>
      </c>
      <c r="HT136">
        <v>6449660</v>
      </c>
      <c r="HU136">
        <v>6498667</v>
      </c>
      <c r="HV136">
        <v>6233855</v>
      </c>
      <c r="HW136">
        <v>5967991</v>
      </c>
      <c r="HX136">
        <v>6004152</v>
      </c>
      <c r="HY136">
        <v>6036480</v>
      </c>
      <c r="HZ136">
        <v>5827764</v>
      </c>
      <c r="IA136">
        <v>5709269</v>
      </c>
      <c r="IB136">
        <v>5694073</v>
      </c>
      <c r="IC136">
        <v>6126336</v>
      </c>
      <c r="ID136">
        <v>6307497</v>
      </c>
      <c r="IE136">
        <v>7477142</v>
      </c>
      <c r="IF136">
        <v>7718216</v>
      </c>
      <c r="IG136">
        <v>7879859</v>
      </c>
      <c r="IH136">
        <v>8088758</v>
      </c>
      <c r="II136">
        <v>9056255</v>
      </c>
      <c r="IJ136">
        <v>9324021</v>
      </c>
      <c r="IK136">
        <v>9463175</v>
      </c>
      <c r="IL136">
        <v>9874217</v>
      </c>
      <c r="IM136">
        <v>10194293</v>
      </c>
      <c r="IN136">
        <v>11110497</v>
      </c>
      <c r="IO136">
        <v>11285254</v>
      </c>
      <c r="IP136">
        <v>11802779</v>
      </c>
      <c r="IQ136">
        <v>12724720</v>
      </c>
      <c r="IR136">
        <v>13343871</v>
      </c>
      <c r="IS136">
        <v>14443994</v>
      </c>
      <c r="IT136">
        <v>15182359</v>
      </c>
      <c r="IU136">
        <v>15270000</v>
      </c>
      <c r="IV136">
        <v>14553950</v>
      </c>
      <c r="IW136">
        <v>14123343</v>
      </c>
      <c r="IX136">
        <v>12055839</v>
      </c>
      <c r="IY136">
        <v>10175358</v>
      </c>
      <c r="IZ136">
        <v>9502080</v>
      </c>
      <c r="JA136">
        <v>10764741</v>
      </c>
      <c r="JB136">
        <v>12389789</v>
      </c>
      <c r="JC136">
        <v>12566667</v>
      </c>
      <c r="JD136">
        <v>12914855</v>
      </c>
      <c r="JE136">
        <v>12069058</v>
      </c>
      <c r="JF136">
        <v>13686750</v>
      </c>
      <c r="JG136">
        <v>14466112</v>
      </c>
      <c r="JH136">
        <v>15168980</v>
      </c>
      <c r="JI136">
        <v>15398929</v>
      </c>
      <c r="JJ136">
        <v>13542638</v>
      </c>
      <c r="JK136">
        <v>13997587</v>
      </c>
      <c r="JL136">
        <v>14858905</v>
      </c>
      <c r="JM136">
        <v>14197831</v>
      </c>
      <c r="JN136">
        <v>15114614</v>
      </c>
      <c r="JO136">
        <v>15629169</v>
      </c>
      <c r="JP136">
        <v>16179575</v>
      </c>
      <c r="JQ136">
        <v>16060972</v>
      </c>
      <c r="JR136">
        <v>17232444</v>
      </c>
      <c r="JS136">
        <v>17902710</v>
      </c>
      <c r="JT136">
        <v>18342389</v>
      </c>
      <c r="JU136">
        <v>19221155</v>
      </c>
      <c r="JV136">
        <v>18733657</v>
      </c>
      <c r="JW136">
        <v>18414226</v>
      </c>
      <c r="JX136">
        <v>19053337</v>
      </c>
      <c r="JY136">
        <v>19067833</v>
      </c>
      <c r="JZ136">
        <v>17648662</v>
      </c>
      <c r="KA136">
        <v>17847159</v>
      </c>
      <c r="KB136">
        <v>17943195</v>
      </c>
      <c r="KC136">
        <v>18102006</v>
      </c>
      <c r="KD136">
        <v>18901773</v>
      </c>
      <c r="KE136">
        <v>18734367</v>
      </c>
      <c r="KF136">
        <v>20031261</v>
      </c>
      <c r="KG136">
        <v>20995175</v>
      </c>
      <c r="KH136">
        <v>22178946</v>
      </c>
      <c r="KI136">
        <v>23022975</v>
      </c>
      <c r="KJ136">
        <v>22843431</v>
      </c>
      <c r="KK136">
        <v>22461541</v>
      </c>
      <c r="KL136">
        <v>22675959</v>
      </c>
      <c r="KM136">
        <v>20718595</v>
      </c>
      <c r="KN136">
        <v>22274424</v>
      </c>
      <c r="KO136">
        <v>22850411</v>
      </c>
      <c r="KP136">
        <v>22795082</v>
      </c>
      <c r="KQ136">
        <v>24044476</v>
      </c>
      <c r="KR136">
        <v>20690421</v>
      </c>
      <c r="KS136">
        <v>22762835</v>
      </c>
      <c r="KT136">
        <v>23613257</v>
      </c>
      <c r="KU136">
        <v>26321866</v>
      </c>
      <c r="KV136">
        <v>27367716</v>
      </c>
      <c r="KW136">
        <v>28747661</v>
      </c>
      <c r="KX136">
        <v>28968887</v>
      </c>
      <c r="KY136">
        <v>29813853</v>
      </c>
      <c r="KZ136">
        <v>28465953</v>
      </c>
      <c r="LA136">
        <v>25446990</v>
      </c>
      <c r="LB136">
        <v>23941824</v>
      </c>
      <c r="LC136">
        <v>26144766</v>
      </c>
      <c r="LD136">
        <v>27591514</v>
      </c>
      <c r="LE136">
        <v>28185240</v>
      </c>
      <c r="LF136">
        <v>27538083</v>
      </c>
    </row>
    <row r="137" spans="1:318">
      <c r="A137" t="s">
        <v>460</v>
      </c>
      <c r="B137" t="s">
        <v>331</v>
      </c>
      <c r="C137">
        <v>1000000</v>
      </c>
      <c r="D137" t="s">
        <v>332</v>
      </c>
      <c r="E137" t="s">
        <v>672</v>
      </c>
      <c r="F137" s="2" t="s">
        <v>673</v>
      </c>
      <c r="G137">
        <v>0</v>
      </c>
      <c r="H137" t="s">
        <v>8</v>
      </c>
      <c r="I137" t="s">
        <v>8</v>
      </c>
      <c r="J137" t="s">
        <v>8</v>
      </c>
      <c r="K137">
        <v>0</v>
      </c>
      <c r="L137" t="s">
        <v>8</v>
      </c>
      <c r="M137" t="s">
        <v>8</v>
      </c>
      <c r="N137" t="s">
        <v>8</v>
      </c>
      <c r="O137">
        <v>0</v>
      </c>
      <c r="P137" t="s">
        <v>8</v>
      </c>
      <c r="Q137" t="s">
        <v>8</v>
      </c>
      <c r="R137" t="s">
        <v>8</v>
      </c>
      <c r="S137">
        <v>0</v>
      </c>
      <c r="T137" t="s">
        <v>8</v>
      </c>
      <c r="U137" t="s">
        <v>8</v>
      </c>
      <c r="V137" t="s">
        <v>8</v>
      </c>
      <c r="W137">
        <v>0</v>
      </c>
      <c r="X137" t="s">
        <v>8</v>
      </c>
      <c r="Y137" t="s">
        <v>8</v>
      </c>
      <c r="Z137" t="s">
        <v>8</v>
      </c>
      <c r="AA137">
        <v>0</v>
      </c>
      <c r="AB137" t="s">
        <v>8</v>
      </c>
      <c r="AC137" t="s">
        <v>8</v>
      </c>
      <c r="AD137" t="s">
        <v>8</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920</v>
      </c>
      <c r="DA137">
        <v>957</v>
      </c>
      <c r="DB137">
        <v>991</v>
      </c>
      <c r="DC137">
        <v>851</v>
      </c>
      <c r="DD137">
        <v>1443</v>
      </c>
      <c r="DE137">
        <v>1247</v>
      </c>
      <c r="DF137">
        <v>1097</v>
      </c>
      <c r="DG137">
        <v>1194</v>
      </c>
      <c r="DH137">
        <v>1965</v>
      </c>
      <c r="DI137">
        <v>1958</v>
      </c>
      <c r="DJ137">
        <v>1958</v>
      </c>
      <c r="DK137">
        <v>1958</v>
      </c>
      <c r="DL137">
        <v>2175</v>
      </c>
      <c r="DM137">
        <v>2166</v>
      </c>
      <c r="DN137">
        <v>2166</v>
      </c>
      <c r="DO137">
        <v>2166</v>
      </c>
      <c r="DP137">
        <v>2166</v>
      </c>
      <c r="DQ137">
        <v>2195</v>
      </c>
      <c r="DR137">
        <v>2282</v>
      </c>
      <c r="DS137">
        <v>2374</v>
      </c>
      <c r="DT137">
        <v>2423</v>
      </c>
      <c r="DU137">
        <v>2418</v>
      </c>
      <c r="DV137">
        <v>2301</v>
      </c>
      <c r="DW137">
        <v>2335</v>
      </c>
      <c r="DX137">
        <v>2351</v>
      </c>
      <c r="DY137">
        <v>2316</v>
      </c>
      <c r="DZ137">
        <v>2357</v>
      </c>
      <c r="EA137">
        <v>2395</v>
      </c>
      <c r="EB137">
        <v>2389</v>
      </c>
      <c r="EC137">
        <v>2486</v>
      </c>
      <c r="ED137">
        <v>2489</v>
      </c>
      <c r="EE137">
        <v>2629</v>
      </c>
      <c r="EF137">
        <v>2693</v>
      </c>
      <c r="EG137">
        <v>2804</v>
      </c>
      <c r="EH137">
        <v>2942</v>
      </c>
      <c r="EI137">
        <v>1558</v>
      </c>
      <c r="EJ137">
        <v>2667</v>
      </c>
      <c r="EK137">
        <v>2670</v>
      </c>
      <c r="EL137">
        <v>2725</v>
      </c>
      <c r="EM137">
        <v>2724</v>
      </c>
      <c r="EN137">
        <v>3681</v>
      </c>
      <c r="EO137">
        <v>3782</v>
      </c>
      <c r="EP137">
        <v>4007</v>
      </c>
      <c r="EQ137">
        <v>2610</v>
      </c>
      <c r="ER137">
        <v>3913</v>
      </c>
      <c r="ES137">
        <v>3690</v>
      </c>
      <c r="ET137">
        <v>3896</v>
      </c>
      <c r="EU137">
        <v>4095</v>
      </c>
      <c r="EV137">
        <v>4306</v>
      </c>
      <c r="EW137">
        <v>4461</v>
      </c>
      <c r="EX137">
        <v>4809</v>
      </c>
      <c r="EY137">
        <v>5250</v>
      </c>
      <c r="EZ137">
        <v>5229</v>
      </c>
      <c r="FA137">
        <v>5478</v>
      </c>
      <c r="FB137">
        <v>5628</v>
      </c>
      <c r="FC137">
        <v>5025</v>
      </c>
      <c r="FD137">
        <v>5341</v>
      </c>
      <c r="FE137">
        <v>5459</v>
      </c>
      <c r="FF137">
        <v>5554</v>
      </c>
      <c r="FG137">
        <v>5641</v>
      </c>
      <c r="FH137">
        <v>5973</v>
      </c>
      <c r="FI137">
        <v>6196</v>
      </c>
      <c r="FJ137">
        <v>6847</v>
      </c>
      <c r="FK137">
        <v>7293</v>
      </c>
      <c r="FL137">
        <v>7839</v>
      </c>
      <c r="FM137">
        <v>8213</v>
      </c>
      <c r="FN137">
        <v>8295</v>
      </c>
      <c r="FO137">
        <v>8395</v>
      </c>
      <c r="FP137">
        <v>8740</v>
      </c>
      <c r="FQ137">
        <v>8856</v>
      </c>
      <c r="FR137">
        <v>9078</v>
      </c>
      <c r="FS137">
        <v>10283</v>
      </c>
      <c r="FT137">
        <v>9899</v>
      </c>
      <c r="FU137">
        <v>9180</v>
      </c>
      <c r="FV137">
        <v>9074</v>
      </c>
      <c r="FW137">
        <v>9637</v>
      </c>
      <c r="FX137">
        <v>9789</v>
      </c>
      <c r="FY137">
        <v>9380</v>
      </c>
      <c r="FZ137">
        <v>9833</v>
      </c>
      <c r="GA137">
        <v>9951</v>
      </c>
      <c r="GB137">
        <v>10092</v>
      </c>
      <c r="GC137">
        <v>10490</v>
      </c>
      <c r="GD137">
        <v>10666</v>
      </c>
      <c r="GE137">
        <v>10989</v>
      </c>
      <c r="GF137">
        <v>10368</v>
      </c>
      <c r="GG137">
        <v>10309</v>
      </c>
      <c r="GH137">
        <v>10722</v>
      </c>
      <c r="GI137">
        <v>11240</v>
      </c>
      <c r="GJ137">
        <v>10947</v>
      </c>
      <c r="GK137">
        <v>11597</v>
      </c>
      <c r="GL137">
        <v>12111</v>
      </c>
      <c r="GM137">
        <v>8503</v>
      </c>
      <c r="GN137">
        <v>8787</v>
      </c>
      <c r="GO137">
        <v>8987</v>
      </c>
      <c r="GP137">
        <v>9203</v>
      </c>
      <c r="GQ137">
        <v>9039</v>
      </c>
      <c r="GR137">
        <v>9383</v>
      </c>
      <c r="GS137">
        <v>9731</v>
      </c>
      <c r="GT137">
        <v>9971</v>
      </c>
      <c r="GU137">
        <v>10039</v>
      </c>
      <c r="GV137">
        <v>11651</v>
      </c>
      <c r="GW137">
        <v>11869</v>
      </c>
      <c r="GX137">
        <v>11035</v>
      </c>
      <c r="GY137">
        <v>11037</v>
      </c>
      <c r="GZ137">
        <v>11046</v>
      </c>
      <c r="HA137">
        <v>10980</v>
      </c>
      <c r="HB137">
        <v>10177</v>
      </c>
      <c r="HC137">
        <v>10312</v>
      </c>
      <c r="HD137">
        <v>9879</v>
      </c>
      <c r="HE137">
        <v>10023</v>
      </c>
      <c r="HF137">
        <v>9997</v>
      </c>
      <c r="HG137">
        <v>10027</v>
      </c>
      <c r="HH137">
        <v>10108</v>
      </c>
      <c r="HI137">
        <v>10001</v>
      </c>
      <c r="HJ137">
        <v>10106</v>
      </c>
      <c r="HK137">
        <v>10603</v>
      </c>
      <c r="HL137">
        <v>9682</v>
      </c>
      <c r="HM137">
        <v>9719</v>
      </c>
      <c r="HN137">
        <v>10284</v>
      </c>
      <c r="HO137">
        <v>10336</v>
      </c>
      <c r="HP137">
        <v>10335</v>
      </c>
      <c r="HQ137">
        <v>10444</v>
      </c>
      <c r="HR137">
        <v>10316</v>
      </c>
      <c r="HS137">
        <v>10539</v>
      </c>
      <c r="HT137">
        <v>10379</v>
      </c>
      <c r="HU137">
        <v>10409</v>
      </c>
      <c r="HV137">
        <v>10919</v>
      </c>
      <c r="HW137">
        <v>10774</v>
      </c>
      <c r="HX137">
        <v>10809</v>
      </c>
      <c r="HY137">
        <v>11645</v>
      </c>
      <c r="HZ137">
        <v>11710</v>
      </c>
      <c r="IA137">
        <v>12166</v>
      </c>
      <c r="IB137">
        <v>11392</v>
      </c>
      <c r="IC137">
        <v>11720</v>
      </c>
      <c r="ID137">
        <v>12062</v>
      </c>
      <c r="IE137">
        <v>12638</v>
      </c>
      <c r="IF137">
        <v>12691</v>
      </c>
      <c r="IG137">
        <v>12659</v>
      </c>
      <c r="IH137">
        <v>12782</v>
      </c>
      <c r="II137">
        <v>13582</v>
      </c>
      <c r="IJ137">
        <v>11564</v>
      </c>
      <c r="IK137">
        <v>11243</v>
      </c>
      <c r="IL137">
        <v>8245</v>
      </c>
      <c r="IM137">
        <v>8210</v>
      </c>
      <c r="IN137">
        <v>8344</v>
      </c>
      <c r="IO137">
        <v>8618</v>
      </c>
      <c r="IP137">
        <v>8655</v>
      </c>
      <c r="IQ137">
        <v>8870</v>
      </c>
      <c r="IR137">
        <v>8948</v>
      </c>
      <c r="IS137">
        <v>9018</v>
      </c>
      <c r="IT137">
        <v>9301</v>
      </c>
      <c r="IU137">
        <v>9476</v>
      </c>
      <c r="IV137">
        <v>9892</v>
      </c>
      <c r="IW137">
        <v>9849</v>
      </c>
      <c r="IX137">
        <v>9418</v>
      </c>
      <c r="IY137">
        <v>9340</v>
      </c>
      <c r="IZ137">
        <v>9082</v>
      </c>
      <c r="JA137">
        <v>9437</v>
      </c>
      <c r="JB137">
        <v>57945</v>
      </c>
      <c r="JC137">
        <v>57814</v>
      </c>
      <c r="JD137">
        <v>55996</v>
      </c>
      <c r="JE137">
        <v>54551</v>
      </c>
      <c r="JF137">
        <v>57410</v>
      </c>
      <c r="JG137">
        <v>56824</v>
      </c>
      <c r="JH137">
        <v>56543</v>
      </c>
      <c r="JI137">
        <v>57234</v>
      </c>
      <c r="JJ137">
        <v>55875</v>
      </c>
      <c r="JK137">
        <v>54956</v>
      </c>
      <c r="JL137">
        <v>55460</v>
      </c>
      <c r="JM137">
        <v>54341</v>
      </c>
      <c r="JN137">
        <v>55232</v>
      </c>
      <c r="JO137">
        <v>55050</v>
      </c>
      <c r="JP137">
        <v>53704</v>
      </c>
      <c r="JQ137">
        <v>53881</v>
      </c>
      <c r="JR137">
        <v>54966</v>
      </c>
      <c r="JS137">
        <v>55184</v>
      </c>
      <c r="JT137">
        <v>55394</v>
      </c>
      <c r="JU137">
        <v>55411</v>
      </c>
      <c r="JV137">
        <v>53148</v>
      </c>
      <c r="JW137">
        <v>51941</v>
      </c>
      <c r="JX137">
        <v>49459</v>
      </c>
      <c r="JY137">
        <v>50425</v>
      </c>
      <c r="JZ137">
        <v>50332</v>
      </c>
      <c r="KA137">
        <v>49688</v>
      </c>
      <c r="KB137">
        <v>50518</v>
      </c>
      <c r="KC137">
        <v>50161</v>
      </c>
      <c r="KD137">
        <v>50054</v>
      </c>
      <c r="KE137">
        <v>48883</v>
      </c>
      <c r="KF137">
        <v>49349</v>
      </c>
      <c r="KG137">
        <v>50620</v>
      </c>
      <c r="KH137">
        <v>51443</v>
      </c>
      <c r="KI137">
        <v>51864</v>
      </c>
      <c r="KJ137">
        <v>52979</v>
      </c>
      <c r="KK137">
        <v>51288</v>
      </c>
      <c r="KL137">
        <v>50918</v>
      </c>
      <c r="KM137">
        <v>50803</v>
      </c>
      <c r="KN137">
        <v>50766</v>
      </c>
      <c r="KO137">
        <v>50898</v>
      </c>
      <c r="KP137">
        <v>49976</v>
      </c>
      <c r="KQ137">
        <v>50749</v>
      </c>
      <c r="KR137">
        <v>50136</v>
      </c>
      <c r="KS137">
        <v>50556</v>
      </c>
      <c r="KT137">
        <v>51733</v>
      </c>
      <c r="KU137">
        <v>52942</v>
      </c>
      <c r="KV137">
        <v>52102</v>
      </c>
      <c r="KW137">
        <v>52445</v>
      </c>
      <c r="KX137">
        <v>163874</v>
      </c>
      <c r="KY137">
        <v>163629</v>
      </c>
      <c r="KZ137">
        <v>163131</v>
      </c>
      <c r="LA137">
        <v>158195</v>
      </c>
      <c r="LB137">
        <v>153175</v>
      </c>
      <c r="LC137">
        <v>160537</v>
      </c>
      <c r="LD137">
        <v>163241</v>
      </c>
      <c r="LE137">
        <v>162206</v>
      </c>
      <c r="LF137">
        <v>162057</v>
      </c>
    </row>
    <row r="138" spans="1:318">
      <c r="A138" t="s">
        <v>463</v>
      </c>
      <c r="B138" t="s">
        <v>331</v>
      </c>
      <c r="C138">
        <v>1000000</v>
      </c>
      <c r="D138" t="s">
        <v>332</v>
      </c>
      <c r="E138" t="s">
        <v>674</v>
      </c>
      <c r="F138" s="2" t="s">
        <v>675</v>
      </c>
      <c r="G138">
        <v>435</v>
      </c>
      <c r="H138" t="s">
        <v>8</v>
      </c>
      <c r="I138" t="s">
        <v>8</v>
      </c>
      <c r="J138" t="s">
        <v>8</v>
      </c>
      <c r="K138">
        <v>32</v>
      </c>
      <c r="L138" t="s">
        <v>8</v>
      </c>
      <c r="M138" t="s">
        <v>8</v>
      </c>
      <c r="N138" t="s">
        <v>8</v>
      </c>
      <c r="O138">
        <v>1312</v>
      </c>
      <c r="P138" t="s">
        <v>8</v>
      </c>
      <c r="Q138" t="s">
        <v>8</v>
      </c>
      <c r="R138" t="s">
        <v>8</v>
      </c>
      <c r="S138">
        <v>1539</v>
      </c>
      <c r="T138" t="s">
        <v>8</v>
      </c>
      <c r="U138" t="s">
        <v>8</v>
      </c>
      <c r="V138" t="s">
        <v>8</v>
      </c>
      <c r="W138">
        <v>1881</v>
      </c>
      <c r="X138" t="s">
        <v>8</v>
      </c>
      <c r="Y138" t="s">
        <v>8</v>
      </c>
      <c r="Z138" t="s">
        <v>8</v>
      </c>
      <c r="AA138">
        <v>1947</v>
      </c>
      <c r="AB138" t="s">
        <v>8</v>
      </c>
      <c r="AC138" t="s">
        <v>8</v>
      </c>
      <c r="AD138" t="s">
        <v>8</v>
      </c>
      <c r="AE138">
        <v>1964</v>
      </c>
      <c r="AF138">
        <v>1991</v>
      </c>
      <c r="AG138">
        <v>1983</v>
      </c>
      <c r="AH138">
        <v>1976</v>
      </c>
      <c r="AI138">
        <v>1970</v>
      </c>
      <c r="AJ138">
        <v>2006</v>
      </c>
      <c r="AK138">
        <v>1914</v>
      </c>
      <c r="AL138">
        <v>1942</v>
      </c>
      <c r="AM138">
        <v>1901</v>
      </c>
      <c r="AN138">
        <v>1833</v>
      </c>
      <c r="AO138">
        <v>1885</v>
      </c>
      <c r="AP138">
        <v>1846</v>
      </c>
      <c r="AQ138">
        <v>1874</v>
      </c>
      <c r="AR138">
        <v>1921</v>
      </c>
      <c r="AS138">
        <v>1980</v>
      </c>
      <c r="AT138">
        <v>2038</v>
      </c>
      <c r="AU138">
        <v>2047</v>
      </c>
      <c r="AV138">
        <v>2127</v>
      </c>
      <c r="AW138">
        <v>2225</v>
      </c>
      <c r="AX138">
        <v>2461</v>
      </c>
      <c r="AY138">
        <v>3183</v>
      </c>
      <c r="AZ138">
        <v>3480</v>
      </c>
      <c r="BA138">
        <v>3814</v>
      </c>
      <c r="BB138">
        <v>4173</v>
      </c>
      <c r="BC138">
        <v>4167</v>
      </c>
      <c r="BD138">
        <v>4384</v>
      </c>
      <c r="BE138">
        <v>4584</v>
      </c>
      <c r="BF138">
        <v>4677</v>
      </c>
      <c r="BG138">
        <v>4507</v>
      </c>
      <c r="BH138">
        <v>4392</v>
      </c>
      <c r="BI138">
        <v>4833</v>
      </c>
      <c r="BJ138">
        <v>4643</v>
      </c>
      <c r="BK138">
        <v>4541</v>
      </c>
      <c r="BL138">
        <v>4562</v>
      </c>
      <c r="BM138">
        <v>4650</v>
      </c>
      <c r="BN138">
        <v>4694</v>
      </c>
      <c r="BO138">
        <v>4643</v>
      </c>
      <c r="BP138">
        <v>4761</v>
      </c>
      <c r="BQ138">
        <v>5038</v>
      </c>
      <c r="BR138">
        <v>5436</v>
      </c>
      <c r="BS138">
        <v>5243</v>
      </c>
      <c r="BT138">
        <v>5169</v>
      </c>
      <c r="BU138">
        <v>5659</v>
      </c>
      <c r="BV138">
        <v>5791</v>
      </c>
      <c r="BW138">
        <v>5399</v>
      </c>
      <c r="BX138">
        <v>5566</v>
      </c>
      <c r="BY138">
        <v>6062</v>
      </c>
      <c r="BZ138">
        <v>5997</v>
      </c>
      <c r="CA138">
        <v>5871</v>
      </c>
      <c r="CB138">
        <v>6036</v>
      </c>
      <c r="CC138">
        <v>5698</v>
      </c>
      <c r="CD138">
        <v>5851</v>
      </c>
      <c r="CE138">
        <v>6210</v>
      </c>
      <c r="CF138">
        <v>5995</v>
      </c>
      <c r="CG138">
        <v>6400</v>
      </c>
      <c r="CH138">
        <v>6667</v>
      </c>
      <c r="CI138">
        <v>6353</v>
      </c>
      <c r="CJ138">
        <v>6009</v>
      </c>
      <c r="CK138">
        <v>6273</v>
      </c>
      <c r="CL138">
        <v>6507</v>
      </c>
      <c r="CM138">
        <v>6725</v>
      </c>
      <c r="CN138">
        <v>5374</v>
      </c>
      <c r="CO138">
        <v>5827</v>
      </c>
      <c r="CP138">
        <v>6238</v>
      </c>
      <c r="CQ138">
        <v>7803</v>
      </c>
      <c r="CR138">
        <v>8433</v>
      </c>
      <c r="CS138">
        <v>9086</v>
      </c>
      <c r="CT138">
        <v>9665</v>
      </c>
      <c r="CU138">
        <v>10325</v>
      </c>
      <c r="CV138">
        <v>10468</v>
      </c>
      <c r="CW138">
        <v>10501</v>
      </c>
      <c r="CX138">
        <v>11044</v>
      </c>
      <c r="CY138">
        <v>10109</v>
      </c>
      <c r="CZ138">
        <v>9510</v>
      </c>
      <c r="DA138">
        <v>8550</v>
      </c>
      <c r="DB138">
        <v>7987</v>
      </c>
      <c r="DC138">
        <v>7209</v>
      </c>
      <c r="DD138">
        <v>6785</v>
      </c>
      <c r="DE138">
        <v>6540</v>
      </c>
      <c r="DF138">
        <v>5748</v>
      </c>
      <c r="DG138">
        <v>5764</v>
      </c>
      <c r="DH138">
        <v>5776</v>
      </c>
      <c r="DI138">
        <v>6060</v>
      </c>
      <c r="DJ138">
        <v>6121</v>
      </c>
      <c r="DK138">
        <v>6377</v>
      </c>
      <c r="DL138">
        <v>6737</v>
      </c>
      <c r="DM138">
        <v>7037</v>
      </c>
      <c r="DN138">
        <v>6743</v>
      </c>
      <c r="DO138">
        <v>7991</v>
      </c>
      <c r="DP138">
        <v>8782</v>
      </c>
      <c r="DQ138">
        <v>8320</v>
      </c>
      <c r="DR138">
        <v>8636</v>
      </c>
      <c r="DS138">
        <v>10364</v>
      </c>
      <c r="DT138">
        <v>10767</v>
      </c>
      <c r="DU138">
        <v>10565</v>
      </c>
      <c r="DV138">
        <v>11157</v>
      </c>
      <c r="DW138">
        <v>11634</v>
      </c>
      <c r="DX138">
        <v>13041</v>
      </c>
      <c r="DY138">
        <v>14976</v>
      </c>
      <c r="DZ138">
        <v>15209</v>
      </c>
      <c r="EA138">
        <v>13050</v>
      </c>
      <c r="EB138">
        <v>14146</v>
      </c>
      <c r="EC138">
        <v>15627</v>
      </c>
      <c r="ED138">
        <v>14672</v>
      </c>
      <c r="EE138">
        <v>14545</v>
      </c>
      <c r="EF138">
        <v>15683</v>
      </c>
      <c r="EG138">
        <v>15395</v>
      </c>
      <c r="EH138">
        <v>14680</v>
      </c>
      <c r="EI138">
        <v>23487</v>
      </c>
      <c r="EJ138">
        <v>30855</v>
      </c>
      <c r="EK138">
        <v>30229</v>
      </c>
      <c r="EL138">
        <v>32810</v>
      </c>
      <c r="EM138">
        <v>32915</v>
      </c>
      <c r="EN138">
        <v>37487</v>
      </c>
      <c r="EO138">
        <v>39522</v>
      </c>
      <c r="EP138">
        <v>37986</v>
      </c>
      <c r="EQ138">
        <v>46220</v>
      </c>
      <c r="ER138">
        <v>54944</v>
      </c>
      <c r="ES138">
        <v>55715</v>
      </c>
      <c r="ET138">
        <v>56431</v>
      </c>
      <c r="EU138">
        <v>58213</v>
      </c>
      <c r="EV138">
        <v>63298</v>
      </c>
      <c r="EW138">
        <v>65208</v>
      </c>
      <c r="EX138">
        <v>58108</v>
      </c>
      <c r="EY138">
        <v>68880</v>
      </c>
      <c r="EZ138">
        <v>71516</v>
      </c>
      <c r="FA138">
        <v>69998</v>
      </c>
      <c r="FB138">
        <v>71267</v>
      </c>
      <c r="FC138">
        <v>160986</v>
      </c>
      <c r="FD138">
        <v>167025</v>
      </c>
      <c r="FE138">
        <v>168012</v>
      </c>
      <c r="FF138">
        <v>162645</v>
      </c>
      <c r="FG138">
        <v>160253</v>
      </c>
      <c r="FH138">
        <v>162333</v>
      </c>
      <c r="FI138">
        <v>156924</v>
      </c>
      <c r="FJ138">
        <v>163534</v>
      </c>
      <c r="FK138">
        <v>175207</v>
      </c>
      <c r="FL138">
        <v>180823</v>
      </c>
      <c r="FM138">
        <v>188543</v>
      </c>
      <c r="FN138">
        <v>198566</v>
      </c>
      <c r="FO138">
        <v>209853</v>
      </c>
      <c r="FP138">
        <v>211048</v>
      </c>
      <c r="FQ138">
        <v>207507</v>
      </c>
      <c r="FR138">
        <v>208446</v>
      </c>
      <c r="FS138">
        <v>238490</v>
      </c>
      <c r="FT138">
        <v>234284</v>
      </c>
      <c r="FU138">
        <v>241657</v>
      </c>
      <c r="FV138">
        <v>252544</v>
      </c>
      <c r="FW138">
        <v>256557</v>
      </c>
      <c r="FX138">
        <v>272523</v>
      </c>
      <c r="FY138">
        <v>286220</v>
      </c>
      <c r="FZ138">
        <v>298961</v>
      </c>
      <c r="GA138">
        <v>321013</v>
      </c>
      <c r="GB138">
        <v>317022</v>
      </c>
      <c r="GC138">
        <v>329969</v>
      </c>
      <c r="GD138">
        <v>346694</v>
      </c>
      <c r="GE138">
        <v>359823</v>
      </c>
      <c r="GF138">
        <v>354262</v>
      </c>
      <c r="GG138">
        <v>339285</v>
      </c>
      <c r="GH138">
        <v>336801</v>
      </c>
      <c r="GI138">
        <v>330594</v>
      </c>
      <c r="GJ138">
        <v>319200</v>
      </c>
      <c r="GK138">
        <v>323296</v>
      </c>
      <c r="GL138">
        <v>328968</v>
      </c>
      <c r="GM138">
        <v>321145</v>
      </c>
      <c r="GN138">
        <v>321599</v>
      </c>
      <c r="GO138">
        <v>319821</v>
      </c>
      <c r="GP138">
        <v>310829</v>
      </c>
      <c r="GQ138">
        <v>327118</v>
      </c>
      <c r="GR138">
        <v>329405</v>
      </c>
      <c r="GS138">
        <v>347472</v>
      </c>
      <c r="GT138">
        <v>357086</v>
      </c>
      <c r="GU138">
        <v>429198</v>
      </c>
      <c r="GV138">
        <v>448171</v>
      </c>
      <c r="GW138">
        <v>479252</v>
      </c>
      <c r="GX138">
        <v>471295</v>
      </c>
      <c r="GY138">
        <v>484831</v>
      </c>
      <c r="GZ138">
        <v>508534</v>
      </c>
      <c r="HA138">
        <v>508269</v>
      </c>
      <c r="HB138">
        <v>531081</v>
      </c>
      <c r="HC138">
        <v>577535</v>
      </c>
      <c r="HD138">
        <v>616212</v>
      </c>
      <c r="HE138">
        <v>622714</v>
      </c>
      <c r="HF138">
        <v>647523</v>
      </c>
      <c r="HG138">
        <v>669421</v>
      </c>
      <c r="HH138">
        <v>662723</v>
      </c>
      <c r="HI138">
        <v>680805</v>
      </c>
      <c r="HJ138">
        <v>713660</v>
      </c>
      <c r="HK138">
        <v>689605</v>
      </c>
      <c r="HL138">
        <v>710620</v>
      </c>
      <c r="HM138">
        <v>726667</v>
      </c>
      <c r="HN138">
        <v>739343</v>
      </c>
      <c r="HO138">
        <v>729171</v>
      </c>
      <c r="HP138">
        <v>803008</v>
      </c>
      <c r="HQ138">
        <v>811644</v>
      </c>
      <c r="HR138">
        <v>787975</v>
      </c>
      <c r="HS138">
        <v>852004</v>
      </c>
      <c r="HT138">
        <v>890615</v>
      </c>
      <c r="HU138">
        <v>852393</v>
      </c>
      <c r="HV138">
        <v>856844</v>
      </c>
      <c r="HW138">
        <v>859457</v>
      </c>
      <c r="HX138">
        <v>843276</v>
      </c>
      <c r="HY138">
        <v>856983</v>
      </c>
      <c r="HZ138">
        <v>884224</v>
      </c>
      <c r="IA138">
        <v>972698</v>
      </c>
      <c r="IB138">
        <v>1001136</v>
      </c>
      <c r="IC138">
        <v>1044142</v>
      </c>
      <c r="ID138">
        <v>1000762</v>
      </c>
      <c r="IE138">
        <v>1018490</v>
      </c>
      <c r="IF138">
        <v>1053171</v>
      </c>
      <c r="IG138">
        <v>1116303</v>
      </c>
      <c r="IH138">
        <v>1115263</v>
      </c>
      <c r="II138">
        <v>1206790</v>
      </c>
      <c r="IJ138">
        <v>1292509</v>
      </c>
      <c r="IK138">
        <v>1242621</v>
      </c>
      <c r="IL138">
        <v>1260783</v>
      </c>
      <c r="IM138">
        <v>1213754</v>
      </c>
      <c r="IN138">
        <v>1282931</v>
      </c>
      <c r="IO138">
        <v>1382792</v>
      </c>
      <c r="IP138">
        <v>1397698</v>
      </c>
      <c r="IQ138">
        <v>1394473</v>
      </c>
      <c r="IR138">
        <v>1435690</v>
      </c>
      <c r="IS138">
        <v>1576561</v>
      </c>
      <c r="IT138">
        <v>1676880</v>
      </c>
      <c r="IU138">
        <v>1688551</v>
      </c>
      <c r="IV138">
        <v>1656763</v>
      </c>
      <c r="IW138">
        <v>1544944</v>
      </c>
      <c r="IX138">
        <v>1406485</v>
      </c>
      <c r="IY138">
        <v>1362516</v>
      </c>
      <c r="IZ138">
        <v>1323023</v>
      </c>
      <c r="JA138">
        <v>1373790</v>
      </c>
      <c r="JB138">
        <v>1441856</v>
      </c>
      <c r="JC138">
        <v>1322669</v>
      </c>
      <c r="JD138">
        <v>1267630</v>
      </c>
      <c r="JE138">
        <v>1282590</v>
      </c>
      <c r="JF138">
        <v>1329432</v>
      </c>
      <c r="JG138">
        <v>1370816</v>
      </c>
      <c r="JH138">
        <v>1411645</v>
      </c>
      <c r="JI138">
        <v>1323726</v>
      </c>
      <c r="JJ138">
        <v>1278744</v>
      </c>
      <c r="JK138">
        <v>1150773</v>
      </c>
      <c r="JL138">
        <v>1126287</v>
      </c>
      <c r="JM138">
        <v>1026813</v>
      </c>
      <c r="JN138">
        <v>1054371</v>
      </c>
      <c r="JO138">
        <v>1005999</v>
      </c>
      <c r="JP138">
        <v>1054274</v>
      </c>
      <c r="JQ138">
        <v>1103611</v>
      </c>
      <c r="JR138">
        <v>1095455</v>
      </c>
      <c r="JS138">
        <v>1031380</v>
      </c>
      <c r="JT138">
        <v>1024519</v>
      </c>
      <c r="JU138">
        <v>981676</v>
      </c>
      <c r="JV138">
        <v>1025691</v>
      </c>
      <c r="JW138">
        <v>897144</v>
      </c>
      <c r="JX138">
        <v>871475</v>
      </c>
      <c r="JY138">
        <v>789591</v>
      </c>
      <c r="JZ138">
        <v>730315</v>
      </c>
      <c r="KA138">
        <v>650270</v>
      </c>
      <c r="KB138">
        <v>683540</v>
      </c>
      <c r="KC138">
        <v>656709</v>
      </c>
      <c r="KD138">
        <v>639851</v>
      </c>
      <c r="KE138">
        <v>560443</v>
      </c>
      <c r="KF138">
        <v>649577</v>
      </c>
      <c r="KG138">
        <v>719592</v>
      </c>
      <c r="KH138">
        <v>831814</v>
      </c>
      <c r="KI138">
        <v>820618</v>
      </c>
      <c r="KJ138">
        <v>869174</v>
      </c>
      <c r="KK138">
        <v>897983</v>
      </c>
      <c r="KL138">
        <v>894541</v>
      </c>
      <c r="KM138">
        <v>890530</v>
      </c>
      <c r="KN138">
        <v>811782</v>
      </c>
      <c r="KO138">
        <v>793467</v>
      </c>
      <c r="KP138">
        <v>818823</v>
      </c>
      <c r="KQ138">
        <v>834169</v>
      </c>
      <c r="KR138">
        <v>1007554</v>
      </c>
      <c r="KS138">
        <v>881881</v>
      </c>
      <c r="KT138">
        <v>947502</v>
      </c>
      <c r="KU138">
        <v>920229</v>
      </c>
      <c r="KV138">
        <v>949814</v>
      </c>
      <c r="KW138">
        <v>945820</v>
      </c>
      <c r="KX138">
        <v>918896</v>
      </c>
      <c r="KY138">
        <v>916055</v>
      </c>
      <c r="KZ138">
        <v>953993</v>
      </c>
      <c r="LA138">
        <v>968418</v>
      </c>
      <c r="LB138">
        <v>1007899</v>
      </c>
      <c r="LC138">
        <v>989234</v>
      </c>
      <c r="LD138">
        <v>1006283</v>
      </c>
      <c r="LE138">
        <v>966140</v>
      </c>
      <c r="LF138">
        <v>978358</v>
      </c>
    </row>
    <row r="139" spans="1:318">
      <c r="A139" t="s">
        <v>466</v>
      </c>
      <c r="B139" t="s">
        <v>331</v>
      </c>
      <c r="C139">
        <v>1000000</v>
      </c>
      <c r="D139" t="s">
        <v>332</v>
      </c>
      <c r="E139" t="s">
        <v>676</v>
      </c>
      <c r="F139" s="2" t="s">
        <v>677</v>
      </c>
      <c r="G139">
        <v>0</v>
      </c>
      <c r="H139" t="s">
        <v>8</v>
      </c>
      <c r="I139" t="s">
        <v>8</v>
      </c>
      <c r="J139" t="s">
        <v>8</v>
      </c>
      <c r="K139">
        <v>0</v>
      </c>
      <c r="L139" t="s">
        <v>8</v>
      </c>
      <c r="M139" t="s">
        <v>8</v>
      </c>
      <c r="N139" t="s">
        <v>8</v>
      </c>
      <c r="O139">
        <v>0</v>
      </c>
      <c r="P139" t="s">
        <v>8</v>
      </c>
      <c r="Q139" t="s">
        <v>8</v>
      </c>
      <c r="R139" t="s">
        <v>8</v>
      </c>
      <c r="S139">
        <v>0</v>
      </c>
      <c r="T139" t="s">
        <v>8</v>
      </c>
      <c r="U139" t="s">
        <v>8</v>
      </c>
      <c r="V139" t="s">
        <v>8</v>
      </c>
      <c r="W139">
        <v>0</v>
      </c>
      <c r="X139" t="s">
        <v>8</v>
      </c>
      <c r="Y139" t="s">
        <v>8</v>
      </c>
      <c r="Z139" t="s">
        <v>8</v>
      </c>
      <c r="AA139">
        <v>0</v>
      </c>
      <c r="AB139" t="s">
        <v>8</v>
      </c>
      <c r="AC139" t="s">
        <v>8</v>
      </c>
      <c r="AD139" t="s">
        <v>8</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25</v>
      </c>
      <c r="BQ139">
        <v>186</v>
      </c>
      <c r="BR139">
        <v>62</v>
      </c>
      <c r="BS139">
        <v>116</v>
      </c>
      <c r="BT139">
        <v>230</v>
      </c>
      <c r="BU139">
        <v>554</v>
      </c>
      <c r="BV139">
        <v>450</v>
      </c>
      <c r="BW139">
        <v>99</v>
      </c>
      <c r="BX139">
        <v>132</v>
      </c>
      <c r="BY139">
        <v>126</v>
      </c>
      <c r="BZ139">
        <v>154</v>
      </c>
      <c r="CA139">
        <v>212</v>
      </c>
      <c r="CB139">
        <v>440</v>
      </c>
      <c r="CC139">
        <v>182</v>
      </c>
      <c r="CD139">
        <v>227</v>
      </c>
      <c r="CE139">
        <v>432</v>
      </c>
      <c r="CF139">
        <v>490</v>
      </c>
      <c r="CG139">
        <v>546</v>
      </c>
      <c r="CH139">
        <v>959</v>
      </c>
      <c r="CI139">
        <v>781</v>
      </c>
      <c r="CJ139">
        <v>559</v>
      </c>
      <c r="CK139">
        <v>722</v>
      </c>
      <c r="CL139">
        <v>1148</v>
      </c>
      <c r="CM139">
        <v>1321</v>
      </c>
      <c r="CN139">
        <v>314</v>
      </c>
      <c r="CO139">
        <v>738</v>
      </c>
      <c r="CP139">
        <v>1200</v>
      </c>
      <c r="CQ139">
        <v>2345</v>
      </c>
      <c r="CR139">
        <v>2746</v>
      </c>
      <c r="CS139">
        <v>2479</v>
      </c>
      <c r="CT139">
        <v>2953</v>
      </c>
      <c r="CU139">
        <v>3528</v>
      </c>
      <c r="CV139">
        <v>3601</v>
      </c>
      <c r="CW139">
        <v>3355</v>
      </c>
      <c r="CX139">
        <v>3797</v>
      </c>
      <c r="CY139">
        <v>2781</v>
      </c>
      <c r="CZ139">
        <v>1950</v>
      </c>
      <c r="DA139">
        <v>1132</v>
      </c>
      <c r="DB139">
        <v>1098</v>
      </c>
      <c r="DC139">
        <v>629</v>
      </c>
      <c r="DD139">
        <v>256</v>
      </c>
      <c r="DE139">
        <v>322</v>
      </c>
      <c r="DF139">
        <v>250</v>
      </c>
      <c r="DG139">
        <v>280</v>
      </c>
      <c r="DH139">
        <v>212</v>
      </c>
      <c r="DI139">
        <v>457</v>
      </c>
      <c r="DJ139">
        <v>323</v>
      </c>
      <c r="DK139">
        <v>241</v>
      </c>
      <c r="DL139">
        <v>8</v>
      </c>
      <c r="DM139">
        <v>8</v>
      </c>
      <c r="DN139">
        <v>8</v>
      </c>
      <c r="DO139">
        <v>8</v>
      </c>
      <c r="DP139">
        <v>9</v>
      </c>
      <c r="DQ139">
        <v>94</v>
      </c>
      <c r="DR139">
        <v>246</v>
      </c>
      <c r="DS139">
        <v>5</v>
      </c>
      <c r="DT139">
        <v>19</v>
      </c>
      <c r="DU139">
        <v>25</v>
      </c>
      <c r="DV139">
        <v>247</v>
      </c>
      <c r="DW139">
        <v>80</v>
      </c>
      <c r="DX139">
        <v>571</v>
      </c>
      <c r="DY139">
        <v>1365</v>
      </c>
      <c r="DZ139">
        <v>1039</v>
      </c>
      <c r="EA139">
        <v>321</v>
      </c>
      <c r="EB139">
        <v>261</v>
      </c>
      <c r="EC139">
        <v>92</v>
      </c>
      <c r="ED139">
        <v>65</v>
      </c>
      <c r="EE139">
        <v>20</v>
      </c>
      <c r="EF139">
        <v>80</v>
      </c>
      <c r="EG139">
        <v>84</v>
      </c>
      <c r="EH139">
        <v>26</v>
      </c>
      <c r="EI139">
        <v>4374</v>
      </c>
      <c r="EJ139">
        <v>6391</v>
      </c>
      <c r="EK139">
        <v>6071</v>
      </c>
      <c r="EL139">
        <v>3324</v>
      </c>
      <c r="EM139">
        <v>3807</v>
      </c>
      <c r="EN139">
        <v>5416</v>
      </c>
      <c r="EO139">
        <v>5604</v>
      </c>
      <c r="EP139">
        <v>6154</v>
      </c>
      <c r="EQ139">
        <v>10134</v>
      </c>
      <c r="ER139">
        <v>11895</v>
      </c>
      <c r="ES139">
        <v>10751</v>
      </c>
      <c r="ET139">
        <v>10050</v>
      </c>
      <c r="EU139">
        <v>9774</v>
      </c>
      <c r="EV139">
        <v>9121</v>
      </c>
      <c r="EW139">
        <v>8999</v>
      </c>
      <c r="EX139">
        <v>8630</v>
      </c>
      <c r="EY139">
        <v>10212</v>
      </c>
      <c r="EZ139">
        <v>8601</v>
      </c>
      <c r="FA139">
        <v>7854</v>
      </c>
      <c r="FB139">
        <v>6911</v>
      </c>
      <c r="FC139">
        <v>6289</v>
      </c>
      <c r="FD139">
        <v>6817</v>
      </c>
      <c r="FE139">
        <v>6329</v>
      </c>
      <c r="FF139">
        <v>6036</v>
      </c>
      <c r="FG139">
        <v>6656</v>
      </c>
      <c r="FH139">
        <v>7041</v>
      </c>
      <c r="FI139">
        <v>7407</v>
      </c>
      <c r="FJ139">
        <v>8671</v>
      </c>
      <c r="FK139">
        <v>12856</v>
      </c>
      <c r="FL139">
        <v>13965</v>
      </c>
      <c r="FM139">
        <v>15229</v>
      </c>
      <c r="FN139">
        <v>16786</v>
      </c>
      <c r="FO139">
        <v>17322</v>
      </c>
      <c r="FP139">
        <v>17292</v>
      </c>
      <c r="FQ139">
        <v>13902</v>
      </c>
      <c r="FR139">
        <v>13999</v>
      </c>
      <c r="FS139">
        <v>13090</v>
      </c>
      <c r="FT139">
        <v>11579</v>
      </c>
      <c r="FU139">
        <v>10793</v>
      </c>
      <c r="FV139">
        <v>18015</v>
      </c>
      <c r="FW139">
        <v>17363</v>
      </c>
      <c r="FX139">
        <v>20298</v>
      </c>
      <c r="FY139">
        <v>31517</v>
      </c>
      <c r="FZ139">
        <v>39080</v>
      </c>
      <c r="GA139">
        <v>44551</v>
      </c>
      <c r="GB139">
        <v>46424</v>
      </c>
      <c r="GC139">
        <v>47294</v>
      </c>
      <c r="GD139">
        <v>49414</v>
      </c>
      <c r="GE139">
        <v>52193</v>
      </c>
      <c r="GF139">
        <v>47666</v>
      </c>
      <c r="GG139">
        <v>44940</v>
      </c>
      <c r="GH139">
        <v>43853</v>
      </c>
      <c r="GI139">
        <v>45934</v>
      </c>
      <c r="GJ139">
        <v>43659</v>
      </c>
      <c r="GK139">
        <v>45055</v>
      </c>
      <c r="GL139">
        <v>45579</v>
      </c>
      <c r="GM139">
        <v>40005</v>
      </c>
      <c r="GN139">
        <v>42353</v>
      </c>
      <c r="GO139">
        <v>41998</v>
      </c>
      <c r="GP139">
        <v>43474</v>
      </c>
      <c r="GQ139">
        <v>41532</v>
      </c>
      <c r="GR139">
        <v>44239</v>
      </c>
      <c r="GS139">
        <v>42765</v>
      </c>
      <c r="GT139">
        <v>43440</v>
      </c>
      <c r="GU139">
        <v>41215</v>
      </c>
      <c r="GV139">
        <v>50639</v>
      </c>
      <c r="GW139">
        <v>52864</v>
      </c>
      <c r="GX139">
        <v>50385</v>
      </c>
      <c r="GY139">
        <v>49096</v>
      </c>
      <c r="GZ139">
        <v>46861</v>
      </c>
      <c r="HA139">
        <v>46077</v>
      </c>
      <c r="HB139">
        <v>38861</v>
      </c>
      <c r="HC139">
        <v>38294</v>
      </c>
      <c r="HD139">
        <v>32447</v>
      </c>
      <c r="HE139">
        <v>32935</v>
      </c>
      <c r="HF139">
        <v>32059</v>
      </c>
      <c r="HG139">
        <v>30809</v>
      </c>
      <c r="HH139">
        <v>30220</v>
      </c>
      <c r="HI139">
        <v>31168</v>
      </c>
      <c r="HJ139">
        <v>32882</v>
      </c>
      <c r="HK139">
        <v>36001</v>
      </c>
      <c r="HL139">
        <v>30397</v>
      </c>
      <c r="HM139">
        <v>29462</v>
      </c>
      <c r="HN139">
        <v>32105</v>
      </c>
      <c r="HO139">
        <v>32182</v>
      </c>
      <c r="HP139">
        <v>31535</v>
      </c>
      <c r="HQ139">
        <v>31037</v>
      </c>
      <c r="HR139">
        <v>31209</v>
      </c>
      <c r="HS139">
        <v>31238</v>
      </c>
      <c r="HT139">
        <v>29020</v>
      </c>
      <c r="HU139">
        <v>28775</v>
      </c>
      <c r="HV139">
        <v>30595</v>
      </c>
      <c r="HW139">
        <v>28981</v>
      </c>
      <c r="HX139">
        <v>28643</v>
      </c>
      <c r="HY139">
        <v>32166</v>
      </c>
      <c r="HZ139">
        <v>32251</v>
      </c>
      <c r="IA139">
        <v>33651</v>
      </c>
      <c r="IB139">
        <v>34756</v>
      </c>
      <c r="IC139">
        <v>35686</v>
      </c>
      <c r="ID139">
        <v>37259</v>
      </c>
      <c r="IE139">
        <v>39538</v>
      </c>
      <c r="IF139">
        <v>39814</v>
      </c>
      <c r="IG139">
        <v>38873</v>
      </c>
      <c r="IH139">
        <v>39310</v>
      </c>
      <c r="II139">
        <v>42472</v>
      </c>
      <c r="IJ139">
        <v>41061</v>
      </c>
      <c r="IK139">
        <v>39036</v>
      </c>
      <c r="IL139">
        <v>38742</v>
      </c>
      <c r="IM139">
        <v>37622</v>
      </c>
      <c r="IN139">
        <v>38352</v>
      </c>
      <c r="IO139">
        <v>40098</v>
      </c>
      <c r="IP139">
        <v>39643</v>
      </c>
      <c r="IQ139">
        <v>40676</v>
      </c>
      <c r="IR139">
        <v>41439</v>
      </c>
      <c r="IS139">
        <v>41173</v>
      </c>
      <c r="IT139">
        <v>43949</v>
      </c>
      <c r="IU139">
        <v>45466</v>
      </c>
      <c r="IV139">
        <v>50190</v>
      </c>
      <c r="IW139">
        <v>49234</v>
      </c>
      <c r="IX139">
        <v>46321</v>
      </c>
      <c r="IY139">
        <v>49270</v>
      </c>
      <c r="IZ139">
        <v>46365</v>
      </c>
      <c r="JA139">
        <v>48594</v>
      </c>
      <c r="JB139">
        <v>51564</v>
      </c>
      <c r="JC139">
        <v>50225</v>
      </c>
      <c r="JD139">
        <v>48651</v>
      </c>
      <c r="JE139">
        <v>47328</v>
      </c>
      <c r="JF139">
        <v>51482</v>
      </c>
      <c r="JG139">
        <v>51820</v>
      </c>
      <c r="JH139">
        <v>51174</v>
      </c>
      <c r="JI139">
        <v>52600</v>
      </c>
      <c r="JJ139">
        <v>51538</v>
      </c>
      <c r="JK139">
        <v>51646</v>
      </c>
      <c r="JL139">
        <v>50940</v>
      </c>
      <c r="JM139">
        <v>50343</v>
      </c>
      <c r="JN139">
        <v>51375</v>
      </c>
      <c r="JO139">
        <v>49723</v>
      </c>
      <c r="JP139">
        <v>47374</v>
      </c>
      <c r="JQ139">
        <v>46759</v>
      </c>
      <c r="JR139">
        <v>48120</v>
      </c>
      <c r="JS139">
        <v>47424</v>
      </c>
      <c r="JT139">
        <v>47879</v>
      </c>
      <c r="JU139">
        <v>48048</v>
      </c>
      <c r="JV139">
        <v>44368</v>
      </c>
      <c r="JW139">
        <v>41778</v>
      </c>
      <c r="JX139">
        <v>38844</v>
      </c>
      <c r="JY139">
        <v>39501</v>
      </c>
      <c r="JZ139">
        <v>39819</v>
      </c>
      <c r="KA139">
        <v>39115</v>
      </c>
      <c r="KB139">
        <v>41342</v>
      </c>
      <c r="KC139">
        <v>42146</v>
      </c>
      <c r="KD139">
        <v>42871</v>
      </c>
      <c r="KE139">
        <v>38865</v>
      </c>
      <c r="KF139">
        <v>39922</v>
      </c>
      <c r="KG139">
        <v>41358</v>
      </c>
      <c r="KH139">
        <v>42204</v>
      </c>
      <c r="KI139">
        <v>42612</v>
      </c>
      <c r="KJ139">
        <v>44259</v>
      </c>
      <c r="KK139">
        <v>42170</v>
      </c>
      <c r="KL139">
        <v>41629</v>
      </c>
      <c r="KM139">
        <v>41794</v>
      </c>
      <c r="KN139">
        <v>41133</v>
      </c>
      <c r="KO139">
        <v>41910</v>
      </c>
      <c r="KP139">
        <v>40846</v>
      </c>
      <c r="KQ139">
        <v>41403</v>
      </c>
      <c r="KR139">
        <v>41107</v>
      </c>
      <c r="KS139">
        <v>41549</v>
      </c>
      <c r="KT139">
        <v>42946</v>
      </c>
      <c r="KU139">
        <v>44388</v>
      </c>
      <c r="KV139">
        <v>42116</v>
      </c>
      <c r="KW139">
        <v>42296</v>
      </c>
      <c r="KX139">
        <v>41620</v>
      </c>
      <c r="KY139">
        <v>40642</v>
      </c>
      <c r="KZ139">
        <v>39187</v>
      </c>
      <c r="LA139">
        <v>36219</v>
      </c>
      <c r="LB139">
        <v>33865</v>
      </c>
      <c r="LC139">
        <v>37112</v>
      </c>
      <c r="LD139">
        <v>37442</v>
      </c>
      <c r="LE139">
        <v>36548</v>
      </c>
      <c r="LF139">
        <v>35517</v>
      </c>
    </row>
    <row r="140" spans="1:318">
      <c r="A140" t="s">
        <v>469</v>
      </c>
      <c r="B140" t="s">
        <v>331</v>
      </c>
      <c r="C140">
        <v>1000000</v>
      </c>
      <c r="D140" t="s">
        <v>332</v>
      </c>
      <c r="E140" t="s">
        <v>678</v>
      </c>
      <c r="F140" s="2" t="s">
        <v>679</v>
      </c>
      <c r="G140">
        <v>0</v>
      </c>
      <c r="H140" t="s">
        <v>8</v>
      </c>
      <c r="I140" t="s">
        <v>8</v>
      </c>
      <c r="J140" t="s">
        <v>8</v>
      </c>
      <c r="K140">
        <v>-248</v>
      </c>
      <c r="L140" t="s">
        <v>8</v>
      </c>
      <c r="M140" t="s">
        <v>8</v>
      </c>
      <c r="N140" t="s">
        <v>8</v>
      </c>
      <c r="O140">
        <v>937</v>
      </c>
      <c r="P140" t="s">
        <v>8</v>
      </c>
      <c r="Q140" t="s">
        <v>8</v>
      </c>
      <c r="R140" t="s">
        <v>8</v>
      </c>
      <c r="S140">
        <v>1293</v>
      </c>
      <c r="T140" t="s">
        <v>8</v>
      </c>
      <c r="U140" t="s">
        <v>8</v>
      </c>
      <c r="V140" t="s">
        <v>8</v>
      </c>
      <c r="W140">
        <v>1462</v>
      </c>
      <c r="X140" t="s">
        <v>8</v>
      </c>
      <c r="Y140" t="s">
        <v>8</v>
      </c>
      <c r="Z140" t="s">
        <v>8</v>
      </c>
      <c r="AA140">
        <v>1446</v>
      </c>
      <c r="AB140" t="s">
        <v>8</v>
      </c>
      <c r="AC140" t="s">
        <v>8</v>
      </c>
      <c r="AD140" t="s">
        <v>8</v>
      </c>
      <c r="AE140">
        <v>1426</v>
      </c>
      <c r="AF140">
        <v>1466</v>
      </c>
      <c r="AG140">
        <v>1446</v>
      </c>
      <c r="AH140">
        <v>1456</v>
      </c>
      <c r="AI140">
        <v>1462</v>
      </c>
      <c r="AJ140">
        <v>1460</v>
      </c>
      <c r="AK140">
        <v>1418</v>
      </c>
      <c r="AL140">
        <v>1439</v>
      </c>
      <c r="AM140">
        <v>1367</v>
      </c>
      <c r="AN140">
        <v>1323</v>
      </c>
      <c r="AO140">
        <v>1303</v>
      </c>
      <c r="AP140">
        <v>1175</v>
      </c>
      <c r="AQ140">
        <v>1185</v>
      </c>
      <c r="AR140">
        <v>1141</v>
      </c>
      <c r="AS140">
        <v>1121</v>
      </c>
      <c r="AT140">
        <v>1108</v>
      </c>
      <c r="AU140">
        <v>1044</v>
      </c>
      <c r="AV140">
        <v>1048</v>
      </c>
      <c r="AW140">
        <v>979</v>
      </c>
      <c r="AX140">
        <v>1052</v>
      </c>
      <c r="AY140">
        <v>1608</v>
      </c>
      <c r="AZ140">
        <v>1588</v>
      </c>
      <c r="BA140">
        <v>1649</v>
      </c>
      <c r="BB140">
        <v>1898</v>
      </c>
      <c r="BC140">
        <v>1975</v>
      </c>
      <c r="BD140">
        <v>2042</v>
      </c>
      <c r="BE140">
        <v>2084</v>
      </c>
      <c r="BF140">
        <v>2031</v>
      </c>
      <c r="BG140">
        <v>1958</v>
      </c>
      <c r="BH140">
        <v>1793</v>
      </c>
      <c r="BI140">
        <v>2111</v>
      </c>
      <c r="BJ140">
        <v>2085</v>
      </c>
      <c r="BK140">
        <v>1997</v>
      </c>
      <c r="BL140">
        <v>1888</v>
      </c>
      <c r="BM140">
        <v>1807</v>
      </c>
      <c r="BN140">
        <v>1705</v>
      </c>
      <c r="BO140">
        <v>1555</v>
      </c>
      <c r="BP140">
        <v>1530</v>
      </c>
      <c r="BQ140">
        <v>1519</v>
      </c>
      <c r="BR140">
        <v>2002</v>
      </c>
      <c r="BS140">
        <v>1690</v>
      </c>
      <c r="BT140">
        <v>1456</v>
      </c>
      <c r="BU140">
        <v>1409</v>
      </c>
      <c r="BV140">
        <v>1078</v>
      </c>
      <c r="BW140">
        <v>1064</v>
      </c>
      <c r="BX140">
        <v>1110</v>
      </c>
      <c r="BY140">
        <v>1109</v>
      </c>
      <c r="BZ140">
        <v>1050</v>
      </c>
      <c r="CA140">
        <v>1035</v>
      </c>
      <c r="CB140">
        <v>904</v>
      </c>
      <c r="CC140">
        <v>786</v>
      </c>
      <c r="CD140">
        <v>651</v>
      </c>
      <c r="CE140">
        <v>769</v>
      </c>
      <c r="CF140">
        <v>701</v>
      </c>
      <c r="CG140">
        <v>1167</v>
      </c>
      <c r="CH140">
        <v>837</v>
      </c>
      <c r="CI140">
        <v>863</v>
      </c>
      <c r="CJ140">
        <v>729</v>
      </c>
      <c r="CK140">
        <v>707</v>
      </c>
      <c r="CL140">
        <v>372</v>
      </c>
      <c r="CM140">
        <v>326</v>
      </c>
      <c r="CN140">
        <v>357</v>
      </c>
      <c r="CO140">
        <v>367</v>
      </c>
      <c r="CP140">
        <v>372</v>
      </c>
      <c r="CQ140">
        <v>420</v>
      </c>
      <c r="CR140">
        <v>477</v>
      </c>
      <c r="CS140">
        <v>903</v>
      </c>
      <c r="CT140">
        <v>926</v>
      </c>
      <c r="CU140">
        <v>1290</v>
      </c>
      <c r="CV140">
        <v>1321</v>
      </c>
      <c r="CW140">
        <v>1549</v>
      </c>
      <c r="CX140">
        <v>1782</v>
      </c>
      <c r="CY140">
        <v>2324</v>
      </c>
      <c r="CZ140">
        <v>2577</v>
      </c>
      <c r="DA140">
        <v>2350</v>
      </c>
      <c r="DB140">
        <v>1944</v>
      </c>
      <c r="DC140">
        <v>1935</v>
      </c>
      <c r="DD140">
        <v>1680</v>
      </c>
      <c r="DE140">
        <v>1428</v>
      </c>
      <c r="DF140">
        <v>577</v>
      </c>
      <c r="DG140">
        <v>585</v>
      </c>
      <c r="DH140">
        <v>586</v>
      </c>
      <c r="DI140">
        <v>434</v>
      </c>
      <c r="DJ140">
        <v>449</v>
      </c>
      <c r="DK140">
        <v>465</v>
      </c>
      <c r="DL140">
        <v>478</v>
      </c>
      <c r="DM140">
        <v>470</v>
      </c>
      <c r="DN140">
        <v>483</v>
      </c>
      <c r="DO140">
        <v>552</v>
      </c>
      <c r="DP140">
        <v>761</v>
      </c>
      <c r="DQ140">
        <v>1005</v>
      </c>
      <c r="DR140">
        <v>1713</v>
      </c>
      <c r="DS140">
        <v>1852</v>
      </c>
      <c r="DT140">
        <v>2194</v>
      </c>
      <c r="DU140">
        <v>2179</v>
      </c>
      <c r="DV140">
        <v>2144</v>
      </c>
      <c r="DW140">
        <v>2212</v>
      </c>
      <c r="DX140">
        <v>2420</v>
      </c>
      <c r="DY140">
        <v>3198</v>
      </c>
      <c r="DZ140">
        <v>3952</v>
      </c>
      <c r="EA140">
        <v>4434</v>
      </c>
      <c r="EB140">
        <v>4812</v>
      </c>
      <c r="EC140">
        <v>4920</v>
      </c>
      <c r="ED140">
        <v>4776</v>
      </c>
      <c r="EE140">
        <v>4951</v>
      </c>
      <c r="EF140">
        <v>4701</v>
      </c>
      <c r="EG140">
        <v>4270</v>
      </c>
      <c r="EH140">
        <v>4214</v>
      </c>
      <c r="EI140">
        <v>1047</v>
      </c>
      <c r="EJ140">
        <v>1121</v>
      </c>
      <c r="EK140">
        <v>1204</v>
      </c>
      <c r="EL140">
        <v>1280</v>
      </c>
      <c r="EM140">
        <v>1253</v>
      </c>
      <c r="EN140">
        <v>1222</v>
      </c>
      <c r="EO140">
        <v>1385</v>
      </c>
      <c r="EP140">
        <v>1665</v>
      </c>
      <c r="EQ140">
        <v>2852</v>
      </c>
      <c r="ER140">
        <v>3448</v>
      </c>
      <c r="ES140">
        <v>3988</v>
      </c>
      <c r="ET140">
        <v>4618</v>
      </c>
      <c r="EU140">
        <v>5055</v>
      </c>
      <c r="EV140">
        <v>5367</v>
      </c>
      <c r="EW140">
        <v>6062</v>
      </c>
      <c r="EX140">
        <v>6406</v>
      </c>
      <c r="EY140">
        <v>7348</v>
      </c>
      <c r="EZ140">
        <v>9293</v>
      </c>
      <c r="FA140">
        <v>9413</v>
      </c>
      <c r="FB140">
        <v>9399</v>
      </c>
      <c r="FC140">
        <v>11312</v>
      </c>
      <c r="FD140">
        <v>11706</v>
      </c>
      <c r="FE140">
        <v>11659</v>
      </c>
      <c r="FF140">
        <v>11619</v>
      </c>
      <c r="FG140">
        <v>11541</v>
      </c>
      <c r="FH140">
        <v>11386</v>
      </c>
      <c r="FI140">
        <v>11394</v>
      </c>
      <c r="FJ140">
        <v>11686</v>
      </c>
      <c r="FK140">
        <v>11952</v>
      </c>
      <c r="FL140">
        <v>12025</v>
      </c>
      <c r="FM140">
        <v>12109</v>
      </c>
      <c r="FN140">
        <v>11922</v>
      </c>
      <c r="FO140">
        <v>11730</v>
      </c>
      <c r="FP140">
        <v>11711</v>
      </c>
      <c r="FQ140">
        <v>11313</v>
      </c>
      <c r="FR140">
        <v>10918</v>
      </c>
      <c r="FS140">
        <v>11349</v>
      </c>
      <c r="FT140">
        <v>10645</v>
      </c>
      <c r="FU140">
        <v>9992</v>
      </c>
      <c r="FV140">
        <v>9637</v>
      </c>
      <c r="FW140">
        <v>9745</v>
      </c>
      <c r="FX140">
        <v>9052</v>
      </c>
      <c r="FY140">
        <v>8888</v>
      </c>
      <c r="FZ140">
        <v>8786</v>
      </c>
      <c r="GA140">
        <v>9048</v>
      </c>
      <c r="GB140">
        <v>8727</v>
      </c>
      <c r="GC140">
        <v>8449</v>
      </c>
      <c r="GD140">
        <v>8881</v>
      </c>
      <c r="GE140">
        <v>9076</v>
      </c>
      <c r="GF140">
        <v>8910</v>
      </c>
      <c r="GG140">
        <v>8629</v>
      </c>
      <c r="GH140">
        <v>9094</v>
      </c>
      <c r="GI140">
        <v>9488</v>
      </c>
      <c r="GJ140">
        <v>8994</v>
      </c>
      <c r="GK140">
        <v>9381</v>
      </c>
      <c r="GL140">
        <v>9778</v>
      </c>
      <c r="GM140">
        <v>11759</v>
      </c>
      <c r="GN140">
        <v>12184</v>
      </c>
      <c r="GO140">
        <v>11926</v>
      </c>
      <c r="GP140">
        <v>12101</v>
      </c>
      <c r="GQ140">
        <v>11818</v>
      </c>
      <c r="GR140">
        <v>12135</v>
      </c>
      <c r="GS140">
        <v>12184</v>
      </c>
      <c r="GT140">
        <v>12067</v>
      </c>
      <c r="GU140">
        <v>12030</v>
      </c>
      <c r="GV140">
        <v>13418</v>
      </c>
      <c r="GW140">
        <v>14276</v>
      </c>
      <c r="GX140">
        <v>14681</v>
      </c>
      <c r="GY140">
        <v>14649</v>
      </c>
      <c r="GZ140">
        <v>15249</v>
      </c>
      <c r="HA140">
        <v>15282</v>
      </c>
      <c r="HB140">
        <v>15421</v>
      </c>
      <c r="HC140">
        <v>15435</v>
      </c>
      <c r="HD140">
        <v>13846</v>
      </c>
      <c r="HE140">
        <v>13805</v>
      </c>
      <c r="HF140">
        <v>14042</v>
      </c>
      <c r="HG140">
        <v>18071</v>
      </c>
      <c r="HH140">
        <v>17976</v>
      </c>
      <c r="HI140">
        <v>18945</v>
      </c>
      <c r="HJ140">
        <v>21644</v>
      </c>
      <c r="HK140">
        <v>24111</v>
      </c>
      <c r="HL140">
        <v>23231</v>
      </c>
      <c r="HM140">
        <v>21462</v>
      </c>
      <c r="HN140">
        <v>19978</v>
      </c>
      <c r="HO140">
        <v>17950</v>
      </c>
      <c r="HP140">
        <v>17871</v>
      </c>
      <c r="HQ140">
        <v>15428</v>
      </c>
      <c r="HR140">
        <v>13685</v>
      </c>
      <c r="HS140">
        <v>14824</v>
      </c>
      <c r="HT140">
        <v>13777</v>
      </c>
      <c r="HU140">
        <v>14619</v>
      </c>
      <c r="HV140">
        <v>18404</v>
      </c>
      <c r="HW140">
        <v>17854</v>
      </c>
      <c r="HX140">
        <v>17078</v>
      </c>
      <c r="HY140">
        <v>19841</v>
      </c>
      <c r="HZ140">
        <v>20857</v>
      </c>
      <c r="IA140">
        <v>21979</v>
      </c>
      <c r="IB140">
        <v>22858</v>
      </c>
      <c r="IC140">
        <v>23210</v>
      </c>
      <c r="ID140">
        <v>24067</v>
      </c>
      <c r="IE140">
        <v>22535</v>
      </c>
      <c r="IF140">
        <v>21642</v>
      </c>
      <c r="IG140">
        <v>20076</v>
      </c>
      <c r="IH140">
        <v>19443</v>
      </c>
      <c r="II140">
        <v>19479</v>
      </c>
      <c r="IJ140">
        <v>15276</v>
      </c>
      <c r="IK140">
        <v>15274</v>
      </c>
      <c r="IL140">
        <v>13245</v>
      </c>
      <c r="IM140">
        <v>8036</v>
      </c>
      <c r="IN140">
        <v>7376</v>
      </c>
      <c r="IO140">
        <v>7906</v>
      </c>
      <c r="IP140">
        <v>6619</v>
      </c>
      <c r="IQ140">
        <v>5040</v>
      </c>
      <c r="IR140">
        <v>4846</v>
      </c>
      <c r="IS140">
        <v>4573</v>
      </c>
      <c r="IT140">
        <v>4463</v>
      </c>
      <c r="IU140">
        <v>4244</v>
      </c>
      <c r="IV140">
        <v>4302</v>
      </c>
      <c r="IW140">
        <v>5237</v>
      </c>
      <c r="IX140">
        <v>4750</v>
      </c>
      <c r="IY140">
        <v>7683</v>
      </c>
      <c r="IZ140">
        <v>8201</v>
      </c>
      <c r="JA140">
        <v>12114</v>
      </c>
      <c r="JB140">
        <v>13471</v>
      </c>
      <c r="JC140">
        <v>11385</v>
      </c>
      <c r="JD140">
        <v>11598</v>
      </c>
      <c r="JE140">
        <v>11365</v>
      </c>
      <c r="JF140">
        <v>12938</v>
      </c>
      <c r="JG140">
        <v>12492</v>
      </c>
      <c r="JH140">
        <v>19332</v>
      </c>
      <c r="JI140">
        <v>25541</v>
      </c>
      <c r="JJ140">
        <v>28804</v>
      </c>
      <c r="JK140">
        <v>30080</v>
      </c>
      <c r="JL140">
        <v>31436</v>
      </c>
      <c r="JM140">
        <v>33930</v>
      </c>
      <c r="JN140">
        <v>35248</v>
      </c>
      <c r="JO140">
        <v>34161</v>
      </c>
      <c r="JP140">
        <v>34039</v>
      </c>
      <c r="JQ140">
        <v>33860</v>
      </c>
      <c r="JR140">
        <v>33462</v>
      </c>
      <c r="JS140">
        <v>30750</v>
      </c>
      <c r="JT140">
        <v>29820</v>
      </c>
      <c r="JU140">
        <v>30535</v>
      </c>
      <c r="JV140">
        <v>28358</v>
      </c>
      <c r="JW140">
        <v>25164</v>
      </c>
      <c r="JX140">
        <v>19783</v>
      </c>
      <c r="JY140">
        <v>19236</v>
      </c>
      <c r="JZ140">
        <v>18891</v>
      </c>
      <c r="KA140">
        <v>17609</v>
      </c>
      <c r="KB140">
        <v>16677</v>
      </c>
      <c r="KC140">
        <v>16733</v>
      </c>
      <c r="KD140">
        <v>18348</v>
      </c>
      <c r="KE140">
        <v>18385</v>
      </c>
      <c r="KF140">
        <v>18295</v>
      </c>
      <c r="KG140">
        <v>18846</v>
      </c>
      <c r="KH140">
        <v>19040</v>
      </c>
      <c r="KI140">
        <v>17633</v>
      </c>
      <c r="KJ140">
        <v>17927</v>
      </c>
      <c r="KK140">
        <v>20476</v>
      </c>
      <c r="KL140">
        <v>20024</v>
      </c>
      <c r="KM140">
        <v>22016</v>
      </c>
      <c r="KN140">
        <v>22090</v>
      </c>
      <c r="KO140">
        <v>24375</v>
      </c>
      <c r="KP140">
        <v>25632</v>
      </c>
      <c r="KQ140">
        <v>26153</v>
      </c>
      <c r="KR140">
        <v>25492</v>
      </c>
      <c r="KS140">
        <v>30631</v>
      </c>
      <c r="KT140">
        <v>33135</v>
      </c>
      <c r="KU140">
        <v>36370</v>
      </c>
      <c r="KV140">
        <v>33657</v>
      </c>
      <c r="KW140">
        <v>34313</v>
      </c>
      <c r="KX140">
        <v>33900</v>
      </c>
      <c r="KY140">
        <v>35832</v>
      </c>
      <c r="KZ140">
        <v>34799</v>
      </c>
      <c r="LA140">
        <v>33065</v>
      </c>
      <c r="LB140">
        <v>32001</v>
      </c>
      <c r="LC140">
        <v>34970</v>
      </c>
      <c r="LD140">
        <v>35142</v>
      </c>
      <c r="LE140">
        <v>34118</v>
      </c>
      <c r="LF140">
        <v>32278</v>
      </c>
    </row>
    <row r="141" spans="1:318">
      <c r="A141" t="s">
        <v>472</v>
      </c>
      <c r="B141" t="s">
        <v>331</v>
      </c>
      <c r="C141">
        <v>1000000</v>
      </c>
      <c r="D141" t="s">
        <v>332</v>
      </c>
      <c r="E141" t="s">
        <v>680</v>
      </c>
      <c r="F141" s="2" t="s">
        <v>681</v>
      </c>
      <c r="G141">
        <v>33</v>
      </c>
      <c r="H141" t="s">
        <v>8</v>
      </c>
      <c r="I141" t="s">
        <v>8</v>
      </c>
      <c r="J141" t="s">
        <v>8</v>
      </c>
      <c r="K141">
        <v>68</v>
      </c>
      <c r="L141" t="s">
        <v>8</v>
      </c>
      <c r="M141" t="s">
        <v>8</v>
      </c>
      <c r="N141" t="s">
        <v>8</v>
      </c>
      <c r="O141">
        <v>51</v>
      </c>
      <c r="P141" t="s">
        <v>8</v>
      </c>
      <c r="Q141" t="s">
        <v>8</v>
      </c>
      <c r="R141" t="s">
        <v>8</v>
      </c>
      <c r="S141">
        <v>10</v>
      </c>
      <c r="T141" t="s">
        <v>8</v>
      </c>
      <c r="U141" t="s">
        <v>8</v>
      </c>
      <c r="V141" t="s">
        <v>8</v>
      </c>
      <c r="W141">
        <v>10</v>
      </c>
      <c r="X141" t="s">
        <v>8</v>
      </c>
      <c r="Y141" t="s">
        <v>8</v>
      </c>
      <c r="Z141" t="s">
        <v>8</v>
      </c>
      <c r="AA141">
        <v>57</v>
      </c>
      <c r="AB141" t="s">
        <v>8</v>
      </c>
      <c r="AC141" t="s">
        <v>8</v>
      </c>
      <c r="AD141" t="s">
        <v>8</v>
      </c>
      <c r="AE141">
        <v>91</v>
      </c>
      <c r="AF141">
        <v>84</v>
      </c>
      <c r="AG141">
        <v>102</v>
      </c>
      <c r="AH141">
        <v>98</v>
      </c>
      <c r="AI141">
        <v>75</v>
      </c>
      <c r="AJ141">
        <v>102</v>
      </c>
      <c r="AK141">
        <v>74</v>
      </c>
      <c r="AL141">
        <v>85</v>
      </c>
      <c r="AM141">
        <v>114</v>
      </c>
      <c r="AN141">
        <v>115</v>
      </c>
      <c r="AO141">
        <v>128</v>
      </c>
      <c r="AP141">
        <v>150</v>
      </c>
      <c r="AQ141">
        <v>158</v>
      </c>
      <c r="AR141">
        <v>147</v>
      </c>
      <c r="AS141">
        <v>127</v>
      </c>
      <c r="AT141">
        <v>123</v>
      </c>
      <c r="AU141">
        <v>129</v>
      </c>
      <c r="AV141">
        <v>95</v>
      </c>
      <c r="AW141">
        <v>141</v>
      </c>
      <c r="AX141">
        <v>119</v>
      </c>
      <c r="AY141">
        <v>138</v>
      </c>
      <c r="AZ141">
        <v>198</v>
      </c>
      <c r="BA141">
        <v>176</v>
      </c>
      <c r="BB141">
        <v>153</v>
      </c>
      <c r="BC141">
        <v>131</v>
      </c>
      <c r="BD141">
        <v>160</v>
      </c>
      <c r="BE141">
        <v>132</v>
      </c>
      <c r="BF141">
        <v>172</v>
      </c>
      <c r="BG141">
        <v>149</v>
      </c>
      <c r="BH141">
        <v>143</v>
      </c>
      <c r="BI141">
        <v>137</v>
      </c>
      <c r="BJ141">
        <v>145</v>
      </c>
      <c r="BK141">
        <v>132</v>
      </c>
      <c r="BL141">
        <v>121</v>
      </c>
      <c r="BM141">
        <v>140</v>
      </c>
      <c r="BN141">
        <v>191</v>
      </c>
      <c r="BO141">
        <v>148</v>
      </c>
      <c r="BP141">
        <v>189</v>
      </c>
      <c r="BQ141">
        <v>213</v>
      </c>
      <c r="BR141">
        <v>238</v>
      </c>
      <c r="BS141">
        <v>236</v>
      </c>
      <c r="BT141">
        <v>234</v>
      </c>
      <c r="BU141">
        <v>296</v>
      </c>
      <c r="BV141">
        <v>788</v>
      </c>
      <c r="BW141">
        <v>790</v>
      </c>
      <c r="BX141">
        <v>828</v>
      </c>
      <c r="BY141">
        <v>1065</v>
      </c>
      <c r="BZ141">
        <v>1000</v>
      </c>
      <c r="CA141">
        <v>731</v>
      </c>
      <c r="CB141">
        <v>867</v>
      </c>
      <c r="CC141">
        <v>978</v>
      </c>
      <c r="CD141">
        <v>1243</v>
      </c>
      <c r="CE141">
        <v>1097</v>
      </c>
      <c r="CF141">
        <v>1033</v>
      </c>
      <c r="CG141">
        <v>822</v>
      </c>
      <c r="CH141">
        <v>892</v>
      </c>
      <c r="CI141">
        <v>781</v>
      </c>
      <c r="CJ141">
        <v>884</v>
      </c>
      <c r="CK141">
        <v>917</v>
      </c>
      <c r="CL141">
        <v>932</v>
      </c>
      <c r="CM141">
        <v>885</v>
      </c>
      <c r="CN141">
        <v>951</v>
      </c>
      <c r="CO141">
        <v>843</v>
      </c>
      <c r="CP141">
        <v>827</v>
      </c>
      <c r="CQ141">
        <v>1055</v>
      </c>
      <c r="CR141">
        <v>1357</v>
      </c>
      <c r="CS141">
        <v>1749</v>
      </c>
      <c r="CT141">
        <v>1832</v>
      </c>
      <c r="CU141">
        <v>1587</v>
      </c>
      <c r="CV141">
        <v>1856</v>
      </c>
      <c r="CW141">
        <v>1809</v>
      </c>
      <c r="CX141">
        <v>1618</v>
      </c>
      <c r="CY141">
        <v>1173</v>
      </c>
      <c r="CZ141">
        <v>1172</v>
      </c>
      <c r="DA141">
        <v>1220</v>
      </c>
      <c r="DB141">
        <v>1141</v>
      </c>
      <c r="DC141">
        <v>798</v>
      </c>
      <c r="DD141">
        <v>1082</v>
      </c>
      <c r="DE141">
        <v>1102</v>
      </c>
      <c r="DF141">
        <v>1239</v>
      </c>
      <c r="DG141">
        <v>1234</v>
      </c>
      <c r="DH141">
        <v>1421</v>
      </c>
      <c r="DI141">
        <v>1626</v>
      </c>
      <c r="DJ141">
        <v>1820</v>
      </c>
      <c r="DK141">
        <v>2172</v>
      </c>
      <c r="DL141">
        <v>2722</v>
      </c>
      <c r="DM141">
        <v>3005</v>
      </c>
      <c r="DN141">
        <v>2729</v>
      </c>
      <c r="DO141">
        <v>3329</v>
      </c>
      <c r="DP141">
        <v>3729</v>
      </c>
      <c r="DQ141">
        <v>3529</v>
      </c>
      <c r="DR141">
        <v>3129</v>
      </c>
      <c r="DS141">
        <v>4946</v>
      </c>
      <c r="DT141">
        <v>5022</v>
      </c>
      <c r="DU141">
        <v>4822</v>
      </c>
      <c r="DV141">
        <v>5272</v>
      </c>
      <c r="DW141">
        <v>5772</v>
      </c>
      <c r="DX141">
        <v>6428</v>
      </c>
      <c r="DY141">
        <v>6941</v>
      </c>
      <c r="DZ141">
        <v>6763</v>
      </c>
      <c r="EA141">
        <v>7441</v>
      </c>
      <c r="EB141">
        <v>8287</v>
      </c>
      <c r="EC141">
        <v>9731</v>
      </c>
      <c r="ED141">
        <v>8990</v>
      </c>
      <c r="EE141">
        <v>8756</v>
      </c>
      <c r="EF141">
        <v>10041</v>
      </c>
      <c r="EG141">
        <v>10192</v>
      </c>
      <c r="EH141">
        <v>9613</v>
      </c>
      <c r="EI141">
        <v>17131</v>
      </c>
      <c r="EJ141">
        <v>22361</v>
      </c>
      <c r="EK141">
        <v>21989</v>
      </c>
      <c r="EL141">
        <v>27282</v>
      </c>
      <c r="EM141">
        <v>26913</v>
      </c>
      <c r="EN141">
        <v>30071</v>
      </c>
      <c r="EO141">
        <v>31804</v>
      </c>
      <c r="EP141">
        <v>29447</v>
      </c>
      <c r="EQ141">
        <v>31392</v>
      </c>
      <c r="ER141">
        <v>37927</v>
      </c>
      <c r="ES141">
        <v>39125</v>
      </c>
      <c r="ET141">
        <v>39943</v>
      </c>
      <c r="EU141">
        <v>41811</v>
      </c>
      <c r="EV141">
        <v>47174</v>
      </c>
      <c r="EW141">
        <v>48286</v>
      </c>
      <c r="EX141">
        <v>41159</v>
      </c>
      <c r="EY141">
        <v>49522</v>
      </c>
      <c r="EZ141">
        <v>51747</v>
      </c>
      <c r="FA141">
        <v>50818</v>
      </c>
      <c r="FB141">
        <v>53082</v>
      </c>
      <c r="FC141">
        <v>141573</v>
      </c>
      <c r="FD141">
        <v>146438</v>
      </c>
      <c r="FE141">
        <v>147963</v>
      </c>
      <c r="FF141">
        <v>142799</v>
      </c>
      <c r="FG141">
        <v>139968</v>
      </c>
      <c r="FH141">
        <v>141748</v>
      </c>
      <c r="FI141">
        <v>136231</v>
      </c>
      <c r="FJ141">
        <v>141303</v>
      </c>
      <c r="FK141">
        <v>148461</v>
      </c>
      <c r="FL141">
        <v>152917</v>
      </c>
      <c r="FM141">
        <v>159332</v>
      </c>
      <c r="FN141">
        <v>168938</v>
      </c>
      <c r="FO141">
        <v>179874</v>
      </c>
      <c r="FP141">
        <v>180965</v>
      </c>
      <c r="FQ141">
        <v>181371</v>
      </c>
      <c r="FR141">
        <v>182604</v>
      </c>
      <c r="FS141">
        <v>213270</v>
      </c>
      <c r="FT141">
        <v>211387</v>
      </c>
      <c r="FU141">
        <v>220222</v>
      </c>
      <c r="FV141">
        <v>224302</v>
      </c>
      <c r="FW141">
        <v>228720</v>
      </c>
      <c r="FX141">
        <v>242447</v>
      </c>
      <c r="FY141">
        <v>245142</v>
      </c>
      <c r="FZ141">
        <v>250390</v>
      </c>
      <c r="GA141">
        <v>266828</v>
      </c>
      <c r="GB141">
        <v>261211</v>
      </c>
      <c r="GC141">
        <v>273580</v>
      </c>
      <c r="GD141">
        <v>287725</v>
      </c>
      <c r="GE141">
        <v>297926</v>
      </c>
      <c r="GF141">
        <v>296995</v>
      </c>
      <c r="GG141">
        <v>284823</v>
      </c>
      <c r="GH141">
        <v>282524</v>
      </c>
      <c r="GI141">
        <v>273526</v>
      </c>
      <c r="GJ141">
        <v>264833</v>
      </c>
      <c r="GK141">
        <v>267007</v>
      </c>
      <c r="GL141">
        <v>271987</v>
      </c>
      <c r="GM141">
        <v>267711</v>
      </c>
      <c r="GN141">
        <v>265061</v>
      </c>
      <c r="GO141">
        <v>263474</v>
      </c>
      <c r="GP141">
        <v>252269</v>
      </c>
      <c r="GQ141">
        <v>271821</v>
      </c>
      <c r="GR141">
        <v>271120</v>
      </c>
      <c r="GS141">
        <v>290447</v>
      </c>
      <c r="GT141">
        <v>299169</v>
      </c>
      <c r="GU141">
        <v>373929</v>
      </c>
      <c r="GV141">
        <v>382087</v>
      </c>
      <c r="GW141">
        <v>410073</v>
      </c>
      <c r="GX141">
        <v>403948</v>
      </c>
      <c r="GY141">
        <v>418824</v>
      </c>
      <c r="GZ141">
        <v>444015</v>
      </c>
      <c r="HA141">
        <v>444762</v>
      </c>
      <c r="HB141">
        <v>474734</v>
      </c>
      <c r="HC141">
        <v>521682</v>
      </c>
      <c r="HD141">
        <v>567770</v>
      </c>
      <c r="HE141">
        <v>573814</v>
      </c>
      <c r="HF141">
        <v>599233</v>
      </c>
      <c r="HG141">
        <v>618473</v>
      </c>
      <c r="HH141">
        <v>612437</v>
      </c>
      <c r="HI141">
        <v>628576</v>
      </c>
      <c r="HJ141">
        <v>657156</v>
      </c>
      <c r="HK141">
        <v>627575</v>
      </c>
      <c r="HL141">
        <v>654952</v>
      </c>
      <c r="HM141">
        <v>673591</v>
      </c>
      <c r="HN141">
        <v>684991</v>
      </c>
      <c r="HO141">
        <v>676469</v>
      </c>
      <c r="HP141">
        <v>751326</v>
      </c>
      <c r="HQ141">
        <v>762844</v>
      </c>
      <c r="HR141">
        <v>740645</v>
      </c>
      <c r="HS141">
        <v>803348</v>
      </c>
      <c r="HT141">
        <v>845324</v>
      </c>
      <c r="HU141">
        <v>806479</v>
      </c>
      <c r="HV141">
        <v>805295</v>
      </c>
      <c r="HW141">
        <v>810100</v>
      </c>
      <c r="HX141">
        <v>795025</v>
      </c>
      <c r="HY141">
        <v>802487</v>
      </c>
      <c r="HZ141">
        <v>828523</v>
      </c>
      <c r="IA141">
        <v>914441</v>
      </c>
      <c r="IB141">
        <v>940895</v>
      </c>
      <c r="IC141">
        <v>982619</v>
      </c>
      <c r="ID141">
        <v>936809</v>
      </c>
      <c r="IE141">
        <v>953790</v>
      </c>
      <c r="IF141">
        <v>989088</v>
      </c>
      <c r="IG141">
        <v>1054727</v>
      </c>
      <c r="IH141">
        <v>1053883</v>
      </c>
      <c r="II141">
        <v>1142212</v>
      </c>
      <c r="IJ141">
        <v>1233545</v>
      </c>
      <c r="IK141">
        <v>1185684</v>
      </c>
      <c r="IL141">
        <v>1206169</v>
      </c>
      <c r="IM141">
        <v>1165469</v>
      </c>
      <c r="IN141">
        <v>1234576</v>
      </c>
      <c r="IO141">
        <v>1332161</v>
      </c>
      <c r="IP141">
        <v>1348809</v>
      </c>
      <c r="IQ141">
        <v>1346130</v>
      </c>
      <c r="IR141">
        <v>1386778</v>
      </c>
      <c r="IS141">
        <v>1528188</v>
      </c>
      <c r="IT141">
        <v>1625841</v>
      </c>
      <c r="IU141">
        <v>1636214</v>
      </c>
      <c r="IV141">
        <v>1599644</v>
      </c>
      <c r="IW141">
        <v>1487846</v>
      </c>
      <c r="IX141">
        <v>1352787</v>
      </c>
      <c r="IY141">
        <v>1302936</v>
      </c>
      <c r="IZ141">
        <v>1265830</v>
      </c>
      <c r="JA141">
        <v>1310456</v>
      </c>
      <c r="JB141">
        <v>1374194</v>
      </c>
      <c r="JC141">
        <v>1258432</v>
      </c>
      <c r="JD141">
        <v>1204754</v>
      </c>
      <c r="JE141">
        <v>1221270</v>
      </c>
      <c r="JF141">
        <v>1262385</v>
      </c>
      <c r="JG141">
        <v>1303877</v>
      </c>
      <c r="JH141">
        <v>1338512</v>
      </c>
      <c r="JI141">
        <v>1242958</v>
      </c>
      <c r="JJ141">
        <v>1195775</v>
      </c>
      <c r="JK141">
        <v>1066420</v>
      </c>
      <c r="JL141">
        <v>1041284</v>
      </c>
      <c r="JM141">
        <v>939913</v>
      </c>
      <c r="JN141">
        <v>965122</v>
      </c>
      <c r="JO141">
        <v>919488</v>
      </c>
      <c r="JP141">
        <v>970235</v>
      </c>
      <c r="JQ141">
        <v>1020366</v>
      </c>
      <c r="JR141">
        <v>1011247</v>
      </c>
      <c r="JS141">
        <v>950580</v>
      </c>
      <c r="JT141">
        <v>944194</v>
      </c>
      <c r="JU141">
        <v>900467</v>
      </c>
      <c r="JV141">
        <v>950339</v>
      </c>
      <c r="JW141">
        <v>827576</v>
      </c>
      <c r="JX141">
        <v>810222</v>
      </c>
      <c r="JY141">
        <v>728228</v>
      </c>
      <c r="JZ141">
        <v>668979</v>
      </c>
      <c r="KA141">
        <v>590920</v>
      </c>
      <c r="KB141">
        <v>622895</v>
      </c>
      <c r="KC141">
        <v>595204</v>
      </c>
      <c r="KD141">
        <v>576006</v>
      </c>
      <c r="KE141">
        <v>500567</v>
      </c>
      <c r="KF141">
        <v>588734</v>
      </c>
      <c r="KG141">
        <v>656762</v>
      </c>
      <c r="KH141">
        <v>767944</v>
      </c>
      <c r="KI141">
        <v>757747</v>
      </c>
      <c r="KJ141">
        <v>804362</v>
      </c>
      <c r="KK141">
        <v>832711</v>
      </c>
      <c r="KL141">
        <v>830262</v>
      </c>
      <c r="KM141">
        <v>824094</v>
      </c>
      <c r="KN141">
        <v>745933</v>
      </c>
      <c r="KO141">
        <v>724556</v>
      </c>
      <c r="KP141">
        <v>749719</v>
      </c>
      <c r="KQ141">
        <v>763986</v>
      </c>
      <c r="KR141">
        <v>938328</v>
      </c>
      <c r="KS141">
        <v>807074</v>
      </c>
      <c r="KT141">
        <v>868794</v>
      </c>
      <c r="KU141">
        <v>836844</v>
      </c>
      <c r="KV141">
        <v>871414</v>
      </c>
      <c r="KW141">
        <v>866584</v>
      </c>
      <c r="KX141">
        <v>840750</v>
      </c>
      <c r="KY141">
        <v>836955</v>
      </c>
      <c r="KZ141">
        <v>877381</v>
      </c>
      <c r="LA141">
        <v>896508</v>
      </c>
      <c r="LB141">
        <v>939407</v>
      </c>
      <c r="LC141">
        <v>914526</v>
      </c>
      <c r="LD141">
        <v>931074</v>
      </c>
      <c r="LE141">
        <v>892849</v>
      </c>
      <c r="LF141">
        <v>908141</v>
      </c>
    </row>
    <row r="142" spans="1:318">
      <c r="A142" t="s">
        <v>475</v>
      </c>
      <c r="B142" t="s">
        <v>331</v>
      </c>
      <c r="C142">
        <v>1000000</v>
      </c>
      <c r="D142" t="s">
        <v>332</v>
      </c>
      <c r="E142" t="s">
        <v>682</v>
      </c>
      <c r="F142" s="2" t="s">
        <v>683</v>
      </c>
      <c r="G142">
        <v>402</v>
      </c>
      <c r="H142" t="s">
        <v>8</v>
      </c>
      <c r="I142" t="s">
        <v>8</v>
      </c>
      <c r="J142" t="s">
        <v>8</v>
      </c>
      <c r="K142">
        <v>212</v>
      </c>
      <c r="L142" t="s">
        <v>8</v>
      </c>
      <c r="M142" t="s">
        <v>8</v>
      </c>
      <c r="N142" t="s">
        <v>8</v>
      </c>
      <c r="O142">
        <v>324</v>
      </c>
      <c r="P142" t="s">
        <v>8</v>
      </c>
      <c r="Q142" t="s">
        <v>8</v>
      </c>
      <c r="R142" t="s">
        <v>8</v>
      </c>
      <c r="S142">
        <v>236</v>
      </c>
      <c r="T142" t="s">
        <v>8</v>
      </c>
      <c r="U142" t="s">
        <v>8</v>
      </c>
      <c r="V142" t="s">
        <v>8</v>
      </c>
      <c r="W142">
        <v>409</v>
      </c>
      <c r="X142" t="s">
        <v>8</v>
      </c>
      <c r="Y142" t="s">
        <v>8</v>
      </c>
      <c r="Z142" t="s">
        <v>8</v>
      </c>
      <c r="AA142">
        <v>444</v>
      </c>
      <c r="AB142" t="s">
        <v>8</v>
      </c>
      <c r="AC142" t="s">
        <v>8</v>
      </c>
      <c r="AD142" t="s">
        <v>8</v>
      </c>
      <c r="AE142">
        <v>447</v>
      </c>
      <c r="AF142">
        <v>441</v>
      </c>
      <c r="AG142">
        <v>435</v>
      </c>
      <c r="AH142">
        <v>422</v>
      </c>
      <c r="AI142">
        <v>433</v>
      </c>
      <c r="AJ142">
        <v>444</v>
      </c>
      <c r="AK142">
        <v>422</v>
      </c>
      <c r="AL142">
        <v>418</v>
      </c>
      <c r="AM142">
        <v>420</v>
      </c>
      <c r="AN142">
        <v>395</v>
      </c>
      <c r="AO142">
        <v>454</v>
      </c>
      <c r="AP142">
        <v>521</v>
      </c>
      <c r="AQ142">
        <v>531</v>
      </c>
      <c r="AR142">
        <v>633</v>
      </c>
      <c r="AS142">
        <v>732</v>
      </c>
      <c r="AT142">
        <v>807</v>
      </c>
      <c r="AU142">
        <v>874</v>
      </c>
      <c r="AV142">
        <v>984</v>
      </c>
      <c r="AW142">
        <v>1105</v>
      </c>
      <c r="AX142">
        <v>1290</v>
      </c>
      <c r="AY142">
        <v>1437</v>
      </c>
      <c r="AZ142">
        <v>1694</v>
      </c>
      <c r="BA142">
        <v>1989</v>
      </c>
      <c r="BB142">
        <v>2122</v>
      </c>
      <c r="BC142">
        <v>2061</v>
      </c>
      <c r="BD142">
        <v>2182</v>
      </c>
      <c r="BE142">
        <v>2368</v>
      </c>
      <c r="BF142">
        <v>2474</v>
      </c>
      <c r="BG142">
        <v>2400</v>
      </c>
      <c r="BH142">
        <v>2456</v>
      </c>
      <c r="BI142">
        <v>2585</v>
      </c>
      <c r="BJ142">
        <v>2413</v>
      </c>
      <c r="BK142">
        <v>2412</v>
      </c>
      <c r="BL142">
        <v>2553</v>
      </c>
      <c r="BM142">
        <v>2703</v>
      </c>
      <c r="BN142">
        <v>2798</v>
      </c>
      <c r="BO142">
        <v>2940</v>
      </c>
      <c r="BP142">
        <v>3017</v>
      </c>
      <c r="BQ142">
        <v>3120</v>
      </c>
      <c r="BR142">
        <v>3134</v>
      </c>
      <c r="BS142">
        <v>3201</v>
      </c>
      <c r="BT142">
        <v>3249</v>
      </c>
      <c r="BU142">
        <v>3400</v>
      </c>
      <c r="BV142">
        <v>3475</v>
      </c>
      <c r="BW142">
        <v>3446</v>
      </c>
      <c r="BX142">
        <v>3496</v>
      </c>
      <c r="BY142">
        <v>3762</v>
      </c>
      <c r="BZ142">
        <v>3793</v>
      </c>
      <c r="CA142">
        <v>3893</v>
      </c>
      <c r="CB142">
        <v>3825</v>
      </c>
      <c r="CC142">
        <v>3752</v>
      </c>
      <c r="CD142">
        <v>3730</v>
      </c>
      <c r="CE142">
        <v>3912</v>
      </c>
      <c r="CF142">
        <v>3771</v>
      </c>
      <c r="CG142">
        <v>3865</v>
      </c>
      <c r="CH142">
        <v>3979</v>
      </c>
      <c r="CI142">
        <v>3928</v>
      </c>
      <c r="CJ142">
        <v>3837</v>
      </c>
      <c r="CK142">
        <v>3927</v>
      </c>
      <c r="CL142">
        <v>4055</v>
      </c>
      <c r="CM142">
        <v>4193</v>
      </c>
      <c r="CN142">
        <v>3752</v>
      </c>
      <c r="CO142">
        <v>3879</v>
      </c>
      <c r="CP142">
        <v>3839</v>
      </c>
      <c r="CQ142">
        <v>3983</v>
      </c>
      <c r="CR142">
        <v>3853</v>
      </c>
      <c r="CS142">
        <v>3955</v>
      </c>
      <c r="CT142">
        <v>3954</v>
      </c>
      <c r="CU142">
        <v>3920</v>
      </c>
      <c r="CV142">
        <v>3690</v>
      </c>
      <c r="CW142">
        <v>3788</v>
      </c>
      <c r="CX142">
        <v>3847</v>
      </c>
      <c r="CY142">
        <v>3831</v>
      </c>
      <c r="CZ142">
        <v>3811</v>
      </c>
      <c r="DA142">
        <v>3848</v>
      </c>
      <c r="DB142">
        <v>3804</v>
      </c>
      <c r="DC142">
        <v>3847</v>
      </c>
      <c r="DD142">
        <v>3767</v>
      </c>
      <c r="DE142">
        <v>3688</v>
      </c>
      <c r="DF142">
        <v>3682</v>
      </c>
      <c r="DG142">
        <v>3665</v>
      </c>
      <c r="DH142">
        <v>3557</v>
      </c>
      <c r="DI142">
        <v>3543</v>
      </c>
      <c r="DJ142">
        <v>3529</v>
      </c>
      <c r="DK142">
        <v>3499</v>
      </c>
      <c r="DL142">
        <v>3529</v>
      </c>
      <c r="DM142">
        <v>3554</v>
      </c>
      <c r="DN142">
        <v>3523</v>
      </c>
      <c r="DO142">
        <v>4102</v>
      </c>
      <c r="DP142">
        <v>4283</v>
      </c>
      <c r="DQ142">
        <v>3692</v>
      </c>
      <c r="DR142">
        <v>3548</v>
      </c>
      <c r="DS142">
        <v>3561</v>
      </c>
      <c r="DT142">
        <v>3532</v>
      </c>
      <c r="DU142">
        <v>3539</v>
      </c>
      <c r="DV142">
        <v>3494</v>
      </c>
      <c r="DW142">
        <v>3570</v>
      </c>
      <c r="DX142">
        <v>3622</v>
      </c>
      <c r="DY142">
        <v>3472</v>
      </c>
      <c r="DZ142">
        <v>3455</v>
      </c>
      <c r="EA142">
        <v>854</v>
      </c>
      <c r="EB142">
        <v>786</v>
      </c>
      <c r="EC142">
        <v>884</v>
      </c>
      <c r="ED142">
        <v>841</v>
      </c>
      <c r="EE142">
        <v>818</v>
      </c>
      <c r="EF142">
        <v>861</v>
      </c>
      <c r="EG142">
        <v>849</v>
      </c>
      <c r="EH142">
        <v>827</v>
      </c>
      <c r="EI142">
        <v>935</v>
      </c>
      <c r="EJ142">
        <v>982</v>
      </c>
      <c r="EK142">
        <v>965</v>
      </c>
      <c r="EL142">
        <v>924</v>
      </c>
      <c r="EM142">
        <v>942</v>
      </c>
      <c r="EN142">
        <v>778</v>
      </c>
      <c r="EO142">
        <v>729</v>
      </c>
      <c r="EP142">
        <v>720</v>
      </c>
      <c r="EQ142">
        <v>1842</v>
      </c>
      <c r="ER142">
        <v>1674</v>
      </c>
      <c r="ES142">
        <v>1851</v>
      </c>
      <c r="ET142">
        <v>1820</v>
      </c>
      <c r="EU142">
        <v>1573</v>
      </c>
      <c r="EV142">
        <v>1636</v>
      </c>
      <c r="EW142">
        <v>1861</v>
      </c>
      <c r="EX142">
        <v>1913</v>
      </c>
      <c r="EY142">
        <v>1798</v>
      </c>
      <c r="EZ142">
        <v>1875</v>
      </c>
      <c r="FA142">
        <v>1913</v>
      </c>
      <c r="FB142">
        <v>1875</v>
      </c>
      <c r="FC142">
        <v>1812</v>
      </c>
      <c r="FD142">
        <v>2064</v>
      </c>
      <c r="FE142">
        <v>2061</v>
      </c>
      <c r="FF142">
        <v>2191</v>
      </c>
      <c r="FG142">
        <v>2088</v>
      </c>
      <c r="FH142">
        <v>2158</v>
      </c>
      <c r="FI142">
        <v>1892</v>
      </c>
      <c r="FJ142">
        <v>1874</v>
      </c>
      <c r="FK142">
        <v>1938</v>
      </c>
      <c r="FL142">
        <v>1916</v>
      </c>
      <c r="FM142">
        <v>1873</v>
      </c>
      <c r="FN142">
        <v>920</v>
      </c>
      <c r="FO142">
        <v>927</v>
      </c>
      <c r="FP142">
        <v>1080</v>
      </c>
      <c r="FQ142">
        <v>921</v>
      </c>
      <c r="FR142">
        <v>925</v>
      </c>
      <c r="FS142">
        <v>781</v>
      </c>
      <c r="FT142">
        <v>673</v>
      </c>
      <c r="FU142">
        <v>650</v>
      </c>
      <c r="FV142">
        <v>590</v>
      </c>
      <c r="FW142">
        <v>729</v>
      </c>
      <c r="FX142">
        <v>726</v>
      </c>
      <c r="FY142">
        <v>673</v>
      </c>
      <c r="FZ142">
        <v>705</v>
      </c>
      <c r="GA142">
        <v>586</v>
      </c>
      <c r="GB142">
        <v>660</v>
      </c>
      <c r="GC142">
        <v>646</v>
      </c>
      <c r="GD142">
        <v>674</v>
      </c>
      <c r="GE142">
        <v>628</v>
      </c>
      <c r="GF142">
        <v>691</v>
      </c>
      <c r="GG142">
        <v>893</v>
      </c>
      <c r="GH142">
        <v>1330</v>
      </c>
      <c r="GI142">
        <v>1646</v>
      </c>
      <c r="GJ142">
        <v>1714</v>
      </c>
      <c r="GK142">
        <v>1853</v>
      </c>
      <c r="GL142">
        <v>1624</v>
      </c>
      <c r="GM142">
        <v>1670</v>
      </c>
      <c r="GN142">
        <v>2001</v>
      </c>
      <c r="GO142">
        <v>2423</v>
      </c>
      <c r="GP142">
        <v>2985</v>
      </c>
      <c r="GQ142">
        <v>1947</v>
      </c>
      <c r="GR142">
        <v>1911</v>
      </c>
      <c r="GS142">
        <v>2076</v>
      </c>
      <c r="GT142">
        <v>2410</v>
      </c>
      <c r="GU142">
        <v>2024</v>
      </c>
      <c r="GV142">
        <v>2027</v>
      </c>
      <c r="GW142">
        <v>2039</v>
      </c>
      <c r="GX142">
        <v>2281</v>
      </c>
      <c r="GY142">
        <v>2262</v>
      </c>
      <c r="GZ142">
        <v>2409</v>
      </c>
      <c r="HA142">
        <v>2148</v>
      </c>
      <c r="HB142">
        <v>2065</v>
      </c>
      <c r="HC142">
        <v>2124</v>
      </c>
      <c r="HD142">
        <v>2149</v>
      </c>
      <c r="HE142">
        <v>2160</v>
      </c>
      <c r="HF142">
        <v>2189</v>
      </c>
      <c r="HG142">
        <v>2068</v>
      </c>
      <c r="HH142">
        <v>2090</v>
      </c>
      <c r="HI142">
        <v>2116</v>
      </c>
      <c r="HJ142">
        <v>1978</v>
      </c>
      <c r="HK142">
        <v>1918</v>
      </c>
      <c r="HL142">
        <v>2040</v>
      </c>
      <c r="HM142">
        <v>2152</v>
      </c>
      <c r="HN142">
        <v>2269</v>
      </c>
      <c r="HO142">
        <v>2570</v>
      </c>
      <c r="HP142">
        <v>2276</v>
      </c>
      <c r="HQ142">
        <v>2335</v>
      </c>
      <c r="HR142">
        <v>2436</v>
      </c>
      <c r="HS142">
        <v>2594</v>
      </c>
      <c r="HT142">
        <v>2494</v>
      </c>
      <c r="HU142">
        <v>2520</v>
      </c>
      <c r="HV142">
        <v>2550</v>
      </c>
      <c r="HW142">
        <v>2522</v>
      </c>
      <c r="HX142">
        <v>2530</v>
      </c>
      <c r="HY142">
        <v>2489</v>
      </c>
      <c r="HZ142">
        <v>2593</v>
      </c>
      <c r="IA142">
        <v>2627</v>
      </c>
      <c r="IB142">
        <v>2627</v>
      </c>
      <c r="IC142">
        <v>2627</v>
      </c>
      <c r="ID142">
        <v>2627</v>
      </c>
      <c r="IE142">
        <v>2627</v>
      </c>
      <c r="IF142">
        <v>2627</v>
      </c>
      <c r="IG142">
        <v>2627</v>
      </c>
      <c r="IH142">
        <v>2627</v>
      </c>
      <c r="II142">
        <v>2627</v>
      </c>
      <c r="IJ142">
        <v>2627</v>
      </c>
      <c r="IK142">
        <v>2627</v>
      </c>
      <c r="IL142">
        <v>2627</v>
      </c>
      <c r="IM142">
        <v>2627</v>
      </c>
      <c r="IN142">
        <v>2627</v>
      </c>
      <c r="IO142">
        <v>2627</v>
      </c>
      <c r="IP142">
        <v>2627</v>
      </c>
      <c r="IQ142">
        <v>2627</v>
      </c>
      <c r="IR142">
        <v>2627</v>
      </c>
      <c r="IS142">
        <v>2627</v>
      </c>
      <c r="IT142">
        <v>2627</v>
      </c>
      <c r="IU142">
        <v>2627</v>
      </c>
      <c r="IV142">
        <v>2627</v>
      </c>
      <c r="IW142">
        <v>2627</v>
      </c>
      <c r="IX142">
        <v>2627</v>
      </c>
      <c r="IY142">
        <v>2627</v>
      </c>
      <c r="IZ142">
        <v>2627</v>
      </c>
      <c r="JA142">
        <v>2626</v>
      </c>
      <c r="JB142">
        <v>2627</v>
      </c>
      <c r="JC142">
        <v>2627</v>
      </c>
      <c r="JD142">
        <v>2627</v>
      </c>
      <c r="JE142">
        <v>2627</v>
      </c>
      <c r="JF142">
        <v>2627</v>
      </c>
      <c r="JG142">
        <v>2627</v>
      </c>
      <c r="JH142">
        <v>2627</v>
      </c>
      <c r="JI142">
        <v>2627</v>
      </c>
      <c r="JJ142">
        <v>2627</v>
      </c>
      <c r="JK142">
        <v>2627</v>
      </c>
      <c r="JL142">
        <v>2627</v>
      </c>
      <c r="JM142">
        <v>2627</v>
      </c>
      <c r="JN142">
        <v>2626</v>
      </c>
      <c r="JO142">
        <v>2627</v>
      </c>
      <c r="JP142">
        <v>2626</v>
      </c>
      <c r="JQ142">
        <v>2626</v>
      </c>
      <c r="JR142">
        <v>2626</v>
      </c>
      <c r="JS142">
        <v>2626</v>
      </c>
      <c r="JT142">
        <v>2626</v>
      </c>
      <c r="JU142">
        <v>2626</v>
      </c>
      <c r="JV142">
        <v>2626</v>
      </c>
      <c r="JW142">
        <v>2626</v>
      </c>
      <c r="JX142">
        <v>2626</v>
      </c>
      <c r="JY142">
        <v>2626</v>
      </c>
      <c r="JZ142">
        <v>2626</v>
      </c>
      <c r="KA142">
        <v>2626</v>
      </c>
      <c r="KB142">
        <v>2626</v>
      </c>
      <c r="KC142">
        <v>2626</v>
      </c>
      <c r="KD142">
        <v>2626</v>
      </c>
      <c r="KE142">
        <v>2626</v>
      </c>
      <c r="KF142">
        <v>2626</v>
      </c>
      <c r="KG142">
        <v>2626</v>
      </c>
      <c r="KH142">
        <v>2626</v>
      </c>
      <c r="KI142">
        <v>2626</v>
      </c>
      <c r="KJ142">
        <v>2626</v>
      </c>
      <c r="KK142">
        <v>2626</v>
      </c>
      <c r="KL142">
        <v>2626</v>
      </c>
      <c r="KM142">
        <v>2626</v>
      </c>
      <c r="KN142">
        <v>2626</v>
      </c>
      <c r="KO142">
        <v>2626</v>
      </c>
      <c r="KP142">
        <v>2626</v>
      </c>
      <c r="KQ142">
        <v>2627</v>
      </c>
      <c r="KR142">
        <v>2627</v>
      </c>
      <c r="KS142">
        <v>2627</v>
      </c>
      <c r="KT142">
        <v>2627</v>
      </c>
      <c r="KU142">
        <v>2627</v>
      </c>
      <c r="KV142">
        <v>2627</v>
      </c>
      <c r="KW142">
        <v>2627</v>
      </c>
      <c r="KX142">
        <v>2626</v>
      </c>
      <c r="KY142">
        <v>2626</v>
      </c>
      <c r="KZ142">
        <v>2626</v>
      </c>
      <c r="LA142">
        <v>2626</v>
      </c>
      <c r="LB142">
        <v>2626</v>
      </c>
      <c r="LC142">
        <v>2626</v>
      </c>
      <c r="LD142">
        <v>2625</v>
      </c>
      <c r="LE142">
        <v>2625</v>
      </c>
      <c r="LF142">
        <v>2422</v>
      </c>
    </row>
    <row r="143" spans="1:318">
      <c r="A143" t="s">
        <v>478</v>
      </c>
      <c r="B143" t="s">
        <v>331</v>
      </c>
      <c r="C143">
        <v>1000000</v>
      </c>
      <c r="D143" t="s">
        <v>332</v>
      </c>
      <c r="E143" t="s">
        <v>684</v>
      </c>
      <c r="F143" s="2" t="s">
        <v>685</v>
      </c>
      <c r="G143">
        <v>2913</v>
      </c>
      <c r="H143" t="s">
        <v>8</v>
      </c>
      <c r="I143" t="s">
        <v>8</v>
      </c>
      <c r="J143" t="s">
        <v>8</v>
      </c>
      <c r="K143">
        <v>2821</v>
      </c>
      <c r="L143" t="s">
        <v>8</v>
      </c>
      <c r="M143" t="s">
        <v>8</v>
      </c>
      <c r="N143" t="s">
        <v>8</v>
      </c>
      <c r="O143">
        <v>2800</v>
      </c>
      <c r="P143" t="s">
        <v>8</v>
      </c>
      <c r="Q143" t="s">
        <v>8</v>
      </c>
      <c r="R143" t="s">
        <v>8</v>
      </c>
      <c r="S143">
        <v>2880</v>
      </c>
      <c r="T143" t="s">
        <v>8</v>
      </c>
      <c r="U143" t="s">
        <v>8</v>
      </c>
      <c r="V143" t="s">
        <v>8</v>
      </c>
      <c r="W143">
        <v>2871</v>
      </c>
      <c r="X143" t="s">
        <v>8</v>
      </c>
      <c r="Y143" t="s">
        <v>8</v>
      </c>
      <c r="Z143" t="s">
        <v>8</v>
      </c>
      <c r="AA143">
        <v>3122</v>
      </c>
      <c r="AB143" t="s">
        <v>8</v>
      </c>
      <c r="AC143" t="s">
        <v>8</v>
      </c>
      <c r="AD143" t="s">
        <v>8</v>
      </c>
      <c r="AE143">
        <v>3399</v>
      </c>
      <c r="AF143">
        <v>3438</v>
      </c>
      <c r="AG143">
        <v>3487</v>
      </c>
      <c r="AH143">
        <v>3404</v>
      </c>
      <c r="AI143">
        <v>3426</v>
      </c>
      <c r="AJ143">
        <v>3477</v>
      </c>
      <c r="AK143">
        <v>3352</v>
      </c>
      <c r="AL143">
        <v>3307</v>
      </c>
      <c r="AM143">
        <v>3314</v>
      </c>
      <c r="AN143">
        <v>3485</v>
      </c>
      <c r="AO143">
        <v>3422</v>
      </c>
      <c r="AP143">
        <v>3324</v>
      </c>
      <c r="AQ143">
        <v>3264</v>
      </c>
      <c r="AR143">
        <v>3170</v>
      </c>
      <c r="AS143">
        <v>3112</v>
      </c>
      <c r="AT143">
        <v>3072</v>
      </c>
      <c r="AU143">
        <v>3071</v>
      </c>
      <c r="AV143">
        <v>3161</v>
      </c>
      <c r="AW143">
        <v>3242</v>
      </c>
      <c r="AX143">
        <v>3316</v>
      </c>
      <c r="AY143">
        <v>3381</v>
      </c>
      <c r="AZ143">
        <v>3598</v>
      </c>
      <c r="BA143">
        <v>3724</v>
      </c>
      <c r="BB143">
        <v>3755</v>
      </c>
      <c r="BC143">
        <v>3816</v>
      </c>
      <c r="BD143">
        <v>4087</v>
      </c>
      <c r="BE143">
        <v>4427</v>
      </c>
      <c r="BF143">
        <v>4515</v>
      </c>
      <c r="BG143">
        <v>4734</v>
      </c>
      <c r="BH143">
        <v>4903</v>
      </c>
      <c r="BI143">
        <v>4968</v>
      </c>
      <c r="BJ143">
        <v>5098</v>
      </c>
      <c r="BK143">
        <v>5207</v>
      </c>
      <c r="BL143">
        <v>5486</v>
      </c>
      <c r="BM143">
        <v>5611</v>
      </c>
      <c r="BN143">
        <v>5687</v>
      </c>
      <c r="BO143">
        <v>5784</v>
      </c>
      <c r="BP143">
        <v>5869</v>
      </c>
      <c r="BQ143">
        <v>6042</v>
      </c>
      <c r="BR143">
        <v>6109</v>
      </c>
      <c r="BS143">
        <v>6221</v>
      </c>
      <c r="BT143">
        <v>6422</v>
      </c>
      <c r="BU143">
        <v>6737</v>
      </c>
      <c r="BV143">
        <v>6831</v>
      </c>
      <c r="BW143">
        <v>7215</v>
      </c>
      <c r="BX143">
        <v>7709</v>
      </c>
      <c r="BY143">
        <v>8216</v>
      </c>
      <c r="BZ143">
        <v>8287</v>
      </c>
      <c r="CA143">
        <v>8208</v>
      </c>
      <c r="CB143">
        <v>8097</v>
      </c>
      <c r="CC143">
        <v>8249</v>
      </c>
      <c r="CD143">
        <v>8205</v>
      </c>
      <c r="CE143">
        <v>8675</v>
      </c>
      <c r="CF143">
        <v>8765</v>
      </c>
      <c r="CG143">
        <v>8835</v>
      </c>
      <c r="CH143">
        <v>8977</v>
      </c>
      <c r="CI143">
        <v>9135</v>
      </c>
      <c r="CJ143">
        <v>9494</v>
      </c>
      <c r="CK143">
        <v>9629</v>
      </c>
      <c r="CL143">
        <v>9736</v>
      </c>
      <c r="CM143">
        <v>9870</v>
      </c>
      <c r="CN143">
        <v>10159</v>
      </c>
      <c r="CO143">
        <v>10396</v>
      </c>
      <c r="CP143">
        <v>10785</v>
      </c>
      <c r="CQ143">
        <v>11086</v>
      </c>
      <c r="CR143">
        <v>11389</v>
      </c>
      <c r="CS143">
        <v>11449</v>
      </c>
      <c r="CT143">
        <v>11683</v>
      </c>
      <c r="CU143">
        <v>12170</v>
      </c>
      <c r="CV143">
        <v>12487</v>
      </c>
      <c r="CW143">
        <v>12692</v>
      </c>
      <c r="CX143">
        <v>13107</v>
      </c>
      <c r="CY143">
        <v>13198</v>
      </c>
      <c r="CZ143">
        <v>13480</v>
      </c>
      <c r="DA143">
        <v>13422</v>
      </c>
      <c r="DB143">
        <v>13818</v>
      </c>
      <c r="DC143">
        <v>14072</v>
      </c>
      <c r="DD143">
        <v>14354</v>
      </c>
      <c r="DE143">
        <v>14622</v>
      </c>
      <c r="DF143">
        <v>14934</v>
      </c>
      <c r="DG143">
        <v>15012</v>
      </c>
      <c r="DH143">
        <v>15495</v>
      </c>
      <c r="DI143">
        <v>15917</v>
      </c>
      <c r="DJ143">
        <v>15789</v>
      </c>
      <c r="DK143">
        <v>16042</v>
      </c>
      <c r="DL143">
        <v>16175</v>
      </c>
      <c r="DM143">
        <v>16325</v>
      </c>
      <c r="DN143">
        <v>16546</v>
      </c>
      <c r="DO143">
        <v>17000</v>
      </c>
      <c r="DP143">
        <v>17692</v>
      </c>
      <c r="DQ143">
        <v>18151</v>
      </c>
      <c r="DR143">
        <v>18655</v>
      </c>
      <c r="DS143">
        <v>19553</v>
      </c>
      <c r="DT143">
        <v>21735</v>
      </c>
      <c r="DU143">
        <v>23089</v>
      </c>
      <c r="DV143">
        <v>24374</v>
      </c>
      <c r="DW143">
        <v>27099</v>
      </c>
      <c r="DX143">
        <v>29602</v>
      </c>
      <c r="DY143">
        <v>31162</v>
      </c>
      <c r="DZ143">
        <v>33961</v>
      </c>
      <c r="EA143">
        <v>35986</v>
      </c>
      <c r="EB143">
        <v>36867</v>
      </c>
      <c r="EC143">
        <v>38742</v>
      </c>
      <c r="ED143">
        <v>40768</v>
      </c>
      <c r="EE143">
        <v>41176</v>
      </c>
      <c r="EF143">
        <v>42601</v>
      </c>
      <c r="EG143">
        <v>44032</v>
      </c>
      <c r="EH143">
        <v>44906</v>
      </c>
      <c r="EI143">
        <v>47544</v>
      </c>
      <c r="EJ143">
        <v>48649</v>
      </c>
      <c r="EK143">
        <v>49321</v>
      </c>
      <c r="EL143">
        <v>51779</v>
      </c>
      <c r="EM143">
        <v>55066</v>
      </c>
      <c r="EN143">
        <v>55835</v>
      </c>
      <c r="EO143">
        <v>57058</v>
      </c>
      <c r="EP143">
        <v>57440</v>
      </c>
      <c r="EQ143">
        <v>59098</v>
      </c>
      <c r="ER143">
        <v>60941</v>
      </c>
      <c r="ES143">
        <v>63361</v>
      </c>
      <c r="ET143">
        <v>64866</v>
      </c>
      <c r="EU143">
        <v>72027</v>
      </c>
      <c r="EV143">
        <v>73404</v>
      </c>
      <c r="EW143">
        <v>75480</v>
      </c>
      <c r="EX143">
        <v>78569</v>
      </c>
      <c r="EY143">
        <v>87367</v>
      </c>
      <c r="EZ143">
        <v>89687</v>
      </c>
      <c r="FA143">
        <v>92509</v>
      </c>
      <c r="FB143">
        <v>93891</v>
      </c>
      <c r="FC143">
        <v>84633</v>
      </c>
      <c r="FD143">
        <v>86938</v>
      </c>
      <c r="FE143">
        <v>94088</v>
      </c>
      <c r="FF143">
        <v>90689</v>
      </c>
      <c r="FG143">
        <v>86615</v>
      </c>
      <c r="FH143">
        <v>88126</v>
      </c>
      <c r="FI143">
        <v>91397</v>
      </c>
      <c r="FJ143">
        <v>93573</v>
      </c>
      <c r="FK143">
        <v>94352</v>
      </c>
      <c r="FL143">
        <v>104342</v>
      </c>
      <c r="FM143">
        <v>107949</v>
      </c>
      <c r="FN143">
        <v>112437</v>
      </c>
      <c r="FO143">
        <v>109768</v>
      </c>
      <c r="FP143">
        <v>110025</v>
      </c>
      <c r="FQ143">
        <v>107936</v>
      </c>
      <c r="FR143">
        <v>114390</v>
      </c>
      <c r="FS143">
        <v>120585</v>
      </c>
      <c r="FT143">
        <v>125656</v>
      </c>
      <c r="FU143">
        <v>127019</v>
      </c>
      <c r="FV143">
        <v>130721</v>
      </c>
      <c r="FW143">
        <v>176524</v>
      </c>
      <c r="FX143">
        <v>182279</v>
      </c>
      <c r="FY143">
        <v>182312</v>
      </c>
      <c r="FZ143">
        <v>188660</v>
      </c>
      <c r="GA143">
        <v>198382</v>
      </c>
      <c r="GB143">
        <v>203210</v>
      </c>
      <c r="GC143">
        <v>213887</v>
      </c>
      <c r="GD143">
        <v>220768</v>
      </c>
      <c r="GE143">
        <v>227942</v>
      </c>
      <c r="GF143">
        <v>243103</v>
      </c>
      <c r="GG143">
        <v>232765</v>
      </c>
      <c r="GH143">
        <v>240723</v>
      </c>
      <c r="GI143">
        <v>246379</v>
      </c>
      <c r="GJ143">
        <v>245893</v>
      </c>
      <c r="GK143">
        <v>257819</v>
      </c>
      <c r="GL143">
        <v>264960</v>
      </c>
      <c r="GM143">
        <v>271940</v>
      </c>
      <c r="GN143">
        <v>285946</v>
      </c>
      <c r="GO143">
        <v>302014</v>
      </c>
      <c r="GP143">
        <v>332936</v>
      </c>
      <c r="GQ143">
        <v>372453</v>
      </c>
      <c r="GR143">
        <v>348240</v>
      </c>
      <c r="GS143">
        <v>346338</v>
      </c>
      <c r="GT143">
        <v>350817</v>
      </c>
      <c r="GU143">
        <v>364076</v>
      </c>
      <c r="GV143">
        <v>377136</v>
      </c>
      <c r="GW143">
        <v>389452</v>
      </c>
      <c r="GX143">
        <v>413878</v>
      </c>
      <c r="GY143">
        <v>488107</v>
      </c>
      <c r="GZ143">
        <v>498440</v>
      </c>
      <c r="HA143">
        <v>505932</v>
      </c>
      <c r="HB143">
        <v>538515</v>
      </c>
      <c r="HC143">
        <v>567073</v>
      </c>
      <c r="HD143">
        <v>574241</v>
      </c>
      <c r="HE143">
        <v>589032</v>
      </c>
      <c r="HF143">
        <v>620571</v>
      </c>
      <c r="HG143">
        <v>633242</v>
      </c>
      <c r="HH143">
        <v>657413</v>
      </c>
      <c r="HI143">
        <v>681855</v>
      </c>
      <c r="HJ143">
        <v>677937</v>
      </c>
      <c r="HK143">
        <v>674448</v>
      </c>
      <c r="HL143">
        <v>678835</v>
      </c>
      <c r="HM143">
        <v>678439</v>
      </c>
      <c r="HN143">
        <v>694978</v>
      </c>
      <c r="HO143">
        <v>647052</v>
      </c>
      <c r="HP143">
        <v>669880</v>
      </c>
      <c r="HQ143">
        <v>651182</v>
      </c>
      <c r="HR143">
        <v>681452</v>
      </c>
      <c r="HS143">
        <v>703316</v>
      </c>
      <c r="HT143">
        <v>717126</v>
      </c>
      <c r="HU143">
        <v>706075</v>
      </c>
      <c r="HV143">
        <v>685318</v>
      </c>
      <c r="HW143">
        <v>703961</v>
      </c>
      <c r="HX143">
        <v>720547</v>
      </c>
      <c r="HY143">
        <v>743655</v>
      </c>
      <c r="HZ143">
        <v>746974</v>
      </c>
      <c r="IA143">
        <v>819298</v>
      </c>
      <c r="IB143">
        <v>798514</v>
      </c>
      <c r="IC143">
        <v>821746</v>
      </c>
      <c r="ID143">
        <v>792544</v>
      </c>
      <c r="IE143">
        <v>1022607</v>
      </c>
      <c r="IF143">
        <v>1054394</v>
      </c>
      <c r="IG143">
        <v>1046938</v>
      </c>
      <c r="IH143">
        <v>1092769</v>
      </c>
      <c r="II143">
        <v>1153910</v>
      </c>
      <c r="IJ143">
        <v>1171067</v>
      </c>
      <c r="IK143">
        <v>1203325</v>
      </c>
      <c r="IL143">
        <v>1223805</v>
      </c>
      <c r="IM143">
        <v>1208753</v>
      </c>
      <c r="IN143">
        <v>1251733</v>
      </c>
      <c r="IO143">
        <v>1326110</v>
      </c>
      <c r="IP143">
        <v>1445833</v>
      </c>
      <c r="IQ143">
        <v>1506604</v>
      </c>
      <c r="IR143">
        <v>1589550</v>
      </c>
      <c r="IS143">
        <v>1696741</v>
      </c>
      <c r="IT143">
        <v>1796865</v>
      </c>
      <c r="IU143">
        <v>1838711</v>
      </c>
      <c r="IV143">
        <v>1857943</v>
      </c>
      <c r="IW143">
        <v>1787548</v>
      </c>
      <c r="IX143">
        <v>1559593</v>
      </c>
      <c r="IY143">
        <v>1433169</v>
      </c>
      <c r="IZ143">
        <v>1455136</v>
      </c>
      <c r="JA143">
        <v>1604053</v>
      </c>
      <c r="JB143">
        <v>1768269</v>
      </c>
      <c r="JC143">
        <v>1849084</v>
      </c>
      <c r="JD143">
        <v>1920240</v>
      </c>
      <c r="JE143">
        <v>1906228</v>
      </c>
      <c r="JF143">
        <v>2049252</v>
      </c>
      <c r="JG143">
        <v>2076281</v>
      </c>
      <c r="JH143">
        <v>2158332</v>
      </c>
      <c r="JI143">
        <v>2283987</v>
      </c>
      <c r="JJ143">
        <v>2261213</v>
      </c>
      <c r="JK143">
        <v>2258733</v>
      </c>
      <c r="JL143">
        <v>2234208</v>
      </c>
      <c r="JM143">
        <v>2276342</v>
      </c>
      <c r="JN143">
        <v>2433333</v>
      </c>
      <c r="JO143">
        <v>2513702</v>
      </c>
      <c r="JP143">
        <v>2564177</v>
      </c>
      <c r="JQ143">
        <v>2497243</v>
      </c>
      <c r="JR143">
        <v>2564264</v>
      </c>
      <c r="JS143">
        <v>2573471</v>
      </c>
      <c r="JT143">
        <v>2639349</v>
      </c>
      <c r="JU143">
        <v>2810627</v>
      </c>
      <c r="JV143">
        <v>2791293</v>
      </c>
      <c r="JW143">
        <v>2789875</v>
      </c>
      <c r="JX143">
        <v>2788889</v>
      </c>
      <c r="JY143">
        <v>2754601</v>
      </c>
      <c r="JZ143">
        <v>2659931</v>
      </c>
      <c r="KA143">
        <v>2623080</v>
      </c>
      <c r="KB143">
        <v>2672148</v>
      </c>
      <c r="KC143">
        <v>2709524</v>
      </c>
      <c r="KD143">
        <v>2740796</v>
      </c>
      <c r="KE143">
        <v>2672086</v>
      </c>
      <c r="KF143">
        <v>2799172</v>
      </c>
      <c r="KG143">
        <v>2898200</v>
      </c>
      <c r="KH143">
        <v>2991622</v>
      </c>
      <c r="KI143">
        <v>3186277</v>
      </c>
      <c r="KJ143">
        <v>3261178</v>
      </c>
      <c r="KK143">
        <v>3241960</v>
      </c>
      <c r="KL143">
        <v>3287879</v>
      </c>
      <c r="KM143">
        <v>3294949</v>
      </c>
      <c r="KN143">
        <v>3328835</v>
      </c>
      <c r="KO143">
        <v>3469109</v>
      </c>
      <c r="KP143">
        <v>3507213</v>
      </c>
      <c r="KQ143">
        <v>3558317</v>
      </c>
      <c r="KR143">
        <v>3272313</v>
      </c>
      <c r="KS143">
        <v>3525261</v>
      </c>
      <c r="KT143">
        <v>3610038</v>
      </c>
      <c r="KU143">
        <v>3753935</v>
      </c>
      <c r="KV143">
        <v>3885332</v>
      </c>
      <c r="KW143">
        <v>4044462</v>
      </c>
      <c r="KX143">
        <v>4212731</v>
      </c>
      <c r="KY143">
        <v>4218357</v>
      </c>
      <c r="KZ143">
        <v>4008686</v>
      </c>
      <c r="LA143">
        <v>3786004</v>
      </c>
      <c r="LB143">
        <v>3655542</v>
      </c>
      <c r="LC143">
        <v>3713203</v>
      </c>
      <c r="LD143">
        <v>3751320</v>
      </c>
      <c r="LE143">
        <v>3732549</v>
      </c>
      <c r="LF143">
        <v>3628623</v>
      </c>
    </row>
    <row r="144" spans="1:318">
      <c r="A144" t="s">
        <v>481</v>
      </c>
      <c r="B144" t="s">
        <v>331</v>
      </c>
      <c r="C144">
        <v>1000000</v>
      </c>
      <c r="D144" t="s">
        <v>332</v>
      </c>
      <c r="E144" t="s">
        <v>686</v>
      </c>
      <c r="F144" s="2" t="s">
        <v>687</v>
      </c>
      <c r="G144">
        <v>0</v>
      </c>
      <c r="H144" t="s">
        <v>8</v>
      </c>
      <c r="I144" t="s">
        <v>8</v>
      </c>
      <c r="J144" t="s">
        <v>8</v>
      </c>
      <c r="K144">
        <v>0</v>
      </c>
      <c r="L144" t="s">
        <v>8</v>
      </c>
      <c r="M144" t="s">
        <v>8</v>
      </c>
      <c r="N144" t="s">
        <v>8</v>
      </c>
      <c r="O144">
        <v>0</v>
      </c>
      <c r="P144" t="s">
        <v>8</v>
      </c>
      <c r="Q144" t="s">
        <v>8</v>
      </c>
      <c r="R144" t="s">
        <v>8</v>
      </c>
      <c r="S144">
        <v>0</v>
      </c>
      <c r="T144" t="s">
        <v>8</v>
      </c>
      <c r="U144" t="s">
        <v>8</v>
      </c>
      <c r="V144" t="s">
        <v>8</v>
      </c>
      <c r="W144">
        <v>0</v>
      </c>
      <c r="X144" t="s">
        <v>8</v>
      </c>
      <c r="Y144" t="s">
        <v>8</v>
      </c>
      <c r="Z144" t="s">
        <v>8</v>
      </c>
      <c r="AA144">
        <v>0</v>
      </c>
      <c r="AB144" t="s">
        <v>8</v>
      </c>
      <c r="AC144" t="s">
        <v>8</v>
      </c>
      <c r="AD144" t="s">
        <v>8</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15</v>
      </c>
      <c r="DQ144">
        <v>1</v>
      </c>
      <c r="DR144">
        <v>90</v>
      </c>
      <c r="DS144">
        <v>181</v>
      </c>
      <c r="DT144">
        <v>255</v>
      </c>
      <c r="DU144">
        <v>388</v>
      </c>
      <c r="DV144">
        <v>407</v>
      </c>
      <c r="DW144">
        <v>559</v>
      </c>
      <c r="DX144">
        <v>707</v>
      </c>
      <c r="DY144">
        <v>920</v>
      </c>
      <c r="DZ144">
        <v>1140</v>
      </c>
      <c r="EA144">
        <v>1282</v>
      </c>
      <c r="EB144">
        <v>1608</v>
      </c>
      <c r="EC144">
        <v>1816</v>
      </c>
      <c r="ED144">
        <v>1962</v>
      </c>
      <c r="EE144">
        <v>1847</v>
      </c>
      <c r="EF144">
        <v>1934</v>
      </c>
      <c r="EG144">
        <v>2188</v>
      </c>
      <c r="EH144">
        <v>2580</v>
      </c>
      <c r="EI144">
        <v>2880</v>
      </c>
      <c r="EJ144">
        <v>3106</v>
      </c>
      <c r="EK144">
        <v>3241</v>
      </c>
      <c r="EL144">
        <v>3976</v>
      </c>
      <c r="EM144">
        <v>4553</v>
      </c>
      <c r="EN144">
        <v>5217</v>
      </c>
      <c r="EO144">
        <v>5531</v>
      </c>
      <c r="EP144">
        <v>5828</v>
      </c>
      <c r="EQ144">
        <v>6955</v>
      </c>
      <c r="ER144">
        <v>8483</v>
      </c>
      <c r="ES144">
        <v>9564</v>
      </c>
      <c r="ET144">
        <v>10088</v>
      </c>
      <c r="EU144">
        <v>10829</v>
      </c>
      <c r="EV144">
        <v>11381</v>
      </c>
      <c r="EW144">
        <v>13100</v>
      </c>
      <c r="EX144">
        <v>12936</v>
      </c>
      <c r="EY144">
        <v>15054</v>
      </c>
      <c r="EZ144">
        <v>16787</v>
      </c>
      <c r="FA144">
        <v>18557</v>
      </c>
      <c r="FB144">
        <v>19386</v>
      </c>
      <c r="FC144">
        <v>21540</v>
      </c>
      <c r="FD144">
        <v>24158</v>
      </c>
      <c r="FE144">
        <v>30516</v>
      </c>
      <c r="FF144">
        <v>26707</v>
      </c>
      <c r="FG144">
        <v>23721</v>
      </c>
      <c r="FH144">
        <v>24638</v>
      </c>
      <c r="FI144">
        <v>25838</v>
      </c>
      <c r="FJ144">
        <v>27417</v>
      </c>
      <c r="FK144">
        <v>19248</v>
      </c>
      <c r="FL144">
        <v>24895</v>
      </c>
      <c r="FM144">
        <v>29231</v>
      </c>
      <c r="FN144">
        <v>32908</v>
      </c>
      <c r="FO144">
        <v>23407</v>
      </c>
      <c r="FP144">
        <v>23278</v>
      </c>
      <c r="FQ144">
        <v>21587</v>
      </c>
      <c r="FR144">
        <v>26610</v>
      </c>
      <c r="FS144">
        <v>26245</v>
      </c>
      <c r="FT144">
        <v>27544</v>
      </c>
      <c r="FU144">
        <v>29037</v>
      </c>
      <c r="FV144">
        <v>31432</v>
      </c>
      <c r="FW144">
        <v>49943</v>
      </c>
      <c r="FX144">
        <v>54395</v>
      </c>
      <c r="FY144">
        <v>52733</v>
      </c>
      <c r="FZ144">
        <v>57498</v>
      </c>
      <c r="GA144">
        <v>63022</v>
      </c>
      <c r="GB144">
        <v>59292</v>
      </c>
      <c r="GC144">
        <v>65062</v>
      </c>
      <c r="GD144">
        <v>71453</v>
      </c>
      <c r="GE144">
        <v>75346</v>
      </c>
      <c r="GF144">
        <v>87378</v>
      </c>
      <c r="GG144">
        <v>74289</v>
      </c>
      <c r="GH144">
        <v>78336</v>
      </c>
      <c r="GI144">
        <v>69601</v>
      </c>
      <c r="GJ144">
        <v>67338</v>
      </c>
      <c r="GK144">
        <v>74277</v>
      </c>
      <c r="GL144">
        <v>77505</v>
      </c>
      <c r="GM144">
        <v>70407</v>
      </c>
      <c r="GN144">
        <v>64539</v>
      </c>
      <c r="GO144">
        <v>64457</v>
      </c>
      <c r="GP144">
        <v>64013</v>
      </c>
      <c r="GQ144">
        <v>62302</v>
      </c>
      <c r="GR144">
        <v>37755</v>
      </c>
      <c r="GS144">
        <v>36605</v>
      </c>
      <c r="GT144">
        <v>34779</v>
      </c>
      <c r="GU144">
        <v>42669</v>
      </c>
      <c r="GV144">
        <v>51870</v>
      </c>
      <c r="GW144">
        <v>49097</v>
      </c>
      <c r="GX144">
        <v>56833</v>
      </c>
      <c r="GY144">
        <v>56160</v>
      </c>
      <c r="GZ144">
        <v>52464</v>
      </c>
      <c r="HA144">
        <v>54502</v>
      </c>
      <c r="HB144">
        <v>65816</v>
      </c>
      <c r="HC144">
        <v>67476</v>
      </c>
      <c r="HD144">
        <v>69321</v>
      </c>
      <c r="HE144">
        <v>71337</v>
      </c>
      <c r="HF144">
        <v>64349</v>
      </c>
      <c r="HG144">
        <v>65084</v>
      </c>
      <c r="HH144">
        <v>76706</v>
      </c>
      <c r="HI144">
        <v>71372</v>
      </c>
      <c r="HJ144">
        <v>73981</v>
      </c>
      <c r="HK144">
        <v>72878</v>
      </c>
      <c r="HL144">
        <v>77249</v>
      </c>
      <c r="HM144">
        <v>70105</v>
      </c>
      <c r="HN144">
        <v>81753</v>
      </c>
      <c r="HO144">
        <v>89171</v>
      </c>
      <c r="HP144">
        <v>101623</v>
      </c>
      <c r="HQ144">
        <v>98245</v>
      </c>
      <c r="HR144">
        <v>109756</v>
      </c>
      <c r="HS144">
        <v>120919</v>
      </c>
      <c r="HT144">
        <v>122028</v>
      </c>
      <c r="HU144">
        <v>134978</v>
      </c>
      <c r="HV144">
        <v>136339</v>
      </c>
      <c r="HW144">
        <v>146475</v>
      </c>
      <c r="HX144">
        <v>152169</v>
      </c>
      <c r="HY144">
        <v>173519</v>
      </c>
      <c r="HZ144">
        <v>168571</v>
      </c>
      <c r="IA144">
        <v>186228</v>
      </c>
      <c r="IB144">
        <v>94415</v>
      </c>
      <c r="IC144">
        <v>97087</v>
      </c>
      <c r="ID144">
        <v>84542</v>
      </c>
      <c r="IE144">
        <v>94424</v>
      </c>
      <c r="IF144">
        <v>100640</v>
      </c>
      <c r="IG144">
        <v>91517</v>
      </c>
      <c r="IH144">
        <v>91478</v>
      </c>
      <c r="II144">
        <v>87952</v>
      </c>
      <c r="IJ144">
        <v>87142</v>
      </c>
      <c r="IK144">
        <v>90452</v>
      </c>
      <c r="IL144">
        <v>89382</v>
      </c>
      <c r="IM144">
        <v>87031</v>
      </c>
      <c r="IN144">
        <v>102557</v>
      </c>
      <c r="IO144">
        <v>100214</v>
      </c>
      <c r="IP144">
        <v>117388</v>
      </c>
      <c r="IQ144">
        <v>105890</v>
      </c>
      <c r="IR144">
        <v>99819</v>
      </c>
      <c r="IS144">
        <v>106280</v>
      </c>
      <c r="IT144">
        <v>100206</v>
      </c>
      <c r="IU144">
        <v>104161</v>
      </c>
      <c r="IV144">
        <v>122132</v>
      </c>
      <c r="IW144">
        <v>119365</v>
      </c>
      <c r="IX144">
        <v>95360</v>
      </c>
      <c r="IY144">
        <v>91277</v>
      </c>
      <c r="IZ144">
        <v>95352</v>
      </c>
      <c r="JA144">
        <v>104479</v>
      </c>
      <c r="JB144">
        <v>132490</v>
      </c>
      <c r="JC144">
        <v>156088</v>
      </c>
      <c r="JD144">
        <v>164254</v>
      </c>
      <c r="JE144">
        <v>137500</v>
      </c>
      <c r="JF144">
        <v>150910</v>
      </c>
      <c r="JG144">
        <v>173179</v>
      </c>
      <c r="JH144">
        <v>190627</v>
      </c>
      <c r="JI144">
        <v>191003</v>
      </c>
      <c r="JJ144">
        <v>169145</v>
      </c>
      <c r="JK144">
        <v>151195</v>
      </c>
      <c r="JL144">
        <v>148022</v>
      </c>
      <c r="JM144">
        <v>176582</v>
      </c>
      <c r="JN144">
        <v>167992</v>
      </c>
      <c r="JO144">
        <v>179089</v>
      </c>
      <c r="JP144">
        <v>207256</v>
      </c>
      <c r="JQ144">
        <v>236697</v>
      </c>
      <c r="JR144">
        <v>246118</v>
      </c>
      <c r="JS144">
        <v>206702</v>
      </c>
      <c r="JT144">
        <v>218423</v>
      </c>
      <c r="JU144">
        <v>247979</v>
      </c>
      <c r="JV144">
        <v>213664</v>
      </c>
      <c r="JW144">
        <v>202922</v>
      </c>
      <c r="JX144">
        <v>231218</v>
      </c>
      <c r="JY144">
        <v>221326</v>
      </c>
      <c r="JZ144">
        <v>216880</v>
      </c>
      <c r="KA144">
        <v>195902</v>
      </c>
      <c r="KB144">
        <v>228772</v>
      </c>
      <c r="KC144">
        <v>228161</v>
      </c>
      <c r="KD144">
        <v>186399</v>
      </c>
      <c r="KE144">
        <v>167739</v>
      </c>
      <c r="KF144">
        <v>192732</v>
      </c>
      <c r="KG144">
        <v>198969</v>
      </c>
      <c r="KH144">
        <v>217050</v>
      </c>
      <c r="KI144">
        <v>236034</v>
      </c>
      <c r="KJ144">
        <v>273986</v>
      </c>
      <c r="KK144">
        <v>292564</v>
      </c>
      <c r="KL144">
        <v>318343</v>
      </c>
      <c r="KM144">
        <v>310386</v>
      </c>
      <c r="KN144">
        <v>311272</v>
      </c>
      <c r="KO144">
        <v>321048</v>
      </c>
      <c r="KP144">
        <v>295773</v>
      </c>
      <c r="KQ144">
        <v>291405</v>
      </c>
      <c r="KR144">
        <v>264240</v>
      </c>
      <c r="KS144">
        <v>273414</v>
      </c>
      <c r="KT144">
        <v>268072</v>
      </c>
      <c r="KU144">
        <v>217702</v>
      </c>
      <c r="KV144">
        <v>365657</v>
      </c>
      <c r="KW144">
        <v>436381</v>
      </c>
      <c r="KX144">
        <v>451764</v>
      </c>
      <c r="KY144">
        <v>421698</v>
      </c>
      <c r="KZ144">
        <v>343624</v>
      </c>
      <c r="LA144">
        <v>323886</v>
      </c>
      <c r="LB144">
        <v>314314</v>
      </c>
      <c r="LC144">
        <v>331845</v>
      </c>
      <c r="LD144">
        <v>290971</v>
      </c>
      <c r="LE144">
        <v>288359</v>
      </c>
      <c r="LF144">
        <v>280164</v>
      </c>
    </row>
    <row r="145" spans="1:318">
      <c r="A145" t="s">
        <v>484</v>
      </c>
      <c r="B145" t="s">
        <v>331</v>
      </c>
      <c r="C145">
        <v>1000000</v>
      </c>
      <c r="D145" t="s">
        <v>332</v>
      </c>
      <c r="E145" t="s">
        <v>688</v>
      </c>
      <c r="F145" s="2" t="s">
        <v>689</v>
      </c>
      <c r="G145">
        <v>2913</v>
      </c>
      <c r="H145" t="s">
        <v>8</v>
      </c>
      <c r="I145" t="s">
        <v>8</v>
      </c>
      <c r="J145" t="s">
        <v>8</v>
      </c>
      <c r="K145">
        <v>2821</v>
      </c>
      <c r="L145" t="s">
        <v>8</v>
      </c>
      <c r="M145" t="s">
        <v>8</v>
      </c>
      <c r="N145" t="s">
        <v>8</v>
      </c>
      <c r="O145">
        <v>2800</v>
      </c>
      <c r="P145" t="s">
        <v>8</v>
      </c>
      <c r="Q145" t="s">
        <v>8</v>
      </c>
      <c r="R145" t="s">
        <v>8</v>
      </c>
      <c r="S145">
        <v>2880</v>
      </c>
      <c r="T145" t="s">
        <v>8</v>
      </c>
      <c r="U145" t="s">
        <v>8</v>
      </c>
      <c r="V145" t="s">
        <v>8</v>
      </c>
      <c r="W145">
        <v>2871</v>
      </c>
      <c r="X145" t="s">
        <v>8</v>
      </c>
      <c r="Y145" t="s">
        <v>8</v>
      </c>
      <c r="Z145" t="s">
        <v>8</v>
      </c>
      <c r="AA145">
        <v>3122</v>
      </c>
      <c r="AB145" t="s">
        <v>8</v>
      </c>
      <c r="AC145" t="s">
        <v>8</v>
      </c>
      <c r="AD145" t="s">
        <v>8</v>
      </c>
      <c r="AE145">
        <v>3399</v>
      </c>
      <c r="AF145">
        <v>3438</v>
      </c>
      <c r="AG145">
        <v>3487</v>
      </c>
      <c r="AH145">
        <v>3404</v>
      </c>
      <c r="AI145">
        <v>3426</v>
      </c>
      <c r="AJ145">
        <v>3477</v>
      </c>
      <c r="AK145">
        <v>3352</v>
      </c>
      <c r="AL145">
        <v>3307</v>
      </c>
      <c r="AM145">
        <v>3314</v>
      </c>
      <c r="AN145">
        <v>3485</v>
      </c>
      <c r="AO145">
        <v>3422</v>
      </c>
      <c r="AP145">
        <v>3324</v>
      </c>
      <c r="AQ145">
        <v>3264</v>
      </c>
      <c r="AR145">
        <v>3170</v>
      </c>
      <c r="AS145">
        <v>3112</v>
      </c>
      <c r="AT145">
        <v>3072</v>
      </c>
      <c r="AU145">
        <v>3071</v>
      </c>
      <c r="AV145">
        <v>3161</v>
      </c>
      <c r="AW145">
        <v>3242</v>
      </c>
      <c r="AX145">
        <v>3316</v>
      </c>
      <c r="AY145">
        <v>3381</v>
      </c>
      <c r="AZ145">
        <v>3598</v>
      </c>
      <c r="BA145">
        <v>3724</v>
      </c>
      <c r="BB145">
        <v>3755</v>
      </c>
      <c r="BC145">
        <v>3816</v>
      </c>
      <c r="BD145">
        <v>4087</v>
      </c>
      <c r="BE145">
        <v>4427</v>
      </c>
      <c r="BF145">
        <v>4515</v>
      </c>
      <c r="BG145">
        <v>4734</v>
      </c>
      <c r="BH145">
        <v>4903</v>
      </c>
      <c r="BI145">
        <v>4968</v>
      </c>
      <c r="BJ145">
        <v>5098</v>
      </c>
      <c r="BK145">
        <v>5207</v>
      </c>
      <c r="BL145">
        <v>5486</v>
      </c>
      <c r="BM145">
        <v>5611</v>
      </c>
      <c r="BN145">
        <v>5687</v>
      </c>
      <c r="BO145">
        <v>5784</v>
      </c>
      <c r="BP145">
        <v>5869</v>
      </c>
      <c r="BQ145">
        <v>6042</v>
      </c>
      <c r="BR145">
        <v>6109</v>
      </c>
      <c r="BS145">
        <v>6221</v>
      </c>
      <c r="BT145">
        <v>6422</v>
      </c>
      <c r="BU145">
        <v>6737</v>
      </c>
      <c r="BV145">
        <v>6831</v>
      </c>
      <c r="BW145">
        <v>7215</v>
      </c>
      <c r="BX145">
        <v>7709</v>
      </c>
      <c r="BY145">
        <v>8216</v>
      </c>
      <c r="BZ145">
        <v>8287</v>
      </c>
      <c r="CA145">
        <v>8208</v>
      </c>
      <c r="CB145">
        <v>8097</v>
      </c>
      <c r="CC145">
        <v>8249</v>
      </c>
      <c r="CD145">
        <v>8205</v>
      </c>
      <c r="CE145">
        <v>8675</v>
      </c>
      <c r="CF145">
        <v>8765</v>
      </c>
      <c r="CG145">
        <v>8835</v>
      </c>
      <c r="CH145">
        <v>8977</v>
      </c>
      <c r="CI145">
        <v>9135</v>
      </c>
      <c r="CJ145">
        <v>9494</v>
      </c>
      <c r="CK145">
        <v>9629</v>
      </c>
      <c r="CL145">
        <v>9736</v>
      </c>
      <c r="CM145">
        <v>9870</v>
      </c>
      <c r="CN145">
        <v>10159</v>
      </c>
      <c r="CO145">
        <v>10396</v>
      </c>
      <c r="CP145">
        <v>10785</v>
      </c>
      <c r="CQ145">
        <v>11086</v>
      </c>
      <c r="CR145">
        <v>11389</v>
      </c>
      <c r="CS145">
        <v>11449</v>
      </c>
      <c r="CT145">
        <v>11683</v>
      </c>
      <c r="CU145">
        <v>12170</v>
      </c>
      <c r="CV145">
        <v>12487</v>
      </c>
      <c r="CW145">
        <v>12692</v>
      </c>
      <c r="CX145">
        <v>13107</v>
      </c>
      <c r="CY145">
        <v>13198</v>
      </c>
      <c r="CZ145">
        <v>13480</v>
      </c>
      <c r="DA145">
        <v>13422</v>
      </c>
      <c r="DB145">
        <v>13818</v>
      </c>
      <c r="DC145">
        <v>14072</v>
      </c>
      <c r="DD145">
        <v>14354</v>
      </c>
      <c r="DE145">
        <v>14622</v>
      </c>
      <c r="DF145">
        <v>14934</v>
      </c>
      <c r="DG145">
        <v>15012</v>
      </c>
      <c r="DH145">
        <v>15495</v>
      </c>
      <c r="DI145">
        <v>15917</v>
      </c>
      <c r="DJ145">
        <v>15789</v>
      </c>
      <c r="DK145">
        <v>16042</v>
      </c>
      <c r="DL145">
        <v>16175</v>
      </c>
      <c r="DM145">
        <v>16325</v>
      </c>
      <c r="DN145">
        <v>16546</v>
      </c>
      <c r="DO145">
        <v>17000</v>
      </c>
      <c r="DP145">
        <v>17677</v>
      </c>
      <c r="DQ145">
        <v>18150</v>
      </c>
      <c r="DR145">
        <v>18565</v>
      </c>
      <c r="DS145">
        <v>19372</v>
      </c>
      <c r="DT145">
        <v>21480</v>
      </c>
      <c r="DU145">
        <v>22701</v>
      </c>
      <c r="DV145">
        <v>23967</v>
      </c>
      <c r="DW145">
        <v>26540</v>
      </c>
      <c r="DX145">
        <v>28895</v>
      </c>
      <c r="DY145">
        <v>30242</v>
      </c>
      <c r="DZ145">
        <v>32821</v>
      </c>
      <c r="EA145">
        <v>34704</v>
      </c>
      <c r="EB145">
        <v>35259</v>
      </c>
      <c r="EC145">
        <v>36926</v>
      </c>
      <c r="ED145">
        <v>38806</v>
      </c>
      <c r="EE145">
        <v>39329</v>
      </c>
      <c r="EF145">
        <v>40667</v>
      </c>
      <c r="EG145">
        <v>41844</v>
      </c>
      <c r="EH145">
        <v>42326</v>
      </c>
      <c r="EI145">
        <v>44664</v>
      </c>
      <c r="EJ145">
        <v>45543</v>
      </c>
      <c r="EK145">
        <v>46080</v>
      </c>
      <c r="EL145">
        <v>47803</v>
      </c>
      <c r="EM145">
        <v>50513</v>
      </c>
      <c r="EN145">
        <v>50618</v>
      </c>
      <c r="EO145">
        <v>51527</v>
      </c>
      <c r="EP145">
        <v>51612</v>
      </c>
      <c r="EQ145">
        <v>52143</v>
      </c>
      <c r="ER145">
        <v>52458</v>
      </c>
      <c r="ES145">
        <v>53797</v>
      </c>
      <c r="ET145">
        <v>54778</v>
      </c>
      <c r="EU145">
        <v>61198</v>
      </c>
      <c r="EV145">
        <v>62023</v>
      </c>
      <c r="EW145">
        <v>62380</v>
      </c>
      <c r="EX145">
        <v>65633</v>
      </c>
      <c r="EY145">
        <v>72313</v>
      </c>
      <c r="EZ145">
        <v>72900</v>
      </c>
      <c r="FA145">
        <v>73952</v>
      </c>
      <c r="FB145">
        <v>74505</v>
      </c>
      <c r="FC145">
        <v>63093</v>
      </c>
      <c r="FD145">
        <v>62780</v>
      </c>
      <c r="FE145">
        <v>63572</v>
      </c>
      <c r="FF145">
        <v>63982</v>
      </c>
      <c r="FG145">
        <v>62894</v>
      </c>
      <c r="FH145">
        <v>63488</v>
      </c>
      <c r="FI145">
        <v>65559</v>
      </c>
      <c r="FJ145">
        <v>66156</v>
      </c>
      <c r="FK145">
        <v>75104</v>
      </c>
      <c r="FL145">
        <v>79447</v>
      </c>
      <c r="FM145">
        <v>78718</v>
      </c>
      <c r="FN145">
        <v>79529</v>
      </c>
      <c r="FO145">
        <v>86361</v>
      </c>
      <c r="FP145">
        <v>86747</v>
      </c>
      <c r="FQ145">
        <v>86349</v>
      </c>
      <c r="FR145">
        <v>87780</v>
      </c>
      <c r="FS145">
        <v>94340</v>
      </c>
      <c r="FT145">
        <v>98112</v>
      </c>
      <c r="FU145">
        <v>97982</v>
      </c>
      <c r="FV145">
        <v>99289</v>
      </c>
      <c r="FW145">
        <v>126581</v>
      </c>
      <c r="FX145">
        <v>127884</v>
      </c>
      <c r="FY145">
        <v>129579</v>
      </c>
      <c r="FZ145">
        <v>131162</v>
      </c>
      <c r="GA145">
        <v>135360</v>
      </c>
      <c r="GB145">
        <v>143918</v>
      </c>
      <c r="GC145">
        <v>148825</v>
      </c>
      <c r="GD145">
        <v>149315</v>
      </c>
      <c r="GE145">
        <v>152596</v>
      </c>
      <c r="GF145">
        <v>155725</v>
      </c>
      <c r="GG145">
        <v>158476</v>
      </c>
      <c r="GH145">
        <v>162387</v>
      </c>
      <c r="GI145">
        <v>176778</v>
      </c>
      <c r="GJ145">
        <v>178555</v>
      </c>
      <c r="GK145">
        <v>183542</v>
      </c>
      <c r="GL145">
        <v>187455</v>
      </c>
      <c r="GM145">
        <v>201533</v>
      </c>
      <c r="GN145">
        <v>221407</v>
      </c>
      <c r="GO145">
        <v>237557</v>
      </c>
      <c r="GP145">
        <v>268923</v>
      </c>
      <c r="GQ145">
        <v>310151</v>
      </c>
      <c r="GR145">
        <v>310485</v>
      </c>
      <c r="GS145">
        <v>309733</v>
      </c>
      <c r="GT145">
        <v>316038</v>
      </c>
      <c r="GU145">
        <v>321407</v>
      </c>
      <c r="GV145">
        <v>325266</v>
      </c>
      <c r="GW145">
        <v>340355</v>
      </c>
      <c r="GX145">
        <v>357045</v>
      </c>
      <c r="GY145">
        <v>431947</v>
      </c>
      <c r="GZ145">
        <v>445976</v>
      </c>
      <c r="HA145">
        <v>451430</v>
      </c>
      <c r="HB145">
        <v>472699</v>
      </c>
      <c r="HC145">
        <v>499597</v>
      </c>
      <c r="HD145">
        <v>504920</v>
      </c>
      <c r="HE145">
        <v>517695</v>
      </c>
      <c r="HF145">
        <v>556222</v>
      </c>
      <c r="HG145">
        <v>568158</v>
      </c>
      <c r="HH145">
        <v>580707</v>
      </c>
      <c r="HI145">
        <v>610483</v>
      </c>
      <c r="HJ145">
        <v>603956</v>
      </c>
      <c r="HK145">
        <v>601570</v>
      </c>
      <c r="HL145">
        <v>601586</v>
      </c>
      <c r="HM145">
        <v>608334</v>
      </c>
      <c r="HN145">
        <v>613225</v>
      </c>
      <c r="HO145">
        <v>557881</v>
      </c>
      <c r="HP145">
        <v>568257</v>
      </c>
      <c r="HQ145">
        <v>552937</v>
      </c>
      <c r="HR145">
        <v>571696</v>
      </c>
      <c r="HS145">
        <v>582397</v>
      </c>
      <c r="HT145">
        <v>595098</v>
      </c>
      <c r="HU145">
        <v>571097</v>
      </c>
      <c r="HV145">
        <v>548979</v>
      </c>
      <c r="HW145">
        <v>557486</v>
      </c>
      <c r="HX145">
        <v>568378</v>
      </c>
      <c r="HY145">
        <v>570136</v>
      </c>
      <c r="HZ145">
        <v>578403</v>
      </c>
      <c r="IA145">
        <v>633070</v>
      </c>
      <c r="IB145">
        <v>704099</v>
      </c>
      <c r="IC145">
        <v>724659</v>
      </c>
      <c r="ID145">
        <v>708002</v>
      </c>
      <c r="IE145">
        <v>928183</v>
      </c>
      <c r="IF145">
        <v>953754</v>
      </c>
      <c r="IG145">
        <v>955421</v>
      </c>
      <c r="IH145">
        <v>1001291</v>
      </c>
      <c r="II145">
        <v>1065958</v>
      </c>
      <c r="IJ145">
        <v>1083925</v>
      </c>
      <c r="IK145">
        <v>1112873</v>
      </c>
      <c r="IL145">
        <v>1134423</v>
      </c>
      <c r="IM145">
        <v>1121722</v>
      </c>
      <c r="IN145">
        <v>1149176</v>
      </c>
      <c r="IO145">
        <v>1225896</v>
      </c>
      <c r="IP145">
        <v>1328445</v>
      </c>
      <c r="IQ145">
        <v>1400714</v>
      </c>
      <c r="IR145">
        <v>1489731</v>
      </c>
      <c r="IS145">
        <v>1590461</v>
      </c>
      <c r="IT145">
        <v>1696659</v>
      </c>
      <c r="IU145">
        <v>1734550</v>
      </c>
      <c r="IV145">
        <v>1735811</v>
      </c>
      <c r="IW145">
        <v>1668183</v>
      </c>
      <c r="IX145">
        <v>1464233</v>
      </c>
      <c r="IY145">
        <v>1341892</v>
      </c>
      <c r="IZ145">
        <v>1359784</v>
      </c>
      <c r="JA145">
        <v>1499574</v>
      </c>
      <c r="JB145">
        <v>1635779</v>
      </c>
      <c r="JC145">
        <v>1692996</v>
      </c>
      <c r="JD145">
        <v>1755986</v>
      </c>
      <c r="JE145">
        <v>1768728</v>
      </c>
      <c r="JF145">
        <v>1898342</v>
      </c>
      <c r="JG145">
        <v>1903102</v>
      </c>
      <c r="JH145">
        <v>1967705</v>
      </c>
      <c r="JI145">
        <v>2092984</v>
      </c>
      <c r="JJ145">
        <v>2092068</v>
      </c>
      <c r="JK145">
        <v>2107538</v>
      </c>
      <c r="JL145">
        <v>2086186</v>
      </c>
      <c r="JM145">
        <v>2099760</v>
      </c>
      <c r="JN145">
        <v>2265341</v>
      </c>
      <c r="JO145">
        <v>2334613</v>
      </c>
      <c r="JP145">
        <v>2356921</v>
      </c>
      <c r="JQ145">
        <v>2260546</v>
      </c>
      <c r="JR145">
        <v>2318146</v>
      </c>
      <c r="JS145">
        <v>2366769</v>
      </c>
      <c r="JT145">
        <v>2420926</v>
      </c>
      <c r="JU145">
        <v>2562648</v>
      </c>
      <c r="JV145">
        <v>2577629</v>
      </c>
      <c r="JW145">
        <v>2586953</v>
      </c>
      <c r="JX145">
        <v>2557671</v>
      </c>
      <c r="JY145">
        <v>2533275</v>
      </c>
      <c r="JZ145">
        <v>2443051</v>
      </c>
      <c r="KA145">
        <v>2427178</v>
      </c>
      <c r="KB145">
        <v>2443376</v>
      </c>
      <c r="KC145">
        <v>2481363</v>
      </c>
      <c r="KD145">
        <v>2554397</v>
      </c>
      <c r="KE145">
        <v>2504347</v>
      </c>
      <c r="KF145">
        <v>2606440</v>
      </c>
      <c r="KG145">
        <v>2699231</v>
      </c>
      <c r="KH145">
        <v>2774572</v>
      </c>
      <c r="KI145">
        <v>2950243</v>
      </c>
      <c r="KJ145">
        <v>2987192</v>
      </c>
      <c r="KK145">
        <v>2949396</v>
      </c>
      <c r="KL145">
        <v>2969536</v>
      </c>
      <c r="KM145">
        <v>2984563</v>
      </c>
      <c r="KN145">
        <v>3017563</v>
      </c>
      <c r="KO145">
        <v>3148061</v>
      </c>
      <c r="KP145">
        <v>3211440</v>
      </c>
      <c r="KQ145">
        <v>3266912</v>
      </c>
      <c r="KR145">
        <v>3008073</v>
      </c>
      <c r="KS145">
        <v>3251847</v>
      </c>
      <c r="KT145">
        <v>3341966</v>
      </c>
      <c r="KU145">
        <v>3536233</v>
      </c>
      <c r="KV145">
        <v>3519675</v>
      </c>
      <c r="KW145">
        <v>3608081</v>
      </c>
      <c r="KX145">
        <v>3760967</v>
      </c>
      <c r="KY145">
        <v>3796659</v>
      </c>
      <c r="KZ145">
        <v>3665062</v>
      </c>
      <c r="LA145">
        <v>3462118</v>
      </c>
      <c r="LB145">
        <v>3341228</v>
      </c>
      <c r="LC145">
        <v>3381358</v>
      </c>
      <c r="LD145">
        <v>3460349</v>
      </c>
      <c r="LE145">
        <v>3444190</v>
      </c>
      <c r="LF145">
        <v>3348459</v>
      </c>
    </row>
    <row r="146" spans="1:318">
      <c r="A146" t="s">
        <v>487</v>
      </c>
      <c r="B146" t="s">
        <v>331</v>
      </c>
      <c r="C146">
        <v>1000000</v>
      </c>
      <c r="D146" t="s">
        <v>332</v>
      </c>
      <c r="E146" t="s">
        <v>690</v>
      </c>
      <c r="F146" s="2" t="s">
        <v>691</v>
      </c>
      <c r="G146">
        <v>2888</v>
      </c>
      <c r="H146" t="s">
        <v>8</v>
      </c>
      <c r="I146" t="s">
        <v>8</v>
      </c>
      <c r="J146" t="s">
        <v>8</v>
      </c>
      <c r="K146">
        <v>5283</v>
      </c>
      <c r="L146" t="s">
        <v>8</v>
      </c>
      <c r="M146" t="s">
        <v>8</v>
      </c>
      <c r="N146" t="s">
        <v>8</v>
      </c>
      <c r="O146">
        <v>9429</v>
      </c>
      <c r="P146" t="s">
        <v>8</v>
      </c>
      <c r="Q146" t="s">
        <v>8</v>
      </c>
      <c r="R146" t="s">
        <v>8</v>
      </c>
      <c r="S146">
        <v>10610</v>
      </c>
      <c r="T146" t="s">
        <v>8</v>
      </c>
      <c r="U146" t="s">
        <v>8</v>
      </c>
      <c r="V146" t="s">
        <v>8</v>
      </c>
      <c r="W146">
        <v>11014</v>
      </c>
      <c r="X146" t="s">
        <v>8</v>
      </c>
      <c r="Y146" t="s">
        <v>8</v>
      </c>
      <c r="Z146" t="s">
        <v>8</v>
      </c>
      <c r="AA146">
        <v>10950</v>
      </c>
      <c r="AB146" t="s">
        <v>8</v>
      </c>
      <c r="AC146" t="s">
        <v>8</v>
      </c>
      <c r="AD146" t="s">
        <v>8</v>
      </c>
      <c r="AE146">
        <v>11319</v>
      </c>
      <c r="AF146">
        <v>11526</v>
      </c>
      <c r="AG146">
        <v>11712</v>
      </c>
      <c r="AH146">
        <v>11873</v>
      </c>
      <c r="AI146">
        <v>11912</v>
      </c>
      <c r="AJ146">
        <v>12041</v>
      </c>
      <c r="AK146">
        <v>12409</v>
      </c>
      <c r="AL146">
        <v>12909</v>
      </c>
      <c r="AM146">
        <v>13205</v>
      </c>
      <c r="AN146">
        <v>13187</v>
      </c>
      <c r="AO146">
        <v>13120</v>
      </c>
      <c r="AP146">
        <v>13134</v>
      </c>
      <c r="AQ146">
        <v>13408</v>
      </c>
      <c r="AR146">
        <v>13404</v>
      </c>
      <c r="AS146">
        <v>13536</v>
      </c>
      <c r="AT146">
        <v>13596</v>
      </c>
      <c r="AU146">
        <v>13653</v>
      </c>
      <c r="AV146">
        <v>13750</v>
      </c>
      <c r="AW146">
        <v>13938</v>
      </c>
      <c r="AX146">
        <v>13984</v>
      </c>
      <c r="AY146">
        <v>14190</v>
      </c>
      <c r="AZ146">
        <v>14321</v>
      </c>
      <c r="BA146">
        <v>14409</v>
      </c>
      <c r="BB146">
        <v>14533</v>
      </c>
      <c r="BC146">
        <v>15150</v>
      </c>
      <c r="BD146">
        <v>15330</v>
      </c>
      <c r="BE146">
        <v>15462</v>
      </c>
      <c r="BF146">
        <v>15817</v>
      </c>
      <c r="BG146">
        <v>16180</v>
      </c>
      <c r="BH146">
        <v>16147</v>
      </c>
      <c r="BI146">
        <v>16465</v>
      </c>
      <c r="BJ146">
        <v>16666</v>
      </c>
      <c r="BK146">
        <v>16637</v>
      </c>
      <c r="BL146">
        <v>16759</v>
      </c>
      <c r="BM146">
        <v>17067</v>
      </c>
      <c r="BN146">
        <v>17346</v>
      </c>
      <c r="BO146">
        <v>17875</v>
      </c>
      <c r="BP146">
        <v>18416</v>
      </c>
      <c r="BQ146">
        <v>18216</v>
      </c>
      <c r="BR146">
        <v>18852</v>
      </c>
      <c r="BS146">
        <v>19542</v>
      </c>
      <c r="BT146">
        <v>20113</v>
      </c>
      <c r="BU146">
        <v>20290</v>
      </c>
      <c r="BV146">
        <v>20170</v>
      </c>
      <c r="BW146">
        <v>20503</v>
      </c>
      <c r="BX146">
        <v>20876</v>
      </c>
      <c r="BY146">
        <v>21685</v>
      </c>
      <c r="BZ146">
        <v>21919</v>
      </c>
      <c r="CA146">
        <v>22729</v>
      </c>
      <c r="CB146">
        <v>23440</v>
      </c>
      <c r="CC146">
        <v>24148</v>
      </c>
      <c r="CD146">
        <v>24788</v>
      </c>
      <c r="CE146">
        <v>25992</v>
      </c>
      <c r="CF146">
        <v>27146</v>
      </c>
      <c r="CG146">
        <v>27534</v>
      </c>
      <c r="CH146">
        <v>27565</v>
      </c>
      <c r="CI146">
        <v>28325</v>
      </c>
      <c r="CJ146">
        <v>28708</v>
      </c>
      <c r="CK146">
        <v>29205</v>
      </c>
      <c r="CL146">
        <v>29107</v>
      </c>
      <c r="CM146">
        <v>29703</v>
      </c>
      <c r="CN146">
        <v>30838</v>
      </c>
      <c r="CO146">
        <v>31562</v>
      </c>
      <c r="CP146">
        <v>32121</v>
      </c>
      <c r="CQ146">
        <v>32918</v>
      </c>
      <c r="CR146">
        <v>33597</v>
      </c>
      <c r="CS146">
        <v>33894</v>
      </c>
      <c r="CT146">
        <v>34306</v>
      </c>
      <c r="CU146">
        <v>34822</v>
      </c>
      <c r="CV146">
        <v>35331</v>
      </c>
      <c r="CW146">
        <v>36144</v>
      </c>
      <c r="CX146">
        <v>36387</v>
      </c>
      <c r="CY146">
        <v>37154</v>
      </c>
      <c r="CZ146">
        <v>37573</v>
      </c>
      <c r="DA146">
        <v>38281</v>
      </c>
      <c r="DB146">
        <v>38305</v>
      </c>
      <c r="DC146">
        <v>39590</v>
      </c>
      <c r="DD146">
        <v>40461</v>
      </c>
      <c r="DE146">
        <v>41351</v>
      </c>
      <c r="DF146">
        <v>42075</v>
      </c>
      <c r="DG146">
        <v>43208</v>
      </c>
      <c r="DH146">
        <v>43924</v>
      </c>
      <c r="DI146">
        <v>43802</v>
      </c>
      <c r="DJ146">
        <v>44335</v>
      </c>
      <c r="DK146">
        <v>46408</v>
      </c>
      <c r="DL146">
        <v>46881</v>
      </c>
      <c r="DM146">
        <v>48549</v>
      </c>
      <c r="DN146">
        <v>48290</v>
      </c>
      <c r="DO146">
        <v>50150</v>
      </c>
      <c r="DP146">
        <v>49799</v>
      </c>
      <c r="DQ146">
        <v>53810</v>
      </c>
      <c r="DR146">
        <v>56240</v>
      </c>
      <c r="DS146">
        <v>58760</v>
      </c>
      <c r="DT146">
        <v>60275</v>
      </c>
      <c r="DU146">
        <v>61204</v>
      </c>
      <c r="DV146">
        <v>62173</v>
      </c>
      <c r="DW146">
        <v>64803</v>
      </c>
      <c r="DX146">
        <v>65902</v>
      </c>
      <c r="DY146">
        <v>67686</v>
      </c>
      <c r="DZ146">
        <v>68536</v>
      </c>
      <c r="EA146">
        <v>74876</v>
      </c>
      <c r="EB146">
        <v>75775</v>
      </c>
      <c r="EC146">
        <v>76672</v>
      </c>
      <c r="ED146">
        <v>78678</v>
      </c>
      <c r="EE146">
        <v>83035</v>
      </c>
      <c r="EF146">
        <v>86124</v>
      </c>
      <c r="EG146">
        <v>88006</v>
      </c>
      <c r="EH146">
        <v>89246</v>
      </c>
      <c r="EI146">
        <v>98256</v>
      </c>
      <c r="EJ146">
        <v>100199</v>
      </c>
      <c r="EK146">
        <v>103776</v>
      </c>
      <c r="EL146">
        <v>112891</v>
      </c>
      <c r="EM146">
        <v>117859</v>
      </c>
      <c r="EN146">
        <v>121240</v>
      </c>
      <c r="EO146">
        <v>127300</v>
      </c>
      <c r="EP146">
        <v>132742</v>
      </c>
      <c r="EQ146">
        <v>139807</v>
      </c>
      <c r="ER146">
        <v>145559</v>
      </c>
      <c r="ES146">
        <v>151381</v>
      </c>
      <c r="ET146">
        <v>155799</v>
      </c>
      <c r="EU146">
        <v>180295</v>
      </c>
      <c r="EV146">
        <v>190489</v>
      </c>
      <c r="EW146">
        <v>199925</v>
      </c>
      <c r="EX146">
        <v>203116</v>
      </c>
      <c r="EY146">
        <v>211719</v>
      </c>
      <c r="EZ146">
        <v>210904</v>
      </c>
      <c r="FA146">
        <v>213360</v>
      </c>
      <c r="FB146">
        <v>223822</v>
      </c>
      <c r="FC146">
        <v>206436</v>
      </c>
      <c r="FD146">
        <v>212492</v>
      </c>
      <c r="FE146">
        <v>219170</v>
      </c>
      <c r="FF146">
        <v>220208</v>
      </c>
      <c r="FG146">
        <v>223437</v>
      </c>
      <c r="FH146">
        <v>220627</v>
      </c>
      <c r="FI146">
        <v>214820</v>
      </c>
      <c r="FJ146">
        <v>212779</v>
      </c>
      <c r="FK146">
        <v>214946</v>
      </c>
      <c r="FL146">
        <v>216945</v>
      </c>
      <c r="FM146">
        <v>212343</v>
      </c>
      <c r="FN146">
        <v>213639</v>
      </c>
      <c r="FO146">
        <v>214645</v>
      </c>
      <c r="FP146">
        <v>218020</v>
      </c>
      <c r="FQ146">
        <v>215886</v>
      </c>
      <c r="FR146">
        <v>210345</v>
      </c>
      <c r="FS146">
        <v>216820</v>
      </c>
      <c r="FT146">
        <v>214695</v>
      </c>
      <c r="FU146">
        <v>213886</v>
      </c>
      <c r="FV146">
        <v>207084</v>
      </c>
      <c r="FW146">
        <v>207079</v>
      </c>
      <c r="FX146">
        <v>206562</v>
      </c>
      <c r="FY146">
        <v>200110</v>
      </c>
      <c r="FZ146">
        <v>197770</v>
      </c>
      <c r="GA146">
        <v>202153</v>
      </c>
      <c r="GB146">
        <v>196881</v>
      </c>
      <c r="GC146">
        <v>194591</v>
      </c>
      <c r="GD146">
        <v>196526</v>
      </c>
      <c r="GE146">
        <v>181572</v>
      </c>
      <c r="GF146">
        <v>182460</v>
      </c>
      <c r="GG146">
        <v>171664</v>
      </c>
      <c r="GH146">
        <v>167153</v>
      </c>
      <c r="GI146">
        <v>167529</v>
      </c>
      <c r="GJ146">
        <v>174430</v>
      </c>
      <c r="GK146">
        <v>176546</v>
      </c>
      <c r="GL146">
        <v>172115</v>
      </c>
      <c r="GM146">
        <v>170582</v>
      </c>
      <c r="GN146">
        <v>157574</v>
      </c>
      <c r="GO146">
        <v>163715</v>
      </c>
      <c r="GP146">
        <v>157196</v>
      </c>
      <c r="GQ146">
        <v>171355</v>
      </c>
      <c r="GR146">
        <v>183119</v>
      </c>
      <c r="GS146">
        <v>183456</v>
      </c>
      <c r="GT146">
        <v>184551</v>
      </c>
      <c r="GU146">
        <v>169879</v>
      </c>
      <c r="GV146">
        <v>172107</v>
      </c>
      <c r="GW146">
        <v>175859</v>
      </c>
      <c r="GX146">
        <v>176001</v>
      </c>
      <c r="GY146">
        <v>172566</v>
      </c>
      <c r="GZ146">
        <v>171862</v>
      </c>
      <c r="HA146">
        <v>175579</v>
      </c>
      <c r="HB146">
        <v>180127</v>
      </c>
      <c r="HC146">
        <v>189879</v>
      </c>
      <c r="HD146">
        <v>191733</v>
      </c>
      <c r="HE146">
        <v>197480</v>
      </c>
      <c r="HF146">
        <v>196769</v>
      </c>
      <c r="HG146">
        <v>204150</v>
      </c>
      <c r="HH146">
        <v>211003</v>
      </c>
      <c r="HI146">
        <v>225711</v>
      </c>
      <c r="HJ146">
        <v>222961</v>
      </c>
      <c r="HK146">
        <v>231300</v>
      </c>
      <c r="HL146">
        <v>259178</v>
      </c>
      <c r="HM146">
        <v>272778</v>
      </c>
      <c r="HN146">
        <v>287970</v>
      </c>
      <c r="HO146">
        <v>290469</v>
      </c>
      <c r="HP146">
        <v>278268</v>
      </c>
      <c r="HQ146">
        <v>278605</v>
      </c>
      <c r="HR146">
        <v>287060</v>
      </c>
      <c r="HS146">
        <v>282210</v>
      </c>
      <c r="HT146">
        <v>416647</v>
      </c>
      <c r="HU146">
        <v>407454</v>
      </c>
      <c r="HV146">
        <v>394692</v>
      </c>
      <c r="HW146">
        <v>419494</v>
      </c>
      <c r="HX146">
        <v>414076</v>
      </c>
      <c r="HY146">
        <v>460292</v>
      </c>
      <c r="HZ146">
        <v>466257</v>
      </c>
      <c r="IA146">
        <v>469235</v>
      </c>
      <c r="IB146">
        <v>477155</v>
      </c>
      <c r="IC146">
        <v>509489</v>
      </c>
      <c r="ID146">
        <v>545754</v>
      </c>
      <c r="IE146">
        <v>542351</v>
      </c>
      <c r="IF146">
        <v>582466</v>
      </c>
      <c r="IG146">
        <v>591402</v>
      </c>
      <c r="IH146">
        <v>652917</v>
      </c>
      <c r="II146">
        <v>691810</v>
      </c>
      <c r="IJ146">
        <v>690589</v>
      </c>
      <c r="IK146">
        <v>737368</v>
      </c>
      <c r="IL146">
        <v>745821</v>
      </c>
      <c r="IM146">
        <v>686610</v>
      </c>
      <c r="IN146">
        <v>826556</v>
      </c>
      <c r="IO146">
        <v>816696</v>
      </c>
      <c r="IP146">
        <v>853628</v>
      </c>
      <c r="IQ146">
        <v>866538</v>
      </c>
      <c r="IR146">
        <v>917881</v>
      </c>
      <c r="IS146">
        <v>964397</v>
      </c>
      <c r="IT146">
        <v>978733</v>
      </c>
      <c r="IU146">
        <v>1010091</v>
      </c>
      <c r="IV146">
        <v>1192883</v>
      </c>
      <c r="IW146">
        <v>1132720</v>
      </c>
      <c r="IX146">
        <v>1301384</v>
      </c>
      <c r="IY146">
        <v>1259208</v>
      </c>
      <c r="IZ146">
        <v>1159437</v>
      </c>
      <c r="JA146">
        <v>933323</v>
      </c>
      <c r="JB146">
        <v>932644</v>
      </c>
      <c r="JC146">
        <v>809822</v>
      </c>
      <c r="JD146">
        <v>874466</v>
      </c>
      <c r="JE146">
        <v>941059</v>
      </c>
      <c r="JF146">
        <v>1028441</v>
      </c>
      <c r="JG146">
        <v>1023970</v>
      </c>
      <c r="JH146">
        <v>1036229</v>
      </c>
      <c r="JI146">
        <v>1129359</v>
      </c>
      <c r="JJ146">
        <v>1130329</v>
      </c>
      <c r="JK146">
        <v>1269877</v>
      </c>
      <c r="JL146">
        <v>1261178</v>
      </c>
      <c r="JM146">
        <v>1276919</v>
      </c>
      <c r="JN146">
        <v>1272706</v>
      </c>
      <c r="JO146">
        <v>1310351</v>
      </c>
      <c r="JP146">
        <v>1279531</v>
      </c>
      <c r="JQ146">
        <v>1267175</v>
      </c>
      <c r="JR146">
        <v>1281313</v>
      </c>
      <c r="JS146">
        <v>1216392</v>
      </c>
      <c r="JT146">
        <v>1357611</v>
      </c>
      <c r="JU146">
        <v>1338431</v>
      </c>
      <c r="JV146">
        <v>1389391</v>
      </c>
      <c r="JW146">
        <v>1388624</v>
      </c>
      <c r="JX146">
        <v>1483119</v>
      </c>
      <c r="JY146">
        <v>1465628</v>
      </c>
      <c r="JZ146">
        <v>1536220</v>
      </c>
      <c r="KA146">
        <v>1515409</v>
      </c>
      <c r="KB146">
        <v>1579231</v>
      </c>
      <c r="KC146">
        <v>1696985</v>
      </c>
      <c r="KD146">
        <v>1681040</v>
      </c>
      <c r="KE146">
        <v>1631139</v>
      </c>
      <c r="KF146">
        <v>1669062</v>
      </c>
      <c r="KG146">
        <v>1639501</v>
      </c>
      <c r="KH146">
        <v>1634845</v>
      </c>
      <c r="KI146">
        <v>1609261</v>
      </c>
      <c r="KJ146">
        <v>1650402</v>
      </c>
      <c r="KK146">
        <v>1663972</v>
      </c>
      <c r="KL146">
        <v>1648574</v>
      </c>
      <c r="KM146">
        <v>1821531</v>
      </c>
      <c r="KN146">
        <v>1903663</v>
      </c>
      <c r="KO146">
        <v>1917081</v>
      </c>
      <c r="KP146">
        <v>2047364</v>
      </c>
      <c r="KQ146">
        <v>2004598</v>
      </c>
      <c r="KR146">
        <v>2506801</v>
      </c>
      <c r="KS146">
        <v>2269031</v>
      </c>
      <c r="KT146">
        <v>2010090</v>
      </c>
      <c r="KU146">
        <v>2092699</v>
      </c>
      <c r="KV146">
        <v>1973919</v>
      </c>
      <c r="KW146">
        <v>1841750</v>
      </c>
      <c r="KX146">
        <v>1862073</v>
      </c>
      <c r="KY146">
        <v>1942545</v>
      </c>
      <c r="KZ146">
        <v>1893530</v>
      </c>
      <c r="LA146">
        <v>1970412</v>
      </c>
      <c r="LB146">
        <v>1967962</v>
      </c>
      <c r="LC146">
        <v>2015324</v>
      </c>
      <c r="LD146">
        <v>2204950</v>
      </c>
      <c r="LE146">
        <v>2313681</v>
      </c>
      <c r="LF146">
        <v>2521245</v>
      </c>
    </row>
    <row r="147" spans="1:318">
      <c r="A147" t="s">
        <v>490</v>
      </c>
      <c r="B147" t="s">
        <v>331</v>
      </c>
      <c r="C147">
        <v>1000000</v>
      </c>
      <c r="D147" t="s">
        <v>332</v>
      </c>
      <c r="E147" t="s">
        <v>692</v>
      </c>
      <c r="F147" s="2" t="s">
        <v>693</v>
      </c>
      <c r="G147">
        <v>2607</v>
      </c>
      <c r="H147" t="s">
        <v>8</v>
      </c>
      <c r="I147" t="s">
        <v>8</v>
      </c>
      <c r="J147" t="s">
        <v>8</v>
      </c>
      <c r="K147">
        <v>5002</v>
      </c>
      <c r="L147" t="s">
        <v>8</v>
      </c>
      <c r="M147" t="s">
        <v>8</v>
      </c>
      <c r="N147" t="s">
        <v>8</v>
      </c>
      <c r="O147">
        <v>9104</v>
      </c>
      <c r="P147" t="s">
        <v>8</v>
      </c>
      <c r="Q147" t="s">
        <v>8</v>
      </c>
      <c r="R147" t="s">
        <v>8</v>
      </c>
      <c r="S147">
        <v>10236</v>
      </c>
      <c r="T147" t="s">
        <v>8</v>
      </c>
      <c r="U147" t="s">
        <v>8</v>
      </c>
      <c r="V147" t="s">
        <v>8</v>
      </c>
      <c r="W147">
        <v>10598</v>
      </c>
      <c r="X147" t="s">
        <v>8</v>
      </c>
      <c r="Y147" t="s">
        <v>8</v>
      </c>
      <c r="Z147" t="s">
        <v>8</v>
      </c>
      <c r="AA147">
        <v>10492</v>
      </c>
      <c r="AB147" t="s">
        <v>8</v>
      </c>
      <c r="AC147" t="s">
        <v>8</v>
      </c>
      <c r="AD147" t="s">
        <v>8</v>
      </c>
      <c r="AE147">
        <v>10814</v>
      </c>
      <c r="AF147">
        <v>11007</v>
      </c>
      <c r="AG147">
        <v>11169</v>
      </c>
      <c r="AH147">
        <v>11318</v>
      </c>
      <c r="AI147">
        <v>11339</v>
      </c>
      <c r="AJ147">
        <v>11453</v>
      </c>
      <c r="AK147">
        <v>11804</v>
      </c>
      <c r="AL147">
        <v>12290</v>
      </c>
      <c r="AM147">
        <v>12573</v>
      </c>
      <c r="AN147">
        <v>12543</v>
      </c>
      <c r="AO147">
        <v>12459</v>
      </c>
      <c r="AP147">
        <v>12464</v>
      </c>
      <c r="AQ147">
        <v>12722</v>
      </c>
      <c r="AR147">
        <v>12706</v>
      </c>
      <c r="AS147">
        <v>12818</v>
      </c>
      <c r="AT147">
        <v>12863</v>
      </c>
      <c r="AU147">
        <v>12899</v>
      </c>
      <c r="AV147">
        <v>12973</v>
      </c>
      <c r="AW147">
        <v>13134</v>
      </c>
      <c r="AX147">
        <v>13146</v>
      </c>
      <c r="AY147">
        <v>13315</v>
      </c>
      <c r="AZ147">
        <v>13421</v>
      </c>
      <c r="BA147">
        <v>13460</v>
      </c>
      <c r="BB147">
        <v>13565</v>
      </c>
      <c r="BC147">
        <v>14162</v>
      </c>
      <c r="BD147">
        <v>14329</v>
      </c>
      <c r="BE147">
        <v>14436</v>
      </c>
      <c r="BF147">
        <v>14776</v>
      </c>
      <c r="BG147">
        <v>15114</v>
      </c>
      <c r="BH147">
        <v>15059</v>
      </c>
      <c r="BI147">
        <v>15346</v>
      </c>
      <c r="BJ147">
        <v>15527</v>
      </c>
      <c r="BK147">
        <v>15477</v>
      </c>
      <c r="BL147">
        <v>15576</v>
      </c>
      <c r="BM147">
        <v>15870</v>
      </c>
      <c r="BN147">
        <v>16135</v>
      </c>
      <c r="BO147">
        <v>16636</v>
      </c>
      <c r="BP147">
        <v>17147</v>
      </c>
      <c r="BQ147">
        <v>16919</v>
      </c>
      <c r="BR147">
        <v>17524</v>
      </c>
      <c r="BS147">
        <v>18192</v>
      </c>
      <c r="BT147">
        <v>18743</v>
      </c>
      <c r="BU147">
        <v>18893</v>
      </c>
      <c r="BV147">
        <v>18747</v>
      </c>
      <c r="BW147">
        <v>19053</v>
      </c>
      <c r="BX147">
        <v>19390</v>
      </c>
      <c r="BY147">
        <v>20163</v>
      </c>
      <c r="BZ147">
        <v>20371</v>
      </c>
      <c r="CA147">
        <v>21145</v>
      </c>
      <c r="CB147">
        <v>21825</v>
      </c>
      <c r="CC147">
        <v>22494</v>
      </c>
      <c r="CD147">
        <v>23097</v>
      </c>
      <c r="CE147">
        <v>24262</v>
      </c>
      <c r="CF147">
        <v>25355</v>
      </c>
      <c r="CG147">
        <v>25685</v>
      </c>
      <c r="CH147">
        <v>25677</v>
      </c>
      <c r="CI147">
        <v>26170</v>
      </c>
      <c r="CJ147">
        <v>26513</v>
      </c>
      <c r="CK147">
        <v>26950</v>
      </c>
      <c r="CL147">
        <v>26806</v>
      </c>
      <c r="CM147">
        <v>27407</v>
      </c>
      <c r="CN147">
        <v>28488</v>
      </c>
      <c r="CO147">
        <v>29177</v>
      </c>
      <c r="CP147">
        <v>29688</v>
      </c>
      <c r="CQ147">
        <v>30366</v>
      </c>
      <c r="CR147">
        <v>30999</v>
      </c>
      <c r="CS147">
        <v>31243</v>
      </c>
      <c r="CT147">
        <v>31590</v>
      </c>
      <c r="CU147">
        <v>31957</v>
      </c>
      <c r="CV147">
        <v>32403</v>
      </c>
      <c r="CW147">
        <v>33141</v>
      </c>
      <c r="CX147">
        <v>33317</v>
      </c>
      <c r="CY147">
        <v>33923</v>
      </c>
      <c r="CZ147">
        <v>34256</v>
      </c>
      <c r="DA147">
        <v>34862</v>
      </c>
      <c r="DB147">
        <v>34817</v>
      </c>
      <c r="DC147">
        <v>35921</v>
      </c>
      <c r="DD147">
        <v>36843</v>
      </c>
      <c r="DE147">
        <v>37639</v>
      </c>
      <c r="DF147">
        <v>38271</v>
      </c>
      <c r="DG147">
        <v>39167</v>
      </c>
      <c r="DH147">
        <v>39994</v>
      </c>
      <c r="DI147">
        <v>39804</v>
      </c>
      <c r="DJ147">
        <v>40252</v>
      </c>
      <c r="DK147">
        <v>41527</v>
      </c>
      <c r="DL147">
        <v>42610</v>
      </c>
      <c r="DM147">
        <v>44164</v>
      </c>
      <c r="DN147">
        <v>43825</v>
      </c>
      <c r="DO147">
        <v>45240</v>
      </c>
      <c r="DP147">
        <v>44922</v>
      </c>
      <c r="DQ147">
        <v>48851</v>
      </c>
      <c r="DR147">
        <v>51107</v>
      </c>
      <c r="DS147">
        <v>53498</v>
      </c>
      <c r="DT147">
        <v>54853</v>
      </c>
      <c r="DU147">
        <v>55616</v>
      </c>
      <c r="DV147">
        <v>56527</v>
      </c>
      <c r="DW147">
        <v>58987</v>
      </c>
      <c r="DX147">
        <v>59929</v>
      </c>
      <c r="DY147">
        <v>61623</v>
      </c>
      <c r="DZ147">
        <v>62344</v>
      </c>
      <c r="EA147">
        <v>66231</v>
      </c>
      <c r="EB147">
        <v>67050</v>
      </c>
      <c r="EC147">
        <v>67792</v>
      </c>
      <c r="ED147">
        <v>69693</v>
      </c>
      <c r="EE147">
        <v>71244</v>
      </c>
      <c r="EF147">
        <v>74158</v>
      </c>
      <c r="EG147">
        <v>75886</v>
      </c>
      <c r="EH147">
        <v>77351</v>
      </c>
      <c r="EI147">
        <v>84666</v>
      </c>
      <c r="EJ147">
        <v>86147</v>
      </c>
      <c r="EK147">
        <v>89180</v>
      </c>
      <c r="EL147">
        <v>97530</v>
      </c>
      <c r="EM147">
        <v>100503</v>
      </c>
      <c r="EN147">
        <v>102897</v>
      </c>
      <c r="EO147">
        <v>107952</v>
      </c>
      <c r="EP147">
        <v>112261</v>
      </c>
      <c r="EQ147">
        <v>116723</v>
      </c>
      <c r="ER147">
        <v>121465</v>
      </c>
      <c r="ES147">
        <v>126348</v>
      </c>
      <c r="ET147">
        <v>128922</v>
      </c>
      <c r="EU147">
        <v>150486</v>
      </c>
      <c r="EV147">
        <v>159413</v>
      </c>
      <c r="EW147">
        <v>169838</v>
      </c>
      <c r="EX147">
        <v>175228</v>
      </c>
      <c r="EY147">
        <v>179876</v>
      </c>
      <c r="EZ147">
        <v>182544</v>
      </c>
      <c r="FA147">
        <v>186252</v>
      </c>
      <c r="FB147">
        <v>196883</v>
      </c>
      <c r="FC147">
        <v>180373</v>
      </c>
      <c r="FD147">
        <v>188468</v>
      </c>
      <c r="FE147">
        <v>197325</v>
      </c>
      <c r="FF147">
        <v>199745</v>
      </c>
      <c r="FG147">
        <v>200649</v>
      </c>
      <c r="FH147">
        <v>198775</v>
      </c>
      <c r="FI147">
        <v>196277</v>
      </c>
      <c r="FJ147">
        <v>193381</v>
      </c>
      <c r="FK147">
        <v>195712</v>
      </c>
      <c r="FL147">
        <v>193898</v>
      </c>
      <c r="FM147">
        <v>189755</v>
      </c>
      <c r="FN147">
        <v>190850</v>
      </c>
      <c r="FO147">
        <v>190410</v>
      </c>
      <c r="FP147">
        <v>192514</v>
      </c>
      <c r="FQ147">
        <v>190161</v>
      </c>
      <c r="FR147">
        <v>184312</v>
      </c>
      <c r="FS147">
        <v>189862</v>
      </c>
      <c r="FT147">
        <v>185684</v>
      </c>
      <c r="FU147">
        <v>185450</v>
      </c>
      <c r="FV147">
        <v>178782</v>
      </c>
      <c r="FW147">
        <v>175355</v>
      </c>
      <c r="FX147">
        <v>170070</v>
      </c>
      <c r="FY147">
        <v>163451</v>
      </c>
      <c r="FZ147">
        <v>160389</v>
      </c>
      <c r="GA147">
        <v>156438</v>
      </c>
      <c r="GB147">
        <v>150253</v>
      </c>
      <c r="GC147">
        <v>149238</v>
      </c>
      <c r="GD147">
        <v>145891</v>
      </c>
      <c r="GE147">
        <v>140797</v>
      </c>
      <c r="GF147">
        <v>137031</v>
      </c>
      <c r="GG147">
        <v>131780</v>
      </c>
      <c r="GH147">
        <v>128376</v>
      </c>
      <c r="GI147">
        <v>129095</v>
      </c>
      <c r="GJ147">
        <v>128532</v>
      </c>
      <c r="GK147">
        <v>130115</v>
      </c>
      <c r="GL147">
        <v>127093</v>
      </c>
      <c r="GM147">
        <v>123608</v>
      </c>
      <c r="GN147">
        <v>117584</v>
      </c>
      <c r="GO147">
        <v>115502</v>
      </c>
      <c r="GP147">
        <v>112091</v>
      </c>
      <c r="GQ147">
        <v>112355</v>
      </c>
      <c r="GR147">
        <v>109028</v>
      </c>
      <c r="GS147">
        <v>108851</v>
      </c>
      <c r="GT147">
        <v>107580</v>
      </c>
      <c r="GU147">
        <v>109345</v>
      </c>
      <c r="GV147">
        <v>110398</v>
      </c>
      <c r="GW147">
        <v>113447</v>
      </c>
      <c r="GX147">
        <v>112444</v>
      </c>
      <c r="GY147">
        <v>114417</v>
      </c>
      <c r="GZ147">
        <v>115757</v>
      </c>
      <c r="HA147">
        <v>119151</v>
      </c>
      <c r="HB147">
        <v>119457</v>
      </c>
      <c r="HC147">
        <v>122069</v>
      </c>
      <c r="HD147">
        <v>122752</v>
      </c>
      <c r="HE147">
        <v>127260</v>
      </c>
      <c r="HF147">
        <v>126147</v>
      </c>
      <c r="HG147">
        <v>130349</v>
      </c>
      <c r="HH147">
        <v>130757</v>
      </c>
      <c r="HI147">
        <v>130539</v>
      </c>
      <c r="HJ147">
        <v>130615</v>
      </c>
      <c r="HK147">
        <v>131506</v>
      </c>
      <c r="HL147">
        <v>130692</v>
      </c>
      <c r="HM147">
        <v>128297</v>
      </c>
      <c r="HN147">
        <v>130132</v>
      </c>
      <c r="HO147">
        <v>129627</v>
      </c>
      <c r="HP147">
        <v>127073</v>
      </c>
      <c r="HQ147">
        <v>128352</v>
      </c>
      <c r="HR147">
        <v>129433</v>
      </c>
      <c r="HS147">
        <v>133799</v>
      </c>
      <c r="HT147">
        <v>263616</v>
      </c>
      <c r="HU147">
        <v>257702</v>
      </c>
      <c r="HV147">
        <v>239025</v>
      </c>
      <c r="HW147">
        <v>263471</v>
      </c>
      <c r="HX147">
        <v>249441</v>
      </c>
      <c r="HY147">
        <v>286130</v>
      </c>
      <c r="HZ147">
        <v>292234</v>
      </c>
      <c r="IA147">
        <v>286757</v>
      </c>
      <c r="IB147">
        <v>304607</v>
      </c>
      <c r="IC147">
        <v>326673</v>
      </c>
      <c r="ID147">
        <v>359170</v>
      </c>
      <c r="IE147">
        <v>361659</v>
      </c>
      <c r="IF147">
        <v>394710</v>
      </c>
      <c r="IG147">
        <v>396185</v>
      </c>
      <c r="IH147">
        <v>454474</v>
      </c>
      <c r="II147">
        <v>499559</v>
      </c>
      <c r="IJ147">
        <v>497028</v>
      </c>
      <c r="IK147">
        <v>547303</v>
      </c>
      <c r="IL147">
        <v>545610</v>
      </c>
      <c r="IM147">
        <v>497916</v>
      </c>
      <c r="IN147">
        <v>636077</v>
      </c>
      <c r="IO147">
        <v>634707</v>
      </c>
      <c r="IP147">
        <v>670736</v>
      </c>
      <c r="IQ147">
        <v>690496</v>
      </c>
      <c r="IR147">
        <v>746176</v>
      </c>
      <c r="IS147">
        <v>805991</v>
      </c>
      <c r="IT147">
        <v>822791</v>
      </c>
      <c r="IU147">
        <v>826068</v>
      </c>
      <c r="IV147">
        <v>1000697</v>
      </c>
      <c r="IW147">
        <v>929146</v>
      </c>
      <c r="IX147">
        <v>1117735</v>
      </c>
      <c r="IY147">
        <v>1084937</v>
      </c>
      <c r="IZ147">
        <v>959811</v>
      </c>
      <c r="JA147">
        <v>719832</v>
      </c>
      <c r="JB147">
        <v>709472</v>
      </c>
      <c r="JC147">
        <v>584879</v>
      </c>
      <c r="JD147">
        <v>677374</v>
      </c>
      <c r="JE147">
        <v>759559</v>
      </c>
      <c r="JF147">
        <v>851934</v>
      </c>
      <c r="JG147">
        <v>835233</v>
      </c>
      <c r="JH147">
        <v>849606</v>
      </c>
      <c r="JI147">
        <v>934275</v>
      </c>
      <c r="JJ147">
        <v>947111</v>
      </c>
      <c r="JK147">
        <v>1075602</v>
      </c>
      <c r="JL147">
        <v>1033548</v>
      </c>
      <c r="JM147">
        <v>1042049</v>
      </c>
      <c r="JN147">
        <v>1035496</v>
      </c>
      <c r="JO147">
        <v>1071373</v>
      </c>
      <c r="JP147">
        <v>1073913</v>
      </c>
      <c r="JQ147">
        <v>1043911</v>
      </c>
      <c r="JR147">
        <v>1074536</v>
      </c>
      <c r="JS147">
        <v>1016448</v>
      </c>
      <c r="JT147">
        <v>1094005</v>
      </c>
      <c r="JU147">
        <v>1074338</v>
      </c>
      <c r="JV147">
        <v>1117033</v>
      </c>
      <c r="JW147">
        <v>1128086</v>
      </c>
      <c r="JX147">
        <v>1221368</v>
      </c>
      <c r="JY147">
        <v>1205848</v>
      </c>
      <c r="JZ147">
        <v>1312823</v>
      </c>
      <c r="KA147">
        <v>1268474</v>
      </c>
      <c r="KB147">
        <v>1349472</v>
      </c>
      <c r="KC147">
        <v>1478232</v>
      </c>
      <c r="KD147">
        <v>1470919</v>
      </c>
      <c r="KE147">
        <v>1421524</v>
      </c>
      <c r="KF147">
        <v>1444356</v>
      </c>
      <c r="KG147">
        <v>1442125</v>
      </c>
      <c r="KH147">
        <v>1428991</v>
      </c>
      <c r="KI147">
        <v>1428048</v>
      </c>
      <c r="KJ147">
        <v>1417815</v>
      </c>
      <c r="KK147">
        <v>1427628</v>
      </c>
      <c r="KL147">
        <v>1415944</v>
      </c>
      <c r="KM147">
        <v>1589879</v>
      </c>
      <c r="KN147">
        <v>1780688</v>
      </c>
      <c r="KO147">
        <v>1794324</v>
      </c>
      <c r="KP147">
        <v>1976774</v>
      </c>
      <c r="KQ147">
        <v>1917776</v>
      </c>
      <c r="KR147">
        <v>2462261</v>
      </c>
      <c r="KS147">
        <v>2199412</v>
      </c>
      <c r="KT147">
        <v>1965881</v>
      </c>
      <c r="KU147">
        <v>2051964</v>
      </c>
      <c r="KV147">
        <v>1924870</v>
      </c>
      <c r="KW147">
        <v>1804212</v>
      </c>
      <c r="KX147">
        <v>1849490</v>
      </c>
      <c r="KY147">
        <v>1978790</v>
      </c>
      <c r="KZ147">
        <v>1971236</v>
      </c>
      <c r="LA147">
        <v>2018706</v>
      </c>
      <c r="LB147">
        <v>2046606</v>
      </c>
      <c r="LC147">
        <v>2087565</v>
      </c>
      <c r="LD147">
        <v>2230336</v>
      </c>
      <c r="LE147">
        <v>2382360</v>
      </c>
      <c r="LF147">
        <v>2560133</v>
      </c>
    </row>
    <row r="148" spans="1:318">
      <c r="A148" t="s">
        <v>493</v>
      </c>
      <c r="B148" t="s">
        <v>331</v>
      </c>
      <c r="C148">
        <v>1000000</v>
      </c>
      <c r="D148" t="s">
        <v>332</v>
      </c>
      <c r="E148" t="s">
        <v>694</v>
      </c>
      <c r="F148" s="2" t="s">
        <v>695</v>
      </c>
      <c r="G148">
        <v>0</v>
      </c>
      <c r="H148" t="s">
        <v>8</v>
      </c>
      <c r="I148" t="s">
        <v>8</v>
      </c>
      <c r="J148" t="s">
        <v>8</v>
      </c>
      <c r="K148">
        <v>0</v>
      </c>
      <c r="L148" t="s">
        <v>8</v>
      </c>
      <c r="M148" t="s">
        <v>8</v>
      </c>
      <c r="N148" t="s">
        <v>8</v>
      </c>
      <c r="O148">
        <v>0</v>
      </c>
      <c r="P148" t="s">
        <v>8</v>
      </c>
      <c r="Q148" t="s">
        <v>8</v>
      </c>
      <c r="R148" t="s">
        <v>8</v>
      </c>
      <c r="S148">
        <v>0</v>
      </c>
      <c r="T148" t="s">
        <v>8</v>
      </c>
      <c r="U148" t="s">
        <v>8</v>
      </c>
      <c r="V148" t="s">
        <v>8</v>
      </c>
      <c r="W148">
        <v>0</v>
      </c>
      <c r="X148" t="s">
        <v>8</v>
      </c>
      <c r="Y148" t="s">
        <v>8</v>
      </c>
      <c r="Z148" t="s">
        <v>8</v>
      </c>
      <c r="AA148">
        <v>0</v>
      </c>
      <c r="AB148" t="s">
        <v>8</v>
      </c>
      <c r="AC148" t="s">
        <v>8</v>
      </c>
      <c r="AD148" t="s">
        <v>8</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0</v>
      </c>
      <c r="HM148">
        <v>0</v>
      </c>
      <c r="HN148">
        <v>0</v>
      </c>
      <c r="HO148">
        <v>0</v>
      </c>
      <c r="HP148">
        <v>0</v>
      </c>
      <c r="HQ148">
        <v>0</v>
      </c>
      <c r="HR148">
        <v>0</v>
      </c>
      <c r="HS148">
        <v>0</v>
      </c>
      <c r="HT148">
        <v>134083</v>
      </c>
      <c r="HU148">
        <v>129693</v>
      </c>
      <c r="HV148">
        <v>112143</v>
      </c>
      <c r="HW148">
        <v>137979</v>
      </c>
      <c r="HX148">
        <v>123199</v>
      </c>
      <c r="HY148">
        <v>158784</v>
      </c>
      <c r="HZ148">
        <v>166568</v>
      </c>
      <c r="IA148">
        <v>161585</v>
      </c>
      <c r="IB148">
        <v>182036</v>
      </c>
      <c r="IC148">
        <v>205843</v>
      </c>
      <c r="ID148">
        <v>238872</v>
      </c>
      <c r="IE148">
        <v>239868</v>
      </c>
      <c r="IF148">
        <v>277123</v>
      </c>
      <c r="IG148">
        <v>278795</v>
      </c>
      <c r="IH148">
        <v>338775</v>
      </c>
      <c r="II148">
        <v>388102</v>
      </c>
      <c r="IJ148">
        <v>387049</v>
      </c>
      <c r="IK148">
        <v>439276</v>
      </c>
      <c r="IL148">
        <v>438848</v>
      </c>
      <c r="IM148">
        <v>380987</v>
      </c>
      <c r="IN148">
        <v>520375</v>
      </c>
      <c r="IO148">
        <v>512961</v>
      </c>
      <c r="IP148">
        <v>549831</v>
      </c>
      <c r="IQ148">
        <v>566900</v>
      </c>
      <c r="IR148">
        <v>639334</v>
      </c>
      <c r="IS148">
        <v>696275</v>
      </c>
      <c r="IT148">
        <v>709082</v>
      </c>
      <c r="IU148">
        <v>681075</v>
      </c>
      <c r="IV148">
        <v>856945</v>
      </c>
      <c r="IW148">
        <v>745496</v>
      </c>
      <c r="IX148">
        <v>708452</v>
      </c>
      <c r="IY148">
        <v>402252</v>
      </c>
      <c r="IZ148">
        <v>520260</v>
      </c>
      <c r="JA148">
        <v>477961</v>
      </c>
      <c r="JB148">
        <v>529590</v>
      </c>
      <c r="JC148">
        <v>454792</v>
      </c>
      <c r="JD148">
        <v>548306</v>
      </c>
      <c r="JE148">
        <v>624296</v>
      </c>
      <c r="JF148">
        <v>680723</v>
      </c>
      <c r="JG148">
        <v>663728</v>
      </c>
      <c r="JH148">
        <v>667214</v>
      </c>
      <c r="JI148">
        <v>730799</v>
      </c>
      <c r="JJ148">
        <v>747506</v>
      </c>
      <c r="JK148">
        <v>764723</v>
      </c>
      <c r="JL148">
        <v>762351</v>
      </c>
      <c r="JM148">
        <v>776212</v>
      </c>
      <c r="JN148">
        <v>781475</v>
      </c>
      <c r="JO148">
        <v>800729</v>
      </c>
      <c r="JP148">
        <v>789666</v>
      </c>
      <c r="JQ148">
        <v>748697</v>
      </c>
      <c r="JR148">
        <v>765284</v>
      </c>
      <c r="JS148">
        <v>692177</v>
      </c>
      <c r="JT148">
        <v>746946</v>
      </c>
      <c r="JU148">
        <v>703420</v>
      </c>
      <c r="JV148">
        <v>735662</v>
      </c>
      <c r="JW148">
        <v>708634</v>
      </c>
      <c r="JX148">
        <v>785016</v>
      </c>
      <c r="JY148">
        <v>761598</v>
      </c>
      <c r="JZ148">
        <v>854126</v>
      </c>
      <c r="KA148">
        <v>789473</v>
      </c>
      <c r="KB148">
        <v>853551</v>
      </c>
      <c r="KC148">
        <v>953390</v>
      </c>
      <c r="KD148">
        <v>949300</v>
      </c>
      <c r="KE148">
        <v>905384</v>
      </c>
      <c r="KF148">
        <v>919470</v>
      </c>
      <c r="KG148">
        <v>910647</v>
      </c>
      <c r="KH148">
        <v>885752</v>
      </c>
      <c r="KI148">
        <v>872287</v>
      </c>
      <c r="KJ148">
        <v>862730</v>
      </c>
      <c r="KK148">
        <v>869756</v>
      </c>
      <c r="KL148">
        <v>839593</v>
      </c>
      <c r="KM148">
        <v>989552</v>
      </c>
      <c r="KN148">
        <v>1173960</v>
      </c>
      <c r="KO148">
        <v>1148378</v>
      </c>
      <c r="KP148">
        <v>1298164</v>
      </c>
      <c r="KQ148">
        <v>1223760</v>
      </c>
      <c r="KR148">
        <v>1325719</v>
      </c>
      <c r="KS148">
        <v>1231270</v>
      </c>
      <c r="KT148">
        <v>1205838</v>
      </c>
      <c r="KU148">
        <v>1279249</v>
      </c>
      <c r="KV148">
        <v>1149595</v>
      </c>
      <c r="KW148">
        <v>1107091</v>
      </c>
      <c r="KX148">
        <v>1110135</v>
      </c>
      <c r="KY148">
        <v>1173110</v>
      </c>
      <c r="KZ148">
        <v>1141785</v>
      </c>
      <c r="LA148">
        <v>1140159</v>
      </c>
      <c r="LB148">
        <v>1120812</v>
      </c>
      <c r="LC148">
        <v>1161235</v>
      </c>
      <c r="LD148">
        <v>1272004</v>
      </c>
      <c r="LE148">
        <v>1417903</v>
      </c>
      <c r="LF148">
        <v>1576029</v>
      </c>
    </row>
    <row r="149" spans="1:318">
      <c r="A149" t="s">
        <v>496</v>
      </c>
      <c r="B149" t="s">
        <v>331</v>
      </c>
      <c r="C149">
        <v>1000000</v>
      </c>
      <c r="D149" t="s">
        <v>332</v>
      </c>
      <c r="E149" t="s">
        <v>696</v>
      </c>
      <c r="F149" s="2" t="s">
        <v>697</v>
      </c>
      <c r="G149">
        <v>2265</v>
      </c>
      <c r="H149" t="s">
        <v>8</v>
      </c>
      <c r="I149" t="s">
        <v>8</v>
      </c>
      <c r="J149" t="s">
        <v>8</v>
      </c>
      <c r="K149">
        <v>4670</v>
      </c>
      <c r="L149" t="s">
        <v>8</v>
      </c>
      <c r="M149" t="s">
        <v>8</v>
      </c>
      <c r="N149" t="s">
        <v>8</v>
      </c>
      <c r="O149">
        <v>8497</v>
      </c>
      <c r="P149" t="s">
        <v>8</v>
      </c>
      <c r="Q149" t="s">
        <v>8</v>
      </c>
      <c r="R149" t="s">
        <v>8</v>
      </c>
      <c r="S149">
        <v>9591</v>
      </c>
      <c r="T149" t="s">
        <v>8</v>
      </c>
      <c r="U149" t="s">
        <v>8</v>
      </c>
      <c r="V149" t="s">
        <v>8</v>
      </c>
      <c r="W149">
        <v>9980</v>
      </c>
      <c r="X149" t="s">
        <v>8</v>
      </c>
      <c r="Y149" t="s">
        <v>8</v>
      </c>
      <c r="Z149" t="s">
        <v>8</v>
      </c>
      <c r="AA149">
        <v>10130</v>
      </c>
      <c r="AB149" t="s">
        <v>8</v>
      </c>
      <c r="AC149" t="s">
        <v>8</v>
      </c>
      <c r="AD149" t="s">
        <v>8</v>
      </c>
      <c r="AE149">
        <v>10352</v>
      </c>
      <c r="AF149">
        <v>10494</v>
      </c>
      <c r="AG149">
        <v>10610</v>
      </c>
      <c r="AH149">
        <v>10764</v>
      </c>
      <c r="AI149">
        <v>10763</v>
      </c>
      <c r="AJ149">
        <v>10925</v>
      </c>
      <c r="AK149">
        <v>11324</v>
      </c>
      <c r="AL149">
        <v>11867</v>
      </c>
      <c r="AM149">
        <v>12112</v>
      </c>
      <c r="AN149">
        <v>12079</v>
      </c>
      <c r="AO149">
        <v>12027</v>
      </c>
      <c r="AP149">
        <v>11918</v>
      </c>
      <c r="AQ149">
        <v>11975</v>
      </c>
      <c r="AR149">
        <v>11948</v>
      </c>
      <c r="AS149">
        <v>12005</v>
      </c>
      <c r="AT149">
        <v>11971</v>
      </c>
      <c r="AU149">
        <v>11944</v>
      </c>
      <c r="AV149">
        <v>11983</v>
      </c>
      <c r="AW149">
        <v>12108</v>
      </c>
      <c r="AX149">
        <v>12066</v>
      </c>
      <c r="AY149">
        <v>12105</v>
      </c>
      <c r="AZ149">
        <v>12218</v>
      </c>
      <c r="BA149">
        <v>12202</v>
      </c>
      <c r="BB149">
        <v>12183</v>
      </c>
      <c r="BC149">
        <v>12625</v>
      </c>
      <c r="BD149">
        <v>12701</v>
      </c>
      <c r="BE149">
        <v>12679</v>
      </c>
      <c r="BF149">
        <v>12853</v>
      </c>
      <c r="BG149">
        <v>13123</v>
      </c>
      <c r="BH149">
        <v>13165</v>
      </c>
      <c r="BI149">
        <v>13417</v>
      </c>
      <c r="BJ149">
        <v>13517</v>
      </c>
      <c r="BK149">
        <v>13338</v>
      </c>
      <c r="BL149">
        <v>13526</v>
      </c>
      <c r="BM149">
        <v>13849</v>
      </c>
      <c r="BN149">
        <v>14105</v>
      </c>
      <c r="BO149">
        <v>14391</v>
      </c>
      <c r="BP149">
        <v>14937</v>
      </c>
      <c r="BQ149">
        <v>14573</v>
      </c>
      <c r="BR149">
        <v>15149</v>
      </c>
      <c r="BS149">
        <v>15465</v>
      </c>
      <c r="BT149">
        <v>15777</v>
      </c>
      <c r="BU149">
        <v>15921</v>
      </c>
      <c r="BV149">
        <v>15756</v>
      </c>
      <c r="BW149">
        <v>16146</v>
      </c>
      <c r="BX149">
        <v>16578</v>
      </c>
      <c r="BY149">
        <v>17231</v>
      </c>
      <c r="BZ149">
        <v>17304</v>
      </c>
      <c r="CA149">
        <v>17772</v>
      </c>
      <c r="CB149">
        <v>18274</v>
      </c>
      <c r="CC149">
        <v>18809</v>
      </c>
      <c r="CD149">
        <v>19198</v>
      </c>
      <c r="CE149">
        <v>19718</v>
      </c>
      <c r="CF149">
        <v>20185</v>
      </c>
      <c r="CG149">
        <v>20728</v>
      </c>
      <c r="CH149">
        <v>20688</v>
      </c>
      <c r="CI149">
        <v>21187</v>
      </c>
      <c r="CJ149">
        <v>21633</v>
      </c>
      <c r="CK149">
        <v>22068</v>
      </c>
      <c r="CL149">
        <v>22020</v>
      </c>
      <c r="CM149">
        <v>22605</v>
      </c>
      <c r="CN149">
        <v>23747</v>
      </c>
      <c r="CO149">
        <v>24622</v>
      </c>
      <c r="CP149">
        <v>24992</v>
      </c>
      <c r="CQ149">
        <v>25518</v>
      </c>
      <c r="CR149">
        <v>26330</v>
      </c>
      <c r="CS149">
        <v>26718</v>
      </c>
      <c r="CT149">
        <v>27174</v>
      </c>
      <c r="CU149">
        <v>27568</v>
      </c>
      <c r="CV149">
        <v>28170</v>
      </c>
      <c r="CW149">
        <v>29028</v>
      </c>
      <c r="CX149">
        <v>29472</v>
      </c>
      <c r="CY149">
        <v>29989</v>
      </c>
      <c r="CZ149">
        <v>30302</v>
      </c>
      <c r="DA149">
        <v>30899</v>
      </c>
      <c r="DB149">
        <v>31016</v>
      </c>
      <c r="DC149">
        <v>32128</v>
      </c>
      <c r="DD149">
        <v>32921</v>
      </c>
      <c r="DE149">
        <v>33547</v>
      </c>
      <c r="DF149">
        <v>33831</v>
      </c>
      <c r="DG149">
        <v>34248</v>
      </c>
      <c r="DH149">
        <v>34754</v>
      </c>
      <c r="DI149">
        <v>34112</v>
      </c>
      <c r="DJ149">
        <v>34018</v>
      </c>
      <c r="DK149">
        <v>34666</v>
      </c>
      <c r="DL149">
        <v>35482</v>
      </c>
      <c r="DM149">
        <v>36366</v>
      </c>
      <c r="DN149">
        <v>36561</v>
      </c>
      <c r="DO149">
        <v>37264</v>
      </c>
      <c r="DP149">
        <v>36768</v>
      </c>
      <c r="DQ149">
        <v>39444</v>
      </c>
      <c r="DR149">
        <v>41695</v>
      </c>
      <c r="DS149">
        <v>43982</v>
      </c>
      <c r="DT149">
        <v>45051</v>
      </c>
      <c r="DU149">
        <v>45108</v>
      </c>
      <c r="DV149">
        <v>45009</v>
      </c>
      <c r="DW149">
        <v>46703</v>
      </c>
      <c r="DX149">
        <v>47447</v>
      </c>
      <c r="DY149">
        <v>48567</v>
      </c>
      <c r="DZ149">
        <v>49196</v>
      </c>
      <c r="EA149">
        <v>51370</v>
      </c>
      <c r="EB149">
        <v>52809</v>
      </c>
      <c r="EC149">
        <v>53680</v>
      </c>
      <c r="ED149">
        <v>55006</v>
      </c>
      <c r="EE149">
        <v>55979</v>
      </c>
      <c r="EF149">
        <v>58383</v>
      </c>
      <c r="EG149">
        <v>59224</v>
      </c>
      <c r="EH149">
        <v>57916</v>
      </c>
      <c r="EI149">
        <v>60433</v>
      </c>
      <c r="EJ149">
        <v>61622</v>
      </c>
      <c r="EK149">
        <v>64128</v>
      </c>
      <c r="EL149">
        <v>67722</v>
      </c>
      <c r="EM149">
        <v>69131</v>
      </c>
      <c r="EN149">
        <v>72130</v>
      </c>
      <c r="EO149">
        <v>75371</v>
      </c>
      <c r="EP149">
        <v>77544</v>
      </c>
      <c r="EQ149">
        <v>78249</v>
      </c>
      <c r="ER149">
        <v>81590</v>
      </c>
      <c r="ES149">
        <v>85416</v>
      </c>
      <c r="ET149">
        <v>86575</v>
      </c>
      <c r="EU149">
        <v>89618</v>
      </c>
      <c r="EV149">
        <v>91407</v>
      </c>
      <c r="EW149">
        <v>95126</v>
      </c>
      <c r="EX149">
        <v>99587</v>
      </c>
      <c r="EY149">
        <v>102913</v>
      </c>
      <c r="EZ149">
        <v>100769</v>
      </c>
      <c r="FA149">
        <v>101490</v>
      </c>
      <c r="FB149">
        <v>103101</v>
      </c>
      <c r="FC149">
        <v>106169</v>
      </c>
      <c r="FD149">
        <v>107578</v>
      </c>
      <c r="FE149">
        <v>114934</v>
      </c>
      <c r="FF149">
        <v>111849</v>
      </c>
      <c r="FG149">
        <v>110717</v>
      </c>
      <c r="FH149">
        <v>109779</v>
      </c>
      <c r="FI149">
        <v>106819</v>
      </c>
      <c r="FJ149">
        <v>105708</v>
      </c>
      <c r="FK149">
        <v>105062</v>
      </c>
      <c r="FL149">
        <v>104896</v>
      </c>
      <c r="FM149">
        <v>102704</v>
      </c>
      <c r="FN149">
        <v>103213</v>
      </c>
      <c r="FO149">
        <v>102814</v>
      </c>
      <c r="FP149">
        <v>103234</v>
      </c>
      <c r="FQ149">
        <v>105254</v>
      </c>
      <c r="FR149">
        <v>101666</v>
      </c>
      <c r="FS149">
        <v>101485</v>
      </c>
      <c r="FT149">
        <v>100210</v>
      </c>
      <c r="FU149">
        <v>100956</v>
      </c>
      <c r="FV149">
        <v>97685</v>
      </c>
      <c r="FW149">
        <v>94588</v>
      </c>
      <c r="FX149">
        <v>90022</v>
      </c>
      <c r="FY149">
        <v>88604</v>
      </c>
      <c r="FZ149">
        <v>87277</v>
      </c>
      <c r="GA149">
        <v>86626</v>
      </c>
      <c r="GB149">
        <v>84969</v>
      </c>
      <c r="GC149">
        <v>84820</v>
      </c>
      <c r="GD149">
        <v>83417</v>
      </c>
      <c r="GE149">
        <v>79598</v>
      </c>
      <c r="GF149">
        <v>75904</v>
      </c>
      <c r="GG149">
        <v>73471</v>
      </c>
      <c r="GH149">
        <v>69896</v>
      </c>
      <c r="GI149">
        <v>69480</v>
      </c>
      <c r="GJ149">
        <v>68996</v>
      </c>
      <c r="GK149">
        <v>69111</v>
      </c>
      <c r="GL149">
        <v>68072</v>
      </c>
      <c r="GM149">
        <v>68782</v>
      </c>
      <c r="GN149">
        <v>66024</v>
      </c>
      <c r="GO149">
        <v>65378</v>
      </c>
      <c r="GP149">
        <v>63804</v>
      </c>
      <c r="GQ149">
        <v>64871</v>
      </c>
      <c r="GR149">
        <v>63836</v>
      </c>
      <c r="GS149">
        <v>62759</v>
      </c>
      <c r="GT149">
        <v>62241</v>
      </c>
      <c r="GU149">
        <v>63365</v>
      </c>
      <c r="GV149">
        <v>63642</v>
      </c>
      <c r="GW149">
        <v>63346</v>
      </c>
      <c r="GX149">
        <v>62870</v>
      </c>
      <c r="GY149">
        <v>63049</v>
      </c>
      <c r="GZ149">
        <v>63495</v>
      </c>
      <c r="HA149">
        <v>64059</v>
      </c>
      <c r="HB149">
        <v>64272</v>
      </c>
      <c r="HC149">
        <v>64411</v>
      </c>
      <c r="HD149">
        <v>64353</v>
      </c>
      <c r="HE149">
        <v>64694</v>
      </c>
      <c r="HF149">
        <v>63303</v>
      </c>
      <c r="HG149">
        <v>62570</v>
      </c>
      <c r="HH149">
        <v>60465</v>
      </c>
      <c r="HI149">
        <v>59339</v>
      </c>
      <c r="HJ149">
        <v>58328</v>
      </c>
      <c r="HK149">
        <v>56653</v>
      </c>
      <c r="HL149">
        <v>56260</v>
      </c>
      <c r="HM149">
        <v>55630</v>
      </c>
      <c r="HN149">
        <v>54438</v>
      </c>
      <c r="HO149">
        <v>51121</v>
      </c>
      <c r="HP149">
        <v>51133</v>
      </c>
      <c r="HQ149">
        <v>51578</v>
      </c>
      <c r="HR149">
        <v>50773</v>
      </c>
      <c r="HS149">
        <v>49878</v>
      </c>
      <c r="HT149">
        <v>47078</v>
      </c>
      <c r="HU149">
        <v>47284</v>
      </c>
      <c r="HV149">
        <v>46699</v>
      </c>
      <c r="HW149">
        <v>46161</v>
      </c>
      <c r="HX149">
        <v>45586</v>
      </c>
      <c r="HY149">
        <v>45102</v>
      </c>
      <c r="HZ149">
        <v>44686</v>
      </c>
      <c r="IA149">
        <v>43836</v>
      </c>
      <c r="IB149">
        <v>43494</v>
      </c>
      <c r="IC149">
        <v>46844</v>
      </c>
      <c r="ID149">
        <v>46092</v>
      </c>
      <c r="IE149">
        <v>46467</v>
      </c>
      <c r="IF149">
        <v>45388</v>
      </c>
      <c r="IG149">
        <v>45000</v>
      </c>
      <c r="IH149">
        <v>44013</v>
      </c>
      <c r="II149">
        <v>38647</v>
      </c>
      <c r="IJ149">
        <v>35571</v>
      </c>
      <c r="IK149">
        <v>34240</v>
      </c>
      <c r="IL149">
        <v>32538</v>
      </c>
      <c r="IM149">
        <v>31811</v>
      </c>
      <c r="IN149">
        <v>29482</v>
      </c>
      <c r="IO149">
        <v>27578</v>
      </c>
      <c r="IP149">
        <v>25641</v>
      </c>
      <c r="IQ149">
        <v>24485</v>
      </c>
      <c r="IR149">
        <v>23770</v>
      </c>
      <c r="IS149">
        <v>23276</v>
      </c>
      <c r="IT149">
        <v>22509</v>
      </c>
      <c r="IU149">
        <v>21312</v>
      </c>
      <c r="IV149">
        <v>20886</v>
      </c>
      <c r="IW149">
        <v>20371</v>
      </c>
      <c r="IX149">
        <v>19832</v>
      </c>
      <c r="IY149">
        <v>19600</v>
      </c>
      <c r="IZ149">
        <v>19652</v>
      </c>
      <c r="JA149">
        <v>19956</v>
      </c>
      <c r="JB149">
        <v>20060</v>
      </c>
      <c r="JC149">
        <v>20548</v>
      </c>
      <c r="JD149">
        <v>22167</v>
      </c>
      <c r="JE149">
        <v>21985</v>
      </c>
      <c r="JF149">
        <v>22033</v>
      </c>
      <c r="JG149">
        <v>22126</v>
      </c>
      <c r="JH149">
        <v>22589</v>
      </c>
      <c r="JI149">
        <v>22696</v>
      </c>
      <c r="JJ149">
        <v>23258</v>
      </c>
      <c r="JK149">
        <v>24504</v>
      </c>
      <c r="JL149">
        <v>26567</v>
      </c>
      <c r="JM149">
        <v>27764</v>
      </c>
      <c r="JN149">
        <v>30145</v>
      </c>
      <c r="JO149">
        <v>32812</v>
      </c>
      <c r="JP149">
        <v>32625</v>
      </c>
      <c r="JQ149">
        <v>33854</v>
      </c>
      <c r="JR149">
        <v>34759</v>
      </c>
      <c r="JS149">
        <v>34556</v>
      </c>
      <c r="JT149">
        <v>34686</v>
      </c>
      <c r="JU149">
        <v>36340</v>
      </c>
      <c r="JV149">
        <v>36502</v>
      </c>
      <c r="JW149">
        <v>37378</v>
      </c>
      <c r="JX149">
        <v>37507</v>
      </c>
      <c r="JY149">
        <v>36974</v>
      </c>
      <c r="JZ149">
        <v>37480</v>
      </c>
      <c r="KA149">
        <v>37499</v>
      </c>
      <c r="KB149">
        <v>38061</v>
      </c>
      <c r="KC149">
        <v>37375</v>
      </c>
      <c r="KD149">
        <v>37091</v>
      </c>
      <c r="KE149">
        <v>35993</v>
      </c>
      <c r="KF149">
        <v>53013</v>
      </c>
      <c r="KG149">
        <v>52016</v>
      </c>
      <c r="KH149">
        <v>53295</v>
      </c>
      <c r="KI149">
        <v>56373</v>
      </c>
      <c r="KJ149">
        <v>58238</v>
      </c>
      <c r="KK149">
        <v>51659</v>
      </c>
      <c r="KL149">
        <v>50007</v>
      </c>
      <c r="KM149">
        <v>50607</v>
      </c>
      <c r="KN149">
        <v>58750</v>
      </c>
      <c r="KO149">
        <v>57120</v>
      </c>
      <c r="KP149">
        <v>57174</v>
      </c>
      <c r="KQ149">
        <v>57642</v>
      </c>
      <c r="KR149">
        <v>62957</v>
      </c>
      <c r="KS149">
        <v>55524</v>
      </c>
      <c r="KT149">
        <v>51103</v>
      </c>
      <c r="KU149">
        <v>55859</v>
      </c>
      <c r="KV149">
        <v>56330</v>
      </c>
      <c r="KW149">
        <v>56658</v>
      </c>
      <c r="KX149">
        <v>48336</v>
      </c>
      <c r="KY149">
        <v>54168</v>
      </c>
      <c r="KZ149">
        <v>59764</v>
      </c>
      <c r="LA149">
        <v>64168</v>
      </c>
      <c r="LB149">
        <v>73916</v>
      </c>
      <c r="LC149">
        <v>63484</v>
      </c>
      <c r="LD149">
        <v>60867</v>
      </c>
      <c r="LE149">
        <v>57479</v>
      </c>
      <c r="LF149">
        <v>57006</v>
      </c>
    </row>
    <row r="150" spans="1:318">
      <c r="A150" t="s">
        <v>499</v>
      </c>
      <c r="B150" t="s">
        <v>331</v>
      </c>
      <c r="C150">
        <v>1000000</v>
      </c>
      <c r="D150" t="s">
        <v>332</v>
      </c>
      <c r="E150" t="s">
        <v>698</v>
      </c>
      <c r="F150" s="2" t="s">
        <v>699</v>
      </c>
      <c r="G150">
        <v>342</v>
      </c>
      <c r="H150" t="s">
        <v>8</v>
      </c>
      <c r="I150" t="s">
        <v>8</v>
      </c>
      <c r="J150" t="s">
        <v>8</v>
      </c>
      <c r="K150">
        <v>332</v>
      </c>
      <c r="L150" t="s">
        <v>8</v>
      </c>
      <c r="M150" t="s">
        <v>8</v>
      </c>
      <c r="N150" t="s">
        <v>8</v>
      </c>
      <c r="O150">
        <v>607</v>
      </c>
      <c r="P150" t="s">
        <v>8</v>
      </c>
      <c r="Q150" t="s">
        <v>8</v>
      </c>
      <c r="R150" t="s">
        <v>8</v>
      </c>
      <c r="S150">
        <v>645</v>
      </c>
      <c r="T150" t="s">
        <v>8</v>
      </c>
      <c r="U150" t="s">
        <v>8</v>
      </c>
      <c r="V150" t="s">
        <v>8</v>
      </c>
      <c r="W150">
        <v>618</v>
      </c>
      <c r="X150" t="s">
        <v>8</v>
      </c>
      <c r="Y150" t="s">
        <v>8</v>
      </c>
      <c r="Z150" t="s">
        <v>8</v>
      </c>
      <c r="AA150">
        <v>362</v>
      </c>
      <c r="AB150" t="s">
        <v>8</v>
      </c>
      <c r="AC150" t="s">
        <v>8</v>
      </c>
      <c r="AD150" t="s">
        <v>8</v>
      </c>
      <c r="AE150">
        <v>462</v>
      </c>
      <c r="AF150">
        <v>513</v>
      </c>
      <c r="AG150">
        <v>559</v>
      </c>
      <c r="AH150">
        <v>554</v>
      </c>
      <c r="AI150">
        <v>576</v>
      </c>
      <c r="AJ150">
        <v>528</v>
      </c>
      <c r="AK150">
        <v>480</v>
      </c>
      <c r="AL150">
        <v>423</v>
      </c>
      <c r="AM150">
        <v>461</v>
      </c>
      <c r="AN150">
        <v>464</v>
      </c>
      <c r="AO150">
        <v>432</v>
      </c>
      <c r="AP150">
        <v>546</v>
      </c>
      <c r="AQ150">
        <v>747</v>
      </c>
      <c r="AR150">
        <v>758</v>
      </c>
      <c r="AS150">
        <v>813</v>
      </c>
      <c r="AT150">
        <v>892</v>
      </c>
      <c r="AU150">
        <v>955</v>
      </c>
      <c r="AV150">
        <v>990</v>
      </c>
      <c r="AW150">
        <v>1026</v>
      </c>
      <c r="AX150">
        <v>1080</v>
      </c>
      <c r="AY150">
        <v>1210</v>
      </c>
      <c r="AZ150">
        <v>1203</v>
      </c>
      <c r="BA150">
        <v>1258</v>
      </c>
      <c r="BB150">
        <v>1382</v>
      </c>
      <c r="BC150">
        <v>1537</v>
      </c>
      <c r="BD150">
        <v>1628</v>
      </c>
      <c r="BE150">
        <v>1757</v>
      </c>
      <c r="BF150">
        <v>1923</v>
      </c>
      <c r="BG150">
        <v>1991</v>
      </c>
      <c r="BH150">
        <v>1894</v>
      </c>
      <c r="BI150">
        <v>1929</v>
      </c>
      <c r="BJ150">
        <v>2010</v>
      </c>
      <c r="BK150">
        <v>2139</v>
      </c>
      <c r="BL150">
        <v>2050</v>
      </c>
      <c r="BM150">
        <v>2021</v>
      </c>
      <c r="BN150">
        <v>2030</v>
      </c>
      <c r="BO150">
        <v>2245</v>
      </c>
      <c r="BP150">
        <v>2210</v>
      </c>
      <c r="BQ150">
        <v>2346</v>
      </c>
      <c r="BR150">
        <v>2375</v>
      </c>
      <c r="BS150">
        <v>2727</v>
      </c>
      <c r="BT150">
        <v>2966</v>
      </c>
      <c r="BU150">
        <v>2972</v>
      </c>
      <c r="BV150">
        <v>2991</v>
      </c>
      <c r="BW150">
        <v>2907</v>
      </c>
      <c r="BX150">
        <v>2812</v>
      </c>
      <c r="BY150">
        <v>2932</v>
      </c>
      <c r="BZ150">
        <v>3067</v>
      </c>
      <c r="CA150">
        <v>3373</v>
      </c>
      <c r="CB150">
        <v>3551</v>
      </c>
      <c r="CC150">
        <v>3685</v>
      </c>
      <c r="CD150">
        <v>3899</v>
      </c>
      <c r="CE150">
        <v>4544</v>
      </c>
      <c r="CF150">
        <v>5170</v>
      </c>
      <c r="CG150">
        <v>4957</v>
      </c>
      <c r="CH150">
        <v>4989</v>
      </c>
      <c r="CI150">
        <v>4983</v>
      </c>
      <c r="CJ150">
        <v>4880</v>
      </c>
      <c r="CK150">
        <v>4882</v>
      </c>
      <c r="CL150">
        <v>4786</v>
      </c>
      <c r="CM150">
        <v>4802</v>
      </c>
      <c r="CN150">
        <v>4741</v>
      </c>
      <c r="CO150">
        <v>4555</v>
      </c>
      <c r="CP150">
        <v>4696</v>
      </c>
      <c r="CQ150">
        <v>4848</v>
      </c>
      <c r="CR150">
        <v>4669</v>
      </c>
      <c r="CS150">
        <v>4525</v>
      </c>
      <c r="CT150">
        <v>4416</v>
      </c>
      <c r="CU150">
        <v>4389</v>
      </c>
      <c r="CV150">
        <v>4233</v>
      </c>
      <c r="CW150">
        <v>4113</v>
      </c>
      <c r="CX150">
        <v>3845</v>
      </c>
      <c r="CY150">
        <v>3934</v>
      </c>
      <c r="CZ150">
        <v>3954</v>
      </c>
      <c r="DA150">
        <v>3963</v>
      </c>
      <c r="DB150">
        <v>3801</v>
      </c>
      <c r="DC150">
        <v>3793</v>
      </c>
      <c r="DD150">
        <v>3922</v>
      </c>
      <c r="DE150">
        <v>4092</v>
      </c>
      <c r="DF150">
        <v>4440</v>
      </c>
      <c r="DG150">
        <v>4919</v>
      </c>
      <c r="DH150">
        <v>5240</v>
      </c>
      <c r="DI150">
        <v>5692</v>
      </c>
      <c r="DJ150">
        <v>6234</v>
      </c>
      <c r="DK150">
        <v>6861</v>
      </c>
      <c r="DL150">
        <v>7128</v>
      </c>
      <c r="DM150">
        <v>7798</v>
      </c>
      <c r="DN150">
        <v>7264</v>
      </c>
      <c r="DO150">
        <v>7976</v>
      </c>
      <c r="DP150">
        <v>8154</v>
      </c>
      <c r="DQ150">
        <v>9407</v>
      </c>
      <c r="DR150">
        <v>9412</v>
      </c>
      <c r="DS150">
        <v>9516</v>
      </c>
      <c r="DT150">
        <v>9802</v>
      </c>
      <c r="DU150">
        <v>10508</v>
      </c>
      <c r="DV150">
        <v>11518</v>
      </c>
      <c r="DW150">
        <v>12284</v>
      </c>
      <c r="DX150">
        <v>12482</v>
      </c>
      <c r="DY150">
        <v>13056</v>
      </c>
      <c r="DZ150">
        <v>13148</v>
      </c>
      <c r="EA150">
        <v>14861</v>
      </c>
      <c r="EB150">
        <v>14241</v>
      </c>
      <c r="EC150">
        <v>14112</v>
      </c>
      <c r="ED150">
        <v>14687</v>
      </c>
      <c r="EE150">
        <v>15265</v>
      </c>
      <c r="EF150">
        <v>15775</v>
      </c>
      <c r="EG150">
        <v>16662</v>
      </c>
      <c r="EH150">
        <v>19435</v>
      </c>
      <c r="EI150">
        <v>24233</v>
      </c>
      <c r="EJ150">
        <v>24525</v>
      </c>
      <c r="EK150">
        <v>25052</v>
      </c>
      <c r="EL150">
        <v>29808</v>
      </c>
      <c r="EM150">
        <v>31372</v>
      </c>
      <c r="EN150">
        <v>30767</v>
      </c>
      <c r="EO150">
        <v>32581</v>
      </c>
      <c r="EP150">
        <v>34717</v>
      </c>
      <c r="EQ150">
        <v>38474</v>
      </c>
      <c r="ER150">
        <v>39875</v>
      </c>
      <c r="ES150">
        <v>40932</v>
      </c>
      <c r="ET150">
        <v>42347</v>
      </c>
      <c r="EU150">
        <v>60868</v>
      </c>
      <c r="EV150">
        <v>68006</v>
      </c>
      <c r="EW150">
        <v>74712</v>
      </c>
      <c r="EX150">
        <v>75641</v>
      </c>
      <c r="EY150">
        <v>76963</v>
      </c>
      <c r="EZ150">
        <v>81775</v>
      </c>
      <c r="FA150">
        <v>84762</v>
      </c>
      <c r="FB150">
        <v>93782</v>
      </c>
      <c r="FC150">
        <v>74204</v>
      </c>
      <c r="FD150">
        <v>80890</v>
      </c>
      <c r="FE150">
        <v>82391</v>
      </c>
      <c r="FF150">
        <v>87896</v>
      </c>
      <c r="FG150">
        <v>89932</v>
      </c>
      <c r="FH150">
        <v>88996</v>
      </c>
      <c r="FI150">
        <v>89458</v>
      </c>
      <c r="FJ150">
        <v>87673</v>
      </c>
      <c r="FK150">
        <v>90650</v>
      </c>
      <c r="FL150">
        <v>89002</v>
      </c>
      <c r="FM150">
        <v>87051</v>
      </c>
      <c r="FN150">
        <v>87637</v>
      </c>
      <c r="FO150">
        <v>87596</v>
      </c>
      <c r="FP150">
        <v>89280</v>
      </c>
      <c r="FQ150">
        <v>84907</v>
      </c>
      <c r="FR150">
        <v>82646</v>
      </c>
      <c r="FS150">
        <v>88377</v>
      </c>
      <c r="FT150">
        <v>85474</v>
      </c>
      <c r="FU150">
        <v>84494</v>
      </c>
      <c r="FV150">
        <v>81097</v>
      </c>
      <c r="FW150">
        <v>80767</v>
      </c>
      <c r="FX150">
        <v>80048</v>
      </c>
      <c r="FY150">
        <v>74847</v>
      </c>
      <c r="FZ150">
        <v>73112</v>
      </c>
      <c r="GA150">
        <v>69812</v>
      </c>
      <c r="GB150">
        <v>65284</v>
      </c>
      <c r="GC150">
        <v>64418</v>
      </c>
      <c r="GD150">
        <v>62474</v>
      </c>
      <c r="GE150">
        <v>61199</v>
      </c>
      <c r="GF150">
        <v>61127</v>
      </c>
      <c r="GG150">
        <v>58309</v>
      </c>
      <c r="GH150">
        <v>58480</v>
      </c>
      <c r="GI150">
        <v>59615</v>
      </c>
      <c r="GJ150">
        <v>59536</v>
      </c>
      <c r="GK150">
        <v>61004</v>
      </c>
      <c r="GL150">
        <v>59021</v>
      </c>
      <c r="GM150">
        <v>54826</v>
      </c>
      <c r="GN150">
        <v>51560</v>
      </c>
      <c r="GO150">
        <v>50124</v>
      </c>
      <c r="GP150">
        <v>48287</v>
      </c>
      <c r="GQ150">
        <v>47484</v>
      </c>
      <c r="GR150">
        <v>45192</v>
      </c>
      <c r="GS150">
        <v>46092</v>
      </c>
      <c r="GT150">
        <v>45339</v>
      </c>
      <c r="GU150">
        <v>45980</v>
      </c>
      <c r="GV150">
        <v>46756</v>
      </c>
      <c r="GW150">
        <v>50101</v>
      </c>
      <c r="GX150">
        <v>49574</v>
      </c>
      <c r="GY150">
        <v>51368</v>
      </c>
      <c r="GZ150">
        <v>52262</v>
      </c>
      <c r="HA150">
        <v>55092</v>
      </c>
      <c r="HB150">
        <v>55185</v>
      </c>
      <c r="HC150">
        <v>57658</v>
      </c>
      <c r="HD150">
        <v>58399</v>
      </c>
      <c r="HE150">
        <v>62566</v>
      </c>
      <c r="HF150">
        <v>62844</v>
      </c>
      <c r="HG150">
        <v>67779</v>
      </c>
      <c r="HH150">
        <v>70292</v>
      </c>
      <c r="HI150">
        <v>71200</v>
      </c>
      <c r="HJ150">
        <v>72287</v>
      </c>
      <c r="HK150">
        <v>74853</v>
      </c>
      <c r="HL150">
        <v>74432</v>
      </c>
      <c r="HM150">
        <v>72667</v>
      </c>
      <c r="HN150">
        <v>75694</v>
      </c>
      <c r="HO150">
        <v>78506</v>
      </c>
      <c r="HP150">
        <v>75940</v>
      </c>
      <c r="HQ150">
        <v>76774</v>
      </c>
      <c r="HR150">
        <v>78660</v>
      </c>
      <c r="HS150">
        <v>83921</v>
      </c>
      <c r="HT150">
        <v>82455</v>
      </c>
      <c r="HU150">
        <v>80725</v>
      </c>
      <c r="HV150">
        <v>80183</v>
      </c>
      <c r="HW150">
        <v>79331</v>
      </c>
      <c r="HX150">
        <v>80656</v>
      </c>
      <c r="HY150">
        <v>82244</v>
      </c>
      <c r="HZ150">
        <v>80980</v>
      </c>
      <c r="IA150">
        <v>81336</v>
      </c>
      <c r="IB150">
        <v>79077</v>
      </c>
      <c r="IC150">
        <v>73986</v>
      </c>
      <c r="ID150">
        <v>74206</v>
      </c>
      <c r="IE150">
        <v>75324</v>
      </c>
      <c r="IF150">
        <v>72199</v>
      </c>
      <c r="IG150">
        <v>72390</v>
      </c>
      <c r="IH150">
        <v>71686</v>
      </c>
      <c r="II150">
        <v>72810</v>
      </c>
      <c r="IJ150">
        <v>74408</v>
      </c>
      <c r="IK150">
        <v>73787</v>
      </c>
      <c r="IL150">
        <v>74224</v>
      </c>
      <c r="IM150">
        <v>85118</v>
      </c>
      <c r="IN150">
        <v>86220</v>
      </c>
      <c r="IO150">
        <v>94168</v>
      </c>
      <c r="IP150">
        <v>95264</v>
      </c>
      <c r="IQ150">
        <v>99111</v>
      </c>
      <c r="IR150">
        <v>83072</v>
      </c>
      <c r="IS150">
        <v>86440</v>
      </c>
      <c r="IT150">
        <v>91200</v>
      </c>
      <c r="IU150">
        <v>99681</v>
      </c>
      <c r="IV150">
        <v>101866</v>
      </c>
      <c r="IW150">
        <v>101279</v>
      </c>
      <c r="IX150">
        <v>101188</v>
      </c>
      <c r="IY150">
        <v>109357</v>
      </c>
      <c r="IZ150">
        <v>109982</v>
      </c>
      <c r="JA150">
        <v>107330</v>
      </c>
      <c r="JB150">
        <v>103066</v>
      </c>
      <c r="JC150">
        <v>99267</v>
      </c>
      <c r="JD150">
        <v>106901</v>
      </c>
      <c r="JE150">
        <v>112033</v>
      </c>
      <c r="JF150">
        <v>149117</v>
      </c>
      <c r="JG150">
        <v>149304</v>
      </c>
      <c r="JH150">
        <v>159803</v>
      </c>
      <c r="JI150">
        <v>180780</v>
      </c>
      <c r="JJ150">
        <v>175847</v>
      </c>
      <c r="JK150">
        <v>186552</v>
      </c>
      <c r="JL150">
        <v>198148</v>
      </c>
      <c r="JM150">
        <v>210104</v>
      </c>
      <c r="JN150">
        <v>211325</v>
      </c>
      <c r="JO150">
        <v>228943</v>
      </c>
      <c r="JP150">
        <v>243566</v>
      </c>
      <c r="JQ150">
        <v>259681</v>
      </c>
      <c r="JR150">
        <v>273982</v>
      </c>
      <c r="JS150">
        <v>289443</v>
      </c>
      <c r="JT150">
        <v>311966</v>
      </c>
      <c r="JU150">
        <v>334454</v>
      </c>
      <c r="JV150">
        <v>344629</v>
      </c>
      <c r="JW150">
        <v>380546</v>
      </c>
      <c r="JX150">
        <v>398035</v>
      </c>
      <c r="JY150">
        <v>406641</v>
      </c>
      <c r="JZ150">
        <v>420536</v>
      </c>
      <c r="KA150">
        <v>440505</v>
      </c>
      <c r="KB150">
        <v>457714</v>
      </c>
      <c r="KC150">
        <v>484473</v>
      </c>
      <c r="KD150">
        <v>477525</v>
      </c>
      <c r="KE150">
        <v>474584</v>
      </c>
      <c r="KF150">
        <v>466798</v>
      </c>
      <c r="KG150">
        <v>476392</v>
      </c>
      <c r="KH150">
        <v>486324</v>
      </c>
      <c r="KI150">
        <v>487321</v>
      </c>
      <c r="KJ150">
        <v>491836</v>
      </c>
      <c r="KK150">
        <v>505122</v>
      </c>
      <c r="KL150">
        <v>526270</v>
      </c>
      <c r="KM150">
        <v>545513</v>
      </c>
      <c r="KN150">
        <v>546613</v>
      </c>
      <c r="KO150">
        <v>588809</v>
      </c>
      <c r="KP150">
        <v>620463</v>
      </c>
      <c r="KQ150">
        <v>632646</v>
      </c>
      <c r="KR150">
        <v>715911</v>
      </c>
      <c r="KS150">
        <v>685734</v>
      </c>
      <c r="KT150">
        <v>685045</v>
      </c>
      <c r="KU150">
        <v>698973</v>
      </c>
      <c r="KV150">
        <v>716435</v>
      </c>
      <c r="KW150">
        <v>639895</v>
      </c>
      <c r="KX150">
        <v>690691</v>
      </c>
      <c r="KY150">
        <v>748172</v>
      </c>
      <c r="KZ150">
        <v>769321</v>
      </c>
      <c r="LA150">
        <v>814032</v>
      </c>
      <c r="LB150">
        <v>851578</v>
      </c>
      <c r="LC150">
        <v>862434</v>
      </c>
      <c r="LD150">
        <v>896877</v>
      </c>
      <c r="LE150">
        <v>906759</v>
      </c>
      <c r="LF150">
        <v>926869</v>
      </c>
    </row>
    <row r="151" spans="1:318">
      <c r="A151" t="s">
        <v>502</v>
      </c>
      <c r="B151" t="s">
        <v>331</v>
      </c>
      <c r="C151">
        <v>1000000</v>
      </c>
      <c r="D151" t="s">
        <v>332</v>
      </c>
      <c r="E151" t="s">
        <v>700</v>
      </c>
      <c r="F151" s="2" t="s">
        <v>701</v>
      </c>
      <c r="G151">
        <v>0</v>
      </c>
      <c r="H151" t="s">
        <v>8</v>
      </c>
      <c r="I151" t="s">
        <v>8</v>
      </c>
      <c r="J151" t="s">
        <v>8</v>
      </c>
      <c r="K151">
        <v>0</v>
      </c>
      <c r="L151" t="s">
        <v>8</v>
      </c>
      <c r="M151" t="s">
        <v>8</v>
      </c>
      <c r="N151" t="s">
        <v>8</v>
      </c>
      <c r="O151">
        <v>0</v>
      </c>
      <c r="P151" t="s">
        <v>8</v>
      </c>
      <c r="Q151" t="s">
        <v>8</v>
      </c>
      <c r="R151" t="s">
        <v>8</v>
      </c>
      <c r="S151">
        <v>0</v>
      </c>
      <c r="T151" t="s">
        <v>8</v>
      </c>
      <c r="U151" t="s">
        <v>8</v>
      </c>
      <c r="V151" t="s">
        <v>8</v>
      </c>
      <c r="W151">
        <v>0</v>
      </c>
      <c r="X151" t="s">
        <v>8</v>
      </c>
      <c r="Y151" t="s">
        <v>8</v>
      </c>
      <c r="Z151" t="s">
        <v>8</v>
      </c>
      <c r="AA151">
        <v>0</v>
      </c>
      <c r="AB151" t="s">
        <v>8</v>
      </c>
      <c r="AC151" t="s">
        <v>8</v>
      </c>
      <c r="AD151" t="s">
        <v>8</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v>
      </c>
      <c r="GW151">
        <v>0</v>
      </c>
      <c r="GX151">
        <v>0</v>
      </c>
      <c r="GY151">
        <v>0</v>
      </c>
      <c r="GZ151">
        <v>0</v>
      </c>
      <c r="HA151">
        <v>0</v>
      </c>
      <c r="HB151">
        <v>0</v>
      </c>
      <c r="HC151">
        <v>0</v>
      </c>
      <c r="HD151">
        <v>0</v>
      </c>
      <c r="HE151">
        <v>0</v>
      </c>
      <c r="HF151">
        <v>0</v>
      </c>
      <c r="HG151">
        <v>0</v>
      </c>
      <c r="HH151">
        <v>0</v>
      </c>
      <c r="HI151">
        <v>0</v>
      </c>
      <c r="HJ151">
        <v>0</v>
      </c>
      <c r="HK151">
        <v>0</v>
      </c>
      <c r="HL151">
        <v>0</v>
      </c>
      <c r="HM151">
        <v>0</v>
      </c>
      <c r="HN151">
        <v>0</v>
      </c>
      <c r="HO151">
        <v>0</v>
      </c>
      <c r="HP151">
        <v>0</v>
      </c>
      <c r="HQ151">
        <v>0</v>
      </c>
      <c r="HR151">
        <v>0</v>
      </c>
      <c r="HS151">
        <v>0</v>
      </c>
      <c r="HT151">
        <v>0</v>
      </c>
      <c r="HU151">
        <v>0</v>
      </c>
      <c r="HV151">
        <v>0</v>
      </c>
      <c r="HW151">
        <v>0</v>
      </c>
      <c r="HX151">
        <v>0</v>
      </c>
      <c r="HY151">
        <v>0</v>
      </c>
      <c r="HZ151">
        <v>0</v>
      </c>
      <c r="IA151">
        <v>0</v>
      </c>
      <c r="IB151">
        <v>0</v>
      </c>
      <c r="IC151">
        <v>0</v>
      </c>
      <c r="ID151">
        <v>0</v>
      </c>
      <c r="IE151">
        <v>0</v>
      </c>
      <c r="IF151">
        <v>0</v>
      </c>
      <c r="IG151">
        <v>0</v>
      </c>
      <c r="IH151">
        <v>0</v>
      </c>
      <c r="II151">
        <v>0</v>
      </c>
      <c r="IJ151">
        <v>0</v>
      </c>
      <c r="IK151">
        <v>0</v>
      </c>
      <c r="IL151">
        <v>0</v>
      </c>
      <c r="IM151">
        <v>0</v>
      </c>
      <c r="IN151">
        <v>0</v>
      </c>
      <c r="IO151">
        <v>0</v>
      </c>
      <c r="IP151">
        <v>0</v>
      </c>
      <c r="IQ151">
        <v>0</v>
      </c>
      <c r="IR151">
        <v>0</v>
      </c>
      <c r="IS151">
        <v>0</v>
      </c>
      <c r="IT151">
        <v>0</v>
      </c>
      <c r="IU151">
        <v>24000</v>
      </c>
      <c r="IV151">
        <v>21000</v>
      </c>
      <c r="IW151">
        <v>62000</v>
      </c>
      <c r="IX151">
        <v>288263</v>
      </c>
      <c r="IY151">
        <v>553728</v>
      </c>
      <c r="IZ151">
        <v>309917</v>
      </c>
      <c r="JA151">
        <v>114585</v>
      </c>
      <c r="JB151">
        <v>56756</v>
      </c>
      <c r="JC151">
        <v>10272</v>
      </c>
      <c r="JD151">
        <v>0</v>
      </c>
      <c r="JE151">
        <v>1245</v>
      </c>
      <c r="JF151">
        <v>61</v>
      </c>
      <c r="JG151">
        <v>75</v>
      </c>
      <c r="JH151">
        <v>0</v>
      </c>
      <c r="JI151">
        <v>0</v>
      </c>
      <c r="JJ151">
        <v>500</v>
      </c>
      <c r="JK151">
        <v>99823</v>
      </c>
      <c r="JL151">
        <v>46482</v>
      </c>
      <c r="JM151">
        <v>27969</v>
      </c>
      <c r="JN151">
        <v>12551</v>
      </c>
      <c r="JO151">
        <v>8889</v>
      </c>
      <c r="JP151">
        <v>8056</v>
      </c>
      <c r="JQ151">
        <v>1679</v>
      </c>
      <c r="JR151">
        <v>511</v>
      </c>
      <c r="JS151">
        <v>272</v>
      </c>
      <c r="JT151">
        <v>407</v>
      </c>
      <c r="JU151">
        <v>124</v>
      </c>
      <c r="JV151">
        <v>240</v>
      </c>
      <c r="JW151">
        <v>1528</v>
      </c>
      <c r="JX151">
        <v>810</v>
      </c>
      <c r="JY151">
        <v>635</v>
      </c>
      <c r="JZ151">
        <v>681</v>
      </c>
      <c r="KA151">
        <v>997</v>
      </c>
      <c r="KB151">
        <v>146</v>
      </c>
      <c r="KC151">
        <v>2994</v>
      </c>
      <c r="KD151">
        <v>7003</v>
      </c>
      <c r="KE151">
        <v>5563</v>
      </c>
      <c r="KF151">
        <v>5075</v>
      </c>
      <c r="KG151">
        <v>3070</v>
      </c>
      <c r="KH151">
        <v>3620</v>
      </c>
      <c r="KI151">
        <v>12067</v>
      </c>
      <c r="KJ151">
        <v>5011</v>
      </c>
      <c r="KK151">
        <v>1091</v>
      </c>
      <c r="KL151">
        <v>74</v>
      </c>
      <c r="KM151">
        <v>4207</v>
      </c>
      <c r="KN151">
        <v>1365</v>
      </c>
      <c r="KO151">
        <v>17</v>
      </c>
      <c r="KP151">
        <v>973</v>
      </c>
      <c r="KQ151">
        <v>3728</v>
      </c>
      <c r="KR151">
        <v>357674</v>
      </c>
      <c r="KS151">
        <v>226884</v>
      </c>
      <c r="KT151">
        <v>23895</v>
      </c>
      <c r="KU151">
        <v>17883</v>
      </c>
      <c r="KV151">
        <v>2510</v>
      </c>
      <c r="KW151">
        <v>568</v>
      </c>
      <c r="KX151">
        <v>328</v>
      </c>
      <c r="KY151">
        <v>3340</v>
      </c>
      <c r="KZ151">
        <v>366</v>
      </c>
      <c r="LA151">
        <v>347</v>
      </c>
      <c r="LB151">
        <v>300</v>
      </c>
      <c r="LC151">
        <v>412</v>
      </c>
      <c r="LD151">
        <v>588</v>
      </c>
      <c r="LE151">
        <v>219</v>
      </c>
      <c r="LF151">
        <v>229</v>
      </c>
    </row>
    <row r="152" spans="1:318">
      <c r="A152" t="s">
        <v>505</v>
      </c>
      <c r="B152" t="s">
        <v>331</v>
      </c>
      <c r="C152">
        <v>1000000</v>
      </c>
      <c r="D152" t="s">
        <v>332</v>
      </c>
      <c r="E152" t="s">
        <v>702</v>
      </c>
      <c r="F152" s="2" t="s">
        <v>703</v>
      </c>
      <c r="G152">
        <v>281</v>
      </c>
      <c r="H152" t="s">
        <v>8</v>
      </c>
      <c r="I152" t="s">
        <v>8</v>
      </c>
      <c r="J152" t="s">
        <v>8</v>
      </c>
      <c r="K152">
        <v>281</v>
      </c>
      <c r="L152" t="s">
        <v>8</v>
      </c>
      <c r="M152" t="s">
        <v>8</v>
      </c>
      <c r="N152" t="s">
        <v>8</v>
      </c>
      <c r="O152">
        <v>325</v>
      </c>
      <c r="P152" t="s">
        <v>8</v>
      </c>
      <c r="Q152" t="s">
        <v>8</v>
      </c>
      <c r="R152" t="s">
        <v>8</v>
      </c>
      <c r="S152">
        <v>374</v>
      </c>
      <c r="T152" t="s">
        <v>8</v>
      </c>
      <c r="U152" t="s">
        <v>8</v>
      </c>
      <c r="V152" t="s">
        <v>8</v>
      </c>
      <c r="W152">
        <v>416</v>
      </c>
      <c r="X152" t="s">
        <v>8</v>
      </c>
      <c r="Y152" t="s">
        <v>8</v>
      </c>
      <c r="Z152" t="s">
        <v>8</v>
      </c>
      <c r="AA152">
        <v>458</v>
      </c>
      <c r="AB152" t="s">
        <v>8</v>
      </c>
      <c r="AC152" t="s">
        <v>8</v>
      </c>
      <c r="AD152" t="s">
        <v>8</v>
      </c>
      <c r="AE152">
        <v>505</v>
      </c>
      <c r="AF152">
        <v>519</v>
      </c>
      <c r="AG152">
        <v>543</v>
      </c>
      <c r="AH152">
        <v>555</v>
      </c>
      <c r="AI152">
        <v>573</v>
      </c>
      <c r="AJ152">
        <v>588</v>
      </c>
      <c r="AK152">
        <v>605</v>
      </c>
      <c r="AL152">
        <v>619</v>
      </c>
      <c r="AM152">
        <v>632</v>
      </c>
      <c r="AN152">
        <v>644</v>
      </c>
      <c r="AO152">
        <v>661</v>
      </c>
      <c r="AP152">
        <v>670</v>
      </c>
      <c r="AQ152">
        <v>686</v>
      </c>
      <c r="AR152">
        <v>698</v>
      </c>
      <c r="AS152">
        <v>718</v>
      </c>
      <c r="AT152">
        <v>733</v>
      </c>
      <c r="AU152">
        <v>754</v>
      </c>
      <c r="AV152">
        <v>777</v>
      </c>
      <c r="AW152">
        <v>804</v>
      </c>
      <c r="AX152">
        <v>838</v>
      </c>
      <c r="AY152">
        <v>875</v>
      </c>
      <c r="AZ152">
        <v>900</v>
      </c>
      <c r="BA152">
        <v>949</v>
      </c>
      <c r="BB152">
        <v>968</v>
      </c>
      <c r="BC152">
        <v>988</v>
      </c>
      <c r="BD152">
        <v>1001</v>
      </c>
      <c r="BE152">
        <v>1026</v>
      </c>
      <c r="BF152">
        <v>1041</v>
      </c>
      <c r="BG152">
        <v>1066</v>
      </c>
      <c r="BH152">
        <v>1088</v>
      </c>
      <c r="BI152">
        <v>1119</v>
      </c>
      <c r="BJ152">
        <v>1139</v>
      </c>
      <c r="BK152">
        <v>1160</v>
      </c>
      <c r="BL152">
        <v>1183</v>
      </c>
      <c r="BM152">
        <v>1197</v>
      </c>
      <c r="BN152">
        <v>1211</v>
      </c>
      <c r="BO152">
        <v>1239</v>
      </c>
      <c r="BP152">
        <v>1269</v>
      </c>
      <c r="BQ152">
        <v>1297</v>
      </c>
      <c r="BR152">
        <v>1328</v>
      </c>
      <c r="BS152">
        <v>1350</v>
      </c>
      <c r="BT152">
        <v>1370</v>
      </c>
      <c r="BU152">
        <v>1397</v>
      </c>
      <c r="BV152">
        <v>1423</v>
      </c>
      <c r="BW152">
        <v>1450</v>
      </c>
      <c r="BX152">
        <v>1486</v>
      </c>
      <c r="BY152">
        <v>1522</v>
      </c>
      <c r="BZ152">
        <v>1548</v>
      </c>
      <c r="CA152">
        <v>1584</v>
      </c>
      <c r="CB152">
        <v>1615</v>
      </c>
      <c r="CC152">
        <v>1654</v>
      </c>
      <c r="CD152">
        <v>1691</v>
      </c>
      <c r="CE152">
        <v>1730</v>
      </c>
      <c r="CF152">
        <v>1791</v>
      </c>
      <c r="CG152">
        <v>1849</v>
      </c>
      <c r="CH152">
        <v>1888</v>
      </c>
      <c r="CI152">
        <v>2155</v>
      </c>
      <c r="CJ152">
        <v>2195</v>
      </c>
      <c r="CK152">
        <v>2255</v>
      </c>
      <c r="CL152">
        <v>2301</v>
      </c>
      <c r="CM152">
        <v>2296</v>
      </c>
      <c r="CN152">
        <v>2350</v>
      </c>
      <c r="CO152">
        <v>2385</v>
      </c>
      <c r="CP152">
        <v>2433</v>
      </c>
      <c r="CQ152">
        <v>2552</v>
      </c>
      <c r="CR152">
        <v>2598</v>
      </c>
      <c r="CS152">
        <v>2651</v>
      </c>
      <c r="CT152">
        <v>2716</v>
      </c>
      <c r="CU152">
        <v>2865</v>
      </c>
      <c r="CV152">
        <v>2928</v>
      </c>
      <c r="CW152">
        <v>3003</v>
      </c>
      <c r="CX152">
        <v>3070</v>
      </c>
      <c r="CY152">
        <v>3231</v>
      </c>
      <c r="CZ152">
        <v>3317</v>
      </c>
      <c r="DA152">
        <v>3419</v>
      </c>
      <c r="DB152">
        <v>3488</v>
      </c>
      <c r="DC152">
        <v>3669</v>
      </c>
      <c r="DD152">
        <v>3618</v>
      </c>
      <c r="DE152">
        <v>3712</v>
      </c>
      <c r="DF152">
        <v>3804</v>
      </c>
      <c r="DG152">
        <v>4041</v>
      </c>
      <c r="DH152">
        <v>3930</v>
      </c>
      <c r="DI152">
        <v>3998</v>
      </c>
      <c r="DJ152">
        <v>4083</v>
      </c>
      <c r="DK152">
        <v>4881</v>
      </c>
      <c r="DL152">
        <v>4271</v>
      </c>
      <c r="DM152">
        <v>4385</v>
      </c>
      <c r="DN152">
        <v>4465</v>
      </c>
      <c r="DO152">
        <v>4910</v>
      </c>
      <c r="DP152">
        <v>4877</v>
      </c>
      <c r="DQ152">
        <v>4959</v>
      </c>
      <c r="DR152">
        <v>5133</v>
      </c>
      <c r="DS152">
        <v>5262</v>
      </c>
      <c r="DT152">
        <v>5422</v>
      </c>
      <c r="DU152">
        <v>5588</v>
      </c>
      <c r="DV152">
        <v>5646</v>
      </c>
      <c r="DW152">
        <v>5816</v>
      </c>
      <c r="DX152">
        <v>5973</v>
      </c>
      <c r="DY152">
        <v>6063</v>
      </c>
      <c r="DZ152">
        <v>6192</v>
      </c>
      <c r="EA152">
        <v>8645</v>
      </c>
      <c r="EB152">
        <v>8725</v>
      </c>
      <c r="EC152">
        <v>8880</v>
      </c>
      <c r="ED152">
        <v>8985</v>
      </c>
      <c r="EE152">
        <v>11791</v>
      </c>
      <c r="EF152">
        <v>11966</v>
      </c>
      <c r="EG152">
        <v>12120</v>
      </c>
      <c r="EH152">
        <v>11895</v>
      </c>
      <c r="EI152">
        <v>13590</v>
      </c>
      <c r="EJ152">
        <v>14052</v>
      </c>
      <c r="EK152">
        <v>14596</v>
      </c>
      <c r="EL152">
        <v>15361</v>
      </c>
      <c r="EM152">
        <v>17356</v>
      </c>
      <c r="EN152">
        <v>18343</v>
      </c>
      <c r="EO152">
        <v>19348</v>
      </c>
      <c r="EP152">
        <v>20481</v>
      </c>
      <c r="EQ152">
        <v>23084</v>
      </c>
      <c r="ER152">
        <v>24094</v>
      </c>
      <c r="ES152">
        <v>25033</v>
      </c>
      <c r="ET152">
        <v>26877</v>
      </c>
      <c r="EU152">
        <v>29809</v>
      </c>
      <c r="EV152">
        <v>31076</v>
      </c>
      <c r="EW152">
        <v>30087</v>
      </c>
      <c r="EX152">
        <v>27888</v>
      </c>
      <c r="EY152">
        <v>31843</v>
      </c>
      <c r="EZ152">
        <v>28360</v>
      </c>
      <c r="FA152">
        <v>27108</v>
      </c>
      <c r="FB152">
        <v>26939</v>
      </c>
      <c r="FC152">
        <v>26063</v>
      </c>
      <c r="FD152">
        <v>24024</v>
      </c>
      <c r="FE152">
        <v>21845</v>
      </c>
      <c r="FF152">
        <v>20463</v>
      </c>
      <c r="FG152">
        <v>22788</v>
      </c>
      <c r="FH152">
        <v>21852</v>
      </c>
      <c r="FI152">
        <v>18543</v>
      </c>
      <c r="FJ152">
        <v>19398</v>
      </c>
      <c r="FK152">
        <v>19234</v>
      </c>
      <c r="FL152">
        <v>23047</v>
      </c>
      <c r="FM152">
        <v>22588</v>
      </c>
      <c r="FN152">
        <v>22789</v>
      </c>
      <c r="FO152">
        <v>24235</v>
      </c>
      <c r="FP152">
        <v>25506</v>
      </c>
      <c r="FQ152">
        <v>25725</v>
      </c>
      <c r="FR152">
        <v>26033</v>
      </c>
      <c r="FS152">
        <v>26958</v>
      </c>
      <c r="FT152">
        <v>29011</v>
      </c>
      <c r="FU152">
        <v>28436</v>
      </c>
      <c r="FV152">
        <v>28302</v>
      </c>
      <c r="FW152">
        <v>31724</v>
      </c>
      <c r="FX152">
        <v>36492</v>
      </c>
      <c r="FY152">
        <v>36659</v>
      </c>
      <c r="FZ152">
        <v>37381</v>
      </c>
      <c r="GA152">
        <v>45715</v>
      </c>
      <c r="GB152">
        <v>46628</v>
      </c>
      <c r="GC152">
        <v>45353</v>
      </c>
      <c r="GD152">
        <v>50635</v>
      </c>
      <c r="GE152">
        <v>40775</v>
      </c>
      <c r="GF152">
        <v>45429</v>
      </c>
      <c r="GG152">
        <v>39884</v>
      </c>
      <c r="GH152">
        <v>38777</v>
      </c>
      <c r="GI152">
        <v>38434</v>
      </c>
      <c r="GJ152">
        <v>45898</v>
      </c>
      <c r="GK152">
        <v>46431</v>
      </c>
      <c r="GL152">
        <v>45022</v>
      </c>
      <c r="GM152">
        <v>46974</v>
      </c>
      <c r="GN152">
        <v>39990</v>
      </c>
      <c r="GO152">
        <v>48213</v>
      </c>
      <c r="GP152">
        <v>45105</v>
      </c>
      <c r="GQ152">
        <v>59000</v>
      </c>
      <c r="GR152">
        <v>74091</v>
      </c>
      <c r="GS152">
        <v>74605</v>
      </c>
      <c r="GT152">
        <v>76971</v>
      </c>
      <c r="GU152">
        <v>60534</v>
      </c>
      <c r="GV152">
        <v>61709</v>
      </c>
      <c r="GW152">
        <v>62412</v>
      </c>
      <c r="GX152">
        <v>63557</v>
      </c>
      <c r="GY152">
        <v>58149</v>
      </c>
      <c r="GZ152">
        <v>56105</v>
      </c>
      <c r="HA152">
        <v>56428</v>
      </c>
      <c r="HB152">
        <v>60670</v>
      </c>
      <c r="HC152">
        <v>67810</v>
      </c>
      <c r="HD152">
        <v>68981</v>
      </c>
      <c r="HE152">
        <v>70220</v>
      </c>
      <c r="HF152">
        <v>70622</v>
      </c>
      <c r="HG152">
        <v>73801</v>
      </c>
      <c r="HH152">
        <v>80246</v>
      </c>
      <c r="HI152">
        <v>95172</v>
      </c>
      <c r="HJ152">
        <v>92346</v>
      </c>
      <c r="HK152">
        <v>99794</v>
      </c>
      <c r="HL152">
        <v>128486</v>
      </c>
      <c r="HM152">
        <v>144481</v>
      </c>
      <c r="HN152">
        <v>157838</v>
      </c>
      <c r="HO152">
        <v>160842</v>
      </c>
      <c r="HP152">
        <v>151195</v>
      </c>
      <c r="HQ152">
        <v>150253</v>
      </c>
      <c r="HR152">
        <v>157627</v>
      </c>
      <c r="HS152">
        <v>148411</v>
      </c>
      <c r="HT152">
        <v>153031</v>
      </c>
      <c r="HU152">
        <v>149752</v>
      </c>
      <c r="HV152">
        <v>155667</v>
      </c>
      <c r="HW152">
        <v>156023</v>
      </c>
      <c r="HX152">
        <v>164635</v>
      </c>
      <c r="HY152">
        <v>174162</v>
      </c>
      <c r="HZ152">
        <v>174023</v>
      </c>
      <c r="IA152">
        <v>182478</v>
      </c>
      <c r="IB152">
        <v>172548</v>
      </c>
      <c r="IC152">
        <v>182816</v>
      </c>
      <c r="ID152">
        <v>186584</v>
      </c>
      <c r="IE152">
        <v>180692</v>
      </c>
      <c r="IF152">
        <v>187756</v>
      </c>
      <c r="IG152">
        <v>195217</v>
      </c>
      <c r="IH152">
        <v>198443</v>
      </c>
      <c r="II152">
        <v>192251</v>
      </c>
      <c r="IJ152">
        <v>193561</v>
      </c>
      <c r="IK152">
        <v>190065</v>
      </c>
      <c r="IL152">
        <v>200211</v>
      </c>
      <c r="IM152">
        <v>188694</v>
      </c>
      <c r="IN152">
        <v>190479</v>
      </c>
      <c r="IO152">
        <v>181989</v>
      </c>
      <c r="IP152">
        <v>182892</v>
      </c>
      <c r="IQ152">
        <v>176042</v>
      </c>
      <c r="IR152">
        <v>171705</v>
      </c>
      <c r="IS152">
        <v>158406</v>
      </c>
      <c r="IT152">
        <v>155942</v>
      </c>
      <c r="IU152">
        <v>184023</v>
      </c>
      <c r="IV152">
        <v>192186</v>
      </c>
      <c r="IW152">
        <v>203574</v>
      </c>
      <c r="IX152">
        <v>183649</v>
      </c>
      <c r="IY152">
        <v>174271</v>
      </c>
      <c r="IZ152">
        <v>199626</v>
      </c>
      <c r="JA152">
        <v>213491</v>
      </c>
      <c r="JB152">
        <v>223172</v>
      </c>
      <c r="JC152">
        <v>224943</v>
      </c>
      <c r="JD152">
        <v>197092</v>
      </c>
      <c r="JE152">
        <v>181500</v>
      </c>
      <c r="JF152">
        <v>176507</v>
      </c>
      <c r="JG152">
        <v>188737</v>
      </c>
      <c r="JH152">
        <v>186623</v>
      </c>
      <c r="JI152">
        <v>195084</v>
      </c>
      <c r="JJ152">
        <v>183218</v>
      </c>
      <c r="JK152">
        <v>194275</v>
      </c>
      <c r="JL152">
        <v>227630</v>
      </c>
      <c r="JM152">
        <v>234870</v>
      </c>
      <c r="JN152">
        <v>237210</v>
      </c>
      <c r="JO152">
        <v>238978</v>
      </c>
      <c r="JP152">
        <v>205618</v>
      </c>
      <c r="JQ152">
        <v>223264</v>
      </c>
      <c r="JR152">
        <v>206777</v>
      </c>
      <c r="JS152">
        <v>199944</v>
      </c>
      <c r="JT152">
        <v>263606</v>
      </c>
      <c r="JU152">
        <v>264093</v>
      </c>
      <c r="JV152">
        <v>272358</v>
      </c>
      <c r="JW152">
        <v>260538</v>
      </c>
      <c r="JX152">
        <v>261751</v>
      </c>
      <c r="JY152">
        <v>259780</v>
      </c>
      <c r="JZ152">
        <v>223397</v>
      </c>
      <c r="KA152">
        <v>246935</v>
      </c>
      <c r="KB152">
        <v>229759</v>
      </c>
      <c r="KC152">
        <v>218753</v>
      </c>
      <c r="KD152">
        <v>210121</v>
      </c>
      <c r="KE152">
        <v>209615</v>
      </c>
      <c r="KF152">
        <v>224706</v>
      </c>
      <c r="KG152">
        <v>197376</v>
      </c>
      <c r="KH152">
        <v>205854</v>
      </c>
      <c r="KI152">
        <v>181213</v>
      </c>
      <c r="KJ152">
        <v>232587</v>
      </c>
      <c r="KK152">
        <v>236344</v>
      </c>
      <c r="KL152">
        <v>232630</v>
      </c>
      <c r="KM152">
        <v>231652</v>
      </c>
      <c r="KN152">
        <v>122975</v>
      </c>
      <c r="KO152">
        <v>122757</v>
      </c>
      <c r="KP152">
        <v>70590</v>
      </c>
      <c r="KQ152">
        <v>86822</v>
      </c>
      <c r="KR152">
        <v>44540</v>
      </c>
      <c r="KS152">
        <v>69619</v>
      </c>
      <c r="KT152">
        <v>44209</v>
      </c>
      <c r="KU152">
        <v>40735</v>
      </c>
      <c r="KV152">
        <v>49049</v>
      </c>
      <c r="KW152">
        <v>37538</v>
      </c>
      <c r="KX152">
        <v>12583</v>
      </c>
      <c r="KY152">
        <v>-36245</v>
      </c>
      <c r="KZ152">
        <v>-77706</v>
      </c>
      <c r="LA152">
        <v>-48294</v>
      </c>
      <c r="LB152">
        <v>-78644</v>
      </c>
      <c r="LC152">
        <v>-72241</v>
      </c>
      <c r="LD152">
        <v>-25386</v>
      </c>
      <c r="LE152">
        <v>-68679</v>
      </c>
      <c r="LF152">
        <v>-38888</v>
      </c>
    </row>
    <row r="153" spans="1:318">
      <c r="A153" t="s">
        <v>508</v>
      </c>
      <c r="B153" t="s">
        <v>331</v>
      </c>
      <c r="C153">
        <v>1000000</v>
      </c>
      <c r="D153" t="s">
        <v>332</v>
      </c>
      <c r="E153" t="s">
        <v>704</v>
      </c>
      <c r="F153" s="2" t="s">
        <v>705</v>
      </c>
      <c r="G153">
        <v>7888</v>
      </c>
      <c r="H153" t="s">
        <v>8</v>
      </c>
      <c r="I153" t="s">
        <v>8</v>
      </c>
      <c r="J153" t="s">
        <v>8</v>
      </c>
      <c r="K153">
        <v>8264</v>
      </c>
      <c r="L153" t="s">
        <v>8</v>
      </c>
      <c r="M153" t="s">
        <v>8</v>
      </c>
      <c r="N153" t="s">
        <v>8</v>
      </c>
      <c r="O153">
        <v>9648</v>
      </c>
      <c r="P153" t="s">
        <v>8</v>
      </c>
      <c r="Q153" t="s">
        <v>8</v>
      </c>
      <c r="R153" t="s">
        <v>8</v>
      </c>
      <c r="S153">
        <v>10830</v>
      </c>
      <c r="T153" t="s">
        <v>8</v>
      </c>
      <c r="U153" t="s">
        <v>8</v>
      </c>
      <c r="V153" t="s">
        <v>8</v>
      </c>
      <c r="W153">
        <v>11627</v>
      </c>
      <c r="X153" t="s">
        <v>8</v>
      </c>
      <c r="Y153" t="s">
        <v>8</v>
      </c>
      <c r="Z153" t="s">
        <v>8</v>
      </c>
      <c r="AA153">
        <v>13140</v>
      </c>
      <c r="AB153" t="s">
        <v>8</v>
      </c>
      <c r="AC153" t="s">
        <v>8</v>
      </c>
      <c r="AD153" t="s">
        <v>8</v>
      </c>
      <c r="AE153">
        <v>14499</v>
      </c>
      <c r="AF153">
        <v>13836</v>
      </c>
      <c r="AG153">
        <v>14834</v>
      </c>
      <c r="AH153">
        <v>15472</v>
      </c>
      <c r="AI153">
        <v>16242</v>
      </c>
      <c r="AJ153">
        <v>16647</v>
      </c>
      <c r="AK153">
        <v>16974</v>
      </c>
      <c r="AL153">
        <v>17232</v>
      </c>
      <c r="AM153">
        <v>17585</v>
      </c>
      <c r="AN153">
        <v>17994</v>
      </c>
      <c r="AO153">
        <v>18518</v>
      </c>
      <c r="AP153">
        <v>18889</v>
      </c>
      <c r="AQ153">
        <v>19448</v>
      </c>
      <c r="AR153">
        <v>19815</v>
      </c>
      <c r="AS153">
        <v>20554</v>
      </c>
      <c r="AT153">
        <v>21087</v>
      </c>
      <c r="AU153">
        <v>21715</v>
      </c>
      <c r="AV153">
        <v>22481</v>
      </c>
      <c r="AW153">
        <v>23101</v>
      </c>
      <c r="AX153">
        <v>23937</v>
      </c>
      <c r="AY153">
        <v>24925</v>
      </c>
      <c r="AZ153">
        <v>25396</v>
      </c>
      <c r="BA153">
        <v>26777</v>
      </c>
      <c r="BB153">
        <v>26972</v>
      </c>
      <c r="BC153">
        <v>27309</v>
      </c>
      <c r="BD153">
        <v>27725</v>
      </c>
      <c r="BE153">
        <v>28543</v>
      </c>
      <c r="BF153">
        <v>29192</v>
      </c>
      <c r="BG153">
        <v>30108</v>
      </c>
      <c r="BH153">
        <v>30746</v>
      </c>
      <c r="BI153">
        <v>31771</v>
      </c>
      <c r="BJ153">
        <v>32278</v>
      </c>
      <c r="BK153">
        <v>33026</v>
      </c>
      <c r="BL153">
        <v>33447</v>
      </c>
      <c r="BM153">
        <v>34079</v>
      </c>
      <c r="BN153">
        <v>34257</v>
      </c>
      <c r="BO153">
        <v>35434</v>
      </c>
      <c r="BP153">
        <v>36654</v>
      </c>
      <c r="BQ153">
        <v>37307</v>
      </c>
      <c r="BR153">
        <v>38161</v>
      </c>
      <c r="BS153">
        <v>39264</v>
      </c>
      <c r="BT153">
        <v>39724</v>
      </c>
      <c r="BU153">
        <v>39374</v>
      </c>
      <c r="BV153">
        <v>40334</v>
      </c>
      <c r="BW153">
        <v>41657</v>
      </c>
      <c r="BX153">
        <v>42784</v>
      </c>
      <c r="BY153">
        <v>43791</v>
      </c>
      <c r="BZ153">
        <v>44456</v>
      </c>
      <c r="CA153">
        <v>45476</v>
      </c>
      <c r="CB153">
        <v>46387</v>
      </c>
      <c r="CC153">
        <v>47429</v>
      </c>
      <c r="CD153">
        <v>48372</v>
      </c>
      <c r="CE153">
        <v>49311</v>
      </c>
      <c r="CF153">
        <v>50744</v>
      </c>
      <c r="CG153">
        <v>51782</v>
      </c>
      <c r="CH153">
        <v>52980</v>
      </c>
      <c r="CI153">
        <v>59594</v>
      </c>
      <c r="CJ153">
        <v>60376</v>
      </c>
      <c r="CK153">
        <v>61607</v>
      </c>
      <c r="CL153">
        <v>62298</v>
      </c>
      <c r="CM153">
        <v>62261</v>
      </c>
      <c r="CN153">
        <v>64174</v>
      </c>
      <c r="CO153">
        <v>65117</v>
      </c>
      <c r="CP153">
        <v>66693</v>
      </c>
      <c r="CQ153">
        <v>69680</v>
      </c>
      <c r="CR153">
        <v>70557</v>
      </c>
      <c r="CS153">
        <v>72722</v>
      </c>
      <c r="CT153">
        <v>74709</v>
      </c>
      <c r="CU153">
        <v>78768</v>
      </c>
      <c r="CV153">
        <v>80418</v>
      </c>
      <c r="CW153">
        <v>82547</v>
      </c>
      <c r="CX153">
        <v>84284</v>
      </c>
      <c r="CY153">
        <v>88491</v>
      </c>
      <c r="CZ153">
        <v>90497</v>
      </c>
      <c r="DA153">
        <v>92026</v>
      </c>
      <c r="DB153">
        <v>94518</v>
      </c>
      <c r="DC153">
        <v>99182</v>
      </c>
      <c r="DD153">
        <v>98661</v>
      </c>
      <c r="DE153">
        <v>101226</v>
      </c>
      <c r="DF153">
        <v>103351</v>
      </c>
      <c r="DG153">
        <v>109678</v>
      </c>
      <c r="DH153">
        <v>108116</v>
      </c>
      <c r="DI153">
        <v>110440</v>
      </c>
      <c r="DJ153">
        <v>112852</v>
      </c>
      <c r="DK153">
        <v>133613</v>
      </c>
      <c r="DL153">
        <v>120366</v>
      </c>
      <c r="DM153">
        <v>122861</v>
      </c>
      <c r="DN153">
        <v>124783</v>
      </c>
      <c r="DO153">
        <v>134182</v>
      </c>
      <c r="DP153">
        <v>134061</v>
      </c>
      <c r="DQ153">
        <v>135393</v>
      </c>
      <c r="DR153">
        <v>138380</v>
      </c>
      <c r="DS153">
        <v>142404</v>
      </c>
      <c r="DT153">
        <v>148785</v>
      </c>
      <c r="DU153">
        <v>152526</v>
      </c>
      <c r="DV153">
        <v>152466</v>
      </c>
      <c r="DW153">
        <v>157322</v>
      </c>
      <c r="DX153">
        <v>161653</v>
      </c>
      <c r="DY153">
        <v>164011</v>
      </c>
      <c r="DZ153">
        <v>167168</v>
      </c>
      <c r="EA153">
        <v>228203</v>
      </c>
      <c r="EB153">
        <v>230503</v>
      </c>
      <c r="EC153">
        <v>234812</v>
      </c>
      <c r="ED153">
        <v>238056</v>
      </c>
      <c r="EE153">
        <v>252600</v>
      </c>
      <c r="EF153">
        <v>258025</v>
      </c>
      <c r="EG153">
        <v>262146</v>
      </c>
      <c r="EH153">
        <v>265812</v>
      </c>
      <c r="EI153">
        <v>292006</v>
      </c>
      <c r="EJ153">
        <v>298356</v>
      </c>
      <c r="EK153">
        <v>305917</v>
      </c>
      <c r="EL153">
        <v>314531</v>
      </c>
      <c r="EM153">
        <v>345426</v>
      </c>
      <c r="EN153">
        <v>350805</v>
      </c>
      <c r="EO153">
        <v>356861</v>
      </c>
      <c r="EP153">
        <v>362083</v>
      </c>
      <c r="EQ153">
        <v>400106</v>
      </c>
      <c r="ER153">
        <v>402581</v>
      </c>
      <c r="ES153">
        <v>407833</v>
      </c>
      <c r="ET153">
        <v>405627</v>
      </c>
      <c r="EU153">
        <v>417749</v>
      </c>
      <c r="EV153">
        <v>236058</v>
      </c>
      <c r="EW153">
        <v>241696</v>
      </c>
      <c r="EX153">
        <v>246785</v>
      </c>
      <c r="EY153">
        <v>255156</v>
      </c>
      <c r="EZ153">
        <v>263813</v>
      </c>
      <c r="FA153">
        <v>273066</v>
      </c>
      <c r="FB153">
        <v>281037</v>
      </c>
      <c r="FC153">
        <v>323667</v>
      </c>
      <c r="FD153">
        <v>333547</v>
      </c>
      <c r="FE153">
        <v>337818</v>
      </c>
      <c r="FF153">
        <v>344378</v>
      </c>
      <c r="FG153">
        <v>328121</v>
      </c>
      <c r="FH153">
        <v>336897</v>
      </c>
      <c r="FI153">
        <v>347320</v>
      </c>
      <c r="FJ153">
        <v>355457</v>
      </c>
      <c r="FK153">
        <v>462721</v>
      </c>
      <c r="FL153">
        <v>482111</v>
      </c>
      <c r="FM153">
        <v>495310</v>
      </c>
      <c r="FN153">
        <v>507885</v>
      </c>
      <c r="FO153">
        <v>626835</v>
      </c>
      <c r="FP153">
        <v>652109</v>
      </c>
      <c r="FQ153">
        <v>667727</v>
      </c>
      <c r="FR153">
        <v>683631</v>
      </c>
      <c r="FS153">
        <v>703684</v>
      </c>
      <c r="FT153">
        <v>722006</v>
      </c>
      <c r="FU153">
        <v>722357</v>
      </c>
      <c r="FV153">
        <v>734220</v>
      </c>
      <c r="FW153">
        <v>830006</v>
      </c>
      <c r="FX153">
        <v>845120</v>
      </c>
      <c r="FY153">
        <v>858041</v>
      </c>
      <c r="FZ153">
        <v>901291</v>
      </c>
      <c r="GA153">
        <v>1021273</v>
      </c>
      <c r="GB153">
        <v>997288</v>
      </c>
      <c r="GC153">
        <v>1032697</v>
      </c>
      <c r="GD153">
        <v>1022877</v>
      </c>
      <c r="GE153">
        <v>922657</v>
      </c>
      <c r="GF153">
        <v>959442</v>
      </c>
      <c r="GG153">
        <v>971325</v>
      </c>
      <c r="GH153">
        <v>1017018</v>
      </c>
      <c r="GI153">
        <v>1104861</v>
      </c>
      <c r="GJ153">
        <v>1096911</v>
      </c>
      <c r="GK153">
        <v>1122967</v>
      </c>
      <c r="GL153">
        <v>1153758</v>
      </c>
      <c r="GM153">
        <v>1100334</v>
      </c>
      <c r="GN153">
        <v>1163770</v>
      </c>
      <c r="GO153">
        <v>1241646</v>
      </c>
      <c r="GP153">
        <v>1323838</v>
      </c>
      <c r="GQ153">
        <v>1571160</v>
      </c>
      <c r="GR153">
        <v>1622154</v>
      </c>
      <c r="GS153">
        <v>1676216</v>
      </c>
      <c r="GT153">
        <v>1702807</v>
      </c>
      <c r="GU153">
        <v>1707239</v>
      </c>
      <c r="GV153">
        <v>1745680</v>
      </c>
      <c r="GW153">
        <v>1784914</v>
      </c>
      <c r="GX153">
        <v>1867335</v>
      </c>
      <c r="GY153">
        <v>2124205</v>
      </c>
      <c r="GZ153">
        <v>2212645</v>
      </c>
      <c r="HA153">
        <v>2283272</v>
      </c>
      <c r="HB153">
        <v>2340436</v>
      </c>
      <c r="HC153">
        <v>2576446</v>
      </c>
      <c r="HD153">
        <v>2621860</v>
      </c>
      <c r="HE153">
        <v>2820985</v>
      </c>
      <c r="HF153">
        <v>2896915</v>
      </c>
      <c r="HG153">
        <v>3044641</v>
      </c>
      <c r="HH153">
        <v>3261918</v>
      </c>
      <c r="HI153">
        <v>3278475</v>
      </c>
      <c r="HJ153">
        <v>3102101</v>
      </c>
      <c r="HK153">
        <v>3687740</v>
      </c>
      <c r="HL153">
        <v>3784363</v>
      </c>
      <c r="HM153">
        <v>3950234</v>
      </c>
      <c r="HN153">
        <v>4048277</v>
      </c>
      <c r="HO153">
        <v>4716914</v>
      </c>
      <c r="HP153">
        <v>4850446</v>
      </c>
      <c r="HQ153">
        <v>4871675</v>
      </c>
      <c r="HR153">
        <v>4795612</v>
      </c>
      <c r="HS153">
        <v>4434284</v>
      </c>
      <c r="HT153">
        <v>4271463</v>
      </c>
      <c r="HU153">
        <v>4368948</v>
      </c>
      <c r="HV153">
        <v>4126387</v>
      </c>
      <c r="HW153">
        <v>3809044</v>
      </c>
      <c r="HX153">
        <v>3846897</v>
      </c>
      <c r="HY153">
        <v>3792145</v>
      </c>
      <c r="HZ153">
        <v>3542832</v>
      </c>
      <c r="IA153">
        <v>3252941</v>
      </c>
      <c r="IB153">
        <v>3210031</v>
      </c>
      <c r="IC153">
        <v>3537198</v>
      </c>
      <c r="ID153">
        <v>3750212</v>
      </c>
      <c r="IE153">
        <v>4668011</v>
      </c>
      <c r="IF153">
        <v>4802584</v>
      </c>
      <c r="IG153">
        <v>4895616</v>
      </c>
      <c r="IH153">
        <v>5000911</v>
      </c>
      <c r="II153">
        <v>5772969</v>
      </c>
      <c r="IJ153">
        <v>5922915</v>
      </c>
      <c r="IK153">
        <v>6022899</v>
      </c>
      <c r="IL153">
        <v>6381660</v>
      </c>
      <c r="IM153">
        <v>6810151</v>
      </c>
      <c r="IN153">
        <v>7469130</v>
      </c>
      <c r="IO153">
        <v>7477558</v>
      </c>
      <c r="IP153">
        <v>7819741</v>
      </c>
      <c r="IQ153">
        <v>8668344</v>
      </c>
      <c r="IR153">
        <v>9101584</v>
      </c>
      <c r="IS153">
        <v>9889996</v>
      </c>
      <c r="IT153">
        <v>10400620</v>
      </c>
      <c r="IU153">
        <v>10385622</v>
      </c>
      <c r="IV153">
        <v>9496240</v>
      </c>
      <c r="IW153">
        <v>9299050</v>
      </c>
      <c r="IX153">
        <v>7429860</v>
      </c>
      <c r="IY153">
        <v>5724545</v>
      </c>
      <c r="IZ153">
        <v>5180525</v>
      </c>
      <c r="JA153">
        <v>6467124</v>
      </c>
      <c r="JB153">
        <v>7806480</v>
      </c>
      <c r="JC153">
        <v>8142011</v>
      </c>
      <c r="JD153">
        <v>8419919</v>
      </c>
      <c r="JE153">
        <v>7515436</v>
      </c>
      <c r="JF153">
        <v>8863710</v>
      </c>
      <c r="JG153">
        <v>9572539</v>
      </c>
      <c r="JH153">
        <v>10133819</v>
      </c>
      <c r="JI153">
        <v>10202131</v>
      </c>
      <c r="JJ153">
        <v>8401943</v>
      </c>
      <c r="JK153">
        <v>8874657</v>
      </c>
      <c r="JL153">
        <v>9800040</v>
      </c>
      <c r="JM153">
        <v>9177317</v>
      </c>
      <c r="JN153">
        <v>9917037</v>
      </c>
      <c r="JO153">
        <v>10361078</v>
      </c>
      <c r="JP153">
        <v>10844699</v>
      </c>
      <c r="JQ153">
        <v>10766042</v>
      </c>
      <c r="JR153">
        <v>11848720</v>
      </c>
      <c r="JS153">
        <v>12584460</v>
      </c>
      <c r="JT153">
        <v>12838313</v>
      </c>
      <c r="JU153">
        <v>13601094</v>
      </c>
      <c r="JV153">
        <v>13069459</v>
      </c>
      <c r="JW153">
        <v>12889629</v>
      </c>
      <c r="JX153">
        <v>13454834</v>
      </c>
      <c r="JY153">
        <v>13612342</v>
      </c>
      <c r="JZ153">
        <v>12284643</v>
      </c>
      <c r="KA153">
        <v>12630011</v>
      </c>
      <c r="KB153">
        <v>12580018</v>
      </c>
      <c r="KC153">
        <v>12611953</v>
      </c>
      <c r="KD153">
        <v>13389326</v>
      </c>
      <c r="KE153">
        <v>13395387</v>
      </c>
      <c r="KF153">
        <v>14410594</v>
      </c>
      <c r="KG153">
        <v>15218422</v>
      </c>
      <c r="KH153">
        <v>16195491</v>
      </c>
      <c r="KI153">
        <v>16866707</v>
      </c>
      <c r="KJ153">
        <v>16495064</v>
      </c>
      <c r="KK153">
        <v>16076513</v>
      </c>
      <c r="KL153">
        <v>16266463</v>
      </c>
      <c r="KM153">
        <v>14104725</v>
      </c>
      <c r="KN153">
        <v>15597917</v>
      </c>
      <c r="KO153">
        <v>16025322</v>
      </c>
      <c r="KP153">
        <v>15778305</v>
      </c>
      <c r="KQ153">
        <v>17031437</v>
      </c>
      <c r="KR153">
        <v>13259395</v>
      </c>
      <c r="KS153">
        <v>15429643</v>
      </c>
      <c r="KT153">
        <v>16386634</v>
      </c>
      <c r="KU153">
        <v>18878104</v>
      </c>
      <c r="KV153">
        <v>19852278</v>
      </c>
      <c r="KW153">
        <v>21188020</v>
      </c>
      <c r="KX153">
        <v>21111584</v>
      </c>
      <c r="KY153">
        <v>21858605</v>
      </c>
      <c r="KZ153">
        <v>20693428</v>
      </c>
      <c r="LA153">
        <v>17792087</v>
      </c>
      <c r="LB153">
        <v>16362199</v>
      </c>
      <c r="LC153">
        <v>18455841</v>
      </c>
      <c r="LD153">
        <v>19642946</v>
      </c>
      <c r="LE153">
        <v>20164745</v>
      </c>
      <c r="LF153">
        <v>19407884</v>
      </c>
    </row>
    <row r="154" spans="1:318">
      <c r="A154" t="s">
        <v>511</v>
      </c>
      <c r="B154" t="s">
        <v>331</v>
      </c>
      <c r="C154">
        <v>1000000</v>
      </c>
      <c r="D154" t="s">
        <v>332</v>
      </c>
      <c r="E154" t="s">
        <v>706</v>
      </c>
      <c r="F154" s="2" t="s">
        <v>707</v>
      </c>
      <c r="G154">
        <v>942</v>
      </c>
      <c r="H154" t="s">
        <v>8</v>
      </c>
      <c r="I154" t="s">
        <v>8</v>
      </c>
      <c r="J154" t="s">
        <v>8</v>
      </c>
      <c r="K154">
        <v>1001</v>
      </c>
      <c r="L154" t="s">
        <v>8</v>
      </c>
      <c r="M154" t="s">
        <v>8</v>
      </c>
      <c r="N154" t="s">
        <v>8</v>
      </c>
      <c r="O154">
        <v>972</v>
      </c>
      <c r="P154" t="s">
        <v>8</v>
      </c>
      <c r="Q154" t="s">
        <v>8</v>
      </c>
      <c r="R154" t="s">
        <v>8</v>
      </c>
      <c r="S154">
        <v>944</v>
      </c>
      <c r="T154" t="s">
        <v>8</v>
      </c>
      <c r="U154" t="s">
        <v>8</v>
      </c>
      <c r="V154" t="s">
        <v>8</v>
      </c>
      <c r="W154">
        <v>708</v>
      </c>
      <c r="X154" t="s">
        <v>8</v>
      </c>
      <c r="Y154" t="s">
        <v>8</v>
      </c>
      <c r="Z154" t="s">
        <v>8</v>
      </c>
      <c r="AA154">
        <v>1175</v>
      </c>
      <c r="AB154" t="s">
        <v>8</v>
      </c>
      <c r="AC154" t="s">
        <v>8</v>
      </c>
      <c r="AD154" t="s">
        <v>8</v>
      </c>
      <c r="AE154">
        <v>1390</v>
      </c>
      <c r="AF154">
        <v>363</v>
      </c>
      <c r="AG154">
        <v>789</v>
      </c>
      <c r="AH154">
        <v>1128</v>
      </c>
      <c r="AI154">
        <v>1459</v>
      </c>
      <c r="AJ154">
        <v>1492</v>
      </c>
      <c r="AK154">
        <v>1399</v>
      </c>
      <c r="AL154">
        <v>1290</v>
      </c>
      <c r="AM154">
        <v>1329</v>
      </c>
      <c r="AN154">
        <v>1439</v>
      </c>
      <c r="AO154">
        <v>1554</v>
      </c>
      <c r="AP154">
        <v>1708</v>
      </c>
      <c r="AQ154">
        <v>1868</v>
      </c>
      <c r="AR154">
        <v>1934</v>
      </c>
      <c r="AS154">
        <v>2168</v>
      </c>
      <c r="AT154">
        <v>2333</v>
      </c>
      <c r="AU154">
        <v>2439</v>
      </c>
      <c r="AV154">
        <v>2642</v>
      </c>
      <c r="AW154">
        <v>2591</v>
      </c>
      <c r="AX154">
        <v>2565</v>
      </c>
      <c r="AY154">
        <v>2625</v>
      </c>
      <c r="AZ154">
        <v>2486</v>
      </c>
      <c r="BA154">
        <v>2645</v>
      </c>
      <c r="BB154">
        <v>2388</v>
      </c>
      <c r="BC154">
        <v>2233</v>
      </c>
      <c r="BD154">
        <v>2320</v>
      </c>
      <c r="BE154">
        <v>2514</v>
      </c>
      <c r="BF154">
        <v>2786</v>
      </c>
      <c r="BG154">
        <v>3095</v>
      </c>
      <c r="BH154">
        <v>3193</v>
      </c>
      <c r="BI154">
        <v>3451</v>
      </c>
      <c r="BJ154">
        <v>3452</v>
      </c>
      <c r="BK154">
        <v>3689</v>
      </c>
      <c r="BL154">
        <v>3544</v>
      </c>
      <c r="BM154">
        <v>3753</v>
      </c>
      <c r="BN154">
        <v>3580</v>
      </c>
      <c r="BO154">
        <v>3984</v>
      </c>
      <c r="BP154">
        <v>4479</v>
      </c>
      <c r="BQ154">
        <v>4440</v>
      </c>
      <c r="BR154">
        <v>4524</v>
      </c>
      <c r="BS154">
        <v>4902</v>
      </c>
      <c r="BT154">
        <v>4878</v>
      </c>
      <c r="BU154">
        <v>3847</v>
      </c>
      <c r="BV154">
        <v>4185</v>
      </c>
      <c r="BW154">
        <v>4714</v>
      </c>
      <c r="BX154">
        <v>4943</v>
      </c>
      <c r="BY154">
        <v>5053</v>
      </c>
      <c r="BZ154">
        <v>5094</v>
      </c>
      <c r="CA154">
        <v>5145</v>
      </c>
      <c r="CB154">
        <v>5300</v>
      </c>
      <c r="CC154">
        <v>5332</v>
      </c>
      <c r="CD154">
        <v>5352</v>
      </c>
      <c r="CE154">
        <v>5270</v>
      </c>
      <c r="CF154">
        <v>5180</v>
      </c>
      <c r="CG154">
        <v>4809</v>
      </c>
      <c r="CH154">
        <v>5041</v>
      </c>
      <c r="CI154">
        <v>5048</v>
      </c>
      <c r="CJ154">
        <v>4846</v>
      </c>
      <c r="CK154">
        <v>4592</v>
      </c>
      <c r="CL154">
        <v>4122</v>
      </c>
      <c r="CM154">
        <v>4324</v>
      </c>
      <c r="CN154">
        <v>4875</v>
      </c>
      <c r="CO154">
        <v>4919</v>
      </c>
      <c r="CP154">
        <v>5227</v>
      </c>
      <c r="CQ154">
        <v>5238</v>
      </c>
      <c r="CR154">
        <v>4938</v>
      </c>
      <c r="CS154">
        <v>5750</v>
      </c>
      <c r="CT154">
        <v>6104</v>
      </c>
      <c r="CU154">
        <v>6452</v>
      </c>
      <c r="CV154">
        <v>6516</v>
      </c>
      <c r="CW154">
        <v>6737</v>
      </c>
      <c r="CX154">
        <v>6763</v>
      </c>
      <c r="CY154">
        <v>6953</v>
      </c>
      <c r="CZ154">
        <v>6749</v>
      </c>
      <c r="DA154">
        <v>5713</v>
      </c>
      <c r="DB154">
        <v>6471</v>
      </c>
      <c r="DC154">
        <v>6573</v>
      </c>
      <c r="DD154">
        <v>7287</v>
      </c>
      <c r="DE154">
        <v>7486</v>
      </c>
      <c r="DF154">
        <v>7218</v>
      </c>
      <c r="DG154">
        <v>7641</v>
      </c>
      <c r="DH154">
        <v>8779</v>
      </c>
      <c r="DI154">
        <v>9359</v>
      </c>
      <c r="DJ154">
        <v>9616</v>
      </c>
      <c r="DK154">
        <v>10537</v>
      </c>
      <c r="DL154">
        <v>12272</v>
      </c>
      <c r="DM154">
        <v>11887</v>
      </c>
      <c r="DN154">
        <v>11711</v>
      </c>
      <c r="DO154">
        <v>10026</v>
      </c>
      <c r="DP154">
        <v>10625</v>
      </c>
      <c r="DQ154">
        <v>9769</v>
      </c>
      <c r="DR154">
        <v>8388</v>
      </c>
      <c r="DS154">
        <v>9011</v>
      </c>
      <c r="DT154">
        <v>11291</v>
      </c>
      <c r="DU154">
        <v>10805</v>
      </c>
      <c r="DV154">
        <v>9108</v>
      </c>
      <c r="DW154">
        <v>9585</v>
      </c>
      <c r="DX154">
        <v>9885</v>
      </c>
      <c r="DY154">
        <v>9642</v>
      </c>
      <c r="DZ154">
        <v>9283</v>
      </c>
      <c r="EA154">
        <v>9453</v>
      </c>
      <c r="EB154">
        <v>9591</v>
      </c>
      <c r="EC154">
        <v>9823</v>
      </c>
      <c r="ED154">
        <v>10252</v>
      </c>
      <c r="EE154">
        <v>10110</v>
      </c>
      <c r="EF154">
        <v>10544</v>
      </c>
      <c r="EG154">
        <v>10730</v>
      </c>
      <c r="EH154">
        <v>11832</v>
      </c>
      <c r="EI154">
        <v>11236</v>
      </c>
      <c r="EJ154">
        <v>11735</v>
      </c>
      <c r="EK154">
        <v>12022</v>
      </c>
      <c r="EL154">
        <v>14087</v>
      </c>
      <c r="EM154">
        <v>14803</v>
      </c>
      <c r="EN154">
        <v>14344</v>
      </c>
      <c r="EO154">
        <v>17548</v>
      </c>
      <c r="EP154">
        <v>19083</v>
      </c>
      <c r="EQ154">
        <v>18930</v>
      </c>
      <c r="ER154">
        <v>18883</v>
      </c>
      <c r="ES154">
        <v>18417</v>
      </c>
      <c r="ET154">
        <v>15333</v>
      </c>
      <c r="EU154">
        <v>16467</v>
      </c>
      <c r="EV154">
        <v>14044</v>
      </c>
      <c r="EW154">
        <v>13513</v>
      </c>
      <c r="EX154">
        <v>13693</v>
      </c>
      <c r="EY154">
        <v>17442</v>
      </c>
      <c r="EZ154">
        <v>19401</v>
      </c>
      <c r="FA154">
        <v>22898</v>
      </c>
      <c r="FB154">
        <v>24289</v>
      </c>
      <c r="FC154">
        <v>26154</v>
      </c>
      <c r="FD154">
        <v>28801</v>
      </c>
      <c r="FE154">
        <v>25051</v>
      </c>
      <c r="FF154">
        <v>25456</v>
      </c>
      <c r="FG154">
        <v>25994</v>
      </c>
      <c r="FH154">
        <v>30324</v>
      </c>
      <c r="FI154">
        <v>32398</v>
      </c>
      <c r="FJ154">
        <v>37738</v>
      </c>
      <c r="FK154">
        <v>44383</v>
      </c>
      <c r="FL154">
        <v>58372</v>
      </c>
      <c r="FM154">
        <v>64259</v>
      </c>
      <c r="FN154">
        <v>72043</v>
      </c>
      <c r="FO154">
        <v>72399</v>
      </c>
      <c r="FP154">
        <v>91583</v>
      </c>
      <c r="FQ154">
        <v>99680</v>
      </c>
      <c r="FR154">
        <v>107277</v>
      </c>
      <c r="FS154">
        <v>94700</v>
      </c>
      <c r="FT154">
        <v>110010</v>
      </c>
      <c r="FU154">
        <v>105733</v>
      </c>
      <c r="FV154">
        <v>108506</v>
      </c>
      <c r="FW154">
        <v>128662</v>
      </c>
      <c r="FX154">
        <v>133621</v>
      </c>
      <c r="FY154">
        <v>137833</v>
      </c>
      <c r="FZ154">
        <v>171711</v>
      </c>
      <c r="GA154">
        <v>197345</v>
      </c>
      <c r="GB154">
        <v>162878</v>
      </c>
      <c r="GC154">
        <v>190890</v>
      </c>
      <c r="GD154">
        <v>166628</v>
      </c>
      <c r="GE154">
        <v>197596</v>
      </c>
      <c r="GF154">
        <v>220890</v>
      </c>
      <c r="GG154">
        <v>224206</v>
      </c>
      <c r="GH154">
        <v>258216</v>
      </c>
      <c r="GI154">
        <v>278976</v>
      </c>
      <c r="GJ154">
        <v>257473</v>
      </c>
      <c r="GK154">
        <v>272908</v>
      </c>
      <c r="GL154">
        <v>296190</v>
      </c>
      <c r="GM154">
        <v>314266</v>
      </c>
      <c r="GN154">
        <v>365074</v>
      </c>
      <c r="GO154">
        <v>426520</v>
      </c>
      <c r="GP154">
        <v>491186</v>
      </c>
      <c r="GQ154">
        <v>543862</v>
      </c>
      <c r="GR154">
        <v>578653</v>
      </c>
      <c r="GS154">
        <v>616744</v>
      </c>
      <c r="GT154">
        <v>626046</v>
      </c>
      <c r="GU154">
        <v>626762</v>
      </c>
      <c r="GV154">
        <v>644382</v>
      </c>
      <c r="GW154">
        <v>668010</v>
      </c>
      <c r="GX154">
        <v>728149</v>
      </c>
      <c r="GY154">
        <v>790615</v>
      </c>
      <c r="GZ154">
        <v>849842</v>
      </c>
      <c r="HA154">
        <v>903587</v>
      </c>
      <c r="HB154">
        <v>939758</v>
      </c>
      <c r="HC154">
        <v>1006135</v>
      </c>
      <c r="HD154">
        <v>1019624</v>
      </c>
      <c r="HE154">
        <v>1192191</v>
      </c>
      <c r="HF154">
        <v>1244738</v>
      </c>
      <c r="HG154">
        <v>1207787</v>
      </c>
      <c r="HH154">
        <v>1385867</v>
      </c>
      <c r="HI154">
        <v>1370021</v>
      </c>
      <c r="HJ154">
        <v>1167450</v>
      </c>
      <c r="HK154">
        <v>1474983</v>
      </c>
      <c r="HL154">
        <v>1527668</v>
      </c>
      <c r="HM154">
        <v>1656976</v>
      </c>
      <c r="HN154">
        <v>1701560</v>
      </c>
      <c r="HO154">
        <v>2003716</v>
      </c>
      <c r="HP154">
        <v>2089143</v>
      </c>
      <c r="HQ154">
        <v>2054063</v>
      </c>
      <c r="HR154">
        <v>1942786</v>
      </c>
      <c r="HS154">
        <v>1852842</v>
      </c>
      <c r="HT154">
        <v>1654541</v>
      </c>
      <c r="HU154">
        <v>1718095</v>
      </c>
      <c r="HV154">
        <v>1433884</v>
      </c>
      <c r="HW154">
        <v>1612673</v>
      </c>
      <c r="HX154">
        <v>1607025</v>
      </c>
      <c r="HY154">
        <v>1521874</v>
      </c>
      <c r="HZ154">
        <v>1235475</v>
      </c>
      <c r="IA154">
        <v>1373980</v>
      </c>
      <c r="IB154">
        <v>1293453</v>
      </c>
      <c r="IC154">
        <v>1581419</v>
      </c>
      <c r="ID154">
        <v>1755385</v>
      </c>
      <c r="IE154">
        <v>2079422</v>
      </c>
      <c r="IF154">
        <v>2138460</v>
      </c>
      <c r="IG154">
        <v>2161543</v>
      </c>
      <c r="IH154">
        <v>2212356</v>
      </c>
      <c r="II154">
        <v>2560418</v>
      </c>
      <c r="IJ154">
        <v>2649905</v>
      </c>
      <c r="IK154">
        <v>2704402</v>
      </c>
      <c r="IL154">
        <v>3078670</v>
      </c>
      <c r="IM154">
        <v>3317705</v>
      </c>
      <c r="IN154">
        <v>3682411</v>
      </c>
      <c r="IO154">
        <v>3673580</v>
      </c>
      <c r="IP154">
        <v>3828619</v>
      </c>
      <c r="IQ154">
        <v>4328960</v>
      </c>
      <c r="IR154">
        <v>4536363</v>
      </c>
      <c r="IS154">
        <v>4958299</v>
      </c>
      <c r="IT154">
        <v>5262469</v>
      </c>
      <c r="IU154">
        <v>5247990</v>
      </c>
      <c r="IV154">
        <v>4786880</v>
      </c>
      <c r="IW154">
        <v>4701709</v>
      </c>
      <c r="IX154">
        <v>3636110</v>
      </c>
      <c r="IY154">
        <v>2748428</v>
      </c>
      <c r="IZ154">
        <v>2456973</v>
      </c>
      <c r="JA154">
        <v>3162209</v>
      </c>
      <c r="JB154">
        <v>3836151</v>
      </c>
      <c r="JC154">
        <v>3995295</v>
      </c>
      <c r="JD154">
        <v>4135014</v>
      </c>
      <c r="JE154">
        <v>3734612</v>
      </c>
      <c r="JF154">
        <v>4475807</v>
      </c>
      <c r="JG154">
        <v>4900246</v>
      </c>
      <c r="JH154">
        <v>5159980</v>
      </c>
      <c r="JI154">
        <v>5204875</v>
      </c>
      <c r="JJ154">
        <v>4287221</v>
      </c>
      <c r="JK154">
        <v>4501438</v>
      </c>
      <c r="JL154">
        <v>5005403</v>
      </c>
      <c r="JM154">
        <v>4673015</v>
      </c>
      <c r="JN154">
        <v>5048350</v>
      </c>
      <c r="JO154">
        <v>5321857</v>
      </c>
      <c r="JP154">
        <v>5546349</v>
      </c>
      <c r="JQ154">
        <v>5541381</v>
      </c>
      <c r="JR154">
        <v>6084914</v>
      </c>
      <c r="JS154">
        <v>6472877</v>
      </c>
      <c r="JT154">
        <v>6647696</v>
      </c>
      <c r="JU154">
        <v>7101816</v>
      </c>
      <c r="JV154">
        <v>6828948</v>
      </c>
      <c r="JW154">
        <v>6770629</v>
      </c>
      <c r="JX154">
        <v>7174471</v>
      </c>
      <c r="JY154">
        <v>7311250</v>
      </c>
      <c r="JZ154">
        <v>6545989</v>
      </c>
      <c r="KA154">
        <v>6756163</v>
      </c>
      <c r="KB154">
        <v>6665318</v>
      </c>
      <c r="KC154">
        <v>6728339</v>
      </c>
      <c r="KD154">
        <v>7148103</v>
      </c>
      <c r="KE154">
        <v>7146320</v>
      </c>
      <c r="KF154">
        <v>7712310</v>
      </c>
      <c r="KG154">
        <v>8206770</v>
      </c>
      <c r="KH154">
        <v>8724834</v>
      </c>
      <c r="KI154">
        <v>9118138</v>
      </c>
      <c r="KJ154">
        <v>9140032</v>
      </c>
      <c r="KK154">
        <v>8845101</v>
      </c>
      <c r="KL154">
        <v>8980931</v>
      </c>
      <c r="KM154">
        <v>7899563</v>
      </c>
      <c r="KN154">
        <v>8687158</v>
      </c>
      <c r="KO154">
        <v>8894576</v>
      </c>
      <c r="KP154">
        <v>8722334</v>
      </c>
      <c r="KQ154">
        <v>9478014</v>
      </c>
      <c r="KR154">
        <v>7442650</v>
      </c>
      <c r="KS154">
        <v>8574871</v>
      </c>
      <c r="KT154">
        <v>9142675</v>
      </c>
      <c r="KU154">
        <v>10615016</v>
      </c>
      <c r="KV154">
        <v>11098240</v>
      </c>
      <c r="KW154">
        <v>11810521</v>
      </c>
      <c r="KX154">
        <v>11789406</v>
      </c>
      <c r="KY154">
        <v>12061294</v>
      </c>
      <c r="KZ154">
        <v>11465265</v>
      </c>
      <c r="LA154">
        <v>9997741</v>
      </c>
      <c r="LB154">
        <v>9192407</v>
      </c>
      <c r="LC154">
        <v>10305962</v>
      </c>
      <c r="LD154">
        <v>10796794</v>
      </c>
      <c r="LE154">
        <v>11031654</v>
      </c>
      <c r="LF154">
        <v>10540888</v>
      </c>
    </row>
    <row r="155" spans="1:318">
      <c r="A155" t="s">
        <v>514</v>
      </c>
      <c r="B155" t="s">
        <v>331</v>
      </c>
      <c r="C155">
        <v>1000000</v>
      </c>
      <c r="D155" t="s">
        <v>332</v>
      </c>
      <c r="E155" t="s">
        <v>708</v>
      </c>
      <c r="F155" s="2" t="s">
        <v>709</v>
      </c>
      <c r="G155">
        <v>0</v>
      </c>
      <c r="H155" t="s">
        <v>8</v>
      </c>
      <c r="I155" t="s">
        <v>8</v>
      </c>
      <c r="J155" t="s">
        <v>8</v>
      </c>
      <c r="K155">
        <v>317</v>
      </c>
      <c r="L155" t="s">
        <v>8</v>
      </c>
      <c r="M155" t="s">
        <v>8</v>
      </c>
      <c r="N155" t="s">
        <v>8</v>
      </c>
      <c r="O155">
        <v>635</v>
      </c>
      <c r="P155" t="s">
        <v>8</v>
      </c>
      <c r="Q155" t="s">
        <v>8</v>
      </c>
      <c r="R155" t="s">
        <v>8</v>
      </c>
      <c r="S155">
        <v>635</v>
      </c>
      <c r="T155" t="s">
        <v>8</v>
      </c>
      <c r="U155" t="s">
        <v>8</v>
      </c>
      <c r="V155" t="s">
        <v>8</v>
      </c>
      <c r="W155">
        <v>635</v>
      </c>
      <c r="X155" t="s">
        <v>8</v>
      </c>
      <c r="Y155" t="s">
        <v>8</v>
      </c>
      <c r="Z155" t="s">
        <v>8</v>
      </c>
      <c r="AA155">
        <v>635</v>
      </c>
      <c r="AB155" t="s">
        <v>8</v>
      </c>
      <c r="AC155" t="s">
        <v>8</v>
      </c>
      <c r="AD155" t="s">
        <v>8</v>
      </c>
      <c r="AE155">
        <v>635</v>
      </c>
      <c r="AF155">
        <v>635</v>
      </c>
      <c r="AG155">
        <v>635</v>
      </c>
      <c r="AH155">
        <v>635</v>
      </c>
      <c r="AI155">
        <v>635</v>
      </c>
      <c r="AJ155">
        <v>635</v>
      </c>
      <c r="AK155">
        <v>635</v>
      </c>
      <c r="AL155">
        <v>635</v>
      </c>
      <c r="AM155">
        <v>635</v>
      </c>
      <c r="AN155">
        <v>635</v>
      </c>
      <c r="AO155">
        <v>635</v>
      </c>
      <c r="AP155">
        <v>635</v>
      </c>
      <c r="AQ155">
        <v>635</v>
      </c>
      <c r="AR155">
        <v>635</v>
      </c>
      <c r="AS155">
        <v>635</v>
      </c>
      <c r="AT155">
        <v>635</v>
      </c>
      <c r="AU155">
        <v>635</v>
      </c>
      <c r="AV155">
        <v>635</v>
      </c>
      <c r="AW155">
        <v>635</v>
      </c>
      <c r="AX155">
        <v>670</v>
      </c>
      <c r="AY155">
        <v>670</v>
      </c>
      <c r="AZ155">
        <v>670</v>
      </c>
      <c r="BA155">
        <v>670</v>
      </c>
      <c r="BB155">
        <v>670</v>
      </c>
      <c r="BC155">
        <v>670</v>
      </c>
      <c r="BD155">
        <v>670</v>
      </c>
      <c r="BE155">
        <v>670</v>
      </c>
      <c r="BF155">
        <v>670</v>
      </c>
      <c r="BG155">
        <v>670</v>
      </c>
      <c r="BH155">
        <v>670</v>
      </c>
      <c r="BI155">
        <v>670</v>
      </c>
      <c r="BJ155">
        <v>670</v>
      </c>
      <c r="BK155">
        <v>670</v>
      </c>
      <c r="BL155">
        <v>670</v>
      </c>
      <c r="BM155">
        <v>750</v>
      </c>
      <c r="BN155">
        <v>750</v>
      </c>
      <c r="BO155">
        <v>824</v>
      </c>
      <c r="BP155">
        <v>824</v>
      </c>
      <c r="BQ155">
        <v>824</v>
      </c>
      <c r="BR155">
        <v>824</v>
      </c>
      <c r="BS155">
        <v>995</v>
      </c>
      <c r="BT155">
        <v>995</v>
      </c>
      <c r="BU155">
        <v>995</v>
      </c>
      <c r="BV155">
        <v>995</v>
      </c>
      <c r="BW155">
        <v>1117</v>
      </c>
      <c r="BX155">
        <v>1117</v>
      </c>
      <c r="BY155">
        <v>1117</v>
      </c>
      <c r="BZ155">
        <v>1117</v>
      </c>
      <c r="CA155">
        <v>1179</v>
      </c>
      <c r="CB155">
        <v>1179</v>
      </c>
      <c r="CC155">
        <v>1229</v>
      </c>
      <c r="CD155">
        <v>1229</v>
      </c>
      <c r="CE155">
        <v>1291</v>
      </c>
      <c r="CF155">
        <v>1291</v>
      </c>
      <c r="CG155">
        <v>1291</v>
      </c>
      <c r="CH155">
        <v>1291</v>
      </c>
      <c r="CI155">
        <v>1291</v>
      </c>
      <c r="CJ155">
        <v>1291</v>
      </c>
      <c r="CK155">
        <v>1291</v>
      </c>
      <c r="CL155">
        <v>1301</v>
      </c>
      <c r="CM155">
        <v>1191</v>
      </c>
      <c r="CN155">
        <v>1224</v>
      </c>
      <c r="CO155">
        <v>1266</v>
      </c>
      <c r="CP155">
        <v>1343</v>
      </c>
      <c r="CQ155">
        <v>1384</v>
      </c>
      <c r="CR155">
        <v>1422</v>
      </c>
      <c r="CS155">
        <v>1467</v>
      </c>
      <c r="CT155">
        <v>1484</v>
      </c>
      <c r="CU155">
        <v>1512</v>
      </c>
      <c r="CV155">
        <v>1534</v>
      </c>
      <c r="CW155">
        <v>1589</v>
      </c>
      <c r="CX155">
        <v>1639</v>
      </c>
      <c r="CY155">
        <v>1696</v>
      </c>
      <c r="CZ155">
        <v>1762</v>
      </c>
      <c r="DA155">
        <v>1812</v>
      </c>
      <c r="DB155">
        <v>1860</v>
      </c>
      <c r="DC155">
        <v>1929</v>
      </c>
      <c r="DD155">
        <v>1964</v>
      </c>
      <c r="DE155">
        <v>2013</v>
      </c>
      <c r="DF155">
        <v>2112</v>
      </c>
      <c r="DG155">
        <v>2176</v>
      </c>
      <c r="DH155">
        <v>2220</v>
      </c>
      <c r="DI155">
        <v>2289</v>
      </c>
      <c r="DJ155">
        <v>2337</v>
      </c>
      <c r="DK155">
        <v>2447</v>
      </c>
      <c r="DL155">
        <v>2537</v>
      </c>
      <c r="DM155">
        <v>2613</v>
      </c>
      <c r="DN155">
        <v>2716</v>
      </c>
      <c r="DO155">
        <v>2820</v>
      </c>
      <c r="DP155">
        <v>2917</v>
      </c>
      <c r="DQ155">
        <v>3059</v>
      </c>
      <c r="DR155">
        <v>3141</v>
      </c>
      <c r="DS155">
        <v>3357</v>
      </c>
      <c r="DT155">
        <v>3509</v>
      </c>
      <c r="DU155">
        <v>3628</v>
      </c>
      <c r="DV155">
        <v>3828</v>
      </c>
      <c r="DW155">
        <v>4011</v>
      </c>
      <c r="DX155">
        <v>4166</v>
      </c>
      <c r="DY155">
        <v>4530</v>
      </c>
      <c r="DZ155">
        <v>4874</v>
      </c>
      <c r="EA155">
        <v>5112</v>
      </c>
      <c r="EB155">
        <v>5297</v>
      </c>
      <c r="EC155">
        <v>5524</v>
      </c>
      <c r="ED155">
        <v>5767</v>
      </c>
      <c r="EE155">
        <v>5982</v>
      </c>
      <c r="EF155">
        <v>6274</v>
      </c>
      <c r="EG155">
        <v>6416</v>
      </c>
      <c r="EH155">
        <v>6608</v>
      </c>
      <c r="EI155">
        <v>6849</v>
      </c>
      <c r="EJ155">
        <v>7012</v>
      </c>
      <c r="EK155">
        <v>7158</v>
      </c>
      <c r="EL155">
        <v>7291</v>
      </c>
      <c r="EM155">
        <v>7401</v>
      </c>
      <c r="EN155">
        <v>7617</v>
      </c>
      <c r="EO155">
        <v>7788</v>
      </c>
      <c r="EP155">
        <v>8075</v>
      </c>
      <c r="EQ155">
        <v>8196</v>
      </c>
      <c r="ER155">
        <v>8391</v>
      </c>
      <c r="ES155">
        <v>8714</v>
      </c>
      <c r="ET155">
        <v>9030</v>
      </c>
      <c r="EU155">
        <v>9338</v>
      </c>
      <c r="EV155">
        <v>9551</v>
      </c>
      <c r="EW155">
        <v>9836</v>
      </c>
      <c r="EX155">
        <v>10093</v>
      </c>
      <c r="EY155">
        <v>10345</v>
      </c>
      <c r="EZ155">
        <v>10760</v>
      </c>
      <c r="FA155">
        <v>10985</v>
      </c>
      <c r="FB155">
        <v>11334</v>
      </c>
      <c r="FC155">
        <v>11714</v>
      </c>
      <c r="FD155">
        <v>12038</v>
      </c>
      <c r="FE155">
        <v>12349</v>
      </c>
      <c r="FF155">
        <v>12725</v>
      </c>
      <c r="FG155">
        <v>13140</v>
      </c>
      <c r="FH155">
        <v>13475</v>
      </c>
      <c r="FI155">
        <v>13815</v>
      </c>
      <c r="FJ155">
        <v>14151</v>
      </c>
      <c r="FK155">
        <v>14441</v>
      </c>
      <c r="FL155">
        <v>14649</v>
      </c>
      <c r="FM155">
        <v>15043</v>
      </c>
      <c r="FN155">
        <v>15758</v>
      </c>
      <c r="FO155">
        <v>15923</v>
      </c>
      <c r="FP155">
        <v>16112</v>
      </c>
      <c r="FQ155">
        <v>16394</v>
      </c>
      <c r="FR155">
        <v>16801</v>
      </c>
      <c r="FS155">
        <v>17134</v>
      </c>
      <c r="FT155">
        <v>17413</v>
      </c>
      <c r="FU155">
        <v>17711</v>
      </c>
      <c r="FV155">
        <v>18036</v>
      </c>
      <c r="FW155">
        <v>18448</v>
      </c>
      <c r="FX155">
        <v>18709</v>
      </c>
      <c r="FY155">
        <v>18966</v>
      </c>
      <c r="FZ155">
        <v>19280</v>
      </c>
      <c r="GA155">
        <v>19621</v>
      </c>
      <c r="GB155">
        <v>19945</v>
      </c>
      <c r="GC155">
        <v>20252</v>
      </c>
      <c r="GD155">
        <v>20713</v>
      </c>
      <c r="GE155">
        <v>20925</v>
      </c>
      <c r="GF155">
        <v>21208</v>
      </c>
      <c r="GG155">
        <v>21633</v>
      </c>
      <c r="GH155">
        <v>21974</v>
      </c>
      <c r="GI155">
        <v>22429</v>
      </c>
      <c r="GJ155">
        <v>22743</v>
      </c>
      <c r="GK155">
        <v>23049</v>
      </c>
      <c r="GL155">
        <v>23430</v>
      </c>
      <c r="GM155">
        <v>23856</v>
      </c>
      <c r="GN155">
        <v>24079</v>
      </c>
      <c r="GO155">
        <v>24359</v>
      </c>
      <c r="GP155">
        <v>24606</v>
      </c>
      <c r="GQ155">
        <v>24999</v>
      </c>
      <c r="GR155">
        <v>25221</v>
      </c>
      <c r="GS155">
        <v>25583</v>
      </c>
      <c r="GT155">
        <v>25979</v>
      </c>
      <c r="GU155">
        <v>26429</v>
      </c>
      <c r="GV155">
        <v>26741</v>
      </c>
      <c r="GW155">
        <v>27018</v>
      </c>
      <c r="GX155">
        <v>27421</v>
      </c>
      <c r="GY155">
        <v>27947</v>
      </c>
      <c r="GZ155">
        <v>28385</v>
      </c>
      <c r="HA155">
        <v>28762</v>
      </c>
      <c r="HB155">
        <v>29195</v>
      </c>
      <c r="HC155">
        <v>29781</v>
      </c>
      <c r="HD155">
        <v>30208</v>
      </c>
      <c r="HE155">
        <v>30619</v>
      </c>
      <c r="HF155">
        <v>31034</v>
      </c>
      <c r="HG155">
        <v>31370</v>
      </c>
      <c r="HH155">
        <v>31755</v>
      </c>
      <c r="HI155">
        <v>32199</v>
      </c>
      <c r="HJ155">
        <v>32612</v>
      </c>
      <c r="HK155">
        <v>32950</v>
      </c>
      <c r="HL155">
        <v>33344</v>
      </c>
      <c r="HM155">
        <v>33800</v>
      </c>
      <c r="HN155">
        <v>34129</v>
      </c>
      <c r="HO155">
        <v>34401</v>
      </c>
      <c r="HP155">
        <v>34731</v>
      </c>
      <c r="HQ155">
        <v>35128</v>
      </c>
      <c r="HR155">
        <v>35444</v>
      </c>
      <c r="HS155">
        <v>35839</v>
      </c>
      <c r="HT155">
        <v>36352</v>
      </c>
      <c r="HU155">
        <v>36822</v>
      </c>
      <c r="HV155">
        <v>37157</v>
      </c>
      <c r="HW155">
        <v>37460</v>
      </c>
      <c r="HX155">
        <v>37887</v>
      </c>
      <c r="HY155">
        <v>38231</v>
      </c>
      <c r="HZ155">
        <v>38569</v>
      </c>
      <c r="IA155">
        <v>38851</v>
      </c>
      <c r="IB155">
        <v>39203</v>
      </c>
      <c r="IC155">
        <v>39597</v>
      </c>
      <c r="ID155">
        <v>39881</v>
      </c>
      <c r="IE155">
        <v>40154</v>
      </c>
      <c r="IF155">
        <v>40460</v>
      </c>
      <c r="IG155">
        <v>40937</v>
      </c>
      <c r="IH155">
        <v>41756</v>
      </c>
      <c r="II155">
        <v>42006</v>
      </c>
      <c r="IJ155">
        <v>42330</v>
      </c>
      <c r="IK155">
        <v>42660</v>
      </c>
      <c r="IL155">
        <v>42922</v>
      </c>
      <c r="IM155">
        <v>43144</v>
      </c>
      <c r="IN155">
        <v>44433</v>
      </c>
      <c r="IO155">
        <v>44565</v>
      </c>
      <c r="IP155">
        <v>44873</v>
      </c>
      <c r="IQ155">
        <v>45083</v>
      </c>
      <c r="IR155">
        <v>45363</v>
      </c>
      <c r="IS155">
        <v>46516</v>
      </c>
      <c r="IT155">
        <v>46594</v>
      </c>
      <c r="IU155">
        <v>46664</v>
      </c>
      <c r="IV155">
        <v>46752</v>
      </c>
      <c r="IW155">
        <v>47804</v>
      </c>
      <c r="IX155">
        <v>47909</v>
      </c>
      <c r="IY155">
        <v>47970</v>
      </c>
      <c r="IZ155">
        <v>48083</v>
      </c>
      <c r="JA155">
        <v>49363</v>
      </c>
      <c r="JB155">
        <v>49420</v>
      </c>
      <c r="JC155">
        <v>49537</v>
      </c>
      <c r="JD155">
        <v>49626</v>
      </c>
      <c r="JE155">
        <v>50941</v>
      </c>
      <c r="JF155">
        <v>51249</v>
      </c>
      <c r="JG155">
        <v>51443</v>
      </c>
      <c r="JH155">
        <v>51524</v>
      </c>
      <c r="JI155">
        <v>52841</v>
      </c>
      <c r="JJ155">
        <v>53058</v>
      </c>
      <c r="JK155">
        <v>53167</v>
      </c>
      <c r="JL155">
        <v>53297</v>
      </c>
      <c r="JM155">
        <v>55050</v>
      </c>
      <c r="JN155">
        <v>55300</v>
      </c>
      <c r="JO155">
        <v>55326</v>
      </c>
      <c r="JP155">
        <v>55363</v>
      </c>
      <c r="JQ155">
        <v>57219</v>
      </c>
      <c r="JR155">
        <v>57279</v>
      </c>
      <c r="JS155">
        <v>57356</v>
      </c>
      <c r="JT155">
        <v>57356</v>
      </c>
      <c r="JU155">
        <v>58726</v>
      </c>
      <c r="JV155">
        <v>59202</v>
      </c>
      <c r="JW155">
        <v>59414</v>
      </c>
      <c r="JX155">
        <v>61500</v>
      </c>
      <c r="JY155">
        <v>61501</v>
      </c>
      <c r="JZ155">
        <v>61511</v>
      </c>
      <c r="KA155">
        <v>61511</v>
      </c>
      <c r="KB155">
        <v>63000</v>
      </c>
      <c r="KC155">
        <v>63211</v>
      </c>
      <c r="KD155">
        <v>63231</v>
      </c>
      <c r="KE155">
        <v>63258</v>
      </c>
      <c r="KF155">
        <v>64093</v>
      </c>
      <c r="KG155">
        <v>64127</v>
      </c>
      <c r="KH155">
        <v>64764</v>
      </c>
      <c r="KI155">
        <v>64764</v>
      </c>
      <c r="KJ155">
        <v>64764</v>
      </c>
      <c r="KK155">
        <v>66042</v>
      </c>
      <c r="KL155">
        <v>66092</v>
      </c>
      <c r="KM155">
        <v>66092</v>
      </c>
      <c r="KN155">
        <v>66092</v>
      </c>
      <c r="KO155">
        <v>67441</v>
      </c>
      <c r="KP155">
        <v>67459</v>
      </c>
      <c r="KQ155">
        <v>67459</v>
      </c>
      <c r="KR155">
        <v>68757</v>
      </c>
      <c r="KS155">
        <v>68767</v>
      </c>
      <c r="KT155">
        <v>68982</v>
      </c>
      <c r="KU155">
        <v>69306</v>
      </c>
      <c r="KV155">
        <v>70475</v>
      </c>
      <c r="KW155">
        <v>70475</v>
      </c>
      <c r="KX155">
        <v>70512</v>
      </c>
      <c r="KY155">
        <v>70512</v>
      </c>
      <c r="KZ155">
        <v>70812</v>
      </c>
      <c r="LA155">
        <v>72382</v>
      </c>
      <c r="LB155">
        <v>72717</v>
      </c>
      <c r="LC155">
        <v>72882</v>
      </c>
      <c r="LD155">
        <v>73148</v>
      </c>
      <c r="LE155">
        <v>74730</v>
      </c>
      <c r="LF155">
        <v>76160</v>
      </c>
    </row>
    <row r="156" spans="1:318">
      <c r="A156" t="s">
        <v>517</v>
      </c>
      <c r="B156" t="s">
        <v>331</v>
      </c>
      <c r="C156">
        <v>1000000</v>
      </c>
      <c r="D156" t="s">
        <v>332</v>
      </c>
      <c r="E156" t="s">
        <v>710</v>
      </c>
      <c r="F156" s="2" t="s">
        <v>711</v>
      </c>
      <c r="G156">
        <v>6946</v>
      </c>
      <c r="H156" t="s">
        <v>8</v>
      </c>
      <c r="I156" t="s">
        <v>8</v>
      </c>
      <c r="J156" t="s">
        <v>8</v>
      </c>
      <c r="K156">
        <v>6946</v>
      </c>
      <c r="L156" t="s">
        <v>8</v>
      </c>
      <c r="M156" t="s">
        <v>8</v>
      </c>
      <c r="N156" t="s">
        <v>8</v>
      </c>
      <c r="O156">
        <v>8041</v>
      </c>
      <c r="P156" t="s">
        <v>8</v>
      </c>
      <c r="Q156" t="s">
        <v>8</v>
      </c>
      <c r="R156" t="s">
        <v>8</v>
      </c>
      <c r="S156">
        <v>9251</v>
      </c>
      <c r="T156" t="s">
        <v>8</v>
      </c>
      <c r="U156" t="s">
        <v>8</v>
      </c>
      <c r="V156" t="s">
        <v>8</v>
      </c>
      <c r="W156">
        <v>10284</v>
      </c>
      <c r="X156" t="s">
        <v>8</v>
      </c>
      <c r="Y156" t="s">
        <v>8</v>
      </c>
      <c r="Z156" t="s">
        <v>8</v>
      </c>
      <c r="AA156">
        <v>11330</v>
      </c>
      <c r="AB156" t="s">
        <v>8</v>
      </c>
      <c r="AC156" t="s">
        <v>8</v>
      </c>
      <c r="AD156" t="s">
        <v>8</v>
      </c>
      <c r="AE156">
        <v>12474</v>
      </c>
      <c r="AF156">
        <v>12838</v>
      </c>
      <c r="AG156">
        <v>13410</v>
      </c>
      <c r="AH156">
        <v>13709</v>
      </c>
      <c r="AI156">
        <v>14148</v>
      </c>
      <c r="AJ156">
        <v>14520</v>
      </c>
      <c r="AK156">
        <v>14940</v>
      </c>
      <c r="AL156">
        <v>15307</v>
      </c>
      <c r="AM156">
        <v>15621</v>
      </c>
      <c r="AN156">
        <v>15920</v>
      </c>
      <c r="AO156">
        <v>16329</v>
      </c>
      <c r="AP156">
        <v>16546</v>
      </c>
      <c r="AQ156">
        <v>16945</v>
      </c>
      <c r="AR156">
        <v>17246</v>
      </c>
      <c r="AS156">
        <v>17751</v>
      </c>
      <c r="AT156">
        <v>18119</v>
      </c>
      <c r="AU156">
        <v>18641</v>
      </c>
      <c r="AV156">
        <v>19204</v>
      </c>
      <c r="AW156">
        <v>19875</v>
      </c>
      <c r="AX156">
        <v>20702</v>
      </c>
      <c r="AY156">
        <v>21630</v>
      </c>
      <c r="AZ156">
        <v>22240</v>
      </c>
      <c r="BA156">
        <v>23462</v>
      </c>
      <c r="BB156">
        <v>23914</v>
      </c>
      <c r="BC156">
        <v>24406</v>
      </c>
      <c r="BD156">
        <v>24735</v>
      </c>
      <c r="BE156">
        <v>25359</v>
      </c>
      <c r="BF156">
        <v>25736</v>
      </c>
      <c r="BG156">
        <v>26343</v>
      </c>
      <c r="BH156">
        <v>26883</v>
      </c>
      <c r="BI156">
        <v>27650</v>
      </c>
      <c r="BJ156">
        <v>28156</v>
      </c>
      <c r="BK156">
        <v>28667</v>
      </c>
      <c r="BL156">
        <v>29233</v>
      </c>
      <c r="BM156">
        <v>29576</v>
      </c>
      <c r="BN156">
        <v>29927</v>
      </c>
      <c r="BO156">
        <v>30626</v>
      </c>
      <c r="BP156">
        <v>31351</v>
      </c>
      <c r="BQ156">
        <v>32043</v>
      </c>
      <c r="BR156">
        <v>32813</v>
      </c>
      <c r="BS156">
        <v>33367</v>
      </c>
      <c r="BT156">
        <v>33851</v>
      </c>
      <c r="BU156">
        <v>34532</v>
      </c>
      <c r="BV156">
        <v>35154</v>
      </c>
      <c r="BW156">
        <v>35826</v>
      </c>
      <c r="BX156">
        <v>36724</v>
      </c>
      <c r="BY156">
        <v>37621</v>
      </c>
      <c r="BZ156">
        <v>38245</v>
      </c>
      <c r="CA156">
        <v>39152</v>
      </c>
      <c r="CB156">
        <v>39908</v>
      </c>
      <c r="CC156">
        <v>40868</v>
      </c>
      <c r="CD156">
        <v>41791</v>
      </c>
      <c r="CE156">
        <v>42750</v>
      </c>
      <c r="CF156">
        <v>44273</v>
      </c>
      <c r="CG156">
        <v>45682</v>
      </c>
      <c r="CH156">
        <v>46648</v>
      </c>
      <c r="CI156">
        <v>53255</v>
      </c>
      <c r="CJ156">
        <v>54239</v>
      </c>
      <c r="CK156">
        <v>55724</v>
      </c>
      <c r="CL156">
        <v>56875</v>
      </c>
      <c r="CM156">
        <v>56746</v>
      </c>
      <c r="CN156">
        <v>58075</v>
      </c>
      <c r="CO156">
        <v>58932</v>
      </c>
      <c r="CP156">
        <v>60123</v>
      </c>
      <c r="CQ156">
        <v>63058</v>
      </c>
      <c r="CR156">
        <v>64197</v>
      </c>
      <c r="CS156">
        <v>65505</v>
      </c>
      <c r="CT156">
        <v>67121</v>
      </c>
      <c r="CU156">
        <v>70804</v>
      </c>
      <c r="CV156">
        <v>72368</v>
      </c>
      <c r="CW156">
        <v>74221</v>
      </c>
      <c r="CX156">
        <v>75882</v>
      </c>
      <c r="CY156">
        <v>79842</v>
      </c>
      <c r="CZ156">
        <v>81986</v>
      </c>
      <c r="DA156">
        <v>84501</v>
      </c>
      <c r="DB156">
        <v>86187</v>
      </c>
      <c r="DC156">
        <v>90680</v>
      </c>
      <c r="DD156">
        <v>89410</v>
      </c>
      <c r="DE156">
        <v>91727</v>
      </c>
      <c r="DF156">
        <v>94021</v>
      </c>
      <c r="DG156">
        <v>99861</v>
      </c>
      <c r="DH156">
        <v>97117</v>
      </c>
      <c r="DI156">
        <v>98792</v>
      </c>
      <c r="DJ156">
        <v>100899</v>
      </c>
      <c r="DK156">
        <v>120629</v>
      </c>
      <c r="DL156">
        <v>105557</v>
      </c>
      <c r="DM156">
        <v>108361</v>
      </c>
      <c r="DN156">
        <v>110356</v>
      </c>
      <c r="DO156">
        <v>121336</v>
      </c>
      <c r="DP156">
        <v>120519</v>
      </c>
      <c r="DQ156">
        <v>122565</v>
      </c>
      <c r="DR156">
        <v>126851</v>
      </c>
      <c r="DS156">
        <v>130036</v>
      </c>
      <c r="DT156">
        <v>133985</v>
      </c>
      <c r="DU156">
        <v>138093</v>
      </c>
      <c r="DV156">
        <v>139530</v>
      </c>
      <c r="DW156">
        <v>143726</v>
      </c>
      <c r="DX156">
        <v>147602</v>
      </c>
      <c r="DY156">
        <v>149839</v>
      </c>
      <c r="DZ156">
        <v>153011</v>
      </c>
      <c r="EA156">
        <v>213638</v>
      </c>
      <c r="EB156">
        <v>215615</v>
      </c>
      <c r="EC156">
        <v>219465</v>
      </c>
      <c r="ED156">
        <v>222037</v>
      </c>
      <c r="EE156">
        <v>236508</v>
      </c>
      <c r="EF156">
        <v>241207</v>
      </c>
      <c r="EG156">
        <v>245000</v>
      </c>
      <c r="EH156">
        <v>247372</v>
      </c>
      <c r="EI156">
        <v>273921</v>
      </c>
      <c r="EJ156">
        <v>279609</v>
      </c>
      <c r="EK156">
        <v>286737</v>
      </c>
      <c r="EL156">
        <v>293153</v>
      </c>
      <c r="EM156">
        <v>323222</v>
      </c>
      <c r="EN156">
        <v>328844</v>
      </c>
      <c r="EO156">
        <v>331525</v>
      </c>
      <c r="EP156">
        <v>334925</v>
      </c>
      <c r="EQ156">
        <v>372980</v>
      </c>
      <c r="ER156">
        <v>375307</v>
      </c>
      <c r="ES156">
        <v>380702</v>
      </c>
      <c r="ET156">
        <v>381264</v>
      </c>
      <c r="EU156">
        <v>391944</v>
      </c>
      <c r="EV156">
        <v>212463</v>
      </c>
      <c r="EW156">
        <v>218347</v>
      </c>
      <c r="EX156">
        <v>222999</v>
      </c>
      <c r="EY156">
        <v>227369</v>
      </c>
      <c r="EZ156">
        <v>233652</v>
      </c>
      <c r="FA156">
        <v>239183</v>
      </c>
      <c r="FB156">
        <v>245414</v>
      </c>
      <c r="FC156">
        <v>285799</v>
      </c>
      <c r="FD156">
        <v>292708</v>
      </c>
      <c r="FE156">
        <v>300418</v>
      </c>
      <c r="FF156">
        <v>306197</v>
      </c>
      <c r="FG156">
        <v>288987</v>
      </c>
      <c r="FH156">
        <v>293098</v>
      </c>
      <c r="FI156">
        <v>301107</v>
      </c>
      <c r="FJ156">
        <v>303568</v>
      </c>
      <c r="FK156">
        <v>403897</v>
      </c>
      <c r="FL156">
        <v>409090</v>
      </c>
      <c r="FM156">
        <v>416008</v>
      </c>
      <c r="FN156">
        <v>420084</v>
      </c>
      <c r="FO156">
        <v>538513</v>
      </c>
      <c r="FP156">
        <v>544414</v>
      </c>
      <c r="FQ156">
        <v>551653</v>
      </c>
      <c r="FR156">
        <v>559553</v>
      </c>
      <c r="FS156">
        <v>591850</v>
      </c>
      <c r="FT156">
        <v>594583</v>
      </c>
      <c r="FU156">
        <v>598913</v>
      </c>
      <c r="FV156">
        <v>607678</v>
      </c>
      <c r="FW156">
        <v>682896</v>
      </c>
      <c r="FX156">
        <v>692790</v>
      </c>
      <c r="FY156">
        <v>701242</v>
      </c>
      <c r="FZ156">
        <v>710300</v>
      </c>
      <c r="GA156">
        <v>804307</v>
      </c>
      <c r="GB156">
        <v>814465</v>
      </c>
      <c r="GC156">
        <v>821555</v>
      </c>
      <c r="GD156">
        <v>835536</v>
      </c>
      <c r="GE156">
        <v>704136</v>
      </c>
      <c r="GF156">
        <v>717344</v>
      </c>
      <c r="GG156">
        <v>725486</v>
      </c>
      <c r="GH156">
        <v>736828</v>
      </c>
      <c r="GI156">
        <v>803456</v>
      </c>
      <c r="GJ156">
        <v>816695</v>
      </c>
      <c r="GK156">
        <v>827010</v>
      </c>
      <c r="GL156">
        <v>834138</v>
      </c>
      <c r="GM156">
        <v>762212</v>
      </c>
      <c r="GN156">
        <v>774617</v>
      </c>
      <c r="GO156">
        <v>790767</v>
      </c>
      <c r="GP156">
        <v>808046</v>
      </c>
      <c r="GQ156">
        <v>1002299</v>
      </c>
      <c r="GR156">
        <v>1018280</v>
      </c>
      <c r="GS156">
        <v>1033889</v>
      </c>
      <c r="GT156">
        <v>1050782</v>
      </c>
      <c r="GU156">
        <v>1054048</v>
      </c>
      <c r="GV156">
        <v>1074557</v>
      </c>
      <c r="GW156">
        <v>1089886</v>
      </c>
      <c r="GX156">
        <v>1111765</v>
      </c>
      <c r="GY156">
        <v>1305643</v>
      </c>
      <c r="GZ156">
        <v>1334418</v>
      </c>
      <c r="HA156">
        <v>1350923</v>
      </c>
      <c r="HB156">
        <v>1371483</v>
      </c>
      <c r="HC156">
        <v>1540530</v>
      </c>
      <c r="HD156">
        <v>1572028</v>
      </c>
      <c r="HE156">
        <v>1598175</v>
      </c>
      <c r="HF156">
        <v>1621143</v>
      </c>
      <c r="HG156">
        <v>1805484</v>
      </c>
      <c r="HH156">
        <v>1844296</v>
      </c>
      <c r="HI156">
        <v>1876255</v>
      </c>
      <c r="HJ156">
        <v>1902039</v>
      </c>
      <c r="HK156">
        <v>2179807</v>
      </c>
      <c r="HL156">
        <v>2223351</v>
      </c>
      <c r="HM156">
        <v>2259458</v>
      </c>
      <c r="HN156">
        <v>2312588</v>
      </c>
      <c r="HO156">
        <v>2678797</v>
      </c>
      <c r="HP156">
        <v>2726572</v>
      </c>
      <c r="HQ156">
        <v>2782484</v>
      </c>
      <c r="HR156">
        <v>2817382</v>
      </c>
      <c r="HS156">
        <v>2545603</v>
      </c>
      <c r="HT156">
        <v>2580570</v>
      </c>
      <c r="HU156">
        <v>2614031</v>
      </c>
      <c r="HV156">
        <v>2655346</v>
      </c>
      <c r="HW156">
        <v>2158911</v>
      </c>
      <c r="HX156">
        <v>2201985</v>
      </c>
      <c r="HY156">
        <v>2232040</v>
      </c>
      <c r="HZ156">
        <v>2268788</v>
      </c>
      <c r="IA156">
        <v>1840110</v>
      </c>
      <c r="IB156">
        <v>1877375</v>
      </c>
      <c r="IC156">
        <v>1916182</v>
      </c>
      <c r="ID156">
        <v>1954946</v>
      </c>
      <c r="IE156">
        <v>2548435</v>
      </c>
      <c r="IF156">
        <v>2623664</v>
      </c>
      <c r="IG156">
        <v>2693136</v>
      </c>
      <c r="IH156">
        <v>2746799</v>
      </c>
      <c r="II156">
        <v>3170545</v>
      </c>
      <c r="IJ156">
        <v>3230680</v>
      </c>
      <c r="IK156">
        <v>3275837</v>
      </c>
      <c r="IL156">
        <v>3260068</v>
      </c>
      <c r="IM156">
        <v>3449302</v>
      </c>
      <c r="IN156">
        <v>3742286</v>
      </c>
      <c r="IO156">
        <v>3759413</v>
      </c>
      <c r="IP156">
        <v>3946249</v>
      </c>
      <c r="IQ156">
        <v>4294301</v>
      </c>
      <c r="IR156">
        <v>4519858</v>
      </c>
      <c r="IS156">
        <v>4885181</v>
      </c>
      <c r="IT156">
        <v>5091557</v>
      </c>
      <c r="IU156">
        <v>5090968</v>
      </c>
      <c r="IV156">
        <v>4662608</v>
      </c>
      <c r="IW156">
        <v>4549537</v>
      </c>
      <c r="IX156">
        <v>3745841</v>
      </c>
      <c r="IY156">
        <v>2928147</v>
      </c>
      <c r="IZ156">
        <v>2675469</v>
      </c>
      <c r="JA156">
        <v>3255552</v>
      </c>
      <c r="JB156">
        <v>3920909</v>
      </c>
      <c r="JC156">
        <v>4097179</v>
      </c>
      <c r="JD156">
        <v>4235279</v>
      </c>
      <c r="JE156">
        <v>3729883</v>
      </c>
      <c r="JF156">
        <v>4336654</v>
      </c>
      <c r="JG156">
        <v>4620850</v>
      </c>
      <c r="JH156">
        <v>4922315</v>
      </c>
      <c r="JI156">
        <v>4944415</v>
      </c>
      <c r="JJ156">
        <v>4061664</v>
      </c>
      <c r="JK156">
        <v>4320052</v>
      </c>
      <c r="JL156">
        <v>4741340</v>
      </c>
      <c r="JM156">
        <v>4449252</v>
      </c>
      <c r="JN156">
        <v>4813387</v>
      </c>
      <c r="JO156">
        <v>4983895</v>
      </c>
      <c r="JP156">
        <v>5242987</v>
      </c>
      <c r="JQ156">
        <v>5167442</v>
      </c>
      <c r="JR156">
        <v>5706527</v>
      </c>
      <c r="JS156">
        <v>6054227</v>
      </c>
      <c r="JT156">
        <v>6133261</v>
      </c>
      <c r="JU156">
        <v>6440552</v>
      </c>
      <c r="JV156">
        <v>6181309</v>
      </c>
      <c r="JW156">
        <v>6059586</v>
      </c>
      <c r="JX156">
        <v>6218863</v>
      </c>
      <c r="JY156">
        <v>6239591</v>
      </c>
      <c r="JZ156">
        <v>5677143</v>
      </c>
      <c r="KA156">
        <v>5812337</v>
      </c>
      <c r="KB156">
        <v>5851700</v>
      </c>
      <c r="KC156">
        <v>5820403</v>
      </c>
      <c r="KD156">
        <v>6177992</v>
      </c>
      <c r="KE156">
        <v>6185809</v>
      </c>
      <c r="KF156">
        <v>6634191</v>
      </c>
      <c r="KG156">
        <v>6947525</v>
      </c>
      <c r="KH156">
        <v>7405893</v>
      </c>
      <c r="KI156">
        <v>7683805</v>
      </c>
      <c r="KJ156">
        <v>7290268</v>
      </c>
      <c r="KK156">
        <v>7165370</v>
      </c>
      <c r="KL156">
        <v>7219440</v>
      </c>
      <c r="KM156">
        <v>6139070</v>
      </c>
      <c r="KN156">
        <v>6844667</v>
      </c>
      <c r="KO156">
        <v>7063305</v>
      </c>
      <c r="KP156">
        <v>6988512</v>
      </c>
      <c r="KQ156">
        <v>7485964</v>
      </c>
      <c r="KR156">
        <v>5747988</v>
      </c>
      <c r="KS156">
        <v>6786005</v>
      </c>
      <c r="KT156">
        <v>7174977</v>
      </c>
      <c r="KU156">
        <v>8193782</v>
      </c>
      <c r="KV156">
        <v>8683563</v>
      </c>
      <c r="KW156">
        <v>9307024</v>
      </c>
      <c r="KX156">
        <v>9251666</v>
      </c>
      <c r="KY156">
        <v>9726799</v>
      </c>
      <c r="KZ156">
        <v>9157351</v>
      </c>
      <c r="LA156">
        <v>7721964</v>
      </c>
      <c r="LB156">
        <v>7097075</v>
      </c>
      <c r="LC156">
        <v>8076997</v>
      </c>
      <c r="LD156">
        <v>8773004</v>
      </c>
      <c r="LE156">
        <v>9058361</v>
      </c>
      <c r="LF156">
        <v>8790836</v>
      </c>
    </row>
    <row r="157" spans="1:318">
      <c r="A157" t="s">
        <v>520</v>
      </c>
      <c r="B157" t="s">
        <v>331</v>
      </c>
      <c r="C157">
        <v>1000000</v>
      </c>
      <c r="D157" t="s">
        <v>332</v>
      </c>
      <c r="E157" t="s">
        <v>712</v>
      </c>
      <c r="F157" s="2" t="s">
        <v>713</v>
      </c>
      <c r="G157">
        <v>0</v>
      </c>
      <c r="H157" t="s">
        <v>8</v>
      </c>
      <c r="I157" t="s">
        <v>8</v>
      </c>
      <c r="J157" t="s">
        <v>8</v>
      </c>
      <c r="K157">
        <v>0</v>
      </c>
      <c r="L157" t="s">
        <v>8</v>
      </c>
      <c r="M157" t="s">
        <v>8</v>
      </c>
      <c r="N157" t="s">
        <v>8</v>
      </c>
      <c r="O157">
        <v>0</v>
      </c>
      <c r="P157" t="s">
        <v>8</v>
      </c>
      <c r="Q157" t="s">
        <v>8</v>
      </c>
      <c r="R157" t="s">
        <v>8</v>
      </c>
      <c r="S157">
        <v>0</v>
      </c>
      <c r="T157" t="s">
        <v>8</v>
      </c>
      <c r="U157" t="s">
        <v>8</v>
      </c>
      <c r="V157" t="s">
        <v>8</v>
      </c>
      <c r="W157">
        <v>0</v>
      </c>
      <c r="X157" t="s">
        <v>8</v>
      </c>
      <c r="Y157" t="s">
        <v>8</v>
      </c>
      <c r="Z157" t="s">
        <v>8</v>
      </c>
      <c r="AA157">
        <v>0</v>
      </c>
      <c r="AB157" t="s">
        <v>8</v>
      </c>
      <c r="AC157" t="s">
        <v>8</v>
      </c>
      <c r="AD157" t="s">
        <v>8</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0</v>
      </c>
      <c r="GP157">
        <v>0</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77600</v>
      </c>
      <c r="HP157">
        <v>81342</v>
      </c>
      <c r="HQ157">
        <v>85084</v>
      </c>
      <c r="HR157">
        <v>88824</v>
      </c>
      <c r="HS157">
        <v>92565</v>
      </c>
      <c r="HT157">
        <v>100259</v>
      </c>
      <c r="HU157">
        <v>107953</v>
      </c>
      <c r="HV157">
        <v>115646</v>
      </c>
      <c r="HW157">
        <v>123336</v>
      </c>
      <c r="HX157">
        <v>127447</v>
      </c>
      <c r="HY157">
        <v>131559</v>
      </c>
      <c r="HZ157">
        <v>135664</v>
      </c>
      <c r="IA157">
        <v>139775</v>
      </c>
      <c r="IB157">
        <v>143977</v>
      </c>
      <c r="IC157">
        <v>148179</v>
      </c>
      <c r="ID157">
        <v>152379</v>
      </c>
      <c r="IE157">
        <v>156579</v>
      </c>
      <c r="IF157">
        <v>159901</v>
      </c>
      <c r="IG157">
        <v>163224</v>
      </c>
      <c r="IH157">
        <v>166542</v>
      </c>
      <c r="II157">
        <v>169862</v>
      </c>
      <c r="IJ157">
        <v>178952</v>
      </c>
      <c r="IK157">
        <v>188038</v>
      </c>
      <c r="IL157">
        <v>197126</v>
      </c>
      <c r="IM157">
        <v>206212</v>
      </c>
      <c r="IN157">
        <v>206824</v>
      </c>
      <c r="IO157">
        <v>207422</v>
      </c>
      <c r="IP157">
        <v>208057</v>
      </c>
      <c r="IQ157">
        <v>208734</v>
      </c>
      <c r="IR157">
        <v>212051</v>
      </c>
      <c r="IS157">
        <v>215440</v>
      </c>
      <c r="IT157">
        <v>218798</v>
      </c>
      <c r="IU157">
        <v>222013</v>
      </c>
      <c r="IV157">
        <v>230292</v>
      </c>
      <c r="IW157">
        <v>238777</v>
      </c>
      <c r="IX157">
        <v>246933</v>
      </c>
      <c r="IY157">
        <v>254846</v>
      </c>
      <c r="IZ157">
        <v>253110</v>
      </c>
      <c r="JA157">
        <v>251876</v>
      </c>
      <c r="JB157">
        <v>250685</v>
      </c>
      <c r="JC157">
        <v>249230</v>
      </c>
      <c r="JD157">
        <v>244210</v>
      </c>
      <c r="JE157">
        <v>238866</v>
      </c>
      <c r="JF157">
        <v>233981</v>
      </c>
      <c r="JG157">
        <v>229048</v>
      </c>
      <c r="JH157">
        <v>226508</v>
      </c>
      <c r="JI157">
        <v>223845</v>
      </c>
      <c r="JJ157">
        <v>220835</v>
      </c>
      <c r="JK157">
        <v>218324</v>
      </c>
      <c r="JL157">
        <v>219722</v>
      </c>
      <c r="JM157">
        <v>220787</v>
      </c>
      <c r="JN157">
        <v>222028</v>
      </c>
      <c r="JO157">
        <v>223184</v>
      </c>
      <c r="JP157">
        <v>222952</v>
      </c>
      <c r="JQ157">
        <v>222652</v>
      </c>
      <c r="JR157">
        <v>222404</v>
      </c>
      <c r="JS157">
        <v>222159</v>
      </c>
      <c r="JT157">
        <v>220714</v>
      </c>
      <c r="JU157">
        <v>219282</v>
      </c>
      <c r="JV157">
        <v>217809</v>
      </c>
      <c r="JW157">
        <v>216351</v>
      </c>
      <c r="JX157">
        <v>218830</v>
      </c>
      <c r="JY157">
        <v>221311</v>
      </c>
      <c r="JZ157">
        <v>223788</v>
      </c>
      <c r="KA157">
        <v>226265</v>
      </c>
      <c r="KB157">
        <v>231739</v>
      </c>
      <c r="KC157">
        <v>237215</v>
      </c>
      <c r="KD157">
        <v>242687</v>
      </c>
      <c r="KE157">
        <v>248160</v>
      </c>
      <c r="KF157">
        <v>260015</v>
      </c>
      <c r="KG157">
        <v>271868</v>
      </c>
      <c r="KH157">
        <v>283722</v>
      </c>
      <c r="KI157">
        <v>295572</v>
      </c>
      <c r="KJ157">
        <v>302441</v>
      </c>
      <c r="KK157">
        <v>309317</v>
      </c>
      <c r="KL157">
        <v>316199</v>
      </c>
      <c r="KM157">
        <v>322996</v>
      </c>
      <c r="KN157">
        <v>325879</v>
      </c>
      <c r="KO157">
        <v>328703</v>
      </c>
      <c r="KP157">
        <v>331504</v>
      </c>
      <c r="KQ157">
        <v>334345</v>
      </c>
      <c r="KR157">
        <v>350453</v>
      </c>
      <c r="KS157">
        <v>366803</v>
      </c>
      <c r="KT157">
        <v>383078</v>
      </c>
      <c r="KU157">
        <v>399361</v>
      </c>
      <c r="KV157">
        <v>419753</v>
      </c>
      <c r="KW157">
        <v>440148</v>
      </c>
      <c r="KX157">
        <v>460538</v>
      </c>
      <c r="KY157">
        <v>480925</v>
      </c>
      <c r="KZ157">
        <v>503328</v>
      </c>
      <c r="LA157">
        <v>525729</v>
      </c>
      <c r="LB157">
        <v>548128</v>
      </c>
      <c r="LC157">
        <v>570534</v>
      </c>
      <c r="LD157">
        <v>583221</v>
      </c>
      <c r="LE157">
        <v>590685</v>
      </c>
      <c r="LF157">
        <v>606924</v>
      </c>
    </row>
    <row r="158" spans="1:318">
      <c r="A158" t="s">
        <v>523</v>
      </c>
      <c r="B158" t="s">
        <v>331</v>
      </c>
      <c r="C158">
        <v>1000000</v>
      </c>
      <c r="D158" t="s">
        <v>332</v>
      </c>
      <c r="E158" t="s">
        <v>714</v>
      </c>
      <c r="F158" s="2" t="s">
        <v>715</v>
      </c>
      <c r="G158">
        <v>399</v>
      </c>
      <c r="H158" t="s">
        <v>8</v>
      </c>
      <c r="I158" t="s">
        <v>8</v>
      </c>
      <c r="J158" t="s">
        <v>8</v>
      </c>
      <c r="K158">
        <v>356</v>
      </c>
      <c r="L158" t="s">
        <v>8</v>
      </c>
      <c r="M158" t="s">
        <v>8</v>
      </c>
      <c r="N158" t="s">
        <v>8</v>
      </c>
      <c r="O158">
        <v>433</v>
      </c>
      <c r="P158" t="s">
        <v>8</v>
      </c>
      <c r="Q158" t="s">
        <v>8</v>
      </c>
      <c r="R158" t="s">
        <v>8</v>
      </c>
      <c r="S158">
        <v>452</v>
      </c>
      <c r="T158" t="s">
        <v>8</v>
      </c>
      <c r="U158" t="s">
        <v>8</v>
      </c>
      <c r="V158" t="s">
        <v>8</v>
      </c>
      <c r="W158">
        <v>449</v>
      </c>
      <c r="X158" t="s">
        <v>8</v>
      </c>
      <c r="Y158" t="s">
        <v>8</v>
      </c>
      <c r="Z158" t="s">
        <v>8</v>
      </c>
      <c r="AA158">
        <v>445</v>
      </c>
      <c r="AB158" t="s">
        <v>8</v>
      </c>
      <c r="AC158" t="s">
        <v>8</v>
      </c>
      <c r="AD158" t="s">
        <v>8</v>
      </c>
      <c r="AE158">
        <v>490</v>
      </c>
      <c r="AF158">
        <v>462</v>
      </c>
      <c r="AG158">
        <v>469</v>
      </c>
      <c r="AH158">
        <v>462</v>
      </c>
      <c r="AI158">
        <v>518</v>
      </c>
      <c r="AJ158">
        <v>493</v>
      </c>
      <c r="AK158">
        <v>529</v>
      </c>
      <c r="AL158">
        <v>518</v>
      </c>
      <c r="AM158">
        <v>499</v>
      </c>
      <c r="AN158">
        <v>497</v>
      </c>
      <c r="AO158">
        <v>520</v>
      </c>
      <c r="AP158">
        <v>549</v>
      </c>
      <c r="AQ158">
        <v>598</v>
      </c>
      <c r="AR158">
        <v>622</v>
      </c>
      <c r="AS158">
        <v>643</v>
      </c>
      <c r="AT158">
        <v>627</v>
      </c>
      <c r="AU158">
        <v>652</v>
      </c>
      <c r="AV158">
        <v>714</v>
      </c>
      <c r="AW158">
        <v>731</v>
      </c>
      <c r="AX158">
        <v>757</v>
      </c>
      <c r="AY158">
        <v>788</v>
      </c>
      <c r="AZ158">
        <v>767</v>
      </c>
      <c r="BA158">
        <v>807</v>
      </c>
      <c r="BB158">
        <v>813</v>
      </c>
      <c r="BC158">
        <v>876</v>
      </c>
      <c r="BD158">
        <v>825</v>
      </c>
      <c r="BE158">
        <v>863</v>
      </c>
      <c r="BF158">
        <v>860</v>
      </c>
      <c r="BG158">
        <v>871</v>
      </c>
      <c r="BH158">
        <v>840</v>
      </c>
      <c r="BI158">
        <v>910</v>
      </c>
      <c r="BJ158">
        <v>914</v>
      </c>
      <c r="BK158">
        <v>964</v>
      </c>
      <c r="BL158">
        <v>964</v>
      </c>
      <c r="BM158">
        <v>1100</v>
      </c>
      <c r="BN158">
        <v>1114</v>
      </c>
      <c r="BO158">
        <v>1725</v>
      </c>
      <c r="BP158">
        <v>1465</v>
      </c>
      <c r="BQ158">
        <v>1648</v>
      </c>
      <c r="BR158">
        <v>1800</v>
      </c>
      <c r="BS158">
        <v>1831</v>
      </c>
      <c r="BT158">
        <v>2085</v>
      </c>
      <c r="BU158">
        <v>2039</v>
      </c>
      <c r="BV158">
        <v>2259</v>
      </c>
      <c r="BW158">
        <v>2304</v>
      </c>
      <c r="BX158">
        <v>2240</v>
      </c>
      <c r="BY158">
        <v>1868</v>
      </c>
      <c r="BZ158">
        <v>1916</v>
      </c>
      <c r="CA158">
        <v>1949</v>
      </c>
      <c r="CB158">
        <v>2058</v>
      </c>
      <c r="CC158">
        <v>2089</v>
      </c>
      <c r="CD158">
        <v>2333</v>
      </c>
      <c r="CE158">
        <v>2697</v>
      </c>
      <c r="CF158">
        <v>2518</v>
      </c>
      <c r="CG158">
        <v>2543</v>
      </c>
      <c r="CH158">
        <v>2497</v>
      </c>
      <c r="CI158">
        <v>2669</v>
      </c>
      <c r="CJ158">
        <v>2757</v>
      </c>
      <c r="CK158">
        <v>2806</v>
      </c>
      <c r="CL158">
        <v>2889</v>
      </c>
      <c r="CM158">
        <v>3011</v>
      </c>
      <c r="CN158">
        <v>3242</v>
      </c>
      <c r="CO158">
        <v>3378</v>
      </c>
      <c r="CP158">
        <v>3429</v>
      </c>
      <c r="CQ158">
        <v>3696</v>
      </c>
      <c r="CR158">
        <v>3655</v>
      </c>
      <c r="CS158">
        <v>3905</v>
      </c>
      <c r="CT158">
        <v>3965</v>
      </c>
      <c r="CU158">
        <v>4305</v>
      </c>
      <c r="CV158">
        <v>4290</v>
      </c>
      <c r="CW158">
        <v>4429</v>
      </c>
      <c r="CX158">
        <v>4384</v>
      </c>
      <c r="CY158">
        <v>4896</v>
      </c>
      <c r="CZ158">
        <v>5299</v>
      </c>
      <c r="DA158">
        <v>5445</v>
      </c>
      <c r="DB158">
        <v>5577</v>
      </c>
      <c r="DC158">
        <v>5860</v>
      </c>
      <c r="DD158">
        <v>5999</v>
      </c>
      <c r="DE158">
        <v>6158</v>
      </c>
      <c r="DF158">
        <v>6263</v>
      </c>
      <c r="DG158">
        <v>6421</v>
      </c>
      <c r="DH158">
        <v>6443</v>
      </c>
      <c r="DI158">
        <v>6424</v>
      </c>
      <c r="DJ158">
        <v>6442</v>
      </c>
      <c r="DK158">
        <v>6979</v>
      </c>
      <c r="DL158">
        <v>7092</v>
      </c>
      <c r="DM158">
        <v>7156</v>
      </c>
      <c r="DN158">
        <v>7707</v>
      </c>
      <c r="DO158">
        <v>8682</v>
      </c>
      <c r="DP158">
        <v>10280</v>
      </c>
      <c r="DQ158">
        <v>10881</v>
      </c>
      <c r="DR158">
        <v>11195</v>
      </c>
      <c r="DS158">
        <v>11730</v>
      </c>
      <c r="DT158">
        <v>11542</v>
      </c>
      <c r="DU158">
        <v>11765</v>
      </c>
      <c r="DV158">
        <v>12259</v>
      </c>
      <c r="DW158">
        <v>12521</v>
      </c>
      <c r="DX158">
        <v>12391</v>
      </c>
      <c r="DY158">
        <v>12574</v>
      </c>
      <c r="DZ158">
        <v>12167</v>
      </c>
      <c r="EA158">
        <v>12519</v>
      </c>
      <c r="EB158">
        <v>12370</v>
      </c>
      <c r="EC158">
        <v>12163</v>
      </c>
      <c r="ED158">
        <v>11607</v>
      </c>
      <c r="EE158">
        <v>11550</v>
      </c>
      <c r="EF158">
        <v>11500</v>
      </c>
      <c r="EG158">
        <v>11450</v>
      </c>
      <c r="EH158">
        <v>11400</v>
      </c>
      <c r="EI158">
        <v>11357</v>
      </c>
      <c r="EJ158">
        <v>11089</v>
      </c>
      <c r="EK158">
        <v>11579</v>
      </c>
      <c r="EL158">
        <v>12550</v>
      </c>
      <c r="EM158">
        <v>12901</v>
      </c>
      <c r="EN158">
        <v>13481</v>
      </c>
      <c r="EO158">
        <v>14367</v>
      </c>
      <c r="EP158">
        <v>16571</v>
      </c>
      <c r="EQ158">
        <v>14720</v>
      </c>
      <c r="ER158">
        <v>16681</v>
      </c>
      <c r="ES158">
        <v>15132</v>
      </c>
      <c r="ET158">
        <v>14766</v>
      </c>
      <c r="EU158">
        <v>15043</v>
      </c>
      <c r="EV158">
        <v>11774</v>
      </c>
      <c r="EW158">
        <v>11306</v>
      </c>
      <c r="EX158">
        <v>10755</v>
      </c>
      <c r="EY158">
        <v>11041</v>
      </c>
      <c r="EZ158">
        <v>10882</v>
      </c>
      <c r="FA158">
        <v>9742</v>
      </c>
      <c r="FB158">
        <v>9733</v>
      </c>
      <c r="FC158">
        <v>11131</v>
      </c>
      <c r="FD158">
        <v>11627</v>
      </c>
      <c r="FE158">
        <v>12009</v>
      </c>
      <c r="FF158">
        <v>10688</v>
      </c>
      <c r="FG158">
        <v>10647</v>
      </c>
      <c r="FH158">
        <v>9764</v>
      </c>
      <c r="FI158">
        <v>9823</v>
      </c>
      <c r="FJ158">
        <v>9002</v>
      </c>
      <c r="FK158">
        <v>9985</v>
      </c>
      <c r="FL158">
        <v>7813</v>
      </c>
      <c r="FM158">
        <v>7626</v>
      </c>
      <c r="FN158">
        <v>8817</v>
      </c>
      <c r="FO158">
        <v>9992</v>
      </c>
      <c r="FP158">
        <v>11938</v>
      </c>
      <c r="FQ158">
        <v>12678</v>
      </c>
      <c r="FR158">
        <v>13606</v>
      </c>
      <c r="FS158">
        <v>10600</v>
      </c>
      <c r="FT158">
        <v>12023</v>
      </c>
      <c r="FU158">
        <v>10459</v>
      </c>
      <c r="FV158">
        <v>13218</v>
      </c>
      <c r="FW158">
        <v>12165</v>
      </c>
      <c r="FX158">
        <v>14771</v>
      </c>
      <c r="FY158">
        <v>15326</v>
      </c>
      <c r="FZ158">
        <v>16027</v>
      </c>
      <c r="GA158">
        <v>13876</v>
      </c>
      <c r="GB158">
        <v>9357</v>
      </c>
      <c r="GC158">
        <v>9714</v>
      </c>
      <c r="GD158">
        <v>10605</v>
      </c>
      <c r="GE158">
        <v>15475</v>
      </c>
      <c r="GF158">
        <v>16753</v>
      </c>
      <c r="GG158">
        <v>17146</v>
      </c>
      <c r="GH158">
        <v>16796</v>
      </c>
      <c r="GI158">
        <v>17380</v>
      </c>
      <c r="GJ158">
        <v>16937</v>
      </c>
      <c r="GK158">
        <v>16957</v>
      </c>
      <c r="GL158">
        <v>17939</v>
      </c>
      <c r="GM158">
        <v>18564</v>
      </c>
      <c r="GN158">
        <v>20602</v>
      </c>
      <c r="GO158">
        <v>20405</v>
      </c>
      <c r="GP158">
        <v>19506</v>
      </c>
      <c r="GQ158">
        <v>21388</v>
      </c>
      <c r="GR158">
        <v>21704</v>
      </c>
      <c r="GS158">
        <v>24237</v>
      </c>
      <c r="GT158">
        <v>23738</v>
      </c>
      <c r="GU158">
        <v>23991</v>
      </c>
      <c r="GV158">
        <v>24225</v>
      </c>
      <c r="GW158">
        <v>27830</v>
      </c>
      <c r="GX158">
        <v>26678</v>
      </c>
      <c r="GY158">
        <v>25111</v>
      </c>
      <c r="GZ158">
        <v>22364</v>
      </c>
      <c r="HA158">
        <v>21162</v>
      </c>
      <c r="HB158">
        <v>21212</v>
      </c>
      <c r="HC158">
        <v>28374</v>
      </c>
      <c r="HD158">
        <v>29732</v>
      </c>
      <c r="HE158">
        <v>29784</v>
      </c>
      <c r="HF158">
        <v>31590</v>
      </c>
      <c r="HG158">
        <v>31169</v>
      </c>
      <c r="HH158">
        <v>30966</v>
      </c>
      <c r="HI158">
        <v>27994</v>
      </c>
      <c r="HJ158">
        <v>28251</v>
      </c>
      <c r="HK158">
        <v>31202</v>
      </c>
      <c r="HL158">
        <v>30835</v>
      </c>
      <c r="HM158">
        <v>31922</v>
      </c>
      <c r="HN158">
        <v>33682</v>
      </c>
      <c r="HO158">
        <v>43766</v>
      </c>
      <c r="HP158">
        <v>44353</v>
      </c>
      <c r="HQ158">
        <v>44870</v>
      </c>
      <c r="HR158">
        <v>45497</v>
      </c>
      <c r="HS158">
        <v>46715</v>
      </c>
      <c r="HT158">
        <v>43171</v>
      </c>
      <c r="HU158">
        <v>45435</v>
      </c>
      <c r="HV158">
        <v>44049</v>
      </c>
      <c r="HW158">
        <v>41925</v>
      </c>
      <c r="HX158">
        <v>41100</v>
      </c>
      <c r="HY158">
        <v>40201</v>
      </c>
      <c r="HZ158">
        <v>40103</v>
      </c>
      <c r="IA158">
        <v>43156</v>
      </c>
      <c r="IB158">
        <v>51868</v>
      </c>
      <c r="IC158">
        <v>53862</v>
      </c>
      <c r="ID158">
        <v>53784</v>
      </c>
      <c r="IE158">
        <v>56466</v>
      </c>
      <c r="IF158">
        <v>53009</v>
      </c>
      <c r="IG158">
        <v>53717</v>
      </c>
      <c r="IH158">
        <v>47574</v>
      </c>
      <c r="II158">
        <v>47332</v>
      </c>
      <c r="IJ158">
        <v>56425</v>
      </c>
      <c r="IK158">
        <v>57681</v>
      </c>
      <c r="IL158">
        <v>56777</v>
      </c>
      <c r="IM158">
        <v>60603</v>
      </c>
      <c r="IN158">
        <v>64979</v>
      </c>
      <c r="IO158">
        <v>66058</v>
      </c>
      <c r="IP158">
        <v>69167</v>
      </c>
      <c r="IQ158">
        <v>71157</v>
      </c>
      <c r="IR158">
        <v>78167</v>
      </c>
      <c r="IS158">
        <v>91841</v>
      </c>
      <c r="IT158">
        <v>101162</v>
      </c>
      <c r="IU158">
        <v>115536</v>
      </c>
      <c r="IV158">
        <v>109937</v>
      </c>
      <c r="IW158">
        <v>110455</v>
      </c>
      <c r="IX158">
        <v>102166</v>
      </c>
      <c r="IY158">
        <v>131734</v>
      </c>
      <c r="IZ158">
        <v>121767</v>
      </c>
      <c r="JA158">
        <v>125138</v>
      </c>
      <c r="JB158">
        <v>131910</v>
      </c>
      <c r="JC158">
        <v>136037</v>
      </c>
      <c r="JD158">
        <v>132394</v>
      </c>
      <c r="JE158">
        <v>130328</v>
      </c>
      <c r="JF158">
        <v>124524</v>
      </c>
      <c r="JG158">
        <v>136634</v>
      </c>
      <c r="JH158">
        <v>145904</v>
      </c>
      <c r="JI158">
        <v>178647</v>
      </c>
      <c r="JJ158">
        <v>193699</v>
      </c>
      <c r="JK158">
        <v>170267</v>
      </c>
      <c r="JL158">
        <v>162010</v>
      </c>
      <c r="JM158">
        <v>165312</v>
      </c>
      <c r="JN158">
        <v>159907</v>
      </c>
      <c r="JO158">
        <v>159805</v>
      </c>
      <c r="JP158">
        <v>160238</v>
      </c>
      <c r="JQ158">
        <v>150368</v>
      </c>
      <c r="JR158">
        <v>165322</v>
      </c>
      <c r="JS158">
        <v>219664</v>
      </c>
      <c r="JT158">
        <v>206489</v>
      </c>
      <c r="JU158">
        <v>214634</v>
      </c>
      <c r="JV158">
        <v>186866</v>
      </c>
      <c r="JW158">
        <v>180662</v>
      </c>
      <c r="JX158">
        <v>186731</v>
      </c>
      <c r="JY158">
        <v>173935</v>
      </c>
      <c r="JZ158">
        <v>163433</v>
      </c>
      <c r="KA158">
        <v>152436</v>
      </c>
      <c r="KB158">
        <v>146001</v>
      </c>
      <c r="KC158">
        <v>139459</v>
      </c>
      <c r="KD158">
        <v>158019</v>
      </c>
      <c r="KE158">
        <v>178269</v>
      </c>
      <c r="KF158">
        <v>193492</v>
      </c>
      <c r="KG158">
        <v>196972</v>
      </c>
      <c r="KH158">
        <v>190009</v>
      </c>
      <c r="KI158">
        <v>192676</v>
      </c>
      <c r="KJ158">
        <v>212193</v>
      </c>
      <c r="KK158">
        <v>220508</v>
      </c>
      <c r="KL158">
        <v>211385</v>
      </c>
      <c r="KM158">
        <v>233061</v>
      </c>
      <c r="KN158">
        <v>255582</v>
      </c>
      <c r="KO158">
        <v>265831</v>
      </c>
      <c r="KP158">
        <v>261897</v>
      </c>
      <c r="KQ158">
        <v>230861</v>
      </c>
      <c r="KR158">
        <v>243769</v>
      </c>
      <c r="KS158">
        <v>239660</v>
      </c>
      <c r="KT158">
        <v>224182</v>
      </c>
      <c r="KU158">
        <v>224596</v>
      </c>
      <c r="KV158">
        <v>234518</v>
      </c>
      <c r="KW158">
        <v>235016</v>
      </c>
      <c r="KX158">
        <v>239191</v>
      </c>
      <c r="KY158">
        <v>233737</v>
      </c>
      <c r="KZ158">
        <v>249857</v>
      </c>
      <c r="LA158">
        <v>246145</v>
      </c>
      <c r="LB158">
        <v>246919</v>
      </c>
      <c r="LC158">
        <v>240093</v>
      </c>
      <c r="LD158">
        <v>239553</v>
      </c>
      <c r="LE158">
        <v>255234</v>
      </c>
      <c r="LF158">
        <v>232993</v>
      </c>
    </row>
    <row r="159" spans="1:318">
      <c r="A159" t="s">
        <v>526</v>
      </c>
      <c r="B159" t="s">
        <v>331</v>
      </c>
      <c r="C159">
        <v>1000000</v>
      </c>
      <c r="D159" t="s">
        <v>332</v>
      </c>
      <c r="E159" t="s">
        <v>716</v>
      </c>
      <c r="F159" s="2" t="s">
        <v>717</v>
      </c>
      <c r="G159">
        <v>399</v>
      </c>
      <c r="H159" t="s">
        <v>8</v>
      </c>
      <c r="I159" t="s">
        <v>8</v>
      </c>
      <c r="J159" t="s">
        <v>8</v>
      </c>
      <c r="K159">
        <v>356</v>
      </c>
      <c r="L159" t="s">
        <v>8</v>
      </c>
      <c r="M159" t="s">
        <v>8</v>
      </c>
      <c r="N159" t="s">
        <v>8</v>
      </c>
      <c r="O159">
        <v>433</v>
      </c>
      <c r="P159" t="s">
        <v>8</v>
      </c>
      <c r="Q159" t="s">
        <v>8</v>
      </c>
      <c r="R159" t="s">
        <v>8</v>
      </c>
      <c r="S159">
        <v>452</v>
      </c>
      <c r="T159" t="s">
        <v>8</v>
      </c>
      <c r="U159" t="s">
        <v>8</v>
      </c>
      <c r="V159" t="s">
        <v>8</v>
      </c>
      <c r="W159">
        <v>449</v>
      </c>
      <c r="X159" t="s">
        <v>8</v>
      </c>
      <c r="Y159" t="s">
        <v>8</v>
      </c>
      <c r="Z159" t="s">
        <v>8</v>
      </c>
      <c r="AA159">
        <v>445</v>
      </c>
      <c r="AB159" t="s">
        <v>8</v>
      </c>
      <c r="AC159" t="s">
        <v>8</v>
      </c>
      <c r="AD159" t="s">
        <v>8</v>
      </c>
      <c r="AE159">
        <v>490</v>
      </c>
      <c r="AF159">
        <v>462</v>
      </c>
      <c r="AG159">
        <v>469</v>
      </c>
      <c r="AH159">
        <v>462</v>
      </c>
      <c r="AI159">
        <v>518</v>
      </c>
      <c r="AJ159">
        <v>493</v>
      </c>
      <c r="AK159">
        <v>529</v>
      </c>
      <c r="AL159">
        <v>518</v>
      </c>
      <c r="AM159">
        <v>499</v>
      </c>
      <c r="AN159">
        <v>497</v>
      </c>
      <c r="AO159">
        <v>520</v>
      </c>
      <c r="AP159">
        <v>549</v>
      </c>
      <c r="AQ159">
        <v>598</v>
      </c>
      <c r="AR159">
        <v>622</v>
      </c>
      <c r="AS159">
        <v>643</v>
      </c>
      <c r="AT159">
        <v>627</v>
      </c>
      <c r="AU159">
        <v>652</v>
      </c>
      <c r="AV159">
        <v>714</v>
      </c>
      <c r="AW159">
        <v>731</v>
      </c>
      <c r="AX159">
        <v>757</v>
      </c>
      <c r="AY159">
        <v>788</v>
      </c>
      <c r="AZ159">
        <v>767</v>
      </c>
      <c r="BA159">
        <v>807</v>
      </c>
      <c r="BB159">
        <v>813</v>
      </c>
      <c r="BC159">
        <v>876</v>
      </c>
      <c r="BD159">
        <v>825</v>
      </c>
      <c r="BE159">
        <v>863</v>
      </c>
      <c r="BF159">
        <v>860</v>
      </c>
      <c r="BG159">
        <v>871</v>
      </c>
      <c r="BH159">
        <v>840</v>
      </c>
      <c r="BI159">
        <v>910</v>
      </c>
      <c r="BJ159">
        <v>914</v>
      </c>
      <c r="BK159">
        <v>964</v>
      </c>
      <c r="BL159">
        <v>964</v>
      </c>
      <c r="BM159">
        <v>1100</v>
      </c>
      <c r="BN159">
        <v>1114</v>
      </c>
      <c r="BO159">
        <v>1725</v>
      </c>
      <c r="BP159">
        <v>1465</v>
      </c>
      <c r="BQ159">
        <v>1648</v>
      </c>
      <c r="BR159">
        <v>1800</v>
      </c>
      <c r="BS159">
        <v>1831</v>
      </c>
      <c r="BT159">
        <v>2085</v>
      </c>
      <c r="BU159">
        <v>2039</v>
      </c>
      <c r="BV159">
        <v>2259</v>
      </c>
      <c r="BW159">
        <v>2304</v>
      </c>
      <c r="BX159">
        <v>2240</v>
      </c>
      <c r="BY159">
        <v>1868</v>
      </c>
      <c r="BZ159">
        <v>1916</v>
      </c>
      <c r="CA159">
        <v>1949</v>
      </c>
      <c r="CB159">
        <v>2058</v>
      </c>
      <c r="CC159">
        <v>2089</v>
      </c>
      <c r="CD159">
        <v>2333</v>
      </c>
      <c r="CE159">
        <v>2697</v>
      </c>
      <c r="CF159">
        <v>2518</v>
      </c>
      <c r="CG159">
        <v>2543</v>
      </c>
      <c r="CH159">
        <v>2497</v>
      </c>
      <c r="CI159">
        <v>2669</v>
      </c>
      <c r="CJ159">
        <v>2757</v>
      </c>
      <c r="CK159">
        <v>2806</v>
      </c>
      <c r="CL159">
        <v>2889</v>
      </c>
      <c r="CM159">
        <v>3011</v>
      </c>
      <c r="CN159">
        <v>3242</v>
      </c>
      <c r="CO159">
        <v>3378</v>
      </c>
      <c r="CP159">
        <v>3429</v>
      </c>
      <c r="CQ159">
        <v>3696</v>
      </c>
      <c r="CR159">
        <v>3655</v>
      </c>
      <c r="CS159">
        <v>3905</v>
      </c>
      <c r="CT159">
        <v>3965</v>
      </c>
      <c r="CU159">
        <v>4305</v>
      </c>
      <c r="CV159">
        <v>4290</v>
      </c>
      <c r="CW159">
        <v>4429</v>
      </c>
      <c r="CX159">
        <v>4384</v>
      </c>
      <c r="CY159">
        <v>4896</v>
      </c>
      <c r="CZ159">
        <v>5299</v>
      </c>
      <c r="DA159">
        <v>5445</v>
      </c>
      <c r="DB159">
        <v>5577</v>
      </c>
      <c r="DC159">
        <v>5860</v>
      </c>
      <c r="DD159">
        <v>5999</v>
      </c>
      <c r="DE159">
        <v>6158</v>
      </c>
      <c r="DF159">
        <v>6263</v>
      </c>
      <c r="DG159">
        <v>6421</v>
      </c>
      <c r="DH159">
        <v>6443</v>
      </c>
      <c r="DI159">
        <v>6424</v>
      </c>
      <c r="DJ159">
        <v>6442</v>
      </c>
      <c r="DK159">
        <v>6979</v>
      </c>
      <c r="DL159">
        <v>7092</v>
      </c>
      <c r="DM159">
        <v>7156</v>
      </c>
      <c r="DN159">
        <v>7707</v>
      </c>
      <c r="DO159">
        <v>8682</v>
      </c>
      <c r="DP159">
        <v>10280</v>
      </c>
      <c r="DQ159">
        <v>10881</v>
      </c>
      <c r="DR159">
        <v>11195</v>
      </c>
      <c r="DS159">
        <v>11730</v>
      </c>
      <c r="DT159">
        <v>11542</v>
      </c>
      <c r="DU159">
        <v>11765</v>
      </c>
      <c r="DV159">
        <v>12259</v>
      </c>
      <c r="DW159">
        <v>12521</v>
      </c>
      <c r="DX159">
        <v>12391</v>
      </c>
      <c r="DY159">
        <v>12574</v>
      </c>
      <c r="DZ159">
        <v>12167</v>
      </c>
      <c r="EA159">
        <v>12519</v>
      </c>
      <c r="EB159">
        <v>12370</v>
      </c>
      <c r="EC159">
        <v>12163</v>
      </c>
      <c r="ED159">
        <v>11607</v>
      </c>
      <c r="EE159">
        <v>11550</v>
      </c>
      <c r="EF159">
        <v>11500</v>
      </c>
      <c r="EG159">
        <v>11450</v>
      </c>
      <c r="EH159">
        <v>11400</v>
      </c>
      <c r="EI159">
        <v>11357</v>
      </c>
      <c r="EJ159">
        <v>11089</v>
      </c>
      <c r="EK159">
        <v>11579</v>
      </c>
      <c r="EL159">
        <v>12550</v>
      </c>
      <c r="EM159">
        <v>12901</v>
      </c>
      <c r="EN159">
        <v>13481</v>
      </c>
      <c r="EO159">
        <v>14367</v>
      </c>
      <c r="EP159">
        <v>16571</v>
      </c>
      <c r="EQ159">
        <v>14720</v>
      </c>
      <c r="ER159">
        <v>16681</v>
      </c>
      <c r="ES159">
        <v>15132</v>
      </c>
      <c r="ET159">
        <v>14766</v>
      </c>
      <c r="EU159">
        <v>15043</v>
      </c>
      <c r="EV159">
        <v>11774</v>
      </c>
      <c r="EW159">
        <v>11306</v>
      </c>
      <c r="EX159">
        <v>10755</v>
      </c>
      <c r="EY159">
        <v>11041</v>
      </c>
      <c r="EZ159">
        <v>10882</v>
      </c>
      <c r="FA159">
        <v>9742</v>
      </c>
      <c r="FB159">
        <v>9733</v>
      </c>
      <c r="FC159">
        <v>11131</v>
      </c>
      <c r="FD159">
        <v>11627</v>
      </c>
      <c r="FE159">
        <v>12009</v>
      </c>
      <c r="FF159">
        <v>10688</v>
      </c>
      <c r="FG159">
        <v>10647</v>
      </c>
      <c r="FH159">
        <v>9764</v>
      </c>
      <c r="FI159">
        <v>9823</v>
      </c>
      <c r="FJ159">
        <v>9002</v>
      </c>
      <c r="FK159">
        <v>9985</v>
      </c>
      <c r="FL159">
        <v>7813</v>
      </c>
      <c r="FM159">
        <v>7626</v>
      </c>
      <c r="FN159">
        <v>8817</v>
      </c>
      <c r="FO159">
        <v>9992</v>
      </c>
      <c r="FP159">
        <v>11938</v>
      </c>
      <c r="FQ159">
        <v>12678</v>
      </c>
      <c r="FR159">
        <v>13606</v>
      </c>
      <c r="FS159">
        <v>10600</v>
      </c>
      <c r="FT159">
        <v>12023</v>
      </c>
      <c r="FU159">
        <v>10459</v>
      </c>
      <c r="FV159">
        <v>13218</v>
      </c>
      <c r="FW159">
        <v>12165</v>
      </c>
      <c r="FX159">
        <v>14771</v>
      </c>
      <c r="FY159">
        <v>15326</v>
      </c>
      <c r="FZ159">
        <v>16027</v>
      </c>
      <c r="GA159">
        <v>13876</v>
      </c>
      <c r="GB159">
        <v>9357</v>
      </c>
      <c r="GC159">
        <v>9714</v>
      </c>
      <c r="GD159">
        <v>10605</v>
      </c>
      <c r="GE159">
        <v>15475</v>
      </c>
      <c r="GF159">
        <v>16753</v>
      </c>
      <c r="GG159">
        <v>17146</v>
      </c>
      <c r="GH159">
        <v>16796</v>
      </c>
      <c r="GI159">
        <v>17380</v>
      </c>
      <c r="GJ159">
        <v>16937</v>
      </c>
      <c r="GK159">
        <v>16957</v>
      </c>
      <c r="GL159">
        <v>17939</v>
      </c>
      <c r="GM159">
        <v>18564</v>
      </c>
      <c r="GN159">
        <v>20602</v>
      </c>
      <c r="GO159">
        <v>20405</v>
      </c>
      <c r="GP159">
        <v>19506</v>
      </c>
      <c r="GQ159">
        <v>21388</v>
      </c>
      <c r="GR159">
        <v>21704</v>
      </c>
      <c r="GS159">
        <v>24237</v>
      </c>
      <c r="GT159">
        <v>23738</v>
      </c>
      <c r="GU159">
        <v>23991</v>
      </c>
      <c r="GV159">
        <v>24225</v>
      </c>
      <c r="GW159">
        <v>27830</v>
      </c>
      <c r="GX159">
        <v>26678</v>
      </c>
      <c r="GY159">
        <v>25111</v>
      </c>
      <c r="GZ159">
        <v>22364</v>
      </c>
      <c r="HA159">
        <v>21162</v>
      </c>
      <c r="HB159">
        <v>21212</v>
      </c>
      <c r="HC159">
        <v>28374</v>
      </c>
      <c r="HD159">
        <v>29732</v>
      </c>
      <c r="HE159">
        <v>29784</v>
      </c>
      <c r="HF159">
        <v>31590</v>
      </c>
      <c r="HG159">
        <v>31169</v>
      </c>
      <c r="HH159">
        <v>30966</v>
      </c>
      <c r="HI159">
        <v>27994</v>
      </c>
      <c r="HJ159">
        <v>28251</v>
      </c>
      <c r="HK159">
        <v>31202</v>
      </c>
      <c r="HL159">
        <v>30835</v>
      </c>
      <c r="HM159">
        <v>31922</v>
      </c>
      <c r="HN159">
        <v>33682</v>
      </c>
      <c r="HO159">
        <v>43766</v>
      </c>
      <c r="HP159">
        <v>44353</v>
      </c>
      <c r="HQ159">
        <v>44870</v>
      </c>
      <c r="HR159">
        <v>45497</v>
      </c>
      <c r="HS159">
        <v>46715</v>
      </c>
      <c r="HT159">
        <v>43171</v>
      </c>
      <c r="HU159">
        <v>45435</v>
      </c>
      <c r="HV159">
        <v>44049</v>
      </c>
      <c r="HW159">
        <v>41925</v>
      </c>
      <c r="HX159">
        <v>41100</v>
      </c>
      <c r="HY159">
        <v>40201</v>
      </c>
      <c r="HZ159">
        <v>40103</v>
      </c>
      <c r="IA159">
        <v>43156</v>
      </c>
      <c r="IB159">
        <v>42424</v>
      </c>
      <c r="IC159">
        <v>45047</v>
      </c>
      <c r="ID159">
        <v>44268</v>
      </c>
      <c r="IE159">
        <v>47396</v>
      </c>
      <c r="IF159">
        <v>46966</v>
      </c>
      <c r="IG159">
        <v>46994</v>
      </c>
      <c r="IH159">
        <v>43616</v>
      </c>
      <c r="II159">
        <v>43734</v>
      </c>
      <c r="IJ159">
        <v>43878</v>
      </c>
      <c r="IK159">
        <v>44744</v>
      </c>
      <c r="IL159">
        <v>43537</v>
      </c>
      <c r="IM159">
        <v>45923</v>
      </c>
      <c r="IN159">
        <v>48084</v>
      </c>
      <c r="IO159">
        <v>49302</v>
      </c>
      <c r="IP159">
        <v>48357</v>
      </c>
      <c r="IQ159">
        <v>49795</v>
      </c>
      <c r="IR159">
        <v>50531</v>
      </c>
      <c r="IS159">
        <v>55789</v>
      </c>
      <c r="IT159">
        <v>56014</v>
      </c>
      <c r="IU159">
        <v>60679</v>
      </c>
      <c r="IV159">
        <v>59875</v>
      </c>
      <c r="IW159">
        <v>64739</v>
      </c>
      <c r="IX159">
        <v>62688</v>
      </c>
      <c r="IY159">
        <v>58882</v>
      </c>
      <c r="IZ159">
        <v>61623</v>
      </c>
      <c r="JA159">
        <v>58661</v>
      </c>
      <c r="JB159">
        <v>57946</v>
      </c>
      <c r="JC159">
        <v>59758</v>
      </c>
      <c r="JD159">
        <v>58212</v>
      </c>
      <c r="JE159">
        <v>60940</v>
      </c>
      <c r="JF159">
        <v>60384</v>
      </c>
      <c r="JG159">
        <v>64696</v>
      </c>
      <c r="JH159">
        <v>60310</v>
      </c>
      <c r="JI159">
        <v>60496</v>
      </c>
      <c r="JJ159">
        <v>69268</v>
      </c>
      <c r="JK159">
        <v>70479</v>
      </c>
      <c r="JL159">
        <v>68437</v>
      </c>
      <c r="JM159">
        <v>70591</v>
      </c>
      <c r="JN159">
        <v>71144</v>
      </c>
      <c r="JO159">
        <v>73693</v>
      </c>
      <c r="JP159">
        <v>72797</v>
      </c>
      <c r="JQ159">
        <v>76910</v>
      </c>
      <c r="JR159">
        <v>78562</v>
      </c>
      <c r="JS159">
        <v>70993</v>
      </c>
      <c r="JT159">
        <v>64763</v>
      </c>
      <c r="JU159">
        <v>67830</v>
      </c>
      <c r="JV159">
        <v>66109</v>
      </c>
      <c r="JW159">
        <v>65621</v>
      </c>
      <c r="JX159">
        <v>64871</v>
      </c>
      <c r="JY159">
        <v>65127</v>
      </c>
      <c r="JZ159">
        <v>66664</v>
      </c>
      <c r="KA159">
        <v>66478</v>
      </c>
      <c r="KB159">
        <v>70297</v>
      </c>
      <c r="KC159">
        <v>68316</v>
      </c>
      <c r="KD159">
        <v>70804</v>
      </c>
      <c r="KE159">
        <v>68952</v>
      </c>
      <c r="KF159">
        <v>74372</v>
      </c>
      <c r="KG159">
        <v>74857</v>
      </c>
      <c r="KH159">
        <v>76746</v>
      </c>
      <c r="KI159">
        <v>77075</v>
      </c>
      <c r="KJ159">
        <v>77519</v>
      </c>
      <c r="KK159">
        <v>78762</v>
      </c>
      <c r="KL159">
        <v>77111</v>
      </c>
      <c r="KM159">
        <v>79418</v>
      </c>
      <c r="KN159">
        <v>77730</v>
      </c>
      <c r="KO159">
        <v>77056</v>
      </c>
      <c r="KP159">
        <v>81777</v>
      </c>
      <c r="KQ159">
        <v>81639</v>
      </c>
      <c r="KR159">
        <v>78619</v>
      </c>
      <c r="KS159">
        <v>75440</v>
      </c>
      <c r="KT159">
        <v>75893</v>
      </c>
      <c r="KU159">
        <v>81616</v>
      </c>
      <c r="KV159">
        <v>85834</v>
      </c>
      <c r="KW159">
        <v>83170</v>
      </c>
      <c r="KX159">
        <v>82925</v>
      </c>
      <c r="KY159">
        <v>84802</v>
      </c>
      <c r="KZ159">
        <v>79523</v>
      </c>
      <c r="LA159">
        <v>80824</v>
      </c>
      <c r="LB159">
        <v>82979</v>
      </c>
      <c r="LC159">
        <v>82419</v>
      </c>
      <c r="LD159">
        <v>80717</v>
      </c>
      <c r="LE159">
        <v>79987</v>
      </c>
      <c r="LF159">
        <v>79614</v>
      </c>
    </row>
    <row r="160" spans="1:318">
      <c r="A160" t="s">
        <v>529</v>
      </c>
      <c r="B160" t="s">
        <v>331</v>
      </c>
      <c r="C160">
        <v>1000000</v>
      </c>
      <c r="D160" t="s">
        <v>332</v>
      </c>
      <c r="E160" t="s">
        <v>718</v>
      </c>
      <c r="F160" s="2" t="s">
        <v>719</v>
      </c>
      <c r="G160">
        <v>0</v>
      </c>
      <c r="H160" t="s">
        <v>8</v>
      </c>
      <c r="I160" t="s">
        <v>8</v>
      </c>
      <c r="J160" t="s">
        <v>8</v>
      </c>
      <c r="K160">
        <v>0</v>
      </c>
      <c r="L160" t="s">
        <v>8</v>
      </c>
      <c r="M160" t="s">
        <v>8</v>
      </c>
      <c r="N160" t="s">
        <v>8</v>
      </c>
      <c r="O160">
        <v>0</v>
      </c>
      <c r="P160" t="s">
        <v>8</v>
      </c>
      <c r="Q160" t="s">
        <v>8</v>
      </c>
      <c r="R160" t="s">
        <v>8</v>
      </c>
      <c r="S160">
        <v>0</v>
      </c>
      <c r="T160" t="s">
        <v>8</v>
      </c>
      <c r="U160" t="s">
        <v>8</v>
      </c>
      <c r="V160" t="s">
        <v>8</v>
      </c>
      <c r="W160">
        <v>0</v>
      </c>
      <c r="X160" t="s">
        <v>8</v>
      </c>
      <c r="Y160" t="s">
        <v>8</v>
      </c>
      <c r="Z160" t="s">
        <v>8</v>
      </c>
      <c r="AA160">
        <v>0</v>
      </c>
      <c r="AB160" t="s">
        <v>8</v>
      </c>
      <c r="AC160" t="s">
        <v>8</v>
      </c>
      <c r="AD160" t="s">
        <v>8</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0</v>
      </c>
      <c r="HT160">
        <v>0</v>
      </c>
      <c r="HU160">
        <v>0</v>
      </c>
      <c r="HV160">
        <v>0</v>
      </c>
      <c r="HW160">
        <v>0</v>
      </c>
      <c r="HX160">
        <v>0</v>
      </c>
      <c r="HY160">
        <v>0</v>
      </c>
      <c r="HZ160">
        <v>0</v>
      </c>
      <c r="IA160">
        <v>0</v>
      </c>
      <c r="IB160">
        <v>9444</v>
      </c>
      <c r="IC160">
        <v>8815</v>
      </c>
      <c r="ID160">
        <v>9516</v>
      </c>
      <c r="IE160">
        <v>9070</v>
      </c>
      <c r="IF160">
        <v>6043</v>
      </c>
      <c r="IG160">
        <v>6723</v>
      </c>
      <c r="IH160">
        <v>3958</v>
      </c>
      <c r="II160">
        <v>3598</v>
      </c>
      <c r="IJ160">
        <v>12547</v>
      </c>
      <c r="IK160">
        <v>12937</v>
      </c>
      <c r="IL160">
        <v>13240</v>
      </c>
      <c r="IM160">
        <v>14680</v>
      </c>
      <c r="IN160">
        <v>16895</v>
      </c>
      <c r="IO160">
        <v>16756</v>
      </c>
      <c r="IP160">
        <v>20810</v>
      </c>
      <c r="IQ160">
        <v>21362</v>
      </c>
      <c r="IR160">
        <v>27636</v>
      </c>
      <c r="IS160">
        <v>36052</v>
      </c>
      <c r="IT160">
        <v>45148</v>
      </c>
      <c r="IU160">
        <v>54857</v>
      </c>
      <c r="IV160">
        <v>50062</v>
      </c>
      <c r="IW160">
        <v>45716</v>
      </c>
      <c r="IX160">
        <v>39478</v>
      </c>
      <c r="IY160">
        <v>72852</v>
      </c>
      <c r="IZ160">
        <v>60144</v>
      </c>
      <c r="JA160">
        <v>66477</v>
      </c>
      <c r="JB160">
        <v>73964</v>
      </c>
      <c r="JC160">
        <v>76279</v>
      </c>
      <c r="JD160">
        <v>74182</v>
      </c>
      <c r="JE160">
        <v>69388</v>
      </c>
      <c r="JF160">
        <v>64140</v>
      </c>
      <c r="JG160">
        <v>71938</v>
      </c>
      <c r="JH160">
        <v>85594</v>
      </c>
      <c r="JI160">
        <v>118151</v>
      </c>
      <c r="JJ160">
        <v>124431</v>
      </c>
      <c r="JK160">
        <v>99788</v>
      </c>
      <c r="JL160">
        <v>93573</v>
      </c>
      <c r="JM160">
        <v>94721</v>
      </c>
      <c r="JN160">
        <v>88763</v>
      </c>
      <c r="JO160">
        <v>86112</v>
      </c>
      <c r="JP160">
        <v>87441</v>
      </c>
      <c r="JQ160">
        <v>73458</v>
      </c>
      <c r="JR160">
        <v>86760</v>
      </c>
      <c r="JS160">
        <v>148671</v>
      </c>
      <c r="JT160">
        <v>141726</v>
      </c>
      <c r="JU160">
        <v>146804</v>
      </c>
      <c r="JV160">
        <v>120757</v>
      </c>
      <c r="JW160">
        <v>115041</v>
      </c>
      <c r="JX160">
        <v>121860</v>
      </c>
      <c r="JY160">
        <v>108808</v>
      </c>
      <c r="JZ160">
        <v>96769</v>
      </c>
      <c r="KA160">
        <v>85958</v>
      </c>
      <c r="KB160">
        <v>75704</v>
      </c>
      <c r="KC160">
        <v>71143</v>
      </c>
      <c r="KD160">
        <v>87215</v>
      </c>
      <c r="KE160">
        <v>109317</v>
      </c>
      <c r="KF160">
        <v>119120</v>
      </c>
      <c r="KG160">
        <v>122115</v>
      </c>
      <c r="KH160">
        <v>113263</v>
      </c>
      <c r="KI160">
        <v>115601</v>
      </c>
      <c r="KJ160">
        <v>134674</v>
      </c>
      <c r="KK160">
        <v>141746</v>
      </c>
      <c r="KL160">
        <v>134274</v>
      </c>
      <c r="KM160">
        <v>153643</v>
      </c>
      <c r="KN160">
        <v>177852</v>
      </c>
      <c r="KO160">
        <v>188775</v>
      </c>
      <c r="KP160">
        <v>180120</v>
      </c>
      <c r="KQ160">
        <v>149222</v>
      </c>
      <c r="KR160">
        <v>165150</v>
      </c>
      <c r="KS160">
        <v>164220</v>
      </c>
      <c r="KT160">
        <v>148289</v>
      </c>
      <c r="KU160">
        <v>142980</v>
      </c>
      <c r="KV160">
        <v>148684</v>
      </c>
      <c r="KW160">
        <v>151846</v>
      </c>
      <c r="KX160">
        <v>156266</v>
      </c>
      <c r="KY160">
        <v>148935</v>
      </c>
      <c r="KZ160">
        <v>170334</v>
      </c>
      <c r="LA160">
        <v>165321</v>
      </c>
      <c r="LB160">
        <v>163940</v>
      </c>
      <c r="LC160">
        <v>157674</v>
      </c>
      <c r="LD160">
        <v>158836</v>
      </c>
      <c r="LE160">
        <v>175247</v>
      </c>
      <c r="LF160">
        <v>153379</v>
      </c>
    </row>
    <row r="161" spans="1:318">
      <c r="A161" t="s">
        <v>610</v>
      </c>
      <c r="B161" t="s">
        <v>331</v>
      </c>
      <c r="C161">
        <v>1000000</v>
      </c>
      <c r="D161" t="s">
        <v>332</v>
      </c>
      <c r="E161" t="s">
        <v>720</v>
      </c>
      <c r="F161" s="2" t="s">
        <v>721</v>
      </c>
      <c r="G161">
        <v>-1105</v>
      </c>
      <c r="H161" t="s">
        <v>8</v>
      </c>
      <c r="I161" t="s">
        <v>8</v>
      </c>
      <c r="J161" t="s">
        <v>8</v>
      </c>
      <c r="K161">
        <v>-4901</v>
      </c>
      <c r="L161" t="s">
        <v>8</v>
      </c>
      <c r="M161" t="s">
        <v>8</v>
      </c>
      <c r="N161" t="s">
        <v>8</v>
      </c>
      <c r="O161">
        <v>-11721</v>
      </c>
      <c r="P161" t="s">
        <v>8</v>
      </c>
      <c r="Q161" t="s">
        <v>8</v>
      </c>
      <c r="R161" t="s">
        <v>8</v>
      </c>
      <c r="S161">
        <v>-13738</v>
      </c>
      <c r="T161" t="s">
        <v>8</v>
      </c>
      <c r="U161" t="s">
        <v>8</v>
      </c>
      <c r="V161" t="s">
        <v>8</v>
      </c>
      <c r="W161">
        <v>-14339</v>
      </c>
      <c r="X161" t="s">
        <v>8</v>
      </c>
      <c r="Y161" t="s">
        <v>8</v>
      </c>
      <c r="Z161" t="s">
        <v>8</v>
      </c>
      <c r="AA161">
        <v>-13267</v>
      </c>
      <c r="AB161" t="s">
        <v>8</v>
      </c>
      <c r="AC161" t="s">
        <v>8</v>
      </c>
      <c r="AD161" t="s">
        <v>8</v>
      </c>
      <c r="AE161">
        <v>-14517</v>
      </c>
      <c r="AF161">
        <v>-13945</v>
      </c>
      <c r="AG161">
        <v>-14590</v>
      </c>
      <c r="AH161">
        <v>-14676</v>
      </c>
      <c r="AI161">
        <v>-15513</v>
      </c>
      <c r="AJ161">
        <v>-16188</v>
      </c>
      <c r="AK161">
        <v>-16391</v>
      </c>
      <c r="AL161">
        <v>-16704</v>
      </c>
      <c r="AM161">
        <v>-17011</v>
      </c>
      <c r="AN161">
        <v>-16617</v>
      </c>
      <c r="AO161">
        <v>-16398</v>
      </c>
      <c r="AP161">
        <v>-15766</v>
      </c>
      <c r="AQ161">
        <v>-15823</v>
      </c>
      <c r="AR161">
        <v>-16166</v>
      </c>
      <c r="AS161">
        <v>-16289</v>
      </c>
      <c r="AT161">
        <v>-16184</v>
      </c>
      <c r="AU161">
        <v>-16632</v>
      </c>
      <c r="AV161">
        <v>-16694</v>
      </c>
      <c r="AW161">
        <v>-17492</v>
      </c>
      <c r="AX161">
        <v>-18074</v>
      </c>
      <c r="AY161">
        <v>-20166</v>
      </c>
      <c r="AZ161">
        <v>-21771</v>
      </c>
      <c r="BA161">
        <v>-22781</v>
      </c>
      <c r="BB161">
        <v>-24324</v>
      </c>
      <c r="BC161">
        <v>-25354</v>
      </c>
      <c r="BD161">
        <v>-25896</v>
      </c>
      <c r="BE161">
        <v>-27003</v>
      </c>
      <c r="BF161">
        <v>-26966</v>
      </c>
      <c r="BG161">
        <v>-26945</v>
      </c>
      <c r="BH161">
        <v>-26660</v>
      </c>
      <c r="BI161">
        <v>-26149</v>
      </c>
      <c r="BJ161">
        <v>-26008</v>
      </c>
      <c r="BK161">
        <v>-25801</v>
      </c>
      <c r="BL161">
        <v>-26909</v>
      </c>
      <c r="BM161">
        <v>-27272</v>
      </c>
      <c r="BN161">
        <v>-27627</v>
      </c>
      <c r="BO161">
        <v>-28541</v>
      </c>
      <c r="BP161">
        <v>-28525</v>
      </c>
      <c r="BQ161">
        <v>-29453</v>
      </c>
      <c r="BR161">
        <v>-29929</v>
      </c>
      <c r="BS161">
        <v>-30693</v>
      </c>
      <c r="BT161">
        <v>-31648</v>
      </c>
      <c r="BU161">
        <v>-34516</v>
      </c>
      <c r="BV161">
        <v>-34957</v>
      </c>
      <c r="BW161">
        <v>-34822</v>
      </c>
      <c r="BX161">
        <v>-35331</v>
      </c>
      <c r="BY161">
        <v>-35959</v>
      </c>
      <c r="BZ161">
        <v>-35669</v>
      </c>
      <c r="CA161">
        <v>-36829</v>
      </c>
      <c r="CB161">
        <v>-37729</v>
      </c>
      <c r="CC161">
        <v>-38378</v>
      </c>
      <c r="CD161">
        <v>-38611</v>
      </c>
      <c r="CE161">
        <v>-36491</v>
      </c>
      <c r="CF161">
        <v>-38601</v>
      </c>
      <c r="CG161">
        <v>-40757</v>
      </c>
      <c r="CH161">
        <v>-40555</v>
      </c>
      <c r="CI161">
        <v>-46977</v>
      </c>
      <c r="CJ161">
        <v>-48648</v>
      </c>
      <c r="CK161">
        <v>-51024</v>
      </c>
      <c r="CL161">
        <v>-51750</v>
      </c>
      <c r="CM161">
        <v>-49794</v>
      </c>
      <c r="CN161">
        <v>-47811</v>
      </c>
      <c r="CO161">
        <v>-46042</v>
      </c>
      <c r="CP161">
        <v>-41875</v>
      </c>
      <c r="CQ161">
        <v>-43406</v>
      </c>
      <c r="CR161">
        <v>-45721</v>
      </c>
      <c r="CS161">
        <v>-44456</v>
      </c>
      <c r="CT161">
        <v>-43823</v>
      </c>
      <c r="CU161">
        <v>-46831</v>
      </c>
      <c r="CV161">
        <v>-47241</v>
      </c>
      <c r="CW161">
        <v>-46909</v>
      </c>
      <c r="CX161">
        <v>-51148</v>
      </c>
      <c r="CY161">
        <v>-50983</v>
      </c>
      <c r="CZ161">
        <v>-52177</v>
      </c>
      <c r="DA161">
        <v>-55315</v>
      </c>
      <c r="DB161">
        <v>-53380</v>
      </c>
      <c r="DC161">
        <v>-54778</v>
      </c>
      <c r="DD161">
        <v>-48949</v>
      </c>
      <c r="DE161">
        <v>-47337</v>
      </c>
      <c r="DF161">
        <v>-39528</v>
      </c>
      <c r="DG161">
        <v>-41204</v>
      </c>
      <c r="DH161">
        <v>-35334</v>
      </c>
      <c r="DI161">
        <v>-34716</v>
      </c>
      <c r="DJ161">
        <v>-30124</v>
      </c>
      <c r="DK161">
        <v>-44586</v>
      </c>
      <c r="DL161">
        <v>-26204</v>
      </c>
      <c r="DM161">
        <v>-31691</v>
      </c>
      <c r="DN161">
        <v>-29750</v>
      </c>
      <c r="DO161">
        <v>-49500</v>
      </c>
      <c r="DP161">
        <v>-45244</v>
      </c>
      <c r="DQ161">
        <v>-53715</v>
      </c>
      <c r="DR161">
        <v>-60236</v>
      </c>
      <c r="DS161">
        <v>-63925</v>
      </c>
      <c r="DT161">
        <v>-65725</v>
      </c>
      <c r="DU161">
        <v>-68686</v>
      </c>
      <c r="DV161">
        <v>-72571</v>
      </c>
      <c r="DW161">
        <v>-79931</v>
      </c>
      <c r="DX161">
        <v>-80540</v>
      </c>
      <c r="DY161">
        <v>-88998</v>
      </c>
      <c r="DZ161">
        <v>-84933</v>
      </c>
      <c r="EA161">
        <v>-119786</v>
      </c>
      <c r="EB161">
        <v>-120160</v>
      </c>
      <c r="EC161">
        <v>-118438</v>
      </c>
      <c r="ED161">
        <v>-110357</v>
      </c>
      <c r="EE161">
        <v>-113073</v>
      </c>
      <c r="EF161">
        <v>-113085</v>
      </c>
      <c r="EG161">
        <v>-111334</v>
      </c>
      <c r="EH161">
        <v>-97169</v>
      </c>
      <c r="EI161">
        <v>-134764</v>
      </c>
      <c r="EJ161">
        <v>-132148</v>
      </c>
      <c r="EK161">
        <v>-141853</v>
      </c>
      <c r="EL161">
        <v>-141378</v>
      </c>
      <c r="EM161">
        <v>-175959</v>
      </c>
      <c r="EN161">
        <v>-178283</v>
      </c>
      <c r="EO161">
        <v>-185230</v>
      </c>
      <c r="EP161">
        <v>-189257</v>
      </c>
      <c r="EQ161">
        <v>-208186</v>
      </c>
      <c r="ER161">
        <v>-214788</v>
      </c>
      <c r="ES161">
        <v>-215361</v>
      </c>
      <c r="ET161">
        <v>-218746</v>
      </c>
      <c r="EU161">
        <v>-251131</v>
      </c>
      <c r="EV161">
        <v>-153597</v>
      </c>
      <c r="EW161">
        <v>-178928</v>
      </c>
      <c r="EX161">
        <v>-180606</v>
      </c>
      <c r="EY161">
        <v>-182108</v>
      </c>
      <c r="EZ161">
        <v>-197092</v>
      </c>
      <c r="FA161">
        <v>-189505</v>
      </c>
      <c r="FB161">
        <v>-197441</v>
      </c>
      <c r="FC161">
        <v>-244998</v>
      </c>
      <c r="FD161">
        <v>-273274</v>
      </c>
      <c r="FE161">
        <v>-260676</v>
      </c>
      <c r="FF161">
        <v>-236172</v>
      </c>
      <c r="FG161">
        <v>-186499</v>
      </c>
      <c r="FH161">
        <v>-174795</v>
      </c>
      <c r="FI161">
        <v>-140754</v>
      </c>
      <c r="FJ161">
        <v>-132059</v>
      </c>
      <c r="FK161">
        <v>-133191</v>
      </c>
      <c r="FL161">
        <v>-110428</v>
      </c>
      <c r="FM161">
        <v>-69250</v>
      </c>
      <c r="FN161">
        <v>-67432</v>
      </c>
      <c r="FO161">
        <v>-124024</v>
      </c>
      <c r="FP161">
        <v>-70512</v>
      </c>
      <c r="FQ161">
        <v>-45122</v>
      </c>
      <c r="FR161">
        <v>4261</v>
      </c>
      <c r="FS161">
        <v>-106337</v>
      </c>
      <c r="FT161">
        <v>-65770</v>
      </c>
      <c r="FU161">
        <v>-11818</v>
      </c>
      <c r="FV161">
        <v>-9773</v>
      </c>
      <c r="FW161">
        <v>-86364</v>
      </c>
      <c r="FX161">
        <v>-70351</v>
      </c>
      <c r="FY161">
        <v>-39506</v>
      </c>
      <c r="FZ161">
        <v>-38380</v>
      </c>
      <c r="GA161">
        <v>-37091</v>
      </c>
      <c r="GB161">
        <v>22617</v>
      </c>
      <c r="GC161">
        <v>10572</v>
      </c>
      <c r="GD161">
        <v>18853</v>
      </c>
      <c r="GE161">
        <v>84557</v>
      </c>
      <c r="GF161">
        <v>75593</v>
      </c>
      <c r="GG161">
        <v>116793</v>
      </c>
      <c r="GH161">
        <v>93046</v>
      </c>
      <c r="GI161">
        <v>148503</v>
      </c>
      <c r="GJ161">
        <v>322053</v>
      </c>
      <c r="GK161">
        <v>317091</v>
      </c>
      <c r="GL161">
        <v>325697</v>
      </c>
      <c r="GM161">
        <v>438374</v>
      </c>
      <c r="GN161">
        <v>431924</v>
      </c>
      <c r="GO161">
        <v>377583</v>
      </c>
      <c r="GP161">
        <v>369992</v>
      </c>
      <c r="GQ161">
        <v>176395</v>
      </c>
      <c r="GR161">
        <v>221142</v>
      </c>
      <c r="GS161">
        <v>192632</v>
      </c>
      <c r="GT161">
        <v>237803</v>
      </c>
      <c r="GU161">
        <v>124285</v>
      </c>
      <c r="GV161">
        <v>153784</v>
      </c>
      <c r="GW161">
        <v>191004</v>
      </c>
      <c r="GX161">
        <v>241840</v>
      </c>
      <c r="GY161">
        <v>260105</v>
      </c>
      <c r="GZ161">
        <v>267333</v>
      </c>
      <c r="HA161">
        <v>281206</v>
      </c>
      <c r="HB161">
        <v>301242</v>
      </c>
      <c r="HC161">
        <v>281529</v>
      </c>
      <c r="HD161">
        <v>319557</v>
      </c>
      <c r="HE161">
        <v>317561</v>
      </c>
      <c r="HF161">
        <v>395806</v>
      </c>
      <c r="HG161">
        <v>635370</v>
      </c>
      <c r="HH161">
        <v>645598</v>
      </c>
      <c r="HI161">
        <v>701810</v>
      </c>
      <c r="HJ161">
        <v>772220</v>
      </c>
      <c r="HK161">
        <v>946677</v>
      </c>
      <c r="HL161">
        <v>976816</v>
      </c>
      <c r="HM161">
        <v>1057943</v>
      </c>
      <c r="HN161">
        <v>974043</v>
      </c>
      <c r="HO161">
        <v>803198</v>
      </c>
      <c r="HP161">
        <v>728242</v>
      </c>
      <c r="HQ161">
        <v>913253</v>
      </c>
      <c r="HR161">
        <v>1165805</v>
      </c>
      <c r="HS161">
        <v>1199832</v>
      </c>
      <c r="HT161">
        <v>1146997</v>
      </c>
      <c r="HU161">
        <v>1387721</v>
      </c>
      <c r="HV161">
        <v>1550568</v>
      </c>
      <c r="HW161">
        <v>1843314</v>
      </c>
      <c r="HX161">
        <v>1904670</v>
      </c>
      <c r="HY161">
        <v>1842106</v>
      </c>
      <c r="HZ161">
        <v>2089706</v>
      </c>
      <c r="IA161">
        <v>1940258</v>
      </c>
      <c r="IB161">
        <v>2107053</v>
      </c>
      <c r="IC161">
        <v>2081438</v>
      </c>
      <c r="ID161">
        <v>2113621</v>
      </c>
      <c r="IE161">
        <v>1754849</v>
      </c>
      <c r="IF161">
        <v>1772709</v>
      </c>
      <c r="IG161">
        <v>1982682</v>
      </c>
      <c r="IH161">
        <v>1988162</v>
      </c>
      <c r="II161">
        <v>1697446</v>
      </c>
      <c r="IJ161">
        <v>1658111</v>
      </c>
      <c r="IK161">
        <v>1769069</v>
      </c>
      <c r="IL161">
        <v>1733847</v>
      </c>
      <c r="IM161">
        <v>1515716</v>
      </c>
      <c r="IN161">
        <v>1280094</v>
      </c>
      <c r="IO161">
        <v>1317111</v>
      </c>
      <c r="IP161">
        <v>1578126</v>
      </c>
      <c r="IQ161">
        <v>1359710</v>
      </c>
      <c r="IR161">
        <v>1282143</v>
      </c>
      <c r="IS161">
        <v>1016624</v>
      </c>
      <c r="IT161">
        <v>652781</v>
      </c>
      <c r="IU161">
        <v>662272</v>
      </c>
      <c r="IV161">
        <v>1135266</v>
      </c>
      <c r="IW161">
        <v>1379174</v>
      </c>
      <c r="IX161">
        <v>2877019</v>
      </c>
      <c r="IY161">
        <v>3832965</v>
      </c>
      <c r="IZ161">
        <v>3738856</v>
      </c>
      <c r="JA161">
        <v>3110843</v>
      </c>
      <c r="JB161">
        <v>2560895</v>
      </c>
      <c r="JC161">
        <v>2675521</v>
      </c>
      <c r="JD161">
        <v>2869343</v>
      </c>
      <c r="JE161">
        <v>3251525</v>
      </c>
      <c r="JF161">
        <v>2779916</v>
      </c>
      <c r="JG161">
        <v>2606250</v>
      </c>
      <c r="JH161">
        <v>2776099</v>
      </c>
      <c r="JI161">
        <v>2802789</v>
      </c>
      <c r="JJ161">
        <v>4178461</v>
      </c>
      <c r="JK161">
        <v>4461825</v>
      </c>
      <c r="JL161">
        <v>4518942</v>
      </c>
      <c r="JM161">
        <v>5099687</v>
      </c>
      <c r="JN161">
        <v>4894798</v>
      </c>
      <c r="JO161">
        <v>4394417</v>
      </c>
      <c r="JP161">
        <v>4930452</v>
      </c>
      <c r="JQ161">
        <v>5294650</v>
      </c>
      <c r="JR161">
        <v>4745965</v>
      </c>
      <c r="JS161">
        <v>5119306</v>
      </c>
      <c r="JT161">
        <v>5199649</v>
      </c>
      <c r="JU161">
        <v>5164133</v>
      </c>
      <c r="JV161">
        <v>5876415</v>
      </c>
      <c r="JW161">
        <v>6733703</v>
      </c>
      <c r="JX161">
        <v>6618342</v>
      </c>
      <c r="JY161">
        <v>6558305</v>
      </c>
      <c r="JZ161">
        <v>7094203</v>
      </c>
      <c r="KA161">
        <v>7290480</v>
      </c>
      <c r="KB161">
        <v>7610074</v>
      </c>
      <c r="KC161">
        <v>8082587</v>
      </c>
      <c r="KD161">
        <v>7949617</v>
      </c>
      <c r="KE161">
        <v>8040786</v>
      </c>
      <c r="KF161">
        <v>7853655</v>
      </c>
      <c r="KG161">
        <v>7712512</v>
      </c>
      <c r="KH161">
        <v>7481973</v>
      </c>
      <c r="KI161">
        <v>7585741</v>
      </c>
      <c r="KJ161">
        <v>7705378</v>
      </c>
      <c r="KK161">
        <v>8647408</v>
      </c>
      <c r="KL161">
        <v>9362746</v>
      </c>
      <c r="KM161">
        <v>9468047</v>
      </c>
      <c r="KN161">
        <v>10001761</v>
      </c>
      <c r="KO161">
        <v>10335718</v>
      </c>
      <c r="KP161">
        <v>11096180</v>
      </c>
      <c r="KQ161">
        <v>11258015</v>
      </c>
      <c r="KR161">
        <v>12061501</v>
      </c>
      <c r="KS161">
        <v>13200697</v>
      </c>
      <c r="KT161">
        <v>14022837</v>
      </c>
      <c r="KU161">
        <v>14185414</v>
      </c>
      <c r="KV161">
        <v>14416798</v>
      </c>
      <c r="KW161">
        <v>15533452</v>
      </c>
      <c r="KX161">
        <v>15885449</v>
      </c>
      <c r="KY161">
        <v>18180996</v>
      </c>
      <c r="KZ161">
        <v>17687551</v>
      </c>
      <c r="LA161">
        <v>15883909</v>
      </c>
      <c r="LB161">
        <v>15952977</v>
      </c>
      <c r="LC161">
        <v>15327835</v>
      </c>
      <c r="LD161">
        <v>15986857</v>
      </c>
      <c r="LE161">
        <v>17184673</v>
      </c>
      <c r="LF161">
        <v>16993100</v>
      </c>
    </row>
  </sheetData>
  <hyperlinks>
    <hyperlink ref="A1" r:id="rId1" display="https://www.federalreserve.gov//datadownload/Download.aspx?rel=Z1&amp;series=6a0e9392577a040307536ffc0444ed65&amp;filetype=spreadsheetml&amp;label=include&amp;layout=seriesrow&amp;from=03/01/1945&amp;to=12/31/202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33"/>
  <sheetViews>
    <sheetView workbookViewId="0">
      <selection activeCell="L41" sqref="L41"/>
    </sheetView>
  </sheetViews>
  <sheetFormatPr defaultRowHeight="15"/>
  <sheetData>
    <row r="1" spans="1:142" ht="18.75">
      <c r="A1" s="108" t="s">
        <v>1411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row>
    <row r="2" spans="1:142" ht="17.25">
      <c r="A2" s="109" t="s">
        <v>1412</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row>
    <row r="3" spans="1:142">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row>
    <row r="4" spans="1:142">
      <c r="A4" s="102" t="s">
        <v>1373</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row>
    <row r="5" spans="1:14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row>
    <row r="6" spans="1:142">
      <c r="A6" s="111" t="s">
        <v>726</v>
      </c>
      <c r="B6" s="111" t="s">
        <v>7</v>
      </c>
      <c r="C6" s="111" t="s">
        <v>769</v>
      </c>
      <c r="D6" s="111"/>
      <c r="E6" s="111"/>
      <c r="F6" s="111"/>
      <c r="G6" s="111" t="s">
        <v>770</v>
      </c>
      <c r="H6" s="111"/>
      <c r="I6" s="111"/>
      <c r="J6" s="111"/>
      <c r="K6" s="111" t="s">
        <v>771</v>
      </c>
      <c r="L6" s="111"/>
      <c r="M6" s="111"/>
      <c r="N6" s="111"/>
      <c r="O6" s="111" t="s">
        <v>772</v>
      </c>
      <c r="P6" s="111"/>
      <c r="Q6" s="111"/>
      <c r="R6" s="111"/>
      <c r="S6" s="111" t="s">
        <v>773</v>
      </c>
      <c r="T6" s="111"/>
      <c r="U6" s="111"/>
      <c r="V6" s="111"/>
      <c r="W6" s="111" t="s">
        <v>774</v>
      </c>
      <c r="X6" s="111"/>
      <c r="Y6" s="111"/>
      <c r="Z6" s="111"/>
      <c r="AA6" s="111" t="s">
        <v>775</v>
      </c>
      <c r="AB6" s="111"/>
      <c r="AC6" s="111"/>
      <c r="AD6" s="111"/>
      <c r="AE6" s="111" t="s">
        <v>776</v>
      </c>
      <c r="AF6" s="111"/>
      <c r="AG6" s="111"/>
      <c r="AH6" s="111"/>
      <c r="AI6" s="111" t="s">
        <v>777</v>
      </c>
      <c r="AJ6" s="111"/>
      <c r="AK6" s="111"/>
      <c r="AL6" s="111"/>
      <c r="AM6" s="111" t="s">
        <v>778</v>
      </c>
      <c r="AN6" s="111"/>
      <c r="AO6" s="111"/>
      <c r="AP6" s="111"/>
      <c r="AQ6" s="111" t="s">
        <v>779</v>
      </c>
      <c r="AR6" s="111"/>
      <c r="AS6" s="111"/>
      <c r="AT6" s="111"/>
      <c r="AU6" s="111" t="s">
        <v>780</v>
      </c>
      <c r="AV6" s="111"/>
      <c r="AW6" s="111"/>
      <c r="AX6" s="111"/>
      <c r="AY6" s="111" t="s">
        <v>781</v>
      </c>
      <c r="AZ6" s="111"/>
      <c r="BA6" s="111"/>
      <c r="BB6" s="111"/>
      <c r="BC6" s="111" t="s">
        <v>782</v>
      </c>
      <c r="BD6" s="111"/>
      <c r="BE6" s="111"/>
      <c r="BF6" s="111"/>
      <c r="BG6" s="111" t="s">
        <v>783</v>
      </c>
      <c r="BH6" s="111"/>
      <c r="BI6" s="111"/>
      <c r="BJ6" s="111"/>
      <c r="BK6" s="111" t="s">
        <v>784</v>
      </c>
      <c r="BL6" s="111"/>
      <c r="BM6" s="111"/>
      <c r="BN6" s="111"/>
      <c r="BO6" s="111" t="s">
        <v>785</v>
      </c>
      <c r="BP6" s="111"/>
      <c r="BQ6" s="111"/>
      <c r="BR6" s="111"/>
      <c r="BS6" s="111" t="s">
        <v>786</v>
      </c>
      <c r="BT6" s="111"/>
      <c r="BU6" s="111"/>
      <c r="BV6" s="111"/>
      <c r="BW6" s="111" t="s">
        <v>787</v>
      </c>
      <c r="BX6" s="111"/>
      <c r="BY6" s="111"/>
      <c r="BZ6" s="111"/>
      <c r="CA6" s="111" t="s">
        <v>788</v>
      </c>
      <c r="CB6" s="111"/>
      <c r="CC6" s="111"/>
      <c r="CD6" s="111"/>
      <c r="CE6" s="111" t="s">
        <v>789</v>
      </c>
      <c r="CF6" s="111"/>
      <c r="CG6" s="111"/>
      <c r="CH6" s="111"/>
      <c r="CI6" s="111" t="s">
        <v>790</v>
      </c>
      <c r="CJ6" s="111"/>
      <c r="CK6" s="111"/>
      <c r="CL6" s="111"/>
      <c r="CM6" s="111" t="s">
        <v>791</v>
      </c>
      <c r="CN6" s="111"/>
      <c r="CO6" s="111"/>
      <c r="CP6" s="111"/>
      <c r="CQ6" s="111" t="s">
        <v>792</v>
      </c>
      <c r="CR6" s="111"/>
      <c r="CS6" s="111"/>
      <c r="CT6" s="111"/>
      <c r="CU6" s="111" t="s">
        <v>793</v>
      </c>
      <c r="CV6" s="111"/>
      <c r="CW6" s="111"/>
      <c r="CX6" s="111"/>
      <c r="CY6" s="111" t="s">
        <v>794</v>
      </c>
      <c r="CZ6" s="111"/>
      <c r="DA6" s="111"/>
      <c r="DB6" s="111"/>
      <c r="DC6" s="111" t="s">
        <v>795</v>
      </c>
      <c r="DD6" s="111"/>
      <c r="DE6" s="111"/>
      <c r="DF6" s="111"/>
      <c r="DG6" s="111" t="s">
        <v>796</v>
      </c>
      <c r="DH6" s="111"/>
      <c r="DI6" s="111"/>
      <c r="DJ6" s="111"/>
      <c r="DK6" s="111" t="s">
        <v>797</v>
      </c>
      <c r="DL6" s="111"/>
      <c r="DM6" s="111"/>
      <c r="DN6" s="111"/>
      <c r="DO6" s="111" t="s">
        <v>798</v>
      </c>
      <c r="DP6" s="111"/>
      <c r="DQ6" s="111"/>
      <c r="DR6" s="111"/>
      <c r="DS6" s="111" t="s">
        <v>799</v>
      </c>
      <c r="DT6" s="111"/>
      <c r="DU6" s="111"/>
      <c r="DV6" s="111"/>
      <c r="DW6" s="111" t="s">
        <v>800</v>
      </c>
      <c r="DX6" s="111"/>
      <c r="DY6" s="111"/>
      <c r="DZ6" s="111"/>
      <c r="EA6" s="111" t="s">
        <v>801</v>
      </c>
      <c r="EB6" s="111"/>
      <c r="EC6" s="111"/>
      <c r="ED6" s="111"/>
      <c r="EE6" s="111" t="s">
        <v>802</v>
      </c>
      <c r="EF6" s="111"/>
      <c r="EG6" s="111"/>
      <c r="EH6" s="111"/>
      <c r="EI6" s="111" t="s">
        <v>803</v>
      </c>
      <c r="EJ6" s="111"/>
      <c r="EK6" s="111"/>
      <c r="EL6" s="111"/>
    </row>
    <row r="7" spans="1:142">
      <c r="A7" s="111"/>
      <c r="B7" s="111"/>
      <c r="C7" s="18" t="s">
        <v>804</v>
      </c>
      <c r="D7" s="18" t="s">
        <v>805</v>
      </c>
      <c r="E7" s="18" t="s">
        <v>806</v>
      </c>
      <c r="F7" s="18" t="s">
        <v>807</v>
      </c>
      <c r="G7" s="18" t="s">
        <v>804</v>
      </c>
      <c r="H7" s="18" t="s">
        <v>805</v>
      </c>
      <c r="I7" s="18" t="s">
        <v>806</v>
      </c>
      <c r="J7" s="18" t="s">
        <v>807</v>
      </c>
      <c r="K7" s="18" t="s">
        <v>804</v>
      </c>
      <c r="L7" s="18" t="s">
        <v>805</v>
      </c>
      <c r="M7" s="18" t="s">
        <v>806</v>
      </c>
      <c r="N7" s="18" t="s">
        <v>807</v>
      </c>
      <c r="O7" s="18" t="s">
        <v>804</v>
      </c>
      <c r="P7" s="18" t="s">
        <v>805</v>
      </c>
      <c r="Q7" s="18" t="s">
        <v>806</v>
      </c>
      <c r="R7" s="18" t="s">
        <v>807</v>
      </c>
      <c r="S7" s="18" t="s">
        <v>804</v>
      </c>
      <c r="T7" s="18" t="s">
        <v>805</v>
      </c>
      <c r="U7" s="18" t="s">
        <v>806</v>
      </c>
      <c r="V7" s="18" t="s">
        <v>807</v>
      </c>
      <c r="W7" s="18" t="s">
        <v>804</v>
      </c>
      <c r="X7" s="18" t="s">
        <v>805</v>
      </c>
      <c r="Y7" s="18" t="s">
        <v>806</v>
      </c>
      <c r="Z7" s="18" t="s">
        <v>807</v>
      </c>
      <c r="AA7" s="18" t="s">
        <v>804</v>
      </c>
      <c r="AB7" s="18" t="s">
        <v>805</v>
      </c>
      <c r="AC7" s="18" t="s">
        <v>806</v>
      </c>
      <c r="AD7" s="18" t="s">
        <v>807</v>
      </c>
      <c r="AE7" s="18" t="s">
        <v>804</v>
      </c>
      <c r="AF7" s="18" t="s">
        <v>805</v>
      </c>
      <c r="AG7" s="18" t="s">
        <v>806</v>
      </c>
      <c r="AH7" s="18" t="s">
        <v>807</v>
      </c>
      <c r="AI7" s="18" t="s">
        <v>804</v>
      </c>
      <c r="AJ7" s="18" t="s">
        <v>805</v>
      </c>
      <c r="AK7" s="18" t="s">
        <v>806</v>
      </c>
      <c r="AL7" s="18" t="s">
        <v>807</v>
      </c>
      <c r="AM7" s="18" t="s">
        <v>804</v>
      </c>
      <c r="AN7" s="18" t="s">
        <v>805</v>
      </c>
      <c r="AO7" s="18" t="s">
        <v>806</v>
      </c>
      <c r="AP7" s="18" t="s">
        <v>807</v>
      </c>
      <c r="AQ7" s="18" t="s">
        <v>804</v>
      </c>
      <c r="AR7" s="18" t="s">
        <v>805</v>
      </c>
      <c r="AS7" s="18" t="s">
        <v>806</v>
      </c>
      <c r="AT7" s="18" t="s">
        <v>807</v>
      </c>
      <c r="AU7" s="18" t="s">
        <v>804</v>
      </c>
      <c r="AV7" s="18" t="s">
        <v>805</v>
      </c>
      <c r="AW7" s="18" t="s">
        <v>806</v>
      </c>
      <c r="AX7" s="18" t="s">
        <v>807</v>
      </c>
      <c r="AY7" s="18" t="s">
        <v>804</v>
      </c>
      <c r="AZ7" s="18" t="s">
        <v>805</v>
      </c>
      <c r="BA7" s="18" t="s">
        <v>806</v>
      </c>
      <c r="BB7" s="18" t="s">
        <v>807</v>
      </c>
      <c r="BC7" s="18" t="s">
        <v>804</v>
      </c>
      <c r="BD7" s="18" t="s">
        <v>805</v>
      </c>
      <c r="BE7" s="18" t="s">
        <v>806</v>
      </c>
      <c r="BF7" s="18" t="s">
        <v>807</v>
      </c>
      <c r="BG7" s="18" t="s">
        <v>804</v>
      </c>
      <c r="BH7" s="18" t="s">
        <v>805</v>
      </c>
      <c r="BI7" s="18" t="s">
        <v>806</v>
      </c>
      <c r="BJ7" s="18" t="s">
        <v>807</v>
      </c>
      <c r="BK7" s="18" t="s">
        <v>804</v>
      </c>
      <c r="BL7" s="18" t="s">
        <v>805</v>
      </c>
      <c r="BM7" s="18" t="s">
        <v>806</v>
      </c>
      <c r="BN7" s="18" t="s">
        <v>807</v>
      </c>
      <c r="BO7" s="18" t="s">
        <v>804</v>
      </c>
      <c r="BP7" s="18" t="s">
        <v>805</v>
      </c>
      <c r="BQ7" s="18" t="s">
        <v>806</v>
      </c>
      <c r="BR7" s="18" t="s">
        <v>807</v>
      </c>
      <c r="BS7" s="18" t="s">
        <v>804</v>
      </c>
      <c r="BT7" s="18" t="s">
        <v>805</v>
      </c>
      <c r="BU7" s="18" t="s">
        <v>806</v>
      </c>
      <c r="BV7" s="18" t="s">
        <v>807</v>
      </c>
      <c r="BW7" s="18" t="s">
        <v>804</v>
      </c>
      <c r="BX7" s="18" t="s">
        <v>805</v>
      </c>
      <c r="BY7" s="18" t="s">
        <v>806</v>
      </c>
      <c r="BZ7" s="18" t="s">
        <v>807</v>
      </c>
      <c r="CA7" s="18" t="s">
        <v>804</v>
      </c>
      <c r="CB7" s="18" t="s">
        <v>805</v>
      </c>
      <c r="CC7" s="18" t="s">
        <v>806</v>
      </c>
      <c r="CD7" s="18" t="s">
        <v>807</v>
      </c>
      <c r="CE7" s="18" t="s">
        <v>804</v>
      </c>
      <c r="CF7" s="18" t="s">
        <v>805</v>
      </c>
      <c r="CG7" s="18" t="s">
        <v>806</v>
      </c>
      <c r="CH7" s="18" t="s">
        <v>807</v>
      </c>
      <c r="CI7" s="18" t="s">
        <v>804</v>
      </c>
      <c r="CJ7" s="18" t="s">
        <v>805</v>
      </c>
      <c r="CK7" s="18" t="s">
        <v>806</v>
      </c>
      <c r="CL7" s="18" t="s">
        <v>807</v>
      </c>
      <c r="CM7" s="18" t="s">
        <v>804</v>
      </c>
      <c r="CN7" s="18" t="s">
        <v>805</v>
      </c>
      <c r="CO7" s="18" t="s">
        <v>806</v>
      </c>
      <c r="CP7" s="18" t="s">
        <v>807</v>
      </c>
      <c r="CQ7" s="18" t="s">
        <v>804</v>
      </c>
      <c r="CR7" s="18" t="s">
        <v>805</v>
      </c>
      <c r="CS7" s="18" t="s">
        <v>806</v>
      </c>
      <c r="CT7" s="18" t="s">
        <v>807</v>
      </c>
      <c r="CU7" s="18" t="s">
        <v>804</v>
      </c>
      <c r="CV7" s="18" t="s">
        <v>805</v>
      </c>
      <c r="CW7" s="18" t="s">
        <v>806</v>
      </c>
      <c r="CX7" s="18" t="s">
        <v>807</v>
      </c>
      <c r="CY7" s="18" t="s">
        <v>804</v>
      </c>
      <c r="CZ7" s="18" t="s">
        <v>805</v>
      </c>
      <c r="DA7" s="18" t="s">
        <v>806</v>
      </c>
      <c r="DB7" s="18" t="s">
        <v>807</v>
      </c>
      <c r="DC7" s="18" t="s">
        <v>804</v>
      </c>
      <c r="DD7" s="18" t="s">
        <v>805</v>
      </c>
      <c r="DE7" s="18" t="s">
        <v>806</v>
      </c>
      <c r="DF7" s="18" t="s">
        <v>807</v>
      </c>
      <c r="DG7" s="18" t="s">
        <v>804</v>
      </c>
      <c r="DH7" s="18" t="s">
        <v>805</v>
      </c>
      <c r="DI7" s="18" t="s">
        <v>806</v>
      </c>
      <c r="DJ7" s="18" t="s">
        <v>807</v>
      </c>
      <c r="DK7" s="18" t="s">
        <v>804</v>
      </c>
      <c r="DL7" s="18" t="s">
        <v>805</v>
      </c>
      <c r="DM7" s="18" t="s">
        <v>806</v>
      </c>
      <c r="DN7" s="18" t="s">
        <v>807</v>
      </c>
      <c r="DO7" s="18" t="s">
        <v>804</v>
      </c>
      <c r="DP7" s="18" t="s">
        <v>805</v>
      </c>
      <c r="DQ7" s="18" t="s">
        <v>806</v>
      </c>
      <c r="DR7" s="18" t="s">
        <v>807</v>
      </c>
      <c r="DS7" s="18" t="s">
        <v>804</v>
      </c>
      <c r="DT7" s="18" t="s">
        <v>805</v>
      </c>
      <c r="DU7" s="18" t="s">
        <v>806</v>
      </c>
      <c r="DV7" s="18" t="s">
        <v>807</v>
      </c>
      <c r="DW7" s="18" t="s">
        <v>804</v>
      </c>
      <c r="DX7" s="18" t="s">
        <v>805</v>
      </c>
      <c r="DY7" s="18" t="s">
        <v>806</v>
      </c>
      <c r="DZ7" s="18" t="s">
        <v>807</v>
      </c>
      <c r="EA7" s="18" t="s">
        <v>804</v>
      </c>
      <c r="EB7" s="18" t="s">
        <v>805</v>
      </c>
      <c r="EC7" s="18" t="s">
        <v>806</v>
      </c>
      <c r="ED7" s="18" t="s">
        <v>807</v>
      </c>
      <c r="EE7" s="18" t="s">
        <v>804</v>
      </c>
      <c r="EF7" s="18" t="s">
        <v>805</v>
      </c>
      <c r="EG7" s="18" t="s">
        <v>806</v>
      </c>
      <c r="EH7" s="18" t="s">
        <v>807</v>
      </c>
      <c r="EI7" s="18" t="s">
        <v>804</v>
      </c>
      <c r="EJ7" s="18" t="s">
        <v>805</v>
      </c>
      <c r="EK7" s="18" t="s">
        <v>806</v>
      </c>
      <c r="EL7" s="18" t="s">
        <v>807</v>
      </c>
    </row>
    <row r="8" spans="1:142">
      <c r="A8" s="16" t="s">
        <v>808</v>
      </c>
      <c r="B8" s="19" t="s">
        <v>809</v>
      </c>
      <c r="C8" s="19">
        <v>56.392000000000003</v>
      </c>
      <c r="D8" s="19">
        <v>57.002000000000002</v>
      </c>
      <c r="E8" s="19">
        <v>57.424999999999997</v>
      </c>
      <c r="F8" s="19">
        <v>57.817</v>
      </c>
      <c r="G8" s="19">
        <v>58.447000000000003</v>
      </c>
      <c r="H8" s="19">
        <v>59.100999999999999</v>
      </c>
      <c r="I8" s="19">
        <v>59.612000000000002</v>
      </c>
      <c r="J8" s="19">
        <v>60.067</v>
      </c>
      <c r="K8" s="19">
        <v>60.651000000000003</v>
      </c>
      <c r="L8" s="19">
        <v>61.088000000000001</v>
      </c>
      <c r="M8" s="19">
        <v>61.557000000000002</v>
      </c>
      <c r="N8" s="19">
        <v>61.914999999999999</v>
      </c>
      <c r="O8" s="19">
        <v>62.161999999999999</v>
      </c>
      <c r="P8" s="19">
        <v>62.533000000000001</v>
      </c>
      <c r="Q8" s="19">
        <v>62.832999999999998</v>
      </c>
      <c r="R8" s="19">
        <v>63.274999999999999</v>
      </c>
      <c r="S8" s="19">
        <v>63.652000000000001</v>
      </c>
      <c r="T8" s="19">
        <v>64.027000000000001</v>
      </c>
      <c r="U8" s="19">
        <v>64.349000000000004</v>
      </c>
      <c r="V8" s="19">
        <v>64.727000000000004</v>
      </c>
      <c r="W8" s="19">
        <v>65.058000000000007</v>
      </c>
      <c r="X8" s="19">
        <v>65.369</v>
      </c>
      <c r="Y8" s="19">
        <v>65.716999999999999</v>
      </c>
      <c r="Z8" s="19">
        <v>66.082999999999998</v>
      </c>
      <c r="AA8" s="19">
        <v>66.459999999999994</v>
      </c>
      <c r="AB8" s="19">
        <v>66.784999999999997</v>
      </c>
      <c r="AC8" s="19">
        <v>67.084000000000003</v>
      </c>
      <c r="AD8" s="19">
        <v>67.400999999999996</v>
      </c>
      <c r="AE8" s="19">
        <v>67.712000000000003</v>
      </c>
      <c r="AF8" s="19">
        <v>67.988</v>
      </c>
      <c r="AG8" s="19">
        <v>68.317999999999998</v>
      </c>
      <c r="AH8" s="19">
        <v>68.606999999999999</v>
      </c>
      <c r="AI8" s="19">
        <v>68.915000000000006</v>
      </c>
      <c r="AJ8" s="19">
        <v>69.257999999999996</v>
      </c>
      <c r="AK8" s="19">
        <v>69.463999999999999</v>
      </c>
      <c r="AL8" s="19">
        <v>69.712999999999994</v>
      </c>
      <c r="AM8" s="19">
        <v>69.783000000000001</v>
      </c>
      <c r="AN8" s="19">
        <v>69.963999999999999</v>
      </c>
      <c r="AO8" s="19">
        <v>70.234999999999999</v>
      </c>
      <c r="AP8" s="19">
        <v>70.424000000000007</v>
      </c>
      <c r="AQ8" s="19">
        <v>70.614999999999995</v>
      </c>
      <c r="AR8" s="19">
        <v>70.933999999999997</v>
      </c>
      <c r="AS8" s="19">
        <v>71.206999999999994</v>
      </c>
      <c r="AT8" s="19">
        <v>71.581000000000003</v>
      </c>
      <c r="AU8" s="19">
        <v>72.058000000000007</v>
      </c>
      <c r="AV8" s="19">
        <v>72.491</v>
      </c>
      <c r="AW8" s="19">
        <v>72.944999999999993</v>
      </c>
      <c r="AX8" s="19">
        <v>73.340999999999994</v>
      </c>
      <c r="AY8" s="19">
        <v>73.843000000000004</v>
      </c>
      <c r="AZ8" s="19">
        <v>74.334999999999994</v>
      </c>
      <c r="BA8" s="19">
        <v>74.56</v>
      </c>
      <c r="BB8" s="19">
        <v>74.801000000000002</v>
      </c>
      <c r="BC8" s="19">
        <v>74.998000000000005</v>
      </c>
      <c r="BD8" s="19">
        <v>75.295000000000002</v>
      </c>
      <c r="BE8" s="19">
        <v>75.632999999999996</v>
      </c>
      <c r="BF8" s="19">
        <v>76.072999999999993</v>
      </c>
      <c r="BG8" s="19">
        <v>76.481999999999999</v>
      </c>
      <c r="BH8" s="19">
        <v>76.745999999999995</v>
      </c>
      <c r="BI8" s="19">
        <v>77.185000000000002</v>
      </c>
      <c r="BJ8" s="19">
        <v>77.632999999999996</v>
      </c>
      <c r="BK8" s="19">
        <v>78.191000000000003</v>
      </c>
      <c r="BL8" s="19">
        <v>78.825000000000003</v>
      </c>
      <c r="BM8" s="19">
        <v>79.322999999999993</v>
      </c>
      <c r="BN8" s="19">
        <v>79.936000000000007</v>
      </c>
      <c r="BO8" s="19">
        <v>80.55</v>
      </c>
      <c r="BP8" s="19">
        <v>81.137</v>
      </c>
      <c r="BQ8" s="19">
        <v>81.905000000000001</v>
      </c>
      <c r="BR8" s="19">
        <v>82.557000000000002</v>
      </c>
      <c r="BS8" s="19">
        <v>83.135000000000005</v>
      </c>
      <c r="BT8" s="19">
        <v>83.870999999999995</v>
      </c>
      <c r="BU8" s="19">
        <v>84.486000000000004</v>
      </c>
      <c r="BV8" s="19">
        <v>84.805999999999997</v>
      </c>
      <c r="BW8" s="19">
        <v>85.655000000000001</v>
      </c>
      <c r="BX8" s="19">
        <v>86.200999999999993</v>
      </c>
      <c r="BY8" s="19">
        <v>86.567999999999998</v>
      </c>
      <c r="BZ8" s="19">
        <v>86.981999999999999</v>
      </c>
      <c r="CA8" s="19">
        <v>87.358999999999995</v>
      </c>
      <c r="CB8" s="19">
        <v>87.677999999999997</v>
      </c>
      <c r="CC8" s="19">
        <v>88.361000000000004</v>
      </c>
      <c r="CD8" s="19">
        <v>88.510999999999996</v>
      </c>
      <c r="CE8" s="19">
        <v>88.536000000000001</v>
      </c>
      <c r="CF8" s="19">
        <v>88.418000000000006</v>
      </c>
      <c r="CG8" s="19">
        <v>88.474000000000004</v>
      </c>
      <c r="CH8" s="19">
        <v>88.798000000000002</v>
      </c>
      <c r="CI8" s="19">
        <v>89.018000000000001</v>
      </c>
      <c r="CJ8" s="19">
        <v>89.430999999999997</v>
      </c>
      <c r="CK8" s="19">
        <v>89.754999999999995</v>
      </c>
      <c r="CL8" s="19">
        <v>90.27</v>
      </c>
      <c r="CM8" s="19">
        <v>90.71</v>
      </c>
      <c r="CN8" s="19">
        <v>91.363</v>
      </c>
      <c r="CO8" s="19">
        <v>91.84</v>
      </c>
      <c r="CP8" s="19">
        <v>91.950999999999993</v>
      </c>
      <c r="CQ8" s="19">
        <v>92.495000000000005</v>
      </c>
      <c r="CR8" s="19">
        <v>92.881</v>
      </c>
      <c r="CS8" s="19">
        <v>93.459000000000003</v>
      </c>
      <c r="CT8" s="19">
        <v>93.869</v>
      </c>
      <c r="CU8" s="19">
        <v>94.203999999999994</v>
      </c>
      <c r="CV8" s="19">
        <v>94.474000000000004</v>
      </c>
      <c r="CW8" s="19">
        <v>94.989000000000004</v>
      </c>
      <c r="CX8" s="19">
        <v>95.477000000000004</v>
      </c>
      <c r="CY8" s="19">
        <v>95.84</v>
      </c>
      <c r="CZ8" s="19">
        <v>96.343000000000004</v>
      </c>
      <c r="DA8" s="19">
        <v>96.762</v>
      </c>
      <c r="DB8" s="19">
        <v>96.8</v>
      </c>
      <c r="DC8" s="19">
        <v>96.742000000000004</v>
      </c>
      <c r="DD8" s="19">
        <v>97.302000000000007</v>
      </c>
      <c r="DE8" s="19">
        <v>97.536000000000001</v>
      </c>
      <c r="DF8" s="19">
        <v>97.527000000000001</v>
      </c>
      <c r="DG8" s="19">
        <v>97.468000000000004</v>
      </c>
      <c r="DH8" s="19">
        <v>98.108000000000004</v>
      </c>
      <c r="DI8" s="19">
        <v>98.372</v>
      </c>
      <c r="DJ8" s="19">
        <v>98.884</v>
      </c>
      <c r="DK8" s="19">
        <v>99.388999999999996</v>
      </c>
      <c r="DL8" s="19">
        <v>99.656000000000006</v>
      </c>
      <c r="DM8" s="19">
        <v>100.17400000000001</v>
      </c>
      <c r="DN8" s="19">
        <v>100.78</v>
      </c>
      <c r="DO8" s="19">
        <v>101.428</v>
      </c>
      <c r="DP8" s="19">
        <v>102.14</v>
      </c>
      <c r="DQ8" s="19">
        <v>102.586</v>
      </c>
      <c r="DR8" s="19">
        <v>103.005</v>
      </c>
      <c r="DS8" s="19">
        <v>103.375</v>
      </c>
      <c r="DT8" s="19">
        <v>103.878</v>
      </c>
      <c r="DU8" s="19">
        <v>104.21299999999999</v>
      </c>
      <c r="DV8" s="19">
        <v>104.566</v>
      </c>
      <c r="DW8" s="19">
        <v>105.042</v>
      </c>
      <c r="DX8" s="19">
        <v>104.661</v>
      </c>
      <c r="DY8" s="19">
        <v>105.593</v>
      </c>
      <c r="DZ8" s="19">
        <v>106.33</v>
      </c>
      <c r="EA8" s="19">
        <v>107.73099999999999</v>
      </c>
      <c r="EB8" s="19">
        <v>109.33199999999999</v>
      </c>
      <c r="EC8" s="19">
        <v>110.95699999999999</v>
      </c>
      <c r="ED8" s="19">
        <v>112.858</v>
      </c>
      <c r="EE8" s="19">
        <v>115.182</v>
      </c>
      <c r="EF8" s="19">
        <v>117.70399999999999</v>
      </c>
      <c r="EG8" s="19">
        <v>118.98</v>
      </c>
      <c r="EH8" s="19">
        <v>120.11499999999999</v>
      </c>
      <c r="EI8" s="19">
        <v>121.264</v>
      </c>
      <c r="EJ8" s="19">
        <v>121.789</v>
      </c>
      <c r="EK8" s="19">
        <v>122.792</v>
      </c>
      <c r="EL8" s="19">
        <v>123.288</v>
      </c>
    </row>
    <row r="9" spans="1:142">
      <c r="A9" s="16" t="s">
        <v>810</v>
      </c>
      <c r="B9" s="19" t="s">
        <v>811</v>
      </c>
      <c r="C9" s="19">
        <v>56.41</v>
      </c>
      <c r="D9" s="19">
        <v>57.17</v>
      </c>
      <c r="E9" s="19">
        <v>57.506999999999998</v>
      </c>
      <c r="F9" s="19">
        <v>57.959000000000003</v>
      </c>
      <c r="G9" s="19">
        <v>58.798999999999999</v>
      </c>
      <c r="H9" s="19">
        <v>59.332999999999998</v>
      </c>
      <c r="I9" s="19">
        <v>60.087000000000003</v>
      </c>
      <c r="J9" s="19">
        <v>60.881999999999998</v>
      </c>
      <c r="K9" s="19">
        <v>61.201999999999998</v>
      </c>
      <c r="L9" s="19">
        <v>61.536000000000001</v>
      </c>
      <c r="M9" s="19">
        <v>61.954000000000001</v>
      </c>
      <c r="N9" s="19">
        <v>62.404000000000003</v>
      </c>
      <c r="O9" s="19">
        <v>62.795000000000002</v>
      </c>
      <c r="P9" s="19">
        <v>63.212000000000003</v>
      </c>
      <c r="Q9" s="19">
        <v>63.615000000000002</v>
      </c>
      <c r="R9" s="19">
        <v>64.058999999999997</v>
      </c>
      <c r="S9" s="19">
        <v>64.441000000000003</v>
      </c>
      <c r="T9" s="19">
        <v>64.873999999999995</v>
      </c>
      <c r="U9" s="19">
        <v>65.155000000000001</v>
      </c>
      <c r="V9" s="19">
        <v>65.531000000000006</v>
      </c>
      <c r="W9" s="19">
        <v>65.766000000000005</v>
      </c>
      <c r="X9" s="19">
        <v>66.132999999999996</v>
      </c>
      <c r="Y9" s="19">
        <v>66.606999999999999</v>
      </c>
      <c r="Z9" s="19">
        <v>66.92</v>
      </c>
      <c r="AA9" s="19">
        <v>67.247</v>
      </c>
      <c r="AB9" s="19">
        <v>67.638999999999996</v>
      </c>
      <c r="AC9" s="19">
        <v>67.915000000000006</v>
      </c>
      <c r="AD9" s="19">
        <v>68.213999999999999</v>
      </c>
      <c r="AE9" s="19">
        <v>68.593000000000004</v>
      </c>
      <c r="AF9" s="19">
        <v>69.052000000000007</v>
      </c>
      <c r="AG9" s="19">
        <v>69.346000000000004</v>
      </c>
      <c r="AH9" s="19">
        <v>69.819000000000003</v>
      </c>
      <c r="AI9" s="19">
        <v>70.126999999999995</v>
      </c>
      <c r="AJ9" s="19">
        <v>70.302999999999997</v>
      </c>
      <c r="AK9" s="19">
        <v>70.488</v>
      </c>
      <c r="AL9" s="19">
        <v>70.709999999999994</v>
      </c>
      <c r="AM9" s="19">
        <v>70.715000000000003</v>
      </c>
      <c r="AN9" s="19">
        <v>70.843000000000004</v>
      </c>
      <c r="AO9" s="19">
        <v>71.061999999999998</v>
      </c>
      <c r="AP9" s="19">
        <v>71.248999999999995</v>
      </c>
      <c r="AQ9" s="19">
        <v>71.39</v>
      </c>
      <c r="AR9" s="19">
        <v>71.796000000000006</v>
      </c>
      <c r="AS9" s="19">
        <v>72.191000000000003</v>
      </c>
      <c r="AT9" s="19">
        <v>72.629000000000005</v>
      </c>
      <c r="AU9" s="19">
        <v>73.218999999999994</v>
      </c>
      <c r="AV9" s="19">
        <v>73.567999999999998</v>
      </c>
      <c r="AW9" s="19">
        <v>74.042000000000002</v>
      </c>
      <c r="AX9" s="19">
        <v>74.459999999999994</v>
      </c>
      <c r="AY9" s="19">
        <v>75.012</v>
      </c>
      <c r="AZ9" s="19">
        <v>75.363</v>
      </c>
      <c r="BA9" s="19">
        <v>75.400999999999996</v>
      </c>
      <c r="BB9" s="19">
        <v>75.432000000000002</v>
      </c>
      <c r="BC9" s="19">
        <v>75.584000000000003</v>
      </c>
      <c r="BD9" s="19">
        <v>76.144999999999996</v>
      </c>
      <c r="BE9" s="19">
        <v>76.539000000000001</v>
      </c>
      <c r="BF9" s="19">
        <v>76.896000000000001</v>
      </c>
      <c r="BG9" s="19">
        <v>77.483999999999995</v>
      </c>
      <c r="BH9" s="19">
        <v>77.561999999999998</v>
      </c>
      <c r="BI9" s="19">
        <v>78.072999999999993</v>
      </c>
      <c r="BJ9" s="19">
        <v>78.456999999999994</v>
      </c>
      <c r="BK9" s="19">
        <v>79.061999999999998</v>
      </c>
      <c r="BL9" s="19">
        <v>79.593999999999994</v>
      </c>
      <c r="BM9" s="19">
        <v>79.984999999999999</v>
      </c>
      <c r="BN9" s="19">
        <v>80.668999999999997</v>
      </c>
      <c r="BO9" s="19">
        <v>81.138000000000005</v>
      </c>
      <c r="BP9" s="19">
        <v>81.650000000000006</v>
      </c>
      <c r="BQ9" s="19">
        <v>82.531999999999996</v>
      </c>
      <c r="BR9" s="19">
        <v>83.188999999999993</v>
      </c>
      <c r="BS9" s="19">
        <v>83.620999999999995</v>
      </c>
      <c r="BT9" s="19">
        <v>84.355000000000004</v>
      </c>
      <c r="BU9" s="19">
        <v>84.962000000000003</v>
      </c>
      <c r="BV9" s="19">
        <v>84.822000000000003</v>
      </c>
      <c r="BW9" s="19">
        <v>85.596999999999994</v>
      </c>
      <c r="BX9" s="19">
        <v>86.323999999999998</v>
      </c>
      <c r="BY9" s="19">
        <v>86.811999999999998</v>
      </c>
      <c r="BZ9" s="19">
        <v>87.694000000000003</v>
      </c>
      <c r="CA9" s="19">
        <v>88.408000000000001</v>
      </c>
      <c r="CB9" s="19">
        <v>89.269000000000005</v>
      </c>
      <c r="CC9" s="19">
        <v>90.221000000000004</v>
      </c>
      <c r="CD9" s="19">
        <v>88.781000000000006</v>
      </c>
      <c r="CE9" s="19">
        <v>88.180999999999997</v>
      </c>
      <c r="CF9" s="19">
        <v>88.531999999999996</v>
      </c>
      <c r="CG9" s="19">
        <v>89.141999999999996</v>
      </c>
      <c r="CH9" s="19">
        <v>89.83</v>
      </c>
      <c r="CI9" s="19">
        <v>90.177000000000007</v>
      </c>
      <c r="CJ9" s="19">
        <v>90.316999999999993</v>
      </c>
      <c r="CK9" s="19">
        <v>90.49</v>
      </c>
      <c r="CL9" s="19">
        <v>91.07</v>
      </c>
      <c r="CM9" s="19">
        <v>91.834999999999994</v>
      </c>
      <c r="CN9" s="19">
        <v>92.738</v>
      </c>
      <c r="CO9" s="19">
        <v>93.167000000000002</v>
      </c>
      <c r="CP9" s="19">
        <v>93.474999999999994</v>
      </c>
      <c r="CQ9" s="19">
        <v>94.093999999999994</v>
      </c>
      <c r="CR9" s="19">
        <v>94.320999999999998</v>
      </c>
      <c r="CS9" s="19">
        <v>94.594999999999999</v>
      </c>
      <c r="CT9" s="19">
        <v>95.126000000000005</v>
      </c>
      <c r="CU9" s="19">
        <v>95.459000000000003</v>
      </c>
      <c r="CV9" s="19">
        <v>95.507999999999996</v>
      </c>
      <c r="CW9" s="19">
        <v>95.900999999999996</v>
      </c>
      <c r="CX9" s="19">
        <v>96.254000000000005</v>
      </c>
      <c r="CY9" s="19">
        <v>96.695999999999998</v>
      </c>
      <c r="CZ9" s="19">
        <v>97.129000000000005</v>
      </c>
      <c r="DA9" s="19">
        <v>97.394000000000005</v>
      </c>
      <c r="DB9" s="19">
        <v>97.265000000000001</v>
      </c>
      <c r="DC9" s="19">
        <v>96.828999999999994</v>
      </c>
      <c r="DD9" s="19">
        <v>97.311999999999998</v>
      </c>
      <c r="DE9" s="19">
        <v>97.564999999999998</v>
      </c>
      <c r="DF9" s="19">
        <v>97.49</v>
      </c>
      <c r="DG9" s="19">
        <v>97.537999999999997</v>
      </c>
      <c r="DH9" s="19">
        <v>98.156999999999996</v>
      </c>
      <c r="DI9" s="19">
        <v>98.495999999999995</v>
      </c>
      <c r="DJ9" s="19">
        <v>98.947000000000003</v>
      </c>
      <c r="DK9" s="19">
        <v>99.524000000000001</v>
      </c>
      <c r="DL9" s="19">
        <v>99.724000000000004</v>
      </c>
      <c r="DM9" s="19">
        <v>100.07599999999999</v>
      </c>
      <c r="DN9" s="19">
        <v>100.676</v>
      </c>
      <c r="DO9" s="19">
        <v>101.38</v>
      </c>
      <c r="DP9" s="19">
        <v>101.91200000000001</v>
      </c>
      <c r="DQ9" s="19">
        <v>102.254</v>
      </c>
      <c r="DR9" s="19">
        <v>102.642</v>
      </c>
      <c r="DS9" s="19">
        <v>102.877</v>
      </c>
      <c r="DT9" s="19">
        <v>103.422</v>
      </c>
      <c r="DU9" s="19">
        <v>103.67400000000001</v>
      </c>
      <c r="DV9" s="19">
        <v>104.08</v>
      </c>
      <c r="DW9" s="19">
        <v>104.416</v>
      </c>
      <c r="DX9" s="19">
        <v>103.962</v>
      </c>
      <c r="DY9" s="19">
        <v>104.819</v>
      </c>
      <c r="DZ9" s="19">
        <v>105.343</v>
      </c>
      <c r="EA9" s="19">
        <v>106.578</v>
      </c>
      <c r="EB9" s="19">
        <v>108.208</v>
      </c>
      <c r="EC9" s="19">
        <v>109.705</v>
      </c>
      <c r="ED9" s="19">
        <v>111.514</v>
      </c>
      <c r="EE9" s="19">
        <v>113.59</v>
      </c>
      <c r="EF9" s="19">
        <v>115.577</v>
      </c>
      <c r="EG9" s="19">
        <v>116.905</v>
      </c>
      <c r="EH9" s="19">
        <v>118.098</v>
      </c>
      <c r="EI9" s="19">
        <v>119.309</v>
      </c>
      <c r="EJ9" s="19">
        <v>120.044</v>
      </c>
      <c r="EK9" s="19">
        <v>120.81399999999999</v>
      </c>
      <c r="EL9" s="19">
        <v>121.35899999999999</v>
      </c>
    </row>
    <row r="10" spans="1:142">
      <c r="A10" s="16" t="s">
        <v>812</v>
      </c>
      <c r="B10" s="16" t="s">
        <v>813</v>
      </c>
      <c r="C10" s="16">
        <v>81.962999999999994</v>
      </c>
      <c r="D10" s="16">
        <v>83.388000000000005</v>
      </c>
      <c r="E10" s="16">
        <v>83.406000000000006</v>
      </c>
      <c r="F10" s="16">
        <v>83.753</v>
      </c>
      <c r="G10" s="16">
        <v>85.290999999999997</v>
      </c>
      <c r="H10" s="16">
        <v>85.614999999999995</v>
      </c>
      <c r="I10" s="16">
        <v>86.823999999999998</v>
      </c>
      <c r="J10" s="16">
        <v>88.397999999999996</v>
      </c>
      <c r="K10" s="16">
        <v>88.343999999999994</v>
      </c>
      <c r="L10" s="16">
        <v>88.518000000000001</v>
      </c>
      <c r="M10" s="16">
        <v>88.68</v>
      </c>
      <c r="N10" s="16">
        <v>89.046000000000006</v>
      </c>
      <c r="O10" s="16">
        <v>89.15</v>
      </c>
      <c r="P10" s="16">
        <v>89.528000000000006</v>
      </c>
      <c r="Q10" s="16">
        <v>89.984999999999999</v>
      </c>
      <c r="R10" s="16">
        <v>90.204999999999998</v>
      </c>
      <c r="S10" s="16">
        <v>90.367000000000004</v>
      </c>
      <c r="T10" s="16">
        <v>90.445999999999998</v>
      </c>
      <c r="U10" s="16">
        <v>90.343999999999994</v>
      </c>
      <c r="V10" s="16">
        <v>90.826999999999998</v>
      </c>
      <c r="W10" s="16">
        <v>90.730999999999995</v>
      </c>
      <c r="X10" s="16">
        <v>91.048000000000002</v>
      </c>
      <c r="Y10" s="16">
        <v>91.885999999999996</v>
      </c>
      <c r="Z10" s="16">
        <v>92.001999999999995</v>
      </c>
      <c r="AA10" s="16">
        <v>92.111000000000004</v>
      </c>
      <c r="AB10" s="16">
        <v>92.3</v>
      </c>
      <c r="AC10" s="16">
        <v>92.325000000000003</v>
      </c>
      <c r="AD10" s="16">
        <v>92.346999999999994</v>
      </c>
      <c r="AE10" s="16">
        <v>92.962000000000003</v>
      </c>
      <c r="AF10" s="16">
        <v>93.372</v>
      </c>
      <c r="AG10" s="16">
        <v>93.195999999999998</v>
      </c>
      <c r="AH10" s="16">
        <v>93.61</v>
      </c>
      <c r="AI10" s="16">
        <v>93.718999999999994</v>
      </c>
      <c r="AJ10" s="16">
        <v>93.212999999999994</v>
      </c>
      <c r="AK10" s="16">
        <v>92.95</v>
      </c>
      <c r="AL10" s="16">
        <v>92.825999999999993</v>
      </c>
      <c r="AM10" s="16">
        <v>92.105000000000004</v>
      </c>
      <c r="AN10" s="16">
        <v>91.739000000000004</v>
      </c>
      <c r="AO10" s="16">
        <v>91.712999999999994</v>
      </c>
      <c r="AP10" s="16">
        <v>91.549000000000007</v>
      </c>
      <c r="AQ10" s="16">
        <v>91.456999999999994</v>
      </c>
      <c r="AR10" s="16">
        <v>92.114000000000004</v>
      </c>
      <c r="AS10" s="16">
        <v>92.570999999999998</v>
      </c>
      <c r="AT10" s="16">
        <v>92.888999999999996</v>
      </c>
      <c r="AU10" s="16">
        <v>93.611999999999995</v>
      </c>
      <c r="AV10" s="16">
        <v>94.046999999999997</v>
      </c>
      <c r="AW10" s="16">
        <v>94.296999999999997</v>
      </c>
      <c r="AX10" s="16">
        <v>94.4</v>
      </c>
      <c r="AY10" s="16">
        <v>94.394000000000005</v>
      </c>
      <c r="AZ10" s="16">
        <v>94.546999999999997</v>
      </c>
      <c r="BA10" s="16">
        <v>94.07</v>
      </c>
      <c r="BB10" s="16">
        <v>93.061000000000007</v>
      </c>
      <c r="BC10" s="16">
        <v>92.65</v>
      </c>
      <c r="BD10" s="16">
        <v>93.301000000000002</v>
      </c>
      <c r="BE10" s="16">
        <v>93.284999999999997</v>
      </c>
      <c r="BF10" s="16">
        <v>93.25</v>
      </c>
      <c r="BG10" s="16">
        <v>93.771000000000001</v>
      </c>
      <c r="BH10" s="16">
        <v>92.477999999999994</v>
      </c>
      <c r="BI10" s="16">
        <v>92.917000000000002</v>
      </c>
      <c r="BJ10" s="16">
        <v>92.846999999999994</v>
      </c>
      <c r="BK10" s="16">
        <v>93.605999999999995</v>
      </c>
      <c r="BL10" s="16">
        <v>94.132999999999996</v>
      </c>
      <c r="BM10" s="16">
        <v>94.204999999999998</v>
      </c>
      <c r="BN10" s="16">
        <v>95.3</v>
      </c>
      <c r="BO10" s="16">
        <v>95.126999999999995</v>
      </c>
      <c r="BP10" s="16">
        <v>95.472999999999999</v>
      </c>
      <c r="BQ10" s="16">
        <v>97.058000000000007</v>
      </c>
      <c r="BR10" s="16">
        <v>97.156000000000006</v>
      </c>
      <c r="BS10" s="16">
        <v>97.075000000000003</v>
      </c>
      <c r="BT10" s="16">
        <v>97.817999999999998</v>
      </c>
      <c r="BU10" s="16">
        <v>98.387</v>
      </c>
      <c r="BV10" s="16">
        <v>96.695999999999998</v>
      </c>
      <c r="BW10" s="16">
        <v>97.373999999999995</v>
      </c>
      <c r="BX10" s="16">
        <v>98.432000000000002</v>
      </c>
      <c r="BY10" s="16">
        <v>98.643000000000001</v>
      </c>
      <c r="BZ10" s="16">
        <v>99.856999999999999</v>
      </c>
      <c r="CA10" s="16">
        <v>100.88500000000001</v>
      </c>
      <c r="CB10" s="16">
        <v>102.142</v>
      </c>
      <c r="CC10" s="16">
        <v>103.855</v>
      </c>
      <c r="CD10" s="16">
        <v>99.215999999999994</v>
      </c>
      <c r="CE10" s="16">
        <v>97.465999999999994</v>
      </c>
      <c r="CF10" s="16">
        <v>98.546999999999997</v>
      </c>
      <c r="CG10" s="16">
        <v>99.76</v>
      </c>
      <c r="CH10" s="16">
        <v>100.565</v>
      </c>
      <c r="CI10" s="16">
        <v>100.71</v>
      </c>
      <c r="CJ10" s="16">
        <v>100.11799999999999</v>
      </c>
      <c r="CK10" s="16">
        <v>100.092</v>
      </c>
      <c r="CL10" s="16">
        <v>101.211</v>
      </c>
      <c r="CM10" s="16">
        <v>102.789</v>
      </c>
      <c r="CN10" s="16">
        <v>104.52</v>
      </c>
      <c r="CO10" s="16">
        <v>104.878</v>
      </c>
      <c r="CP10" s="16">
        <v>105.11199999999999</v>
      </c>
      <c r="CQ10" s="16">
        <v>105.765</v>
      </c>
      <c r="CR10" s="16">
        <v>105.42400000000001</v>
      </c>
      <c r="CS10" s="16">
        <v>105.41</v>
      </c>
      <c r="CT10" s="16">
        <v>105.883</v>
      </c>
      <c r="CU10" s="16">
        <v>105.756</v>
      </c>
      <c r="CV10" s="16">
        <v>104.78700000000001</v>
      </c>
      <c r="CW10" s="16">
        <v>104.911</v>
      </c>
      <c r="CX10" s="16">
        <v>104.741</v>
      </c>
      <c r="CY10" s="16">
        <v>104.896</v>
      </c>
      <c r="CZ10" s="16">
        <v>105.002</v>
      </c>
      <c r="DA10" s="16">
        <v>104.791</v>
      </c>
      <c r="DB10" s="16">
        <v>103.479</v>
      </c>
      <c r="DC10" s="16">
        <v>101.343</v>
      </c>
      <c r="DD10" s="16">
        <v>101.871</v>
      </c>
      <c r="DE10" s="16">
        <v>101.61199999999999</v>
      </c>
      <c r="DF10" s="16">
        <v>100.57299999999999</v>
      </c>
      <c r="DG10" s="16">
        <v>99.518000000000001</v>
      </c>
      <c r="DH10" s="16">
        <v>99.96</v>
      </c>
      <c r="DI10" s="16">
        <v>99.566000000000003</v>
      </c>
      <c r="DJ10" s="16">
        <v>99.796999999999997</v>
      </c>
      <c r="DK10" s="16">
        <v>100.331</v>
      </c>
      <c r="DL10" s="16">
        <v>99.712000000000003</v>
      </c>
      <c r="DM10" s="16">
        <v>99.744</v>
      </c>
      <c r="DN10" s="16">
        <v>100.21299999999999</v>
      </c>
      <c r="DO10" s="16">
        <v>100.748</v>
      </c>
      <c r="DP10" s="16">
        <v>101.012</v>
      </c>
      <c r="DQ10" s="16">
        <v>100.84</v>
      </c>
      <c r="DR10" s="16">
        <v>100.64400000000001</v>
      </c>
      <c r="DS10" s="16">
        <v>100.239</v>
      </c>
      <c r="DT10" s="16">
        <v>100.661</v>
      </c>
      <c r="DU10" s="16">
        <v>100.339</v>
      </c>
      <c r="DV10" s="16">
        <v>100.46899999999999</v>
      </c>
      <c r="DW10" s="16">
        <v>100.178</v>
      </c>
      <c r="DX10" s="16">
        <v>98.700999999999993</v>
      </c>
      <c r="DY10" s="16">
        <v>99.694000000000003</v>
      </c>
      <c r="DZ10" s="16">
        <v>100.009</v>
      </c>
      <c r="EA10" s="16">
        <v>101.367</v>
      </c>
      <c r="EB10" s="16">
        <v>103.467</v>
      </c>
      <c r="EC10" s="16">
        <v>105.39400000000001</v>
      </c>
      <c r="ED10" s="16">
        <v>108.062</v>
      </c>
      <c r="EE10" s="16">
        <v>111.15</v>
      </c>
      <c r="EF10" s="16">
        <v>113.794</v>
      </c>
      <c r="EG10" s="16">
        <v>114.613</v>
      </c>
      <c r="EH10" s="16">
        <v>114.637</v>
      </c>
      <c r="EI10" s="16">
        <v>114.83799999999999</v>
      </c>
      <c r="EJ10" s="16">
        <v>114.905</v>
      </c>
      <c r="EK10" s="16">
        <v>115.157</v>
      </c>
      <c r="EL10" s="16">
        <v>114.753</v>
      </c>
    </row>
    <row r="11" spans="1:142">
      <c r="A11" s="16" t="s">
        <v>814</v>
      </c>
      <c r="B11" s="16" t="s">
        <v>815</v>
      </c>
      <c r="C11" s="16">
        <v>145.41300000000001</v>
      </c>
      <c r="D11" s="16">
        <v>145.53</v>
      </c>
      <c r="E11" s="16">
        <v>145.858</v>
      </c>
      <c r="F11" s="16">
        <v>146.33600000000001</v>
      </c>
      <c r="G11" s="16">
        <v>147.11500000000001</v>
      </c>
      <c r="H11" s="16">
        <v>147.12899999999999</v>
      </c>
      <c r="I11" s="16">
        <v>147.19399999999999</v>
      </c>
      <c r="J11" s="16">
        <v>147.49100000000001</v>
      </c>
      <c r="K11" s="16">
        <v>148.75299999999999</v>
      </c>
      <c r="L11" s="16">
        <v>149.12700000000001</v>
      </c>
      <c r="M11" s="16">
        <v>149.68</v>
      </c>
      <c r="N11" s="16">
        <v>150.001</v>
      </c>
      <c r="O11" s="16">
        <v>149.995</v>
      </c>
      <c r="P11" s="16">
        <v>150.404</v>
      </c>
      <c r="Q11" s="16">
        <v>150.52799999999999</v>
      </c>
      <c r="R11" s="16">
        <v>150.76300000000001</v>
      </c>
      <c r="S11" s="16">
        <v>150.68700000000001</v>
      </c>
      <c r="T11" s="16">
        <v>151.48099999999999</v>
      </c>
      <c r="U11" s="16">
        <v>152.21899999999999</v>
      </c>
      <c r="V11" s="16">
        <v>153.22399999999999</v>
      </c>
      <c r="W11" s="16">
        <v>153.578</v>
      </c>
      <c r="X11" s="16">
        <v>154.494</v>
      </c>
      <c r="Y11" s="16">
        <v>155.583</v>
      </c>
      <c r="Z11" s="16">
        <v>155.84899999999999</v>
      </c>
      <c r="AA11" s="16">
        <v>156.47200000000001</v>
      </c>
      <c r="AB11" s="16">
        <v>156.30099999999999</v>
      </c>
      <c r="AC11" s="16">
        <v>155.798</v>
      </c>
      <c r="AD11" s="16">
        <v>155.452</v>
      </c>
      <c r="AE11" s="16">
        <v>155.56899999999999</v>
      </c>
      <c r="AF11" s="16">
        <v>154.54300000000001</v>
      </c>
      <c r="AG11" s="16">
        <v>154.13999999999999</v>
      </c>
      <c r="AH11" s="16">
        <v>153.47300000000001</v>
      </c>
      <c r="AI11" s="16">
        <v>152.88200000000001</v>
      </c>
      <c r="AJ11" s="16">
        <v>151.40799999999999</v>
      </c>
      <c r="AK11" s="16">
        <v>150.393</v>
      </c>
      <c r="AL11" s="16">
        <v>149.55500000000001</v>
      </c>
      <c r="AM11" s="16">
        <v>148.45500000000001</v>
      </c>
      <c r="AN11" s="16">
        <v>147.34800000000001</v>
      </c>
      <c r="AO11" s="16">
        <v>146.22200000000001</v>
      </c>
      <c r="AP11" s="16">
        <v>145.13399999999999</v>
      </c>
      <c r="AQ11" s="16">
        <v>143.91399999999999</v>
      </c>
      <c r="AR11" s="16">
        <v>143.19800000000001</v>
      </c>
      <c r="AS11" s="16">
        <v>142.53800000000001</v>
      </c>
      <c r="AT11" s="16">
        <v>141.691</v>
      </c>
      <c r="AU11" s="16">
        <v>141.03200000000001</v>
      </c>
      <c r="AV11" s="16">
        <v>140.73400000000001</v>
      </c>
      <c r="AW11" s="16">
        <v>139.87200000000001</v>
      </c>
      <c r="AX11" s="16">
        <v>139.535</v>
      </c>
      <c r="AY11" s="16">
        <v>138.90899999999999</v>
      </c>
      <c r="AZ11" s="16">
        <v>137.923</v>
      </c>
      <c r="BA11" s="16">
        <v>137.012</v>
      </c>
      <c r="BB11" s="16">
        <v>136.33600000000001</v>
      </c>
      <c r="BC11" s="16">
        <v>135.14099999999999</v>
      </c>
      <c r="BD11" s="16">
        <v>134.46199999999999</v>
      </c>
      <c r="BE11" s="16">
        <v>133.791</v>
      </c>
      <c r="BF11" s="16">
        <v>132.90100000000001</v>
      </c>
      <c r="BG11" s="16">
        <v>131.19300000000001</v>
      </c>
      <c r="BH11" s="16">
        <v>129.76599999999999</v>
      </c>
      <c r="BI11" s="16">
        <v>128.45400000000001</v>
      </c>
      <c r="BJ11" s="16">
        <v>127.28</v>
      </c>
      <c r="BK11" s="16">
        <v>127.17</v>
      </c>
      <c r="BL11" s="16">
        <v>127.063</v>
      </c>
      <c r="BM11" s="16">
        <v>126.092</v>
      </c>
      <c r="BN11" s="16">
        <v>126.265</v>
      </c>
      <c r="BO11" s="16">
        <v>125.992</v>
      </c>
      <c r="BP11" s="16">
        <v>125.81399999999999</v>
      </c>
      <c r="BQ11" s="16">
        <v>124.905</v>
      </c>
      <c r="BR11" s="16">
        <v>124.61499999999999</v>
      </c>
      <c r="BS11" s="16">
        <v>124.09099999999999</v>
      </c>
      <c r="BT11" s="16">
        <v>123.514</v>
      </c>
      <c r="BU11" s="16">
        <v>122.964</v>
      </c>
      <c r="BV11" s="16">
        <v>122.179</v>
      </c>
      <c r="BW11" s="16">
        <v>121.54300000000001</v>
      </c>
      <c r="BX11" s="16">
        <v>120.962</v>
      </c>
      <c r="BY11" s="16">
        <v>120.129</v>
      </c>
      <c r="BZ11" s="16">
        <v>119.625</v>
      </c>
      <c r="CA11" s="16">
        <v>119.289</v>
      </c>
      <c r="CB11" s="16">
        <v>118.511</v>
      </c>
      <c r="CC11" s="16">
        <v>118.13</v>
      </c>
      <c r="CD11" s="16">
        <v>117.28700000000001</v>
      </c>
      <c r="CE11" s="16">
        <v>116.657</v>
      </c>
      <c r="CF11" s="16">
        <v>116.352</v>
      </c>
      <c r="CG11" s="16">
        <v>115.46</v>
      </c>
      <c r="CH11" s="16">
        <v>115.854</v>
      </c>
      <c r="CI11" s="16">
        <v>115.227</v>
      </c>
      <c r="CJ11" s="16">
        <v>114.202</v>
      </c>
      <c r="CK11" s="16">
        <v>113.355</v>
      </c>
      <c r="CL11" s="16">
        <v>113</v>
      </c>
      <c r="CM11" s="16">
        <v>113.014</v>
      </c>
      <c r="CN11" s="16">
        <v>113.29900000000001</v>
      </c>
      <c r="CO11" s="16">
        <v>113.11799999999999</v>
      </c>
      <c r="CP11" s="16">
        <v>112.66200000000001</v>
      </c>
      <c r="CQ11" s="16">
        <v>112.50700000000001</v>
      </c>
      <c r="CR11" s="16">
        <v>111.846</v>
      </c>
      <c r="CS11" s="16">
        <v>111.203</v>
      </c>
      <c r="CT11" s="16">
        <v>110.82299999999999</v>
      </c>
      <c r="CU11" s="16">
        <v>110.545</v>
      </c>
      <c r="CV11" s="16">
        <v>109.812</v>
      </c>
      <c r="CW11" s="16">
        <v>109.21299999999999</v>
      </c>
      <c r="CX11" s="16">
        <v>108.637</v>
      </c>
      <c r="CY11" s="16">
        <v>107.705</v>
      </c>
      <c r="CZ11" s="16">
        <v>106.98099999999999</v>
      </c>
      <c r="DA11" s="16">
        <v>106.59699999999999</v>
      </c>
      <c r="DB11" s="16">
        <v>105.803</v>
      </c>
      <c r="DC11" s="16">
        <v>105.048</v>
      </c>
      <c r="DD11" s="16">
        <v>105.107</v>
      </c>
      <c r="DE11" s="16">
        <v>104.47</v>
      </c>
      <c r="DF11" s="16">
        <v>103.84099999999999</v>
      </c>
      <c r="DG11" s="16">
        <v>103.336</v>
      </c>
      <c r="DH11" s="16">
        <v>103.017</v>
      </c>
      <c r="DI11" s="16">
        <v>101.96299999999999</v>
      </c>
      <c r="DJ11" s="16">
        <v>101.03100000000001</v>
      </c>
      <c r="DK11" s="16">
        <v>100.952</v>
      </c>
      <c r="DL11" s="16">
        <v>100.35299999999999</v>
      </c>
      <c r="DM11" s="16">
        <v>99.480999999999995</v>
      </c>
      <c r="DN11" s="16">
        <v>99.212999999999994</v>
      </c>
      <c r="DO11" s="16">
        <v>99.090999999999994</v>
      </c>
      <c r="DP11" s="16">
        <v>98.843999999999994</v>
      </c>
      <c r="DQ11" s="16">
        <v>98.363</v>
      </c>
      <c r="DR11" s="16">
        <v>98.234999999999999</v>
      </c>
      <c r="DS11" s="16">
        <v>98.319000000000003</v>
      </c>
      <c r="DT11" s="16">
        <v>97.983000000000004</v>
      </c>
      <c r="DU11" s="16">
        <v>97.483000000000004</v>
      </c>
      <c r="DV11" s="16">
        <v>96.93</v>
      </c>
      <c r="DW11" s="16">
        <v>96.655000000000001</v>
      </c>
      <c r="DX11" s="16">
        <v>95.918999999999997</v>
      </c>
      <c r="DY11" s="16">
        <v>96.972999999999999</v>
      </c>
      <c r="DZ11" s="16">
        <v>97.582999999999998</v>
      </c>
      <c r="EA11" s="16">
        <v>97.843000000000004</v>
      </c>
      <c r="EB11" s="16">
        <v>101.19199999999999</v>
      </c>
      <c r="EC11" s="16">
        <v>103.55500000000001</v>
      </c>
      <c r="ED11" s="16">
        <v>105.85899999999999</v>
      </c>
      <c r="EE11" s="16">
        <v>108.05500000000001</v>
      </c>
      <c r="EF11" s="16">
        <v>108.43300000000001</v>
      </c>
      <c r="EG11" s="16">
        <v>109.221</v>
      </c>
      <c r="EH11" s="16">
        <v>108.776</v>
      </c>
      <c r="EI11" s="16">
        <v>108.533</v>
      </c>
      <c r="EJ11" s="16">
        <v>108.559</v>
      </c>
      <c r="EK11" s="16">
        <v>107.34399999999999</v>
      </c>
      <c r="EL11" s="16">
        <v>106.39100000000001</v>
      </c>
    </row>
    <row r="12" spans="1:142">
      <c r="A12" s="16" t="s">
        <v>816</v>
      </c>
      <c r="B12" s="16" t="s">
        <v>817</v>
      </c>
      <c r="C12" s="16">
        <v>60.145000000000003</v>
      </c>
      <c r="D12" s="16">
        <v>61.731000000000002</v>
      </c>
      <c r="E12" s="16">
        <v>61.679000000000002</v>
      </c>
      <c r="F12" s="16">
        <v>61.965000000000003</v>
      </c>
      <c r="G12" s="16">
        <v>63.531999999999996</v>
      </c>
      <c r="H12" s="16">
        <v>63.895000000000003</v>
      </c>
      <c r="I12" s="16">
        <v>65.238</v>
      </c>
      <c r="J12" s="16">
        <v>66.927999999999997</v>
      </c>
      <c r="K12" s="16">
        <v>66.596000000000004</v>
      </c>
      <c r="L12" s="16">
        <v>66.706000000000003</v>
      </c>
      <c r="M12" s="16">
        <v>66.766999999999996</v>
      </c>
      <c r="N12" s="16">
        <v>67.103999999999999</v>
      </c>
      <c r="O12" s="16">
        <v>67.22</v>
      </c>
      <c r="P12" s="16">
        <v>67.555000000000007</v>
      </c>
      <c r="Q12" s="16">
        <v>68.040999999999997</v>
      </c>
      <c r="R12" s="16">
        <v>68.239000000000004</v>
      </c>
      <c r="S12" s="16">
        <v>68.441999999999993</v>
      </c>
      <c r="T12" s="16">
        <v>68.353999999999999</v>
      </c>
      <c r="U12" s="16">
        <v>68.070999999999998</v>
      </c>
      <c r="V12" s="16">
        <v>68.391000000000005</v>
      </c>
      <c r="W12" s="16">
        <v>68.197000000000003</v>
      </c>
      <c r="X12" s="16">
        <v>68.343999999999994</v>
      </c>
      <c r="Y12" s="16">
        <v>69.051000000000002</v>
      </c>
      <c r="Z12" s="16">
        <v>69.123000000000005</v>
      </c>
      <c r="AA12" s="16">
        <v>69.100999999999999</v>
      </c>
      <c r="AB12" s="16">
        <v>69.358999999999995</v>
      </c>
      <c r="AC12" s="16">
        <v>69.507000000000005</v>
      </c>
      <c r="AD12" s="16">
        <v>69.617000000000004</v>
      </c>
      <c r="AE12" s="16">
        <v>70.305000000000007</v>
      </c>
      <c r="AF12" s="16">
        <v>71.040000000000006</v>
      </c>
      <c r="AG12" s="16">
        <v>70.933999999999997</v>
      </c>
      <c r="AH12" s="16">
        <v>71.591999999999999</v>
      </c>
      <c r="AI12" s="16">
        <v>71.876999999999995</v>
      </c>
      <c r="AJ12" s="16">
        <v>71.658000000000001</v>
      </c>
      <c r="AK12" s="16">
        <v>71.613</v>
      </c>
      <c r="AL12" s="16">
        <v>71.688999999999993</v>
      </c>
      <c r="AM12" s="16">
        <v>71.116</v>
      </c>
      <c r="AN12" s="16">
        <v>70.975999999999999</v>
      </c>
      <c r="AO12" s="16">
        <v>71.262</v>
      </c>
      <c r="AP12" s="16">
        <v>71.375</v>
      </c>
      <c r="AQ12" s="16">
        <v>71.617999999999995</v>
      </c>
      <c r="AR12" s="16">
        <v>72.655000000000001</v>
      </c>
      <c r="AS12" s="16">
        <v>73.435000000000002</v>
      </c>
      <c r="AT12" s="16">
        <v>74.097999999999999</v>
      </c>
      <c r="AU12" s="16">
        <v>75.231999999999999</v>
      </c>
      <c r="AV12" s="16">
        <v>75.888000000000005</v>
      </c>
      <c r="AW12" s="16">
        <v>76.486000000000004</v>
      </c>
      <c r="AX12" s="16">
        <v>76.731999999999999</v>
      </c>
      <c r="AY12" s="16">
        <v>76.935000000000002</v>
      </c>
      <c r="AZ12" s="16">
        <v>77.457999999999998</v>
      </c>
      <c r="BA12" s="16">
        <v>77.138000000000005</v>
      </c>
      <c r="BB12" s="16">
        <v>76.037999999999997</v>
      </c>
      <c r="BC12" s="16">
        <v>75.902000000000001</v>
      </c>
      <c r="BD12" s="16">
        <v>76.995999999999995</v>
      </c>
      <c r="BE12" s="16">
        <v>77.210999999999999</v>
      </c>
      <c r="BF12" s="16">
        <v>77.483000000000004</v>
      </c>
      <c r="BG12" s="16">
        <v>78.778000000000006</v>
      </c>
      <c r="BH12" s="16">
        <v>77.561000000000007</v>
      </c>
      <c r="BI12" s="16">
        <v>78.635000000000005</v>
      </c>
      <c r="BJ12" s="16">
        <v>78.974999999999994</v>
      </c>
      <c r="BK12" s="16">
        <v>80.048000000000002</v>
      </c>
      <c r="BL12" s="16">
        <v>80.804000000000002</v>
      </c>
      <c r="BM12" s="16">
        <v>81.266999999999996</v>
      </c>
      <c r="BN12" s="16">
        <v>82.704999999999998</v>
      </c>
      <c r="BO12" s="16">
        <v>82.569000000000003</v>
      </c>
      <c r="BP12" s="16">
        <v>83.113</v>
      </c>
      <c r="BQ12" s="16">
        <v>85.673000000000002</v>
      </c>
      <c r="BR12" s="16">
        <v>85.92</v>
      </c>
      <c r="BS12" s="16">
        <v>86.01</v>
      </c>
      <c r="BT12" s="16">
        <v>87.266000000000005</v>
      </c>
      <c r="BU12" s="16">
        <v>88.272999999999996</v>
      </c>
      <c r="BV12" s="16">
        <v>86.234999999999999</v>
      </c>
      <c r="BW12" s="16">
        <v>87.435000000000002</v>
      </c>
      <c r="BX12" s="16">
        <v>89.144999999999996</v>
      </c>
      <c r="BY12" s="16">
        <v>89.771000000000001</v>
      </c>
      <c r="BZ12" s="16">
        <v>91.671000000000006</v>
      </c>
      <c r="CA12" s="16">
        <v>93.227999999999994</v>
      </c>
      <c r="CB12" s="16">
        <v>95.272000000000006</v>
      </c>
      <c r="CC12" s="16">
        <v>97.784000000000006</v>
      </c>
      <c r="CD12" s="16">
        <v>91.74</v>
      </c>
      <c r="CE12" s="16">
        <v>89.588999999999999</v>
      </c>
      <c r="CF12" s="16">
        <v>91.16</v>
      </c>
      <c r="CG12" s="16">
        <v>93.147000000000006</v>
      </c>
      <c r="CH12" s="16">
        <v>94.102000000000004</v>
      </c>
      <c r="CI12" s="16">
        <v>94.539000000000001</v>
      </c>
      <c r="CJ12" s="16">
        <v>94.119</v>
      </c>
      <c r="CK12" s="16">
        <v>94.41</v>
      </c>
      <c r="CL12" s="16">
        <v>96.097999999999999</v>
      </c>
      <c r="CM12" s="16">
        <v>98.284000000000006</v>
      </c>
      <c r="CN12" s="16">
        <v>100.577</v>
      </c>
      <c r="CO12" s="16">
        <v>101.14700000000001</v>
      </c>
      <c r="CP12" s="16">
        <v>101.661</v>
      </c>
      <c r="CQ12" s="16">
        <v>102.648</v>
      </c>
      <c r="CR12" s="16">
        <v>102.44499999999999</v>
      </c>
      <c r="CS12" s="16">
        <v>102.697</v>
      </c>
      <c r="CT12" s="16">
        <v>103.53400000000001</v>
      </c>
      <c r="CU12" s="16">
        <v>103.473</v>
      </c>
      <c r="CV12" s="16">
        <v>102.402</v>
      </c>
      <c r="CW12" s="16">
        <v>102.84699999999999</v>
      </c>
      <c r="CX12" s="16">
        <v>102.858</v>
      </c>
      <c r="CY12" s="16">
        <v>103.498</v>
      </c>
      <c r="CZ12" s="16">
        <v>103.98099999999999</v>
      </c>
      <c r="DA12" s="16">
        <v>103.852</v>
      </c>
      <c r="DB12" s="16">
        <v>102.303</v>
      </c>
      <c r="DC12" s="16">
        <v>99.522000000000006</v>
      </c>
      <c r="DD12" s="16">
        <v>100.271</v>
      </c>
      <c r="DE12" s="16">
        <v>100.19199999999999</v>
      </c>
      <c r="DF12" s="16">
        <v>98.954999999999998</v>
      </c>
      <c r="DG12" s="16">
        <v>97.635999999999996</v>
      </c>
      <c r="DH12" s="16">
        <v>98.441999999999993</v>
      </c>
      <c r="DI12" s="16">
        <v>98.367999999999995</v>
      </c>
      <c r="DJ12" s="16">
        <v>99.174999999999997</v>
      </c>
      <c r="DK12" s="16">
        <v>100.015</v>
      </c>
      <c r="DL12" s="16">
        <v>99.387</v>
      </c>
      <c r="DM12" s="16">
        <v>99.875</v>
      </c>
      <c r="DN12" s="16">
        <v>100.723</v>
      </c>
      <c r="DO12" s="16">
        <v>101.6</v>
      </c>
      <c r="DP12" s="16">
        <v>102.13200000000001</v>
      </c>
      <c r="DQ12" s="16">
        <v>102.121</v>
      </c>
      <c r="DR12" s="16">
        <v>101.889</v>
      </c>
      <c r="DS12" s="16">
        <v>101.22799999999999</v>
      </c>
      <c r="DT12" s="16">
        <v>102.047</v>
      </c>
      <c r="DU12" s="16">
        <v>101.82</v>
      </c>
      <c r="DV12" s="16">
        <v>102.315</v>
      </c>
      <c r="DW12" s="16">
        <v>102.01300000000001</v>
      </c>
      <c r="DX12" s="16">
        <v>100.15600000000001</v>
      </c>
      <c r="DY12" s="16">
        <v>101.11799999999999</v>
      </c>
      <c r="DZ12" s="16">
        <v>101.26</v>
      </c>
      <c r="EA12" s="16">
        <v>103.274</v>
      </c>
      <c r="EB12" s="16">
        <v>104.605</v>
      </c>
      <c r="EC12" s="16">
        <v>106.27200000000001</v>
      </c>
      <c r="ED12" s="16">
        <v>109.152</v>
      </c>
      <c r="EE12" s="16">
        <v>112.765</v>
      </c>
      <c r="EF12" s="16">
        <v>116.744</v>
      </c>
      <c r="EG12" s="16">
        <v>117.583</v>
      </c>
      <c r="EH12" s="16">
        <v>117.887</v>
      </c>
      <c r="EI12" s="16">
        <v>118.35299999999999</v>
      </c>
      <c r="EJ12" s="16">
        <v>118.444</v>
      </c>
      <c r="EK12" s="16">
        <v>119.587</v>
      </c>
      <c r="EL12" s="16">
        <v>119.51900000000001</v>
      </c>
    </row>
    <row r="13" spans="1:142">
      <c r="A13" s="16" t="s">
        <v>818</v>
      </c>
      <c r="B13" s="16" t="s">
        <v>819</v>
      </c>
      <c r="C13" s="16">
        <v>46.155999999999999</v>
      </c>
      <c r="D13" s="16">
        <v>46.658000000000001</v>
      </c>
      <c r="E13" s="16">
        <v>47.11</v>
      </c>
      <c r="F13" s="16">
        <v>47.594999999999999</v>
      </c>
      <c r="G13" s="16">
        <v>48.162999999999997</v>
      </c>
      <c r="H13" s="16">
        <v>48.765999999999998</v>
      </c>
      <c r="I13" s="16">
        <v>49.341999999999999</v>
      </c>
      <c r="J13" s="16">
        <v>49.843000000000004</v>
      </c>
      <c r="K13" s="16">
        <v>50.29</v>
      </c>
      <c r="L13" s="16">
        <v>50.674999999999997</v>
      </c>
      <c r="M13" s="16">
        <v>51.174999999999997</v>
      </c>
      <c r="N13" s="16">
        <v>51.643999999999998</v>
      </c>
      <c r="O13" s="16">
        <v>52.125999999999998</v>
      </c>
      <c r="P13" s="16">
        <v>52.548000000000002</v>
      </c>
      <c r="Q13" s="16">
        <v>52.921999999999997</v>
      </c>
      <c r="R13" s="16">
        <v>53.433999999999997</v>
      </c>
      <c r="S13" s="16">
        <v>53.883000000000003</v>
      </c>
      <c r="T13" s="16">
        <v>54.430999999999997</v>
      </c>
      <c r="U13" s="16">
        <v>54.843000000000004</v>
      </c>
      <c r="V13" s="16">
        <v>55.171999999999997</v>
      </c>
      <c r="W13" s="16">
        <v>55.521000000000001</v>
      </c>
      <c r="X13" s="16">
        <v>55.899000000000001</v>
      </c>
      <c r="Y13" s="16">
        <v>56.234000000000002</v>
      </c>
      <c r="Z13" s="16">
        <v>56.610999999999997</v>
      </c>
      <c r="AA13" s="16">
        <v>57.011000000000003</v>
      </c>
      <c r="AB13" s="16">
        <v>57.466999999999999</v>
      </c>
      <c r="AC13" s="16">
        <v>57.829000000000001</v>
      </c>
      <c r="AD13" s="16">
        <v>58.222000000000001</v>
      </c>
      <c r="AE13" s="16">
        <v>58.509</v>
      </c>
      <c r="AF13" s="16">
        <v>58.978000000000002</v>
      </c>
      <c r="AG13" s="16">
        <v>59.44</v>
      </c>
      <c r="AH13" s="16">
        <v>59.926000000000002</v>
      </c>
      <c r="AI13" s="16">
        <v>60.302999999999997</v>
      </c>
      <c r="AJ13" s="16">
        <v>60.728000000000002</v>
      </c>
      <c r="AK13" s="16">
        <v>61.076999999999998</v>
      </c>
      <c r="AL13" s="16">
        <v>61.424999999999997</v>
      </c>
      <c r="AM13" s="16">
        <v>61.701999999999998</v>
      </c>
      <c r="AN13" s="16">
        <v>62.014000000000003</v>
      </c>
      <c r="AO13" s="16">
        <v>62.323999999999998</v>
      </c>
      <c r="AP13" s="16">
        <v>62.645000000000003</v>
      </c>
      <c r="AQ13" s="16">
        <v>62.875999999999998</v>
      </c>
      <c r="AR13" s="16">
        <v>63.180999999999997</v>
      </c>
      <c r="AS13" s="16">
        <v>63.548000000000002</v>
      </c>
      <c r="AT13" s="16">
        <v>64.03</v>
      </c>
      <c r="AU13" s="16">
        <v>64.561999999999998</v>
      </c>
      <c r="AV13" s="16">
        <v>64.873999999999995</v>
      </c>
      <c r="AW13" s="16">
        <v>65.432000000000002</v>
      </c>
      <c r="AX13" s="16">
        <v>65.971999999999994</v>
      </c>
      <c r="AY13" s="16">
        <v>66.739999999999995</v>
      </c>
      <c r="AZ13" s="16">
        <v>67.167000000000002</v>
      </c>
      <c r="BA13" s="16">
        <v>67.408000000000001</v>
      </c>
      <c r="BB13" s="16">
        <v>67.855999999999995</v>
      </c>
      <c r="BC13" s="16">
        <v>68.233999999999995</v>
      </c>
      <c r="BD13" s="16">
        <v>68.754999999999995</v>
      </c>
      <c r="BE13" s="16">
        <v>69.313000000000002</v>
      </c>
      <c r="BF13" s="16">
        <v>69.828000000000003</v>
      </c>
      <c r="BG13" s="16">
        <v>70.441999999999993</v>
      </c>
      <c r="BH13" s="16">
        <v>71.081999999999994</v>
      </c>
      <c r="BI13" s="16">
        <v>71.622</v>
      </c>
      <c r="BJ13" s="16">
        <v>72.197999999999993</v>
      </c>
      <c r="BK13" s="16">
        <v>72.736999999999995</v>
      </c>
      <c r="BL13" s="16">
        <v>73.271000000000001</v>
      </c>
      <c r="BM13" s="16">
        <v>73.796999999999997</v>
      </c>
      <c r="BN13" s="16">
        <v>74.305000000000007</v>
      </c>
      <c r="BO13" s="16">
        <v>75.046999999999997</v>
      </c>
      <c r="BP13" s="16">
        <v>75.631</v>
      </c>
      <c r="BQ13" s="16">
        <v>76.209000000000003</v>
      </c>
      <c r="BR13" s="16">
        <v>77.105999999999995</v>
      </c>
      <c r="BS13" s="16">
        <v>77.759</v>
      </c>
      <c r="BT13" s="16">
        <v>78.488</v>
      </c>
      <c r="BU13" s="16">
        <v>79.11</v>
      </c>
      <c r="BV13" s="16">
        <v>79.643000000000001</v>
      </c>
      <c r="BW13" s="16">
        <v>80.460999999999999</v>
      </c>
      <c r="BX13" s="16">
        <v>81.043000000000006</v>
      </c>
      <c r="BY13" s="16">
        <v>81.653000000000006</v>
      </c>
      <c r="BZ13" s="16">
        <v>82.394000000000005</v>
      </c>
      <c r="CA13" s="16">
        <v>82.974999999999994</v>
      </c>
      <c r="CB13" s="16">
        <v>83.671000000000006</v>
      </c>
      <c r="CC13" s="16">
        <v>84.307000000000002</v>
      </c>
      <c r="CD13" s="16">
        <v>84.177999999999997</v>
      </c>
      <c r="CE13" s="16">
        <v>84.046999999999997</v>
      </c>
      <c r="CF13" s="16">
        <v>84.105000000000004</v>
      </c>
      <c r="CG13" s="16">
        <v>84.47</v>
      </c>
      <c r="CH13" s="16">
        <v>85.108000000000004</v>
      </c>
      <c r="CI13" s="16">
        <v>85.534000000000006</v>
      </c>
      <c r="CJ13" s="16">
        <v>85.968999999999994</v>
      </c>
      <c r="CK13" s="16">
        <v>86.224999999999994</v>
      </c>
      <c r="CL13" s="16">
        <v>86.581000000000003</v>
      </c>
      <c r="CM13" s="16">
        <v>87.01</v>
      </c>
      <c r="CN13" s="16">
        <v>87.57</v>
      </c>
      <c r="CO13" s="16">
        <v>88.027000000000001</v>
      </c>
      <c r="CP13" s="16">
        <v>88.364000000000004</v>
      </c>
      <c r="CQ13" s="16">
        <v>88.966999999999999</v>
      </c>
      <c r="CR13" s="16">
        <v>89.429000000000002</v>
      </c>
      <c r="CS13" s="16">
        <v>89.822000000000003</v>
      </c>
      <c r="CT13" s="16">
        <v>90.373999999999995</v>
      </c>
      <c r="CU13" s="16">
        <v>90.9</v>
      </c>
      <c r="CV13" s="16">
        <v>91.382000000000005</v>
      </c>
      <c r="CW13" s="16">
        <v>91.888000000000005</v>
      </c>
      <c r="CX13" s="16">
        <v>92.465000000000003</v>
      </c>
      <c r="CY13" s="16">
        <v>93.03</v>
      </c>
      <c r="CZ13" s="16">
        <v>93.603999999999999</v>
      </c>
      <c r="DA13" s="16">
        <v>94.078000000000003</v>
      </c>
      <c r="DB13" s="16">
        <v>94.468000000000004</v>
      </c>
      <c r="DC13" s="16">
        <v>94.784000000000006</v>
      </c>
      <c r="DD13" s="16">
        <v>95.248000000000005</v>
      </c>
      <c r="DE13" s="16">
        <v>95.728999999999999</v>
      </c>
      <c r="DF13" s="16">
        <v>96.087999999999994</v>
      </c>
      <c r="DG13" s="16">
        <v>96.631</v>
      </c>
      <c r="DH13" s="16">
        <v>97.331000000000003</v>
      </c>
      <c r="DI13" s="16">
        <v>98.001999999999995</v>
      </c>
      <c r="DJ13" s="16">
        <v>98.554000000000002</v>
      </c>
      <c r="DK13" s="16">
        <v>99.152000000000001</v>
      </c>
      <c r="DL13" s="16">
        <v>99.728999999999999</v>
      </c>
      <c r="DM13" s="16">
        <v>100.23</v>
      </c>
      <c r="DN13" s="16">
        <v>100.89</v>
      </c>
      <c r="DO13" s="16">
        <v>101.67400000000001</v>
      </c>
      <c r="DP13" s="16">
        <v>102.333</v>
      </c>
      <c r="DQ13" s="16">
        <v>102.917</v>
      </c>
      <c r="DR13" s="16">
        <v>103.58</v>
      </c>
      <c r="DS13" s="16">
        <v>104.11799999999999</v>
      </c>
      <c r="DT13" s="16">
        <v>104.721</v>
      </c>
      <c r="DU13" s="16">
        <v>105.253</v>
      </c>
      <c r="DV13" s="16">
        <v>105.79600000000001</v>
      </c>
      <c r="DW13" s="16">
        <v>106.443</v>
      </c>
      <c r="DX13" s="16">
        <v>106.52</v>
      </c>
      <c r="DY13" s="16">
        <v>107.306</v>
      </c>
      <c r="DZ13" s="16">
        <v>107.949</v>
      </c>
      <c r="EA13" s="16">
        <v>109.11799999999999</v>
      </c>
      <c r="EB13" s="16">
        <v>110.48</v>
      </c>
      <c r="EC13" s="16">
        <v>111.738</v>
      </c>
      <c r="ED13" s="16">
        <v>113.07599999999999</v>
      </c>
      <c r="EE13" s="16">
        <v>114.595</v>
      </c>
      <c r="EF13" s="16">
        <v>116.22</v>
      </c>
      <c r="EG13" s="16">
        <v>117.818</v>
      </c>
      <c r="EH13" s="16">
        <v>119.631</v>
      </c>
      <c r="EI13" s="16">
        <v>121.377</v>
      </c>
      <c r="EJ13" s="16">
        <v>122.468</v>
      </c>
      <c r="EK13" s="16">
        <v>123.51300000000001</v>
      </c>
      <c r="EL13" s="16">
        <v>124.565</v>
      </c>
    </row>
    <row r="14" spans="1:142">
      <c r="A14" s="16" t="s">
        <v>820</v>
      </c>
      <c r="B14" s="19" t="s">
        <v>821</v>
      </c>
      <c r="C14" s="19">
        <v>75.724999999999994</v>
      </c>
      <c r="D14" s="19">
        <v>76.206000000000003</v>
      </c>
      <c r="E14" s="19">
        <v>76.597999999999999</v>
      </c>
      <c r="F14" s="19">
        <v>76.998000000000005</v>
      </c>
      <c r="G14" s="19">
        <v>77.456000000000003</v>
      </c>
      <c r="H14" s="19">
        <v>77.727000000000004</v>
      </c>
      <c r="I14" s="19">
        <v>78.206999999999994</v>
      </c>
      <c r="J14" s="19">
        <v>78.524000000000001</v>
      </c>
      <c r="K14" s="19">
        <v>79.221000000000004</v>
      </c>
      <c r="L14" s="19">
        <v>79.319999999999993</v>
      </c>
      <c r="M14" s="19">
        <v>79.456000000000003</v>
      </c>
      <c r="N14" s="19">
        <v>79.204999999999998</v>
      </c>
      <c r="O14" s="19">
        <v>79.03</v>
      </c>
      <c r="P14" s="19">
        <v>79.173000000000002</v>
      </c>
      <c r="Q14" s="19">
        <v>79.361000000000004</v>
      </c>
      <c r="R14" s="19">
        <v>79.634</v>
      </c>
      <c r="S14" s="19">
        <v>79.873000000000005</v>
      </c>
      <c r="T14" s="19">
        <v>80.171000000000006</v>
      </c>
      <c r="U14" s="19">
        <v>80.358999999999995</v>
      </c>
      <c r="V14" s="19">
        <v>80.557000000000002</v>
      </c>
      <c r="W14" s="19">
        <v>81.028999999999996</v>
      </c>
      <c r="X14" s="19">
        <v>81.260000000000005</v>
      </c>
      <c r="Y14" s="19">
        <v>81.557000000000002</v>
      </c>
      <c r="Z14" s="19">
        <v>81.902000000000001</v>
      </c>
      <c r="AA14" s="19">
        <v>82.427000000000007</v>
      </c>
      <c r="AB14" s="19">
        <v>82.724999999999994</v>
      </c>
      <c r="AC14" s="19">
        <v>82.956999999999994</v>
      </c>
      <c r="AD14" s="19">
        <v>82.881</v>
      </c>
      <c r="AE14" s="19">
        <v>82.704999999999998</v>
      </c>
      <c r="AF14" s="19">
        <v>82.56</v>
      </c>
      <c r="AG14" s="19">
        <v>82.807000000000002</v>
      </c>
      <c r="AH14" s="19">
        <v>82.728999999999999</v>
      </c>
      <c r="AI14" s="19">
        <v>82.736999999999995</v>
      </c>
      <c r="AJ14" s="19">
        <v>82.757000000000005</v>
      </c>
      <c r="AK14" s="19">
        <v>82.807000000000002</v>
      </c>
      <c r="AL14" s="19">
        <v>82.691000000000003</v>
      </c>
      <c r="AM14" s="19">
        <v>82.31</v>
      </c>
      <c r="AN14" s="19">
        <v>82.122</v>
      </c>
      <c r="AO14" s="19">
        <v>82.042000000000002</v>
      </c>
      <c r="AP14" s="19">
        <v>82.087000000000003</v>
      </c>
      <c r="AQ14" s="19">
        <v>82.179000000000002</v>
      </c>
      <c r="AR14" s="19">
        <v>82.221999999999994</v>
      </c>
      <c r="AS14" s="19">
        <v>82.108999999999995</v>
      </c>
      <c r="AT14" s="19">
        <v>82.364000000000004</v>
      </c>
      <c r="AU14" s="19">
        <v>82.856999999999999</v>
      </c>
      <c r="AV14" s="19">
        <v>83.165000000000006</v>
      </c>
      <c r="AW14" s="19">
        <v>83.513000000000005</v>
      </c>
      <c r="AX14" s="19">
        <v>83.647999999999996</v>
      </c>
      <c r="AY14" s="19">
        <v>83.682000000000002</v>
      </c>
      <c r="AZ14" s="19">
        <v>83.914000000000001</v>
      </c>
      <c r="BA14" s="19">
        <v>84.149000000000001</v>
      </c>
      <c r="BB14" s="19">
        <v>84.278000000000006</v>
      </c>
      <c r="BC14" s="19">
        <v>84.358000000000004</v>
      </c>
      <c r="BD14" s="19">
        <v>84.123999999999995</v>
      </c>
      <c r="BE14" s="19">
        <v>84.075999999999993</v>
      </c>
      <c r="BF14" s="19">
        <v>84.563999999999993</v>
      </c>
      <c r="BG14" s="19">
        <v>84.867999999999995</v>
      </c>
      <c r="BH14" s="19">
        <v>84.801000000000002</v>
      </c>
      <c r="BI14" s="19">
        <v>84.831000000000003</v>
      </c>
      <c r="BJ14" s="19">
        <v>85.39</v>
      </c>
      <c r="BK14" s="19">
        <v>86.186999999999998</v>
      </c>
      <c r="BL14" s="19">
        <v>87.093000000000004</v>
      </c>
      <c r="BM14" s="19">
        <v>87.835999999999999</v>
      </c>
      <c r="BN14" s="19">
        <v>88.700999999999993</v>
      </c>
      <c r="BO14" s="19">
        <v>89.602999999999994</v>
      </c>
      <c r="BP14" s="19">
        <v>90.463999999999999</v>
      </c>
      <c r="BQ14" s="19">
        <v>91.427000000000007</v>
      </c>
      <c r="BR14" s="19">
        <v>92.478999999999999</v>
      </c>
      <c r="BS14" s="19">
        <v>93.316999999999993</v>
      </c>
      <c r="BT14" s="19">
        <v>93.894999999999996</v>
      </c>
      <c r="BU14" s="19">
        <v>94.435000000000002</v>
      </c>
      <c r="BV14" s="19">
        <v>95.13</v>
      </c>
      <c r="BW14" s="19">
        <v>95.61</v>
      </c>
      <c r="BX14" s="19">
        <v>95.641000000000005</v>
      </c>
      <c r="BY14" s="19">
        <v>95.653000000000006</v>
      </c>
      <c r="BZ14" s="19">
        <v>95.558000000000007</v>
      </c>
      <c r="CA14" s="19">
        <v>95.653000000000006</v>
      </c>
      <c r="CB14" s="19">
        <v>95.76</v>
      </c>
      <c r="CC14" s="19">
        <v>96.224000000000004</v>
      </c>
      <c r="CD14" s="19">
        <v>97.962999999999994</v>
      </c>
      <c r="CE14" s="19">
        <v>97.162000000000006</v>
      </c>
      <c r="CF14" s="19">
        <v>95.638999999999996</v>
      </c>
      <c r="CG14" s="19">
        <v>94.36</v>
      </c>
      <c r="CH14" s="19">
        <v>94.028000000000006</v>
      </c>
      <c r="CI14" s="19">
        <v>93.587999999999994</v>
      </c>
      <c r="CJ14" s="19">
        <v>93.584999999999994</v>
      </c>
      <c r="CK14" s="19">
        <v>93.635999999999996</v>
      </c>
      <c r="CL14" s="19">
        <v>93.941000000000003</v>
      </c>
      <c r="CM14" s="19">
        <v>94.182000000000002</v>
      </c>
      <c r="CN14" s="19">
        <v>94.61</v>
      </c>
      <c r="CO14" s="19">
        <v>94.744</v>
      </c>
      <c r="CP14" s="19">
        <v>94.855000000000004</v>
      </c>
      <c r="CQ14" s="19">
        <v>95.185000000000002</v>
      </c>
      <c r="CR14" s="19">
        <v>95.632000000000005</v>
      </c>
      <c r="CS14" s="19">
        <v>96.070999999999998</v>
      </c>
      <c r="CT14" s="19">
        <v>96.301000000000002</v>
      </c>
      <c r="CU14" s="19">
        <v>96.168999999999997</v>
      </c>
      <c r="CV14" s="19">
        <v>96.518000000000001</v>
      </c>
      <c r="CW14" s="19">
        <v>96.819000000000003</v>
      </c>
      <c r="CX14" s="19">
        <v>97.206000000000003</v>
      </c>
      <c r="CY14" s="19">
        <v>97.783000000000001</v>
      </c>
      <c r="CZ14" s="19">
        <v>98.066000000000003</v>
      </c>
      <c r="DA14" s="19">
        <v>98.593999999999994</v>
      </c>
      <c r="DB14" s="19">
        <v>98.882000000000005</v>
      </c>
      <c r="DC14" s="19">
        <v>98.853999999999999</v>
      </c>
      <c r="DD14" s="19">
        <v>98.756</v>
      </c>
      <c r="DE14" s="19">
        <v>98.778000000000006</v>
      </c>
      <c r="DF14" s="19">
        <v>98.524000000000001</v>
      </c>
      <c r="DG14" s="19">
        <v>98.108000000000004</v>
      </c>
      <c r="DH14" s="19">
        <v>98.46</v>
      </c>
      <c r="DI14" s="19">
        <v>98.57</v>
      </c>
      <c r="DJ14" s="19">
        <v>99.06</v>
      </c>
      <c r="DK14" s="19">
        <v>99.394000000000005</v>
      </c>
      <c r="DL14" s="19">
        <v>99.924999999999997</v>
      </c>
      <c r="DM14" s="19">
        <v>100.249</v>
      </c>
      <c r="DN14" s="19">
        <v>100.432</v>
      </c>
      <c r="DO14" s="19">
        <v>100.941</v>
      </c>
      <c r="DP14" s="19">
        <v>101.405</v>
      </c>
      <c r="DQ14" s="19">
        <v>101.822</v>
      </c>
      <c r="DR14" s="19">
        <v>101.98699999999999</v>
      </c>
      <c r="DS14" s="19">
        <v>102.608</v>
      </c>
      <c r="DT14" s="19">
        <v>103.015</v>
      </c>
      <c r="DU14" s="19">
        <v>103.16200000000001</v>
      </c>
      <c r="DV14" s="19">
        <v>103.077</v>
      </c>
      <c r="DW14" s="19">
        <v>103.55</v>
      </c>
      <c r="DX14" s="19">
        <v>103.676</v>
      </c>
      <c r="DY14" s="19">
        <v>104.435</v>
      </c>
      <c r="DZ14" s="19">
        <v>105.098</v>
      </c>
      <c r="EA14" s="19">
        <v>105.78400000000001</v>
      </c>
      <c r="EB14" s="19">
        <v>106.596</v>
      </c>
      <c r="EC14" s="19">
        <v>108.19199999999999</v>
      </c>
      <c r="ED14" s="19">
        <v>110.429</v>
      </c>
      <c r="EE14" s="19">
        <v>113.05800000000001</v>
      </c>
      <c r="EF14" s="19">
        <v>115.53100000000001</v>
      </c>
      <c r="EG14" s="19">
        <v>117.41200000000001</v>
      </c>
      <c r="EH14" s="19">
        <v>118.22499999999999</v>
      </c>
      <c r="EI14" s="19">
        <v>119.16800000000001</v>
      </c>
      <c r="EJ14" s="19">
        <v>119.13500000000001</v>
      </c>
      <c r="EK14" s="19">
        <v>119.643</v>
      </c>
      <c r="EL14" s="19">
        <v>120.292</v>
      </c>
    </row>
    <row r="15" spans="1:142">
      <c r="A15" s="16" t="s">
        <v>822</v>
      </c>
      <c r="B15" s="16" t="s">
        <v>823</v>
      </c>
      <c r="C15" s="16">
        <v>74.275999999999996</v>
      </c>
      <c r="D15" s="16">
        <v>74.756</v>
      </c>
      <c r="E15" s="16">
        <v>75.132000000000005</v>
      </c>
      <c r="F15" s="16">
        <v>75.546999999999997</v>
      </c>
      <c r="G15" s="16">
        <v>76.004999999999995</v>
      </c>
      <c r="H15" s="16">
        <v>76.304000000000002</v>
      </c>
      <c r="I15" s="16">
        <v>76.77</v>
      </c>
      <c r="J15" s="16">
        <v>77.180999999999997</v>
      </c>
      <c r="K15" s="16">
        <v>77.823999999999998</v>
      </c>
      <c r="L15" s="16">
        <v>77.963999999999999</v>
      </c>
      <c r="M15" s="16">
        <v>78.042000000000002</v>
      </c>
      <c r="N15" s="16">
        <v>77.792000000000002</v>
      </c>
      <c r="O15" s="16">
        <v>77.674000000000007</v>
      </c>
      <c r="P15" s="16">
        <v>77.823999999999998</v>
      </c>
      <c r="Q15" s="16">
        <v>78.010999999999996</v>
      </c>
      <c r="R15" s="16">
        <v>78.284999999999997</v>
      </c>
      <c r="S15" s="16">
        <v>78.549000000000007</v>
      </c>
      <c r="T15" s="16">
        <v>78.816000000000003</v>
      </c>
      <c r="U15" s="16">
        <v>78.965999999999994</v>
      </c>
      <c r="V15" s="16">
        <v>79.212000000000003</v>
      </c>
      <c r="W15" s="16">
        <v>79.650000000000006</v>
      </c>
      <c r="X15" s="16">
        <v>79.91</v>
      </c>
      <c r="Y15" s="16">
        <v>80.257000000000005</v>
      </c>
      <c r="Z15" s="16">
        <v>80.58</v>
      </c>
      <c r="AA15" s="16">
        <v>81.084999999999994</v>
      </c>
      <c r="AB15" s="16">
        <v>81.385000000000005</v>
      </c>
      <c r="AC15" s="16">
        <v>81.635000000000005</v>
      </c>
      <c r="AD15" s="16">
        <v>81.614999999999995</v>
      </c>
      <c r="AE15" s="16">
        <v>81.501000000000005</v>
      </c>
      <c r="AF15" s="16">
        <v>81.358999999999995</v>
      </c>
      <c r="AG15" s="16">
        <v>81.581999999999994</v>
      </c>
      <c r="AH15" s="16">
        <v>81.549000000000007</v>
      </c>
      <c r="AI15" s="16">
        <v>81.563000000000002</v>
      </c>
      <c r="AJ15" s="16">
        <v>81.623000000000005</v>
      </c>
      <c r="AK15" s="16">
        <v>81.739000000000004</v>
      </c>
      <c r="AL15" s="16">
        <v>81.637</v>
      </c>
      <c r="AM15" s="16">
        <v>81.335999999999999</v>
      </c>
      <c r="AN15" s="16">
        <v>81.168000000000006</v>
      </c>
      <c r="AO15" s="16">
        <v>81.119</v>
      </c>
      <c r="AP15" s="16">
        <v>81.161000000000001</v>
      </c>
      <c r="AQ15" s="16">
        <v>81.266999999999996</v>
      </c>
      <c r="AR15" s="16">
        <v>81.332999999999998</v>
      </c>
      <c r="AS15" s="16">
        <v>81.234999999999999</v>
      </c>
      <c r="AT15" s="16">
        <v>81.498000000000005</v>
      </c>
      <c r="AU15" s="16">
        <v>82.013000000000005</v>
      </c>
      <c r="AV15" s="16">
        <v>82.347999999999999</v>
      </c>
      <c r="AW15" s="16">
        <v>82.709000000000003</v>
      </c>
      <c r="AX15" s="16">
        <v>82.875</v>
      </c>
      <c r="AY15" s="16">
        <v>82.906999999999996</v>
      </c>
      <c r="AZ15" s="16">
        <v>83.161000000000001</v>
      </c>
      <c r="BA15" s="16">
        <v>83.358000000000004</v>
      </c>
      <c r="BB15" s="16">
        <v>83.399000000000001</v>
      </c>
      <c r="BC15" s="16">
        <v>83.317999999999998</v>
      </c>
      <c r="BD15" s="16">
        <v>83.4</v>
      </c>
      <c r="BE15" s="16">
        <v>83.332999999999998</v>
      </c>
      <c r="BF15" s="16">
        <v>83.762</v>
      </c>
      <c r="BG15" s="16">
        <v>84.078000000000003</v>
      </c>
      <c r="BH15" s="16">
        <v>84.004999999999995</v>
      </c>
      <c r="BI15" s="16">
        <v>84.039000000000001</v>
      </c>
      <c r="BJ15" s="16">
        <v>84.608000000000004</v>
      </c>
      <c r="BK15" s="16">
        <v>85.376000000000005</v>
      </c>
      <c r="BL15" s="16">
        <v>86.287000000000006</v>
      </c>
      <c r="BM15" s="16">
        <v>87.02</v>
      </c>
      <c r="BN15" s="16">
        <v>87.885000000000005</v>
      </c>
      <c r="BO15" s="16">
        <v>88.813000000000002</v>
      </c>
      <c r="BP15" s="16">
        <v>89.674999999999997</v>
      </c>
      <c r="BQ15" s="16">
        <v>90.688000000000002</v>
      </c>
      <c r="BR15" s="16">
        <v>91.715000000000003</v>
      </c>
      <c r="BS15" s="16">
        <v>92.570999999999998</v>
      </c>
      <c r="BT15" s="16">
        <v>93.146000000000001</v>
      </c>
      <c r="BU15" s="16">
        <v>93.638000000000005</v>
      </c>
      <c r="BV15" s="16">
        <v>94.355000000000004</v>
      </c>
      <c r="BW15" s="16">
        <v>94.834999999999994</v>
      </c>
      <c r="BX15" s="16">
        <v>94.894000000000005</v>
      </c>
      <c r="BY15" s="16">
        <v>94.861999999999995</v>
      </c>
      <c r="BZ15" s="16">
        <v>94.835999999999999</v>
      </c>
      <c r="CA15" s="16">
        <v>95.028000000000006</v>
      </c>
      <c r="CB15" s="16">
        <v>95.156000000000006</v>
      </c>
      <c r="CC15" s="16">
        <v>95.768000000000001</v>
      </c>
      <c r="CD15" s="16">
        <v>96.68</v>
      </c>
      <c r="CE15" s="16">
        <v>95.998000000000005</v>
      </c>
      <c r="CF15" s="16">
        <v>94.733999999999995</v>
      </c>
      <c r="CG15" s="16">
        <v>93.736000000000004</v>
      </c>
      <c r="CH15" s="16">
        <v>93.509</v>
      </c>
      <c r="CI15" s="16">
        <v>93.015000000000001</v>
      </c>
      <c r="CJ15" s="16">
        <v>92.933000000000007</v>
      </c>
      <c r="CK15" s="16">
        <v>92.927000000000007</v>
      </c>
      <c r="CL15" s="16">
        <v>93.23</v>
      </c>
      <c r="CM15" s="16">
        <v>93.497</v>
      </c>
      <c r="CN15" s="16">
        <v>93.972999999999999</v>
      </c>
      <c r="CO15" s="16">
        <v>94.144999999999996</v>
      </c>
      <c r="CP15" s="16">
        <v>94.346999999999994</v>
      </c>
      <c r="CQ15" s="16">
        <v>94.802999999999997</v>
      </c>
      <c r="CR15" s="16">
        <v>95.081999999999994</v>
      </c>
      <c r="CS15" s="16">
        <v>95.468000000000004</v>
      </c>
      <c r="CT15" s="16">
        <v>95.611999999999995</v>
      </c>
      <c r="CU15" s="16">
        <v>95.641000000000005</v>
      </c>
      <c r="CV15" s="16">
        <v>95.945999999999998</v>
      </c>
      <c r="CW15" s="16">
        <v>96.248000000000005</v>
      </c>
      <c r="CX15" s="16">
        <v>96.805000000000007</v>
      </c>
      <c r="CY15" s="16">
        <v>97.456999999999994</v>
      </c>
      <c r="CZ15" s="16">
        <v>97.659000000000006</v>
      </c>
      <c r="DA15" s="16">
        <v>98.186999999999998</v>
      </c>
      <c r="DB15" s="16">
        <v>98.388000000000005</v>
      </c>
      <c r="DC15" s="16">
        <v>98.628</v>
      </c>
      <c r="DD15" s="16">
        <v>98.599000000000004</v>
      </c>
      <c r="DE15" s="16">
        <v>98.649000000000001</v>
      </c>
      <c r="DF15" s="16">
        <v>98.453999999999994</v>
      </c>
      <c r="DG15" s="16">
        <v>98.116</v>
      </c>
      <c r="DH15" s="16">
        <v>98.435000000000002</v>
      </c>
      <c r="DI15" s="16">
        <v>98.57</v>
      </c>
      <c r="DJ15" s="16">
        <v>99.076999999999998</v>
      </c>
      <c r="DK15" s="16">
        <v>99.41</v>
      </c>
      <c r="DL15" s="16">
        <v>99.914000000000001</v>
      </c>
      <c r="DM15" s="16">
        <v>100.259</v>
      </c>
      <c r="DN15" s="16">
        <v>100.417</v>
      </c>
      <c r="DO15" s="16">
        <v>100.94799999999999</v>
      </c>
      <c r="DP15" s="16">
        <v>101.45099999999999</v>
      </c>
      <c r="DQ15" s="16">
        <v>101.839</v>
      </c>
      <c r="DR15" s="16">
        <v>102.035</v>
      </c>
      <c r="DS15" s="16">
        <v>102.601</v>
      </c>
      <c r="DT15" s="16">
        <v>103.035</v>
      </c>
      <c r="DU15" s="16">
        <v>103.223</v>
      </c>
      <c r="DV15" s="16">
        <v>103.196</v>
      </c>
      <c r="DW15" s="16">
        <v>103.58</v>
      </c>
      <c r="DX15" s="16">
        <v>103.97</v>
      </c>
      <c r="DY15" s="16">
        <v>104.49</v>
      </c>
      <c r="DZ15" s="16">
        <v>105.128</v>
      </c>
      <c r="EA15" s="16">
        <v>105.893</v>
      </c>
      <c r="EB15" s="16">
        <v>106.931</v>
      </c>
      <c r="EC15" s="16">
        <v>108.78</v>
      </c>
      <c r="ED15" s="16">
        <v>111.04300000000001</v>
      </c>
      <c r="EE15" s="16">
        <v>113.617</v>
      </c>
      <c r="EF15" s="16">
        <v>116.21</v>
      </c>
      <c r="EG15" s="16">
        <v>118.075</v>
      </c>
      <c r="EH15" s="16">
        <v>119.114</v>
      </c>
      <c r="EI15" s="16">
        <v>120.358</v>
      </c>
      <c r="EJ15" s="16">
        <v>120.34399999999999</v>
      </c>
      <c r="EK15" s="16">
        <v>120.864</v>
      </c>
      <c r="EL15" s="16">
        <v>121.56</v>
      </c>
    </row>
    <row r="16" spans="1:142">
      <c r="A16" s="16" t="s">
        <v>824</v>
      </c>
      <c r="B16" s="16" t="s">
        <v>825</v>
      </c>
      <c r="C16" s="16">
        <v>89.278000000000006</v>
      </c>
      <c r="D16" s="16">
        <v>89.67</v>
      </c>
      <c r="E16" s="16">
        <v>90.174999999999997</v>
      </c>
      <c r="F16" s="16">
        <v>90.623000000000005</v>
      </c>
      <c r="G16" s="16">
        <v>91.132999999999996</v>
      </c>
      <c r="H16" s="16">
        <v>91.49</v>
      </c>
      <c r="I16" s="16">
        <v>92.119</v>
      </c>
      <c r="J16" s="16">
        <v>92.724999999999994</v>
      </c>
      <c r="K16" s="16">
        <v>93.634</v>
      </c>
      <c r="L16" s="16">
        <v>93.721000000000004</v>
      </c>
      <c r="M16" s="16">
        <v>93.673000000000002</v>
      </c>
      <c r="N16" s="16">
        <v>93.394999999999996</v>
      </c>
      <c r="O16" s="16">
        <v>93.317999999999998</v>
      </c>
      <c r="P16" s="16">
        <v>93.242999999999995</v>
      </c>
      <c r="Q16" s="16">
        <v>93.311000000000007</v>
      </c>
      <c r="R16" s="16">
        <v>93.328999999999994</v>
      </c>
      <c r="S16" s="16">
        <v>93.399000000000001</v>
      </c>
      <c r="T16" s="16">
        <v>93.471999999999994</v>
      </c>
      <c r="U16" s="16">
        <v>93.421999999999997</v>
      </c>
      <c r="V16" s="16">
        <v>93.709000000000003</v>
      </c>
      <c r="W16" s="16">
        <v>93.965000000000003</v>
      </c>
      <c r="X16" s="16">
        <v>94.164000000000001</v>
      </c>
      <c r="Y16" s="16">
        <v>94.366</v>
      </c>
      <c r="Z16" s="16">
        <v>94.456999999999994</v>
      </c>
      <c r="AA16" s="16">
        <v>94.869</v>
      </c>
      <c r="AB16" s="16">
        <v>95.177000000000007</v>
      </c>
      <c r="AC16" s="16">
        <v>95.436999999999998</v>
      </c>
      <c r="AD16" s="16">
        <v>95.222999999999999</v>
      </c>
      <c r="AE16" s="16">
        <v>94.917000000000002</v>
      </c>
      <c r="AF16" s="16">
        <v>94.545000000000002</v>
      </c>
      <c r="AG16" s="16">
        <v>94.563000000000002</v>
      </c>
      <c r="AH16" s="16">
        <v>94.369</v>
      </c>
      <c r="AI16" s="16">
        <v>94.245999999999995</v>
      </c>
      <c r="AJ16" s="16">
        <v>94.186999999999998</v>
      </c>
      <c r="AK16" s="16">
        <v>94.114000000000004</v>
      </c>
      <c r="AL16" s="16">
        <v>93.733000000000004</v>
      </c>
      <c r="AM16" s="16">
        <v>93.186000000000007</v>
      </c>
      <c r="AN16" s="16">
        <v>92.72</v>
      </c>
      <c r="AO16" s="16">
        <v>92.340999999999994</v>
      </c>
      <c r="AP16" s="16">
        <v>92.126999999999995</v>
      </c>
      <c r="AQ16" s="16">
        <v>92.001000000000005</v>
      </c>
      <c r="AR16" s="16">
        <v>91.77</v>
      </c>
      <c r="AS16" s="16">
        <v>91.369</v>
      </c>
      <c r="AT16" s="16">
        <v>91.522999999999996</v>
      </c>
      <c r="AU16" s="16">
        <v>91.783000000000001</v>
      </c>
      <c r="AV16" s="16">
        <v>91.98</v>
      </c>
      <c r="AW16" s="16">
        <v>92.262</v>
      </c>
      <c r="AX16" s="16">
        <v>92.245000000000005</v>
      </c>
      <c r="AY16" s="16">
        <v>91.867999999999995</v>
      </c>
      <c r="AZ16" s="16">
        <v>91.834999999999994</v>
      </c>
      <c r="BA16" s="16">
        <v>91.608999999999995</v>
      </c>
      <c r="BB16" s="16">
        <v>91.478999999999999</v>
      </c>
      <c r="BC16" s="16">
        <v>91.41</v>
      </c>
      <c r="BD16" s="16">
        <v>91.323999999999998</v>
      </c>
      <c r="BE16" s="16">
        <v>91.055000000000007</v>
      </c>
      <c r="BF16" s="16">
        <v>91.085999999999999</v>
      </c>
      <c r="BG16" s="16">
        <v>90.733999999999995</v>
      </c>
      <c r="BH16" s="16">
        <v>90.552999999999997</v>
      </c>
      <c r="BI16" s="16">
        <v>90.314999999999998</v>
      </c>
      <c r="BJ16" s="16">
        <v>90.463999999999999</v>
      </c>
      <c r="BK16" s="16">
        <v>90.725999999999999</v>
      </c>
      <c r="BL16" s="16">
        <v>91.272000000000006</v>
      </c>
      <c r="BM16" s="16">
        <v>91.501999999999995</v>
      </c>
      <c r="BN16" s="16">
        <v>92.138000000000005</v>
      </c>
      <c r="BO16" s="16">
        <v>92.986999999999995</v>
      </c>
      <c r="BP16" s="16">
        <v>93.578999999999994</v>
      </c>
      <c r="BQ16" s="16">
        <v>93.912999999999997</v>
      </c>
      <c r="BR16" s="16">
        <v>94.641999999999996</v>
      </c>
      <c r="BS16" s="16">
        <v>95.227999999999994</v>
      </c>
      <c r="BT16" s="16">
        <v>95.7</v>
      </c>
      <c r="BU16" s="16">
        <v>96.290999999999997</v>
      </c>
      <c r="BV16" s="16">
        <v>97.045000000000002</v>
      </c>
      <c r="BW16" s="16">
        <v>97.518000000000001</v>
      </c>
      <c r="BX16" s="16">
        <v>97.7</v>
      </c>
      <c r="BY16" s="16">
        <v>97.653999999999996</v>
      </c>
      <c r="BZ16" s="16">
        <v>97.611000000000004</v>
      </c>
      <c r="CA16" s="16">
        <v>98.013000000000005</v>
      </c>
      <c r="CB16" s="16">
        <v>98.31</v>
      </c>
      <c r="CC16" s="16">
        <v>99.341999999999999</v>
      </c>
      <c r="CD16" s="16">
        <v>100.861</v>
      </c>
      <c r="CE16" s="16">
        <v>100.158</v>
      </c>
      <c r="CF16" s="16">
        <v>98.831999999999994</v>
      </c>
      <c r="CG16" s="16">
        <v>97.71</v>
      </c>
      <c r="CH16" s="16">
        <v>97.251000000000005</v>
      </c>
      <c r="CI16" s="16">
        <v>96.588999999999999</v>
      </c>
      <c r="CJ16" s="16">
        <v>96.644999999999996</v>
      </c>
      <c r="CK16" s="16">
        <v>96.638999999999996</v>
      </c>
      <c r="CL16" s="16">
        <v>96.906000000000006</v>
      </c>
      <c r="CM16" s="16">
        <v>97.2</v>
      </c>
      <c r="CN16" s="16">
        <v>97.721000000000004</v>
      </c>
      <c r="CO16" s="16">
        <v>97.93</v>
      </c>
      <c r="CP16" s="16">
        <v>98.171999999999997</v>
      </c>
      <c r="CQ16" s="16">
        <v>98.772999999999996</v>
      </c>
      <c r="CR16" s="16">
        <v>99.046000000000006</v>
      </c>
      <c r="CS16" s="16">
        <v>99.361000000000004</v>
      </c>
      <c r="CT16" s="16">
        <v>99.338999999999999</v>
      </c>
      <c r="CU16" s="16">
        <v>99.046999999999997</v>
      </c>
      <c r="CV16" s="16">
        <v>99.143000000000001</v>
      </c>
      <c r="CW16" s="16">
        <v>99.227000000000004</v>
      </c>
      <c r="CX16" s="16">
        <v>99.5</v>
      </c>
      <c r="CY16" s="16">
        <v>99.84</v>
      </c>
      <c r="CZ16" s="16">
        <v>100.039</v>
      </c>
      <c r="DA16" s="16">
        <v>100.295</v>
      </c>
      <c r="DB16" s="16">
        <v>100.503</v>
      </c>
      <c r="DC16" s="16">
        <v>100.648</v>
      </c>
      <c r="DD16" s="16">
        <v>100.48699999999999</v>
      </c>
      <c r="DE16" s="16">
        <v>100.328</v>
      </c>
      <c r="DF16" s="16">
        <v>99.915999999999997</v>
      </c>
      <c r="DG16" s="16">
        <v>99.370999999999995</v>
      </c>
      <c r="DH16" s="16">
        <v>99.433999999999997</v>
      </c>
      <c r="DI16" s="16">
        <v>99.207999999999998</v>
      </c>
      <c r="DJ16" s="16">
        <v>99.507000000000005</v>
      </c>
      <c r="DK16" s="16">
        <v>99.722999999999999</v>
      </c>
      <c r="DL16" s="16">
        <v>100.01900000000001</v>
      </c>
      <c r="DM16" s="16">
        <v>100.13800000000001</v>
      </c>
      <c r="DN16" s="16">
        <v>100.121</v>
      </c>
      <c r="DO16" s="16">
        <v>100.182</v>
      </c>
      <c r="DP16" s="16">
        <v>100.33499999999999</v>
      </c>
      <c r="DQ16" s="16">
        <v>100.556</v>
      </c>
      <c r="DR16" s="16">
        <v>100.637</v>
      </c>
      <c r="DS16" s="16">
        <v>101.19</v>
      </c>
      <c r="DT16" s="16">
        <v>101.602</v>
      </c>
      <c r="DU16" s="16">
        <v>101.62</v>
      </c>
      <c r="DV16" s="16">
        <v>101.41500000000001</v>
      </c>
      <c r="DW16" s="16">
        <v>101.723</v>
      </c>
      <c r="DX16" s="16">
        <v>102.143</v>
      </c>
      <c r="DY16" s="16">
        <v>102.104</v>
      </c>
      <c r="DZ16" s="16">
        <v>102.399</v>
      </c>
      <c r="EA16" s="16">
        <v>102.38</v>
      </c>
      <c r="EB16" s="16">
        <v>102.43600000000001</v>
      </c>
      <c r="EC16" s="16">
        <v>103.56399999999999</v>
      </c>
      <c r="ED16" s="16">
        <v>105.45099999999999</v>
      </c>
      <c r="EE16" s="16">
        <v>107.151</v>
      </c>
      <c r="EF16" s="16">
        <v>109.08799999999999</v>
      </c>
      <c r="EG16" s="16">
        <v>110.693</v>
      </c>
      <c r="EH16" s="16">
        <v>111.566</v>
      </c>
      <c r="EI16" s="16">
        <v>113.29900000000001</v>
      </c>
      <c r="EJ16" s="16">
        <v>113.355</v>
      </c>
      <c r="EK16" s="16">
        <v>113.602</v>
      </c>
      <c r="EL16" s="16">
        <v>114.119</v>
      </c>
    </row>
    <row r="17" spans="1:142">
      <c r="A17" s="16" t="s">
        <v>826</v>
      </c>
      <c r="B17" s="16" t="s">
        <v>827</v>
      </c>
      <c r="C17" s="16">
        <v>35.531999999999996</v>
      </c>
      <c r="D17" s="16">
        <v>35.951999999999998</v>
      </c>
      <c r="E17" s="16">
        <v>36.231999999999999</v>
      </c>
      <c r="F17" s="16">
        <v>36.512</v>
      </c>
      <c r="G17" s="16">
        <v>36.817999999999998</v>
      </c>
      <c r="H17" s="16">
        <v>37.076000000000001</v>
      </c>
      <c r="I17" s="16">
        <v>37.381999999999998</v>
      </c>
      <c r="J17" s="16">
        <v>37.61</v>
      </c>
      <c r="K17" s="16">
        <v>37.945</v>
      </c>
      <c r="L17" s="16">
        <v>38.009</v>
      </c>
      <c r="M17" s="16">
        <v>37.999000000000002</v>
      </c>
      <c r="N17" s="16">
        <v>37.631</v>
      </c>
      <c r="O17" s="16">
        <v>37.631</v>
      </c>
      <c r="P17" s="16">
        <v>37.78</v>
      </c>
      <c r="Q17" s="16">
        <v>37.960999999999999</v>
      </c>
      <c r="R17" s="16">
        <v>38.247</v>
      </c>
      <c r="S17" s="16">
        <v>38.524000000000001</v>
      </c>
      <c r="T17" s="16">
        <v>38.854999999999997</v>
      </c>
      <c r="U17" s="16">
        <v>39.17</v>
      </c>
      <c r="V17" s="16">
        <v>39.515000000000001</v>
      </c>
      <c r="W17" s="16">
        <v>39.820999999999998</v>
      </c>
      <c r="X17" s="16">
        <v>40.066000000000003</v>
      </c>
      <c r="Y17" s="16">
        <v>40.558</v>
      </c>
      <c r="Z17" s="16">
        <v>41.13</v>
      </c>
      <c r="AA17" s="16">
        <v>41.622</v>
      </c>
      <c r="AB17" s="16">
        <v>41.895000000000003</v>
      </c>
      <c r="AC17" s="16">
        <v>42.351999999999997</v>
      </c>
      <c r="AD17" s="16">
        <v>42.704000000000001</v>
      </c>
      <c r="AE17" s="16">
        <v>42.744999999999997</v>
      </c>
      <c r="AF17" s="16">
        <v>42.905000000000001</v>
      </c>
      <c r="AG17" s="16">
        <v>43.454000000000001</v>
      </c>
      <c r="AH17" s="16">
        <v>43.753</v>
      </c>
      <c r="AI17" s="16">
        <v>44.177</v>
      </c>
      <c r="AJ17" s="16">
        <v>44.58</v>
      </c>
      <c r="AK17" s="16">
        <v>45.08</v>
      </c>
      <c r="AL17" s="16">
        <v>45.619</v>
      </c>
      <c r="AM17" s="16">
        <v>46.259</v>
      </c>
      <c r="AN17" s="16">
        <v>46.753</v>
      </c>
      <c r="AO17" s="16">
        <v>47.134</v>
      </c>
      <c r="AP17" s="16">
        <v>47.515999999999998</v>
      </c>
      <c r="AQ17" s="16">
        <v>47.85</v>
      </c>
      <c r="AR17" s="16">
        <v>48.161999999999999</v>
      </c>
      <c r="AS17" s="16">
        <v>48.499000000000002</v>
      </c>
      <c r="AT17" s="16">
        <v>48.917000000000002</v>
      </c>
      <c r="AU17" s="16">
        <v>49.499000000000002</v>
      </c>
      <c r="AV17" s="16">
        <v>49.948999999999998</v>
      </c>
      <c r="AW17" s="16">
        <v>50.472999999999999</v>
      </c>
      <c r="AX17" s="16">
        <v>51.088000000000001</v>
      </c>
      <c r="AY17" s="16">
        <v>51.804000000000002</v>
      </c>
      <c r="AZ17" s="16">
        <v>52.578000000000003</v>
      </c>
      <c r="BA17" s="16">
        <v>53.415999999999997</v>
      </c>
      <c r="BB17" s="16">
        <v>53.738999999999997</v>
      </c>
      <c r="BC17" s="16">
        <v>54.24</v>
      </c>
      <c r="BD17" s="16">
        <v>54.828000000000003</v>
      </c>
      <c r="BE17" s="16">
        <v>55.319000000000003</v>
      </c>
      <c r="BF17" s="16">
        <v>55.966999999999999</v>
      </c>
      <c r="BG17" s="16">
        <v>56.634</v>
      </c>
      <c r="BH17" s="16">
        <v>56.668999999999997</v>
      </c>
      <c r="BI17" s="16">
        <v>57.082000000000001</v>
      </c>
      <c r="BJ17" s="16">
        <v>57.844000000000001</v>
      </c>
      <c r="BK17" s="16">
        <v>59.018999999999998</v>
      </c>
      <c r="BL17" s="16">
        <v>60.34</v>
      </c>
      <c r="BM17" s="16">
        <v>61.966000000000001</v>
      </c>
      <c r="BN17" s="16">
        <v>63.802999999999997</v>
      </c>
      <c r="BO17" s="16">
        <v>65.658000000000001</v>
      </c>
      <c r="BP17" s="16">
        <v>67.373999999999995</v>
      </c>
      <c r="BQ17" s="16">
        <v>69.786000000000001</v>
      </c>
      <c r="BR17" s="16">
        <v>72.546000000000006</v>
      </c>
      <c r="BS17" s="16">
        <v>74.436999999999998</v>
      </c>
      <c r="BT17" s="16">
        <v>76.3</v>
      </c>
      <c r="BU17" s="16">
        <v>77.7</v>
      </c>
      <c r="BV17" s="16">
        <v>79.710999999999999</v>
      </c>
      <c r="BW17" s="16">
        <v>80.694999999999993</v>
      </c>
      <c r="BX17" s="16">
        <v>81.078999999999994</v>
      </c>
      <c r="BY17" s="16">
        <v>81.787000000000006</v>
      </c>
      <c r="BZ17" s="16">
        <v>82.763000000000005</v>
      </c>
      <c r="CA17" s="16">
        <v>83.873000000000005</v>
      </c>
      <c r="CB17" s="16">
        <v>84.733000000000004</v>
      </c>
      <c r="CC17" s="16">
        <v>86.305999999999997</v>
      </c>
      <c r="CD17" s="16">
        <v>88.093000000000004</v>
      </c>
      <c r="CE17" s="16">
        <v>87.162000000000006</v>
      </c>
      <c r="CF17" s="16">
        <v>84.68</v>
      </c>
      <c r="CG17" s="16">
        <v>82.497</v>
      </c>
      <c r="CH17" s="16">
        <v>82.405000000000001</v>
      </c>
      <c r="CI17" s="16">
        <v>82.747</v>
      </c>
      <c r="CJ17" s="16">
        <v>83.231999999999999</v>
      </c>
      <c r="CK17" s="16">
        <v>83.728999999999999</v>
      </c>
      <c r="CL17" s="16">
        <v>84.298000000000002</v>
      </c>
      <c r="CM17" s="16">
        <v>84.638000000000005</v>
      </c>
      <c r="CN17" s="16">
        <v>85.742000000000004</v>
      </c>
      <c r="CO17" s="16">
        <v>86.733000000000004</v>
      </c>
      <c r="CP17" s="16">
        <v>87.864999999999995</v>
      </c>
      <c r="CQ17" s="16">
        <v>89.161000000000001</v>
      </c>
      <c r="CR17" s="16">
        <v>90.341999999999999</v>
      </c>
      <c r="CS17" s="16">
        <v>90.712000000000003</v>
      </c>
      <c r="CT17" s="16">
        <v>90.62</v>
      </c>
      <c r="CU17" s="16">
        <v>90.38</v>
      </c>
      <c r="CV17" s="16">
        <v>91.024000000000001</v>
      </c>
      <c r="CW17" s="16">
        <v>91.602999999999994</v>
      </c>
      <c r="CX17" s="16">
        <v>92.888999999999996</v>
      </c>
      <c r="CY17" s="16">
        <v>94.314999999999998</v>
      </c>
      <c r="CZ17" s="16">
        <v>95.584999999999994</v>
      </c>
      <c r="DA17" s="16">
        <v>96.956999999999994</v>
      </c>
      <c r="DB17" s="16">
        <v>97.995999999999995</v>
      </c>
      <c r="DC17" s="16">
        <v>97.948999999999998</v>
      </c>
      <c r="DD17" s="16">
        <v>97.474999999999994</v>
      </c>
      <c r="DE17" s="16">
        <v>97.802999999999997</v>
      </c>
      <c r="DF17" s="16">
        <v>97.647999999999996</v>
      </c>
      <c r="DG17" s="16">
        <v>97.137</v>
      </c>
      <c r="DH17" s="16">
        <v>97.695999999999998</v>
      </c>
      <c r="DI17" s="16">
        <v>97.587000000000003</v>
      </c>
      <c r="DJ17" s="16">
        <v>98.251000000000005</v>
      </c>
      <c r="DK17" s="16">
        <v>99.082999999999998</v>
      </c>
      <c r="DL17" s="16">
        <v>99.882999999999996</v>
      </c>
      <c r="DM17" s="16">
        <v>100.58799999999999</v>
      </c>
      <c r="DN17" s="16">
        <v>100.447</v>
      </c>
      <c r="DO17" s="16">
        <v>100.249</v>
      </c>
      <c r="DP17" s="16">
        <v>100.691</v>
      </c>
      <c r="DQ17" s="16">
        <v>101.122</v>
      </c>
      <c r="DR17" s="16">
        <v>102.633</v>
      </c>
      <c r="DS17" s="16">
        <v>103.738</v>
      </c>
      <c r="DT17" s="16">
        <v>104.958</v>
      </c>
      <c r="DU17" s="16">
        <v>105.758</v>
      </c>
      <c r="DV17" s="16">
        <v>106.57599999999999</v>
      </c>
      <c r="DW17" s="16">
        <v>107.28100000000001</v>
      </c>
      <c r="DX17" s="16">
        <v>106.864</v>
      </c>
      <c r="DY17" s="16">
        <v>106.723</v>
      </c>
      <c r="DZ17" s="16">
        <v>106.378</v>
      </c>
      <c r="EA17" s="16">
        <v>106.584</v>
      </c>
      <c r="EB17" s="16">
        <v>108.20699999999999</v>
      </c>
      <c r="EC17" s="16">
        <v>110.578</v>
      </c>
      <c r="ED17" s="16">
        <v>116.46599999999999</v>
      </c>
      <c r="EE17" s="16">
        <v>120.339</v>
      </c>
      <c r="EF17" s="16">
        <v>124.904</v>
      </c>
      <c r="EG17" s="16">
        <v>129.66200000000001</v>
      </c>
      <c r="EH17" s="16">
        <v>131.864</v>
      </c>
      <c r="EI17" s="16">
        <v>134.161</v>
      </c>
      <c r="EJ17" s="16">
        <v>134.464</v>
      </c>
      <c r="EK17" s="16">
        <v>133.66800000000001</v>
      </c>
      <c r="EL17" s="16">
        <v>134.262</v>
      </c>
    </row>
    <row r="18" spans="1:142">
      <c r="A18" s="16" t="s">
        <v>828</v>
      </c>
      <c r="B18" s="16" t="s">
        <v>829</v>
      </c>
      <c r="C18" s="16">
        <v>135.744</v>
      </c>
      <c r="D18" s="16">
        <v>135.904</v>
      </c>
      <c r="E18" s="16">
        <v>136.66200000000001</v>
      </c>
      <c r="F18" s="16">
        <v>137.38200000000001</v>
      </c>
      <c r="G18" s="16">
        <v>138.143</v>
      </c>
      <c r="H18" s="16">
        <v>138.434</v>
      </c>
      <c r="I18" s="16">
        <v>139.43100000000001</v>
      </c>
      <c r="J18" s="16">
        <v>140.839</v>
      </c>
      <c r="K18" s="16">
        <v>141.97200000000001</v>
      </c>
      <c r="L18" s="16">
        <v>141.64500000000001</v>
      </c>
      <c r="M18" s="16">
        <v>141.239</v>
      </c>
      <c r="N18" s="16">
        <v>141.42400000000001</v>
      </c>
      <c r="O18" s="16">
        <v>142.024</v>
      </c>
      <c r="P18" s="16">
        <v>141.53200000000001</v>
      </c>
      <c r="Q18" s="16">
        <v>141.339</v>
      </c>
      <c r="R18" s="16">
        <v>140.523</v>
      </c>
      <c r="S18" s="16">
        <v>140.34399999999999</v>
      </c>
      <c r="T18" s="16">
        <v>139.89500000000001</v>
      </c>
      <c r="U18" s="16">
        <v>139.43600000000001</v>
      </c>
      <c r="V18" s="16">
        <v>139.136</v>
      </c>
      <c r="W18" s="16">
        <v>139.63900000000001</v>
      </c>
      <c r="X18" s="16">
        <v>139.89699999999999</v>
      </c>
      <c r="Y18" s="16">
        <v>139.59299999999999</v>
      </c>
      <c r="Z18" s="16">
        <v>138.68700000000001</v>
      </c>
      <c r="AA18" s="16">
        <v>138.11699999999999</v>
      </c>
      <c r="AB18" s="16">
        <v>138.36199999999999</v>
      </c>
      <c r="AC18" s="16">
        <v>137.964</v>
      </c>
      <c r="AD18" s="16">
        <v>137.267</v>
      </c>
      <c r="AE18" s="16">
        <v>136.15100000000001</v>
      </c>
      <c r="AF18" s="16">
        <v>134.898</v>
      </c>
      <c r="AG18" s="16">
        <v>134.38200000000001</v>
      </c>
      <c r="AH18" s="16">
        <v>133.76599999999999</v>
      </c>
      <c r="AI18" s="16">
        <v>132.58699999999999</v>
      </c>
      <c r="AJ18" s="16">
        <v>131.56399999999999</v>
      </c>
      <c r="AK18" s="16">
        <v>130.69800000000001</v>
      </c>
      <c r="AL18" s="16">
        <v>129.48099999999999</v>
      </c>
      <c r="AM18" s="16">
        <v>127.5</v>
      </c>
      <c r="AN18" s="16">
        <v>125.834</v>
      </c>
      <c r="AO18" s="16">
        <v>124.43</v>
      </c>
      <c r="AP18" s="16">
        <v>123.042</v>
      </c>
      <c r="AQ18" s="16">
        <v>122.17700000000001</v>
      </c>
      <c r="AR18" s="16">
        <v>120.879</v>
      </c>
      <c r="AS18" s="16">
        <v>119.559</v>
      </c>
      <c r="AT18" s="16">
        <v>118.858</v>
      </c>
      <c r="AU18" s="16">
        <v>118.51</v>
      </c>
      <c r="AV18" s="16">
        <v>118.03700000000001</v>
      </c>
      <c r="AW18" s="16">
        <v>117.64700000000001</v>
      </c>
      <c r="AX18" s="16">
        <v>116.81100000000001</v>
      </c>
      <c r="AY18" s="16">
        <v>115.371</v>
      </c>
      <c r="AZ18" s="16">
        <v>114.664</v>
      </c>
      <c r="BA18" s="16">
        <v>113.842</v>
      </c>
      <c r="BB18" s="16">
        <v>113.246</v>
      </c>
      <c r="BC18" s="16">
        <v>112.77500000000001</v>
      </c>
      <c r="BD18" s="16">
        <v>112.41200000000001</v>
      </c>
      <c r="BE18" s="16">
        <v>111.23699999999999</v>
      </c>
      <c r="BF18" s="16">
        <v>111.10599999999999</v>
      </c>
      <c r="BG18" s="16">
        <v>110.051</v>
      </c>
      <c r="BH18" s="16">
        <v>109.316</v>
      </c>
      <c r="BI18" s="16">
        <v>108.319</v>
      </c>
      <c r="BJ18" s="16">
        <v>108.273</v>
      </c>
      <c r="BK18" s="16">
        <v>108.027</v>
      </c>
      <c r="BL18" s="16">
        <v>108.428</v>
      </c>
      <c r="BM18" s="16">
        <v>107.834</v>
      </c>
      <c r="BN18" s="16">
        <v>108.02200000000001</v>
      </c>
      <c r="BO18" s="16">
        <v>108.51600000000001</v>
      </c>
      <c r="BP18" s="16">
        <v>108.39700000000001</v>
      </c>
      <c r="BQ18" s="16">
        <v>107.43899999999999</v>
      </c>
      <c r="BR18" s="16">
        <v>106.95699999999999</v>
      </c>
      <c r="BS18" s="16">
        <v>106.726</v>
      </c>
      <c r="BT18" s="16">
        <v>106.452</v>
      </c>
      <c r="BU18" s="16">
        <v>106.80800000000001</v>
      </c>
      <c r="BV18" s="16">
        <v>107.04600000000001</v>
      </c>
      <c r="BW18" s="16">
        <v>107.071</v>
      </c>
      <c r="BX18" s="16">
        <v>106.97799999999999</v>
      </c>
      <c r="BY18" s="16">
        <v>106.2</v>
      </c>
      <c r="BZ18" s="16">
        <v>105.26</v>
      </c>
      <c r="CA18" s="16">
        <v>104.828</v>
      </c>
      <c r="CB18" s="16">
        <v>104.459</v>
      </c>
      <c r="CC18" s="16">
        <v>105.41500000000001</v>
      </c>
      <c r="CD18" s="16">
        <v>108.13</v>
      </c>
      <c r="CE18" s="16">
        <v>107.755</v>
      </c>
      <c r="CF18" s="16">
        <v>107.06699999999999</v>
      </c>
      <c r="CG18" s="16">
        <v>106.011</v>
      </c>
      <c r="CH18" s="16">
        <v>104.58199999999999</v>
      </c>
      <c r="CI18" s="16">
        <v>102.893</v>
      </c>
      <c r="CJ18" s="16">
        <v>102.48099999999999</v>
      </c>
      <c r="CK18" s="16">
        <v>102.44</v>
      </c>
      <c r="CL18" s="16">
        <v>102.358</v>
      </c>
      <c r="CM18" s="16">
        <v>102.29</v>
      </c>
      <c r="CN18" s="16">
        <v>102.637</v>
      </c>
      <c r="CO18" s="16">
        <v>102.51300000000001</v>
      </c>
      <c r="CP18" s="16">
        <v>102.63200000000001</v>
      </c>
      <c r="CQ18" s="16">
        <v>102.9</v>
      </c>
      <c r="CR18" s="16">
        <v>102.845</v>
      </c>
      <c r="CS18" s="16">
        <v>103.139</v>
      </c>
      <c r="CT18" s="16">
        <v>103.467</v>
      </c>
      <c r="CU18" s="16">
        <v>103.26600000000001</v>
      </c>
      <c r="CV18" s="16">
        <v>102.983</v>
      </c>
      <c r="CW18" s="16">
        <v>102.815</v>
      </c>
      <c r="CX18" s="16">
        <v>102.366</v>
      </c>
      <c r="CY18" s="16">
        <v>102.182</v>
      </c>
      <c r="CZ18" s="16">
        <v>102.199</v>
      </c>
      <c r="DA18" s="16">
        <v>102.059</v>
      </c>
      <c r="DB18" s="16">
        <v>102.054</v>
      </c>
      <c r="DC18" s="16">
        <v>101.949</v>
      </c>
      <c r="DD18" s="16">
        <v>101.73099999999999</v>
      </c>
      <c r="DE18" s="16">
        <v>101.29300000000001</v>
      </c>
      <c r="DF18" s="16">
        <v>101.02200000000001</v>
      </c>
      <c r="DG18" s="16">
        <v>100.624</v>
      </c>
      <c r="DH18" s="16">
        <v>100.277</v>
      </c>
      <c r="DI18" s="16">
        <v>100.035</v>
      </c>
      <c r="DJ18" s="16">
        <v>99.888999999999996</v>
      </c>
      <c r="DK18" s="16">
        <v>100.081</v>
      </c>
      <c r="DL18" s="16">
        <v>100.036</v>
      </c>
      <c r="DM18" s="16">
        <v>99.974000000000004</v>
      </c>
      <c r="DN18" s="16">
        <v>99.909000000000006</v>
      </c>
      <c r="DO18" s="16">
        <v>99.8</v>
      </c>
      <c r="DP18" s="16">
        <v>99.748999999999995</v>
      </c>
      <c r="DQ18" s="16">
        <v>100.16200000000001</v>
      </c>
      <c r="DR18" s="16">
        <v>99.974000000000004</v>
      </c>
      <c r="DS18" s="16">
        <v>100.26600000000001</v>
      </c>
      <c r="DT18" s="16">
        <v>100.18300000000001</v>
      </c>
      <c r="DU18" s="16">
        <v>99.876999999999995</v>
      </c>
      <c r="DV18" s="16">
        <v>99.594999999999999</v>
      </c>
      <c r="DW18" s="16">
        <v>99.778000000000006</v>
      </c>
      <c r="DX18" s="16">
        <v>99.798000000000002</v>
      </c>
      <c r="DY18" s="16">
        <v>99.424999999999997</v>
      </c>
      <c r="DZ18" s="16">
        <v>99.007000000000005</v>
      </c>
      <c r="EA18" s="16">
        <v>99.744</v>
      </c>
      <c r="EB18" s="16">
        <v>98.909000000000006</v>
      </c>
      <c r="EC18" s="16">
        <v>100.08799999999999</v>
      </c>
      <c r="ED18" s="16">
        <v>101.52500000000001</v>
      </c>
      <c r="EE18" s="16">
        <v>103.59</v>
      </c>
      <c r="EF18" s="16">
        <v>105.65</v>
      </c>
      <c r="EG18" s="16">
        <v>107.087</v>
      </c>
      <c r="EH18" s="16">
        <v>108.625</v>
      </c>
      <c r="EI18" s="16">
        <v>110.715</v>
      </c>
      <c r="EJ18" s="16">
        <v>110.396</v>
      </c>
      <c r="EK18" s="16">
        <v>111.02500000000001</v>
      </c>
      <c r="EL18" s="16">
        <v>111.431</v>
      </c>
    </row>
    <row r="19" spans="1:142">
      <c r="A19" s="16" t="s">
        <v>830</v>
      </c>
      <c r="B19" s="16" t="s">
        <v>831</v>
      </c>
      <c r="C19" s="16">
        <v>87.16</v>
      </c>
      <c r="D19" s="16">
        <v>87.415999999999997</v>
      </c>
      <c r="E19" s="16">
        <v>87.671999999999997</v>
      </c>
      <c r="F19" s="16">
        <v>87.73</v>
      </c>
      <c r="G19" s="16">
        <v>87.927999999999997</v>
      </c>
      <c r="H19" s="16">
        <v>88.305000000000007</v>
      </c>
      <c r="I19" s="16">
        <v>88.709000000000003</v>
      </c>
      <c r="J19" s="16">
        <v>88.676000000000002</v>
      </c>
      <c r="K19" s="16">
        <v>90.003</v>
      </c>
      <c r="L19" s="16">
        <v>90.625</v>
      </c>
      <c r="M19" s="16">
        <v>90.99</v>
      </c>
      <c r="N19" s="16">
        <v>90.522000000000006</v>
      </c>
      <c r="O19" s="16">
        <v>89.46</v>
      </c>
      <c r="P19" s="16">
        <v>89.450999999999993</v>
      </c>
      <c r="Q19" s="16">
        <v>89.552000000000007</v>
      </c>
      <c r="R19" s="16">
        <v>90.072000000000003</v>
      </c>
      <c r="S19" s="16">
        <v>89.99</v>
      </c>
      <c r="T19" s="16">
        <v>90.201999999999998</v>
      </c>
      <c r="U19" s="16">
        <v>89.998000000000005</v>
      </c>
      <c r="V19" s="16">
        <v>90.852999999999994</v>
      </c>
      <c r="W19" s="16">
        <v>90.519000000000005</v>
      </c>
      <c r="X19" s="16">
        <v>90.436000000000007</v>
      </c>
      <c r="Y19" s="16">
        <v>90.692999999999998</v>
      </c>
      <c r="Z19" s="16">
        <v>91.281000000000006</v>
      </c>
      <c r="AA19" s="16">
        <v>92.896000000000001</v>
      </c>
      <c r="AB19" s="16">
        <v>93.23</v>
      </c>
      <c r="AC19" s="16">
        <v>94</v>
      </c>
      <c r="AD19" s="16">
        <v>93.498999999999995</v>
      </c>
      <c r="AE19" s="16">
        <v>93.906000000000006</v>
      </c>
      <c r="AF19" s="16">
        <v>94.028999999999996</v>
      </c>
      <c r="AG19" s="16">
        <v>93.866</v>
      </c>
      <c r="AH19" s="16">
        <v>93.468999999999994</v>
      </c>
      <c r="AI19" s="16">
        <v>93.978999999999999</v>
      </c>
      <c r="AJ19" s="16">
        <v>94.561999999999998</v>
      </c>
      <c r="AK19" s="16">
        <v>94.697999999999993</v>
      </c>
      <c r="AL19" s="16">
        <v>94.067999999999998</v>
      </c>
      <c r="AM19" s="16">
        <v>93.804000000000002</v>
      </c>
      <c r="AN19" s="16">
        <v>93.665000000000006</v>
      </c>
      <c r="AO19" s="16">
        <v>93.665999999999997</v>
      </c>
      <c r="AP19" s="16">
        <v>94.337000000000003</v>
      </c>
      <c r="AQ19" s="16">
        <v>94.650999999999996</v>
      </c>
      <c r="AR19" s="16">
        <v>95.289000000000001</v>
      </c>
      <c r="AS19" s="16">
        <v>95.275000000000006</v>
      </c>
      <c r="AT19" s="16">
        <v>96.314999999999998</v>
      </c>
      <c r="AU19" s="16">
        <v>96.97</v>
      </c>
      <c r="AV19" s="16">
        <v>97.786000000000001</v>
      </c>
      <c r="AW19" s="16">
        <v>98.685000000000002</v>
      </c>
      <c r="AX19" s="16">
        <v>98.957999999999998</v>
      </c>
      <c r="AY19" s="16">
        <v>98.623999999999995</v>
      </c>
      <c r="AZ19" s="16">
        <v>98.397000000000006</v>
      </c>
      <c r="BA19" s="16">
        <v>97.47</v>
      </c>
      <c r="BB19" s="16">
        <v>97.384</v>
      </c>
      <c r="BC19" s="16">
        <v>97.132000000000005</v>
      </c>
      <c r="BD19" s="16">
        <v>96.584000000000003</v>
      </c>
      <c r="BE19" s="16">
        <v>96.694000000000003</v>
      </c>
      <c r="BF19" s="16">
        <v>96.22</v>
      </c>
      <c r="BG19" s="16">
        <v>95.682000000000002</v>
      </c>
      <c r="BH19" s="16">
        <v>96.034999999999997</v>
      </c>
      <c r="BI19" s="16">
        <v>96.138000000000005</v>
      </c>
      <c r="BJ19" s="16">
        <v>95.850999999999999</v>
      </c>
      <c r="BK19" s="16">
        <v>95.787000000000006</v>
      </c>
      <c r="BL19" s="16">
        <v>95.644000000000005</v>
      </c>
      <c r="BM19" s="16">
        <v>95.53</v>
      </c>
      <c r="BN19" s="16">
        <v>95.492000000000004</v>
      </c>
      <c r="BO19" s="16">
        <v>95.751000000000005</v>
      </c>
      <c r="BP19" s="16">
        <v>96.177000000000007</v>
      </c>
      <c r="BQ19" s="16">
        <v>96.275000000000006</v>
      </c>
      <c r="BR19" s="16">
        <v>96.724999999999994</v>
      </c>
      <c r="BS19" s="16">
        <v>97.188999999999993</v>
      </c>
      <c r="BT19" s="16">
        <v>97.325000000000003</v>
      </c>
      <c r="BU19" s="16">
        <v>97.39</v>
      </c>
      <c r="BV19" s="16">
        <v>97.581999999999994</v>
      </c>
      <c r="BW19" s="16">
        <v>98.180999999999997</v>
      </c>
      <c r="BX19" s="16">
        <v>98.542000000000002</v>
      </c>
      <c r="BY19" s="16">
        <v>98.733000000000004</v>
      </c>
      <c r="BZ19" s="16">
        <v>98.826999999999998</v>
      </c>
      <c r="CA19" s="16">
        <v>99.58</v>
      </c>
      <c r="CB19" s="16">
        <v>100.143</v>
      </c>
      <c r="CC19" s="16">
        <v>100.58499999999999</v>
      </c>
      <c r="CD19" s="16">
        <v>100.194</v>
      </c>
      <c r="CE19" s="16">
        <v>99.457999999999998</v>
      </c>
      <c r="CF19" s="16">
        <v>98.712999999999994</v>
      </c>
      <c r="CG19" s="16">
        <v>98.543000000000006</v>
      </c>
      <c r="CH19" s="16">
        <v>98.793000000000006</v>
      </c>
      <c r="CI19" s="16">
        <v>98.47</v>
      </c>
      <c r="CJ19" s="16">
        <v>98.727999999999994</v>
      </c>
      <c r="CK19" s="16">
        <v>98.343000000000004</v>
      </c>
      <c r="CL19" s="16">
        <v>98.831000000000003</v>
      </c>
      <c r="CM19" s="16">
        <v>99.578000000000003</v>
      </c>
      <c r="CN19" s="16">
        <v>99.918000000000006</v>
      </c>
      <c r="CO19" s="16">
        <v>100.002</v>
      </c>
      <c r="CP19" s="16">
        <v>99.731999999999999</v>
      </c>
      <c r="CQ19" s="16">
        <v>100.258</v>
      </c>
      <c r="CR19" s="16">
        <v>100.26300000000001</v>
      </c>
      <c r="CS19" s="16">
        <v>100.563</v>
      </c>
      <c r="CT19" s="16">
        <v>100.08499999999999</v>
      </c>
      <c r="CU19" s="16">
        <v>99.614999999999995</v>
      </c>
      <c r="CV19" s="16">
        <v>99.841999999999999</v>
      </c>
      <c r="CW19" s="16">
        <v>99.906999999999996</v>
      </c>
      <c r="CX19" s="16">
        <v>100.429</v>
      </c>
      <c r="CY19" s="16">
        <v>100.68300000000001</v>
      </c>
      <c r="CZ19" s="16">
        <v>100.29</v>
      </c>
      <c r="DA19" s="16">
        <v>100.235</v>
      </c>
      <c r="DB19" s="16">
        <v>100.096</v>
      </c>
      <c r="DC19" s="16">
        <v>100.761</v>
      </c>
      <c r="DD19" s="16">
        <v>100.93600000000001</v>
      </c>
      <c r="DE19" s="16">
        <v>100.806</v>
      </c>
      <c r="DF19" s="16">
        <v>100.001</v>
      </c>
      <c r="DG19" s="16">
        <v>99.225999999999999</v>
      </c>
      <c r="DH19" s="16">
        <v>99.507000000000005</v>
      </c>
      <c r="DI19" s="16">
        <v>99.224999999999994</v>
      </c>
      <c r="DJ19" s="16">
        <v>99.852000000000004</v>
      </c>
      <c r="DK19" s="16">
        <v>99.686000000000007</v>
      </c>
      <c r="DL19" s="16">
        <v>100.083</v>
      </c>
      <c r="DM19" s="16">
        <v>100.053</v>
      </c>
      <c r="DN19" s="16">
        <v>100.178</v>
      </c>
      <c r="DO19" s="16">
        <v>100.625</v>
      </c>
      <c r="DP19" s="16">
        <v>100.842</v>
      </c>
      <c r="DQ19" s="16">
        <v>100.676</v>
      </c>
      <c r="DR19" s="16">
        <v>100.184</v>
      </c>
      <c r="DS19" s="16">
        <v>100.699</v>
      </c>
      <c r="DT19" s="16">
        <v>101.217</v>
      </c>
      <c r="DU19" s="16">
        <v>101.15600000000001</v>
      </c>
      <c r="DV19" s="16">
        <v>100.456</v>
      </c>
      <c r="DW19" s="16">
        <v>100.723</v>
      </c>
      <c r="DX19" s="16">
        <v>102.032</v>
      </c>
      <c r="DY19" s="16">
        <v>102.377</v>
      </c>
      <c r="DZ19" s="16">
        <v>103.70099999999999</v>
      </c>
      <c r="EA19" s="16">
        <v>102.756</v>
      </c>
      <c r="EB19" s="16">
        <v>102.913</v>
      </c>
      <c r="EC19" s="16">
        <v>103.38500000000001</v>
      </c>
      <c r="ED19" s="16">
        <v>103.88500000000001</v>
      </c>
      <c r="EE19" s="16">
        <v>104.294</v>
      </c>
      <c r="EF19" s="16">
        <v>104.999</v>
      </c>
      <c r="EG19" s="16">
        <v>105.453</v>
      </c>
      <c r="EH19" s="16">
        <v>105.164</v>
      </c>
      <c r="EI19" s="16">
        <v>106.33199999999999</v>
      </c>
      <c r="EJ19" s="16">
        <v>106.616</v>
      </c>
      <c r="EK19" s="16">
        <v>106.991</v>
      </c>
      <c r="EL19" s="16">
        <v>107.571</v>
      </c>
    </row>
    <row r="20" spans="1:142">
      <c r="A20" s="16" t="s">
        <v>832</v>
      </c>
      <c r="B20" s="16" t="s">
        <v>833</v>
      </c>
      <c r="C20" s="16">
        <v>44.012</v>
      </c>
      <c r="D20" s="16">
        <v>44.545999999999999</v>
      </c>
      <c r="E20" s="16">
        <v>44.698999999999998</v>
      </c>
      <c r="F20" s="16">
        <v>45.021999999999998</v>
      </c>
      <c r="G20" s="16">
        <v>45.356000000000002</v>
      </c>
      <c r="H20" s="16">
        <v>45.539000000000001</v>
      </c>
      <c r="I20" s="16">
        <v>45.713999999999999</v>
      </c>
      <c r="J20" s="16">
        <v>45.777999999999999</v>
      </c>
      <c r="K20" s="16">
        <v>45.930999999999997</v>
      </c>
      <c r="L20" s="16">
        <v>46.152999999999999</v>
      </c>
      <c r="M20" s="16">
        <v>46.429000000000002</v>
      </c>
      <c r="N20" s="16">
        <v>46.249000000000002</v>
      </c>
      <c r="O20" s="16">
        <v>46.088000000000001</v>
      </c>
      <c r="P20" s="16">
        <v>46.55</v>
      </c>
      <c r="Q20" s="16">
        <v>46.890999999999998</v>
      </c>
      <c r="R20" s="16">
        <v>47.509</v>
      </c>
      <c r="S20" s="16">
        <v>48.021000000000001</v>
      </c>
      <c r="T20" s="16">
        <v>48.542000000000002</v>
      </c>
      <c r="U20" s="16">
        <v>48.965000000000003</v>
      </c>
      <c r="V20" s="16">
        <v>49.125</v>
      </c>
      <c r="W20" s="16">
        <v>49.768999999999998</v>
      </c>
      <c r="X20" s="16">
        <v>50.088000000000001</v>
      </c>
      <c r="Y20" s="16">
        <v>50.601999999999997</v>
      </c>
      <c r="Z20" s="16">
        <v>51.238</v>
      </c>
      <c r="AA20" s="16">
        <v>51.844999999999999</v>
      </c>
      <c r="AB20" s="16">
        <v>52.11</v>
      </c>
      <c r="AC20" s="16">
        <v>52.326000000000001</v>
      </c>
      <c r="AD20" s="16">
        <v>52.627000000000002</v>
      </c>
      <c r="AE20" s="16">
        <v>52.837000000000003</v>
      </c>
      <c r="AF20" s="16">
        <v>53.078000000000003</v>
      </c>
      <c r="AG20" s="16">
        <v>53.616999999999997</v>
      </c>
      <c r="AH20" s="16">
        <v>53.86</v>
      </c>
      <c r="AI20" s="16">
        <v>54.110999999999997</v>
      </c>
      <c r="AJ20" s="16">
        <v>54.375999999999998</v>
      </c>
      <c r="AK20" s="16">
        <v>54.822000000000003</v>
      </c>
      <c r="AL20" s="16">
        <v>55.226999999999997</v>
      </c>
      <c r="AM20" s="16">
        <v>55.386000000000003</v>
      </c>
      <c r="AN20" s="16">
        <v>55.768999999999998</v>
      </c>
      <c r="AO20" s="16">
        <v>56.322000000000003</v>
      </c>
      <c r="AP20" s="16">
        <v>56.823999999999998</v>
      </c>
      <c r="AQ20" s="16">
        <v>57.353000000000002</v>
      </c>
      <c r="AR20" s="16">
        <v>57.972000000000001</v>
      </c>
      <c r="AS20" s="16">
        <v>58.457000000000001</v>
      </c>
      <c r="AT20" s="16">
        <v>58.921999999999997</v>
      </c>
      <c r="AU20" s="16">
        <v>59.917999999999999</v>
      </c>
      <c r="AV20" s="16">
        <v>60.518999999999998</v>
      </c>
      <c r="AW20" s="16">
        <v>61.03</v>
      </c>
      <c r="AX20" s="16">
        <v>61.564</v>
      </c>
      <c r="AY20" s="16">
        <v>62.427</v>
      </c>
      <c r="AZ20" s="16">
        <v>63.246000000000002</v>
      </c>
      <c r="BA20" s="16">
        <v>64.263999999999996</v>
      </c>
      <c r="BB20" s="16">
        <v>64.632000000000005</v>
      </c>
      <c r="BC20" s="16">
        <v>64.528999999999996</v>
      </c>
      <c r="BD20" s="16">
        <v>64.899000000000001</v>
      </c>
      <c r="BE20" s="16">
        <v>65.182000000000002</v>
      </c>
      <c r="BF20" s="16">
        <v>66.262</v>
      </c>
      <c r="BG20" s="16">
        <v>67.673000000000002</v>
      </c>
      <c r="BH20" s="16">
        <v>67.789000000000001</v>
      </c>
      <c r="BI20" s="16">
        <v>68.277000000000001</v>
      </c>
      <c r="BJ20" s="16">
        <v>69.494</v>
      </c>
      <c r="BK20" s="16">
        <v>71.015000000000001</v>
      </c>
      <c r="BL20" s="16">
        <v>72.433999999999997</v>
      </c>
      <c r="BM20" s="16">
        <v>73.900000000000006</v>
      </c>
      <c r="BN20" s="16">
        <v>75.06</v>
      </c>
      <c r="BO20" s="16">
        <v>76.034000000000006</v>
      </c>
      <c r="BP20" s="16">
        <v>77.263000000000005</v>
      </c>
      <c r="BQ20" s="16">
        <v>79.293999999999997</v>
      </c>
      <c r="BR20" s="16">
        <v>80.760000000000005</v>
      </c>
      <c r="BS20" s="16">
        <v>82.051000000000002</v>
      </c>
      <c r="BT20" s="16">
        <v>82.804000000000002</v>
      </c>
      <c r="BU20" s="16">
        <v>83.100999999999999</v>
      </c>
      <c r="BV20" s="16">
        <v>83.700999999999993</v>
      </c>
      <c r="BW20" s="16">
        <v>84.135999999999996</v>
      </c>
      <c r="BX20" s="16">
        <v>83.915999999999997</v>
      </c>
      <c r="BY20" s="16">
        <v>83.948999999999998</v>
      </c>
      <c r="BZ20" s="16">
        <v>84.039000000000001</v>
      </c>
      <c r="CA20" s="16">
        <v>83.722999999999999</v>
      </c>
      <c r="CB20" s="16">
        <v>83.394999999999996</v>
      </c>
      <c r="CC20" s="16">
        <v>82.674999999999997</v>
      </c>
      <c r="CD20" s="16">
        <v>81.521000000000001</v>
      </c>
      <c r="CE20" s="16">
        <v>80.864999999999995</v>
      </c>
      <c r="CF20" s="16">
        <v>79.798000000000002</v>
      </c>
      <c r="CG20" s="16">
        <v>79.234999999999999</v>
      </c>
      <c r="CH20" s="16">
        <v>79.820999999999998</v>
      </c>
      <c r="CI20" s="16">
        <v>79.948999999999998</v>
      </c>
      <c r="CJ20" s="16">
        <v>79.388000000000005</v>
      </c>
      <c r="CK20" s="16">
        <v>79.393000000000001</v>
      </c>
      <c r="CL20" s="16">
        <v>79.841999999999999</v>
      </c>
      <c r="CM20" s="16">
        <v>79.998999999999995</v>
      </c>
      <c r="CN20" s="16">
        <v>80.289000000000001</v>
      </c>
      <c r="CO20" s="16">
        <v>80.308999999999997</v>
      </c>
      <c r="CP20" s="16">
        <v>80.347999999999999</v>
      </c>
      <c r="CQ20" s="16">
        <v>80.218000000000004</v>
      </c>
      <c r="CR20" s="16">
        <v>80.536000000000001</v>
      </c>
      <c r="CS20" s="16">
        <v>81.227999999999994</v>
      </c>
      <c r="CT20" s="16">
        <v>82.043999999999997</v>
      </c>
      <c r="CU20" s="16">
        <v>83.311999999999998</v>
      </c>
      <c r="CV20" s="16">
        <v>84.41</v>
      </c>
      <c r="CW20" s="16">
        <v>85.516999999999996</v>
      </c>
      <c r="CX20" s="16">
        <v>87.14</v>
      </c>
      <c r="CY20" s="16">
        <v>88.992000000000004</v>
      </c>
      <c r="CZ20" s="16">
        <v>89.203000000000003</v>
      </c>
      <c r="DA20" s="16">
        <v>90.787999999999997</v>
      </c>
      <c r="DB20" s="16">
        <v>90.962000000000003</v>
      </c>
      <c r="DC20" s="16">
        <v>91.555999999999997</v>
      </c>
      <c r="DD20" s="16">
        <v>92.016999999999996</v>
      </c>
      <c r="DE20" s="16">
        <v>92.831999999999994</v>
      </c>
      <c r="DF20" s="16">
        <v>93.41</v>
      </c>
      <c r="DG20" s="16">
        <v>93.8</v>
      </c>
      <c r="DH20" s="16">
        <v>95.001999999999995</v>
      </c>
      <c r="DI20" s="16">
        <v>96.382000000000005</v>
      </c>
      <c r="DJ20" s="16">
        <v>97.61</v>
      </c>
      <c r="DK20" s="16">
        <v>98.337999999999994</v>
      </c>
      <c r="DL20" s="16">
        <v>99.552999999999997</v>
      </c>
      <c r="DM20" s="16">
        <v>100.672</v>
      </c>
      <c r="DN20" s="16">
        <v>101.43600000000001</v>
      </c>
      <c r="DO20" s="16">
        <v>103.643</v>
      </c>
      <c r="DP20" s="16">
        <v>105.42100000000001</v>
      </c>
      <c r="DQ20" s="16">
        <v>106.43</v>
      </c>
      <c r="DR20" s="16">
        <v>107.065</v>
      </c>
      <c r="DS20" s="16">
        <v>107.682</v>
      </c>
      <c r="DT20" s="16">
        <v>108.20099999999999</v>
      </c>
      <c r="DU20" s="16">
        <v>109.045</v>
      </c>
      <c r="DV20" s="16">
        <v>109.696</v>
      </c>
      <c r="DW20" s="16">
        <v>110.354</v>
      </c>
      <c r="DX20" s="16">
        <v>110.646</v>
      </c>
      <c r="DY20" s="16">
        <v>113.152</v>
      </c>
      <c r="DZ20" s="16">
        <v>114.967</v>
      </c>
      <c r="EA20" s="16">
        <v>118.315</v>
      </c>
      <c r="EB20" s="16">
        <v>122.61799999999999</v>
      </c>
      <c r="EC20" s="16">
        <v>126.94</v>
      </c>
      <c r="ED20" s="16">
        <v>130.55099999999999</v>
      </c>
      <c r="EE20" s="16">
        <v>136.19</v>
      </c>
      <c r="EF20" s="16">
        <v>141.16499999999999</v>
      </c>
      <c r="EG20" s="16">
        <v>144.03399999999999</v>
      </c>
      <c r="EH20" s="16">
        <v>145.75200000000001</v>
      </c>
      <c r="EI20" s="16">
        <v>144.81299999999999</v>
      </c>
      <c r="EJ20" s="16">
        <v>144.49</v>
      </c>
      <c r="EK20" s="16">
        <v>146.19499999999999</v>
      </c>
      <c r="EL20" s="16">
        <v>147.648</v>
      </c>
    </row>
    <row r="21" spans="1:142">
      <c r="A21" s="16" t="s">
        <v>834</v>
      </c>
      <c r="B21" s="16" t="s">
        <v>835</v>
      </c>
      <c r="C21" s="16" t="s">
        <v>934</v>
      </c>
      <c r="D21" s="16" t="s">
        <v>934</v>
      </c>
      <c r="E21" s="16" t="s">
        <v>934</v>
      </c>
      <c r="F21" s="16" t="s">
        <v>934</v>
      </c>
      <c r="G21" s="16" t="s">
        <v>934</v>
      </c>
      <c r="H21" s="16" t="s">
        <v>934</v>
      </c>
      <c r="I21" s="16" t="s">
        <v>934</v>
      </c>
      <c r="J21" s="16" t="s">
        <v>934</v>
      </c>
      <c r="K21" s="16" t="s">
        <v>934</v>
      </c>
      <c r="L21" s="16" t="s">
        <v>934</v>
      </c>
      <c r="M21" s="16" t="s">
        <v>934</v>
      </c>
      <c r="N21" s="16" t="s">
        <v>934</v>
      </c>
      <c r="O21" s="16" t="s">
        <v>934</v>
      </c>
      <c r="P21" s="16" t="s">
        <v>934</v>
      </c>
      <c r="Q21" s="16" t="s">
        <v>934</v>
      </c>
      <c r="R21" s="16" t="s">
        <v>934</v>
      </c>
      <c r="S21" s="16" t="s">
        <v>934</v>
      </c>
      <c r="T21" s="16" t="s">
        <v>934</v>
      </c>
      <c r="U21" s="16" t="s">
        <v>934</v>
      </c>
      <c r="V21" s="16" t="s">
        <v>934</v>
      </c>
      <c r="W21" s="16" t="s">
        <v>934</v>
      </c>
      <c r="X21" s="16" t="s">
        <v>934</v>
      </c>
      <c r="Y21" s="16" t="s">
        <v>934</v>
      </c>
      <c r="Z21" s="16" t="s">
        <v>934</v>
      </c>
      <c r="AA21" s="16" t="s">
        <v>934</v>
      </c>
      <c r="AB21" s="16" t="s">
        <v>934</v>
      </c>
      <c r="AC21" s="16" t="s">
        <v>934</v>
      </c>
      <c r="AD21" s="16" t="s">
        <v>934</v>
      </c>
      <c r="AE21" s="16" t="s">
        <v>934</v>
      </c>
      <c r="AF21" s="16" t="s">
        <v>934</v>
      </c>
      <c r="AG21" s="16" t="s">
        <v>934</v>
      </c>
      <c r="AH21" s="16" t="s">
        <v>934</v>
      </c>
      <c r="AI21" s="16" t="s">
        <v>934</v>
      </c>
      <c r="AJ21" s="16" t="s">
        <v>934</v>
      </c>
      <c r="AK21" s="16" t="s">
        <v>934</v>
      </c>
      <c r="AL21" s="16" t="s">
        <v>934</v>
      </c>
      <c r="AM21" s="16" t="s">
        <v>934</v>
      </c>
      <c r="AN21" s="16" t="s">
        <v>934</v>
      </c>
      <c r="AO21" s="16" t="s">
        <v>934</v>
      </c>
      <c r="AP21" s="16" t="s">
        <v>934</v>
      </c>
      <c r="AQ21" s="16" t="s">
        <v>934</v>
      </c>
      <c r="AR21" s="16" t="s">
        <v>934</v>
      </c>
      <c r="AS21" s="16" t="s">
        <v>934</v>
      </c>
      <c r="AT21" s="16" t="s">
        <v>934</v>
      </c>
      <c r="AU21" s="16" t="s">
        <v>934</v>
      </c>
      <c r="AV21" s="16" t="s">
        <v>934</v>
      </c>
      <c r="AW21" s="16" t="s">
        <v>934</v>
      </c>
      <c r="AX21" s="16" t="s">
        <v>934</v>
      </c>
      <c r="AY21" s="16" t="s">
        <v>934</v>
      </c>
      <c r="AZ21" s="16" t="s">
        <v>934</v>
      </c>
      <c r="BA21" s="16" t="s">
        <v>934</v>
      </c>
      <c r="BB21" s="16" t="s">
        <v>934</v>
      </c>
      <c r="BC21" s="16" t="s">
        <v>934</v>
      </c>
      <c r="BD21" s="16" t="s">
        <v>934</v>
      </c>
      <c r="BE21" s="16" t="s">
        <v>934</v>
      </c>
      <c r="BF21" s="16" t="s">
        <v>934</v>
      </c>
      <c r="BG21" s="16" t="s">
        <v>934</v>
      </c>
      <c r="BH21" s="16" t="s">
        <v>934</v>
      </c>
      <c r="BI21" s="16" t="s">
        <v>934</v>
      </c>
      <c r="BJ21" s="16" t="s">
        <v>934</v>
      </c>
      <c r="BK21" s="16" t="s">
        <v>934</v>
      </c>
      <c r="BL21" s="16" t="s">
        <v>934</v>
      </c>
      <c r="BM21" s="16" t="s">
        <v>934</v>
      </c>
      <c r="BN21" s="16" t="s">
        <v>934</v>
      </c>
      <c r="BO21" s="16" t="s">
        <v>934</v>
      </c>
      <c r="BP21" s="16" t="s">
        <v>934</v>
      </c>
      <c r="BQ21" s="16" t="s">
        <v>934</v>
      </c>
      <c r="BR21" s="16" t="s">
        <v>934</v>
      </c>
      <c r="BS21" s="16" t="s">
        <v>934</v>
      </c>
      <c r="BT21" s="16" t="s">
        <v>934</v>
      </c>
      <c r="BU21" s="16" t="s">
        <v>934</v>
      </c>
      <c r="BV21" s="16" t="s">
        <v>934</v>
      </c>
      <c r="BW21" s="16" t="s">
        <v>934</v>
      </c>
      <c r="BX21" s="16" t="s">
        <v>934</v>
      </c>
      <c r="BY21" s="16" t="s">
        <v>934</v>
      </c>
      <c r="BZ21" s="16" t="s">
        <v>934</v>
      </c>
      <c r="CA21" s="16" t="s">
        <v>934</v>
      </c>
      <c r="CB21" s="16" t="s">
        <v>934</v>
      </c>
      <c r="CC21" s="16" t="s">
        <v>934</v>
      </c>
      <c r="CD21" s="16" t="s">
        <v>934</v>
      </c>
      <c r="CE21" s="16" t="s">
        <v>934</v>
      </c>
      <c r="CF21" s="16" t="s">
        <v>934</v>
      </c>
      <c r="CG21" s="16" t="s">
        <v>934</v>
      </c>
      <c r="CH21" s="16" t="s">
        <v>934</v>
      </c>
      <c r="CI21" s="16" t="s">
        <v>934</v>
      </c>
      <c r="CJ21" s="16" t="s">
        <v>934</v>
      </c>
      <c r="CK21" s="16" t="s">
        <v>934</v>
      </c>
      <c r="CL21" s="16" t="s">
        <v>934</v>
      </c>
      <c r="CM21" s="16" t="s">
        <v>934</v>
      </c>
      <c r="CN21" s="16" t="s">
        <v>934</v>
      </c>
      <c r="CO21" s="16" t="s">
        <v>934</v>
      </c>
      <c r="CP21" s="16" t="s">
        <v>934</v>
      </c>
      <c r="CQ21" s="16" t="s">
        <v>934</v>
      </c>
      <c r="CR21" s="16" t="s">
        <v>934</v>
      </c>
      <c r="CS21" s="16" t="s">
        <v>934</v>
      </c>
      <c r="CT21" s="16" t="s">
        <v>934</v>
      </c>
      <c r="CU21" s="16" t="s">
        <v>934</v>
      </c>
      <c r="CV21" s="16" t="s">
        <v>934</v>
      </c>
      <c r="CW21" s="16" t="s">
        <v>934</v>
      </c>
      <c r="CX21" s="16" t="s">
        <v>934</v>
      </c>
      <c r="CY21" s="16" t="s">
        <v>934</v>
      </c>
      <c r="CZ21" s="16" t="s">
        <v>934</v>
      </c>
      <c r="DA21" s="16" t="s">
        <v>934</v>
      </c>
      <c r="DB21" s="16" t="s">
        <v>934</v>
      </c>
      <c r="DC21" s="16" t="s">
        <v>934</v>
      </c>
      <c r="DD21" s="16" t="s">
        <v>934</v>
      </c>
      <c r="DE21" s="16" t="s">
        <v>934</v>
      </c>
      <c r="DF21" s="16" t="s">
        <v>934</v>
      </c>
      <c r="DG21" s="16" t="s">
        <v>934</v>
      </c>
      <c r="DH21" s="16" t="s">
        <v>934</v>
      </c>
      <c r="DI21" s="16" t="s">
        <v>934</v>
      </c>
      <c r="DJ21" s="16" t="s">
        <v>934</v>
      </c>
      <c r="DK21" s="16" t="s">
        <v>934</v>
      </c>
      <c r="DL21" s="16" t="s">
        <v>934</v>
      </c>
      <c r="DM21" s="16" t="s">
        <v>934</v>
      </c>
      <c r="DN21" s="16" t="s">
        <v>934</v>
      </c>
      <c r="DO21" s="16" t="s">
        <v>934</v>
      </c>
      <c r="DP21" s="16" t="s">
        <v>934</v>
      </c>
      <c r="DQ21" s="16" t="s">
        <v>934</v>
      </c>
      <c r="DR21" s="16" t="s">
        <v>934</v>
      </c>
      <c r="DS21" s="16" t="s">
        <v>934</v>
      </c>
      <c r="DT21" s="16" t="s">
        <v>934</v>
      </c>
      <c r="DU21" s="16" t="s">
        <v>934</v>
      </c>
      <c r="DV21" s="16" t="s">
        <v>934</v>
      </c>
      <c r="DW21" s="16" t="s">
        <v>934</v>
      </c>
      <c r="DX21" s="16" t="s">
        <v>934</v>
      </c>
      <c r="DY21" s="16" t="s">
        <v>934</v>
      </c>
      <c r="DZ21" s="16" t="s">
        <v>934</v>
      </c>
      <c r="EA21" s="16" t="s">
        <v>934</v>
      </c>
      <c r="EB21" s="16" t="s">
        <v>934</v>
      </c>
      <c r="EC21" s="16" t="s">
        <v>934</v>
      </c>
      <c r="ED21" s="16" t="s">
        <v>934</v>
      </c>
      <c r="EE21" s="16" t="s">
        <v>934</v>
      </c>
      <c r="EF21" s="16" t="s">
        <v>934</v>
      </c>
      <c r="EG21" s="16" t="s">
        <v>934</v>
      </c>
      <c r="EH21" s="16" t="s">
        <v>934</v>
      </c>
      <c r="EI21" s="16" t="s">
        <v>934</v>
      </c>
      <c r="EJ21" s="16" t="s">
        <v>934</v>
      </c>
      <c r="EK21" s="16" t="s">
        <v>934</v>
      </c>
      <c r="EL21" s="16" t="s">
        <v>934</v>
      </c>
    </row>
    <row r="22" spans="1:142">
      <c r="A22" s="16" t="s">
        <v>836</v>
      </c>
      <c r="B22" s="19" t="s">
        <v>837</v>
      </c>
      <c r="C22" s="19" t="s">
        <v>934</v>
      </c>
      <c r="D22" s="19" t="s">
        <v>934</v>
      </c>
      <c r="E22" s="19" t="s">
        <v>934</v>
      </c>
      <c r="F22" s="19" t="s">
        <v>934</v>
      </c>
      <c r="G22" s="19" t="s">
        <v>934</v>
      </c>
      <c r="H22" s="19" t="s">
        <v>934</v>
      </c>
      <c r="I22" s="19" t="s">
        <v>934</v>
      </c>
      <c r="J22" s="19" t="s">
        <v>934</v>
      </c>
      <c r="K22" s="19" t="s">
        <v>934</v>
      </c>
      <c r="L22" s="19" t="s">
        <v>934</v>
      </c>
      <c r="M22" s="19" t="s">
        <v>934</v>
      </c>
      <c r="N22" s="19" t="s">
        <v>934</v>
      </c>
      <c r="O22" s="19" t="s">
        <v>934</v>
      </c>
      <c r="P22" s="19" t="s">
        <v>934</v>
      </c>
      <c r="Q22" s="19" t="s">
        <v>934</v>
      </c>
      <c r="R22" s="19" t="s">
        <v>934</v>
      </c>
      <c r="S22" s="19" t="s">
        <v>934</v>
      </c>
      <c r="T22" s="19" t="s">
        <v>934</v>
      </c>
      <c r="U22" s="19" t="s">
        <v>934</v>
      </c>
      <c r="V22" s="19" t="s">
        <v>934</v>
      </c>
      <c r="W22" s="19" t="s">
        <v>934</v>
      </c>
      <c r="X22" s="19" t="s">
        <v>934</v>
      </c>
      <c r="Y22" s="19" t="s">
        <v>934</v>
      </c>
      <c r="Z22" s="19" t="s">
        <v>934</v>
      </c>
      <c r="AA22" s="19" t="s">
        <v>934</v>
      </c>
      <c r="AB22" s="19" t="s">
        <v>934</v>
      </c>
      <c r="AC22" s="19" t="s">
        <v>934</v>
      </c>
      <c r="AD22" s="19" t="s">
        <v>934</v>
      </c>
      <c r="AE22" s="19" t="s">
        <v>934</v>
      </c>
      <c r="AF22" s="19" t="s">
        <v>934</v>
      </c>
      <c r="AG22" s="19" t="s">
        <v>934</v>
      </c>
      <c r="AH22" s="19" t="s">
        <v>934</v>
      </c>
      <c r="AI22" s="19" t="s">
        <v>934</v>
      </c>
      <c r="AJ22" s="19" t="s">
        <v>934</v>
      </c>
      <c r="AK22" s="19" t="s">
        <v>934</v>
      </c>
      <c r="AL22" s="19" t="s">
        <v>934</v>
      </c>
      <c r="AM22" s="19" t="s">
        <v>934</v>
      </c>
      <c r="AN22" s="19" t="s">
        <v>934</v>
      </c>
      <c r="AO22" s="19" t="s">
        <v>934</v>
      </c>
      <c r="AP22" s="19" t="s">
        <v>934</v>
      </c>
      <c r="AQ22" s="19" t="s">
        <v>934</v>
      </c>
      <c r="AR22" s="19" t="s">
        <v>934</v>
      </c>
      <c r="AS22" s="19" t="s">
        <v>934</v>
      </c>
      <c r="AT22" s="19" t="s">
        <v>934</v>
      </c>
      <c r="AU22" s="19" t="s">
        <v>934</v>
      </c>
      <c r="AV22" s="19" t="s">
        <v>934</v>
      </c>
      <c r="AW22" s="19" t="s">
        <v>934</v>
      </c>
      <c r="AX22" s="19" t="s">
        <v>934</v>
      </c>
      <c r="AY22" s="19" t="s">
        <v>934</v>
      </c>
      <c r="AZ22" s="19" t="s">
        <v>934</v>
      </c>
      <c r="BA22" s="19" t="s">
        <v>934</v>
      </c>
      <c r="BB22" s="19" t="s">
        <v>934</v>
      </c>
      <c r="BC22" s="19" t="s">
        <v>934</v>
      </c>
      <c r="BD22" s="19" t="s">
        <v>934</v>
      </c>
      <c r="BE22" s="19" t="s">
        <v>934</v>
      </c>
      <c r="BF22" s="19" t="s">
        <v>934</v>
      </c>
      <c r="BG22" s="19" t="s">
        <v>934</v>
      </c>
      <c r="BH22" s="19" t="s">
        <v>934</v>
      </c>
      <c r="BI22" s="19" t="s">
        <v>934</v>
      </c>
      <c r="BJ22" s="19" t="s">
        <v>934</v>
      </c>
      <c r="BK22" s="19" t="s">
        <v>934</v>
      </c>
      <c r="BL22" s="19" t="s">
        <v>934</v>
      </c>
      <c r="BM22" s="19" t="s">
        <v>934</v>
      </c>
      <c r="BN22" s="19" t="s">
        <v>934</v>
      </c>
      <c r="BO22" s="19" t="s">
        <v>934</v>
      </c>
      <c r="BP22" s="19" t="s">
        <v>934</v>
      </c>
      <c r="BQ22" s="19" t="s">
        <v>934</v>
      </c>
      <c r="BR22" s="19" t="s">
        <v>934</v>
      </c>
      <c r="BS22" s="19" t="s">
        <v>934</v>
      </c>
      <c r="BT22" s="19" t="s">
        <v>934</v>
      </c>
      <c r="BU22" s="19" t="s">
        <v>934</v>
      </c>
      <c r="BV22" s="19" t="s">
        <v>934</v>
      </c>
      <c r="BW22" s="19" t="s">
        <v>934</v>
      </c>
      <c r="BX22" s="19" t="s">
        <v>934</v>
      </c>
      <c r="BY22" s="19" t="s">
        <v>934</v>
      </c>
      <c r="BZ22" s="19" t="s">
        <v>934</v>
      </c>
      <c r="CA22" s="19" t="s">
        <v>934</v>
      </c>
      <c r="CB22" s="19" t="s">
        <v>934</v>
      </c>
      <c r="CC22" s="19" t="s">
        <v>934</v>
      </c>
      <c r="CD22" s="19" t="s">
        <v>934</v>
      </c>
      <c r="CE22" s="19" t="s">
        <v>934</v>
      </c>
      <c r="CF22" s="19" t="s">
        <v>934</v>
      </c>
      <c r="CG22" s="19" t="s">
        <v>934</v>
      </c>
      <c r="CH22" s="19" t="s">
        <v>934</v>
      </c>
      <c r="CI22" s="19" t="s">
        <v>934</v>
      </c>
      <c r="CJ22" s="19" t="s">
        <v>934</v>
      </c>
      <c r="CK22" s="19" t="s">
        <v>934</v>
      </c>
      <c r="CL22" s="19" t="s">
        <v>934</v>
      </c>
      <c r="CM22" s="19" t="s">
        <v>934</v>
      </c>
      <c r="CN22" s="19" t="s">
        <v>934</v>
      </c>
      <c r="CO22" s="19" t="s">
        <v>934</v>
      </c>
      <c r="CP22" s="19" t="s">
        <v>934</v>
      </c>
      <c r="CQ22" s="19" t="s">
        <v>934</v>
      </c>
      <c r="CR22" s="19" t="s">
        <v>934</v>
      </c>
      <c r="CS22" s="19" t="s">
        <v>934</v>
      </c>
      <c r="CT22" s="19" t="s">
        <v>934</v>
      </c>
      <c r="CU22" s="19" t="s">
        <v>934</v>
      </c>
      <c r="CV22" s="19" t="s">
        <v>934</v>
      </c>
      <c r="CW22" s="19" t="s">
        <v>934</v>
      </c>
      <c r="CX22" s="19" t="s">
        <v>934</v>
      </c>
      <c r="CY22" s="19" t="s">
        <v>934</v>
      </c>
      <c r="CZ22" s="19" t="s">
        <v>934</v>
      </c>
      <c r="DA22" s="19" t="s">
        <v>934</v>
      </c>
      <c r="DB22" s="19" t="s">
        <v>934</v>
      </c>
      <c r="DC22" s="19" t="s">
        <v>934</v>
      </c>
      <c r="DD22" s="19" t="s">
        <v>934</v>
      </c>
      <c r="DE22" s="19" t="s">
        <v>934</v>
      </c>
      <c r="DF22" s="19" t="s">
        <v>934</v>
      </c>
      <c r="DG22" s="19" t="s">
        <v>934</v>
      </c>
      <c r="DH22" s="19" t="s">
        <v>934</v>
      </c>
      <c r="DI22" s="19" t="s">
        <v>934</v>
      </c>
      <c r="DJ22" s="19" t="s">
        <v>934</v>
      </c>
      <c r="DK22" s="19" t="s">
        <v>934</v>
      </c>
      <c r="DL22" s="19" t="s">
        <v>934</v>
      </c>
      <c r="DM22" s="19" t="s">
        <v>934</v>
      </c>
      <c r="DN22" s="19" t="s">
        <v>934</v>
      </c>
      <c r="DO22" s="19" t="s">
        <v>934</v>
      </c>
      <c r="DP22" s="19" t="s">
        <v>934</v>
      </c>
      <c r="DQ22" s="19" t="s">
        <v>934</v>
      </c>
      <c r="DR22" s="19" t="s">
        <v>934</v>
      </c>
      <c r="DS22" s="19" t="s">
        <v>934</v>
      </c>
      <c r="DT22" s="19" t="s">
        <v>934</v>
      </c>
      <c r="DU22" s="19" t="s">
        <v>934</v>
      </c>
      <c r="DV22" s="19" t="s">
        <v>934</v>
      </c>
      <c r="DW22" s="19" t="s">
        <v>934</v>
      </c>
      <c r="DX22" s="19" t="s">
        <v>934</v>
      </c>
      <c r="DY22" s="19" t="s">
        <v>934</v>
      </c>
      <c r="DZ22" s="19" t="s">
        <v>934</v>
      </c>
      <c r="EA22" s="19" t="s">
        <v>934</v>
      </c>
      <c r="EB22" s="19" t="s">
        <v>934</v>
      </c>
      <c r="EC22" s="19" t="s">
        <v>934</v>
      </c>
      <c r="ED22" s="19" t="s">
        <v>934</v>
      </c>
      <c r="EE22" s="19" t="s">
        <v>934</v>
      </c>
      <c r="EF22" s="19" t="s">
        <v>934</v>
      </c>
      <c r="EG22" s="19" t="s">
        <v>934</v>
      </c>
      <c r="EH22" s="19" t="s">
        <v>934</v>
      </c>
      <c r="EI22" s="19" t="s">
        <v>934</v>
      </c>
      <c r="EJ22" s="19" t="s">
        <v>934</v>
      </c>
      <c r="EK22" s="19" t="s">
        <v>934</v>
      </c>
      <c r="EL22" s="19" t="s">
        <v>934</v>
      </c>
    </row>
    <row r="23" spans="1:142">
      <c r="A23" s="16" t="s">
        <v>838</v>
      </c>
      <c r="B23" s="16" t="s">
        <v>839</v>
      </c>
      <c r="C23" s="16">
        <v>82.804000000000002</v>
      </c>
      <c r="D23" s="16">
        <v>82.927000000000007</v>
      </c>
      <c r="E23" s="16">
        <v>82.430999999999997</v>
      </c>
      <c r="F23" s="16">
        <v>82.168999999999997</v>
      </c>
      <c r="G23" s="16">
        <v>82.248999999999995</v>
      </c>
      <c r="H23" s="16">
        <v>82.405000000000001</v>
      </c>
      <c r="I23" s="16">
        <v>83.168000000000006</v>
      </c>
      <c r="J23" s="16">
        <v>84.372</v>
      </c>
      <c r="K23" s="16">
        <v>84.585999999999999</v>
      </c>
      <c r="L23" s="16">
        <v>84.102999999999994</v>
      </c>
      <c r="M23" s="16">
        <v>83.527000000000001</v>
      </c>
      <c r="N23" s="16">
        <v>83.679000000000002</v>
      </c>
      <c r="O23" s="16">
        <v>83.546000000000006</v>
      </c>
      <c r="P23" s="16">
        <v>83.628</v>
      </c>
      <c r="Q23" s="16">
        <v>83.620999999999995</v>
      </c>
      <c r="R23" s="16">
        <v>83.468000000000004</v>
      </c>
      <c r="S23" s="16">
        <v>83.566000000000003</v>
      </c>
      <c r="T23" s="16">
        <v>83.796000000000006</v>
      </c>
      <c r="U23" s="16">
        <v>83.741</v>
      </c>
      <c r="V23" s="16">
        <v>83.712000000000003</v>
      </c>
      <c r="W23" s="16">
        <v>84.094999999999999</v>
      </c>
      <c r="X23" s="16">
        <v>84.429000000000002</v>
      </c>
      <c r="Y23" s="16">
        <v>84.823999999999998</v>
      </c>
      <c r="Z23" s="16">
        <v>85.355999999999995</v>
      </c>
      <c r="AA23" s="16">
        <v>86.266999999999996</v>
      </c>
      <c r="AB23" s="16">
        <v>86.948999999999998</v>
      </c>
      <c r="AC23" s="16">
        <v>86.730999999999995</v>
      </c>
      <c r="AD23" s="16">
        <v>86.328000000000003</v>
      </c>
      <c r="AE23" s="16">
        <v>86.159000000000006</v>
      </c>
      <c r="AF23" s="16">
        <v>85.885999999999996</v>
      </c>
      <c r="AG23" s="16">
        <v>85.251000000000005</v>
      </c>
      <c r="AH23" s="16">
        <v>84.381</v>
      </c>
      <c r="AI23" s="16">
        <v>84.152000000000001</v>
      </c>
      <c r="AJ23" s="16">
        <v>84.100999999999999</v>
      </c>
      <c r="AK23" s="16">
        <v>83.888999999999996</v>
      </c>
      <c r="AL23" s="16">
        <v>83.512</v>
      </c>
      <c r="AM23" s="16">
        <v>82.665000000000006</v>
      </c>
      <c r="AN23" s="16">
        <v>82.221999999999994</v>
      </c>
      <c r="AO23" s="16">
        <v>81.558000000000007</v>
      </c>
      <c r="AP23" s="16">
        <v>81.265000000000001</v>
      </c>
      <c r="AQ23" s="16">
        <v>81.037999999999997</v>
      </c>
      <c r="AR23" s="16">
        <v>81.215000000000003</v>
      </c>
      <c r="AS23" s="16">
        <v>81.331000000000003</v>
      </c>
      <c r="AT23" s="16">
        <v>81.662000000000006</v>
      </c>
      <c r="AU23" s="16">
        <v>82.207999999999998</v>
      </c>
      <c r="AV23" s="16">
        <v>82.838999999999999</v>
      </c>
      <c r="AW23" s="16">
        <v>83.24</v>
      </c>
      <c r="AX23" s="16">
        <v>83.204999999999998</v>
      </c>
      <c r="AY23" s="16">
        <v>83.04</v>
      </c>
      <c r="AZ23" s="16">
        <v>82.525999999999996</v>
      </c>
      <c r="BA23" s="16">
        <v>82.120999999999995</v>
      </c>
      <c r="BB23" s="16">
        <v>81.206000000000003</v>
      </c>
      <c r="BC23" s="16">
        <v>80.760000000000005</v>
      </c>
      <c r="BD23" s="16">
        <v>81.248999999999995</v>
      </c>
      <c r="BE23" s="16">
        <v>81.908000000000001</v>
      </c>
      <c r="BF23" s="16">
        <v>82.11</v>
      </c>
      <c r="BG23" s="16">
        <v>82.462999999999994</v>
      </c>
      <c r="BH23" s="16">
        <v>82.588999999999999</v>
      </c>
      <c r="BI23" s="16">
        <v>82.777000000000001</v>
      </c>
      <c r="BJ23" s="16">
        <v>83.37</v>
      </c>
      <c r="BK23" s="16">
        <v>84.662000000000006</v>
      </c>
      <c r="BL23" s="16">
        <v>85.591999999999999</v>
      </c>
      <c r="BM23" s="16">
        <v>86.037999999999997</v>
      </c>
      <c r="BN23" s="16">
        <v>86.978999999999999</v>
      </c>
      <c r="BO23" s="16">
        <v>87.960999999999999</v>
      </c>
      <c r="BP23" s="16">
        <v>88.528999999999996</v>
      </c>
      <c r="BQ23" s="16">
        <v>89.055000000000007</v>
      </c>
      <c r="BR23" s="16">
        <v>89.591999999999999</v>
      </c>
      <c r="BS23" s="16">
        <v>90.131</v>
      </c>
      <c r="BT23" s="16">
        <v>91.356999999999999</v>
      </c>
      <c r="BU23" s="16">
        <v>92.457999999999998</v>
      </c>
      <c r="BV23" s="16">
        <v>92.47</v>
      </c>
      <c r="BW23" s="16">
        <v>93.427999999999997</v>
      </c>
      <c r="BX23" s="16">
        <v>94.65</v>
      </c>
      <c r="BY23" s="16">
        <v>95.347999999999999</v>
      </c>
      <c r="BZ23" s="16">
        <v>96.811000000000007</v>
      </c>
      <c r="CA23" s="16">
        <v>98.71</v>
      </c>
      <c r="CB23" s="16">
        <v>100.76300000000001</v>
      </c>
      <c r="CC23" s="16">
        <v>102.113</v>
      </c>
      <c r="CD23" s="16">
        <v>95.962000000000003</v>
      </c>
      <c r="CE23" s="16">
        <v>92.715000000000003</v>
      </c>
      <c r="CF23" s="16">
        <v>92.67</v>
      </c>
      <c r="CG23" s="16">
        <v>93.691000000000003</v>
      </c>
      <c r="CH23" s="16">
        <v>94.858999999999995</v>
      </c>
      <c r="CI23" s="16">
        <v>95.844999999999999</v>
      </c>
      <c r="CJ23" s="16">
        <v>96.971999999999994</v>
      </c>
      <c r="CK23" s="16">
        <v>97.254999999999995</v>
      </c>
      <c r="CL23" s="16">
        <v>99.44</v>
      </c>
      <c r="CM23" s="16">
        <v>101.997</v>
      </c>
      <c r="CN23" s="16">
        <v>104.012</v>
      </c>
      <c r="CO23" s="16">
        <v>104.566</v>
      </c>
      <c r="CP23" s="16">
        <v>103.455</v>
      </c>
      <c r="CQ23" s="16">
        <v>104.101</v>
      </c>
      <c r="CR23" s="16">
        <v>104.29</v>
      </c>
      <c r="CS23" s="16">
        <v>104.223</v>
      </c>
      <c r="CT23" s="16">
        <v>104.57899999999999</v>
      </c>
      <c r="CU23" s="16">
        <v>104.896</v>
      </c>
      <c r="CV23" s="16">
        <v>104.205</v>
      </c>
      <c r="CW23" s="16">
        <v>104.402</v>
      </c>
      <c r="CX23" s="16">
        <v>104.324</v>
      </c>
      <c r="CY23" s="16">
        <v>105.07599999999999</v>
      </c>
      <c r="CZ23" s="16">
        <v>105.117</v>
      </c>
      <c r="DA23" s="16">
        <v>104.86199999999999</v>
      </c>
      <c r="DB23" s="16">
        <v>103.00700000000001</v>
      </c>
      <c r="DC23" s="16">
        <v>100.461</v>
      </c>
      <c r="DD23" s="16">
        <v>100.25700000000001</v>
      </c>
      <c r="DE23" s="16">
        <v>99.33</v>
      </c>
      <c r="DF23" s="16">
        <v>97.772999999999996</v>
      </c>
      <c r="DG23" s="16">
        <v>96.274000000000001</v>
      </c>
      <c r="DH23" s="16">
        <v>97.284999999999997</v>
      </c>
      <c r="DI23" s="16">
        <v>97.802999999999997</v>
      </c>
      <c r="DJ23" s="16">
        <v>98.468000000000004</v>
      </c>
      <c r="DK23" s="16">
        <v>99.156000000000006</v>
      </c>
      <c r="DL23" s="16">
        <v>99.245000000000005</v>
      </c>
      <c r="DM23" s="16">
        <v>100.128</v>
      </c>
      <c r="DN23" s="16">
        <v>101.471</v>
      </c>
      <c r="DO23" s="16">
        <v>102.36799999999999</v>
      </c>
      <c r="DP23" s="16">
        <v>103.626</v>
      </c>
      <c r="DQ23" s="16">
        <v>103.834</v>
      </c>
      <c r="DR23" s="16">
        <v>103.46899999999999</v>
      </c>
      <c r="DS23" s="16">
        <v>102.624</v>
      </c>
      <c r="DT23" s="16">
        <v>103.408</v>
      </c>
      <c r="DU23" s="16">
        <v>102.76900000000001</v>
      </c>
      <c r="DV23" s="16">
        <v>102.453</v>
      </c>
      <c r="DW23" s="16">
        <v>102.01600000000001</v>
      </c>
      <c r="DX23" s="16">
        <v>97.129000000000005</v>
      </c>
      <c r="DY23" s="16">
        <v>100.13800000000001</v>
      </c>
      <c r="DZ23" s="16">
        <v>101.70399999999999</v>
      </c>
      <c r="EA23" s="16">
        <v>106.637</v>
      </c>
      <c r="EB23" s="16">
        <v>111.20399999999999</v>
      </c>
      <c r="EC23" s="16">
        <v>113.76</v>
      </c>
      <c r="ED23" s="16">
        <v>115.602</v>
      </c>
      <c r="EE23" s="16">
        <v>120.553</v>
      </c>
      <c r="EF23" s="16">
        <v>126.113</v>
      </c>
      <c r="EG23" s="16">
        <v>123.078</v>
      </c>
      <c r="EH23" s="16">
        <v>121.32599999999999</v>
      </c>
      <c r="EI23" s="16">
        <v>121.35899999999999</v>
      </c>
      <c r="EJ23" s="16">
        <v>120.169</v>
      </c>
      <c r="EK23" s="16">
        <v>121.36199999999999</v>
      </c>
      <c r="EL23" s="16">
        <v>120.696</v>
      </c>
    </row>
    <row r="24" spans="1:142">
      <c r="A24" s="16" t="s">
        <v>840</v>
      </c>
      <c r="B24" s="16" t="s">
        <v>841</v>
      </c>
      <c r="C24" s="16">
        <v>96.915999999999997</v>
      </c>
      <c r="D24" s="16">
        <v>96.832999999999998</v>
      </c>
      <c r="E24" s="16">
        <v>95.905000000000001</v>
      </c>
      <c r="F24" s="16">
        <v>95.225999999999999</v>
      </c>
      <c r="G24" s="16">
        <v>94.849000000000004</v>
      </c>
      <c r="H24" s="16">
        <v>94.971999999999994</v>
      </c>
      <c r="I24" s="16">
        <v>95.411000000000001</v>
      </c>
      <c r="J24" s="16">
        <v>96.251000000000005</v>
      </c>
      <c r="K24" s="16">
        <v>96.35</v>
      </c>
      <c r="L24" s="16">
        <v>95.76</v>
      </c>
      <c r="M24" s="16">
        <v>94.597999999999999</v>
      </c>
      <c r="N24" s="16">
        <v>94.6</v>
      </c>
      <c r="O24" s="16">
        <v>94.213999999999999</v>
      </c>
      <c r="P24" s="16">
        <v>94.082999999999998</v>
      </c>
      <c r="Q24" s="16">
        <v>93.71</v>
      </c>
      <c r="R24" s="16">
        <v>93.355999999999995</v>
      </c>
      <c r="S24" s="16">
        <v>93.39</v>
      </c>
      <c r="T24" s="16">
        <v>93.515000000000001</v>
      </c>
      <c r="U24" s="16">
        <v>93.376000000000005</v>
      </c>
      <c r="V24" s="16">
        <v>93.194999999999993</v>
      </c>
      <c r="W24" s="16">
        <v>93.748000000000005</v>
      </c>
      <c r="X24" s="16">
        <v>94.162999999999997</v>
      </c>
      <c r="Y24" s="16">
        <v>94.552999999999997</v>
      </c>
      <c r="Z24" s="16">
        <v>95.278999999999996</v>
      </c>
      <c r="AA24" s="16">
        <v>96.51</v>
      </c>
      <c r="AB24" s="16">
        <v>97.177999999999997</v>
      </c>
      <c r="AC24" s="16">
        <v>96.823999999999998</v>
      </c>
      <c r="AD24" s="16">
        <v>96.197000000000003</v>
      </c>
      <c r="AE24" s="16">
        <v>95.622</v>
      </c>
      <c r="AF24" s="16">
        <v>95.069000000000003</v>
      </c>
      <c r="AG24" s="16">
        <v>93.885000000000005</v>
      </c>
      <c r="AH24" s="16">
        <v>92.328000000000003</v>
      </c>
      <c r="AI24" s="16">
        <v>92.122</v>
      </c>
      <c r="AJ24" s="16">
        <v>91.878</v>
      </c>
      <c r="AK24" s="16">
        <v>91.531999999999996</v>
      </c>
      <c r="AL24" s="16">
        <v>90.921000000000006</v>
      </c>
      <c r="AM24" s="16">
        <v>89.864000000000004</v>
      </c>
      <c r="AN24" s="16">
        <v>89.185000000000002</v>
      </c>
      <c r="AO24" s="16">
        <v>88.204999999999998</v>
      </c>
      <c r="AP24" s="16">
        <v>87.646000000000001</v>
      </c>
      <c r="AQ24" s="16">
        <v>87.337000000000003</v>
      </c>
      <c r="AR24" s="16">
        <v>87.265000000000001</v>
      </c>
      <c r="AS24" s="16">
        <v>87.468999999999994</v>
      </c>
      <c r="AT24" s="16">
        <v>87.962999999999994</v>
      </c>
      <c r="AU24" s="16">
        <v>88.346999999999994</v>
      </c>
      <c r="AV24" s="16">
        <v>89.028999999999996</v>
      </c>
      <c r="AW24" s="16">
        <v>89.29</v>
      </c>
      <c r="AX24" s="16">
        <v>89.430999999999997</v>
      </c>
      <c r="AY24" s="16">
        <v>89.302000000000007</v>
      </c>
      <c r="AZ24" s="16">
        <v>88.891999999999996</v>
      </c>
      <c r="BA24" s="16">
        <v>88.399000000000001</v>
      </c>
      <c r="BB24" s="16">
        <v>87.415000000000006</v>
      </c>
      <c r="BC24" s="16">
        <v>86.840999999999994</v>
      </c>
      <c r="BD24" s="16">
        <v>87.292000000000002</v>
      </c>
      <c r="BE24" s="16">
        <v>88.004000000000005</v>
      </c>
      <c r="BF24" s="16">
        <v>88.185000000000002</v>
      </c>
      <c r="BG24" s="16">
        <v>88.314999999999998</v>
      </c>
      <c r="BH24" s="16">
        <v>88.31</v>
      </c>
      <c r="BI24" s="16">
        <v>88.132000000000005</v>
      </c>
      <c r="BJ24" s="16">
        <v>88.863</v>
      </c>
      <c r="BK24" s="16">
        <v>90.26</v>
      </c>
      <c r="BL24" s="16">
        <v>91.397999999999996</v>
      </c>
      <c r="BM24" s="16">
        <v>91.744</v>
      </c>
      <c r="BN24" s="16">
        <v>92.644999999999996</v>
      </c>
      <c r="BO24" s="16">
        <v>93.667000000000002</v>
      </c>
      <c r="BP24" s="16">
        <v>94.257000000000005</v>
      </c>
      <c r="BQ24" s="16">
        <v>94.566999999999993</v>
      </c>
      <c r="BR24" s="16">
        <v>95.179000000000002</v>
      </c>
      <c r="BS24" s="16">
        <v>95.691000000000003</v>
      </c>
      <c r="BT24" s="16">
        <v>97.025999999999996</v>
      </c>
      <c r="BU24" s="16">
        <v>98.305999999999997</v>
      </c>
      <c r="BV24" s="16">
        <v>98.304000000000002</v>
      </c>
      <c r="BW24" s="16">
        <v>99.322000000000003</v>
      </c>
      <c r="BX24" s="16">
        <v>100.691</v>
      </c>
      <c r="BY24" s="16">
        <v>101.43300000000001</v>
      </c>
      <c r="BZ24" s="16">
        <v>103.11199999999999</v>
      </c>
      <c r="CA24" s="16">
        <v>105.59</v>
      </c>
      <c r="CB24" s="16">
        <v>108.351</v>
      </c>
      <c r="CC24" s="16">
        <v>109.84399999999999</v>
      </c>
      <c r="CD24" s="16">
        <v>101.593</v>
      </c>
      <c r="CE24" s="16">
        <v>97.561999999999998</v>
      </c>
      <c r="CF24" s="16">
        <v>98.063999999999993</v>
      </c>
      <c r="CG24" s="16">
        <v>99.293999999999997</v>
      </c>
      <c r="CH24" s="16">
        <v>100.361</v>
      </c>
      <c r="CI24" s="16">
        <v>101.476</v>
      </c>
      <c r="CJ24" s="16">
        <v>102.756</v>
      </c>
      <c r="CK24" s="16">
        <v>102.994</v>
      </c>
      <c r="CL24" s="16">
        <v>105.91200000000001</v>
      </c>
      <c r="CM24" s="16">
        <v>109.18300000000001</v>
      </c>
      <c r="CN24" s="16">
        <v>111.616</v>
      </c>
      <c r="CO24" s="16">
        <v>112.137</v>
      </c>
      <c r="CP24" s="16">
        <v>110.536</v>
      </c>
      <c r="CQ24" s="16">
        <v>111.114</v>
      </c>
      <c r="CR24" s="16">
        <v>111.08199999999999</v>
      </c>
      <c r="CS24" s="16">
        <v>110.99</v>
      </c>
      <c r="CT24" s="16">
        <v>111.181</v>
      </c>
      <c r="CU24" s="16">
        <v>111.372</v>
      </c>
      <c r="CV24" s="16">
        <v>110.127</v>
      </c>
      <c r="CW24" s="16">
        <v>110.169</v>
      </c>
      <c r="CX24" s="16">
        <v>109.70699999999999</v>
      </c>
      <c r="CY24" s="16">
        <v>110.524</v>
      </c>
      <c r="CZ24" s="16">
        <v>110.152</v>
      </c>
      <c r="DA24" s="16">
        <v>109.444</v>
      </c>
      <c r="DB24" s="16">
        <v>106.709</v>
      </c>
      <c r="DC24" s="16">
        <v>103.124</v>
      </c>
      <c r="DD24" s="16">
        <v>102.617</v>
      </c>
      <c r="DE24" s="16">
        <v>101.038</v>
      </c>
      <c r="DF24" s="16">
        <v>98.912000000000006</v>
      </c>
      <c r="DG24" s="16">
        <v>96.113</v>
      </c>
      <c r="DH24" s="16">
        <v>97.454999999999998</v>
      </c>
      <c r="DI24" s="16">
        <v>97.906000000000006</v>
      </c>
      <c r="DJ24" s="16">
        <v>98.394000000000005</v>
      </c>
      <c r="DK24" s="16">
        <v>99.177000000000007</v>
      </c>
      <c r="DL24" s="16">
        <v>99.033000000000001</v>
      </c>
      <c r="DM24" s="16">
        <v>100.2</v>
      </c>
      <c r="DN24" s="16">
        <v>101.59</v>
      </c>
      <c r="DO24" s="16">
        <v>102.571</v>
      </c>
      <c r="DP24" s="16">
        <v>104.03400000000001</v>
      </c>
      <c r="DQ24" s="16">
        <v>104.179</v>
      </c>
      <c r="DR24" s="16">
        <v>103.39700000000001</v>
      </c>
      <c r="DS24" s="16">
        <v>102.011</v>
      </c>
      <c r="DT24" s="16">
        <v>102.592</v>
      </c>
      <c r="DU24" s="16">
        <v>101.54300000000001</v>
      </c>
      <c r="DV24" s="16">
        <v>101.258</v>
      </c>
      <c r="DW24" s="16">
        <v>100.217</v>
      </c>
      <c r="DX24" s="16">
        <v>94.165999999999997</v>
      </c>
      <c r="DY24" s="16">
        <v>97.7</v>
      </c>
      <c r="DZ24" s="16">
        <v>99.394999999999996</v>
      </c>
      <c r="EA24" s="16">
        <v>105.36199999999999</v>
      </c>
      <c r="EB24" s="16">
        <v>111.148</v>
      </c>
      <c r="EC24" s="16">
        <v>114.10299999999999</v>
      </c>
      <c r="ED24" s="16">
        <v>116.16</v>
      </c>
      <c r="EE24" s="16">
        <v>122.471</v>
      </c>
      <c r="EF24" s="16">
        <v>129.87899999999999</v>
      </c>
      <c r="EG24" s="16">
        <v>125.15</v>
      </c>
      <c r="EH24" s="16">
        <v>121.684</v>
      </c>
      <c r="EI24" s="16">
        <v>120.789</v>
      </c>
      <c r="EJ24" s="16">
        <v>118.806</v>
      </c>
      <c r="EK24" s="16">
        <v>120.078</v>
      </c>
      <c r="EL24" s="16">
        <v>119</v>
      </c>
    </row>
    <row r="25" spans="1:142">
      <c r="A25" s="16" t="s">
        <v>842</v>
      </c>
      <c r="B25" s="16" t="s">
        <v>843</v>
      </c>
      <c r="C25" s="16">
        <v>56.738999999999997</v>
      </c>
      <c r="D25" s="16">
        <v>57.215000000000003</v>
      </c>
      <c r="E25" s="16">
        <v>57.481999999999999</v>
      </c>
      <c r="F25" s="16">
        <v>57.941000000000003</v>
      </c>
      <c r="G25" s="16">
        <v>58.805</v>
      </c>
      <c r="H25" s="16">
        <v>59.014000000000003</v>
      </c>
      <c r="I25" s="16">
        <v>60.316000000000003</v>
      </c>
      <c r="J25" s="16">
        <v>62.11</v>
      </c>
      <c r="K25" s="16">
        <v>62.517000000000003</v>
      </c>
      <c r="L25" s="16">
        <v>62.234999999999999</v>
      </c>
      <c r="M25" s="16">
        <v>62.670999999999999</v>
      </c>
      <c r="N25" s="16">
        <v>63.078000000000003</v>
      </c>
      <c r="O25" s="16">
        <v>63.387999999999998</v>
      </c>
      <c r="P25" s="16">
        <v>63.84</v>
      </c>
      <c r="Q25" s="16">
        <v>64.475999999999999</v>
      </c>
      <c r="R25" s="16">
        <v>64.682000000000002</v>
      </c>
      <c r="S25" s="16">
        <v>64.888000000000005</v>
      </c>
      <c r="T25" s="16">
        <v>65.296999999999997</v>
      </c>
      <c r="U25" s="16">
        <v>65.388000000000005</v>
      </c>
      <c r="V25" s="16">
        <v>65.626999999999995</v>
      </c>
      <c r="W25" s="16">
        <v>65.706000000000003</v>
      </c>
      <c r="X25" s="16">
        <v>65.894000000000005</v>
      </c>
      <c r="Y25" s="16">
        <v>66.296999999999997</v>
      </c>
      <c r="Z25" s="16">
        <v>66.47</v>
      </c>
      <c r="AA25" s="16">
        <v>66.783000000000001</v>
      </c>
      <c r="AB25" s="16">
        <v>67.489000000000004</v>
      </c>
      <c r="AC25" s="16">
        <v>67.528000000000006</v>
      </c>
      <c r="AD25" s="16">
        <v>67.545000000000002</v>
      </c>
      <c r="AE25" s="16">
        <v>68.137</v>
      </c>
      <c r="AF25" s="16">
        <v>68.397999999999996</v>
      </c>
      <c r="AG25" s="16">
        <v>68.822000000000003</v>
      </c>
      <c r="AH25" s="16">
        <v>69.293999999999997</v>
      </c>
      <c r="AI25" s="16">
        <v>69.031000000000006</v>
      </c>
      <c r="AJ25" s="16">
        <v>69.385000000000005</v>
      </c>
      <c r="AK25" s="16">
        <v>69.453999999999994</v>
      </c>
      <c r="AL25" s="16">
        <v>69.566999999999993</v>
      </c>
      <c r="AM25" s="16">
        <v>69.141000000000005</v>
      </c>
      <c r="AN25" s="16">
        <v>69.176000000000002</v>
      </c>
      <c r="AO25" s="16">
        <v>69.144999999999996</v>
      </c>
      <c r="AP25" s="16">
        <v>69.397000000000006</v>
      </c>
      <c r="AQ25" s="16">
        <v>69.335999999999999</v>
      </c>
      <c r="AR25" s="16">
        <v>70.016999999999996</v>
      </c>
      <c r="AS25" s="16">
        <v>69.959999999999994</v>
      </c>
      <c r="AT25" s="16">
        <v>69.962999999999994</v>
      </c>
      <c r="AU25" s="16">
        <v>70.849999999999994</v>
      </c>
      <c r="AV25" s="16">
        <v>71.382999999999996</v>
      </c>
      <c r="AW25" s="16">
        <v>72.093000000000004</v>
      </c>
      <c r="AX25" s="16">
        <v>71.679000000000002</v>
      </c>
      <c r="AY25" s="16">
        <v>71.44</v>
      </c>
      <c r="AZ25" s="16">
        <v>70.706999999999994</v>
      </c>
      <c r="BA25" s="16">
        <v>70.474000000000004</v>
      </c>
      <c r="BB25" s="16">
        <v>69.691999999999993</v>
      </c>
      <c r="BC25" s="16">
        <v>69.498000000000005</v>
      </c>
      <c r="BD25" s="16">
        <v>70.066000000000003</v>
      </c>
      <c r="BE25" s="16">
        <v>70.625</v>
      </c>
      <c r="BF25" s="16">
        <v>70.867999999999995</v>
      </c>
      <c r="BG25" s="16">
        <v>71.66</v>
      </c>
      <c r="BH25" s="16">
        <v>72.05</v>
      </c>
      <c r="BI25" s="16">
        <v>72.971000000000004</v>
      </c>
      <c r="BJ25" s="16">
        <v>73.292000000000002</v>
      </c>
      <c r="BK25" s="16">
        <v>74.385999999999996</v>
      </c>
      <c r="BL25" s="16">
        <v>74.917000000000002</v>
      </c>
      <c r="BM25" s="16">
        <v>75.561000000000007</v>
      </c>
      <c r="BN25" s="16">
        <v>76.587999999999994</v>
      </c>
      <c r="BO25" s="16">
        <v>77.498999999999995</v>
      </c>
      <c r="BP25" s="16">
        <v>78.028000000000006</v>
      </c>
      <c r="BQ25" s="16">
        <v>78.995000000000005</v>
      </c>
      <c r="BR25" s="16">
        <v>79.391000000000005</v>
      </c>
      <c r="BS25" s="16">
        <v>79.992000000000004</v>
      </c>
      <c r="BT25" s="16">
        <v>81.013999999999996</v>
      </c>
      <c r="BU25" s="16">
        <v>81.760999999999996</v>
      </c>
      <c r="BV25" s="16">
        <v>81.798000000000002</v>
      </c>
      <c r="BW25" s="16">
        <v>82.641999999999996</v>
      </c>
      <c r="BX25" s="16">
        <v>83.59</v>
      </c>
      <c r="BY25" s="16">
        <v>84.213999999999999</v>
      </c>
      <c r="BZ25" s="16">
        <v>85.287000000000006</v>
      </c>
      <c r="CA25" s="16">
        <v>86.106999999999999</v>
      </c>
      <c r="CB25" s="16">
        <v>86.793999999999997</v>
      </c>
      <c r="CC25" s="16">
        <v>87.846000000000004</v>
      </c>
      <c r="CD25" s="16">
        <v>85.634</v>
      </c>
      <c r="CE25" s="16">
        <v>83.718999999999994</v>
      </c>
      <c r="CF25" s="16">
        <v>82.722999999999999</v>
      </c>
      <c r="CG25" s="16">
        <v>83.358999999999995</v>
      </c>
      <c r="CH25" s="16">
        <v>84.688999999999993</v>
      </c>
      <c r="CI25" s="16">
        <v>85.454999999999998</v>
      </c>
      <c r="CJ25" s="16">
        <v>86.311999999999998</v>
      </c>
      <c r="CK25" s="16">
        <v>86.683000000000007</v>
      </c>
      <c r="CL25" s="16">
        <v>87.531000000000006</v>
      </c>
      <c r="CM25" s="16">
        <v>88.772000000000006</v>
      </c>
      <c r="CN25" s="16">
        <v>90.016000000000005</v>
      </c>
      <c r="CO25" s="16">
        <v>90.623000000000005</v>
      </c>
      <c r="CP25" s="16">
        <v>90.415999999999997</v>
      </c>
      <c r="CQ25" s="16">
        <v>91.186000000000007</v>
      </c>
      <c r="CR25" s="16">
        <v>91.786000000000001</v>
      </c>
      <c r="CS25" s="16">
        <v>91.765000000000001</v>
      </c>
      <c r="CT25" s="16">
        <v>92.423000000000002</v>
      </c>
      <c r="CU25" s="16">
        <v>92.97</v>
      </c>
      <c r="CV25" s="16">
        <v>93.290999999999997</v>
      </c>
      <c r="CW25" s="16">
        <v>93.774000000000001</v>
      </c>
      <c r="CX25" s="16">
        <v>94.406000000000006</v>
      </c>
      <c r="CY25" s="16">
        <v>95.037999999999997</v>
      </c>
      <c r="CZ25" s="16">
        <v>95.837000000000003</v>
      </c>
      <c r="DA25" s="16">
        <v>96.423000000000002</v>
      </c>
      <c r="DB25" s="16">
        <v>96.221000000000004</v>
      </c>
      <c r="DC25" s="16">
        <v>95.59</v>
      </c>
      <c r="DD25" s="16">
        <v>95.932000000000002</v>
      </c>
      <c r="DE25" s="16">
        <v>96.195999999999998</v>
      </c>
      <c r="DF25" s="16">
        <v>95.677999999999997</v>
      </c>
      <c r="DG25" s="16">
        <v>96.564999999999998</v>
      </c>
      <c r="DH25" s="16">
        <v>96.974999999999994</v>
      </c>
      <c r="DI25" s="16">
        <v>97.614999999999995</v>
      </c>
      <c r="DJ25" s="16">
        <v>98.606999999999999</v>
      </c>
      <c r="DK25" s="16">
        <v>99.117000000000004</v>
      </c>
      <c r="DL25" s="16">
        <v>99.632000000000005</v>
      </c>
      <c r="DM25" s="16">
        <v>99.998999999999995</v>
      </c>
      <c r="DN25" s="16">
        <v>101.252</v>
      </c>
      <c r="DO25" s="16">
        <v>101.994</v>
      </c>
      <c r="DP25" s="16">
        <v>102.85899999999999</v>
      </c>
      <c r="DQ25" s="16">
        <v>103.182</v>
      </c>
      <c r="DR25" s="16">
        <v>103.60599999999999</v>
      </c>
      <c r="DS25" s="16">
        <v>103.795</v>
      </c>
      <c r="DT25" s="16">
        <v>104.964</v>
      </c>
      <c r="DU25" s="16">
        <v>105.098</v>
      </c>
      <c r="DV25" s="16">
        <v>104.739</v>
      </c>
      <c r="DW25" s="16">
        <v>105.52200000000001</v>
      </c>
      <c r="DX25" s="16">
        <v>102.935</v>
      </c>
      <c r="DY25" s="16">
        <v>104.938</v>
      </c>
      <c r="DZ25" s="16">
        <v>106.271</v>
      </c>
      <c r="EA25" s="16">
        <v>108.95099999999999</v>
      </c>
      <c r="EB25" s="16">
        <v>110.864</v>
      </c>
      <c r="EC25" s="16">
        <v>112.57299999999999</v>
      </c>
      <c r="ED25" s="16">
        <v>113.94799999999999</v>
      </c>
      <c r="EE25" s="16">
        <v>115.959</v>
      </c>
      <c r="EF25" s="16">
        <v>117.63800000000001</v>
      </c>
      <c r="EG25" s="16">
        <v>118.164</v>
      </c>
      <c r="EH25" s="16">
        <v>120.033</v>
      </c>
      <c r="EI25" s="16">
        <v>122.041</v>
      </c>
      <c r="EJ25" s="16">
        <v>122.524</v>
      </c>
      <c r="EK25" s="16">
        <v>123.55200000000001</v>
      </c>
      <c r="EL25" s="16">
        <v>123.74</v>
      </c>
    </row>
    <row r="26" spans="1:142">
      <c r="A26" s="16" t="s">
        <v>844</v>
      </c>
      <c r="B26" s="16" t="s">
        <v>845</v>
      </c>
      <c r="C26" s="16">
        <v>86.03</v>
      </c>
      <c r="D26" s="16">
        <v>86.974999999999994</v>
      </c>
      <c r="E26" s="16">
        <v>85.486999999999995</v>
      </c>
      <c r="F26" s="16">
        <v>85.930999999999997</v>
      </c>
      <c r="G26" s="16">
        <v>87.26</v>
      </c>
      <c r="H26" s="16">
        <v>85.721999999999994</v>
      </c>
      <c r="I26" s="16">
        <v>88.21</v>
      </c>
      <c r="J26" s="16">
        <v>93.108000000000004</v>
      </c>
      <c r="K26" s="16">
        <v>90.259</v>
      </c>
      <c r="L26" s="16">
        <v>87.772999999999996</v>
      </c>
      <c r="M26" s="16">
        <v>86.456000000000003</v>
      </c>
      <c r="N26" s="16">
        <v>86.86</v>
      </c>
      <c r="O26" s="16">
        <v>87.271000000000001</v>
      </c>
      <c r="P26" s="16">
        <v>87.614999999999995</v>
      </c>
      <c r="Q26" s="16">
        <v>88.73</v>
      </c>
      <c r="R26" s="16">
        <v>88.013999999999996</v>
      </c>
      <c r="S26" s="16">
        <v>87.480999999999995</v>
      </c>
      <c r="T26" s="16">
        <v>87.784999999999997</v>
      </c>
      <c r="U26" s="16">
        <v>87.007999999999996</v>
      </c>
      <c r="V26" s="16">
        <v>86.662000000000006</v>
      </c>
      <c r="W26" s="16">
        <v>86.62</v>
      </c>
      <c r="X26" s="16">
        <v>87.438000000000002</v>
      </c>
      <c r="Y26" s="16">
        <v>88.908000000000001</v>
      </c>
      <c r="Z26" s="16">
        <v>89.247</v>
      </c>
      <c r="AA26" s="16">
        <v>89.984999999999999</v>
      </c>
      <c r="AB26" s="16">
        <v>91.278999999999996</v>
      </c>
      <c r="AC26" s="16">
        <v>90.706999999999994</v>
      </c>
      <c r="AD26" s="16">
        <v>89.891999999999996</v>
      </c>
      <c r="AE26" s="16">
        <v>89.698999999999998</v>
      </c>
      <c r="AF26" s="16">
        <v>89.233999999999995</v>
      </c>
      <c r="AG26" s="16">
        <v>88.331000000000003</v>
      </c>
      <c r="AH26" s="16">
        <v>88.293999999999997</v>
      </c>
      <c r="AI26" s="16">
        <v>87.619</v>
      </c>
      <c r="AJ26" s="16">
        <v>85.795000000000002</v>
      </c>
      <c r="AK26" s="16">
        <v>85.23</v>
      </c>
      <c r="AL26" s="16">
        <v>84.555999999999997</v>
      </c>
      <c r="AM26" s="16">
        <v>82.468999999999994</v>
      </c>
      <c r="AN26" s="16">
        <v>81.465000000000003</v>
      </c>
      <c r="AO26" s="16">
        <v>80.412999999999997</v>
      </c>
      <c r="AP26" s="16">
        <v>80.373999999999995</v>
      </c>
      <c r="AQ26" s="16">
        <v>80.123999999999995</v>
      </c>
      <c r="AR26" s="16">
        <v>81.141000000000005</v>
      </c>
      <c r="AS26" s="16">
        <v>82.131</v>
      </c>
      <c r="AT26" s="16">
        <v>83.257999999999996</v>
      </c>
      <c r="AU26" s="16">
        <v>84.831999999999994</v>
      </c>
      <c r="AV26" s="16">
        <v>84.906000000000006</v>
      </c>
      <c r="AW26" s="16">
        <v>85.501999999999995</v>
      </c>
      <c r="AX26" s="16">
        <v>85.703999999999994</v>
      </c>
      <c r="AY26" s="16">
        <v>85.417000000000002</v>
      </c>
      <c r="AZ26" s="16">
        <v>83.695999999999998</v>
      </c>
      <c r="BA26" s="16">
        <v>82.483000000000004</v>
      </c>
      <c r="BB26" s="16">
        <v>80.525999999999996</v>
      </c>
      <c r="BC26" s="16">
        <v>80.236999999999995</v>
      </c>
      <c r="BD26" s="16">
        <v>81.998999999999995</v>
      </c>
      <c r="BE26" s="16">
        <v>82.694999999999993</v>
      </c>
      <c r="BF26" s="16">
        <v>83.236000000000004</v>
      </c>
      <c r="BG26" s="16">
        <v>85.266000000000005</v>
      </c>
      <c r="BH26" s="16">
        <v>83.918999999999997</v>
      </c>
      <c r="BI26" s="16">
        <v>84.194999999999993</v>
      </c>
      <c r="BJ26" s="16">
        <v>84.712000000000003</v>
      </c>
      <c r="BK26" s="16">
        <v>86.722999999999999</v>
      </c>
      <c r="BL26" s="16">
        <v>87.772999999999996</v>
      </c>
      <c r="BM26" s="16">
        <v>88.765000000000001</v>
      </c>
      <c r="BN26" s="16">
        <v>90.953000000000003</v>
      </c>
      <c r="BO26" s="16">
        <v>91.73</v>
      </c>
      <c r="BP26" s="16">
        <v>92.686999999999998</v>
      </c>
      <c r="BQ26" s="16">
        <v>94.52</v>
      </c>
      <c r="BR26" s="16">
        <v>96.120999999999995</v>
      </c>
      <c r="BS26" s="16">
        <v>96.328000000000003</v>
      </c>
      <c r="BT26" s="16">
        <v>97.492999999999995</v>
      </c>
      <c r="BU26" s="16">
        <v>98.445999999999998</v>
      </c>
      <c r="BV26" s="16">
        <v>97.302999999999997</v>
      </c>
      <c r="BW26" s="16">
        <v>97.935000000000002</v>
      </c>
      <c r="BX26" s="16">
        <v>99.575999999999993</v>
      </c>
      <c r="BY26" s="16">
        <v>100.956</v>
      </c>
      <c r="BZ26" s="16">
        <v>104.708</v>
      </c>
      <c r="CA26" s="16">
        <v>108.717</v>
      </c>
      <c r="CB26" s="16">
        <v>113.896</v>
      </c>
      <c r="CC26" s="16">
        <v>116.565</v>
      </c>
      <c r="CD26" s="16">
        <v>103.95399999999999</v>
      </c>
      <c r="CE26" s="16">
        <v>95.344999999999999</v>
      </c>
      <c r="CF26" s="16">
        <v>96.64</v>
      </c>
      <c r="CG26" s="16">
        <v>99.677000000000007</v>
      </c>
      <c r="CH26" s="16">
        <v>102.47199999999999</v>
      </c>
      <c r="CI26" s="16">
        <v>104.16800000000001</v>
      </c>
      <c r="CJ26" s="16">
        <v>103.696</v>
      </c>
      <c r="CK26" s="16">
        <v>103.108</v>
      </c>
      <c r="CL26" s="16">
        <v>105.456</v>
      </c>
      <c r="CM26" s="16">
        <v>109.71299999999999</v>
      </c>
      <c r="CN26" s="16">
        <v>113.011</v>
      </c>
      <c r="CO26" s="16">
        <v>112.879</v>
      </c>
      <c r="CP26" s="16">
        <v>112.559</v>
      </c>
      <c r="CQ26" s="16">
        <v>113.643</v>
      </c>
      <c r="CR26" s="16">
        <v>112.755</v>
      </c>
      <c r="CS26" s="16">
        <v>110.94</v>
      </c>
      <c r="CT26" s="16">
        <v>112.098</v>
      </c>
      <c r="CU26" s="16">
        <v>112.273</v>
      </c>
      <c r="CV26" s="16">
        <v>110.845</v>
      </c>
      <c r="CW26" s="16">
        <v>110.34699999999999</v>
      </c>
      <c r="CX26" s="16">
        <v>110.113</v>
      </c>
      <c r="CY26" s="16">
        <v>111.45399999999999</v>
      </c>
      <c r="CZ26" s="16">
        <v>110.759</v>
      </c>
      <c r="DA26" s="16">
        <v>110.092</v>
      </c>
      <c r="DB26" s="16">
        <v>107.962</v>
      </c>
      <c r="DC26" s="16">
        <v>103.4</v>
      </c>
      <c r="DD26" s="16">
        <v>102.03700000000001</v>
      </c>
      <c r="DE26" s="16">
        <v>100.947</v>
      </c>
      <c r="DF26" s="16">
        <v>98.75</v>
      </c>
      <c r="DG26" s="16">
        <v>97.004000000000005</v>
      </c>
      <c r="DH26" s="16">
        <v>97.52</v>
      </c>
      <c r="DI26" s="16">
        <v>98.242000000000004</v>
      </c>
      <c r="DJ26" s="16">
        <v>98.534999999999997</v>
      </c>
      <c r="DK26" s="16">
        <v>99.597999999999999</v>
      </c>
      <c r="DL26" s="16">
        <v>99.691000000000003</v>
      </c>
      <c r="DM26" s="16">
        <v>99.75</v>
      </c>
      <c r="DN26" s="16">
        <v>100.961</v>
      </c>
      <c r="DO26" s="16">
        <v>102.508</v>
      </c>
      <c r="DP26" s="16">
        <v>102.79300000000001</v>
      </c>
      <c r="DQ26" s="16">
        <v>102.92100000000001</v>
      </c>
      <c r="DR26" s="16">
        <v>102.428</v>
      </c>
      <c r="DS26" s="16">
        <v>101.244</v>
      </c>
      <c r="DT26" s="16">
        <v>101.697</v>
      </c>
      <c r="DU26" s="16">
        <v>100.63</v>
      </c>
      <c r="DV26" s="16">
        <v>100.378</v>
      </c>
      <c r="DW26" s="16">
        <v>100.09699999999999</v>
      </c>
      <c r="DX26" s="16">
        <v>96.85</v>
      </c>
      <c r="DY26" s="16">
        <v>98.882999999999996</v>
      </c>
      <c r="DZ26" s="16">
        <v>99.647999999999996</v>
      </c>
      <c r="EA26" s="16">
        <v>102.524</v>
      </c>
      <c r="EB26" s="16">
        <v>105.536</v>
      </c>
      <c r="EC26" s="16">
        <v>107.11799999999999</v>
      </c>
      <c r="ED26" s="16">
        <v>108.923</v>
      </c>
      <c r="EE26" s="16">
        <v>112.39</v>
      </c>
      <c r="EF26" s="16">
        <v>115.29300000000001</v>
      </c>
      <c r="EG26" s="16">
        <v>114.023</v>
      </c>
      <c r="EH26" s="16">
        <v>112.788</v>
      </c>
      <c r="EI26" s="16">
        <v>112.419</v>
      </c>
      <c r="EJ26" s="16">
        <v>111.045</v>
      </c>
      <c r="EK26" s="16">
        <v>111.137</v>
      </c>
      <c r="EL26" s="16">
        <v>111.256</v>
      </c>
    </row>
    <row r="27" spans="1:142">
      <c r="A27" s="16" t="s">
        <v>846</v>
      </c>
      <c r="B27" s="16" t="s">
        <v>841</v>
      </c>
      <c r="C27" s="16">
        <v>94.51</v>
      </c>
      <c r="D27" s="16">
        <v>95.825999999999993</v>
      </c>
      <c r="E27" s="16">
        <v>93.811999999999998</v>
      </c>
      <c r="F27" s="16">
        <v>94.125</v>
      </c>
      <c r="G27" s="16">
        <v>95.382999999999996</v>
      </c>
      <c r="H27" s="16">
        <v>92.992000000000004</v>
      </c>
      <c r="I27" s="16">
        <v>95.635000000000005</v>
      </c>
      <c r="J27" s="16">
        <v>101.212</v>
      </c>
      <c r="K27" s="16">
        <v>97.358999999999995</v>
      </c>
      <c r="L27" s="16">
        <v>94.629000000000005</v>
      </c>
      <c r="M27" s="16">
        <v>92.781999999999996</v>
      </c>
      <c r="N27" s="16">
        <v>93.168000000000006</v>
      </c>
      <c r="O27" s="16">
        <v>93.489000000000004</v>
      </c>
      <c r="P27" s="16">
        <v>93.76</v>
      </c>
      <c r="Q27" s="16">
        <v>94.623000000000005</v>
      </c>
      <c r="R27" s="16">
        <v>93.998000000000005</v>
      </c>
      <c r="S27" s="16">
        <v>93.343000000000004</v>
      </c>
      <c r="T27" s="16">
        <v>93.528999999999996</v>
      </c>
      <c r="U27" s="16">
        <v>92.668999999999997</v>
      </c>
      <c r="V27" s="16">
        <v>92.13</v>
      </c>
      <c r="W27" s="16">
        <v>92.043000000000006</v>
      </c>
      <c r="X27" s="16">
        <v>93.049000000000007</v>
      </c>
      <c r="Y27" s="16">
        <v>94.507000000000005</v>
      </c>
      <c r="Z27" s="16">
        <v>94.78</v>
      </c>
      <c r="AA27" s="16">
        <v>95.94</v>
      </c>
      <c r="AB27" s="16">
        <v>97.001000000000005</v>
      </c>
      <c r="AC27" s="16">
        <v>96.206999999999994</v>
      </c>
      <c r="AD27" s="16">
        <v>95.210999999999999</v>
      </c>
      <c r="AE27" s="16">
        <v>94.861000000000004</v>
      </c>
      <c r="AF27" s="16">
        <v>94.165000000000006</v>
      </c>
      <c r="AG27" s="16">
        <v>92.897999999999996</v>
      </c>
      <c r="AH27" s="16">
        <v>92.694999999999993</v>
      </c>
      <c r="AI27" s="16">
        <v>91.956999999999994</v>
      </c>
      <c r="AJ27" s="16">
        <v>89.664000000000001</v>
      </c>
      <c r="AK27" s="16">
        <v>89.135999999999996</v>
      </c>
      <c r="AL27" s="16">
        <v>88.388999999999996</v>
      </c>
      <c r="AM27" s="16">
        <v>86.18</v>
      </c>
      <c r="AN27" s="16">
        <v>84.765000000000001</v>
      </c>
      <c r="AO27" s="16">
        <v>83.412999999999997</v>
      </c>
      <c r="AP27" s="16">
        <v>83.094999999999999</v>
      </c>
      <c r="AQ27" s="16">
        <v>82.784999999999997</v>
      </c>
      <c r="AR27" s="16">
        <v>83.795000000000002</v>
      </c>
      <c r="AS27" s="16">
        <v>84.909000000000006</v>
      </c>
      <c r="AT27" s="16">
        <v>86.35</v>
      </c>
      <c r="AU27" s="16">
        <v>88.265000000000001</v>
      </c>
      <c r="AV27" s="16">
        <v>88.539000000000001</v>
      </c>
      <c r="AW27" s="16">
        <v>89.197999999999993</v>
      </c>
      <c r="AX27" s="16">
        <v>89.649000000000001</v>
      </c>
      <c r="AY27" s="16">
        <v>89.218999999999994</v>
      </c>
      <c r="AZ27" s="16">
        <v>87.272000000000006</v>
      </c>
      <c r="BA27" s="16">
        <v>85.715999999999994</v>
      </c>
      <c r="BB27" s="16">
        <v>83.441999999999993</v>
      </c>
      <c r="BC27" s="16">
        <v>83.149000000000001</v>
      </c>
      <c r="BD27" s="16">
        <v>85.052000000000007</v>
      </c>
      <c r="BE27" s="16">
        <v>85.478999999999999</v>
      </c>
      <c r="BF27" s="16">
        <v>86.004999999999995</v>
      </c>
      <c r="BG27" s="16">
        <v>88.122</v>
      </c>
      <c r="BH27" s="16">
        <v>86.033000000000001</v>
      </c>
      <c r="BI27" s="16">
        <v>86.168000000000006</v>
      </c>
      <c r="BJ27" s="16">
        <v>86.593000000000004</v>
      </c>
      <c r="BK27" s="16">
        <v>88.763999999999996</v>
      </c>
      <c r="BL27" s="16">
        <v>90.131</v>
      </c>
      <c r="BM27" s="16">
        <v>91.15</v>
      </c>
      <c r="BN27" s="16">
        <v>93.429000000000002</v>
      </c>
      <c r="BO27" s="16">
        <v>94.165999999999997</v>
      </c>
      <c r="BP27" s="16">
        <v>95.38</v>
      </c>
      <c r="BQ27" s="16">
        <v>97.531999999999996</v>
      </c>
      <c r="BR27" s="16">
        <v>99.471999999999994</v>
      </c>
      <c r="BS27" s="16">
        <v>99.557000000000002</v>
      </c>
      <c r="BT27" s="16">
        <v>100.67100000000001</v>
      </c>
      <c r="BU27" s="16">
        <v>101.65900000000001</v>
      </c>
      <c r="BV27" s="16">
        <v>100.155</v>
      </c>
      <c r="BW27" s="16">
        <v>100.792</v>
      </c>
      <c r="BX27" s="16">
        <v>102.539</v>
      </c>
      <c r="BY27" s="16">
        <v>103.983</v>
      </c>
      <c r="BZ27" s="16">
        <v>108.31</v>
      </c>
      <c r="CA27" s="16">
        <v>113.02200000000001</v>
      </c>
      <c r="CB27" s="16">
        <v>118.92</v>
      </c>
      <c r="CC27" s="16">
        <v>122.062</v>
      </c>
      <c r="CD27" s="16">
        <v>106.974</v>
      </c>
      <c r="CE27" s="16">
        <v>96.700999999999993</v>
      </c>
      <c r="CF27" s="16">
        <v>98.585999999999999</v>
      </c>
      <c r="CG27" s="16">
        <v>102.369</v>
      </c>
      <c r="CH27" s="16">
        <v>105.428</v>
      </c>
      <c r="CI27" s="16">
        <v>107.43600000000001</v>
      </c>
      <c r="CJ27" s="16">
        <v>106.666</v>
      </c>
      <c r="CK27" s="16">
        <v>105.795</v>
      </c>
      <c r="CL27" s="16">
        <v>108.42100000000001</v>
      </c>
      <c r="CM27" s="16">
        <v>113.59699999999999</v>
      </c>
      <c r="CN27" s="16">
        <v>117.414</v>
      </c>
      <c r="CO27" s="16">
        <v>117.20099999999999</v>
      </c>
      <c r="CP27" s="16">
        <v>116.94199999999999</v>
      </c>
      <c r="CQ27" s="16">
        <v>118.15600000000001</v>
      </c>
      <c r="CR27" s="16">
        <v>116.98</v>
      </c>
      <c r="CS27" s="16">
        <v>114.68</v>
      </c>
      <c r="CT27" s="16">
        <v>115.95099999999999</v>
      </c>
      <c r="CU27" s="16">
        <v>116.04300000000001</v>
      </c>
      <c r="CV27" s="16">
        <v>114.212</v>
      </c>
      <c r="CW27" s="16">
        <v>113.506</v>
      </c>
      <c r="CX27" s="16">
        <v>112.964</v>
      </c>
      <c r="CY27" s="16">
        <v>114.49299999999999</v>
      </c>
      <c r="CZ27" s="16">
        <v>113.48699999999999</v>
      </c>
      <c r="DA27" s="16">
        <v>112.599</v>
      </c>
      <c r="DB27" s="16">
        <v>110.05800000000001</v>
      </c>
      <c r="DC27" s="16">
        <v>104.643</v>
      </c>
      <c r="DD27" s="16">
        <v>102.922</v>
      </c>
      <c r="DE27" s="16">
        <v>101.607</v>
      </c>
      <c r="DF27" s="16">
        <v>99.04</v>
      </c>
      <c r="DG27" s="16">
        <v>96.894999999999996</v>
      </c>
      <c r="DH27" s="16">
        <v>97.441999999999993</v>
      </c>
      <c r="DI27" s="16">
        <v>98.319000000000003</v>
      </c>
      <c r="DJ27" s="16">
        <v>98.585999999999999</v>
      </c>
      <c r="DK27" s="16">
        <v>99.789000000000001</v>
      </c>
      <c r="DL27" s="16">
        <v>99.641999999999996</v>
      </c>
      <c r="DM27" s="16">
        <v>99.57</v>
      </c>
      <c r="DN27" s="16">
        <v>100.999</v>
      </c>
      <c r="DO27" s="16">
        <v>102.655</v>
      </c>
      <c r="DP27" s="16">
        <v>102.896</v>
      </c>
      <c r="DQ27" s="16">
        <v>102.958</v>
      </c>
      <c r="DR27" s="16">
        <v>102.327</v>
      </c>
      <c r="DS27" s="16">
        <v>100.77800000000001</v>
      </c>
      <c r="DT27" s="16">
        <v>101.301</v>
      </c>
      <c r="DU27" s="16">
        <v>100.066</v>
      </c>
      <c r="DV27" s="16">
        <v>99.664000000000001</v>
      </c>
      <c r="DW27" s="16">
        <v>99.227000000000004</v>
      </c>
      <c r="DX27" s="16">
        <v>95.578999999999994</v>
      </c>
      <c r="DY27" s="16">
        <v>97.765000000000001</v>
      </c>
      <c r="DZ27" s="16">
        <v>98.451999999999998</v>
      </c>
      <c r="EA27" s="16">
        <v>101.577</v>
      </c>
      <c r="EB27" s="16">
        <v>104.724</v>
      </c>
      <c r="EC27" s="16">
        <v>106.294</v>
      </c>
      <c r="ED27" s="16">
        <v>108.229</v>
      </c>
      <c r="EE27" s="16">
        <v>112.167</v>
      </c>
      <c r="EF27" s="16">
        <v>115.16</v>
      </c>
      <c r="EG27" s="16">
        <v>113.375</v>
      </c>
      <c r="EH27" s="16">
        <v>111.434</v>
      </c>
      <c r="EI27" s="16">
        <v>110.768</v>
      </c>
      <c r="EJ27" s="16">
        <v>109.053</v>
      </c>
      <c r="EK27" s="16">
        <v>109.245</v>
      </c>
      <c r="EL27" s="16">
        <v>109.432</v>
      </c>
    </row>
    <row r="28" spans="1:142">
      <c r="A28" s="16" t="s">
        <v>847</v>
      </c>
      <c r="B28" s="16" t="s">
        <v>843</v>
      </c>
      <c r="C28" s="16">
        <v>55.716999999999999</v>
      </c>
      <c r="D28" s="16">
        <v>55.582000000000001</v>
      </c>
      <c r="E28" s="16">
        <v>55.637</v>
      </c>
      <c r="F28" s="16">
        <v>56.39</v>
      </c>
      <c r="G28" s="16">
        <v>57.783000000000001</v>
      </c>
      <c r="H28" s="16">
        <v>58.634</v>
      </c>
      <c r="I28" s="16">
        <v>60.482999999999997</v>
      </c>
      <c r="J28" s="16">
        <v>63.161999999999999</v>
      </c>
      <c r="K28" s="16">
        <v>63.192999999999998</v>
      </c>
      <c r="L28" s="16">
        <v>61.588999999999999</v>
      </c>
      <c r="M28" s="16">
        <v>61.816000000000003</v>
      </c>
      <c r="N28" s="16">
        <v>62.241999999999997</v>
      </c>
      <c r="O28" s="16">
        <v>62.886000000000003</v>
      </c>
      <c r="P28" s="16">
        <v>63.421999999999997</v>
      </c>
      <c r="Q28" s="16">
        <v>65.236999999999995</v>
      </c>
      <c r="R28" s="16">
        <v>64.281999999999996</v>
      </c>
      <c r="S28" s="16">
        <v>64.159000000000006</v>
      </c>
      <c r="T28" s="16">
        <v>64.823999999999998</v>
      </c>
      <c r="U28" s="16">
        <v>64.353999999999999</v>
      </c>
      <c r="V28" s="16">
        <v>64.659000000000006</v>
      </c>
      <c r="W28" s="16">
        <v>64.772000000000006</v>
      </c>
      <c r="X28" s="16">
        <v>64.933000000000007</v>
      </c>
      <c r="Y28" s="16">
        <v>66.394999999999996</v>
      </c>
      <c r="Z28" s="16">
        <v>66.959000000000003</v>
      </c>
      <c r="AA28" s="16">
        <v>66.126999999999995</v>
      </c>
      <c r="AB28" s="16">
        <v>68.245999999999995</v>
      </c>
      <c r="AC28" s="16">
        <v>68.513000000000005</v>
      </c>
      <c r="AD28" s="16">
        <v>68.384</v>
      </c>
      <c r="AE28" s="16">
        <v>68.789000000000001</v>
      </c>
      <c r="AF28" s="16">
        <v>69.204999999999998</v>
      </c>
      <c r="AG28" s="16">
        <v>69.716999999999999</v>
      </c>
      <c r="AH28" s="16">
        <v>70.328999999999994</v>
      </c>
      <c r="AI28" s="16">
        <v>69.915999999999997</v>
      </c>
      <c r="AJ28" s="16">
        <v>69.977999999999994</v>
      </c>
      <c r="AK28" s="16">
        <v>69.260999999999996</v>
      </c>
      <c r="AL28" s="16">
        <v>68.879000000000005</v>
      </c>
      <c r="AM28" s="16">
        <v>67.284999999999997</v>
      </c>
      <c r="AN28" s="16">
        <v>67.947000000000003</v>
      </c>
      <c r="AO28" s="16">
        <v>68.123000000000005</v>
      </c>
      <c r="AP28" s="16">
        <v>69.239999999999995</v>
      </c>
      <c r="AQ28" s="16">
        <v>69.266000000000005</v>
      </c>
      <c r="AR28" s="16">
        <v>70.337000000000003</v>
      </c>
      <c r="AS28" s="16">
        <v>70.807000000000002</v>
      </c>
      <c r="AT28" s="16">
        <v>70.572000000000003</v>
      </c>
      <c r="AU28" s="16">
        <v>70.653000000000006</v>
      </c>
      <c r="AV28" s="16">
        <v>69.861000000000004</v>
      </c>
      <c r="AW28" s="16">
        <v>70.203000000000003</v>
      </c>
      <c r="AX28" s="16">
        <v>69.350999999999999</v>
      </c>
      <c r="AY28" s="16">
        <v>69.697000000000003</v>
      </c>
      <c r="AZ28" s="16">
        <v>68.927999999999997</v>
      </c>
      <c r="BA28" s="16">
        <v>69.123000000000005</v>
      </c>
      <c r="BB28" s="16">
        <v>68.48</v>
      </c>
      <c r="BC28" s="16">
        <v>68.207999999999998</v>
      </c>
      <c r="BD28" s="16">
        <v>69.391000000000005</v>
      </c>
      <c r="BE28" s="16">
        <v>71.203000000000003</v>
      </c>
      <c r="BF28" s="16">
        <v>71.784999999999997</v>
      </c>
      <c r="BG28" s="16">
        <v>73.417000000000002</v>
      </c>
      <c r="BH28" s="16">
        <v>75.313999999999993</v>
      </c>
      <c r="BI28" s="16">
        <v>76.206999999999994</v>
      </c>
      <c r="BJ28" s="16">
        <v>77.123000000000005</v>
      </c>
      <c r="BK28" s="16">
        <v>78.450999999999993</v>
      </c>
      <c r="BL28" s="16">
        <v>78.122</v>
      </c>
      <c r="BM28" s="16">
        <v>79.003</v>
      </c>
      <c r="BN28" s="16">
        <v>80.811000000000007</v>
      </c>
      <c r="BO28" s="16">
        <v>81.777000000000001</v>
      </c>
      <c r="BP28" s="16">
        <v>81.573999999999998</v>
      </c>
      <c r="BQ28" s="16">
        <v>81.981999999999999</v>
      </c>
      <c r="BR28" s="16">
        <v>82.069000000000003</v>
      </c>
      <c r="BS28" s="16">
        <v>82.849000000000004</v>
      </c>
      <c r="BT28" s="16">
        <v>84.257000000000005</v>
      </c>
      <c r="BU28" s="16">
        <v>85.051000000000002</v>
      </c>
      <c r="BV28" s="16">
        <v>85.492000000000004</v>
      </c>
      <c r="BW28" s="16">
        <v>86.066000000000003</v>
      </c>
      <c r="BX28" s="16">
        <v>87.247</v>
      </c>
      <c r="BY28" s="16">
        <v>88.385999999999996</v>
      </c>
      <c r="BZ28" s="16">
        <v>89.757999999999996</v>
      </c>
      <c r="CA28" s="16">
        <v>90.923000000000002</v>
      </c>
      <c r="CB28" s="16">
        <v>93.165000000000006</v>
      </c>
      <c r="CC28" s="16">
        <v>93.894000000000005</v>
      </c>
      <c r="CD28" s="16">
        <v>90.959000000000003</v>
      </c>
      <c r="CE28" s="16">
        <v>88.325000000000003</v>
      </c>
      <c r="CF28" s="16">
        <v>87.528999999999996</v>
      </c>
      <c r="CG28" s="16">
        <v>87.948999999999998</v>
      </c>
      <c r="CH28" s="16">
        <v>89.707999999999998</v>
      </c>
      <c r="CI28" s="16">
        <v>90.212999999999994</v>
      </c>
      <c r="CJ28" s="16">
        <v>90.816000000000003</v>
      </c>
      <c r="CK28" s="16">
        <v>91.308000000000007</v>
      </c>
      <c r="CL28" s="16">
        <v>92.575000000000003</v>
      </c>
      <c r="CM28" s="16">
        <v>93.253</v>
      </c>
      <c r="CN28" s="16">
        <v>94.528000000000006</v>
      </c>
      <c r="CO28" s="16">
        <v>94.727999999999994</v>
      </c>
      <c r="CP28" s="16">
        <v>94.179000000000002</v>
      </c>
      <c r="CQ28" s="16">
        <v>94.725999999999999</v>
      </c>
      <c r="CR28" s="16">
        <v>94.966999999999999</v>
      </c>
      <c r="CS28" s="16">
        <v>95.073999999999998</v>
      </c>
      <c r="CT28" s="16">
        <v>95.77</v>
      </c>
      <c r="CU28" s="16">
        <v>96.269000000000005</v>
      </c>
      <c r="CV28" s="16">
        <v>96.503</v>
      </c>
      <c r="CW28" s="16">
        <v>96.864000000000004</v>
      </c>
      <c r="CX28" s="16">
        <v>97.906999999999996</v>
      </c>
      <c r="CY28" s="16">
        <v>98.47</v>
      </c>
      <c r="CZ28" s="16">
        <v>99.072999999999993</v>
      </c>
      <c r="DA28" s="16">
        <v>99.337000000000003</v>
      </c>
      <c r="DB28" s="16">
        <v>98.936999999999998</v>
      </c>
      <c r="DC28" s="16">
        <v>98.03</v>
      </c>
      <c r="DD28" s="16">
        <v>98.221999999999994</v>
      </c>
      <c r="DE28" s="16">
        <v>98.111000000000004</v>
      </c>
      <c r="DF28" s="16">
        <v>97.501000000000005</v>
      </c>
      <c r="DG28" s="16">
        <v>97.462999999999994</v>
      </c>
      <c r="DH28" s="16">
        <v>97.846999999999994</v>
      </c>
      <c r="DI28" s="16">
        <v>97.918000000000006</v>
      </c>
      <c r="DJ28" s="16">
        <v>98.325000000000003</v>
      </c>
      <c r="DK28" s="16">
        <v>98.786000000000001</v>
      </c>
      <c r="DL28" s="16">
        <v>99.906000000000006</v>
      </c>
      <c r="DM28" s="16">
        <v>100.505</v>
      </c>
      <c r="DN28" s="16">
        <v>100.803</v>
      </c>
      <c r="DO28" s="16">
        <v>101.872</v>
      </c>
      <c r="DP28" s="16">
        <v>102.345</v>
      </c>
      <c r="DQ28" s="16">
        <v>102.762</v>
      </c>
      <c r="DR28" s="16">
        <v>102.876</v>
      </c>
      <c r="DS28" s="16">
        <v>103.28400000000001</v>
      </c>
      <c r="DT28" s="16">
        <v>103.431</v>
      </c>
      <c r="DU28" s="16">
        <v>103.11199999999999</v>
      </c>
      <c r="DV28" s="16">
        <v>103.53700000000001</v>
      </c>
      <c r="DW28" s="16">
        <v>103.985</v>
      </c>
      <c r="DX28" s="16">
        <v>102.729</v>
      </c>
      <c r="DY28" s="16">
        <v>103.962</v>
      </c>
      <c r="DZ28" s="16">
        <v>105.212</v>
      </c>
      <c r="EA28" s="16">
        <v>106.691</v>
      </c>
      <c r="EB28" s="16">
        <v>108.974</v>
      </c>
      <c r="EC28" s="16">
        <v>110.65300000000001</v>
      </c>
      <c r="ED28" s="16">
        <v>111.839</v>
      </c>
      <c r="EE28" s="16">
        <v>112.988</v>
      </c>
      <c r="EF28" s="16">
        <v>115.46299999999999</v>
      </c>
      <c r="EG28" s="16">
        <v>116.643</v>
      </c>
      <c r="EH28" s="16">
        <v>118.68600000000001</v>
      </c>
      <c r="EI28" s="16">
        <v>119.699</v>
      </c>
      <c r="EJ28" s="16">
        <v>119.93600000000001</v>
      </c>
      <c r="EK28" s="16">
        <v>119.54900000000001</v>
      </c>
      <c r="EL28" s="16">
        <v>119.339</v>
      </c>
    </row>
    <row r="29" spans="1:142">
      <c r="A29" s="16" t="s">
        <v>848</v>
      </c>
      <c r="B29" s="19" t="s">
        <v>849</v>
      </c>
      <c r="C29" s="19">
        <v>46.082999999999998</v>
      </c>
      <c r="D29" s="19">
        <v>46.573999999999998</v>
      </c>
      <c r="E29" s="19">
        <v>46.915999999999997</v>
      </c>
      <c r="F29" s="19">
        <v>47.319000000000003</v>
      </c>
      <c r="G29" s="19">
        <v>47.834000000000003</v>
      </c>
      <c r="H29" s="19">
        <v>48.476999999999997</v>
      </c>
      <c r="I29" s="19">
        <v>48.865000000000002</v>
      </c>
      <c r="J29" s="19">
        <v>49.551000000000002</v>
      </c>
      <c r="K29" s="19">
        <v>49.866</v>
      </c>
      <c r="L29" s="19">
        <v>50.143000000000001</v>
      </c>
      <c r="M29" s="19">
        <v>50.658999999999999</v>
      </c>
      <c r="N29" s="19">
        <v>51.131</v>
      </c>
      <c r="O29" s="19">
        <v>51.366999999999997</v>
      </c>
      <c r="P29" s="19">
        <v>51.792000000000002</v>
      </c>
      <c r="Q29" s="19">
        <v>52.204999999999998</v>
      </c>
      <c r="R29" s="19">
        <v>52.548999999999999</v>
      </c>
      <c r="S29" s="19">
        <v>52.780999999999999</v>
      </c>
      <c r="T29" s="19">
        <v>53.058999999999997</v>
      </c>
      <c r="U29" s="19">
        <v>53.308999999999997</v>
      </c>
      <c r="V29" s="19">
        <v>53.664999999999999</v>
      </c>
      <c r="W29" s="19">
        <v>54.021999999999998</v>
      </c>
      <c r="X29" s="19">
        <v>54.384</v>
      </c>
      <c r="Y29" s="19">
        <v>54.792999999999999</v>
      </c>
      <c r="Z29" s="19">
        <v>55.253</v>
      </c>
      <c r="AA29" s="19">
        <v>55.625</v>
      </c>
      <c r="AB29" s="19">
        <v>56.027000000000001</v>
      </c>
      <c r="AC29" s="19">
        <v>56.280999999999999</v>
      </c>
      <c r="AD29" s="19">
        <v>56.716999999999999</v>
      </c>
      <c r="AE29" s="19">
        <v>57.112000000000002</v>
      </c>
      <c r="AF29" s="19">
        <v>57.037999999999997</v>
      </c>
      <c r="AG29" s="19">
        <v>57.387</v>
      </c>
      <c r="AH29" s="19">
        <v>57.716000000000001</v>
      </c>
      <c r="AI29" s="19">
        <v>58.029000000000003</v>
      </c>
      <c r="AJ29" s="19">
        <v>58.29</v>
      </c>
      <c r="AK29" s="19">
        <v>58.499000000000002</v>
      </c>
      <c r="AL29" s="19">
        <v>58.939</v>
      </c>
      <c r="AM29" s="19">
        <v>58.896999999999998</v>
      </c>
      <c r="AN29" s="19">
        <v>59.201000000000001</v>
      </c>
      <c r="AO29" s="19">
        <v>59.622999999999998</v>
      </c>
      <c r="AP29" s="19">
        <v>60.01</v>
      </c>
      <c r="AQ29" s="19">
        <v>60.375</v>
      </c>
      <c r="AR29" s="19">
        <v>61.082000000000001</v>
      </c>
      <c r="AS29" s="19">
        <v>61.752000000000002</v>
      </c>
      <c r="AT29" s="19">
        <v>62.478000000000002</v>
      </c>
      <c r="AU29" s="19">
        <v>63.209000000000003</v>
      </c>
      <c r="AV29" s="19">
        <v>63.731000000000002</v>
      </c>
      <c r="AW29" s="19">
        <v>64.334999999999994</v>
      </c>
      <c r="AX29" s="19">
        <v>64.962000000000003</v>
      </c>
      <c r="AY29" s="19">
        <v>65.509</v>
      </c>
      <c r="AZ29" s="19">
        <v>65.793999999999997</v>
      </c>
      <c r="BA29" s="19">
        <v>66.051000000000002</v>
      </c>
      <c r="BB29" s="19">
        <v>66.281999999999996</v>
      </c>
      <c r="BC29" s="19">
        <v>66.686999999999998</v>
      </c>
      <c r="BD29" s="19">
        <v>67.299000000000007</v>
      </c>
      <c r="BE29" s="19">
        <v>67.819000000000003</v>
      </c>
      <c r="BF29" s="19">
        <v>68.635999999999996</v>
      </c>
      <c r="BG29" s="19">
        <v>69.528999999999996</v>
      </c>
      <c r="BH29" s="19">
        <v>69.745999999999995</v>
      </c>
      <c r="BI29" s="19">
        <v>70.272000000000006</v>
      </c>
      <c r="BJ29" s="19">
        <v>70.816999999999993</v>
      </c>
      <c r="BK29" s="19">
        <v>71.608000000000004</v>
      </c>
      <c r="BL29" s="19">
        <v>72.480999999999995</v>
      </c>
      <c r="BM29" s="19">
        <v>73.459000000000003</v>
      </c>
      <c r="BN29" s="19">
        <v>74.516999999999996</v>
      </c>
      <c r="BO29" s="19">
        <v>75.308000000000007</v>
      </c>
      <c r="BP29" s="19">
        <v>76.162999999999997</v>
      </c>
      <c r="BQ29" s="19">
        <v>77.22</v>
      </c>
      <c r="BR29" s="19">
        <v>78.210999999999999</v>
      </c>
      <c r="BS29" s="19">
        <v>78.808000000000007</v>
      </c>
      <c r="BT29" s="19">
        <v>79.768000000000001</v>
      </c>
      <c r="BU29" s="19">
        <v>80.495000000000005</v>
      </c>
      <c r="BV29" s="19">
        <v>81.180000000000007</v>
      </c>
      <c r="BW29" s="19">
        <v>82.408000000000001</v>
      </c>
      <c r="BX29" s="19">
        <v>83.212000000000003</v>
      </c>
      <c r="BY29" s="19">
        <v>83.995000000000005</v>
      </c>
      <c r="BZ29" s="19">
        <v>84.997</v>
      </c>
      <c r="CA29" s="19">
        <v>86.117000000000004</v>
      </c>
      <c r="CB29" s="19">
        <v>87.197999999999993</v>
      </c>
      <c r="CC29" s="19">
        <v>88.174000000000007</v>
      </c>
      <c r="CD29" s="19">
        <v>87.361999999999995</v>
      </c>
      <c r="CE29" s="19">
        <v>86.391999999999996</v>
      </c>
      <c r="CF29" s="19">
        <v>86.518000000000001</v>
      </c>
      <c r="CG29" s="19">
        <v>86.894999999999996</v>
      </c>
      <c r="CH29" s="19">
        <v>87.537999999999997</v>
      </c>
      <c r="CI29" s="19">
        <v>88.281999999999996</v>
      </c>
      <c r="CJ29" s="19">
        <v>88.91</v>
      </c>
      <c r="CK29" s="19">
        <v>89.33</v>
      </c>
      <c r="CL29" s="19">
        <v>90.072000000000003</v>
      </c>
      <c r="CM29" s="19">
        <v>90.944999999999993</v>
      </c>
      <c r="CN29" s="19">
        <v>91.933000000000007</v>
      </c>
      <c r="CO29" s="19">
        <v>92.341999999999999</v>
      </c>
      <c r="CP29" s="19">
        <v>92.222999999999999</v>
      </c>
      <c r="CQ29" s="19">
        <v>93.010999999999996</v>
      </c>
      <c r="CR29" s="19">
        <v>93.100999999999999</v>
      </c>
      <c r="CS29" s="19">
        <v>93.501000000000005</v>
      </c>
      <c r="CT29" s="19">
        <v>94.225999999999999</v>
      </c>
      <c r="CU29" s="19">
        <v>94.843999999999994</v>
      </c>
      <c r="CV29" s="19">
        <v>95.2</v>
      </c>
      <c r="CW29" s="19">
        <v>95.790999999999997</v>
      </c>
      <c r="CX29" s="19">
        <v>96.700999999999993</v>
      </c>
      <c r="CY29" s="19">
        <v>97.075000000000003</v>
      </c>
      <c r="CZ29" s="19">
        <v>97.417000000000002</v>
      </c>
      <c r="DA29" s="19">
        <v>97.911000000000001</v>
      </c>
      <c r="DB29" s="19">
        <v>97.908000000000001</v>
      </c>
      <c r="DC29" s="19">
        <v>97.278000000000006</v>
      </c>
      <c r="DD29" s="19">
        <v>97.727999999999994</v>
      </c>
      <c r="DE29" s="19">
        <v>97.8</v>
      </c>
      <c r="DF29" s="19">
        <v>97.519000000000005</v>
      </c>
      <c r="DG29" s="19">
        <v>96.99</v>
      </c>
      <c r="DH29" s="19">
        <v>97.641999999999996</v>
      </c>
      <c r="DI29" s="19">
        <v>97.975999999999999</v>
      </c>
      <c r="DJ29" s="19">
        <v>98.456000000000003</v>
      </c>
      <c r="DK29" s="19">
        <v>99.2</v>
      </c>
      <c r="DL29" s="19">
        <v>99.432000000000002</v>
      </c>
      <c r="DM29" s="19">
        <v>100.148</v>
      </c>
      <c r="DN29" s="19">
        <v>101.221</v>
      </c>
      <c r="DO29" s="19">
        <v>102.399</v>
      </c>
      <c r="DP29" s="19">
        <v>103.315</v>
      </c>
      <c r="DQ29" s="19">
        <v>104.095</v>
      </c>
      <c r="DR29" s="19">
        <v>104.664</v>
      </c>
      <c r="DS29" s="19">
        <v>104.791</v>
      </c>
      <c r="DT29" s="19">
        <v>105</v>
      </c>
      <c r="DU29" s="19">
        <v>105.30800000000001</v>
      </c>
      <c r="DV29" s="19">
        <v>105.842</v>
      </c>
      <c r="DW29" s="19">
        <v>106.818</v>
      </c>
      <c r="DX29" s="19">
        <v>106.688</v>
      </c>
      <c r="DY29" s="19">
        <v>107.712</v>
      </c>
      <c r="DZ29" s="19">
        <v>108.845</v>
      </c>
      <c r="EA29" s="19">
        <v>110.69499999999999</v>
      </c>
      <c r="EB29" s="19">
        <v>112.369</v>
      </c>
      <c r="EC29" s="19">
        <v>113.907</v>
      </c>
      <c r="ED29" s="19">
        <v>115.753</v>
      </c>
      <c r="EE29" s="19">
        <v>118.11</v>
      </c>
      <c r="EF29" s="19">
        <v>121.27800000000001</v>
      </c>
      <c r="EG29" s="19">
        <v>122.123</v>
      </c>
      <c r="EH29" s="19">
        <v>123.099</v>
      </c>
      <c r="EI29" s="19">
        <v>123.56100000000001</v>
      </c>
      <c r="EJ29" s="19">
        <v>123.23399999999999</v>
      </c>
      <c r="EK29" s="19">
        <v>124.76900000000001</v>
      </c>
      <c r="EL29" s="19">
        <v>125.33</v>
      </c>
    </row>
    <row r="30" spans="1:142">
      <c r="A30" s="16" t="s">
        <v>850</v>
      </c>
      <c r="B30" s="16" t="s">
        <v>851</v>
      </c>
      <c r="C30" s="16">
        <v>52.18</v>
      </c>
      <c r="D30" s="16">
        <v>52.563000000000002</v>
      </c>
      <c r="E30" s="16">
        <v>52.825000000000003</v>
      </c>
      <c r="F30" s="16">
        <v>53.014000000000003</v>
      </c>
      <c r="G30" s="16">
        <v>53.386000000000003</v>
      </c>
      <c r="H30" s="16">
        <v>54.302999999999997</v>
      </c>
      <c r="I30" s="16">
        <v>54.375999999999998</v>
      </c>
      <c r="J30" s="16">
        <v>55.023000000000003</v>
      </c>
      <c r="K30" s="16">
        <v>55.517000000000003</v>
      </c>
      <c r="L30" s="16">
        <v>55.79</v>
      </c>
      <c r="M30" s="16">
        <v>56.508000000000003</v>
      </c>
      <c r="N30" s="16">
        <v>57.079000000000001</v>
      </c>
      <c r="O30" s="16">
        <v>57.162999999999997</v>
      </c>
      <c r="P30" s="16">
        <v>57.371000000000002</v>
      </c>
      <c r="Q30" s="16">
        <v>57.872</v>
      </c>
      <c r="R30" s="16">
        <v>58.234999999999999</v>
      </c>
      <c r="S30" s="16">
        <v>58.381</v>
      </c>
      <c r="T30" s="16">
        <v>58.637</v>
      </c>
      <c r="U30" s="16">
        <v>59.061999999999998</v>
      </c>
      <c r="V30" s="16">
        <v>59.591000000000001</v>
      </c>
      <c r="W30" s="16">
        <v>59.865000000000002</v>
      </c>
      <c r="X30" s="16">
        <v>60.366999999999997</v>
      </c>
      <c r="Y30" s="16">
        <v>60.713000000000001</v>
      </c>
      <c r="Z30" s="16">
        <v>61.212000000000003</v>
      </c>
      <c r="AA30" s="16">
        <v>61.728000000000002</v>
      </c>
      <c r="AB30" s="16">
        <v>62.139000000000003</v>
      </c>
      <c r="AC30" s="16">
        <v>62.460999999999999</v>
      </c>
      <c r="AD30" s="16">
        <v>63.323</v>
      </c>
      <c r="AE30" s="16">
        <v>63.472000000000001</v>
      </c>
      <c r="AF30" s="16">
        <v>63.131999999999998</v>
      </c>
      <c r="AG30" s="16">
        <v>63.499000000000002</v>
      </c>
      <c r="AH30" s="16">
        <v>63.716000000000001</v>
      </c>
      <c r="AI30" s="16">
        <v>63.933999999999997</v>
      </c>
      <c r="AJ30" s="16">
        <v>64.353999999999999</v>
      </c>
      <c r="AK30" s="16">
        <v>64.503</v>
      </c>
      <c r="AL30" s="16">
        <v>64.953999999999994</v>
      </c>
      <c r="AM30" s="16">
        <v>64.682000000000002</v>
      </c>
      <c r="AN30" s="16">
        <v>65.099000000000004</v>
      </c>
      <c r="AO30" s="16">
        <v>65.524000000000001</v>
      </c>
      <c r="AP30" s="16">
        <v>65.734999999999999</v>
      </c>
      <c r="AQ30" s="16">
        <v>65.947000000000003</v>
      </c>
      <c r="AR30" s="16">
        <v>66.503</v>
      </c>
      <c r="AS30" s="16">
        <v>67.105999999999995</v>
      </c>
      <c r="AT30" s="16">
        <v>67.930999999999997</v>
      </c>
      <c r="AU30" s="16">
        <v>68.593000000000004</v>
      </c>
      <c r="AV30" s="16">
        <v>68.855999999999995</v>
      </c>
      <c r="AW30" s="16">
        <v>69.349000000000004</v>
      </c>
      <c r="AX30" s="16">
        <v>69.662000000000006</v>
      </c>
      <c r="AY30" s="16">
        <v>69.781999999999996</v>
      </c>
      <c r="AZ30" s="16">
        <v>70.147999999999996</v>
      </c>
      <c r="BA30" s="16">
        <v>70.596999999999994</v>
      </c>
      <c r="BB30" s="16">
        <v>71.055000000000007</v>
      </c>
      <c r="BC30" s="16">
        <v>71.515000000000001</v>
      </c>
      <c r="BD30" s="16">
        <v>72.191000000000003</v>
      </c>
      <c r="BE30" s="16">
        <v>72.811000000000007</v>
      </c>
      <c r="BF30" s="16">
        <v>74.161000000000001</v>
      </c>
      <c r="BG30" s="16">
        <v>74.965000000000003</v>
      </c>
      <c r="BH30" s="16">
        <v>75.498999999999995</v>
      </c>
      <c r="BI30" s="16">
        <v>76.182000000000002</v>
      </c>
      <c r="BJ30" s="16">
        <v>76.751999999999995</v>
      </c>
      <c r="BK30" s="16">
        <v>77.405000000000001</v>
      </c>
      <c r="BL30" s="16">
        <v>78.076999999999998</v>
      </c>
      <c r="BM30" s="16">
        <v>78.792000000000002</v>
      </c>
      <c r="BN30" s="16">
        <v>79.558999999999997</v>
      </c>
      <c r="BO30" s="16">
        <v>80.605999999999995</v>
      </c>
      <c r="BP30" s="16">
        <v>81.332999999999998</v>
      </c>
      <c r="BQ30" s="16">
        <v>82.182000000000002</v>
      </c>
      <c r="BR30" s="16">
        <v>82.772000000000006</v>
      </c>
      <c r="BS30" s="16">
        <v>83.468999999999994</v>
      </c>
      <c r="BT30" s="16">
        <v>84.051000000000002</v>
      </c>
      <c r="BU30" s="16">
        <v>84.673000000000002</v>
      </c>
      <c r="BV30" s="16">
        <v>85.114000000000004</v>
      </c>
      <c r="BW30" s="16">
        <v>85.841999999999999</v>
      </c>
      <c r="BX30" s="16">
        <v>86.528000000000006</v>
      </c>
      <c r="BY30" s="16">
        <v>87.123999999999995</v>
      </c>
      <c r="BZ30" s="16">
        <v>87.822000000000003</v>
      </c>
      <c r="CA30" s="16">
        <v>88.563000000000002</v>
      </c>
      <c r="CB30" s="16">
        <v>89.47</v>
      </c>
      <c r="CC30" s="16">
        <v>90.141000000000005</v>
      </c>
      <c r="CD30" s="16">
        <v>89.712000000000003</v>
      </c>
      <c r="CE30" s="16">
        <v>88.959000000000003</v>
      </c>
      <c r="CF30" s="16">
        <v>88.974999999999994</v>
      </c>
      <c r="CG30" s="16">
        <v>89.247</v>
      </c>
      <c r="CH30" s="16">
        <v>89.933000000000007</v>
      </c>
      <c r="CI30" s="16">
        <v>90.506</v>
      </c>
      <c r="CJ30" s="16">
        <v>91.2</v>
      </c>
      <c r="CK30" s="16">
        <v>91.561999999999998</v>
      </c>
      <c r="CL30" s="16">
        <v>92.307000000000002</v>
      </c>
      <c r="CM30" s="16">
        <v>93.135999999999996</v>
      </c>
      <c r="CN30" s="16">
        <v>93.978999999999999</v>
      </c>
      <c r="CO30" s="16">
        <v>94.305999999999997</v>
      </c>
      <c r="CP30" s="16">
        <v>94.18</v>
      </c>
      <c r="CQ30" s="16">
        <v>94.506</v>
      </c>
      <c r="CR30" s="16">
        <v>94.715000000000003</v>
      </c>
      <c r="CS30" s="16">
        <v>94.897000000000006</v>
      </c>
      <c r="CT30" s="16">
        <v>95.013000000000005</v>
      </c>
      <c r="CU30" s="16">
        <v>94.947000000000003</v>
      </c>
      <c r="CV30" s="16">
        <v>95.102000000000004</v>
      </c>
      <c r="CW30" s="16">
        <v>95.436000000000007</v>
      </c>
      <c r="CX30" s="16">
        <v>96.903999999999996</v>
      </c>
      <c r="CY30" s="16">
        <v>96.649000000000001</v>
      </c>
      <c r="CZ30" s="16">
        <v>97.057000000000002</v>
      </c>
      <c r="DA30" s="16">
        <v>97.513000000000005</v>
      </c>
      <c r="DB30" s="16">
        <v>97.641999999999996</v>
      </c>
      <c r="DC30" s="16">
        <v>97.451999999999998</v>
      </c>
      <c r="DD30" s="16">
        <v>97.641000000000005</v>
      </c>
      <c r="DE30" s="16">
        <v>97.73</v>
      </c>
      <c r="DF30" s="16">
        <v>97.611000000000004</v>
      </c>
      <c r="DG30" s="16">
        <v>97.503</v>
      </c>
      <c r="DH30" s="16">
        <v>98.022000000000006</v>
      </c>
      <c r="DI30" s="16">
        <v>98.403999999999996</v>
      </c>
      <c r="DJ30" s="16">
        <v>98.891000000000005</v>
      </c>
      <c r="DK30" s="16">
        <v>99.36</v>
      </c>
      <c r="DL30" s="16">
        <v>99.682000000000002</v>
      </c>
      <c r="DM30" s="16">
        <v>100.12</v>
      </c>
      <c r="DN30" s="16">
        <v>100.83799999999999</v>
      </c>
      <c r="DO30" s="16">
        <v>101.798</v>
      </c>
      <c r="DP30" s="16">
        <v>102.497</v>
      </c>
      <c r="DQ30" s="16">
        <v>103.027</v>
      </c>
      <c r="DR30" s="16">
        <v>103.77800000000001</v>
      </c>
      <c r="DS30" s="16">
        <v>104.85599999999999</v>
      </c>
      <c r="DT30" s="16">
        <v>104.229</v>
      </c>
      <c r="DU30" s="16">
        <v>104.39700000000001</v>
      </c>
      <c r="DV30" s="16">
        <v>104.759</v>
      </c>
      <c r="DW30" s="16">
        <v>105.08799999999999</v>
      </c>
      <c r="DX30" s="16">
        <v>105.113</v>
      </c>
      <c r="DY30" s="16">
        <v>105.71299999999999</v>
      </c>
      <c r="DZ30" s="16">
        <v>106.48099999999999</v>
      </c>
      <c r="EA30" s="16">
        <v>107.378</v>
      </c>
      <c r="EB30" s="16">
        <v>108.42400000000001</v>
      </c>
      <c r="EC30" s="16">
        <v>109.523</v>
      </c>
      <c r="ED30" s="16">
        <v>110.771</v>
      </c>
      <c r="EE30" s="16">
        <v>112.724</v>
      </c>
      <c r="EF30" s="16">
        <v>114.607</v>
      </c>
      <c r="EG30" s="16">
        <v>115.96599999999999</v>
      </c>
      <c r="EH30" s="16">
        <v>117.13500000000001</v>
      </c>
      <c r="EI30" s="16">
        <v>118.327</v>
      </c>
      <c r="EJ30" s="16">
        <v>118.93300000000001</v>
      </c>
      <c r="EK30" s="16">
        <v>120.09699999999999</v>
      </c>
      <c r="EL30" s="16">
        <v>121.29900000000001</v>
      </c>
    </row>
    <row r="31" spans="1:142">
      <c r="A31" s="16" t="s">
        <v>852</v>
      </c>
      <c r="B31" s="16" t="s">
        <v>853</v>
      </c>
      <c r="C31" s="16">
        <v>52.677</v>
      </c>
      <c r="D31" s="16">
        <v>53.052</v>
      </c>
      <c r="E31" s="16">
        <v>53.298999999999999</v>
      </c>
      <c r="F31" s="16">
        <v>53.561</v>
      </c>
      <c r="G31" s="16">
        <v>53.982999999999997</v>
      </c>
      <c r="H31" s="16">
        <v>54.816000000000003</v>
      </c>
      <c r="I31" s="16">
        <v>54.969000000000001</v>
      </c>
      <c r="J31" s="16">
        <v>55.72</v>
      </c>
      <c r="K31" s="16">
        <v>55.93</v>
      </c>
      <c r="L31" s="16">
        <v>56.008000000000003</v>
      </c>
      <c r="M31" s="16">
        <v>56.859000000000002</v>
      </c>
      <c r="N31" s="16">
        <v>57.607999999999997</v>
      </c>
      <c r="O31" s="16">
        <v>57.795000000000002</v>
      </c>
      <c r="P31" s="16">
        <v>57.966999999999999</v>
      </c>
      <c r="Q31" s="16">
        <v>58.515000000000001</v>
      </c>
      <c r="R31" s="16">
        <v>58.710999999999999</v>
      </c>
      <c r="S31" s="16">
        <v>58.691000000000003</v>
      </c>
      <c r="T31" s="16">
        <v>58.866999999999997</v>
      </c>
      <c r="U31" s="16">
        <v>59.213000000000001</v>
      </c>
      <c r="V31" s="16">
        <v>59.816000000000003</v>
      </c>
      <c r="W31" s="16">
        <v>59.963999999999999</v>
      </c>
      <c r="X31" s="16">
        <v>60.548000000000002</v>
      </c>
      <c r="Y31" s="16">
        <v>60.896000000000001</v>
      </c>
      <c r="Z31" s="16">
        <v>61.375</v>
      </c>
      <c r="AA31" s="16">
        <v>61.865000000000002</v>
      </c>
      <c r="AB31" s="16">
        <v>62.262999999999998</v>
      </c>
      <c r="AC31" s="16">
        <v>62.554000000000002</v>
      </c>
      <c r="AD31" s="16">
        <v>63.006</v>
      </c>
      <c r="AE31" s="16">
        <v>63.512999999999998</v>
      </c>
      <c r="AF31" s="16">
        <v>63.151000000000003</v>
      </c>
      <c r="AG31" s="16">
        <v>63.469000000000001</v>
      </c>
      <c r="AH31" s="16">
        <v>63.726999999999997</v>
      </c>
      <c r="AI31" s="16">
        <v>63.881999999999998</v>
      </c>
      <c r="AJ31" s="16">
        <v>64.335999999999999</v>
      </c>
      <c r="AK31" s="16">
        <v>64.363</v>
      </c>
      <c r="AL31" s="16">
        <v>64.817999999999998</v>
      </c>
      <c r="AM31" s="16">
        <v>64.673000000000002</v>
      </c>
      <c r="AN31" s="16">
        <v>65.082999999999998</v>
      </c>
      <c r="AO31" s="16">
        <v>65.254999999999995</v>
      </c>
      <c r="AP31" s="16">
        <v>65.597999999999999</v>
      </c>
      <c r="AQ31" s="16">
        <v>65.918000000000006</v>
      </c>
      <c r="AR31" s="16">
        <v>66.537000000000006</v>
      </c>
      <c r="AS31" s="16">
        <v>67.004999999999995</v>
      </c>
      <c r="AT31" s="16">
        <v>67.742000000000004</v>
      </c>
      <c r="AU31" s="16">
        <v>68.513000000000005</v>
      </c>
      <c r="AV31" s="16">
        <v>68.927000000000007</v>
      </c>
      <c r="AW31" s="16">
        <v>69.227000000000004</v>
      </c>
      <c r="AX31" s="16">
        <v>69.557000000000002</v>
      </c>
      <c r="AY31" s="16">
        <v>69.962999999999994</v>
      </c>
      <c r="AZ31" s="16">
        <v>70.13</v>
      </c>
      <c r="BA31" s="16">
        <v>70.58</v>
      </c>
      <c r="BB31" s="16">
        <v>70.784999999999997</v>
      </c>
      <c r="BC31" s="16">
        <v>71.373000000000005</v>
      </c>
      <c r="BD31" s="16">
        <v>72.043000000000006</v>
      </c>
      <c r="BE31" s="16">
        <v>72.736000000000004</v>
      </c>
      <c r="BF31" s="16">
        <v>74.694999999999993</v>
      </c>
      <c r="BG31" s="16">
        <v>75.400999999999996</v>
      </c>
      <c r="BH31" s="16">
        <v>75.942999999999998</v>
      </c>
      <c r="BI31" s="16">
        <v>76.617000000000004</v>
      </c>
      <c r="BJ31" s="16">
        <v>77.307000000000002</v>
      </c>
      <c r="BK31" s="16">
        <v>77.912000000000006</v>
      </c>
      <c r="BL31" s="16">
        <v>78.504000000000005</v>
      </c>
      <c r="BM31" s="16">
        <v>79.284999999999997</v>
      </c>
      <c r="BN31" s="16">
        <v>80.156999999999996</v>
      </c>
      <c r="BO31" s="16">
        <v>81.295000000000002</v>
      </c>
      <c r="BP31" s="16">
        <v>82.081000000000003</v>
      </c>
      <c r="BQ31" s="16">
        <v>83.084000000000003</v>
      </c>
      <c r="BR31" s="16">
        <v>83.79</v>
      </c>
      <c r="BS31" s="16">
        <v>84.459000000000003</v>
      </c>
      <c r="BT31" s="16">
        <v>85.143000000000001</v>
      </c>
      <c r="BU31" s="16">
        <v>85.867999999999995</v>
      </c>
      <c r="BV31" s="16">
        <v>86.338999999999999</v>
      </c>
      <c r="BW31" s="16">
        <v>86.984999999999999</v>
      </c>
      <c r="BX31" s="16">
        <v>87.602999999999994</v>
      </c>
      <c r="BY31" s="16">
        <v>88.391000000000005</v>
      </c>
      <c r="BZ31" s="16">
        <v>89.308000000000007</v>
      </c>
      <c r="CA31" s="16">
        <v>90.02</v>
      </c>
      <c r="CB31" s="16">
        <v>90.998999999999995</v>
      </c>
      <c r="CC31" s="16">
        <v>91.852000000000004</v>
      </c>
      <c r="CD31" s="16">
        <v>91.125</v>
      </c>
      <c r="CE31" s="16">
        <v>90.117000000000004</v>
      </c>
      <c r="CF31" s="16">
        <v>89.858000000000004</v>
      </c>
      <c r="CG31" s="16">
        <v>90.302000000000007</v>
      </c>
      <c r="CH31" s="16">
        <v>91.129000000000005</v>
      </c>
      <c r="CI31" s="16">
        <v>91.563000000000002</v>
      </c>
      <c r="CJ31" s="16">
        <v>92.088999999999999</v>
      </c>
      <c r="CK31" s="16">
        <v>92.364999999999995</v>
      </c>
      <c r="CL31" s="16">
        <v>93.075999999999993</v>
      </c>
      <c r="CM31" s="16">
        <v>94.150999999999996</v>
      </c>
      <c r="CN31" s="16">
        <v>95.046999999999997</v>
      </c>
      <c r="CO31" s="16">
        <v>95.441999999999993</v>
      </c>
      <c r="CP31" s="16">
        <v>95.275000000000006</v>
      </c>
      <c r="CQ31" s="16">
        <v>95.635999999999996</v>
      </c>
      <c r="CR31" s="16">
        <v>95.872</v>
      </c>
      <c r="CS31" s="16">
        <v>96.12</v>
      </c>
      <c r="CT31" s="16">
        <v>96.331999999999994</v>
      </c>
      <c r="CU31" s="16">
        <v>96.022000000000006</v>
      </c>
      <c r="CV31" s="16">
        <v>96.04</v>
      </c>
      <c r="CW31" s="16">
        <v>96.322999999999993</v>
      </c>
      <c r="CX31" s="16">
        <v>97.451999999999998</v>
      </c>
      <c r="CY31" s="16">
        <v>97.456000000000003</v>
      </c>
      <c r="CZ31" s="16">
        <v>97.724000000000004</v>
      </c>
      <c r="DA31" s="16">
        <v>98.093999999999994</v>
      </c>
      <c r="DB31" s="16">
        <v>98.126000000000005</v>
      </c>
      <c r="DC31" s="16">
        <v>97.933999999999997</v>
      </c>
      <c r="DD31" s="16">
        <v>98.126999999999995</v>
      </c>
      <c r="DE31" s="16">
        <v>98.162000000000006</v>
      </c>
      <c r="DF31" s="16">
        <v>97.988</v>
      </c>
      <c r="DG31" s="16">
        <v>97.753</v>
      </c>
      <c r="DH31" s="16">
        <v>98.28</v>
      </c>
      <c r="DI31" s="16">
        <v>98.629000000000005</v>
      </c>
      <c r="DJ31" s="16">
        <v>99.016000000000005</v>
      </c>
      <c r="DK31" s="16">
        <v>99.486000000000004</v>
      </c>
      <c r="DL31" s="16">
        <v>99.69</v>
      </c>
      <c r="DM31" s="16">
        <v>100.06399999999999</v>
      </c>
      <c r="DN31" s="16">
        <v>100.76</v>
      </c>
      <c r="DO31" s="16">
        <v>101.709</v>
      </c>
      <c r="DP31" s="16">
        <v>102.435</v>
      </c>
      <c r="DQ31" s="16">
        <v>102.986</v>
      </c>
      <c r="DR31" s="16">
        <v>103.438</v>
      </c>
      <c r="DS31" s="16">
        <v>103.748</v>
      </c>
      <c r="DT31" s="16">
        <v>104.191</v>
      </c>
      <c r="DU31" s="16">
        <v>104.45099999999999</v>
      </c>
      <c r="DV31" s="16">
        <v>104.858</v>
      </c>
      <c r="DW31" s="16">
        <v>105.104</v>
      </c>
      <c r="DX31" s="16">
        <v>104.82599999999999</v>
      </c>
      <c r="DY31" s="16">
        <v>105.59399999999999</v>
      </c>
      <c r="DZ31" s="16">
        <v>106.30800000000001</v>
      </c>
      <c r="EA31" s="16">
        <v>107.43</v>
      </c>
      <c r="EB31" s="16">
        <v>108.563</v>
      </c>
      <c r="EC31" s="16">
        <v>109.68600000000001</v>
      </c>
      <c r="ED31" s="16">
        <v>111.04600000000001</v>
      </c>
      <c r="EE31" s="16">
        <v>113.492</v>
      </c>
      <c r="EF31" s="16">
        <v>115.99</v>
      </c>
      <c r="EG31" s="16">
        <v>116.81399999999999</v>
      </c>
      <c r="EH31" s="16">
        <v>117.855</v>
      </c>
      <c r="EI31" s="16">
        <v>118.82299999999999</v>
      </c>
      <c r="EJ31" s="16">
        <v>119.373</v>
      </c>
      <c r="EK31" s="16">
        <v>120.614</v>
      </c>
      <c r="EL31" s="16">
        <v>122.03100000000001</v>
      </c>
    </row>
    <row r="32" spans="1:142">
      <c r="A32" s="16" t="s">
        <v>854</v>
      </c>
      <c r="B32" s="16" t="s">
        <v>855</v>
      </c>
      <c r="C32" s="16">
        <v>51.234000000000002</v>
      </c>
      <c r="D32" s="16">
        <v>51.643999999999998</v>
      </c>
      <c r="E32" s="16">
        <v>51.951000000000001</v>
      </c>
      <c r="F32" s="16">
        <v>51.951999999999998</v>
      </c>
      <c r="G32" s="16">
        <v>52.197000000000003</v>
      </c>
      <c r="H32" s="16">
        <v>53.329000000000001</v>
      </c>
      <c r="I32" s="16">
        <v>53.201000000000001</v>
      </c>
      <c r="J32" s="16">
        <v>53.59</v>
      </c>
      <c r="K32" s="16">
        <v>54.781999999999996</v>
      </c>
      <c r="L32" s="16">
        <v>55.536000000000001</v>
      </c>
      <c r="M32" s="16">
        <v>55.927999999999997</v>
      </c>
      <c r="N32" s="16">
        <v>56.088999999999999</v>
      </c>
      <c r="O32" s="16">
        <v>55.947000000000003</v>
      </c>
      <c r="P32" s="16">
        <v>56.238999999999997</v>
      </c>
      <c r="Q32" s="16">
        <v>56.64</v>
      </c>
      <c r="R32" s="16">
        <v>57.366</v>
      </c>
      <c r="S32" s="16">
        <v>57.859000000000002</v>
      </c>
      <c r="T32" s="16">
        <v>58.281999999999996</v>
      </c>
      <c r="U32" s="16">
        <v>58.869</v>
      </c>
      <c r="V32" s="16">
        <v>59.247999999999998</v>
      </c>
      <c r="W32" s="16">
        <v>59.771999999999998</v>
      </c>
      <c r="X32" s="16">
        <v>60.112000000000002</v>
      </c>
      <c r="Y32" s="16">
        <v>60.457999999999998</v>
      </c>
      <c r="Z32" s="16">
        <v>60.997999999999998</v>
      </c>
      <c r="AA32" s="16">
        <v>61.566000000000003</v>
      </c>
      <c r="AB32" s="16">
        <v>62.006999999999998</v>
      </c>
      <c r="AC32" s="16">
        <v>62.387999999999998</v>
      </c>
      <c r="AD32" s="16">
        <v>64.022999999999996</v>
      </c>
      <c r="AE32" s="16">
        <v>63.499000000000002</v>
      </c>
      <c r="AF32" s="16">
        <v>63.195999999999998</v>
      </c>
      <c r="AG32" s="16">
        <v>63.658000000000001</v>
      </c>
      <c r="AH32" s="16">
        <v>63.801000000000002</v>
      </c>
      <c r="AI32" s="16">
        <v>64.132999999999996</v>
      </c>
      <c r="AJ32" s="16">
        <v>64.495999999999995</v>
      </c>
      <c r="AK32" s="16">
        <v>64.858999999999995</v>
      </c>
      <c r="AL32" s="16">
        <v>65.305000000000007</v>
      </c>
      <c r="AM32" s="16">
        <v>64.81</v>
      </c>
      <c r="AN32" s="16">
        <v>65.236000000000004</v>
      </c>
      <c r="AO32" s="16">
        <v>66.113</v>
      </c>
      <c r="AP32" s="16">
        <v>66.081999999999994</v>
      </c>
      <c r="AQ32" s="16">
        <v>66.114000000000004</v>
      </c>
      <c r="AR32" s="16">
        <v>66.563999999999993</v>
      </c>
      <c r="AS32" s="16">
        <v>67.396000000000001</v>
      </c>
      <c r="AT32" s="16">
        <v>68.373000000000005</v>
      </c>
      <c r="AU32" s="16">
        <v>68.850999999999999</v>
      </c>
      <c r="AV32" s="16">
        <v>68.867000000000004</v>
      </c>
      <c r="AW32" s="16">
        <v>69.676000000000002</v>
      </c>
      <c r="AX32" s="16">
        <v>69.962999999999994</v>
      </c>
      <c r="AY32" s="16">
        <v>69.616</v>
      </c>
      <c r="AZ32" s="16">
        <v>70.307000000000002</v>
      </c>
      <c r="BA32" s="16">
        <v>70.757999999999996</v>
      </c>
      <c r="BB32" s="16">
        <v>71.623000000000005</v>
      </c>
      <c r="BC32" s="16">
        <v>71.88</v>
      </c>
      <c r="BD32" s="16">
        <v>72.564999999999998</v>
      </c>
      <c r="BE32" s="16">
        <v>73.066000000000003</v>
      </c>
      <c r="BF32" s="16">
        <v>73.432000000000002</v>
      </c>
      <c r="BG32" s="16">
        <v>74.391999999999996</v>
      </c>
      <c r="BH32" s="16">
        <v>74.909000000000006</v>
      </c>
      <c r="BI32" s="16">
        <v>75.606999999999999</v>
      </c>
      <c r="BJ32" s="16">
        <v>75.974000000000004</v>
      </c>
      <c r="BK32" s="16">
        <v>76.712999999999994</v>
      </c>
      <c r="BL32" s="16">
        <v>77.525000000000006</v>
      </c>
      <c r="BM32" s="16">
        <v>78.129000000000005</v>
      </c>
      <c r="BN32" s="16">
        <v>78.712000000000003</v>
      </c>
      <c r="BO32" s="16">
        <v>79.605000000000004</v>
      </c>
      <c r="BP32" s="16">
        <v>80.231999999999999</v>
      </c>
      <c r="BQ32" s="16">
        <v>80.81</v>
      </c>
      <c r="BR32" s="16">
        <v>81.2</v>
      </c>
      <c r="BS32" s="16">
        <v>81.947000000000003</v>
      </c>
      <c r="BT32" s="16">
        <v>82.352000000000004</v>
      </c>
      <c r="BU32" s="16">
        <v>82.802999999999997</v>
      </c>
      <c r="BV32" s="16">
        <v>83.19</v>
      </c>
      <c r="BW32" s="16">
        <v>84.066999999999993</v>
      </c>
      <c r="BX32" s="16">
        <v>84.873000000000005</v>
      </c>
      <c r="BY32" s="16">
        <v>85.131</v>
      </c>
      <c r="BZ32" s="16">
        <v>85.444999999999993</v>
      </c>
      <c r="CA32" s="16">
        <v>86.238</v>
      </c>
      <c r="CB32" s="16">
        <v>87.016999999999996</v>
      </c>
      <c r="CC32" s="16">
        <v>87.366</v>
      </c>
      <c r="CD32" s="16">
        <v>87.471000000000004</v>
      </c>
      <c r="CE32" s="16">
        <v>87.168999999999997</v>
      </c>
      <c r="CF32" s="16">
        <v>87.668999999999997</v>
      </c>
      <c r="CG32" s="16">
        <v>87.635000000000005</v>
      </c>
      <c r="CH32" s="16">
        <v>88.075999999999993</v>
      </c>
      <c r="CI32" s="16">
        <v>88.897000000000006</v>
      </c>
      <c r="CJ32" s="16">
        <v>89.882999999999996</v>
      </c>
      <c r="CK32" s="16">
        <v>90.394999999999996</v>
      </c>
      <c r="CL32" s="16">
        <v>91.2</v>
      </c>
      <c r="CM32" s="16">
        <v>91.608000000000004</v>
      </c>
      <c r="CN32" s="16">
        <v>92.361000000000004</v>
      </c>
      <c r="CO32" s="16">
        <v>92.567999999999998</v>
      </c>
      <c r="CP32" s="16">
        <v>92.510999999999996</v>
      </c>
      <c r="CQ32" s="16">
        <v>92.778000000000006</v>
      </c>
      <c r="CR32" s="16">
        <v>92.938999999999993</v>
      </c>
      <c r="CS32" s="16">
        <v>93.013999999999996</v>
      </c>
      <c r="CT32" s="16">
        <v>92.975999999999999</v>
      </c>
      <c r="CU32" s="16">
        <v>93.31</v>
      </c>
      <c r="CV32" s="16">
        <v>93.691000000000003</v>
      </c>
      <c r="CW32" s="16">
        <v>94.111000000000004</v>
      </c>
      <c r="CX32" s="16">
        <v>96.122</v>
      </c>
      <c r="CY32" s="16">
        <v>95.453999999999994</v>
      </c>
      <c r="CZ32" s="16">
        <v>96.078000000000003</v>
      </c>
      <c r="DA32" s="16">
        <v>96.668999999999997</v>
      </c>
      <c r="DB32" s="16">
        <v>96.944999999999993</v>
      </c>
      <c r="DC32" s="16">
        <v>96.756</v>
      </c>
      <c r="DD32" s="16">
        <v>96.94</v>
      </c>
      <c r="DE32" s="16">
        <v>97.108000000000004</v>
      </c>
      <c r="DF32" s="16">
        <v>97.067999999999998</v>
      </c>
      <c r="DG32" s="16">
        <v>97.144999999999996</v>
      </c>
      <c r="DH32" s="16">
        <v>97.650999999999996</v>
      </c>
      <c r="DI32" s="16">
        <v>98.081999999999994</v>
      </c>
      <c r="DJ32" s="16">
        <v>98.709000000000003</v>
      </c>
      <c r="DK32" s="16">
        <v>99.177999999999997</v>
      </c>
      <c r="DL32" s="16">
        <v>99.67</v>
      </c>
      <c r="DM32" s="16">
        <v>100.20099999999999</v>
      </c>
      <c r="DN32" s="16">
        <v>100.95099999999999</v>
      </c>
      <c r="DO32" s="16">
        <v>101.928</v>
      </c>
      <c r="DP32" s="16">
        <v>102.58499999999999</v>
      </c>
      <c r="DQ32" s="16">
        <v>103.08499999999999</v>
      </c>
      <c r="DR32" s="16">
        <v>104.27200000000001</v>
      </c>
      <c r="DS32" s="16">
        <v>106.50700000000001</v>
      </c>
      <c r="DT32" s="16">
        <v>104.271</v>
      </c>
      <c r="DU32" s="16">
        <v>104.307</v>
      </c>
      <c r="DV32" s="16">
        <v>104.605</v>
      </c>
      <c r="DW32" s="16">
        <v>105.06699999999999</v>
      </c>
      <c r="DX32" s="16">
        <v>105.51600000000001</v>
      </c>
      <c r="DY32" s="16">
        <v>105.899</v>
      </c>
      <c r="DZ32" s="16">
        <v>106.742</v>
      </c>
      <c r="EA32" s="16">
        <v>107.32899999999999</v>
      </c>
      <c r="EB32" s="16">
        <v>108.259</v>
      </c>
      <c r="EC32" s="16">
        <v>109.325</v>
      </c>
      <c r="ED32" s="16">
        <v>110.425</v>
      </c>
      <c r="EE32" s="16">
        <v>111.748</v>
      </c>
      <c r="EF32" s="16">
        <v>112.83499999999999</v>
      </c>
      <c r="EG32" s="16">
        <v>114.89</v>
      </c>
      <c r="EH32" s="16">
        <v>116.22499999999999</v>
      </c>
      <c r="EI32" s="16">
        <v>117.702</v>
      </c>
      <c r="EJ32" s="16">
        <v>118.377</v>
      </c>
      <c r="EK32" s="16">
        <v>119.446</v>
      </c>
      <c r="EL32" s="16">
        <v>120.374</v>
      </c>
    </row>
    <row r="33" spans="1:142">
      <c r="A33" s="16" t="s">
        <v>856</v>
      </c>
      <c r="B33" s="16" t="s">
        <v>857</v>
      </c>
      <c r="C33" s="16">
        <v>42.469000000000001</v>
      </c>
      <c r="D33" s="16">
        <v>43.045999999999999</v>
      </c>
      <c r="E33" s="16">
        <v>43.45</v>
      </c>
      <c r="F33" s="16">
        <v>44.011000000000003</v>
      </c>
      <c r="G33" s="16">
        <v>44.634</v>
      </c>
      <c r="H33" s="16">
        <v>45.094000000000001</v>
      </c>
      <c r="I33" s="16">
        <v>45.707000000000001</v>
      </c>
      <c r="J33" s="16">
        <v>46.427</v>
      </c>
      <c r="K33" s="16">
        <v>46.622</v>
      </c>
      <c r="L33" s="16">
        <v>46.904000000000003</v>
      </c>
      <c r="M33" s="16">
        <v>47.29</v>
      </c>
      <c r="N33" s="16">
        <v>47.703000000000003</v>
      </c>
      <c r="O33" s="16">
        <v>48.042999999999999</v>
      </c>
      <c r="P33" s="16">
        <v>48.616999999999997</v>
      </c>
      <c r="Q33" s="16">
        <v>48.975000000000001</v>
      </c>
      <c r="R33" s="16">
        <v>49.31</v>
      </c>
      <c r="S33" s="16">
        <v>49.597000000000001</v>
      </c>
      <c r="T33" s="16">
        <v>49.889000000000003</v>
      </c>
      <c r="U33" s="16">
        <v>50.030999999999999</v>
      </c>
      <c r="V33" s="16">
        <v>50.283000000000001</v>
      </c>
      <c r="W33" s="16">
        <v>50.694000000000003</v>
      </c>
      <c r="X33" s="16">
        <v>50.975000000000001</v>
      </c>
      <c r="Y33" s="16">
        <v>51.420999999999999</v>
      </c>
      <c r="Z33" s="16">
        <v>51.856999999999999</v>
      </c>
      <c r="AA33" s="16">
        <v>52.146000000000001</v>
      </c>
      <c r="AB33" s="16">
        <v>52.542000000000002</v>
      </c>
      <c r="AC33" s="16">
        <v>52.758000000000003</v>
      </c>
      <c r="AD33" s="16">
        <v>52.96</v>
      </c>
      <c r="AE33" s="16">
        <v>53.488999999999997</v>
      </c>
      <c r="AF33" s="16">
        <v>53.561</v>
      </c>
      <c r="AG33" s="16">
        <v>53.899000000000001</v>
      </c>
      <c r="AH33" s="16">
        <v>54.286000000000001</v>
      </c>
      <c r="AI33" s="16">
        <v>54.646000000000001</v>
      </c>
      <c r="AJ33" s="16">
        <v>54.823</v>
      </c>
      <c r="AK33" s="16">
        <v>55.061</v>
      </c>
      <c r="AL33" s="16">
        <v>55.493000000000002</v>
      </c>
      <c r="AM33" s="16">
        <v>55.567</v>
      </c>
      <c r="AN33" s="16">
        <v>55.813000000000002</v>
      </c>
      <c r="AO33" s="16">
        <v>56.231000000000002</v>
      </c>
      <c r="AP33" s="16">
        <v>56.701000000000001</v>
      </c>
      <c r="AQ33" s="16">
        <v>57.134999999999998</v>
      </c>
      <c r="AR33" s="16">
        <v>57.908999999999999</v>
      </c>
      <c r="AS33" s="16">
        <v>58.603999999999999</v>
      </c>
      <c r="AT33" s="16">
        <v>59.277000000000001</v>
      </c>
      <c r="AU33" s="16">
        <v>60.033999999999999</v>
      </c>
      <c r="AV33" s="16">
        <v>60.671999999999997</v>
      </c>
      <c r="AW33" s="16">
        <v>61.323999999999998</v>
      </c>
      <c r="AX33" s="16">
        <v>62.09</v>
      </c>
      <c r="AY33" s="16">
        <v>62.832000000000001</v>
      </c>
      <c r="AZ33" s="16">
        <v>63.076999999999998</v>
      </c>
      <c r="BA33" s="16">
        <v>63.241</v>
      </c>
      <c r="BB33" s="16">
        <v>63.363</v>
      </c>
      <c r="BC33" s="16">
        <v>63.735999999999997</v>
      </c>
      <c r="BD33" s="16">
        <v>64.311000000000007</v>
      </c>
      <c r="BE33" s="16">
        <v>64.778000000000006</v>
      </c>
      <c r="BF33" s="16">
        <v>65.325000000000003</v>
      </c>
      <c r="BG33" s="16">
        <v>66.256</v>
      </c>
      <c r="BH33" s="16">
        <v>66.307000000000002</v>
      </c>
      <c r="BI33" s="16">
        <v>66.747</v>
      </c>
      <c r="BJ33" s="16">
        <v>67.272999999999996</v>
      </c>
      <c r="BK33" s="16">
        <v>68.131</v>
      </c>
      <c r="BL33" s="16">
        <v>69.108000000000004</v>
      </c>
      <c r="BM33" s="16">
        <v>70.224000000000004</v>
      </c>
      <c r="BN33" s="16">
        <v>71.438999999999993</v>
      </c>
      <c r="BO33" s="16">
        <v>72.085999999999999</v>
      </c>
      <c r="BP33" s="16">
        <v>73.010000000000005</v>
      </c>
      <c r="BQ33" s="16">
        <v>74.180000000000007</v>
      </c>
      <c r="BR33" s="16">
        <v>75.391000000000005</v>
      </c>
      <c r="BS33" s="16">
        <v>75.930000000000007</v>
      </c>
      <c r="BT33" s="16">
        <v>77.102999999999994</v>
      </c>
      <c r="BU33" s="16">
        <v>77.885999999999996</v>
      </c>
      <c r="BV33" s="16">
        <v>78.707999999999998</v>
      </c>
      <c r="BW33" s="16">
        <v>80.213999999999999</v>
      </c>
      <c r="BX33" s="16">
        <v>81.082999999999998</v>
      </c>
      <c r="BY33" s="16">
        <v>81.971000000000004</v>
      </c>
      <c r="BZ33" s="16">
        <v>83.146000000000001</v>
      </c>
      <c r="CA33" s="16">
        <v>84.486000000000004</v>
      </c>
      <c r="CB33" s="16">
        <v>85.668999999999997</v>
      </c>
      <c r="CC33" s="16">
        <v>86.826999999999998</v>
      </c>
      <c r="CD33" s="16">
        <v>85.784000000000006</v>
      </c>
      <c r="CE33" s="16">
        <v>84.68</v>
      </c>
      <c r="CF33" s="16">
        <v>84.875</v>
      </c>
      <c r="CG33" s="16">
        <v>85.316999999999993</v>
      </c>
      <c r="CH33" s="16">
        <v>85.932000000000002</v>
      </c>
      <c r="CI33" s="16">
        <v>86.789000000000001</v>
      </c>
      <c r="CJ33" s="16">
        <v>87.373000000000005</v>
      </c>
      <c r="CK33" s="16">
        <v>87.834000000000003</v>
      </c>
      <c r="CL33" s="16">
        <v>88.572999999999993</v>
      </c>
      <c r="CM33" s="16">
        <v>89.474000000000004</v>
      </c>
      <c r="CN33" s="16">
        <v>90.561999999999998</v>
      </c>
      <c r="CO33" s="16">
        <v>91.025000000000006</v>
      </c>
      <c r="CP33" s="16">
        <v>90.912999999999997</v>
      </c>
      <c r="CQ33" s="16">
        <v>92.015000000000001</v>
      </c>
      <c r="CR33" s="16">
        <v>92.024000000000001</v>
      </c>
      <c r="CS33" s="16">
        <v>92.572000000000003</v>
      </c>
      <c r="CT33" s="16">
        <v>93.706000000000003</v>
      </c>
      <c r="CU33" s="16">
        <v>94.775000000000006</v>
      </c>
      <c r="CV33" s="16">
        <v>95.259</v>
      </c>
      <c r="CW33" s="16">
        <v>96.013000000000005</v>
      </c>
      <c r="CX33" s="16">
        <v>96.567999999999998</v>
      </c>
      <c r="CY33" s="16">
        <v>97.34</v>
      </c>
      <c r="CZ33" s="16">
        <v>97.641999999999996</v>
      </c>
      <c r="DA33" s="16">
        <v>98.161000000000001</v>
      </c>
      <c r="DB33" s="16">
        <v>98.075000000000003</v>
      </c>
      <c r="DC33" s="16">
        <v>97.174000000000007</v>
      </c>
      <c r="DD33" s="16">
        <v>97.783000000000001</v>
      </c>
      <c r="DE33" s="16">
        <v>97.844999999999999</v>
      </c>
      <c r="DF33" s="16">
        <v>97.466999999999999</v>
      </c>
      <c r="DG33" s="16">
        <v>96.685000000000002</v>
      </c>
      <c r="DH33" s="16">
        <v>97.415999999999997</v>
      </c>
      <c r="DI33" s="16">
        <v>97.721999999999994</v>
      </c>
      <c r="DJ33" s="16">
        <v>98.197999999999993</v>
      </c>
      <c r="DK33" s="16">
        <v>99.103999999999999</v>
      </c>
      <c r="DL33" s="16">
        <v>99.283000000000001</v>
      </c>
      <c r="DM33" s="16">
        <v>100.164</v>
      </c>
      <c r="DN33" s="16">
        <v>101.44799999999999</v>
      </c>
      <c r="DO33" s="16">
        <v>102.759</v>
      </c>
      <c r="DP33" s="16">
        <v>103.807</v>
      </c>
      <c r="DQ33" s="16">
        <v>104.739</v>
      </c>
      <c r="DR33" s="16">
        <v>105.197</v>
      </c>
      <c r="DS33" s="16">
        <v>104.74299999999999</v>
      </c>
      <c r="DT33" s="16">
        <v>105.46</v>
      </c>
      <c r="DU33" s="16">
        <v>105.85599999999999</v>
      </c>
      <c r="DV33" s="16">
        <v>106.498</v>
      </c>
      <c r="DW33" s="16">
        <v>107.871</v>
      </c>
      <c r="DX33" s="16">
        <v>107.643</v>
      </c>
      <c r="DY33" s="16">
        <v>108.94</v>
      </c>
      <c r="DZ33" s="16">
        <v>110.30200000000001</v>
      </c>
      <c r="EA33" s="16">
        <v>112.765</v>
      </c>
      <c r="EB33" s="16">
        <v>114.846</v>
      </c>
      <c r="EC33" s="16">
        <v>116.664</v>
      </c>
      <c r="ED33" s="16">
        <v>118.892</v>
      </c>
      <c r="EE33" s="16">
        <v>121.509</v>
      </c>
      <c r="EF33" s="16">
        <v>125.49</v>
      </c>
      <c r="EG33" s="16">
        <v>126.015</v>
      </c>
      <c r="EH33" s="16">
        <v>126.86799999999999</v>
      </c>
      <c r="EI33" s="16">
        <v>126.866</v>
      </c>
      <c r="EJ33" s="16">
        <v>125.947</v>
      </c>
      <c r="EK33" s="16">
        <v>127.717</v>
      </c>
      <c r="EL33" s="16">
        <v>127.873</v>
      </c>
    </row>
  </sheetData>
  <mergeCells count="41">
    <mergeCell ref="A1:EL1"/>
    <mergeCell ref="A2:EL2"/>
    <mergeCell ref="A3:EL3"/>
    <mergeCell ref="A4:EL4"/>
    <mergeCell ref="A6:A7"/>
    <mergeCell ref="B6:B7"/>
    <mergeCell ref="C6:F6"/>
    <mergeCell ref="G6:J6"/>
    <mergeCell ref="K6:N6"/>
    <mergeCell ref="O6:R6"/>
    <mergeCell ref="BK6:BN6"/>
    <mergeCell ref="S6:V6"/>
    <mergeCell ref="W6:Z6"/>
    <mergeCell ref="AA6:AD6"/>
    <mergeCell ref="AE6:AH6"/>
    <mergeCell ref="AI6:AL6"/>
    <mergeCell ref="AM6:AP6"/>
    <mergeCell ref="AQ6:AT6"/>
    <mergeCell ref="AU6:AX6"/>
    <mergeCell ref="AY6:BB6"/>
    <mergeCell ref="BC6:BF6"/>
    <mergeCell ref="BG6:BJ6"/>
    <mergeCell ref="DG6:DJ6"/>
    <mergeCell ref="BO6:BR6"/>
    <mergeCell ref="BS6:BV6"/>
    <mergeCell ref="BW6:BZ6"/>
    <mergeCell ref="CA6:CD6"/>
    <mergeCell ref="CE6:CH6"/>
    <mergeCell ref="CI6:CL6"/>
    <mergeCell ref="CM6:CP6"/>
    <mergeCell ref="CQ6:CT6"/>
    <mergeCell ref="CU6:CX6"/>
    <mergeCell ref="CY6:DB6"/>
    <mergeCell ref="DC6:DF6"/>
    <mergeCell ref="EI6:EL6"/>
    <mergeCell ref="DK6:DN6"/>
    <mergeCell ref="DO6:DR6"/>
    <mergeCell ref="DS6:DV6"/>
    <mergeCell ref="DW6:DZ6"/>
    <mergeCell ref="EA6:ED6"/>
    <mergeCell ref="EE6:EH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X70"/>
  <sheetViews>
    <sheetView topLeftCell="A34" workbookViewId="0">
      <selection activeCell="I59" sqref="I59"/>
    </sheetView>
  </sheetViews>
  <sheetFormatPr defaultRowHeight="15"/>
  <cols>
    <col min="2" max="2" width="33.42578125" customWidth="1"/>
  </cols>
  <sheetData>
    <row r="1" spans="1:310" ht="18.75">
      <c r="A1" s="113" t="s">
        <v>722</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c r="JX1" s="91"/>
      <c r="JY1" s="91"/>
      <c r="JZ1" s="91"/>
      <c r="KA1" s="91"/>
      <c r="KB1" s="91"/>
      <c r="KC1" s="91"/>
      <c r="KD1" s="91"/>
      <c r="KE1" s="91"/>
      <c r="KF1" s="91"/>
      <c r="KG1" s="91"/>
      <c r="KH1" s="91"/>
      <c r="KI1" s="91"/>
      <c r="KJ1" s="91"/>
      <c r="KK1" s="91"/>
      <c r="KL1" s="91"/>
      <c r="KM1" s="91"/>
      <c r="KN1" s="91"/>
      <c r="KO1" s="91"/>
      <c r="KP1" s="91"/>
      <c r="KQ1" s="91"/>
      <c r="KR1" s="91"/>
      <c r="KS1" s="91"/>
      <c r="KT1" s="91"/>
      <c r="KU1" s="91"/>
      <c r="KV1" s="91"/>
      <c r="KW1" s="91"/>
      <c r="KX1" s="91"/>
    </row>
    <row r="2" spans="1:310" ht="17.25">
      <c r="A2" s="114" t="s">
        <v>723</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row>
    <row r="3" spans="1:310">
      <c r="A3" s="91" t="s">
        <v>724</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c r="JN3" s="91"/>
      <c r="JO3" s="91"/>
      <c r="JP3" s="91"/>
      <c r="JQ3" s="91"/>
      <c r="JR3" s="91"/>
      <c r="JS3" s="91"/>
      <c r="JT3" s="91"/>
      <c r="JU3" s="91"/>
      <c r="JV3" s="91"/>
      <c r="JW3" s="91"/>
      <c r="JX3" s="91"/>
      <c r="JY3" s="91"/>
      <c r="JZ3" s="91"/>
      <c r="KA3" s="91"/>
      <c r="KB3" s="91"/>
      <c r="KC3" s="91"/>
      <c r="KD3" s="91"/>
      <c r="KE3" s="91"/>
      <c r="KF3" s="91"/>
      <c r="KG3" s="91"/>
      <c r="KH3" s="91"/>
      <c r="KI3" s="91"/>
      <c r="KJ3" s="91"/>
      <c r="KK3" s="91"/>
      <c r="KL3" s="91"/>
      <c r="KM3" s="91"/>
      <c r="KN3" s="91"/>
      <c r="KO3" s="91"/>
      <c r="KP3" s="91"/>
      <c r="KQ3" s="91"/>
      <c r="KR3" s="91"/>
      <c r="KS3" s="91"/>
      <c r="KT3" s="91"/>
      <c r="KU3" s="91"/>
      <c r="KV3" s="91"/>
      <c r="KW3" s="91"/>
      <c r="KX3" s="91"/>
    </row>
    <row r="4" spans="1:310">
      <c r="A4" s="91" t="s">
        <v>725</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c r="KN4" s="91"/>
      <c r="KO4" s="91"/>
      <c r="KP4" s="91"/>
      <c r="KQ4" s="91"/>
      <c r="KR4" s="91"/>
      <c r="KS4" s="91"/>
      <c r="KT4" s="91"/>
      <c r="KU4" s="91"/>
      <c r="KV4" s="91"/>
      <c r="KW4" s="91"/>
      <c r="KX4" s="91"/>
    </row>
    <row r="6" spans="1:310">
      <c r="A6" s="112" t="s">
        <v>726</v>
      </c>
      <c r="B6" s="112" t="s">
        <v>7</v>
      </c>
      <c r="C6" s="112" t="s">
        <v>727</v>
      </c>
      <c r="D6" s="112"/>
      <c r="E6" s="112"/>
      <c r="F6" s="112"/>
      <c r="G6" s="112" t="s">
        <v>728</v>
      </c>
      <c r="H6" s="112"/>
      <c r="I6" s="112"/>
      <c r="J6" s="112"/>
      <c r="K6" s="112" t="s">
        <v>729</v>
      </c>
      <c r="L6" s="112"/>
      <c r="M6" s="112"/>
      <c r="N6" s="112"/>
      <c r="O6" s="112" t="s">
        <v>730</v>
      </c>
      <c r="P6" s="112"/>
      <c r="Q6" s="112"/>
      <c r="R6" s="112"/>
      <c r="S6" s="112" t="s">
        <v>731</v>
      </c>
      <c r="T6" s="112"/>
      <c r="U6" s="112"/>
      <c r="V6" s="112"/>
      <c r="W6" s="112" t="s">
        <v>732</v>
      </c>
      <c r="X6" s="112"/>
      <c r="Y6" s="112"/>
      <c r="Z6" s="112"/>
      <c r="AA6" s="112" t="s">
        <v>733</v>
      </c>
      <c r="AB6" s="112"/>
      <c r="AC6" s="112"/>
      <c r="AD6" s="112"/>
      <c r="AE6" s="112" t="s">
        <v>734</v>
      </c>
      <c r="AF6" s="112"/>
      <c r="AG6" s="112"/>
      <c r="AH6" s="112"/>
      <c r="AI6" s="112" t="s">
        <v>735</v>
      </c>
      <c r="AJ6" s="112"/>
      <c r="AK6" s="112"/>
      <c r="AL6" s="112"/>
      <c r="AM6" s="112" t="s">
        <v>736</v>
      </c>
      <c r="AN6" s="112"/>
      <c r="AO6" s="112"/>
      <c r="AP6" s="112"/>
      <c r="AQ6" s="112" t="s">
        <v>737</v>
      </c>
      <c r="AR6" s="112"/>
      <c r="AS6" s="112"/>
      <c r="AT6" s="112"/>
      <c r="AU6" s="112" t="s">
        <v>738</v>
      </c>
      <c r="AV6" s="112"/>
      <c r="AW6" s="112"/>
      <c r="AX6" s="112"/>
      <c r="AY6" s="112" t="s">
        <v>739</v>
      </c>
      <c r="AZ6" s="112"/>
      <c r="BA6" s="112"/>
      <c r="BB6" s="112"/>
      <c r="BC6" s="112" t="s">
        <v>740</v>
      </c>
      <c r="BD6" s="112"/>
      <c r="BE6" s="112"/>
      <c r="BF6" s="112"/>
      <c r="BG6" s="112" t="s">
        <v>741</v>
      </c>
      <c r="BH6" s="112"/>
      <c r="BI6" s="112"/>
      <c r="BJ6" s="112"/>
      <c r="BK6" s="112" t="s">
        <v>742</v>
      </c>
      <c r="BL6" s="112"/>
      <c r="BM6" s="112"/>
      <c r="BN6" s="112"/>
      <c r="BO6" s="112" t="s">
        <v>743</v>
      </c>
      <c r="BP6" s="112"/>
      <c r="BQ6" s="112"/>
      <c r="BR6" s="112"/>
      <c r="BS6" s="112" t="s">
        <v>744</v>
      </c>
      <c r="BT6" s="112"/>
      <c r="BU6" s="112"/>
      <c r="BV6" s="112"/>
      <c r="BW6" s="112" t="s">
        <v>745</v>
      </c>
      <c r="BX6" s="112"/>
      <c r="BY6" s="112"/>
      <c r="BZ6" s="112"/>
      <c r="CA6" s="112" t="s">
        <v>746</v>
      </c>
      <c r="CB6" s="112"/>
      <c r="CC6" s="112"/>
      <c r="CD6" s="112"/>
      <c r="CE6" s="112" t="s">
        <v>747</v>
      </c>
      <c r="CF6" s="112"/>
      <c r="CG6" s="112"/>
      <c r="CH6" s="112"/>
      <c r="CI6" s="112" t="s">
        <v>748</v>
      </c>
      <c r="CJ6" s="112"/>
      <c r="CK6" s="112"/>
      <c r="CL6" s="112"/>
      <c r="CM6" s="112" t="s">
        <v>749</v>
      </c>
      <c r="CN6" s="112"/>
      <c r="CO6" s="112"/>
      <c r="CP6" s="112"/>
      <c r="CQ6" s="112" t="s">
        <v>750</v>
      </c>
      <c r="CR6" s="112"/>
      <c r="CS6" s="112"/>
      <c r="CT6" s="112"/>
      <c r="CU6" s="112" t="s">
        <v>751</v>
      </c>
      <c r="CV6" s="112"/>
      <c r="CW6" s="112"/>
      <c r="CX6" s="112"/>
      <c r="CY6" s="112" t="s">
        <v>752</v>
      </c>
      <c r="CZ6" s="112"/>
      <c r="DA6" s="112"/>
      <c r="DB6" s="112"/>
      <c r="DC6" s="112" t="s">
        <v>753</v>
      </c>
      <c r="DD6" s="112"/>
      <c r="DE6" s="112"/>
      <c r="DF6" s="112"/>
      <c r="DG6" s="112" t="s">
        <v>754</v>
      </c>
      <c r="DH6" s="112"/>
      <c r="DI6" s="112"/>
      <c r="DJ6" s="112"/>
      <c r="DK6" s="112" t="s">
        <v>755</v>
      </c>
      <c r="DL6" s="112"/>
      <c r="DM6" s="112"/>
      <c r="DN6" s="112"/>
      <c r="DO6" s="112" t="s">
        <v>756</v>
      </c>
      <c r="DP6" s="112"/>
      <c r="DQ6" s="112"/>
      <c r="DR6" s="112"/>
      <c r="DS6" s="112" t="s">
        <v>757</v>
      </c>
      <c r="DT6" s="112"/>
      <c r="DU6" s="112"/>
      <c r="DV6" s="112"/>
      <c r="DW6" s="112" t="s">
        <v>758</v>
      </c>
      <c r="DX6" s="112"/>
      <c r="DY6" s="112"/>
      <c r="DZ6" s="112"/>
      <c r="EA6" s="112" t="s">
        <v>759</v>
      </c>
      <c r="EB6" s="112"/>
      <c r="EC6" s="112"/>
      <c r="ED6" s="112"/>
      <c r="EE6" s="112" t="s">
        <v>760</v>
      </c>
      <c r="EF6" s="112"/>
      <c r="EG6" s="112"/>
      <c r="EH6" s="112"/>
      <c r="EI6" s="112" t="s">
        <v>761</v>
      </c>
      <c r="EJ6" s="112"/>
      <c r="EK6" s="112"/>
      <c r="EL6" s="112"/>
      <c r="EM6" s="112" t="s">
        <v>762</v>
      </c>
      <c r="EN6" s="112"/>
      <c r="EO6" s="112"/>
      <c r="EP6" s="112"/>
      <c r="EQ6" s="112" t="s">
        <v>763</v>
      </c>
      <c r="ER6" s="112"/>
      <c r="ES6" s="112"/>
      <c r="ET6" s="112"/>
      <c r="EU6" s="112" t="s">
        <v>764</v>
      </c>
      <c r="EV6" s="112"/>
      <c r="EW6" s="112"/>
      <c r="EX6" s="112"/>
      <c r="EY6" s="112" t="s">
        <v>765</v>
      </c>
      <c r="EZ6" s="112"/>
      <c r="FA6" s="112"/>
      <c r="FB6" s="112"/>
      <c r="FC6" s="112" t="s">
        <v>766</v>
      </c>
      <c r="FD6" s="112"/>
      <c r="FE6" s="112"/>
      <c r="FF6" s="112"/>
      <c r="FG6" s="112" t="s">
        <v>767</v>
      </c>
      <c r="FH6" s="112"/>
      <c r="FI6" s="112"/>
      <c r="FJ6" s="112"/>
      <c r="FK6" s="112" t="s">
        <v>768</v>
      </c>
      <c r="FL6" s="112"/>
      <c r="FM6" s="112"/>
      <c r="FN6" s="112"/>
      <c r="FO6" s="112" t="s">
        <v>769</v>
      </c>
      <c r="FP6" s="112"/>
      <c r="FQ6" s="112"/>
      <c r="FR6" s="112"/>
      <c r="FS6" s="112" t="s">
        <v>770</v>
      </c>
      <c r="FT6" s="112"/>
      <c r="FU6" s="112"/>
      <c r="FV6" s="112"/>
      <c r="FW6" s="112" t="s">
        <v>771</v>
      </c>
      <c r="FX6" s="112"/>
      <c r="FY6" s="112"/>
      <c r="FZ6" s="112"/>
      <c r="GA6" s="112" t="s">
        <v>772</v>
      </c>
      <c r="GB6" s="112"/>
      <c r="GC6" s="112"/>
      <c r="GD6" s="112"/>
      <c r="GE6" s="112" t="s">
        <v>773</v>
      </c>
      <c r="GF6" s="112"/>
      <c r="GG6" s="112"/>
      <c r="GH6" s="112"/>
      <c r="GI6" s="112" t="s">
        <v>774</v>
      </c>
      <c r="GJ6" s="112"/>
      <c r="GK6" s="112"/>
      <c r="GL6" s="112"/>
      <c r="GM6" s="112" t="s">
        <v>775</v>
      </c>
      <c r="GN6" s="112"/>
      <c r="GO6" s="112"/>
      <c r="GP6" s="112"/>
      <c r="GQ6" s="112" t="s">
        <v>776</v>
      </c>
      <c r="GR6" s="112"/>
      <c r="GS6" s="112"/>
      <c r="GT6" s="112"/>
      <c r="GU6" s="112" t="s">
        <v>777</v>
      </c>
      <c r="GV6" s="112"/>
      <c r="GW6" s="112"/>
      <c r="GX6" s="112"/>
      <c r="GY6" s="112" t="s">
        <v>778</v>
      </c>
      <c r="GZ6" s="112"/>
      <c r="HA6" s="112"/>
      <c r="HB6" s="112"/>
      <c r="HC6" s="112" t="s">
        <v>779</v>
      </c>
      <c r="HD6" s="112"/>
      <c r="HE6" s="112"/>
      <c r="HF6" s="112"/>
      <c r="HG6" s="112" t="s">
        <v>780</v>
      </c>
      <c r="HH6" s="112"/>
      <c r="HI6" s="112"/>
      <c r="HJ6" s="112"/>
      <c r="HK6" s="112" t="s">
        <v>781</v>
      </c>
      <c r="HL6" s="112"/>
      <c r="HM6" s="112"/>
      <c r="HN6" s="112"/>
      <c r="HO6" s="112" t="s">
        <v>782</v>
      </c>
      <c r="HP6" s="112"/>
      <c r="HQ6" s="112"/>
      <c r="HR6" s="112"/>
      <c r="HS6" s="112" t="s">
        <v>783</v>
      </c>
      <c r="HT6" s="112"/>
      <c r="HU6" s="112"/>
      <c r="HV6" s="112"/>
      <c r="HW6" s="112" t="s">
        <v>784</v>
      </c>
      <c r="HX6" s="112"/>
      <c r="HY6" s="112"/>
      <c r="HZ6" s="112"/>
      <c r="IA6" s="112" t="s">
        <v>785</v>
      </c>
      <c r="IB6" s="112"/>
      <c r="IC6" s="112"/>
      <c r="ID6" s="112"/>
      <c r="IE6" s="112" t="s">
        <v>786</v>
      </c>
      <c r="IF6" s="112"/>
      <c r="IG6" s="112"/>
      <c r="IH6" s="112"/>
      <c r="II6" s="112" t="s">
        <v>787</v>
      </c>
      <c r="IJ6" s="112"/>
      <c r="IK6" s="112"/>
      <c r="IL6" s="112"/>
      <c r="IM6" s="112" t="s">
        <v>788</v>
      </c>
      <c r="IN6" s="112"/>
      <c r="IO6" s="112"/>
      <c r="IP6" s="112"/>
      <c r="IQ6" s="112" t="s">
        <v>789</v>
      </c>
      <c r="IR6" s="112"/>
      <c r="IS6" s="112"/>
      <c r="IT6" s="112"/>
      <c r="IU6" s="112" t="s">
        <v>790</v>
      </c>
      <c r="IV6" s="112"/>
      <c r="IW6" s="112"/>
      <c r="IX6" s="112"/>
      <c r="IY6" s="112" t="s">
        <v>791</v>
      </c>
      <c r="IZ6" s="112"/>
      <c r="JA6" s="112"/>
      <c r="JB6" s="112"/>
      <c r="JC6" s="112" t="s">
        <v>792</v>
      </c>
      <c r="JD6" s="112"/>
      <c r="JE6" s="112"/>
      <c r="JF6" s="112"/>
      <c r="JG6" s="112" t="s">
        <v>793</v>
      </c>
      <c r="JH6" s="112"/>
      <c r="JI6" s="112"/>
      <c r="JJ6" s="112"/>
      <c r="JK6" s="112" t="s">
        <v>794</v>
      </c>
      <c r="JL6" s="112"/>
      <c r="JM6" s="112"/>
      <c r="JN6" s="112"/>
      <c r="JO6" s="112" t="s">
        <v>795</v>
      </c>
      <c r="JP6" s="112"/>
      <c r="JQ6" s="112"/>
      <c r="JR6" s="112"/>
      <c r="JS6" s="112" t="s">
        <v>796</v>
      </c>
      <c r="JT6" s="112"/>
      <c r="JU6" s="112"/>
      <c r="JV6" s="112"/>
      <c r="JW6" s="112" t="s">
        <v>797</v>
      </c>
      <c r="JX6" s="112"/>
      <c r="JY6" s="112"/>
      <c r="JZ6" s="112"/>
      <c r="KA6" s="112" t="s">
        <v>798</v>
      </c>
      <c r="KB6" s="112"/>
      <c r="KC6" s="112"/>
      <c r="KD6" s="112"/>
      <c r="KE6" s="112" t="s">
        <v>799</v>
      </c>
      <c r="KF6" s="112"/>
      <c r="KG6" s="112"/>
      <c r="KH6" s="112"/>
      <c r="KI6" s="112" t="s">
        <v>800</v>
      </c>
      <c r="KJ6" s="112"/>
      <c r="KK6" s="112"/>
      <c r="KL6" s="112"/>
      <c r="KM6" s="112" t="s">
        <v>801</v>
      </c>
      <c r="KN6" s="112"/>
      <c r="KO6" s="112"/>
      <c r="KP6" s="112"/>
      <c r="KQ6" s="112" t="s">
        <v>802</v>
      </c>
      <c r="KR6" s="112"/>
      <c r="KS6" s="112"/>
      <c r="KT6" s="112"/>
      <c r="KU6" s="112" t="s">
        <v>803</v>
      </c>
      <c r="KV6" s="112"/>
      <c r="KW6" s="112"/>
      <c r="KX6" s="112"/>
    </row>
    <row r="7" spans="1:310">
      <c r="A7" s="112"/>
      <c r="B7" s="112"/>
      <c r="C7" s="7" t="s">
        <v>804</v>
      </c>
      <c r="D7" s="7" t="s">
        <v>805</v>
      </c>
      <c r="E7" s="7" t="s">
        <v>806</v>
      </c>
      <c r="F7" s="7" t="s">
        <v>807</v>
      </c>
      <c r="G7" s="7" t="s">
        <v>804</v>
      </c>
      <c r="H7" s="7" t="s">
        <v>805</v>
      </c>
      <c r="I7" s="7" t="s">
        <v>806</v>
      </c>
      <c r="J7" s="7" t="s">
        <v>807</v>
      </c>
      <c r="K7" s="7" t="s">
        <v>804</v>
      </c>
      <c r="L7" s="7" t="s">
        <v>805</v>
      </c>
      <c r="M7" s="7" t="s">
        <v>806</v>
      </c>
      <c r="N7" s="7" t="s">
        <v>807</v>
      </c>
      <c r="O7" s="7" t="s">
        <v>804</v>
      </c>
      <c r="P7" s="7" t="s">
        <v>805</v>
      </c>
      <c r="Q7" s="7" t="s">
        <v>806</v>
      </c>
      <c r="R7" s="7" t="s">
        <v>807</v>
      </c>
      <c r="S7" s="7" t="s">
        <v>804</v>
      </c>
      <c r="T7" s="7" t="s">
        <v>805</v>
      </c>
      <c r="U7" s="7" t="s">
        <v>806</v>
      </c>
      <c r="V7" s="7" t="s">
        <v>807</v>
      </c>
      <c r="W7" s="7" t="s">
        <v>804</v>
      </c>
      <c r="X7" s="7" t="s">
        <v>805</v>
      </c>
      <c r="Y7" s="7" t="s">
        <v>806</v>
      </c>
      <c r="Z7" s="7" t="s">
        <v>807</v>
      </c>
      <c r="AA7" s="7" t="s">
        <v>804</v>
      </c>
      <c r="AB7" s="7" t="s">
        <v>805</v>
      </c>
      <c r="AC7" s="7" t="s">
        <v>806</v>
      </c>
      <c r="AD7" s="7" t="s">
        <v>807</v>
      </c>
      <c r="AE7" s="7" t="s">
        <v>804</v>
      </c>
      <c r="AF7" s="7" t="s">
        <v>805</v>
      </c>
      <c r="AG7" s="7" t="s">
        <v>806</v>
      </c>
      <c r="AH7" s="7" t="s">
        <v>807</v>
      </c>
      <c r="AI7" s="7" t="s">
        <v>804</v>
      </c>
      <c r="AJ7" s="7" t="s">
        <v>805</v>
      </c>
      <c r="AK7" s="7" t="s">
        <v>806</v>
      </c>
      <c r="AL7" s="7" t="s">
        <v>807</v>
      </c>
      <c r="AM7" s="7" t="s">
        <v>804</v>
      </c>
      <c r="AN7" s="7" t="s">
        <v>805</v>
      </c>
      <c r="AO7" s="7" t="s">
        <v>806</v>
      </c>
      <c r="AP7" s="7" t="s">
        <v>807</v>
      </c>
      <c r="AQ7" s="7" t="s">
        <v>804</v>
      </c>
      <c r="AR7" s="7" t="s">
        <v>805</v>
      </c>
      <c r="AS7" s="7" t="s">
        <v>806</v>
      </c>
      <c r="AT7" s="7" t="s">
        <v>807</v>
      </c>
      <c r="AU7" s="7" t="s">
        <v>804</v>
      </c>
      <c r="AV7" s="7" t="s">
        <v>805</v>
      </c>
      <c r="AW7" s="7" t="s">
        <v>806</v>
      </c>
      <c r="AX7" s="7" t="s">
        <v>807</v>
      </c>
      <c r="AY7" s="7" t="s">
        <v>804</v>
      </c>
      <c r="AZ7" s="7" t="s">
        <v>805</v>
      </c>
      <c r="BA7" s="7" t="s">
        <v>806</v>
      </c>
      <c r="BB7" s="7" t="s">
        <v>807</v>
      </c>
      <c r="BC7" s="7" t="s">
        <v>804</v>
      </c>
      <c r="BD7" s="7" t="s">
        <v>805</v>
      </c>
      <c r="BE7" s="7" t="s">
        <v>806</v>
      </c>
      <c r="BF7" s="7" t="s">
        <v>807</v>
      </c>
      <c r="BG7" s="7" t="s">
        <v>804</v>
      </c>
      <c r="BH7" s="7" t="s">
        <v>805</v>
      </c>
      <c r="BI7" s="7" t="s">
        <v>806</v>
      </c>
      <c r="BJ7" s="7" t="s">
        <v>807</v>
      </c>
      <c r="BK7" s="7" t="s">
        <v>804</v>
      </c>
      <c r="BL7" s="7" t="s">
        <v>805</v>
      </c>
      <c r="BM7" s="7" t="s">
        <v>806</v>
      </c>
      <c r="BN7" s="7" t="s">
        <v>807</v>
      </c>
      <c r="BO7" s="7" t="s">
        <v>804</v>
      </c>
      <c r="BP7" s="7" t="s">
        <v>805</v>
      </c>
      <c r="BQ7" s="7" t="s">
        <v>806</v>
      </c>
      <c r="BR7" s="7" t="s">
        <v>807</v>
      </c>
      <c r="BS7" s="7" t="s">
        <v>804</v>
      </c>
      <c r="BT7" s="7" t="s">
        <v>805</v>
      </c>
      <c r="BU7" s="7" t="s">
        <v>806</v>
      </c>
      <c r="BV7" s="7" t="s">
        <v>807</v>
      </c>
      <c r="BW7" s="7" t="s">
        <v>804</v>
      </c>
      <c r="BX7" s="7" t="s">
        <v>805</v>
      </c>
      <c r="BY7" s="7" t="s">
        <v>806</v>
      </c>
      <c r="BZ7" s="7" t="s">
        <v>807</v>
      </c>
      <c r="CA7" s="7" t="s">
        <v>804</v>
      </c>
      <c r="CB7" s="7" t="s">
        <v>805</v>
      </c>
      <c r="CC7" s="7" t="s">
        <v>806</v>
      </c>
      <c r="CD7" s="7" t="s">
        <v>807</v>
      </c>
      <c r="CE7" s="7" t="s">
        <v>804</v>
      </c>
      <c r="CF7" s="7" t="s">
        <v>805</v>
      </c>
      <c r="CG7" s="7" t="s">
        <v>806</v>
      </c>
      <c r="CH7" s="7" t="s">
        <v>807</v>
      </c>
      <c r="CI7" s="7" t="s">
        <v>804</v>
      </c>
      <c r="CJ7" s="7" t="s">
        <v>805</v>
      </c>
      <c r="CK7" s="7" t="s">
        <v>806</v>
      </c>
      <c r="CL7" s="7" t="s">
        <v>807</v>
      </c>
      <c r="CM7" s="7" t="s">
        <v>804</v>
      </c>
      <c r="CN7" s="7" t="s">
        <v>805</v>
      </c>
      <c r="CO7" s="7" t="s">
        <v>806</v>
      </c>
      <c r="CP7" s="7" t="s">
        <v>807</v>
      </c>
      <c r="CQ7" s="7" t="s">
        <v>804</v>
      </c>
      <c r="CR7" s="7" t="s">
        <v>805</v>
      </c>
      <c r="CS7" s="7" t="s">
        <v>806</v>
      </c>
      <c r="CT7" s="7" t="s">
        <v>807</v>
      </c>
      <c r="CU7" s="7" t="s">
        <v>804</v>
      </c>
      <c r="CV7" s="7" t="s">
        <v>805</v>
      </c>
      <c r="CW7" s="7" t="s">
        <v>806</v>
      </c>
      <c r="CX7" s="7" t="s">
        <v>807</v>
      </c>
      <c r="CY7" s="7" t="s">
        <v>804</v>
      </c>
      <c r="CZ7" s="7" t="s">
        <v>805</v>
      </c>
      <c r="DA7" s="7" t="s">
        <v>806</v>
      </c>
      <c r="DB7" s="7" t="s">
        <v>807</v>
      </c>
      <c r="DC7" s="7" t="s">
        <v>804</v>
      </c>
      <c r="DD7" s="7" t="s">
        <v>805</v>
      </c>
      <c r="DE7" s="7" t="s">
        <v>806</v>
      </c>
      <c r="DF7" s="7" t="s">
        <v>807</v>
      </c>
      <c r="DG7" s="7" t="s">
        <v>804</v>
      </c>
      <c r="DH7" s="7" t="s">
        <v>805</v>
      </c>
      <c r="DI7" s="7" t="s">
        <v>806</v>
      </c>
      <c r="DJ7" s="7" t="s">
        <v>807</v>
      </c>
      <c r="DK7" s="7" t="s">
        <v>804</v>
      </c>
      <c r="DL7" s="7" t="s">
        <v>805</v>
      </c>
      <c r="DM7" s="7" t="s">
        <v>806</v>
      </c>
      <c r="DN7" s="7" t="s">
        <v>807</v>
      </c>
      <c r="DO7" s="7" t="s">
        <v>804</v>
      </c>
      <c r="DP7" s="7" t="s">
        <v>805</v>
      </c>
      <c r="DQ7" s="7" t="s">
        <v>806</v>
      </c>
      <c r="DR7" s="7" t="s">
        <v>807</v>
      </c>
      <c r="DS7" s="7" t="s">
        <v>804</v>
      </c>
      <c r="DT7" s="7" t="s">
        <v>805</v>
      </c>
      <c r="DU7" s="7" t="s">
        <v>806</v>
      </c>
      <c r="DV7" s="7" t="s">
        <v>807</v>
      </c>
      <c r="DW7" s="7" t="s">
        <v>804</v>
      </c>
      <c r="DX7" s="7" t="s">
        <v>805</v>
      </c>
      <c r="DY7" s="7" t="s">
        <v>806</v>
      </c>
      <c r="DZ7" s="7" t="s">
        <v>807</v>
      </c>
      <c r="EA7" s="7" t="s">
        <v>804</v>
      </c>
      <c r="EB7" s="7" t="s">
        <v>805</v>
      </c>
      <c r="EC7" s="7" t="s">
        <v>806</v>
      </c>
      <c r="ED7" s="7" t="s">
        <v>807</v>
      </c>
      <c r="EE7" s="7" t="s">
        <v>804</v>
      </c>
      <c r="EF7" s="7" t="s">
        <v>805</v>
      </c>
      <c r="EG7" s="7" t="s">
        <v>806</v>
      </c>
      <c r="EH7" s="7" t="s">
        <v>807</v>
      </c>
      <c r="EI7" s="7" t="s">
        <v>804</v>
      </c>
      <c r="EJ7" s="7" t="s">
        <v>805</v>
      </c>
      <c r="EK7" s="7" t="s">
        <v>806</v>
      </c>
      <c r="EL7" s="7" t="s">
        <v>807</v>
      </c>
      <c r="EM7" s="7" t="s">
        <v>804</v>
      </c>
      <c r="EN7" s="7" t="s">
        <v>805</v>
      </c>
      <c r="EO7" s="7" t="s">
        <v>806</v>
      </c>
      <c r="EP7" s="7" t="s">
        <v>807</v>
      </c>
      <c r="EQ7" s="7" t="s">
        <v>804</v>
      </c>
      <c r="ER7" s="7" t="s">
        <v>805</v>
      </c>
      <c r="ES7" s="7" t="s">
        <v>806</v>
      </c>
      <c r="ET7" s="7" t="s">
        <v>807</v>
      </c>
      <c r="EU7" s="7" t="s">
        <v>804</v>
      </c>
      <c r="EV7" s="7" t="s">
        <v>805</v>
      </c>
      <c r="EW7" s="7" t="s">
        <v>806</v>
      </c>
      <c r="EX7" s="7" t="s">
        <v>807</v>
      </c>
      <c r="EY7" s="7" t="s">
        <v>804</v>
      </c>
      <c r="EZ7" s="7" t="s">
        <v>805</v>
      </c>
      <c r="FA7" s="7" t="s">
        <v>806</v>
      </c>
      <c r="FB7" s="7" t="s">
        <v>807</v>
      </c>
      <c r="FC7" s="7" t="s">
        <v>804</v>
      </c>
      <c r="FD7" s="7" t="s">
        <v>805</v>
      </c>
      <c r="FE7" s="7" t="s">
        <v>806</v>
      </c>
      <c r="FF7" s="7" t="s">
        <v>807</v>
      </c>
      <c r="FG7" s="7" t="s">
        <v>804</v>
      </c>
      <c r="FH7" s="7" t="s">
        <v>805</v>
      </c>
      <c r="FI7" s="7" t="s">
        <v>806</v>
      </c>
      <c r="FJ7" s="7" t="s">
        <v>807</v>
      </c>
      <c r="FK7" s="7" t="s">
        <v>804</v>
      </c>
      <c r="FL7" s="7" t="s">
        <v>805</v>
      </c>
      <c r="FM7" s="7" t="s">
        <v>806</v>
      </c>
      <c r="FN7" s="7" t="s">
        <v>807</v>
      </c>
      <c r="FO7" s="7" t="s">
        <v>804</v>
      </c>
      <c r="FP7" s="7" t="s">
        <v>805</v>
      </c>
      <c r="FQ7" s="7" t="s">
        <v>806</v>
      </c>
      <c r="FR7" s="7" t="s">
        <v>807</v>
      </c>
      <c r="FS7" s="7" t="s">
        <v>804</v>
      </c>
      <c r="FT7" s="7" t="s">
        <v>805</v>
      </c>
      <c r="FU7" s="7" t="s">
        <v>806</v>
      </c>
      <c r="FV7" s="7" t="s">
        <v>807</v>
      </c>
      <c r="FW7" s="7" t="s">
        <v>804</v>
      </c>
      <c r="FX7" s="7" t="s">
        <v>805</v>
      </c>
      <c r="FY7" s="7" t="s">
        <v>806</v>
      </c>
      <c r="FZ7" s="7" t="s">
        <v>807</v>
      </c>
      <c r="GA7" s="7" t="s">
        <v>804</v>
      </c>
      <c r="GB7" s="7" t="s">
        <v>805</v>
      </c>
      <c r="GC7" s="7" t="s">
        <v>806</v>
      </c>
      <c r="GD7" s="7" t="s">
        <v>807</v>
      </c>
      <c r="GE7" s="7" t="s">
        <v>804</v>
      </c>
      <c r="GF7" s="7" t="s">
        <v>805</v>
      </c>
      <c r="GG7" s="7" t="s">
        <v>806</v>
      </c>
      <c r="GH7" s="7" t="s">
        <v>807</v>
      </c>
      <c r="GI7" s="7" t="s">
        <v>804</v>
      </c>
      <c r="GJ7" s="7" t="s">
        <v>805</v>
      </c>
      <c r="GK7" s="7" t="s">
        <v>806</v>
      </c>
      <c r="GL7" s="7" t="s">
        <v>807</v>
      </c>
      <c r="GM7" s="7" t="s">
        <v>804</v>
      </c>
      <c r="GN7" s="7" t="s">
        <v>805</v>
      </c>
      <c r="GO7" s="7" t="s">
        <v>806</v>
      </c>
      <c r="GP7" s="7" t="s">
        <v>807</v>
      </c>
      <c r="GQ7" s="7" t="s">
        <v>804</v>
      </c>
      <c r="GR7" s="7" t="s">
        <v>805</v>
      </c>
      <c r="GS7" s="7" t="s">
        <v>806</v>
      </c>
      <c r="GT7" s="7" t="s">
        <v>807</v>
      </c>
      <c r="GU7" s="7" t="s">
        <v>804</v>
      </c>
      <c r="GV7" s="7" t="s">
        <v>805</v>
      </c>
      <c r="GW7" s="7" t="s">
        <v>806</v>
      </c>
      <c r="GX7" s="7" t="s">
        <v>807</v>
      </c>
      <c r="GY7" s="7" t="s">
        <v>804</v>
      </c>
      <c r="GZ7" s="7" t="s">
        <v>805</v>
      </c>
      <c r="HA7" s="7" t="s">
        <v>806</v>
      </c>
      <c r="HB7" s="7" t="s">
        <v>807</v>
      </c>
      <c r="HC7" s="7" t="s">
        <v>804</v>
      </c>
      <c r="HD7" s="7" t="s">
        <v>805</v>
      </c>
      <c r="HE7" s="7" t="s">
        <v>806</v>
      </c>
      <c r="HF7" s="7" t="s">
        <v>807</v>
      </c>
      <c r="HG7" s="7" t="s">
        <v>804</v>
      </c>
      <c r="HH7" s="7" t="s">
        <v>805</v>
      </c>
      <c r="HI7" s="7" t="s">
        <v>806</v>
      </c>
      <c r="HJ7" s="7" t="s">
        <v>807</v>
      </c>
      <c r="HK7" s="7" t="s">
        <v>804</v>
      </c>
      <c r="HL7" s="7" t="s">
        <v>805</v>
      </c>
      <c r="HM7" s="7" t="s">
        <v>806</v>
      </c>
      <c r="HN7" s="7" t="s">
        <v>807</v>
      </c>
      <c r="HO7" s="7" t="s">
        <v>804</v>
      </c>
      <c r="HP7" s="7" t="s">
        <v>805</v>
      </c>
      <c r="HQ7" s="7" t="s">
        <v>806</v>
      </c>
      <c r="HR7" s="7" t="s">
        <v>807</v>
      </c>
      <c r="HS7" s="7" t="s">
        <v>804</v>
      </c>
      <c r="HT7" s="7" t="s">
        <v>805</v>
      </c>
      <c r="HU7" s="7" t="s">
        <v>806</v>
      </c>
      <c r="HV7" s="7" t="s">
        <v>807</v>
      </c>
      <c r="HW7" s="7" t="s">
        <v>804</v>
      </c>
      <c r="HX7" s="7" t="s">
        <v>805</v>
      </c>
      <c r="HY7" s="7" t="s">
        <v>806</v>
      </c>
      <c r="HZ7" s="7" t="s">
        <v>807</v>
      </c>
      <c r="IA7" s="7" t="s">
        <v>804</v>
      </c>
      <c r="IB7" s="7" t="s">
        <v>805</v>
      </c>
      <c r="IC7" s="7" t="s">
        <v>806</v>
      </c>
      <c r="ID7" s="7" t="s">
        <v>807</v>
      </c>
      <c r="IE7" s="7" t="s">
        <v>804</v>
      </c>
      <c r="IF7" s="7" t="s">
        <v>805</v>
      </c>
      <c r="IG7" s="7" t="s">
        <v>806</v>
      </c>
      <c r="IH7" s="7" t="s">
        <v>807</v>
      </c>
      <c r="II7" s="7" t="s">
        <v>804</v>
      </c>
      <c r="IJ7" s="7" t="s">
        <v>805</v>
      </c>
      <c r="IK7" s="7" t="s">
        <v>806</v>
      </c>
      <c r="IL7" s="7" t="s">
        <v>807</v>
      </c>
      <c r="IM7" s="7" t="s">
        <v>804</v>
      </c>
      <c r="IN7" s="7" t="s">
        <v>805</v>
      </c>
      <c r="IO7" s="7" t="s">
        <v>806</v>
      </c>
      <c r="IP7" s="7" t="s">
        <v>807</v>
      </c>
      <c r="IQ7" s="7" t="s">
        <v>804</v>
      </c>
      <c r="IR7" s="7" t="s">
        <v>805</v>
      </c>
      <c r="IS7" s="7" t="s">
        <v>806</v>
      </c>
      <c r="IT7" s="7" t="s">
        <v>807</v>
      </c>
      <c r="IU7" s="7" t="s">
        <v>804</v>
      </c>
      <c r="IV7" s="7" t="s">
        <v>805</v>
      </c>
      <c r="IW7" s="7" t="s">
        <v>806</v>
      </c>
      <c r="IX7" s="7" t="s">
        <v>807</v>
      </c>
      <c r="IY7" s="7" t="s">
        <v>804</v>
      </c>
      <c r="IZ7" s="7" t="s">
        <v>805</v>
      </c>
      <c r="JA7" s="7" t="s">
        <v>806</v>
      </c>
      <c r="JB7" s="7" t="s">
        <v>807</v>
      </c>
      <c r="JC7" s="7" t="s">
        <v>804</v>
      </c>
      <c r="JD7" s="7" t="s">
        <v>805</v>
      </c>
      <c r="JE7" s="7" t="s">
        <v>806</v>
      </c>
      <c r="JF7" s="7" t="s">
        <v>807</v>
      </c>
      <c r="JG7" s="7" t="s">
        <v>804</v>
      </c>
      <c r="JH7" s="7" t="s">
        <v>805</v>
      </c>
      <c r="JI7" s="7" t="s">
        <v>806</v>
      </c>
      <c r="JJ7" s="7" t="s">
        <v>807</v>
      </c>
      <c r="JK7" s="7" t="s">
        <v>804</v>
      </c>
      <c r="JL7" s="7" t="s">
        <v>805</v>
      </c>
      <c r="JM7" s="7" t="s">
        <v>806</v>
      </c>
      <c r="JN7" s="7" t="s">
        <v>807</v>
      </c>
      <c r="JO7" s="7" t="s">
        <v>804</v>
      </c>
      <c r="JP7" s="7" t="s">
        <v>805</v>
      </c>
      <c r="JQ7" s="7" t="s">
        <v>806</v>
      </c>
      <c r="JR7" s="7" t="s">
        <v>807</v>
      </c>
      <c r="JS7" s="7" t="s">
        <v>804</v>
      </c>
      <c r="JT7" s="7" t="s">
        <v>805</v>
      </c>
      <c r="JU7" s="7" t="s">
        <v>806</v>
      </c>
      <c r="JV7" s="7" t="s">
        <v>807</v>
      </c>
      <c r="JW7" s="7" t="s">
        <v>804</v>
      </c>
      <c r="JX7" s="7" t="s">
        <v>805</v>
      </c>
      <c r="JY7" s="7" t="s">
        <v>806</v>
      </c>
      <c r="JZ7" s="7" t="s">
        <v>807</v>
      </c>
      <c r="KA7" s="7" t="s">
        <v>804</v>
      </c>
      <c r="KB7" s="7" t="s">
        <v>805</v>
      </c>
      <c r="KC7" s="7" t="s">
        <v>806</v>
      </c>
      <c r="KD7" s="7" t="s">
        <v>807</v>
      </c>
      <c r="KE7" s="7" t="s">
        <v>804</v>
      </c>
      <c r="KF7" s="7" t="s">
        <v>805</v>
      </c>
      <c r="KG7" s="7" t="s">
        <v>806</v>
      </c>
      <c r="KH7" s="7" t="s">
        <v>807</v>
      </c>
      <c r="KI7" s="7" t="s">
        <v>804</v>
      </c>
      <c r="KJ7" s="7" t="s">
        <v>805</v>
      </c>
      <c r="KK7" s="7" t="s">
        <v>806</v>
      </c>
      <c r="KL7" s="7" t="s">
        <v>807</v>
      </c>
      <c r="KM7" s="7" t="s">
        <v>804</v>
      </c>
      <c r="KN7" s="7" t="s">
        <v>805</v>
      </c>
      <c r="KO7" s="7" t="s">
        <v>806</v>
      </c>
      <c r="KP7" s="7" t="s">
        <v>807</v>
      </c>
      <c r="KQ7" s="7" t="s">
        <v>804</v>
      </c>
      <c r="KR7" s="7" t="s">
        <v>805</v>
      </c>
      <c r="KS7" s="7" t="s">
        <v>806</v>
      </c>
      <c r="KT7" s="7" t="s">
        <v>807</v>
      </c>
      <c r="KU7" s="7" t="s">
        <v>804</v>
      </c>
      <c r="KV7" s="7" t="s">
        <v>805</v>
      </c>
      <c r="KW7" s="7" t="s">
        <v>806</v>
      </c>
      <c r="KX7" s="7" t="s">
        <v>807</v>
      </c>
    </row>
    <row r="8" spans="1:310">
      <c r="A8" s="6" t="s">
        <v>808</v>
      </c>
      <c r="B8" s="8" t="s">
        <v>809</v>
      </c>
      <c r="C8" s="8">
        <v>243.2</v>
      </c>
      <c r="D8" s="8">
        <v>246</v>
      </c>
      <c r="E8" s="8">
        <v>249.6</v>
      </c>
      <c r="F8" s="8">
        <v>259.7</v>
      </c>
      <c r="G8" s="8">
        <v>265.7</v>
      </c>
      <c r="H8" s="8">
        <v>272.60000000000002</v>
      </c>
      <c r="I8" s="8">
        <v>279.2</v>
      </c>
      <c r="J8" s="8">
        <v>280.39999999999998</v>
      </c>
      <c r="K8" s="8">
        <v>275</v>
      </c>
      <c r="L8" s="8">
        <v>271.39999999999998</v>
      </c>
      <c r="M8" s="8">
        <v>272.89999999999998</v>
      </c>
      <c r="N8" s="8">
        <v>270.60000000000002</v>
      </c>
      <c r="O8" s="8">
        <v>280.8</v>
      </c>
      <c r="P8" s="8">
        <v>290.39999999999998</v>
      </c>
      <c r="Q8" s="8">
        <v>308.2</v>
      </c>
      <c r="R8" s="8">
        <v>319.89999999999998</v>
      </c>
      <c r="S8" s="8">
        <v>336</v>
      </c>
      <c r="T8" s="8">
        <v>344.1</v>
      </c>
      <c r="U8" s="8">
        <v>351.4</v>
      </c>
      <c r="V8" s="8">
        <v>356.2</v>
      </c>
      <c r="W8" s="8">
        <v>359.8</v>
      </c>
      <c r="X8" s="8">
        <v>361</v>
      </c>
      <c r="Y8" s="8">
        <v>367.7</v>
      </c>
      <c r="Z8" s="8">
        <v>380.8</v>
      </c>
      <c r="AA8" s="8">
        <v>388</v>
      </c>
      <c r="AB8" s="8">
        <v>391.7</v>
      </c>
      <c r="AC8" s="8">
        <v>391.2</v>
      </c>
      <c r="AD8" s="8">
        <v>386</v>
      </c>
      <c r="AE8" s="8">
        <v>385.3</v>
      </c>
      <c r="AF8" s="8">
        <v>386.1</v>
      </c>
      <c r="AG8" s="8">
        <v>391</v>
      </c>
      <c r="AH8" s="8">
        <v>399.7</v>
      </c>
      <c r="AI8" s="8">
        <v>413.1</v>
      </c>
      <c r="AJ8" s="8">
        <v>421.5</v>
      </c>
      <c r="AK8" s="8">
        <v>430.2</v>
      </c>
      <c r="AL8" s="8">
        <v>437.1</v>
      </c>
      <c r="AM8" s="8">
        <v>439.7</v>
      </c>
      <c r="AN8" s="8">
        <v>446</v>
      </c>
      <c r="AO8" s="8">
        <v>451.2</v>
      </c>
      <c r="AP8" s="8">
        <v>460.5</v>
      </c>
      <c r="AQ8" s="8">
        <v>469.8</v>
      </c>
      <c r="AR8" s="8">
        <v>472</v>
      </c>
      <c r="AS8" s="8">
        <v>479.5</v>
      </c>
      <c r="AT8" s="8">
        <v>474.9</v>
      </c>
      <c r="AU8" s="8">
        <v>467.5</v>
      </c>
      <c r="AV8" s="8">
        <v>472</v>
      </c>
      <c r="AW8" s="8">
        <v>485.8</v>
      </c>
      <c r="AX8" s="8">
        <v>499.6</v>
      </c>
      <c r="AY8" s="8">
        <v>510.3</v>
      </c>
      <c r="AZ8" s="8">
        <v>522.70000000000005</v>
      </c>
      <c r="BA8" s="8">
        <v>525</v>
      </c>
      <c r="BB8" s="8">
        <v>528.6</v>
      </c>
      <c r="BC8" s="8">
        <v>542.6</v>
      </c>
      <c r="BD8" s="8">
        <v>541.1</v>
      </c>
      <c r="BE8" s="8">
        <v>545.6</v>
      </c>
      <c r="BF8" s="8">
        <v>540.20000000000005</v>
      </c>
      <c r="BG8" s="8">
        <v>545</v>
      </c>
      <c r="BH8" s="8">
        <v>555.5</v>
      </c>
      <c r="BI8" s="8">
        <v>567.70000000000005</v>
      </c>
      <c r="BJ8" s="8">
        <v>580.6</v>
      </c>
      <c r="BK8" s="8">
        <v>594</v>
      </c>
      <c r="BL8" s="8">
        <v>600.4</v>
      </c>
      <c r="BM8" s="8">
        <v>609</v>
      </c>
      <c r="BN8" s="8">
        <v>612.29999999999995</v>
      </c>
      <c r="BO8" s="8">
        <v>621.70000000000005</v>
      </c>
      <c r="BP8" s="8">
        <v>629.79999999999995</v>
      </c>
      <c r="BQ8" s="8">
        <v>644.4</v>
      </c>
      <c r="BR8" s="8">
        <v>653.9</v>
      </c>
      <c r="BS8" s="8">
        <v>669.8</v>
      </c>
      <c r="BT8" s="8">
        <v>678.7</v>
      </c>
      <c r="BU8" s="8">
        <v>692</v>
      </c>
      <c r="BV8" s="8">
        <v>697.3</v>
      </c>
      <c r="BW8" s="8">
        <v>717.8</v>
      </c>
      <c r="BX8" s="8">
        <v>730.2</v>
      </c>
      <c r="BY8" s="8">
        <v>749.3</v>
      </c>
      <c r="BZ8" s="8">
        <v>771.9</v>
      </c>
      <c r="CA8" s="8">
        <v>795.7</v>
      </c>
      <c r="CB8" s="8">
        <v>805</v>
      </c>
      <c r="CC8" s="8">
        <v>819.6</v>
      </c>
      <c r="CD8" s="8">
        <v>833.3</v>
      </c>
      <c r="CE8" s="8">
        <v>844.2</v>
      </c>
      <c r="CF8" s="8">
        <v>849</v>
      </c>
      <c r="CG8" s="8">
        <v>865.2</v>
      </c>
      <c r="CH8" s="8">
        <v>881.4</v>
      </c>
      <c r="CI8" s="8">
        <v>909.4</v>
      </c>
      <c r="CJ8" s="8">
        <v>934.3</v>
      </c>
      <c r="CK8" s="8">
        <v>950.8</v>
      </c>
      <c r="CL8" s="8">
        <v>968</v>
      </c>
      <c r="CM8" s="8">
        <v>993.3</v>
      </c>
      <c r="CN8" s="8">
        <v>1009</v>
      </c>
      <c r="CO8" s="8">
        <v>1030</v>
      </c>
      <c r="CP8" s="8">
        <v>1038.0999999999999</v>
      </c>
      <c r="CQ8" s="8">
        <v>1051.2</v>
      </c>
      <c r="CR8" s="8">
        <v>1067.4000000000001</v>
      </c>
      <c r="CS8" s="8">
        <v>1086.0999999999999</v>
      </c>
      <c r="CT8" s="8">
        <v>1088.5999999999999</v>
      </c>
      <c r="CU8" s="8">
        <v>1135.2</v>
      </c>
      <c r="CV8" s="8">
        <v>1156.3</v>
      </c>
      <c r="CW8" s="8">
        <v>1177.7</v>
      </c>
      <c r="CX8" s="8">
        <v>1190.3</v>
      </c>
      <c r="CY8" s="8">
        <v>1230.5999999999999</v>
      </c>
      <c r="CZ8" s="8">
        <v>1266.4000000000001</v>
      </c>
      <c r="DA8" s="8">
        <v>1290.5999999999999</v>
      </c>
      <c r="DB8" s="8">
        <v>1328.9</v>
      </c>
      <c r="DC8" s="8">
        <v>1377.5</v>
      </c>
      <c r="DD8" s="8">
        <v>1413.9</v>
      </c>
      <c r="DE8" s="8">
        <v>1433.8</v>
      </c>
      <c r="DF8" s="8">
        <v>1476.3</v>
      </c>
      <c r="DG8" s="8">
        <v>1491.2</v>
      </c>
      <c r="DH8" s="8">
        <v>1530.1</v>
      </c>
      <c r="DI8" s="8">
        <v>1560</v>
      </c>
      <c r="DJ8" s="8">
        <v>1599.7</v>
      </c>
      <c r="DK8" s="8">
        <v>1616.1</v>
      </c>
      <c r="DL8" s="8">
        <v>1651.9</v>
      </c>
      <c r="DM8" s="8">
        <v>1709.8</v>
      </c>
      <c r="DN8" s="8">
        <v>1761.8</v>
      </c>
      <c r="DO8" s="8">
        <v>1820.5</v>
      </c>
      <c r="DP8" s="8">
        <v>1852.3</v>
      </c>
      <c r="DQ8" s="8">
        <v>1886.6</v>
      </c>
      <c r="DR8" s="8">
        <v>1934.3</v>
      </c>
      <c r="DS8" s="8">
        <v>1988.6</v>
      </c>
      <c r="DT8" s="8">
        <v>2055.9</v>
      </c>
      <c r="DU8" s="8">
        <v>2118.5</v>
      </c>
      <c r="DV8" s="8">
        <v>2164.3000000000002</v>
      </c>
      <c r="DW8" s="8">
        <v>2202.8000000000002</v>
      </c>
      <c r="DX8" s="8">
        <v>2331.6</v>
      </c>
      <c r="DY8" s="8">
        <v>2395.1</v>
      </c>
      <c r="DZ8" s="8">
        <v>2476.9</v>
      </c>
      <c r="EA8" s="8">
        <v>2526.6</v>
      </c>
      <c r="EB8" s="8">
        <v>2591.1999999999998</v>
      </c>
      <c r="EC8" s="8">
        <v>2667.6</v>
      </c>
      <c r="ED8" s="8">
        <v>2723.9</v>
      </c>
      <c r="EE8" s="8">
        <v>2789.8</v>
      </c>
      <c r="EF8" s="8">
        <v>2797.4</v>
      </c>
      <c r="EG8" s="8">
        <v>2856.5</v>
      </c>
      <c r="EH8" s="8">
        <v>2985.6</v>
      </c>
      <c r="EI8" s="8">
        <v>3124.2</v>
      </c>
      <c r="EJ8" s="8">
        <v>3162.5</v>
      </c>
      <c r="EK8" s="8">
        <v>3260.6</v>
      </c>
      <c r="EL8" s="8">
        <v>3280.8</v>
      </c>
      <c r="EM8" s="8">
        <v>3274.3</v>
      </c>
      <c r="EN8" s="8">
        <v>3332</v>
      </c>
      <c r="EO8" s="8">
        <v>3366.3</v>
      </c>
      <c r="EP8" s="8">
        <v>3402.6</v>
      </c>
      <c r="EQ8" s="8">
        <v>3473.4</v>
      </c>
      <c r="ER8" s="8">
        <v>3578.8</v>
      </c>
      <c r="ES8" s="8">
        <v>3689.2</v>
      </c>
      <c r="ET8" s="8">
        <v>3794.7</v>
      </c>
      <c r="EU8" s="8">
        <v>3908.1</v>
      </c>
      <c r="EV8" s="8">
        <v>4009.6</v>
      </c>
      <c r="EW8" s="8">
        <v>4084.3</v>
      </c>
      <c r="EX8" s="8">
        <v>4148.6000000000004</v>
      </c>
      <c r="EY8" s="8">
        <v>4230.2</v>
      </c>
      <c r="EZ8" s="8">
        <v>4294.8999999999996</v>
      </c>
      <c r="FA8" s="8">
        <v>4386.8</v>
      </c>
      <c r="FB8" s="8">
        <v>4444.1000000000004</v>
      </c>
      <c r="FC8" s="8">
        <v>4507.8999999999996</v>
      </c>
      <c r="FD8" s="8">
        <v>4545.3</v>
      </c>
      <c r="FE8" s="8">
        <v>4607.7</v>
      </c>
      <c r="FF8" s="8">
        <v>4657.6000000000004</v>
      </c>
      <c r="FG8" s="8">
        <v>4722.2</v>
      </c>
      <c r="FH8" s="8">
        <v>4806.2</v>
      </c>
      <c r="FI8" s="8">
        <v>4884.6000000000004</v>
      </c>
      <c r="FJ8" s="8">
        <v>5008</v>
      </c>
      <c r="FK8" s="8">
        <v>5073.3999999999996</v>
      </c>
      <c r="FL8" s="8">
        <v>5190</v>
      </c>
      <c r="FM8" s="8">
        <v>5282.8</v>
      </c>
      <c r="FN8" s="8">
        <v>5399.5</v>
      </c>
      <c r="FO8" s="8">
        <v>5511.3</v>
      </c>
      <c r="FP8" s="8">
        <v>5612.5</v>
      </c>
      <c r="FQ8" s="8">
        <v>5695.4</v>
      </c>
      <c r="FR8" s="8">
        <v>5747.2</v>
      </c>
      <c r="FS8" s="8">
        <v>5872.7</v>
      </c>
      <c r="FT8" s="8">
        <v>5960</v>
      </c>
      <c r="FU8" s="8">
        <v>6015.1</v>
      </c>
      <c r="FV8" s="8">
        <v>6004.7</v>
      </c>
      <c r="FW8" s="8">
        <v>6035.2</v>
      </c>
      <c r="FX8" s="8">
        <v>6126.9</v>
      </c>
      <c r="FY8" s="8">
        <v>6205.9</v>
      </c>
      <c r="FZ8" s="8">
        <v>6264.5</v>
      </c>
      <c r="GA8" s="8">
        <v>6363.1</v>
      </c>
      <c r="GB8" s="8">
        <v>6470.8</v>
      </c>
      <c r="GC8" s="8">
        <v>6566.6</v>
      </c>
      <c r="GD8" s="8">
        <v>6680.8</v>
      </c>
      <c r="GE8" s="8">
        <v>6729.5</v>
      </c>
      <c r="GF8" s="8">
        <v>6808.9</v>
      </c>
      <c r="GG8" s="8">
        <v>6882.1</v>
      </c>
      <c r="GH8" s="8">
        <v>7013.7</v>
      </c>
      <c r="GI8" s="8">
        <v>7115.7</v>
      </c>
      <c r="GJ8" s="8">
        <v>7246.9</v>
      </c>
      <c r="GK8" s="8">
        <v>7331.1</v>
      </c>
      <c r="GL8" s="8">
        <v>7455.3</v>
      </c>
      <c r="GM8" s="8">
        <v>7522.3</v>
      </c>
      <c r="GN8" s="8">
        <v>7581</v>
      </c>
      <c r="GO8" s="8">
        <v>7683.1</v>
      </c>
      <c r="GP8" s="8">
        <v>7772.6</v>
      </c>
      <c r="GQ8" s="8">
        <v>7868.5</v>
      </c>
      <c r="GR8" s="8">
        <v>8032.8</v>
      </c>
      <c r="GS8" s="8">
        <v>8131.4</v>
      </c>
      <c r="GT8" s="8">
        <v>8259.7999999999993</v>
      </c>
      <c r="GU8" s="8">
        <v>8362.7000000000007</v>
      </c>
      <c r="GV8" s="8">
        <v>8518.7999999999993</v>
      </c>
      <c r="GW8" s="8">
        <v>8662.7999999999993</v>
      </c>
      <c r="GX8" s="8">
        <v>8765.9</v>
      </c>
      <c r="GY8" s="8">
        <v>8866.5</v>
      </c>
      <c r="GZ8" s="8">
        <v>8969.7000000000007</v>
      </c>
      <c r="HA8" s="8">
        <v>9121.1</v>
      </c>
      <c r="HB8" s="8">
        <v>9294</v>
      </c>
      <c r="HC8" s="8">
        <v>9411.7000000000007</v>
      </c>
      <c r="HD8" s="8">
        <v>9526.2000000000007</v>
      </c>
      <c r="HE8" s="8">
        <v>9686.6</v>
      </c>
      <c r="HF8" s="8">
        <v>9900.2000000000007</v>
      </c>
      <c r="HG8" s="8">
        <v>10002.200000000001</v>
      </c>
      <c r="HH8" s="8">
        <v>10247.700000000001</v>
      </c>
      <c r="HI8" s="8">
        <v>10318.200000000001</v>
      </c>
      <c r="HJ8" s="8">
        <v>10435.700000000001</v>
      </c>
      <c r="HK8" s="8">
        <v>10470.200000000001</v>
      </c>
      <c r="HL8" s="8">
        <v>10599</v>
      </c>
      <c r="HM8" s="8">
        <v>10598</v>
      </c>
      <c r="HN8" s="8">
        <v>10660.5</v>
      </c>
      <c r="HO8" s="8">
        <v>10783.5</v>
      </c>
      <c r="HP8" s="8">
        <v>10887.5</v>
      </c>
      <c r="HQ8" s="8">
        <v>10984</v>
      </c>
      <c r="HR8" s="8">
        <v>11061.4</v>
      </c>
      <c r="HS8" s="8">
        <v>11174.1</v>
      </c>
      <c r="HT8" s="8">
        <v>11312.8</v>
      </c>
      <c r="HU8" s="8">
        <v>11566.7</v>
      </c>
      <c r="HV8" s="8">
        <v>11772.2</v>
      </c>
      <c r="HW8" s="8">
        <v>11923.4</v>
      </c>
      <c r="HX8" s="8">
        <v>12112.8</v>
      </c>
      <c r="HY8" s="8">
        <v>12305.3</v>
      </c>
      <c r="HZ8" s="8">
        <v>12527.2</v>
      </c>
      <c r="IA8" s="8">
        <v>12767.3</v>
      </c>
      <c r="IB8" s="8">
        <v>12922.7</v>
      </c>
      <c r="IC8" s="8">
        <v>13142.6</v>
      </c>
      <c r="ID8" s="8">
        <v>13324.2</v>
      </c>
      <c r="IE8" s="8">
        <v>13599.2</v>
      </c>
      <c r="IF8" s="8">
        <v>13753.4</v>
      </c>
      <c r="IG8" s="8">
        <v>13870.2</v>
      </c>
      <c r="IH8" s="8">
        <v>14039.6</v>
      </c>
      <c r="II8" s="8">
        <v>14215.7</v>
      </c>
      <c r="IJ8" s="8">
        <v>14402.1</v>
      </c>
      <c r="IK8" s="8">
        <v>14564.1</v>
      </c>
      <c r="IL8" s="8">
        <v>14715.1</v>
      </c>
      <c r="IM8" s="8">
        <v>14706.5</v>
      </c>
      <c r="IN8" s="8">
        <v>14865.7</v>
      </c>
      <c r="IO8" s="8">
        <v>14899</v>
      </c>
      <c r="IP8" s="8">
        <v>14608.2</v>
      </c>
      <c r="IQ8" s="8">
        <v>14430.9</v>
      </c>
      <c r="IR8" s="8">
        <v>14381.2</v>
      </c>
      <c r="IS8" s="8">
        <v>14448.9</v>
      </c>
      <c r="IT8" s="8">
        <v>14651.2</v>
      </c>
      <c r="IU8" s="8">
        <v>14764.6</v>
      </c>
      <c r="IV8" s="8">
        <v>14980.2</v>
      </c>
      <c r="IW8" s="8">
        <v>15141.6</v>
      </c>
      <c r="IX8" s="8">
        <v>15309.5</v>
      </c>
      <c r="IY8" s="8">
        <v>15351.4</v>
      </c>
      <c r="IZ8" s="8">
        <v>15557.5</v>
      </c>
      <c r="JA8" s="8">
        <v>15647.7</v>
      </c>
      <c r="JB8" s="8">
        <v>15842.3</v>
      </c>
      <c r="JC8" s="8">
        <v>16068.8</v>
      </c>
      <c r="JD8" s="8">
        <v>16207.1</v>
      </c>
      <c r="JE8" s="8">
        <v>16319.5</v>
      </c>
      <c r="JF8" s="8">
        <v>16420.400000000001</v>
      </c>
      <c r="JG8" s="8">
        <v>16648.2</v>
      </c>
      <c r="JH8" s="8">
        <v>16728.7</v>
      </c>
      <c r="JI8" s="8">
        <v>16953.8</v>
      </c>
      <c r="JJ8" s="8">
        <v>17192</v>
      </c>
      <c r="JK8" s="8">
        <v>17197.7</v>
      </c>
      <c r="JL8" s="8">
        <v>17518.5</v>
      </c>
      <c r="JM8" s="8">
        <v>17804.2</v>
      </c>
      <c r="JN8" s="8">
        <v>17912.099999999999</v>
      </c>
      <c r="JO8" s="8">
        <v>18063.5</v>
      </c>
      <c r="JP8" s="8">
        <v>18279.8</v>
      </c>
      <c r="JQ8" s="8">
        <v>18401.599999999999</v>
      </c>
      <c r="JR8" s="8">
        <v>18435.099999999999</v>
      </c>
      <c r="JS8" s="8">
        <v>18525.900000000001</v>
      </c>
      <c r="JT8" s="8">
        <v>18711.7</v>
      </c>
      <c r="JU8" s="8">
        <v>18892.599999999999</v>
      </c>
      <c r="JV8" s="8">
        <v>19089.400000000001</v>
      </c>
      <c r="JW8" s="8">
        <v>19280.099999999999</v>
      </c>
      <c r="JX8" s="8">
        <v>19438.599999999999</v>
      </c>
      <c r="JY8" s="8">
        <v>19692.599999999999</v>
      </c>
      <c r="JZ8" s="8">
        <v>20037.099999999999</v>
      </c>
      <c r="KA8" s="8">
        <v>20328.599999999999</v>
      </c>
      <c r="KB8" s="8">
        <v>20580.900000000001</v>
      </c>
      <c r="KC8" s="8">
        <v>20798.7</v>
      </c>
      <c r="KD8" s="8">
        <v>20917.900000000001</v>
      </c>
      <c r="KE8" s="8">
        <v>21104.1</v>
      </c>
      <c r="KF8" s="8">
        <v>21384.799999999999</v>
      </c>
      <c r="KG8" s="8">
        <v>21694.3</v>
      </c>
      <c r="KH8" s="8">
        <v>21902.400000000001</v>
      </c>
      <c r="KI8" s="8">
        <v>21706.5</v>
      </c>
      <c r="KJ8" s="8">
        <v>19913.099999999999</v>
      </c>
      <c r="KK8" s="8">
        <v>21647.599999999999</v>
      </c>
      <c r="KL8" s="8">
        <v>22024.5</v>
      </c>
      <c r="KM8" s="8">
        <v>22600.2</v>
      </c>
      <c r="KN8" s="8">
        <v>23292.400000000001</v>
      </c>
      <c r="KO8" s="8">
        <v>23829</v>
      </c>
      <c r="KP8" s="8">
        <v>24654.6</v>
      </c>
      <c r="KQ8" s="8">
        <v>25029.1</v>
      </c>
      <c r="KR8" s="8">
        <v>25544.3</v>
      </c>
      <c r="KS8" s="8">
        <v>25994.6</v>
      </c>
      <c r="KT8" s="8">
        <v>26408.400000000001</v>
      </c>
      <c r="KU8" s="8">
        <v>26813.599999999999</v>
      </c>
      <c r="KV8" s="8">
        <v>27063</v>
      </c>
      <c r="KW8" s="8">
        <v>27610.1</v>
      </c>
      <c r="KX8" s="8">
        <v>27938.799999999999</v>
      </c>
    </row>
    <row r="9" spans="1:310">
      <c r="A9" s="6" t="s">
        <v>810</v>
      </c>
      <c r="B9" s="8" t="s">
        <v>811</v>
      </c>
      <c r="C9" s="8">
        <v>156.19999999999999</v>
      </c>
      <c r="D9" s="8">
        <v>160</v>
      </c>
      <c r="E9" s="8">
        <v>163.5</v>
      </c>
      <c r="F9" s="8">
        <v>167.7</v>
      </c>
      <c r="G9" s="8">
        <v>170.4</v>
      </c>
      <c r="H9" s="8">
        <v>174.1</v>
      </c>
      <c r="I9" s="8">
        <v>177.1</v>
      </c>
      <c r="J9" s="8">
        <v>177.9</v>
      </c>
      <c r="K9" s="8">
        <v>176.8</v>
      </c>
      <c r="L9" s="8">
        <v>178.4</v>
      </c>
      <c r="M9" s="8">
        <v>177.8</v>
      </c>
      <c r="N9" s="8">
        <v>180.2</v>
      </c>
      <c r="O9" s="8">
        <v>182.9</v>
      </c>
      <c r="P9" s="8">
        <v>186.8</v>
      </c>
      <c r="Q9" s="8">
        <v>200.5</v>
      </c>
      <c r="R9" s="8">
        <v>197.9</v>
      </c>
      <c r="S9" s="8">
        <v>209.2</v>
      </c>
      <c r="T9" s="8">
        <v>204.9</v>
      </c>
      <c r="U9" s="8">
        <v>207.6</v>
      </c>
      <c r="V9" s="8">
        <v>211.6</v>
      </c>
      <c r="W9" s="8">
        <v>213</v>
      </c>
      <c r="X9" s="8">
        <v>217.1</v>
      </c>
      <c r="Y9" s="8">
        <v>219.6</v>
      </c>
      <c r="Z9" s="8">
        <v>227.7</v>
      </c>
      <c r="AA9" s="8">
        <v>231.2</v>
      </c>
      <c r="AB9" s="8">
        <v>233</v>
      </c>
      <c r="AC9" s="8">
        <v>233.7</v>
      </c>
      <c r="AD9" s="8">
        <v>233.1</v>
      </c>
      <c r="AE9" s="8">
        <v>235.2</v>
      </c>
      <c r="AF9" s="8">
        <v>237.9</v>
      </c>
      <c r="AG9" s="8">
        <v>240.3</v>
      </c>
      <c r="AH9" s="8">
        <v>245.1</v>
      </c>
      <c r="AI9" s="8">
        <v>251.4</v>
      </c>
      <c r="AJ9" s="8">
        <v>256.5</v>
      </c>
      <c r="AK9" s="8">
        <v>260.7</v>
      </c>
      <c r="AL9" s="8">
        <v>264.60000000000002</v>
      </c>
      <c r="AM9" s="8">
        <v>266.2</v>
      </c>
      <c r="AN9" s="8">
        <v>268.8</v>
      </c>
      <c r="AO9" s="8">
        <v>272.10000000000002</v>
      </c>
      <c r="AP9" s="8">
        <v>277.39999999999998</v>
      </c>
      <c r="AQ9" s="8">
        <v>281.89999999999998</v>
      </c>
      <c r="AR9" s="8">
        <v>284.2</v>
      </c>
      <c r="AS9" s="8">
        <v>288.8</v>
      </c>
      <c r="AT9" s="8">
        <v>290.39999999999998</v>
      </c>
      <c r="AU9" s="8">
        <v>289.89999999999998</v>
      </c>
      <c r="AV9" s="8">
        <v>292.8</v>
      </c>
      <c r="AW9" s="8">
        <v>297.89999999999998</v>
      </c>
      <c r="AX9" s="8">
        <v>301.8</v>
      </c>
      <c r="AY9" s="8">
        <v>309.39999999999998</v>
      </c>
      <c r="AZ9" s="8">
        <v>315.5</v>
      </c>
      <c r="BA9" s="8">
        <v>320.7</v>
      </c>
      <c r="BB9" s="8">
        <v>322.8</v>
      </c>
      <c r="BC9" s="8">
        <v>326.39999999999998</v>
      </c>
      <c r="BD9" s="8">
        <v>332.2</v>
      </c>
      <c r="BE9" s="8">
        <v>332.1</v>
      </c>
      <c r="BF9" s="8">
        <v>334</v>
      </c>
      <c r="BG9" s="8">
        <v>334.5</v>
      </c>
      <c r="BH9" s="8">
        <v>339.5</v>
      </c>
      <c r="BI9" s="8">
        <v>342.3</v>
      </c>
      <c r="BJ9" s="8">
        <v>349.6</v>
      </c>
      <c r="BK9" s="8">
        <v>354.8</v>
      </c>
      <c r="BL9" s="8">
        <v>360.5</v>
      </c>
      <c r="BM9" s="8">
        <v>364.3</v>
      </c>
      <c r="BN9" s="8">
        <v>370.6</v>
      </c>
      <c r="BO9" s="8">
        <v>374.3</v>
      </c>
      <c r="BP9" s="8">
        <v>378.4</v>
      </c>
      <c r="BQ9" s="8">
        <v>385.4</v>
      </c>
      <c r="BR9" s="8">
        <v>390</v>
      </c>
      <c r="BS9" s="8">
        <v>399.6</v>
      </c>
      <c r="BT9" s="8">
        <v>407.5</v>
      </c>
      <c r="BU9" s="8">
        <v>416.4</v>
      </c>
      <c r="BV9" s="8">
        <v>419</v>
      </c>
      <c r="BW9" s="8">
        <v>429.7</v>
      </c>
      <c r="BX9" s="8">
        <v>436.6</v>
      </c>
      <c r="BY9" s="8">
        <v>445.8</v>
      </c>
      <c r="BZ9" s="8">
        <v>459.7</v>
      </c>
      <c r="CA9" s="8">
        <v>470.1</v>
      </c>
      <c r="CB9" s="8">
        <v>475.2</v>
      </c>
      <c r="CC9" s="8">
        <v>484.3</v>
      </c>
      <c r="CD9" s="8">
        <v>490.1</v>
      </c>
      <c r="CE9" s="8">
        <v>494.3</v>
      </c>
      <c r="CF9" s="8">
        <v>503.5</v>
      </c>
      <c r="CG9" s="8">
        <v>510.7</v>
      </c>
      <c r="CH9" s="8">
        <v>518.20000000000005</v>
      </c>
      <c r="CI9" s="8">
        <v>536.29999999999995</v>
      </c>
      <c r="CJ9" s="8">
        <v>550</v>
      </c>
      <c r="CK9" s="8">
        <v>566.1</v>
      </c>
      <c r="CL9" s="8">
        <v>575</v>
      </c>
      <c r="CM9" s="8">
        <v>587</v>
      </c>
      <c r="CN9" s="8">
        <v>598.29999999999995</v>
      </c>
      <c r="CO9" s="8">
        <v>608.6</v>
      </c>
      <c r="CP9" s="8">
        <v>620.6</v>
      </c>
      <c r="CQ9" s="8">
        <v>631.70000000000005</v>
      </c>
      <c r="CR9" s="8">
        <v>641.6</v>
      </c>
      <c r="CS9" s="8">
        <v>653.5</v>
      </c>
      <c r="CT9" s="8">
        <v>660.2</v>
      </c>
      <c r="CU9" s="8">
        <v>679.2</v>
      </c>
      <c r="CV9" s="8">
        <v>693.2</v>
      </c>
      <c r="CW9" s="8">
        <v>705.6</v>
      </c>
      <c r="CX9" s="8">
        <v>721.7</v>
      </c>
      <c r="CY9" s="8">
        <v>738.9</v>
      </c>
      <c r="CZ9" s="8">
        <v>757.4</v>
      </c>
      <c r="DA9" s="8">
        <v>775.8</v>
      </c>
      <c r="DB9" s="8">
        <v>800.5</v>
      </c>
      <c r="DC9" s="8">
        <v>825</v>
      </c>
      <c r="DD9" s="8">
        <v>840.5</v>
      </c>
      <c r="DE9" s="8">
        <v>858.9</v>
      </c>
      <c r="DF9" s="8">
        <v>873.9</v>
      </c>
      <c r="DG9" s="8">
        <v>891.9</v>
      </c>
      <c r="DH9" s="8">
        <v>920.4</v>
      </c>
      <c r="DI9" s="8">
        <v>949.3</v>
      </c>
      <c r="DJ9" s="8">
        <v>959.1</v>
      </c>
      <c r="DK9" s="8">
        <v>985.2</v>
      </c>
      <c r="DL9" s="8">
        <v>1013.6</v>
      </c>
      <c r="DM9" s="8">
        <v>1047.2</v>
      </c>
      <c r="DN9" s="8">
        <v>1076.2</v>
      </c>
      <c r="DO9" s="8">
        <v>1109.9000000000001</v>
      </c>
      <c r="DP9" s="8">
        <v>1129.5</v>
      </c>
      <c r="DQ9" s="8">
        <v>1158.8</v>
      </c>
      <c r="DR9" s="8">
        <v>1192.4000000000001</v>
      </c>
      <c r="DS9" s="8">
        <v>1228.2</v>
      </c>
      <c r="DT9" s="8">
        <v>1256</v>
      </c>
      <c r="DU9" s="8">
        <v>1286.9000000000001</v>
      </c>
      <c r="DV9" s="8">
        <v>1324.8</v>
      </c>
      <c r="DW9" s="8">
        <v>1354.1</v>
      </c>
      <c r="DX9" s="8">
        <v>1411.4</v>
      </c>
      <c r="DY9" s="8">
        <v>1442.2</v>
      </c>
      <c r="DZ9" s="8">
        <v>1481.4</v>
      </c>
      <c r="EA9" s="8">
        <v>1517.1</v>
      </c>
      <c r="EB9" s="8">
        <v>1557.6</v>
      </c>
      <c r="EC9" s="8">
        <v>1611.9</v>
      </c>
      <c r="ED9" s="8">
        <v>1655</v>
      </c>
      <c r="EE9" s="8">
        <v>1702.3</v>
      </c>
      <c r="EF9" s="8">
        <v>1704.7</v>
      </c>
      <c r="EG9" s="8">
        <v>1763.8</v>
      </c>
      <c r="EH9" s="8">
        <v>1831.9</v>
      </c>
      <c r="EI9" s="8">
        <v>1885.7</v>
      </c>
      <c r="EJ9" s="8">
        <v>1917.5</v>
      </c>
      <c r="EK9" s="8">
        <v>1958.1</v>
      </c>
      <c r="EL9" s="8">
        <v>1974.4</v>
      </c>
      <c r="EM9" s="8">
        <v>2014.2</v>
      </c>
      <c r="EN9" s="8">
        <v>2039.6</v>
      </c>
      <c r="EO9" s="8">
        <v>2085.6999999999998</v>
      </c>
      <c r="EP9" s="8">
        <v>2145.6</v>
      </c>
      <c r="EQ9" s="8">
        <v>2184.6</v>
      </c>
      <c r="ER9" s="8">
        <v>2249.4</v>
      </c>
      <c r="ES9" s="8">
        <v>2319.9</v>
      </c>
      <c r="ET9" s="8">
        <v>2372.5</v>
      </c>
      <c r="EU9" s="8">
        <v>2418.1999999999998</v>
      </c>
      <c r="EV9" s="8">
        <v>2475.9</v>
      </c>
      <c r="EW9" s="8">
        <v>2513.5</v>
      </c>
      <c r="EX9" s="8">
        <v>2561.8000000000002</v>
      </c>
      <c r="EY9" s="8">
        <v>2636</v>
      </c>
      <c r="EZ9" s="8">
        <v>2681.8</v>
      </c>
      <c r="FA9" s="8">
        <v>2754.1</v>
      </c>
      <c r="FB9" s="8">
        <v>2779.4</v>
      </c>
      <c r="FC9" s="8">
        <v>2823.6</v>
      </c>
      <c r="FD9" s="8">
        <v>2851.5</v>
      </c>
      <c r="FE9" s="8">
        <v>2917.2</v>
      </c>
      <c r="FF9" s="8">
        <v>2952.8</v>
      </c>
      <c r="FG9" s="8">
        <v>2983.5</v>
      </c>
      <c r="FH9" s="8">
        <v>3053.3</v>
      </c>
      <c r="FI9" s="8">
        <v>3117.4</v>
      </c>
      <c r="FJ9" s="8">
        <v>3150.9</v>
      </c>
      <c r="FK9" s="8">
        <v>3231.9</v>
      </c>
      <c r="FL9" s="8">
        <v>3291.7</v>
      </c>
      <c r="FM9" s="8">
        <v>3361.9</v>
      </c>
      <c r="FN9" s="8">
        <v>3434.5</v>
      </c>
      <c r="FO9" s="8">
        <v>3490.2</v>
      </c>
      <c r="FP9" s="8">
        <v>3553.8</v>
      </c>
      <c r="FQ9" s="8">
        <v>3609.4</v>
      </c>
      <c r="FR9" s="8">
        <v>3653.7</v>
      </c>
      <c r="FS9" s="8">
        <v>3737.9</v>
      </c>
      <c r="FT9" s="8">
        <v>3783.4</v>
      </c>
      <c r="FU9" s="8">
        <v>3846.7</v>
      </c>
      <c r="FV9" s="8">
        <v>3867.9</v>
      </c>
      <c r="FW9" s="8">
        <v>3873.6</v>
      </c>
      <c r="FX9" s="8">
        <v>3926.9</v>
      </c>
      <c r="FY9" s="8">
        <v>3973.3</v>
      </c>
      <c r="FZ9" s="8">
        <v>4000</v>
      </c>
      <c r="GA9" s="8">
        <v>4100.3999999999996</v>
      </c>
      <c r="GB9" s="8">
        <v>4155.7</v>
      </c>
      <c r="GC9" s="8">
        <v>4227</v>
      </c>
      <c r="GD9" s="8">
        <v>4307.2</v>
      </c>
      <c r="GE9" s="8">
        <v>4349.5</v>
      </c>
      <c r="GF9" s="8">
        <v>4418.6000000000004</v>
      </c>
      <c r="GG9" s="8">
        <v>4487.2</v>
      </c>
      <c r="GH9" s="8">
        <v>4552.7</v>
      </c>
      <c r="GI9" s="8">
        <v>4621.2</v>
      </c>
      <c r="GJ9" s="8">
        <v>4683.2</v>
      </c>
      <c r="GK9" s="8">
        <v>4752.8</v>
      </c>
      <c r="GL9" s="8">
        <v>4826.7</v>
      </c>
      <c r="GM9" s="8">
        <v>4862.3999999999996</v>
      </c>
      <c r="GN9" s="8">
        <v>4933.6000000000004</v>
      </c>
      <c r="GO9" s="8">
        <v>4998.7</v>
      </c>
      <c r="GP9" s="8">
        <v>5055.7</v>
      </c>
      <c r="GQ9" s="8">
        <v>5130.6000000000004</v>
      </c>
      <c r="GR9" s="8">
        <v>5220.5</v>
      </c>
      <c r="GS9" s="8">
        <v>5274.5</v>
      </c>
      <c r="GT9" s="8">
        <v>5352.8</v>
      </c>
      <c r="GU9" s="8">
        <v>5433.1</v>
      </c>
      <c r="GV9" s="8">
        <v>5471.3</v>
      </c>
      <c r="GW9" s="8">
        <v>5579.2</v>
      </c>
      <c r="GX9" s="8">
        <v>5663.6</v>
      </c>
      <c r="GY9" s="8">
        <v>5721.3</v>
      </c>
      <c r="GZ9" s="8">
        <v>5832.6</v>
      </c>
      <c r="HA9" s="8">
        <v>5926.8</v>
      </c>
      <c r="HB9" s="8">
        <v>6028.2</v>
      </c>
      <c r="HC9" s="8">
        <v>6102</v>
      </c>
      <c r="HD9" s="8">
        <v>6230.6</v>
      </c>
      <c r="HE9" s="8">
        <v>6335.3</v>
      </c>
      <c r="HF9" s="8">
        <v>6467</v>
      </c>
      <c r="HG9" s="8">
        <v>6618.2</v>
      </c>
      <c r="HH9" s="8">
        <v>6711.9</v>
      </c>
      <c r="HI9" s="8">
        <v>6820</v>
      </c>
      <c r="HJ9" s="8">
        <v>6918.6</v>
      </c>
      <c r="HK9" s="8">
        <v>6995.3</v>
      </c>
      <c r="HL9" s="8">
        <v>7042.3</v>
      </c>
      <c r="HM9" s="8">
        <v>7070.3</v>
      </c>
      <c r="HN9" s="8">
        <v>7187.3</v>
      </c>
      <c r="HO9" s="8">
        <v>7217.7</v>
      </c>
      <c r="HP9" s="8">
        <v>7308</v>
      </c>
      <c r="HQ9" s="8">
        <v>7397.1</v>
      </c>
      <c r="HR9" s="8">
        <v>7473</v>
      </c>
      <c r="HS9" s="8">
        <v>7567.2</v>
      </c>
      <c r="HT9" s="8">
        <v>7661.5</v>
      </c>
      <c r="HU9" s="8">
        <v>7820.9</v>
      </c>
      <c r="HV9" s="8">
        <v>7913.5</v>
      </c>
      <c r="HW9" s="8">
        <v>8048.8</v>
      </c>
      <c r="HX9" s="8">
        <v>8147.1</v>
      </c>
      <c r="HY9" s="8">
        <v>8283.2999999999993</v>
      </c>
      <c r="HZ9" s="8">
        <v>8448.6</v>
      </c>
      <c r="IA9" s="8">
        <v>8551.7000000000007</v>
      </c>
      <c r="IB9" s="8">
        <v>8701.1</v>
      </c>
      <c r="IC9" s="8">
        <v>8868.1</v>
      </c>
      <c r="ID9" s="8">
        <v>8955.2999999999993</v>
      </c>
      <c r="IE9" s="8">
        <v>9100.2000000000007</v>
      </c>
      <c r="IF9" s="8">
        <v>9227.6</v>
      </c>
      <c r="IG9" s="8">
        <v>9353.7999999999993</v>
      </c>
      <c r="IH9" s="8">
        <v>9427.4</v>
      </c>
      <c r="II9" s="8">
        <v>9572.1</v>
      </c>
      <c r="IJ9" s="8">
        <v>9678.7000000000007</v>
      </c>
      <c r="IK9" s="8">
        <v>9798.4</v>
      </c>
      <c r="IL9" s="8">
        <v>9937.1</v>
      </c>
      <c r="IM9" s="8">
        <v>10004.4</v>
      </c>
      <c r="IN9" s="8">
        <v>10129.9</v>
      </c>
      <c r="IO9" s="8">
        <v>10159.1</v>
      </c>
      <c r="IP9" s="8">
        <v>9906.9</v>
      </c>
      <c r="IQ9" s="8">
        <v>9815</v>
      </c>
      <c r="IR9" s="8">
        <v>9805.5</v>
      </c>
      <c r="IS9" s="8">
        <v>9939.4</v>
      </c>
      <c r="IT9" s="8">
        <v>10005</v>
      </c>
      <c r="IU9" s="8">
        <v>10101.799999999999</v>
      </c>
      <c r="IV9" s="8">
        <v>10208.1</v>
      </c>
      <c r="IW9" s="8">
        <v>10300.799999999999</v>
      </c>
      <c r="IX9" s="8">
        <v>10430.299999999999</v>
      </c>
      <c r="IY9" s="8">
        <v>10558.2</v>
      </c>
      <c r="IZ9" s="8">
        <v>10673</v>
      </c>
      <c r="JA9" s="8">
        <v>10755</v>
      </c>
      <c r="JB9" s="8">
        <v>10809.2</v>
      </c>
      <c r="JC9" s="8">
        <v>10959.3</v>
      </c>
      <c r="JD9" s="8">
        <v>11005.1</v>
      </c>
      <c r="JE9" s="8">
        <v>11059.4</v>
      </c>
      <c r="JF9" s="8">
        <v>11165.7</v>
      </c>
      <c r="JG9" s="8">
        <v>11277.7</v>
      </c>
      <c r="JH9" s="8">
        <v>11315.7</v>
      </c>
      <c r="JI9" s="8">
        <v>11408.4</v>
      </c>
      <c r="JJ9" s="8">
        <v>11551.2</v>
      </c>
      <c r="JK9" s="8">
        <v>11646</v>
      </c>
      <c r="JL9" s="8">
        <v>11810.5</v>
      </c>
      <c r="JM9" s="8">
        <v>11959.8</v>
      </c>
      <c r="JN9" s="8">
        <v>12081.6</v>
      </c>
      <c r="JO9" s="8">
        <v>12119.8</v>
      </c>
      <c r="JP9" s="8">
        <v>12264.1</v>
      </c>
      <c r="JQ9" s="8">
        <v>12382.5</v>
      </c>
      <c r="JR9" s="8">
        <v>12423.4</v>
      </c>
      <c r="JS9" s="8">
        <v>12523.2</v>
      </c>
      <c r="JT9" s="8">
        <v>12665.1</v>
      </c>
      <c r="JU9" s="8">
        <v>12797.1</v>
      </c>
      <c r="JV9" s="8">
        <v>12922</v>
      </c>
      <c r="JW9" s="8">
        <v>13097.3</v>
      </c>
      <c r="JX9" s="8">
        <v>13188.7</v>
      </c>
      <c r="JY9" s="8">
        <v>13325.1</v>
      </c>
      <c r="JZ9" s="8">
        <v>13551.4</v>
      </c>
      <c r="KA9" s="8">
        <v>13745.1</v>
      </c>
      <c r="KB9" s="8">
        <v>13891.3</v>
      </c>
      <c r="KC9" s="8">
        <v>14002.2</v>
      </c>
      <c r="KD9" s="8">
        <v>14099.2</v>
      </c>
      <c r="KE9" s="8">
        <v>14148</v>
      </c>
      <c r="KF9" s="8">
        <v>14336.8</v>
      </c>
      <c r="KG9" s="8">
        <v>14517.7</v>
      </c>
      <c r="KH9" s="8">
        <v>14668</v>
      </c>
      <c r="KI9" s="8">
        <v>14473.1</v>
      </c>
      <c r="KJ9" s="8">
        <v>13168.9</v>
      </c>
      <c r="KK9" s="8">
        <v>14456.2</v>
      </c>
      <c r="KL9" s="8">
        <v>14726.7</v>
      </c>
      <c r="KM9" s="8">
        <v>15217.7</v>
      </c>
      <c r="KN9" s="8">
        <v>15950.9</v>
      </c>
      <c r="KO9" s="8">
        <v>16285.1</v>
      </c>
      <c r="KP9" s="8">
        <v>16718.2</v>
      </c>
      <c r="KQ9" s="8">
        <v>17030.599999999999</v>
      </c>
      <c r="KR9" s="8">
        <v>17415.099999999999</v>
      </c>
      <c r="KS9" s="8">
        <v>17684.2</v>
      </c>
      <c r="KT9" s="8">
        <v>17917</v>
      </c>
      <c r="KU9" s="8">
        <v>18269.599999999999</v>
      </c>
      <c r="KV9" s="8">
        <v>18419</v>
      </c>
      <c r="KW9" s="8">
        <v>18679.5</v>
      </c>
      <c r="KX9" s="8">
        <v>18888.099999999999</v>
      </c>
    </row>
    <row r="10" spans="1:310">
      <c r="A10" s="6" t="s">
        <v>812</v>
      </c>
      <c r="B10" s="6" t="s">
        <v>813</v>
      </c>
      <c r="C10" s="6">
        <v>95.6</v>
      </c>
      <c r="D10" s="6">
        <v>98.2</v>
      </c>
      <c r="E10" s="6">
        <v>100.4</v>
      </c>
      <c r="F10" s="6">
        <v>103.5</v>
      </c>
      <c r="G10" s="6">
        <v>105.1</v>
      </c>
      <c r="H10" s="6">
        <v>107.2</v>
      </c>
      <c r="I10" s="6">
        <v>108.7</v>
      </c>
      <c r="J10" s="6">
        <v>108.7</v>
      </c>
      <c r="K10" s="6">
        <v>107.2</v>
      </c>
      <c r="L10" s="6">
        <v>108.3</v>
      </c>
      <c r="M10" s="6">
        <v>107.6</v>
      </c>
      <c r="N10" s="6">
        <v>109.3</v>
      </c>
      <c r="O10" s="6">
        <v>110.8</v>
      </c>
      <c r="P10" s="6">
        <v>112.6</v>
      </c>
      <c r="Q10" s="6">
        <v>124</v>
      </c>
      <c r="R10" s="6">
        <v>119.9</v>
      </c>
      <c r="S10" s="6">
        <v>127.6</v>
      </c>
      <c r="T10" s="6">
        <v>122.2</v>
      </c>
      <c r="U10" s="6">
        <v>123.4</v>
      </c>
      <c r="V10" s="6">
        <v>125.8</v>
      </c>
      <c r="W10" s="6">
        <v>125.5</v>
      </c>
      <c r="X10" s="6">
        <v>127.6</v>
      </c>
      <c r="Y10" s="6">
        <v>127.9</v>
      </c>
      <c r="Z10" s="6">
        <v>134.1</v>
      </c>
      <c r="AA10" s="6">
        <v>135.69999999999999</v>
      </c>
      <c r="AB10" s="6">
        <v>135.6</v>
      </c>
      <c r="AC10" s="6">
        <v>134.4</v>
      </c>
      <c r="AD10" s="6">
        <v>133.6</v>
      </c>
      <c r="AE10" s="6">
        <v>134.19999999999999</v>
      </c>
      <c r="AF10" s="6">
        <v>135</v>
      </c>
      <c r="AG10" s="6">
        <v>135.4</v>
      </c>
      <c r="AH10" s="6">
        <v>138.5</v>
      </c>
      <c r="AI10" s="6">
        <v>142.9</v>
      </c>
      <c r="AJ10" s="6">
        <v>146.80000000000001</v>
      </c>
      <c r="AK10" s="6">
        <v>149.4</v>
      </c>
      <c r="AL10" s="6">
        <v>150.5</v>
      </c>
      <c r="AM10" s="6">
        <v>150.19999999999999</v>
      </c>
      <c r="AN10" s="6">
        <v>151.1</v>
      </c>
      <c r="AO10" s="6">
        <v>152.1</v>
      </c>
      <c r="AP10" s="6">
        <v>155.19999999999999</v>
      </c>
      <c r="AQ10" s="6">
        <v>158</v>
      </c>
      <c r="AR10" s="6">
        <v>158.6</v>
      </c>
      <c r="AS10" s="6">
        <v>161.19999999999999</v>
      </c>
      <c r="AT10" s="6">
        <v>160.5</v>
      </c>
      <c r="AU10" s="6">
        <v>159.30000000000001</v>
      </c>
      <c r="AV10" s="6">
        <v>159.80000000000001</v>
      </c>
      <c r="AW10" s="6">
        <v>162.4</v>
      </c>
      <c r="AX10" s="6">
        <v>164.8</v>
      </c>
      <c r="AY10" s="6">
        <v>169.7</v>
      </c>
      <c r="AZ10" s="6">
        <v>172.6</v>
      </c>
      <c r="BA10" s="6">
        <v>174.5</v>
      </c>
      <c r="BB10" s="6">
        <v>173.6</v>
      </c>
      <c r="BC10" s="6">
        <v>175.1</v>
      </c>
      <c r="BD10" s="6">
        <v>178.4</v>
      </c>
      <c r="BE10" s="6">
        <v>177.5</v>
      </c>
      <c r="BF10" s="6">
        <v>177.1</v>
      </c>
      <c r="BG10" s="6">
        <v>175.6</v>
      </c>
      <c r="BH10" s="6">
        <v>177.6</v>
      </c>
      <c r="BI10" s="6">
        <v>179.2</v>
      </c>
      <c r="BJ10" s="6">
        <v>182.9</v>
      </c>
      <c r="BK10" s="6">
        <v>185.5</v>
      </c>
      <c r="BL10" s="6">
        <v>187.8</v>
      </c>
      <c r="BM10" s="6">
        <v>189.5</v>
      </c>
      <c r="BN10" s="6">
        <v>193</v>
      </c>
      <c r="BO10" s="6">
        <v>195</v>
      </c>
      <c r="BP10" s="6">
        <v>196.7</v>
      </c>
      <c r="BQ10" s="6">
        <v>199.9</v>
      </c>
      <c r="BR10" s="6">
        <v>201</v>
      </c>
      <c r="BS10" s="6">
        <v>206.6</v>
      </c>
      <c r="BT10" s="6">
        <v>210.9</v>
      </c>
      <c r="BU10" s="6">
        <v>216.3</v>
      </c>
      <c r="BV10" s="6">
        <v>215.2</v>
      </c>
      <c r="BW10" s="6">
        <v>222.7</v>
      </c>
      <c r="BX10" s="6">
        <v>225.6</v>
      </c>
      <c r="BY10" s="6">
        <v>230.8</v>
      </c>
      <c r="BZ10" s="6">
        <v>239.7</v>
      </c>
      <c r="CA10" s="6">
        <v>246.4</v>
      </c>
      <c r="CB10" s="6">
        <v>247</v>
      </c>
      <c r="CC10" s="6">
        <v>252.1</v>
      </c>
      <c r="CD10" s="6">
        <v>253</v>
      </c>
      <c r="CE10" s="6">
        <v>253.5</v>
      </c>
      <c r="CF10" s="6">
        <v>258.5</v>
      </c>
      <c r="CG10" s="6">
        <v>260.5</v>
      </c>
      <c r="CH10" s="6">
        <v>263.5</v>
      </c>
      <c r="CI10" s="6">
        <v>274.39999999999998</v>
      </c>
      <c r="CJ10" s="6">
        <v>280.89999999999998</v>
      </c>
      <c r="CK10" s="6">
        <v>290.39999999999998</v>
      </c>
      <c r="CL10" s="6">
        <v>292.8</v>
      </c>
      <c r="CM10" s="6">
        <v>298.8</v>
      </c>
      <c r="CN10" s="6">
        <v>302.7</v>
      </c>
      <c r="CO10" s="6">
        <v>306.60000000000002</v>
      </c>
      <c r="CP10" s="6">
        <v>310.60000000000002</v>
      </c>
      <c r="CQ10" s="6">
        <v>314.10000000000002</v>
      </c>
      <c r="CR10" s="6">
        <v>317.60000000000002</v>
      </c>
      <c r="CS10" s="6">
        <v>321.7</v>
      </c>
      <c r="CT10" s="6">
        <v>321.8</v>
      </c>
      <c r="CU10" s="6">
        <v>333.9</v>
      </c>
      <c r="CV10" s="6">
        <v>339.8</v>
      </c>
      <c r="CW10" s="6">
        <v>343.9</v>
      </c>
      <c r="CX10" s="6">
        <v>350.9</v>
      </c>
      <c r="CY10" s="6">
        <v>357.7</v>
      </c>
      <c r="CZ10" s="6">
        <v>368.4</v>
      </c>
      <c r="DA10" s="6">
        <v>377.7</v>
      </c>
      <c r="DB10" s="6">
        <v>391.5</v>
      </c>
      <c r="DC10" s="6">
        <v>407.3</v>
      </c>
      <c r="DD10" s="6">
        <v>412.7</v>
      </c>
      <c r="DE10" s="6">
        <v>420.7</v>
      </c>
      <c r="DF10" s="6">
        <v>425.9</v>
      </c>
      <c r="DG10" s="6">
        <v>435.5</v>
      </c>
      <c r="DH10" s="6">
        <v>448.6</v>
      </c>
      <c r="DI10" s="6">
        <v>464</v>
      </c>
      <c r="DJ10" s="6">
        <v>458.1</v>
      </c>
      <c r="DK10" s="6">
        <v>468</v>
      </c>
      <c r="DL10" s="6">
        <v>481.5</v>
      </c>
      <c r="DM10" s="6">
        <v>502.8</v>
      </c>
      <c r="DN10" s="6">
        <v>513.1</v>
      </c>
      <c r="DO10" s="6">
        <v>530.70000000000005</v>
      </c>
      <c r="DP10" s="6">
        <v>539</v>
      </c>
      <c r="DQ10" s="6">
        <v>550.5</v>
      </c>
      <c r="DR10" s="6">
        <v>565.1</v>
      </c>
      <c r="DS10" s="6">
        <v>580.4</v>
      </c>
      <c r="DT10" s="6">
        <v>592.9</v>
      </c>
      <c r="DU10" s="6">
        <v>603.9</v>
      </c>
      <c r="DV10" s="6">
        <v>624.29999999999995</v>
      </c>
      <c r="DW10" s="6">
        <v>629.20000000000005</v>
      </c>
      <c r="DX10" s="6">
        <v>661</v>
      </c>
      <c r="DY10" s="6">
        <v>672.4</v>
      </c>
      <c r="DZ10" s="6">
        <v>691.7</v>
      </c>
      <c r="EA10" s="6">
        <v>707.9</v>
      </c>
      <c r="EB10" s="6">
        <v>722.2</v>
      </c>
      <c r="EC10" s="6">
        <v>753.3</v>
      </c>
      <c r="ED10" s="6">
        <v>768.4</v>
      </c>
      <c r="EE10" s="6">
        <v>792</v>
      </c>
      <c r="EF10" s="6">
        <v>777.8</v>
      </c>
      <c r="EG10" s="6">
        <v>801.9</v>
      </c>
      <c r="EH10" s="6">
        <v>827.5</v>
      </c>
      <c r="EI10" s="6">
        <v>860.1</v>
      </c>
      <c r="EJ10" s="6">
        <v>863.8</v>
      </c>
      <c r="EK10" s="6">
        <v>881.1</v>
      </c>
      <c r="EL10" s="6">
        <v>872.5</v>
      </c>
      <c r="EM10" s="6">
        <v>886.3</v>
      </c>
      <c r="EN10" s="6">
        <v>887.9</v>
      </c>
      <c r="EO10" s="6">
        <v>901.8</v>
      </c>
      <c r="EP10" s="6">
        <v>921.1</v>
      </c>
      <c r="EQ10" s="6">
        <v>925.9</v>
      </c>
      <c r="ER10" s="6">
        <v>962.6</v>
      </c>
      <c r="ES10" s="6">
        <v>990.8</v>
      </c>
      <c r="ET10" s="6">
        <v>1015.8</v>
      </c>
      <c r="EU10" s="6">
        <v>1037.9000000000001</v>
      </c>
      <c r="EV10" s="6">
        <v>1063.5999999999999</v>
      </c>
      <c r="EW10" s="6">
        <v>1066.5999999999999</v>
      </c>
      <c r="EX10" s="6">
        <v>1086.5999999999999</v>
      </c>
      <c r="EY10" s="6">
        <v>1110.4000000000001</v>
      </c>
      <c r="EZ10" s="6">
        <v>1126</v>
      </c>
      <c r="FA10" s="6">
        <v>1156.9000000000001</v>
      </c>
      <c r="FB10" s="6">
        <v>1157.0999999999999</v>
      </c>
      <c r="FC10" s="6">
        <v>1170.9000000000001</v>
      </c>
      <c r="FD10" s="6">
        <v>1174.7</v>
      </c>
      <c r="FE10" s="6">
        <v>1216.7</v>
      </c>
      <c r="FF10" s="6">
        <v>1220.0999999999999</v>
      </c>
      <c r="FG10" s="6">
        <v>1215.9000000000001</v>
      </c>
      <c r="FH10" s="6">
        <v>1251.4000000000001</v>
      </c>
      <c r="FI10" s="6">
        <v>1281.2</v>
      </c>
      <c r="FJ10" s="6">
        <v>1276.7</v>
      </c>
      <c r="FK10" s="6">
        <v>1308.8</v>
      </c>
      <c r="FL10" s="6">
        <v>1326.8</v>
      </c>
      <c r="FM10" s="6">
        <v>1341.2</v>
      </c>
      <c r="FN10" s="6">
        <v>1372.5</v>
      </c>
      <c r="FO10" s="6">
        <v>1389</v>
      </c>
      <c r="FP10" s="6">
        <v>1421.1</v>
      </c>
      <c r="FQ10" s="6">
        <v>1441.9</v>
      </c>
      <c r="FR10" s="6">
        <v>1443.2</v>
      </c>
      <c r="FS10" s="6">
        <v>1489.6</v>
      </c>
      <c r="FT10" s="6">
        <v>1479.3</v>
      </c>
      <c r="FU10" s="6">
        <v>1496.7</v>
      </c>
      <c r="FV10" s="6">
        <v>1499.7</v>
      </c>
      <c r="FW10" s="6">
        <v>1485.8</v>
      </c>
      <c r="FX10" s="6">
        <v>1497</v>
      </c>
      <c r="FY10" s="6">
        <v>1508.7</v>
      </c>
      <c r="FZ10" s="6">
        <v>1498.2</v>
      </c>
      <c r="GA10" s="6">
        <v>1533.8</v>
      </c>
      <c r="GB10" s="6">
        <v>1548.2</v>
      </c>
      <c r="GC10" s="6">
        <v>1573.1</v>
      </c>
      <c r="GD10" s="6">
        <v>1597.9</v>
      </c>
      <c r="GE10" s="6">
        <v>1607</v>
      </c>
      <c r="GF10" s="6">
        <v>1634.2</v>
      </c>
      <c r="GG10" s="6">
        <v>1649.2</v>
      </c>
      <c r="GH10" s="6">
        <v>1679.1</v>
      </c>
      <c r="GI10" s="6">
        <v>1705.7</v>
      </c>
      <c r="GJ10" s="6">
        <v>1726.8</v>
      </c>
      <c r="GK10" s="6">
        <v>1758.9</v>
      </c>
      <c r="GL10" s="6">
        <v>1794.8</v>
      </c>
      <c r="GM10" s="6">
        <v>1788.1</v>
      </c>
      <c r="GN10" s="6">
        <v>1803.9</v>
      </c>
      <c r="GO10" s="6">
        <v>1826.2</v>
      </c>
      <c r="GP10" s="6">
        <v>1843.9</v>
      </c>
      <c r="GQ10" s="6">
        <v>1871</v>
      </c>
      <c r="GR10" s="6">
        <v>1915.9</v>
      </c>
      <c r="GS10" s="6">
        <v>1925.9</v>
      </c>
      <c r="GT10" s="6">
        <v>1957.9</v>
      </c>
      <c r="GU10" s="6">
        <v>1986.6</v>
      </c>
      <c r="GV10" s="6">
        <v>1974.3</v>
      </c>
      <c r="GW10" s="6">
        <v>2020.1</v>
      </c>
      <c r="GX10" s="6">
        <v>2045</v>
      </c>
      <c r="GY10" s="6">
        <v>2044.4</v>
      </c>
      <c r="GZ10" s="6">
        <v>2089.1999999999998</v>
      </c>
      <c r="HA10" s="6">
        <v>2119.9</v>
      </c>
      <c r="HB10" s="6">
        <v>2180.3000000000002</v>
      </c>
      <c r="HC10" s="6">
        <v>2204.9</v>
      </c>
      <c r="HD10" s="6">
        <v>2273.1</v>
      </c>
      <c r="HE10" s="6">
        <v>2311.3000000000002</v>
      </c>
      <c r="HF10" s="6">
        <v>2359</v>
      </c>
      <c r="HG10" s="6">
        <v>2413.1</v>
      </c>
      <c r="HH10" s="6">
        <v>2437.1</v>
      </c>
      <c r="HI10" s="6">
        <v>2469.1999999999998</v>
      </c>
      <c r="HJ10" s="6">
        <v>2493.4</v>
      </c>
      <c r="HK10" s="6">
        <v>2499.1999999999998</v>
      </c>
      <c r="HL10" s="6">
        <v>2510.1</v>
      </c>
      <c r="HM10" s="6">
        <v>2515.1999999999998</v>
      </c>
      <c r="HN10" s="6">
        <v>2577.8000000000002</v>
      </c>
      <c r="HO10" s="6">
        <v>2561.9</v>
      </c>
      <c r="HP10" s="6">
        <v>2586.9</v>
      </c>
      <c r="HQ10" s="6">
        <v>2618.4</v>
      </c>
      <c r="HR10" s="6">
        <v>2628</v>
      </c>
      <c r="HS10" s="6">
        <v>2657.3</v>
      </c>
      <c r="HT10" s="6">
        <v>2677.9</v>
      </c>
      <c r="HU10" s="6">
        <v>2766.2</v>
      </c>
      <c r="HV10" s="6">
        <v>2788.9</v>
      </c>
      <c r="HW10" s="6">
        <v>2843.2</v>
      </c>
      <c r="HX10" s="6">
        <v>2869</v>
      </c>
      <c r="HY10" s="6">
        <v>2911.3</v>
      </c>
      <c r="HZ10" s="6">
        <v>2984.5</v>
      </c>
      <c r="IA10" s="6">
        <v>3001.9</v>
      </c>
      <c r="IB10" s="6">
        <v>3057.4</v>
      </c>
      <c r="IC10" s="6">
        <v>3137.8</v>
      </c>
      <c r="ID10" s="6">
        <v>3134.5</v>
      </c>
      <c r="IE10" s="6">
        <v>3196.8</v>
      </c>
      <c r="IF10" s="6">
        <v>3226.1</v>
      </c>
      <c r="IG10" s="6">
        <v>3273.4</v>
      </c>
      <c r="IH10" s="6">
        <v>3262.2</v>
      </c>
      <c r="II10" s="6">
        <v>3308.1</v>
      </c>
      <c r="IJ10" s="6">
        <v>3351.8</v>
      </c>
      <c r="IK10" s="6">
        <v>3380</v>
      </c>
      <c r="IL10" s="6">
        <v>3428.2</v>
      </c>
      <c r="IM10" s="6">
        <v>3406.4</v>
      </c>
      <c r="IN10" s="6">
        <v>3443.5</v>
      </c>
      <c r="IO10" s="6">
        <v>3427.9</v>
      </c>
      <c r="IP10" s="6">
        <v>3175.1</v>
      </c>
      <c r="IQ10" s="6">
        <v>3120</v>
      </c>
      <c r="IR10" s="6">
        <v>3134.5</v>
      </c>
      <c r="IS10" s="6">
        <v>3228.5</v>
      </c>
      <c r="IT10" s="6">
        <v>3237.1</v>
      </c>
      <c r="IU10" s="6">
        <v>3266.2</v>
      </c>
      <c r="IV10" s="6">
        <v>3291.2</v>
      </c>
      <c r="IW10" s="6">
        <v>3315.1</v>
      </c>
      <c r="IX10" s="6">
        <v>3398.8</v>
      </c>
      <c r="IY10" s="6">
        <v>3469</v>
      </c>
      <c r="IZ10" s="6">
        <v>3514.5</v>
      </c>
      <c r="JA10" s="6">
        <v>3527.8</v>
      </c>
      <c r="JB10" s="6">
        <v>3561.2</v>
      </c>
      <c r="JC10" s="6">
        <v>3628.7</v>
      </c>
      <c r="JD10" s="6">
        <v>3616.4</v>
      </c>
      <c r="JE10" s="6">
        <v>3631.8</v>
      </c>
      <c r="JF10" s="6">
        <v>3674.1</v>
      </c>
      <c r="JG10" s="6">
        <v>3736.7</v>
      </c>
      <c r="JH10" s="6">
        <v>3710.5</v>
      </c>
      <c r="JI10" s="6">
        <v>3745.3</v>
      </c>
      <c r="JJ10" s="6">
        <v>3776.2</v>
      </c>
      <c r="JK10" s="6">
        <v>3810.3</v>
      </c>
      <c r="JL10" s="6">
        <v>3885.9</v>
      </c>
      <c r="JM10" s="6">
        <v>3921.9</v>
      </c>
      <c r="JN10" s="6">
        <v>3928.2</v>
      </c>
      <c r="JO10" s="6">
        <v>3896.8</v>
      </c>
      <c r="JP10" s="6">
        <v>3958.9</v>
      </c>
      <c r="JQ10" s="6">
        <v>3993.6</v>
      </c>
      <c r="JR10" s="6">
        <v>3971.2</v>
      </c>
      <c r="JS10" s="6">
        <v>3971.5</v>
      </c>
      <c r="JT10" s="6">
        <v>4023.8</v>
      </c>
      <c r="JU10" s="6">
        <v>4050.8</v>
      </c>
      <c r="JV10" s="6">
        <v>4086</v>
      </c>
      <c r="JW10" s="6">
        <v>4144.8999999999996</v>
      </c>
      <c r="JX10" s="6">
        <v>4163</v>
      </c>
      <c r="JY10" s="6">
        <v>4216</v>
      </c>
      <c r="JZ10" s="6">
        <v>4324.8999999999996</v>
      </c>
      <c r="KA10" s="6">
        <v>4387.8999999999996</v>
      </c>
      <c r="KB10" s="6">
        <v>4409.8999999999996</v>
      </c>
      <c r="KC10" s="6">
        <v>4422.5</v>
      </c>
      <c r="KD10" s="6">
        <v>4436.6000000000004</v>
      </c>
      <c r="KE10" s="6">
        <v>4428.5</v>
      </c>
      <c r="KF10" s="6">
        <v>4520.7</v>
      </c>
      <c r="KG10" s="6">
        <v>4570.2</v>
      </c>
      <c r="KH10" s="6">
        <v>4597.2</v>
      </c>
      <c r="KI10" s="6">
        <v>4559.5</v>
      </c>
      <c r="KJ10" s="6">
        <v>4391.8999999999996</v>
      </c>
      <c r="KK10" s="6">
        <v>4923.3</v>
      </c>
      <c r="KL10" s="6">
        <v>4977.8</v>
      </c>
      <c r="KM10" s="6">
        <v>5241.5</v>
      </c>
      <c r="KN10" s="6">
        <v>5536.4</v>
      </c>
      <c r="KO10" s="6">
        <v>5515.9</v>
      </c>
      <c r="KP10" s="6">
        <v>5732.8</v>
      </c>
      <c r="KQ10" s="6">
        <v>5879.3</v>
      </c>
      <c r="KR10" s="6">
        <v>6014.4</v>
      </c>
      <c r="KS10" s="6">
        <v>6046.8</v>
      </c>
      <c r="KT10" s="6">
        <v>6047.6</v>
      </c>
      <c r="KU10" s="6">
        <v>6133.8</v>
      </c>
      <c r="KV10" s="6">
        <v>6144.7</v>
      </c>
      <c r="KW10" s="6">
        <v>6231.8</v>
      </c>
      <c r="KX10" s="6">
        <v>6260.4</v>
      </c>
    </row>
    <row r="11" spans="1:310">
      <c r="A11" s="6" t="s">
        <v>814</v>
      </c>
      <c r="B11" s="6" t="s">
        <v>815</v>
      </c>
      <c r="C11" s="6">
        <v>20.7</v>
      </c>
      <c r="D11" s="6">
        <v>21.4</v>
      </c>
      <c r="E11" s="6">
        <v>21.8</v>
      </c>
      <c r="F11" s="6">
        <v>23.5</v>
      </c>
      <c r="G11" s="6">
        <v>23.5</v>
      </c>
      <c r="H11" s="6">
        <v>24</v>
      </c>
      <c r="I11" s="6">
        <v>25.3</v>
      </c>
      <c r="J11" s="6">
        <v>25</v>
      </c>
      <c r="K11" s="6">
        <v>24.4</v>
      </c>
      <c r="L11" s="6">
        <v>26.4</v>
      </c>
      <c r="M11" s="6">
        <v>27.3</v>
      </c>
      <c r="N11" s="6">
        <v>28.4</v>
      </c>
      <c r="O11" s="6">
        <v>29.3</v>
      </c>
      <c r="P11" s="6">
        <v>29.8</v>
      </c>
      <c r="Q11" s="6">
        <v>37.4</v>
      </c>
      <c r="R11" s="6">
        <v>33.299999999999997</v>
      </c>
      <c r="S11" s="6">
        <v>35.6</v>
      </c>
      <c r="T11" s="6">
        <v>30.7</v>
      </c>
      <c r="U11" s="6">
        <v>30.2</v>
      </c>
      <c r="V11" s="6">
        <v>30.4</v>
      </c>
      <c r="W11" s="6">
        <v>30.8</v>
      </c>
      <c r="X11" s="6">
        <v>31</v>
      </c>
      <c r="Y11" s="6">
        <v>29.5</v>
      </c>
      <c r="Z11" s="6">
        <v>33.700000000000003</v>
      </c>
      <c r="AA11" s="6">
        <v>35.200000000000003</v>
      </c>
      <c r="AB11" s="6">
        <v>35</v>
      </c>
      <c r="AC11" s="6">
        <v>34.6</v>
      </c>
      <c r="AD11" s="6">
        <v>33.700000000000003</v>
      </c>
      <c r="AE11" s="6">
        <v>32.9</v>
      </c>
      <c r="AF11" s="6">
        <v>33.6</v>
      </c>
      <c r="AG11" s="6">
        <v>33.200000000000003</v>
      </c>
      <c r="AH11" s="6">
        <v>35.1</v>
      </c>
      <c r="AI11" s="6">
        <v>38.4</v>
      </c>
      <c r="AJ11" s="6">
        <v>40.700000000000003</v>
      </c>
      <c r="AK11" s="6">
        <v>42.4</v>
      </c>
      <c r="AL11" s="6">
        <v>41.4</v>
      </c>
      <c r="AM11" s="6">
        <v>39.700000000000003</v>
      </c>
      <c r="AN11" s="6">
        <v>39.799999999999997</v>
      </c>
      <c r="AO11" s="6">
        <v>39.700000000000003</v>
      </c>
      <c r="AP11" s="6">
        <v>41.5</v>
      </c>
      <c r="AQ11" s="6">
        <v>42.6</v>
      </c>
      <c r="AR11" s="6">
        <v>42.2</v>
      </c>
      <c r="AS11" s="6">
        <v>41.9</v>
      </c>
      <c r="AT11" s="6">
        <v>41.5</v>
      </c>
      <c r="AU11" s="6">
        <v>39.4</v>
      </c>
      <c r="AV11" s="6">
        <v>38.6</v>
      </c>
      <c r="AW11" s="6">
        <v>39.4</v>
      </c>
      <c r="AX11" s="6">
        <v>40.700000000000003</v>
      </c>
      <c r="AY11" s="6">
        <v>43.6</v>
      </c>
      <c r="AZ11" s="6">
        <v>45.5</v>
      </c>
      <c r="BA11" s="6">
        <v>46.3</v>
      </c>
      <c r="BB11" s="6">
        <v>44.1</v>
      </c>
      <c r="BC11" s="6">
        <v>45.5</v>
      </c>
      <c r="BD11" s="6">
        <v>46.4</v>
      </c>
      <c r="BE11" s="6">
        <v>45.9</v>
      </c>
      <c r="BF11" s="6">
        <v>44.7</v>
      </c>
      <c r="BG11" s="6">
        <v>42.2</v>
      </c>
      <c r="BH11" s="6">
        <v>43.3</v>
      </c>
      <c r="BI11" s="6">
        <v>44.6</v>
      </c>
      <c r="BJ11" s="6">
        <v>46.7</v>
      </c>
      <c r="BK11" s="6">
        <v>47.7</v>
      </c>
      <c r="BL11" s="6">
        <v>49</v>
      </c>
      <c r="BM11" s="6">
        <v>49.6</v>
      </c>
      <c r="BN11" s="6">
        <v>51.5</v>
      </c>
      <c r="BO11" s="6">
        <v>52.6</v>
      </c>
      <c r="BP11" s="6">
        <v>53.9</v>
      </c>
      <c r="BQ11" s="6">
        <v>54.7</v>
      </c>
      <c r="BR11" s="6">
        <v>55.7</v>
      </c>
      <c r="BS11" s="6">
        <v>58</v>
      </c>
      <c r="BT11" s="6">
        <v>59.5</v>
      </c>
      <c r="BU11" s="6">
        <v>61.4</v>
      </c>
      <c r="BV11" s="6">
        <v>59.4</v>
      </c>
      <c r="BW11" s="6">
        <v>64.900000000000006</v>
      </c>
      <c r="BX11" s="6">
        <v>64.8</v>
      </c>
      <c r="BY11" s="6">
        <v>66.7</v>
      </c>
      <c r="BZ11" s="6">
        <v>69.099999999999994</v>
      </c>
      <c r="CA11" s="6">
        <v>72.3</v>
      </c>
      <c r="CB11" s="6">
        <v>69.7</v>
      </c>
      <c r="CC11" s="6">
        <v>72.3</v>
      </c>
      <c r="CD11" s="6">
        <v>72.599999999999994</v>
      </c>
      <c r="CE11" s="6">
        <v>71.099999999999994</v>
      </c>
      <c r="CF11" s="6">
        <v>74.5</v>
      </c>
      <c r="CG11" s="6">
        <v>74.7</v>
      </c>
      <c r="CH11" s="6">
        <v>75.599999999999994</v>
      </c>
      <c r="CI11" s="6">
        <v>80.900000000000006</v>
      </c>
      <c r="CJ11" s="6">
        <v>83.1</v>
      </c>
      <c r="CK11" s="6">
        <v>87.5</v>
      </c>
      <c r="CL11" s="6">
        <v>87.8</v>
      </c>
      <c r="CM11" s="6">
        <v>90</v>
      </c>
      <c r="CN11" s="6">
        <v>90.4</v>
      </c>
      <c r="CO11" s="6">
        <v>90.6</v>
      </c>
      <c r="CP11" s="6">
        <v>90.8</v>
      </c>
      <c r="CQ11" s="6">
        <v>89.6</v>
      </c>
      <c r="CR11" s="6">
        <v>91</v>
      </c>
      <c r="CS11" s="6">
        <v>92</v>
      </c>
      <c r="CT11" s="6">
        <v>87.3</v>
      </c>
      <c r="CU11" s="6">
        <v>98.1</v>
      </c>
      <c r="CV11" s="6">
        <v>101</v>
      </c>
      <c r="CW11" s="6">
        <v>103.4</v>
      </c>
      <c r="CX11" s="6">
        <v>107.3</v>
      </c>
      <c r="CY11" s="6">
        <v>110.7</v>
      </c>
      <c r="CZ11" s="6">
        <v>114.1</v>
      </c>
      <c r="DA11" s="6">
        <v>117.6</v>
      </c>
      <c r="DB11" s="6">
        <v>123.4</v>
      </c>
      <c r="DC11" s="6">
        <v>131.80000000000001</v>
      </c>
      <c r="DD11" s="6">
        <v>131.30000000000001</v>
      </c>
      <c r="DE11" s="6">
        <v>130.80000000000001</v>
      </c>
      <c r="DF11" s="6">
        <v>128.19999999999999</v>
      </c>
      <c r="DG11" s="6">
        <v>126.7</v>
      </c>
      <c r="DH11" s="6">
        <v>130.6</v>
      </c>
      <c r="DI11" s="6">
        <v>136.30000000000001</v>
      </c>
      <c r="DJ11" s="6">
        <v>127.1</v>
      </c>
      <c r="DK11" s="6">
        <v>131.80000000000001</v>
      </c>
      <c r="DL11" s="6">
        <v>136.69999999999999</v>
      </c>
      <c r="DM11" s="6">
        <v>146.80000000000001</v>
      </c>
      <c r="DN11" s="6">
        <v>153.4</v>
      </c>
      <c r="DO11" s="6">
        <v>163.30000000000001</v>
      </c>
      <c r="DP11" s="6">
        <v>165.9</v>
      </c>
      <c r="DQ11" s="6">
        <v>169.8</v>
      </c>
      <c r="DR11" s="6">
        <v>175.5</v>
      </c>
      <c r="DS11" s="6">
        <v>183.9</v>
      </c>
      <c r="DT11" s="6">
        <v>189.2</v>
      </c>
      <c r="DU11" s="6">
        <v>194</v>
      </c>
      <c r="DV11" s="6">
        <v>200.7</v>
      </c>
      <c r="DW11" s="6">
        <v>198.2</v>
      </c>
      <c r="DX11" s="6">
        <v>216.2</v>
      </c>
      <c r="DY11" s="6">
        <v>216.7</v>
      </c>
      <c r="DZ11" s="6">
        <v>222.3</v>
      </c>
      <c r="EA11" s="6">
        <v>223.3</v>
      </c>
      <c r="EB11" s="6">
        <v>222.1</v>
      </c>
      <c r="EC11" s="6">
        <v>230.9</v>
      </c>
      <c r="ED11" s="6">
        <v>229</v>
      </c>
      <c r="EE11" s="6">
        <v>232.1</v>
      </c>
      <c r="EF11" s="6">
        <v>211.9</v>
      </c>
      <c r="EG11" s="6">
        <v>225.4</v>
      </c>
      <c r="EH11" s="6">
        <v>236.2</v>
      </c>
      <c r="EI11" s="6">
        <v>246</v>
      </c>
      <c r="EJ11" s="6">
        <v>240.9</v>
      </c>
      <c r="EK11" s="6">
        <v>251.9</v>
      </c>
      <c r="EL11" s="6">
        <v>236.8</v>
      </c>
      <c r="EM11" s="6">
        <v>246.4</v>
      </c>
      <c r="EN11" s="6">
        <v>249.2</v>
      </c>
      <c r="EO11" s="6">
        <v>252.1</v>
      </c>
      <c r="EP11" s="6">
        <v>264.39999999999998</v>
      </c>
      <c r="EQ11" s="6">
        <v>268.89999999999998</v>
      </c>
      <c r="ER11" s="6">
        <v>289.60000000000002</v>
      </c>
      <c r="ES11" s="6">
        <v>302.39999999999998</v>
      </c>
      <c r="ET11" s="6">
        <v>319.3</v>
      </c>
      <c r="EU11" s="6">
        <v>331.4</v>
      </c>
      <c r="EV11" s="6">
        <v>341.3</v>
      </c>
      <c r="EW11" s="6">
        <v>342.1</v>
      </c>
      <c r="EX11" s="6">
        <v>353.8</v>
      </c>
      <c r="EY11" s="6">
        <v>368</v>
      </c>
      <c r="EZ11" s="6">
        <v>373.3</v>
      </c>
      <c r="FA11" s="6">
        <v>396.5</v>
      </c>
      <c r="FB11" s="6">
        <v>383.8</v>
      </c>
      <c r="FC11" s="6">
        <v>391.6</v>
      </c>
      <c r="FD11" s="6">
        <v>407.3</v>
      </c>
      <c r="FE11" s="6">
        <v>445.7</v>
      </c>
      <c r="FF11" s="6">
        <v>441.1</v>
      </c>
      <c r="FG11" s="6">
        <v>418.5</v>
      </c>
      <c r="FH11" s="6">
        <v>439.1</v>
      </c>
      <c r="FI11" s="6">
        <v>460.5</v>
      </c>
      <c r="FJ11" s="6">
        <v>449.9</v>
      </c>
      <c r="FK11" s="6">
        <v>470.4</v>
      </c>
      <c r="FL11" s="6">
        <v>473.2</v>
      </c>
      <c r="FM11" s="6">
        <v>470.4</v>
      </c>
      <c r="FN11" s="6">
        <v>486.2</v>
      </c>
      <c r="FO11" s="6">
        <v>486.5</v>
      </c>
      <c r="FP11" s="6">
        <v>493.3</v>
      </c>
      <c r="FQ11" s="6">
        <v>505.6</v>
      </c>
      <c r="FR11" s="6">
        <v>491.9</v>
      </c>
      <c r="FS11" s="6">
        <v>515.4</v>
      </c>
      <c r="FT11" s="6">
        <v>498.4</v>
      </c>
      <c r="FU11" s="6">
        <v>493.6</v>
      </c>
      <c r="FV11" s="6">
        <v>480.9</v>
      </c>
      <c r="FW11" s="6">
        <v>471.7</v>
      </c>
      <c r="FX11" s="6">
        <v>475.2</v>
      </c>
      <c r="FY11" s="6">
        <v>484.3</v>
      </c>
      <c r="FZ11" s="6">
        <v>477.5</v>
      </c>
      <c r="GA11" s="6">
        <v>496.2</v>
      </c>
      <c r="GB11" s="6">
        <v>501</v>
      </c>
      <c r="GC11" s="6">
        <v>512.1</v>
      </c>
      <c r="GD11" s="6">
        <v>523.1</v>
      </c>
      <c r="GE11" s="6">
        <v>527.9</v>
      </c>
      <c r="GF11" s="6">
        <v>547.79999999999995</v>
      </c>
      <c r="GG11" s="6">
        <v>556.6</v>
      </c>
      <c r="GH11" s="6">
        <v>573.79999999999995</v>
      </c>
      <c r="GI11" s="6">
        <v>588.79999999999995</v>
      </c>
      <c r="GJ11" s="6">
        <v>598.70000000000005</v>
      </c>
      <c r="GK11" s="6">
        <v>609.29999999999995</v>
      </c>
      <c r="GL11" s="6">
        <v>631.79999999999995</v>
      </c>
      <c r="GM11" s="6">
        <v>621.29999999999995</v>
      </c>
      <c r="GN11" s="6">
        <v>626.9</v>
      </c>
      <c r="GO11" s="6">
        <v>642.5</v>
      </c>
      <c r="GP11" s="6">
        <v>652.20000000000005</v>
      </c>
      <c r="GQ11" s="6">
        <v>659.8</v>
      </c>
      <c r="GR11" s="6">
        <v>676.3</v>
      </c>
      <c r="GS11" s="6">
        <v>679.4</v>
      </c>
      <c r="GT11" s="6">
        <v>689.6</v>
      </c>
      <c r="GU11" s="6">
        <v>705.6</v>
      </c>
      <c r="GV11" s="6">
        <v>696.6</v>
      </c>
      <c r="GW11" s="6">
        <v>722.8</v>
      </c>
      <c r="GX11" s="6">
        <v>737.2</v>
      </c>
      <c r="GY11" s="6">
        <v>737.7</v>
      </c>
      <c r="GZ11" s="6">
        <v>769.2</v>
      </c>
      <c r="HA11" s="6">
        <v>785</v>
      </c>
      <c r="HB11" s="6">
        <v>825.2</v>
      </c>
      <c r="HC11" s="6">
        <v>819.9</v>
      </c>
      <c r="HD11" s="6">
        <v>854.8</v>
      </c>
      <c r="HE11" s="6">
        <v>871.2</v>
      </c>
      <c r="HF11" s="6">
        <v>876.3</v>
      </c>
      <c r="HG11" s="6">
        <v>920.9</v>
      </c>
      <c r="HH11" s="6">
        <v>901.9</v>
      </c>
      <c r="HI11" s="6">
        <v>911.7</v>
      </c>
      <c r="HJ11" s="6">
        <v>915.8</v>
      </c>
      <c r="HK11" s="6">
        <v>926.8</v>
      </c>
      <c r="HL11" s="6">
        <v>919.5</v>
      </c>
      <c r="HM11" s="6">
        <v>923.9</v>
      </c>
      <c r="HN11" s="6">
        <v>995.9</v>
      </c>
      <c r="HO11" s="6">
        <v>976.2</v>
      </c>
      <c r="HP11" s="6">
        <v>977.4</v>
      </c>
      <c r="HQ11" s="6">
        <v>1001.7</v>
      </c>
      <c r="HR11" s="6">
        <v>986.1</v>
      </c>
      <c r="HS11" s="6">
        <v>974.5</v>
      </c>
      <c r="HT11" s="6">
        <v>1007.8</v>
      </c>
      <c r="HU11" s="6">
        <v>1041.8</v>
      </c>
      <c r="HV11" s="6">
        <v>1047.0999999999999</v>
      </c>
      <c r="HW11" s="6">
        <v>1064.2</v>
      </c>
      <c r="HX11" s="6">
        <v>1066</v>
      </c>
      <c r="HY11" s="6">
        <v>1085</v>
      </c>
      <c r="HZ11" s="6">
        <v>1107.0999999999999</v>
      </c>
      <c r="IA11" s="6">
        <v>1110</v>
      </c>
      <c r="IB11" s="6">
        <v>1137.9000000000001</v>
      </c>
      <c r="IC11" s="6">
        <v>1151.8</v>
      </c>
      <c r="ID11" s="6">
        <v>1114.7</v>
      </c>
      <c r="IE11" s="6">
        <v>1154.0999999999999</v>
      </c>
      <c r="IF11" s="6">
        <v>1149.2</v>
      </c>
      <c r="IG11" s="6">
        <v>1160.5</v>
      </c>
      <c r="IH11" s="6">
        <v>1169.4000000000001</v>
      </c>
      <c r="II11" s="6">
        <v>1179</v>
      </c>
      <c r="IJ11" s="6">
        <v>1185.7</v>
      </c>
      <c r="IK11" s="6">
        <v>1191.9000000000001</v>
      </c>
      <c r="IL11" s="6">
        <v>1195.5999999999999</v>
      </c>
      <c r="IM11" s="6">
        <v>1153.5</v>
      </c>
      <c r="IN11" s="6">
        <v>1137.7</v>
      </c>
      <c r="IO11" s="6">
        <v>1095.8</v>
      </c>
      <c r="IP11" s="6">
        <v>1008</v>
      </c>
      <c r="IQ11" s="6">
        <v>1004.5</v>
      </c>
      <c r="IR11" s="6">
        <v>994.7</v>
      </c>
      <c r="IS11" s="6">
        <v>1035.0999999999999</v>
      </c>
      <c r="IT11" s="6">
        <v>1014.2</v>
      </c>
      <c r="IU11" s="6">
        <v>1021.1</v>
      </c>
      <c r="IV11" s="6">
        <v>1043.9000000000001</v>
      </c>
      <c r="IW11" s="6">
        <v>1052.4000000000001</v>
      </c>
      <c r="IX11" s="6">
        <v>1078.4000000000001</v>
      </c>
      <c r="IY11" s="6">
        <v>1087.9000000000001</v>
      </c>
      <c r="IZ11" s="6">
        <v>1082.9000000000001</v>
      </c>
      <c r="JA11" s="6">
        <v>1090.8</v>
      </c>
      <c r="JB11" s="6">
        <v>1112.4000000000001</v>
      </c>
      <c r="JC11" s="6">
        <v>1138.0999999999999</v>
      </c>
      <c r="JD11" s="6">
        <v>1133.5999999999999</v>
      </c>
      <c r="JE11" s="6">
        <v>1141.7</v>
      </c>
      <c r="JF11" s="6">
        <v>1163.5999999999999</v>
      </c>
      <c r="JG11" s="6">
        <v>1189.7</v>
      </c>
      <c r="JH11" s="6">
        <v>1187.5999999999999</v>
      </c>
      <c r="JI11" s="6">
        <v>1191.9000000000001</v>
      </c>
      <c r="JJ11" s="6">
        <v>1197.9000000000001</v>
      </c>
      <c r="JK11" s="6">
        <v>1207.5</v>
      </c>
      <c r="JL11" s="6">
        <v>1244.2</v>
      </c>
      <c r="JM11" s="6">
        <v>1261.3</v>
      </c>
      <c r="JN11" s="6">
        <v>1276</v>
      </c>
      <c r="JO11" s="6">
        <v>1291</v>
      </c>
      <c r="JP11" s="6">
        <v>1317.8</v>
      </c>
      <c r="JQ11" s="6">
        <v>1326.9</v>
      </c>
      <c r="JR11" s="6">
        <v>1327.5</v>
      </c>
      <c r="JS11" s="6">
        <v>1338.7</v>
      </c>
      <c r="JT11" s="6">
        <v>1345.9</v>
      </c>
      <c r="JU11" s="6">
        <v>1366.3</v>
      </c>
      <c r="JV11" s="6">
        <v>1375.1</v>
      </c>
      <c r="JW11" s="6">
        <v>1385.1</v>
      </c>
      <c r="JX11" s="6">
        <v>1394.4</v>
      </c>
      <c r="JY11" s="6">
        <v>1417.8</v>
      </c>
      <c r="JZ11" s="6">
        <v>1466.4</v>
      </c>
      <c r="KA11" s="6">
        <v>1483.3</v>
      </c>
      <c r="KB11" s="6">
        <v>1488.1</v>
      </c>
      <c r="KC11" s="6">
        <v>1491.6</v>
      </c>
      <c r="KD11" s="6">
        <v>1492.2</v>
      </c>
      <c r="KE11" s="6">
        <v>1482</v>
      </c>
      <c r="KF11" s="6">
        <v>1514.4</v>
      </c>
      <c r="KG11" s="6">
        <v>1541</v>
      </c>
      <c r="KH11" s="6">
        <v>1553.5</v>
      </c>
      <c r="KI11" s="6">
        <v>1479.8</v>
      </c>
      <c r="KJ11" s="6">
        <v>1467.6</v>
      </c>
      <c r="KK11" s="6">
        <v>1766</v>
      </c>
      <c r="KL11" s="6">
        <v>1802.2</v>
      </c>
      <c r="KM11" s="6">
        <v>1924.3</v>
      </c>
      <c r="KN11" s="6">
        <v>2058.4</v>
      </c>
      <c r="KO11" s="6">
        <v>1972.7</v>
      </c>
      <c r="KP11" s="6">
        <v>2070.1999999999998</v>
      </c>
      <c r="KQ11" s="6">
        <v>2120.6999999999998</v>
      </c>
      <c r="KR11" s="6">
        <v>2122.9</v>
      </c>
      <c r="KS11" s="6">
        <v>2143.1</v>
      </c>
      <c r="KT11" s="6">
        <v>2129</v>
      </c>
      <c r="KU11" s="6">
        <v>2194.9</v>
      </c>
      <c r="KV11" s="6">
        <v>2193.6</v>
      </c>
      <c r="KW11" s="6">
        <v>2204.5</v>
      </c>
      <c r="KX11" s="6">
        <v>2209.9</v>
      </c>
    </row>
    <row r="12" spans="1:310">
      <c r="A12" s="6" t="s">
        <v>816</v>
      </c>
      <c r="B12" s="6" t="s">
        <v>817</v>
      </c>
      <c r="C12" s="6">
        <v>74.900000000000006</v>
      </c>
      <c r="D12" s="6">
        <v>76.900000000000006</v>
      </c>
      <c r="E12" s="6">
        <v>78.599999999999994</v>
      </c>
      <c r="F12" s="6">
        <v>80</v>
      </c>
      <c r="G12" s="6">
        <v>81.5</v>
      </c>
      <c r="H12" s="6">
        <v>83.2</v>
      </c>
      <c r="I12" s="6">
        <v>83.5</v>
      </c>
      <c r="J12" s="6">
        <v>83.7</v>
      </c>
      <c r="K12" s="6">
        <v>82.7</v>
      </c>
      <c r="L12" s="6">
        <v>81.900000000000006</v>
      </c>
      <c r="M12" s="6">
        <v>80.3</v>
      </c>
      <c r="N12" s="6">
        <v>80.900000000000006</v>
      </c>
      <c r="O12" s="6">
        <v>81.5</v>
      </c>
      <c r="P12" s="6">
        <v>82.8</v>
      </c>
      <c r="Q12" s="6">
        <v>86.6</v>
      </c>
      <c r="R12" s="6">
        <v>86.7</v>
      </c>
      <c r="S12" s="6">
        <v>92</v>
      </c>
      <c r="T12" s="6">
        <v>91.4</v>
      </c>
      <c r="U12" s="6">
        <v>93.2</v>
      </c>
      <c r="V12" s="6">
        <v>95.5</v>
      </c>
      <c r="W12" s="6">
        <v>94.8</v>
      </c>
      <c r="X12" s="6">
        <v>96.6</v>
      </c>
      <c r="Y12" s="6">
        <v>98.5</v>
      </c>
      <c r="Z12" s="6">
        <v>100.3</v>
      </c>
      <c r="AA12" s="6">
        <v>100.5</v>
      </c>
      <c r="AB12" s="6">
        <v>100.6</v>
      </c>
      <c r="AC12" s="6">
        <v>99.8</v>
      </c>
      <c r="AD12" s="6">
        <v>100</v>
      </c>
      <c r="AE12" s="6">
        <v>101.3</v>
      </c>
      <c r="AF12" s="6">
        <v>101.3</v>
      </c>
      <c r="AG12" s="6">
        <v>102.2</v>
      </c>
      <c r="AH12" s="6">
        <v>103.4</v>
      </c>
      <c r="AI12" s="6">
        <v>104.5</v>
      </c>
      <c r="AJ12" s="6">
        <v>106.1</v>
      </c>
      <c r="AK12" s="6">
        <v>106.9</v>
      </c>
      <c r="AL12" s="6">
        <v>109</v>
      </c>
      <c r="AM12" s="6">
        <v>110.5</v>
      </c>
      <c r="AN12" s="6">
        <v>111.3</v>
      </c>
      <c r="AO12" s="6">
        <v>112.4</v>
      </c>
      <c r="AP12" s="6">
        <v>113.7</v>
      </c>
      <c r="AQ12" s="6">
        <v>115.4</v>
      </c>
      <c r="AR12" s="6">
        <v>116.5</v>
      </c>
      <c r="AS12" s="6">
        <v>119.4</v>
      </c>
      <c r="AT12" s="6">
        <v>119.1</v>
      </c>
      <c r="AU12" s="6">
        <v>119.9</v>
      </c>
      <c r="AV12" s="6">
        <v>121.2</v>
      </c>
      <c r="AW12" s="6">
        <v>123</v>
      </c>
      <c r="AX12" s="6">
        <v>124.1</v>
      </c>
      <c r="AY12" s="6">
        <v>126.1</v>
      </c>
      <c r="AZ12" s="6">
        <v>127.2</v>
      </c>
      <c r="BA12" s="6">
        <v>128.19999999999999</v>
      </c>
      <c r="BB12" s="6">
        <v>129.5</v>
      </c>
      <c r="BC12" s="6">
        <v>129.6</v>
      </c>
      <c r="BD12" s="6">
        <v>132</v>
      </c>
      <c r="BE12" s="6">
        <v>131.6</v>
      </c>
      <c r="BF12" s="6">
        <v>132.4</v>
      </c>
      <c r="BG12" s="6">
        <v>133.4</v>
      </c>
      <c r="BH12" s="6">
        <v>134.19999999999999</v>
      </c>
      <c r="BI12" s="6">
        <v>134.6</v>
      </c>
      <c r="BJ12" s="6">
        <v>136.19999999999999</v>
      </c>
      <c r="BK12" s="6">
        <v>137.80000000000001</v>
      </c>
      <c r="BL12" s="6">
        <v>138.69999999999999</v>
      </c>
      <c r="BM12" s="6">
        <v>140</v>
      </c>
      <c r="BN12" s="6">
        <v>141.5</v>
      </c>
      <c r="BO12" s="6">
        <v>142.5</v>
      </c>
      <c r="BP12" s="6">
        <v>142.80000000000001</v>
      </c>
      <c r="BQ12" s="6">
        <v>145.19999999999999</v>
      </c>
      <c r="BR12" s="6">
        <v>145.30000000000001</v>
      </c>
      <c r="BS12" s="6">
        <v>148.69999999999999</v>
      </c>
      <c r="BT12" s="6">
        <v>151.5</v>
      </c>
      <c r="BU12" s="6">
        <v>154.9</v>
      </c>
      <c r="BV12" s="6">
        <v>155.80000000000001</v>
      </c>
      <c r="BW12" s="6">
        <v>157.80000000000001</v>
      </c>
      <c r="BX12" s="6">
        <v>160.80000000000001</v>
      </c>
      <c r="BY12" s="6">
        <v>164.1</v>
      </c>
      <c r="BZ12" s="6">
        <v>170.5</v>
      </c>
      <c r="CA12" s="6">
        <v>174.1</v>
      </c>
      <c r="CB12" s="6">
        <v>177.2</v>
      </c>
      <c r="CC12" s="6">
        <v>179.8</v>
      </c>
      <c r="CD12" s="6">
        <v>180.4</v>
      </c>
      <c r="CE12" s="6">
        <v>182.4</v>
      </c>
      <c r="CF12" s="6">
        <v>184</v>
      </c>
      <c r="CG12" s="6">
        <v>185.8</v>
      </c>
      <c r="CH12" s="6">
        <v>187.9</v>
      </c>
      <c r="CI12" s="6">
        <v>193.5</v>
      </c>
      <c r="CJ12" s="6">
        <v>197.8</v>
      </c>
      <c r="CK12" s="6">
        <v>202.8</v>
      </c>
      <c r="CL12" s="6">
        <v>205</v>
      </c>
      <c r="CM12" s="6">
        <v>208.8</v>
      </c>
      <c r="CN12" s="6">
        <v>212.2</v>
      </c>
      <c r="CO12" s="6">
        <v>216</v>
      </c>
      <c r="CP12" s="6">
        <v>219.7</v>
      </c>
      <c r="CQ12" s="6">
        <v>224.5</v>
      </c>
      <c r="CR12" s="6">
        <v>226.5</v>
      </c>
      <c r="CS12" s="6">
        <v>229.7</v>
      </c>
      <c r="CT12" s="6">
        <v>234.5</v>
      </c>
      <c r="CU12" s="6">
        <v>235.8</v>
      </c>
      <c r="CV12" s="6">
        <v>238.8</v>
      </c>
      <c r="CW12" s="6">
        <v>240.4</v>
      </c>
      <c r="CX12" s="6">
        <v>243.6</v>
      </c>
      <c r="CY12" s="6">
        <v>247</v>
      </c>
      <c r="CZ12" s="6">
        <v>254.3</v>
      </c>
      <c r="DA12" s="6">
        <v>260.10000000000002</v>
      </c>
      <c r="DB12" s="6">
        <v>268.10000000000002</v>
      </c>
      <c r="DC12" s="6">
        <v>275.5</v>
      </c>
      <c r="DD12" s="6">
        <v>281.39999999999998</v>
      </c>
      <c r="DE12" s="6">
        <v>289.89999999999998</v>
      </c>
      <c r="DF12" s="6">
        <v>297.7</v>
      </c>
      <c r="DG12" s="6">
        <v>308.89999999999998</v>
      </c>
      <c r="DH12" s="6">
        <v>318</v>
      </c>
      <c r="DI12" s="6">
        <v>327.7</v>
      </c>
      <c r="DJ12" s="6">
        <v>330.9</v>
      </c>
      <c r="DK12" s="6">
        <v>336.2</v>
      </c>
      <c r="DL12" s="6">
        <v>344.8</v>
      </c>
      <c r="DM12" s="6">
        <v>356</v>
      </c>
      <c r="DN12" s="6">
        <v>359.7</v>
      </c>
      <c r="DO12" s="6">
        <v>367.4</v>
      </c>
      <c r="DP12" s="6">
        <v>373.1</v>
      </c>
      <c r="DQ12" s="6">
        <v>380.6</v>
      </c>
      <c r="DR12" s="6">
        <v>389.6</v>
      </c>
      <c r="DS12" s="6">
        <v>396.5</v>
      </c>
      <c r="DT12" s="6">
        <v>403.7</v>
      </c>
      <c r="DU12" s="6">
        <v>409.9</v>
      </c>
      <c r="DV12" s="6">
        <v>423.6</v>
      </c>
      <c r="DW12" s="6">
        <v>431.1</v>
      </c>
      <c r="DX12" s="6">
        <v>444.8</v>
      </c>
      <c r="DY12" s="6">
        <v>455.6</v>
      </c>
      <c r="DZ12" s="6">
        <v>469.4</v>
      </c>
      <c r="EA12" s="6">
        <v>484.6</v>
      </c>
      <c r="EB12" s="6">
        <v>500.1</v>
      </c>
      <c r="EC12" s="6">
        <v>522.29999999999995</v>
      </c>
      <c r="ED12" s="6">
        <v>539.4</v>
      </c>
      <c r="EE12" s="6">
        <v>559.9</v>
      </c>
      <c r="EF12" s="6">
        <v>565.9</v>
      </c>
      <c r="EG12" s="6">
        <v>576.5</v>
      </c>
      <c r="EH12" s="6">
        <v>591.29999999999995</v>
      </c>
      <c r="EI12" s="6">
        <v>614</v>
      </c>
      <c r="EJ12" s="6">
        <v>622.79999999999995</v>
      </c>
      <c r="EK12" s="6">
        <v>629.1</v>
      </c>
      <c r="EL12" s="6">
        <v>635.70000000000005</v>
      </c>
      <c r="EM12" s="6">
        <v>639.9</v>
      </c>
      <c r="EN12" s="6">
        <v>638.70000000000005</v>
      </c>
      <c r="EO12" s="6">
        <v>649.70000000000005</v>
      </c>
      <c r="EP12" s="6">
        <v>656.7</v>
      </c>
      <c r="EQ12" s="6">
        <v>657</v>
      </c>
      <c r="ER12" s="6">
        <v>673</v>
      </c>
      <c r="ES12" s="6">
        <v>688.4</v>
      </c>
      <c r="ET12" s="6">
        <v>696.5</v>
      </c>
      <c r="EU12" s="6">
        <v>706.5</v>
      </c>
      <c r="EV12" s="6">
        <v>722.4</v>
      </c>
      <c r="EW12" s="6">
        <v>724.6</v>
      </c>
      <c r="EX12" s="6">
        <v>732.8</v>
      </c>
      <c r="EY12" s="6">
        <v>742.4</v>
      </c>
      <c r="EZ12" s="6">
        <v>752.8</v>
      </c>
      <c r="FA12" s="6">
        <v>760.5</v>
      </c>
      <c r="FB12" s="6">
        <v>773.3</v>
      </c>
      <c r="FC12" s="6">
        <v>779.3</v>
      </c>
      <c r="FD12" s="6">
        <v>767.5</v>
      </c>
      <c r="FE12" s="6">
        <v>771</v>
      </c>
      <c r="FF12" s="6">
        <v>779</v>
      </c>
      <c r="FG12" s="6">
        <v>797.4</v>
      </c>
      <c r="FH12" s="6">
        <v>812.3</v>
      </c>
      <c r="FI12" s="6">
        <v>820.7</v>
      </c>
      <c r="FJ12" s="6">
        <v>826.8</v>
      </c>
      <c r="FK12" s="6">
        <v>838.4</v>
      </c>
      <c r="FL12" s="6">
        <v>853.5</v>
      </c>
      <c r="FM12" s="6">
        <v>870.8</v>
      </c>
      <c r="FN12" s="6">
        <v>886.3</v>
      </c>
      <c r="FO12" s="6">
        <v>902.5</v>
      </c>
      <c r="FP12" s="6">
        <v>927.7</v>
      </c>
      <c r="FQ12" s="6">
        <v>936.3</v>
      </c>
      <c r="FR12" s="6">
        <v>951.3</v>
      </c>
      <c r="FS12" s="6">
        <v>974.2</v>
      </c>
      <c r="FT12" s="6">
        <v>980.9</v>
      </c>
      <c r="FU12" s="6">
        <v>1003.1</v>
      </c>
      <c r="FV12" s="6">
        <v>1018.8</v>
      </c>
      <c r="FW12" s="6">
        <v>1014.2</v>
      </c>
      <c r="FX12" s="6">
        <v>1021.8</v>
      </c>
      <c r="FY12" s="6">
        <v>1024.4000000000001</v>
      </c>
      <c r="FZ12" s="6">
        <v>1020.7</v>
      </c>
      <c r="GA12" s="6">
        <v>1037.7</v>
      </c>
      <c r="GB12" s="6">
        <v>1047.2</v>
      </c>
      <c r="GC12" s="6">
        <v>1061</v>
      </c>
      <c r="GD12" s="6">
        <v>1074.8</v>
      </c>
      <c r="GE12" s="6">
        <v>1079.0999999999999</v>
      </c>
      <c r="GF12" s="6">
        <v>1086.3</v>
      </c>
      <c r="GG12" s="6">
        <v>1092.5</v>
      </c>
      <c r="GH12" s="6">
        <v>1105.3</v>
      </c>
      <c r="GI12" s="6">
        <v>1116.8</v>
      </c>
      <c r="GJ12" s="6">
        <v>1128.0999999999999</v>
      </c>
      <c r="GK12" s="6">
        <v>1149.5999999999999</v>
      </c>
      <c r="GL12" s="6">
        <v>1163</v>
      </c>
      <c r="GM12" s="6">
        <v>1166.9000000000001</v>
      </c>
      <c r="GN12" s="6">
        <v>1177</v>
      </c>
      <c r="GO12" s="6">
        <v>1183.7</v>
      </c>
      <c r="GP12" s="6">
        <v>1191.7</v>
      </c>
      <c r="GQ12" s="6">
        <v>1211.2</v>
      </c>
      <c r="GR12" s="6">
        <v>1239.5</v>
      </c>
      <c r="GS12" s="6">
        <v>1246.5</v>
      </c>
      <c r="GT12" s="6">
        <v>1268.3</v>
      </c>
      <c r="GU12" s="6">
        <v>1281</v>
      </c>
      <c r="GV12" s="6">
        <v>1277.7</v>
      </c>
      <c r="GW12" s="6">
        <v>1297.3</v>
      </c>
      <c r="GX12" s="6">
        <v>1307.8</v>
      </c>
      <c r="GY12" s="6">
        <v>1306.7</v>
      </c>
      <c r="GZ12" s="6">
        <v>1319.9</v>
      </c>
      <c r="HA12" s="6">
        <v>1334.8</v>
      </c>
      <c r="HB12" s="6">
        <v>1355.2</v>
      </c>
      <c r="HC12" s="6">
        <v>1384.9</v>
      </c>
      <c r="HD12" s="6">
        <v>1418.3</v>
      </c>
      <c r="HE12" s="6">
        <v>1440.1</v>
      </c>
      <c r="HF12" s="6">
        <v>1482.7</v>
      </c>
      <c r="HG12" s="6">
        <v>1492.2</v>
      </c>
      <c r="HH12" s="6">
        <v>1535.1</v>
      </c>
      <c r="HI12" s="6">
        <v>1557.5</v>
      </c>
      <c r="HJ12" s="6">
        <v>1577.6</v>
      </c>
      <c r="HK12" s="6">
        <v>1572.4</v>
      </c>
      <c r="HL12" s="6">
        <v>1590.6</v>
      </c>
      <c r="HM12" s="6">
        <v>1591.4</v>
      </c>
      <c r="HN12" s="6">
        <v>1581.9</v>
      </c>
      <c r="HO12" s="6">
        <v>1585.6</v>
      </c>
      <c r="HP12" s="6">
        <v>1609.5</v>
      </c>
      <c r="HQ12" s="6">
        <v>1616.7</v>
      </c>
      <c r="HR12" s="6">
        <v>1641.9</v>
      </c>
      <c r="HS12" s="6">
        <v>1682.8</v>
      </c>
      <c r="HT12" s="6">
        <v>1670.1</v>
      </c>
      <c r="HU12" s="6">
        <v>1724.5</v>
      </c>
      <c r="HV12" s="6">
        <v>1741.8</v>
      </c>
      <c r="HW12" s="6">
        <v>1779</v>
      </c>
      <c r="HX12" s="6">
        <v>1803</v>
      </c>
      <c r="HY12" s="6">
        <v>1826.3</v>
      </c>
      <c r="HZ12" s="6">
        <v>1877.5</v>
      </c>
      <c r="IA12" s="6">
        <v>1892</v>
      </c>
      <c r="IB12" s="6">
        <v>1919.5</v>
      </c>
      <c r="IC12" s="6">
        <v>1986</v>
      </c>
      <c r="ID12" s="6">
        <v>2019.7</v>
      </c>
      <c r="IE12" s="6">
        <v>2042.7</v>
      </c>
      <c r="IF12" s="6">
        <v>2076.8000000000002</v>
      </c>
      <c r="IG12" s="6">
        <v>2112.9</v>
      </c>
      <c r="IH12" s="6">
        <v>2092.8000000000002</v>
      </c>
      <c r="II12" s="6">
        <v>2129.1</v>
      </c>
      <c r="IJ12" s="6">
        <v>2166.1</v>
      </c>
      <c r="IK12" s="6">
        <v>2188.1999999999998</v>
      </c>
      <c r="IL12" s="6">
        <v>2232.6</v>
      </c>
      <c r="IM12" s="6">
        <v>2252.9</v>
      </c>
      <c r="IN12" s="6">
        <v>2305.8000000000002</v>
      </c>
      <c r="IO12" s="6">
        <v>2332.1</v>
      </c>
      <c r="IP12" s="6">
        <v>2167.1</v>
      </c>
      <c r="IQ12" s="6">
        <v>2115.5</v>
      </c>
      <c r="IR12" s="6">
        <v>2139.8000000000002</v>
      </c>
      <c r="IS12" s="6">
        <v>2193.4</v>
      </c>
      <c r="IT12" s="6">
        <v>2222.9</v>
      </c>
      <c r="IU12" s="6">
        <v>2245.1</v>
      </c>
      <c r="IV12" s="6">
        <v>2247.3000000000002</v>
      </c>
      <c r="IW12" s="6">
        <v>2262.6999999999998</v>
      </c>
      <c r="IX12" s="6">
        <v>2320.4</v>
      </c>
      <c r="IY12" s="6">
        <v>2381.1</v>
      </c>
      <c r="IZ12" s="6">
        <v>2431.6</v>
      </c>
      <c r="JA12" s="6">
        <v>2437</v>
      </c>
      <c r="JB12" s="6">
        <v>2448.8000000000002</v>
      </c>
      <c r="JC12" s="6">
        <v>2490.6</v>
      </c>
      <c r="JD12" s="6">
        <v>2482.8000000000002</v>
      </c>
      <c r="JE12" s="6">
        <v>2490.1</v>
      </c>
      <c r="JF12" s="6">
        <v>2510.5</v>
      </c>
      <c r="JG12" s="6">
        <v>2547</v>
      </c>
      <c r="JH12" s="6">
        <v>2522.9</v>
      </c>
      <c r="JI12" s="6">
        <v>2553.3000000000002</v>
      </c>
      <c r="JJ12" s="6">
        <v>2578.4</v>
      </c>
      <c r="JK12" s="6">
        <v>2602.8000000000002</v>
      </c>
      <c r="JL12" s="6">
        <v>2641.6</v>
      </c>
      <c r="JM12" s="6">
        <v>2660.7</v>
      </c>
      <c r="JN12" s="6">
        <v>2652.2</v>
      </c>
      <c r="JO12" s="6">
        <v>2605.6999999999998</v>
      </c>
      <c r="JP12" s="6">
        <v>2641.2</v>
      </c>
      <c r="JQ12" s="6">
        <v>2666.7</v>
      </c>
      <c r="JR12" s="6">
        <v>2643.7</v>
      </c>
      <c r="JS12" s="6">
        <v>2632.9</v>
      </c>
      <c r="JT12" s="6">
        <v>2677.9</v>
      </c>
      <c r="JU12" s="6">
        <v>2684.4</v>
      </c>
      <c r="JV12" s="6">
        <v>2710.9</v>
      </c>
      <c r="JW12" s="6">
        <v>2759.8</v>
      </c>
      <c r="JX12" s="6">
        <v>2768.6</v>
      </c>
      <c r="JY12" s="6">
        <v>2798.2</v>
      </c>
      <c r="JZ12" s="6">
        <v>2858.6</v>
      </c>
      <c r="KA12" s="6">
        <v>2904.6</v>
      </c>
      <c r="KB12" s="6">
        <v>2921.8</v>
      </c>
      <c r="KC12" s="6">
        <v>2930.8</v>
      </c>
      <c r="KD12" s="6">
        <v>2944.3</v>
      </c>
      <c r="KE12" s="6">
        <v>2946.6</v>
      </c>
      <c r="KF12" s="6">
        <v>3006.4</v>
      </c>
      <c r="KG12" s="6">
        <v>3029.3</v>
      </c>
      <c r="KH12" s="6">
        <v>3043.6</v>
      </c>
      <c r="KI12" s="6">
        <v>3079.7</v>
      </c>
      <c r="KJ12" s="6">
        <v>2924.3</v>
      </c>
      <c r="KK12" s="6">
        <v>3157.4</v>
      </c>
      <c r="KL12" s="6">
        <v>3175.6</v>
      </c>
      <c r="KM12" s="6">
        <v>3317.1</v>
      </c>
      <c r="KN12" s="6">
        <v>3478</v>
      </c>
      <c r="KO12" s="6">
        <v>3543.2</v>
      </c>
      <c r="KP12" s="6">
        <v>3662.6</v>
      </c>
      <c r="KQ12" s="6">
        <v>3758.5</v>
      </c>
      <c r="KR12" s="6">
        <v>3891.5</v>
      </c>
      <c r="KS12" s="6">
        <v>3903.7</v>
      </c>
      <c r="KT12" s="6">
        <v>3918.6</v>
      </c>
      <c r="KU12" s="6">
        <v>3939</v>
      </c>
      <c r="KV12" s="6">
        <v>3951.1</v>
      </c>
      <c r="KW12" s="6">
        <v>4027.3</v>
      </c>
      <c r="KX12" s="6">
        <v>4050.5</v>
      </c>
    </row>
    <row r="13" spans="1:310">
      <c r="A13" s="6" t="s">
        <v>818</v>
      </c>
      <c r="B13" s="6" t="s">
        <v>819</v>
      </c>
      <c r="C13" s="6">
        <v>60.6</v>
      </c>
      <c r="D13" s="6">
        <v>61.8</v>
      </c>
      <c r="E13" s="6">
        <v>63.1</v>
      </c>
      <c r="F13" s="6">
        <v>64.2</v>
      </c>
      <c r="G13" s="6">
        <v>65.3</v>
      </c>
      <c r="H13" s="6">
        <v>67</v>
      </c>
      <c r="I13" s="6">
        <v>68.3</v>
      </c>
      <c r="J13" s="6">
        <v>69.3</v>
      </c>
      <c r="K13" s="6">
        <v>69.7</v>
      </c>
      <c r="L13" s="6">
        <v>70.2</v>
      </c>
      <c r="M13" s="6">
        <v>70.2</v>
      </c>
      <c r="N13" s="6">
        <v>70.900000000000006</v>
      </c>
      <c r="O13" s="6">
        <v>72.099999999999994</v>
      </c>
      <c r="P13" s="6">
        <v>74.2</v>
      </c>
      <c r="Q13" s="6">
        <v>76.5</v>
      </c>
      <c r="R13" s="6">
        <v>78</v>
      </c>
      <c r="S13" s="6">
        <v>81.599999999999994</v>
      </c>
      <c r="T13" s="6">
        <v>82.8</v>
      </c>
      <c r="U13" s="6">
        <v>84.3</v>
      </c>
      <c r="V13" s="6">
        <v>85.7</v>
      </c>
      <c r="W13" s="6">
        <v>87.4</v>
      </c>
      <c r="X13" s="6">
        <v>89.5</v>
      </c>
      <c r="Y13" s="6">
        <v>91.6</v>
      </c>
      <c r="Z13" s="6">
        <v>93.6</v>
      </c>
      <c r="AA13" s="6">
        <v>95.5</v>
      </c>
      <c r="AB13" s="6">
        <v>97.4</v>
      </c>
      <c r="AC13" s="6">
        <v>99.2</v>
      </c>
      <c r="AD13" s="6">
        <v>99.5</v>
      </c>
      <c r="AE13" s="6">
        <v>101</v>
      </c>
      <c r="AF13" s="6">
        <v>102.9</v>
      </c>
      <c r="AG13" s="6">
        <v>104.9</v>
      </c>
      <c r="AH13" s="6">
        <v>106.6</v>
      </c>
      <c r="AI13" s="6">
        <v>108.5</v>
      </c>
      <c r="AJ13" s="6">
        <v>109.6</v>
      </c>
      <c r="AK13" s="6">
        <v>111.3</v>
      </c>
      <c r="AL13" s="6">
        <v>114.2</v>
      </c>
      <c r="AM13" s="6">
        <v>115.9</v>
      </c>
      <c r="AN13" s="6">
        <v>117.7</v>
      </c>
      <c r="AO13" s="6">
        <v>120</v>
      </c>
      <c r="AP13" s="6">
        <v>122.3</v>
      </c>
      <c r="AQ13" s="6">
        <v>123.9</v>
      </c>
      <c r="AR13" s="6">
        <v>125.5</v>
      </c>
      <c r="AS13" s="6">
        <v>127.5</v>
      </c>
      <c r="AT13" s="6">
        <v>129.9</v>
      </c>
      <c r="AU13" s="6">
        <v>130.6</v>
      </c>
      <c r="AV13" s="6">
        <v>133</v>
      </c>
      <c r="AW13" s="6">
        <v>135.5</v>
      </c>
      <c r="AX13" s="6">
        <v>137</v>
      </c>
      <c r="AY13" s="6">
        <v>139.69999999999999</v>
      </c>
      <c r="AZ13" s="6">
        <v>142.9</v>
      </c>
      <c r="BA13" s="6">
        <v>146.19999999999999</v>
      </c>
      <c r="BB13" s="6">
        <v>149.30000000000001</v>
      </c>
      <c r="BC13" s="6">
        <v>151.30000000000001</v>
      </c>
      <c r="BD13" s="6">
        <v>153.80000000000001</v>
      </c>
      <c r="BE13" s="6">
        <v>154.6</v>
      </c>
      <c r="BF13" s="6">
        <v>156.9</v>
      </c>
      <c r="BG13" s="6">
        <v>158.9</v>
      </c>
      <c r="BH13" s="6">
        <v>161.9</v>
      </c>
      <c r="BI13" s="6">
        <v>163.19999999999999</v>
      </c>
      <c r="BJ13" s="6">
        <v>166.7</v>
      </c>
      <c r="BK13" s="6">
        <v>169.3</v>
      </c>
      <c r="BL13" s="6">
        <v>172.7</v>
      </c>
      <c r="BM13" s="6">
        <v>174.8</v>
      </c>
      <c r="BN13" s="6">
        <v>177.6</v>
      </c>
      <c r="BO13" s="6">
        <v>179.2</v>
      </c>
      <c r="BP13" s="6">
        <v>181.7</v>
      </c>
      <c r="BQ13" s="6">
        <v>185.5</v>
      </c>
      <c r="BR13" s="6">
        <v>189</v>
      </c>
      <c r="BS13" s="6">
        <v>192.9</v>
      </c>
      <c r="BT13" s="6">
        <v>196.6</v>
      </c>
      <c r="BU13" s="6">
        <v>200.2</v>
      </c>
      <c r="BV13" s="6">
        <v>203.8</v>
      </c>
      <c r="BW13" s="6">
        <v>207</v>
      </c>
      <c r="BX13" s="6">
        <v>211.1</v>
      </c>
      <c r="BY13" s="6">
        <v>215</v>
      </c>
      <c r="BZ13" s="6">
        <v>220.1</v>
      </c>
      <c r="CA13" s="6">
        <v>223.7</v>
      </c>
      <c r="CB13" s="6">
        <v>228.2</v>
      </c>
      <c r="CC13" s="6">
        <v>232.2</v>
      </c>
      <c r="CD13" s="6">
        <v>237</v>
      </c>
      <c r="CE13" s="6">
        <v>240.8</v>
      </c>
      <c r="CF13" s="6">
        <v>245</v>
      </c>
      <c r="CG13" s="6">
        <v>250.2</v>
      </c>
      <c r="CH13" s="6">
        <v>254.7</v>
      </c>
      <c r="CI13" s="6">
        <v>261.89999999999998</v>
      </c>
      <c r="CJ13" s="6">
        <v>269.2</v>
      </c>
      <c r="CK13" s="6">
        <v>275.7</v>
      </c>
      <c r="CL13" s="6">
        <v>282.10000000000002</v>
      </c>
      <c r="CM13" s="6">
        <v>288.2</v>
      </c>
      <c r="CN13" s="6">
        <v>295.7</v>
      </c>
      <c r="CO13" s="6">
        <v>302</v>
      </c>
      <c r="CP13" s="6">
        <v>310</v>
      </c>
      <c r="CQ13" s="6">
        <v>317.60000000000002</v>
      </c>
      <c r="CR13" s="6">
        <v>324</v>
      </c>
      <c r="CS13" s="6">
        <v>331.8</v>
      </c>
      <c r="CT13" s="6">
        <v>338.4</v>
      </c>
      <c r="CU13" s="6">
        <v>345.3</v>
      </c>
      <c r="CV13" s="6">
        <v>353.4</v>
      </c>
      <c r="CW13" s="6">
        <v>361.7</v>
      </c>
      <c r="CX13" s="6">
        <v>370.8</v>
      </c>
      <c r="CY13" s="6">
        <v>381.2</v>
      </c>
      <c r="CZ13" s="6">
        <v>389</v>
      </c>
      <c r="DA13" s="6">
        <v>398.1</v>
      </c>
      <c r="DB13" s="6">
        <v>409</v>
      </c>
      <c r="DC13" s="6">
        <v>417.7</v>
      </c>
      <c r="DD13" s="6">
        <v>427.8</v>
      </c>
      <c r="DE13" s="6">
        <v>438.2</v>
      </c>
      <c r="DF13" s="6">
        <v>448</v>
      </c>
      <c r="DG13" s="6">
        <v>456.4</v>
      </c>
      <c r="DH13" s="6">
        <v>471.8</v>
      </c>
      <c r="DI13" s="6">
        <v>485.3</v>
      </c>
      <c r="DJ13" s="6">
        <v>501</v>
      </c>
      <c r="DK13" s="6">
        <v>517.20000000000005</v>
      </c>
      <c r="DL13" s="6">
        <v>532</v>
      </c>
      <c r="DM13" s="6">
        <v>544.4</v>
      </c>
      <c r="DN13" s="6">
        <v>563.20000000000005</v>
      </c>
      <c r="DO13" s="6">
        <v>579.20000000000005</v>
      </c>
      <c r="DP13" s="6">
        <v>590.6</v>
      </c>
      <c r="DQ13" s="6">
        <v>608.4</v>
      </c>
      <c r="DR13" s="6">
        <v>627.29999999999995</v>
      </c>
      <c r="DS13" s="6">
        <v>647.79999999999995</v>
      </c>
      <c r="DT13" s="6">
        <v>663.1</v>
      </c>
      <c r="DU13" s="6">
        <v>683</v>
      </c>
      <c r="DV13" s="6">
        <v>700.5</v>
      </c>
      <c r="DW13" s="6">
        <v>724.8</v>
      </c>
      <c r="DX13" s="6">
        <v>750.4</v>
      </c>
      <c r="DY13" s="6">
        <v>769.9</v>
      </c>
      <c r="DZ13" s="6">
        <v>789.7</v>
      </c>
      <c r="EA13" s="6">
        <v>809.3</v>
      </c>
      <c r="EB13" s="6">
        <v>835.5</v>
      </c>
      <c r="EC13" s="6">
        <v>858.6</v>
      </c>
      <c r="ED13" s="6">
        <v>886.6</v>
      </c>
      <c r="EE13" s="6">
        <v>910.3</v>
      </c>
      <c r="EF13" s="6">
        <v>926.9</v>
      </c>
      <c r="EG13" s="6">
        <v>961.9</v>
      </c>
      <c r="EH13" s="6">
        <v>1004.4</v>
      </c>
      <c r="EI13" s="6">
        <v>1025.5999999999999</v>
      </c>
      <c r="EJ13" s="6">
        <v>1053.7</v>
      </c>
      <c r="EK13" s="6">
        <v>1077</v>
      </c>
      <c r="EL13" s="6">
        <v>1101.9000000000001</v>
      </c>
      <c r="EM13" s="6">
        <v>1127.9000000000001</v>
      </c>
      <c r="EN13" s="6">
        <v>1151.7</v>
      </c>
      <c r="EO13" s="6">
        <v>1183.8</v>
      </c>
      <c r="EP13" s="6">
        <v>1224.5</v>
      </c>
      <c r="EQ13" s="6">
        <v>1258.7</v>
      </c>
      <c r="ER13" s="6">
        <v>1286.8</v>
      </c>
      <c r="ES13" s="6">
        <v>1329.1</v>
      </c>
      <c r="ET13" s="6">
        <v>1356.7</v>
      </c>
      <c r="EU13" s="6">
        <v>1380.3</v>
      </c>
      <c r="EV13" s="6">
        <v>1412.2</v>
      </c>
      <c r="EW13" s="6">
        <v>1446.9</v>
      </c>
      <c r="EX13" s="6">
        <v>1475.2</v>
      </c>
      <c r="EY13" s="6">
        <v>1525.6</v>
      </c>
      <c r="EZ13" s="6">
        <v>1555.8</v>
      </c>
      <c r="FA13" s="6">
        <v>1597.2</v>
      </c>
      <c r="FB13" s="6">
        <v>1622.3</v>
      </c>
      <c r="FC13" s="6">
        <v>1652.8</v>
      </c>
      <c r="FD13" s="6">
        <v>1676.7</v>
      </c>
      <c r="FE13" s="6">
        <v>1700.5</v>
      </c>
      <c r="FF13" s="6">
        <v>1732.7</v>
      </c>
      <c r="FG13" s="6">
        <v>1767.6</v>
      </c>
      <c r="FH13" s="6">
        <v>1801.9</v>
      </c>
      <c r="FI13" s="6">
        <v>1836.2</v>
      </c>
      <c r="FJ13" s="6">
        <v>1874.2</v>
      </c>
      <c r="FK13" s="6">
        <v>1923.1</v>
      </c>
      <c r="FL13" s="6">
        <v>1965</v>
      </c>
      <c r="FM13" s="6">
        <v>2020.7</v>
      </c>
      <c r="FN13" s="6">
        <v>2062.1</v>
      </c>
      <c r="FO13" s="6">
        <v>2101.1999999999998</v>
      </c>
      <c r="FP13" s="6">
        <v>2132.6999999999998</v>
      </c>
      <c r="FQ13" s="6">
        <v>2167.5</v>
      </c>
      <c r="FR13" s="6">
        <v>2210.5</v>
      </c>
      <c r="FS13" s="6">
        <v>2248.4</v>
      </c>
      <c r="FT13" s="6">
        <v>2304.1999999999998</v>
      </c>
      <c r="FU13" s="6">
        <v>2350</v>
      </c>
      <c r="FV13" s="6">
        <v>2368.1999999999998</v>
      </c>
      <c r="FW13" s="6">
        <v>2387.6999999999998</v>
      </c>
      <c r="FX13" s="6">
        <v>2429.9</v>
      </c>
      <c r="FY13" s="6">
        <v>2464.5</v>
      </c>
      <c r="FZ13" s="6">
        <v>2501.9</v>
      </c>
      <c r="GA13" s="6">
        <v>2566.6</v>
      </c>
      <c r="GB13" s="6">
        <v>2607.5</v>
      </c>
      <c r="GC13" s="6">
        <v>2653.8</v>
      </c>
      <c r="GD13" s="6">
        <v>2709.3</v>
      </c>
      <c r="GE13" s="6">
        <v>2742.5</v>
      </c>
      <c r="GF13" s="6">
        <v>2784.4</v>
      </c>
      <c r="GG13" s="6">
        <v>2838</v>
      </c>
      <c r="GH13" s="6">
        <v>2873.6</v>
      </c>
      <c r="GI13" s="6">
        <v>2915.6</v>
      </c>
      <c r="GJ13" s="6">
        <v>2956.3</v>
      </c>
      <c r="GK13" s="6">
        <v>2993.9</v>
      </c>
      <c r="GL13" s="6">
        <v>3031.9</v>
      </c>
      <c r="GM13" s="6">
        <v>3074.3</v>
      </c>
      <c r="GN13" s="6">
        <v>3129.7</v>
      </c>
      <c r="GO13" s="6">
        <v>3172.4</v>
      </c>
      <c r="GP13" s="6">
        <v>3211.8</v>
      </c>
      <c r="GQ13" s="6">
        <v>3259.6</v>
      </c>
      <c r="GR13" s="6">
        <v>3304.6</v>
      </c>
      <c r="GS13" s="6">
        <v>3348.6</v>
      </c>
      <c r="GT13" s="6">
        <v>3394.8</v>
      </c>
      <c r="GU13" s="6">
        <v>3446.5</v>
      </c>
      <c r="GV13" s="6">
        <v>3497</v>
      </c>
      <c r="GW13" s="6">
        <v>3559.1</v>
      </c>
      <c r="GX13" s="6">
        <v>3618.6</v>
      </c>
      <c r="GY13" s="6">
        <v>3677</v>
      </c>
      <c r="GZ13" s="6">
        <v>3743.4</v>
      </c>
      <c r="HA13" s="6">
        <v>3807</v>
      </c>
      <c r="HB13" s="6">
        <v>3847.9</v>
      </c>
      <c r="HC13" s="6">
        <v>3897.1</v>
      </c>
      <c r="HD13" s="6">
        <v>3957.6</v>
      </c>
      <c r="HE13" s="6">
        <v>4024</v>
      </c>
      <c r="HF13" s="6">
        <v>4108</v>
      </c>
      <c r="HG13" s="6">
        <v>4205.1000000000004</v>
      </c>
      <c r="HH13" s="6">
        <v>4274.8999999999996</v>
      </c>
      <c r="HI13" s="6">
        <v>4350.8</v>
      </c>
      <c r="HJ13" s="6">
        <v>4425.2</v>
      </c>
      <c r="HK13" s="6">
        <v>4496.1000000000004</v>
      </c>
      <c r="HL13" s="6">
        <v>4532.1000000000004</v>
      </c>
      <c r="HM13" s="6">
        <v>4555.1000000000004</v>
      </c>
      <c r="HN13" s="6">
        <v>4609.5</v>
      </c>
      <c r="HO13" s="6">
        <v>4655.8</v>
      </c>
      <c r="HP13" s="6">
        <v>4721</v>
      </c>
      <c r="HQ13" s="6">
        <v>4778.7</v>
      </c>
      <c r="HR13" s="6">
        <v>4845</v>
      </c>
      <c r="HS13" s="6">
        <v>4909.8</v>
      </c>
      <c r="HT13" s="6">
        <v>4983.6000000000004</v>
      </c>
      <c r="HU13" s="6">
        <v>5054.7</v>
      </c>
      <c r="HV13" s="6">
        <v>5124.5</v>
      </c>
      <c r="HW13" s="6">
        <v>5205.5</v>
      </c>
      <c r="HX13" s="6">
        <v>5278.1</v>
      </c>
      <c r="HY13" s="6">
        <v>5372</v>
      </c>
      <c r="HZ13" s="6">
        <v>5464.1</v>
      </c>
      <c r="IA13" s="6">
        <v>5549.8</v>
      </c>
      <c r="IB13" s="6">
        <v>5643.7</v>
      </c>
      <c r="IC13" s="6">
        <v>5730.2</v>
      </c>
      <c r="ID13" s="6">
        <v>5820.8</v>
      </c>
      <c r="IE13" s="6">
        <v>5903.3</v>
      </c>
      <c r="IF13" s="6">
        <v>6001.6</v>
      </c>
      <c r="IG13" s="6">
        <v>6080.3</v>
      </c>
      <c r="IH13" s="6">
        <v>6165.1</v>
      </c>
      <c r="II13" s="6">
        <v>6264</v>
      </c>
      <c r="IJ13" s="6">
        <v>6326.9</v>
      </c>
      <c r="IK13" s="6">
        <v>6418.4</v>
      </c>
      <c r="IL13" s="6">
        <v>6509</v>
      </c>
      <c r="IM13" s="6">
        <v>6598.1</v>
      </c>
      <c r="IN13" s="6">
        <v>6686.3</v>
      </c>
      <c r="IO13" s="6">
        <v>6731.2</v>
      </c>
      <c r="IP13" s="6">
        <v>6731.9</v>
      </c>
      <c r="IQ13" s="6">
        <v>6694.9</v>
      </c>
      <c r="IR13" s="6">
        <v>6671</v>
      </c>
      <c r="IS13" s="6">
        <v>6710.9</v>
      </c>
      <c r="IT13" s="6">
        <v>6767.9</v>
      </c>
      <c r="IU13" s="6">
        <v>6835.7</v>
      </c>
      <c r="IV13" s="6">
        <v>6916.9</v>
      </c>
      <c r="IW13" s="6">
        <v>6985.6</v>
      </c>
      <c r="IX13" s="6">
        <v>7031.5</v>
      </c>
      <c r="IY13" s="6">
        <v>7089.2</v>
      </c>
      <c r="IZ13" s="6">
        <v>7158.6</v>
      </c>
      <c r="JA13" s="6">
        <v>7227.3</v>
      </c>
      <c r="JB13" s="6">
        <v>7248</v>
      </c>
      <c r="JC13" s="6">
        <v>7330.6</v>
      </c>
      <c r="JD13" s="6">
        <v>7388.7</v>
      </c>
      <c r="JE13" s="6">
        <v>7427.6</v>
      </c>
      <c r="JF13" s="6">
        <v>7491.6</v>
      </c>
      <c r="JG13" s="6">
        <v>7540.9</v>
      </c>
      <c r="JH13" s="6">
        <v>7605.2</v>
      </c>
      <c r="JI13" s="6">
        <v>7663.1</v>
      </c>
      <c r="JJ13" s="6">
        <v>7775</v>
      </c>
      <c r="JK13" s="6">
        <v>7835.7</v>
      </c>
      <c r="JL13" s="6">
        <v>7924.6</v>
      </c>
      <c r="JM13" s="6">
        <v>8037.9</v>
      </c>
      <c r="JN13" s="6">
        <v>8153.3</v>
      </c>
      <c r="JO13" s="6">
        <v>8223</v>
      </c>
      <c r="JP13" s="6">
        <v>8305.2000000000007</v>
      </c>
      <c r="JQ13" s="6">
        <v>8388.9</v>
      </c>
      <c r="JR13" s="6">
        <v>8452.2000000000007</v>
      </c>
      <c r="JS13" s="6">
        <v>8551.6</v>
      </c>
      <c r="JT13" s="6">
        <v>8641.2999999999993</v>
      </c>
      <c r="JU13" s="6">
        <v>8746.4</v>
      </c>
      <c r="JV13" s="6">
        <v>8836</v>
      </c>
      <c r="JW13" s="6">
        <v>8952.4</v>
      </c>
      <c r="JX13" s="6">
        <v>9025.7000000000007</v>
      </c>
      <c r="JY13" s="6">
        <v>9109</v>
      </c>
      <c r="JZ13" s="6">
        <v>9226.5</v>
      </c>
      <c r="KA13" s="6">
        <v>9357.2000000000007</v>
      </c>
      <c r="KB13" s="6">
        <v>9481.4</v>
      </c>
      <c r="KC13" s="6">
        <v>9579.7000000000007</v>
      </c>
      <c r="KD13" s="6">
        <v>9662.6</v>
      </c>
      <c r="KE13" s="6">
        <v>9719.5</v>
      </c>
      <c r="KF13" s="6">
        <v>9816</v>
      </c>
      <c r="KG13" s="6">
        <v>9947.5</v>
      </c>
      <c r="KH13" s="6">
        <v>10070.799999999999</v>
      </c>
      <c r="KI13" s="6">
        <v>9913.6</v>
      </c>
      <c r="KJ13" s="6">
        <v>8777.1</v>
      </c>
      <c r="KK13" s="6">
        <v>9532.7999999999993</v>
      </c>
      <c r="KL13" s="6">
        <v>9748.7999999999993</v>
      </c>
      <c r="KM13" s="6">
        <v>9976.2000000000007</v>
      </c>
      <c r="KN13" s="6">
        <v>10414.5</v>
      </c>
      <c r="KO13" s="6">
        <v>10769.2</v>
      </c>
      <c r="KP13" s="6">
        <v>10985.4</v>
      </c>
      <c r="KQ13" s="6">
        <v>11151.4</v>
      </c>
      <c r="KR13" s="6">
        <v>11400.7</v>
      </c>
      <c r="KS13" s="6">
        <v>11637.4</v>
      </c>
      <c r="KT13" s="6">
        <v>11869.4</v>
      </c>
      <c r="KU13" s="6">
        <v>12135.7</v>
      </c>
      <c r="KV13" s="6">
        <v>12274.4</v>
      </c>
      <c r="KW13" s="6">
        <v>12447.7</v>
      </c>
      <c r="KX13" s="6">
        <v>12627.7</v>
      </c>
    </row>
    <row r="14" spans="1:310">
      <c r="A14" s="6" t="s">
        <v>820</v>
      </c>
      <c r="B14" s="8" t="s">
        <v>821</v>
      </c>
      <c r="C14" s="8">
        <v>35.9</v>
      </c>
      <c r="D14" s="8">
        <v>34.5</v>
      </c>
      <c r="E14" s="8">
        <v>34.9</v>
      </c>
      <c r="F14" s="8">
        <v>43.3</v>
      </c>
      <c r="G14" s="8">
        <v>47.2</v>
      </c>
      <c r="H14" s="8">
        <v>50.3</v>
      </c>
      <c r="I14" s="8">
        <v>52.5</v>
      </c>
      <c r="J14" s="8">
        <v>51.3</v>
      </c>
      <c r="K14" s="8">
        <v>43.1</v>
      </c>
      <c r="L14" s="8">
        <v>36.200000000000003</v>
      </c>
      <c r="M14" s="8">
        <v>39.5</v>
      </c>
      <c r="N14" s="8">
        <v>37.5</v>
      </c>
      <c r="O14" s="8">
        <v>46.7</v>
      </c>
      <c r="P14" s="8">
        <v>52.3</v>
      </c>
      <c r="Q14" s="8">
        <v>58.6</v>
      </c>
      <c r="R14" s="8">
        <v>68.400000000000006</v>
      </c>
      <c r="S14" s="8">
        <v>64.599999999999994</v>
      </c>
      <c r="T14" s="8">
        <v>67.400000000000006</v>
      </c>
      <c r="U14" s="8">
        <v>62</v>
      </c>
      <c r="V14" s="8">
        <v>57.1</v>
      </c>
      <c r="W14" s="8">
        <v>58.1</v>
      </c>
      <c r="X14" s="8">
        <v>53</v>
      </c>
      <c r="Y14" s="8">
        <v>57.2</v>
      </c>
      <c r="Z14" s="8">
        <v>60.7</v>
      </c>
      <c r="AA14" s="8">
        <v>61.7</v>
      </c>
      <c r="AB14" s="8">
        <v>62.1</v>
      </c>
      <c r="AC14" s="8">
        <v>61.4</v>
      </c>
      <c r="AD14" s="8">
        <v>56.4</v>
      </c>
      <c r="AE14" s="8">
        <v>55.7</v>
      </c>
      <c r="AF14" s="8">
        <v>55.4</v>
      </c>
      <c r="AG14" s="8">
        <v>59</v>
      </c>
      <c r="AH14" s="8">
        <v>62.1</v>
      </c>
      <c r="AI14" s="8">
        <v>68.7</v>
      </c>
      <c r="AJ14" s="8">
        <v>72.7</v>
      </c>
      <c r="AK14" s="8">
        <v>74.7</v>
      </c>
      <c r="AL14" s="8">
        <v>78.900000000000006</v>
      </c>
      <c r="AM14" s="8">
        <v>78.3</v>
      </c>
      <c r="AN14" s="8">
        <v>77</v>
      </c>
      <c r="AO14" s="8">
        <v>78.3</v>
      </c>
      <c r="AP14" s="8">
        <v>77.099999999999994</v>
      </c>
      <c r="AQ14" s="8">
        <v>77.7</v>
      </c>
      <c r="AR14" s="8">
        <v>77.900000000000006</v>
      </c>
      <c r="AS14" s="8">
        <v>79.3</v>
      </c>
      <c r="AT14" s="8">
        <v>71</v>
      </c>
      <c r="AU14" s="8">
        <v>66.7</v>
      </c>
      <c r="AV14" s="8">
        <v>65.099999999999994</v>
      </c>
      <c r="AW14" s="8">
        <v>72</v>
      </c>
      <c r="AX14" s="8">
        <v>80</v>
      </c>
      <c r="AY14" s="8">
        <v>83.2</v>
      </c>
      <c r="AZ14" s="8">
        <v>89.4</v>
      </c>
      <c r="BA14" s="8">
        <v>83.6</v>
      </c>
      <c r="BB14" s="8">
        <v>86.5</v>
      </c>
      <c r="BC14" s="8">
        <v>96.5</v>
      </c>
      <c r="BD14" s="8">
        <v>87.1</v>
      </c>
      <c r="BE14" s="8">
        <v>86.4</v>
      </c>
      <c r="BF14" s="8">
        <v>76</v>
      </c>
      <c r="BG14" s="8">
        <v>78.400000000000006</v>
      </c>
      <c r="BH14" s="8">
        <v>84.1</v>
      </c>
      <c r="BI14" s="8">
        <v>90.9</v>
      </c>
      <c r="BJ14" s="8">
        <v>92.9</v>
      </c>
      <c r="BK14" s="8">
        <v>98.1</v>
      </c>
      <c r="BL14" s="8">
        <v>96.7</v>
      </c>
      <c r="BM14" s="8">
        <v>98.2</v>
      </c>
      <c r="BN14" s="8">
        <v>95</v>
      </c>
      <c r="BO14" s="8">
        <v>99.7</v>
      </c>
      <c r="BP14" s="8">
        <v>101.7</v>
      </c>
      <c r="BQ14" s="8">
        <v>104.6</v>
      </c>
      <c r="BR14" s="8">
        <v>107.2</v>
      </c>
      <c r="BS14" s="8">
        <v>110.5</v>
      </c>
      <c r="BT14" s="8">
        <v>110.5</v>
      </c>
      <c r="BU14" s="8">
        <v>112.6</v>
      </c>
      <c r="BV14" s="8">
        <v>115</v>
      </c>
      <c r="BW14" s="8">
        <v>126.5</v>
      </c>
      <c r="BX14" s="8">
        <v>127.1</v>
      </c>
      <c r="BY14" s="8">
        <v>131.19999999999999</v>
      </c>
      <c r="BZ14" s="8">
        <v>133.80000000000001</v>
      </c>
      <c r="CA14" s="8">
        <v>144.19999999999999</v>
      </c>
      <c r="CB14" s="8">
        <v>143.5</v>
      </c>
      <c r="CC14" s="8">
        <v>143.19999999999999</v>
      </c>
      <c r="CD14" s="8">
        <v>145.9</v>
      </c>
      <c r="CE14" s="8">
        <v>142.80000000000001</v>
      </c>
      <c r="CF14" s="8">
        <v>137.5</v>
      </c>
      <c r="CG14" s="8">
        <v>142.80000000000001</v>
      </c>
      <c r="CH14" s="8">
        <v>147.69999999999999</v>
      </c>
      <c r="CI14" s="8">
        <v>152.30000000000001</v>
      </c>
      <c r="CJ14" s="8">
        <v>158.9</v>
      </c>
      <c r="CK14" s="8">
        <v>155.69999999999999</v>
      </c>
      <c r="CL14" s="8">
        <v>160.80000000000001</v>
      </c>
      <c r="CM14" s="8">
        <v>172.4</v>
      </c>
      <c r="CN14" s="8">
        <v>172.7</v>
      </c>
      <c r="CO14" s="8">
        <v>177.6</v>
      </c>
      <c r="CP14" s="8">
        <v>171.6</v>
      </c>
      <c r="CQ14" s="8">
        <v>168.1</v>
      </c>
      <c r="CR14" s="8">
        <v>171.5</v>
      </c>
      <c r="CS14" s="8">
        <v>173.9</v>
      </c>
      <c r="CT14" s="8">
        <v>166.8</v>
      </c>
      <c r="CU14" s="8">
        <v>189.5</v>
      </c>
      <c r="CV14" s="8">
        <v>197.3</v>
      </c>
      <c r="CW14" s="8">
        <v>202.1</v>
      </c>
      <c r="CX14" s="8">
        <v>198.4</v>
      </c>
      <c r="CY14" s="8">
        <v>213</v>
      </c>
      <c r="CZ14" s="8">
        <v>226.8</v>
      </c>
      <c r="DA14" s="8">
        <v>233.1</v>
      </c>
      <c r="DB14" s="8">
        <v>239.7</v>
      </c>
      <c r="DC14" s="8">
        <v>254.3</v>
      </c>
      <c r="DD14" s="8">
        <v>268.2</v>
      </c>
      <c r="DE14" s="8">
        <v>264.3</v>
      </c>
      <c r="DF14" s="8">
        <v>280.89999999999998</v>
      </c>
      <c r="DG14" s="8">
        <v>268.39999999999998</v>
      </c>
      <c r="DH14" s="8">
        <v>277.39999999999998</v>
      </c>
      <c r="DI14" s="8">
        <v>271</v>
      </c>
      <c r="DJ14" s="8">
        <v>281.3</v>
      </c>
      <c r="DK14" s="8">
        <v>244.3</v>
      </c>
      <c r="DL14" s="8">
        <v>243.3</v>
      </c>
      <c r="DM14" s="8">
        <v>265.2</v>
      </c>
      <c r="DN14" s="8">
        <v>276.2</v>
      </c>
      <c r="DO14" s="8">
        <v>304.60000000000002</v>
      </c>
      <c r="DP14" s="8">
        <v>322.3</v>
      </c>
      <c r="DQ14" s="8">
        <v>328.3</v>
      </c>
      <c r="DR14" s="8">
        <v>337.7</v>
      </c>
      <c r="DS14" s="8">
        <v>360.3</v>
      </c>
      <c r="DT14" s="8">
        <v>389.7</v>
      </c>
      <c r="DU14" s="8">
        <v>414.1</v>
      </c>
      <c r="DV14" s="8">
        <v>422.3</v>
      </c>
      <c r="DW14" s="8">
        <v>434.8</v>
      </c>
      <c r="DX14" s="8">
        <v>470.6</v>
      </c>
      <c r="DY14" s="8">
        <v>492.4</v>
      </c>
      <c r="DZ14" s="8">
        <v>515.79999999999995</v>
      </c>
      <c r="EA14" s="8">
        <v>525.79999999999995</v>
      </c>
      <c r="EB14" s="8">
        <v>539.29999999999995</v>
      </c>
      <c r="EC14" s="8">
        <v>545.6</v>
      </c>
      <c r="ED14" s="8">
        <v>547.9</v>
      </c>
      <c r="EE14" s="8">
        <v>554.6</v>
      </c>
      <c r="EF14" s="8">
        <v>519.29999999999995</v>
      </c>
      <c r="EG14" s="8">
        <v>495.1</v>
      </c>
      <c r="EH14" s="8">
        <v>551.5</v>
      </c>
      <c r="EI14" s="8">
        <v>619.4</v>
      </c>
      <c r="EJ14" s="8">
        <v>609.79999999999995</v>
      </c>
      <c r="EK14" s="8">
        <v>652.29999999999995</v>
      </c>
      <c r="EL14" s="8">
        <v>643.4</v>
      </c>
      <c r="EM14" s="8">
        <v>588.29999999999995</v>
      </c>
      <c r="EN14" s="8">
        <v>593.6</v>
      </c>
      <c r="EO14" s="8">
        <v>593</v>
      </c>
      <c r="EP14" s="8">
        <v>549.20000000000005</v>
      </c>
      <c r="EQ14" s="8">
        <v>565.5</v>
      </c>
      <c r="ER14" s="8">
        <v>613.79999999999995</v>
      </c>
      <c r="ES14" s="8">
        <v>652.29999999999995</v>
      </c>
      <c r="ET14" s="8">
        <v>718.5</v>
      </c>
      <c r="EU14" s="8">
        <v>790.9</v>
      </c>
      <c r="EV14" s="8">
        <v>818.9</v>
      </c>
      <c r="EW14" s="8">
        <v>838.9</v>
      </c>
      <c r="EX14" s="8">
        <v>831.7</v>
      </c>
      <c r="EY14" s="8">
        <v>809.9</v>
      </c>
      <c r="EZ14" s="8">
        <v>827</v>
      </c>
      <c r="FA14" s="8">
        <v>822.2</v>
      </c>
      <c r="FB14" s="8">
        <v>859.5</v>
      </c>
      <c r="FC14" s="8">
        <v>863.5</v>
      </c>
      <c r="FD14" s="8">
        <v>855.2</v>
      </c>
      <c r="FE14" s="8">
        <v>835.8</v>
      </c>
      <c r="FF14" s="8">
        <v>842.1</v>
      </c>
      <c r="FG14" s="8">
        <v>871.2</v>
      </c>
      <c r="FH14" s="8">
        <v>874.6</v>
      </c>
      <c r="FI14" s="8">
        <v>876.5</v>
      </c>
      <c r="FJ14" s="8">
        <v>946.5</v>
      </c>
      <c r="FK14" s="8">
        <v>908.6</v>
      </c>
      <c r="FL14" s="8">
        <v>934.5</v>
      </c>
      <c r="FM14" s="8">
        <v>942</v>
      </c>
      <c r="FN14" s="8">
        <v>962.7</v>
      </c>
      <c r="FO14" s="8">
        <v>1005.5</v>
      </c>
      <c r="FP14" s="8">
        <v>1001</v>
      </c>
      <c r="FQ14" s="8">
        <v>996.5</v>
      </c>
      <c r="FR14" s="8">
        <v>995.8</v>
      </c>
      <c r="FS14" s="8">
        <v>1010.8</v>
      </c>
      <c r="FT14" s="8">
        <v>1014.7</v>
      </c>
      <c r="FU14" s="8">
        <v>1000.8</v>
      </c>
      <c r="FV14" s="8">
        <v>947.5</v>
      </c>
      <c r="FW14" s="8">
        <v>924.6</v>
      </c>
      <c r="FX14" s="8">
        <v>926.5</v>
      </c>
      <c r="FY14" s="8">
        <v>947.5</v>
      </c>
      <c r="FZ14" s="8">
        <v>978.8</v>
      </c>
      <c r="GA14" s="8">
        <v>956.8</v>
      </c>
      <c r="GB14" s="8">
        <v>1013.1</v>
      </c>
      <c r="GC14" s="8">
        <v>1024.2</v>
      </c>
      <c r="GD14" s="8">
        <v>1058</v>
      </c>
      <c r="GE14" s="8">
        <v>1083.8</v>
      </c>
      <c r="GF14" s="8">
        <v>1094.5</v>
      </c>
      <c r="GG14" s="8">
        <v>1095.9000000000001</v>
      </c>
      <c r="GH14" s="8">
        <v>1153.0999999999999</v>
      </c>
      <c r="GI14" s="8">
        <v>1201.7</v>
      </c>
      <c r="GJ14" s="8">
        <v>1264.9000000000001</v>
      </c>
      <c r="GK14" s="8">
        <v>1251.7</v>
      </c>
      <c r="GL14" s="8">
        <v>1307.5999999999999</v>
      </c>
      <c r="GM14" s="8">
        <v>1327.6</v>
      </c>
      <c r="GN14" s="8">
        <v>1304</v>
      </c>
      <c r="GO14" s="8">
        <v>1303.2</v>
      </c>
      <c r="GP14" s="8">
        <v>1335.1</v>
      </c>
      <c r="GQ14" s="8">
        <v>1355.4</v>
      </c>
      <c r="GR14" s="8">
        <v>1418.4</v>
      </c>
      <c r="GS14" s="8">
        <v>1474.4</v>
      </c>
      <c r="GT14" s="8">
        <v>1480.1</v>
      </c>
      <c r="GU14" s="8">
        <v>1522.4</v>
      </c>
      <c r="GV14" s="8">
        <v>1590.2</v>
      </c>
      <c r="GW14" s="8">
        <v>1625.3</v>
      </c>
      <c r="GX14" s="8">
        <v>1644.5</v>
      </c>
      <c r="GY14" s="8">
        <v>1712.3</v>
      </c>
      <c r="GZ14" s="8">
        <v>1695.8</v>
      </c>
      <c r="HA14" s="8">
        <v>1741.6</v>
      </c>
      <c r="HB14" s="8">
        <v>1797</v>
      </c>
      <c r="HC14" s="8">
        <v>1853.1</v>
      </c>
      <c r="HD14" s="8">
        <v>1848.3</v>
      </c>
      <c r="HE14" s="8">
        <v>1893.7</v>
      </c>
      <c r="HF14" s="8">
        <v>1953.1</v>
      </c>
      <c r="HG14" s="8">
        <v>1950.7</v>
      </c>
      <c r="HH14" s="8">
        <v>2075.8000000000002</v>
      </c>
      <c r="HI14" s="8">
        <v>2060</v>
      </c>
      <c r="HJ14" s="8">
        <v>2067.1999999999998</v>
      </c>
      <c r="HK14" s="8">
        <v>1971.3</v>
      </c>
      <c r="HL14" s="8">
        <v>1973</v>
      </c>
      <c r="HM14" s="8">
        <v>1944.9</v>
      </c>
      <c r="HN14" s="8">
        <v>1850.1</v>
      </c>
      <c r="HO14" s="8">
        <v>1912.7</v>
      </c>
      <c r="HP14" s="8">
        <v>1933.3</v>
      </c>
      <c r="HQ14" s="8">
        <v>1933.2</v>
      </c>
      <c r="HR14" s="8">
        <v>1942.5</v>
      </c>
      <c r="HS14" s="8">
        <v>1960.2</v>
      </c>
      <c r="HT14" s="8">
        <v>1972.4</v>
      </c>
      <c r="HU14" s="8">
        <v>2044.3</v>
      </c>
      <c r="HV14" s="8">
        <v>2131.3000000000002</v>
      </c>
      <c r="HW14" s="8">
        <v>2154.1</v>
      </c>
      <c r="HX14" s="8">
        <v>2262.6</v>
      </c>
      <c r="HY14" s="8">
        <v>2318.3000000000002</v>
      </c>
      <c r="HZ14" s="8">
        <v>2390.1</v>
      </c>
      <c r="IA14" s="8">
        <v>2486.1</v>
      </c>
      <c r="IB14" s="8">
        <v>2476.5</v>
      </c>
      <c r="IC14" s="8">
        <v>2531.1</v>
      </c>
      <c r="ID14" s="8">
        <v>2645.3</v>
      </c>
      <c r="IE14" s="8">
        <v>2709.7</v>
      </c>
      <c r="IF14" s="8">
        <v>2709.3</v>
      </c>
      <c r="IG14" s="8">
        <v>2709.4</v>
      </c>
      <c r="IH14" s="8">
        <v>2675.4</v>
      </c>
      <c r="II14" s="8">
        <v>2664.3</v>
      </c>
      <c r="IJ14" s="8">
        <v>2699.2</v>
      </c>
      <c r="IK14" s="8">
        <v>2686</v>
      </c>
      <c r="IL14" s="8">
        <v>2642.6</v>
      </c>
      <c r="IM14" s="8">
        <v>2563.6999999999998</v>
      </c>
      <c r="IN14" s="8">
        <v>2540.6</v>
      </c>
      <c r="IO14" s="8">
        <v>2498.1999999999998</v>
      </c>
      <c r="IP14" s="8">
        <v>2307.9</v>
      </c>
      <c r="IQ14" s="8">
        <v>2014.9</v>
      </c>
      <c r="IR14" s="8">
        <v>1863.7</v>
      </c>
      <c r="IS14" s="8">
        <v>1841.4</v>
      </c>
      <c r="IT14" s="8">
        <v>1998.7</v>
      </c>
      <c r="IU14" s="8">
        <v>2038.2</v>
      </c>
      <c r="IV14" s="8">
        <v>2148.8000000000002</v>
      </c>
      <c r="IW14" s="8">
        <v>2236.5</v>
      </c>
      <c r="IX14" s="8">
        <v>2238.4</v>
      </c>
      <c r="IY14" s="8">
        <v>2206</v>
      </c>
      <c r="IZ14" s="8">
        <v>2297.4</v>
      </c>
      <c r="JA14" s="8">
        <v>2322.8000000000002</v>
      </c>
      <c r="JB14" s="8">
        <v>2504.1</v>
      </c>
      <c r="JC14" s="8">
        <v>2567.8000000000002</v>
      </c>
      <c r="JD14" s="8">
        <v>2636.9</v>
      </c>
      <c r="JE14" s="8">
        <v>2644.1</v>
      </c>
      <c r="JF14" s="8">
        <v>2638.3</v>
      </c>
      <c r="JG14" s="8">
        <v>2746.4</v>
      </c>
      <c r="JH14" s="8">
        <v>2780.2</v>
      </c>
      <c r="JI14" s="8">
        <v>2892.4</v>
      </c>
      <c r="JJ14" s="8">
        <v>2934.3</v>
      </c>
      <c r="JK14" s="8">
        <v>2922.8</v>
      </c>
      <c r="JL14" s="8">
        <v>3059.1</v>
      </c>
      <c r="JM14" s="8">
        <v>3142</v>
      </c>
      <c r="JN14" s="8">
        <v>3172</v>
      </c>
      <c r="JO14" s="8">
        <v>3282.3</v>
      </c>
      <c r="JP14" s="8">
        <v>3291.1</v>
      </c>
      <c r="JQ14" s="8">
        <v>3303.7</v>
      </c>
      <c r="JR14" s="8">
        <v>3276.9</v>
      </c>
      <c r="JS14" s="8">
        <v>3244.3</v>
      </c>
      <c r="JT14" s="8">
        <v>3246.4</v>
      </c>
      <c r="JU14" s="8">
        <v>3261.6</v>
      </c>
      <c r="JV14" s="8">
        <v>3361</v>
      </c>
      <c r="JW14" s="8">
        <v>3363.1</v>
      </c>
      <c r="JX14" s="8">
        <v>3433</v>
      </c>
      <c r="JY14" s="8">
        <v>3500.1</v>
      </c>
      <c r="JZ14" s="8">
        <v>3574.4</v>
      </c>
      <c r="KA14" s="8">
        <v>3645.6</v>
      </c>
      <c r="KB14" s="8">
        <v>3662.7</v>
      </c>
      <c r="KC14" s="8">
        <v>3788.7</v>
      </c>
      <c r="KD14" s="8">
        <v>3802</v>
      </c>
      <c r="KE14" s="8">
        <v>3850.2</v>
      </c>
      <c r="KF14" s="8">
        <v>3894.9</v>
      </c>
      <c r="KG14" s="8">
        <v>3939.3</v>
      </c>
      <c r="KH14" s="8">
        <v>3885.2</v>
      </c>
      <c r="KI14" s="8">
        <v>3807.8</v>
      </c>
      <c r="KJ14" s="8">
        <v>3254.3</v>
      </c>
      <c r="KK14" s="8">
        <v>3891.2</v>
      </c>
      <c r="KL14" s="8">
        <v>4040.2</v>
      </c>
      <c r="KM14" s="8">
        <v>4031.1</v>
      </c>
      <c r="KN14" s="8">
        <v>4013.3</v>
      </c>
      <c r="KO14" s="8">
        <v>4226.6000000000004</v>
      </c>
      <c r="KP14" s="8">
        <v>4594</v>
      </c>
      <c r="KQ14" s="8">
        <v>4766.8</v>
      </c>
      <c r="KR14" s="8">
        <v>4739</v>
      </c>
      <c r="KS14" s="8">
        <v>4724.6000000000004</v>
      </c>
      <c r="KT14" s="8">
        <v>4796.2</v>
      </c>
      <c r="KU14" s="8">
        <v>4725.8</v>
      </c>
      <c r="KV14" s="8">
        <v>4780.3</v>
      </c>
      <c r="KW14" s="8">
        <v>4915</v>
      </c>
      <c r="KX14" s="8">
        <v>4975</v>
      </c>
    </row>
    <row r="15" spans="1:310">
      <c r="A15" s="6" t="s">
        <v>822</v>
      </c>
      <c r="B15" s="6" t="s">
        <v>823</v>
      </c>
      <c r="C15" s="6">
        <v>35.4</v>
      </c>
      <c r="D15" s="6">
        <v>35.700000000000003</v>
      </c>
      <c r="E15" s="6">
        <v>37.799999999999997</v>
      </c>
      <c r="F15" s="6">
        <v>41.8</v>
      </c>
      <c r="G15" s="6">
        <v>43.6</v>
      </c>
      <c r="H15" s="6">
        <v>44.5</v>
      </c>
      <c r="I15" s="6">
        <v>45.4</v>
      </c>
      <c r="J15" s="6">
        <v>45.3</v>
      </c>
      <c r="K15" s="6">
        <v>42.8</v>
      </c>
      <c r="L15" s="6">
        <v>41.4</v>
      </c>
      <c r="M15" s="6">
        <v>40.9</v>
      </c>
      <c r="N15" s="6">
        <v>42.2</v>
      </c>
      <c r="O15" s="6">
        <v>44.7</v>
      </c>
      <c r="P15" s="6">
        <v>49.5</v>
      </c>
      <c r="Q15" s="6">
        <v>54.5</v>
      </c>
      <c r="R15" s="6">
        <v>54.4</v>
      </c>
      <c r="S15" s="6">
        <v>54.2</v>
      </c>
      <c r="T15" s="6">
        <v>52.6</v>
      </c>
      <c r="U15" s="6">
        <v>52.2</v>
      </c>
      <c r="V15" s="6">
        <v>52.4</v>
      </c>
      <c r="W15" s="6">
        <v>53.4</v>
      </c>
      <c r="X15" s="6">
        <v>54.5</v>
      </c>
      <c r="Y15" s="6">
        <v>51.6</v>
      </c>
      <c r="Z15" s="6">
        <v>55.5</v>
      </c>
      <c r="AA15" s="6">
        <v>57.8</v>
      </c>
      <c r="AB15" s="6">
        <v>58.5</v>
      </c>
      <c r="AC15" s="6">
        <v>59.1</v>
      </c>
      <c r="AD15" s="6">
        <v>58.5</v>
      </c>
      <c r="AE15" s="6">
        <v>57.7</v>
      </c>
      <c r="AF15" s="6">
        <v>58.8</v>
      </c>
      <c r="AG15" s="6">
        <v>61.1</v>
      </c>
      <c r="AH15" s="6">
        <v>62.5</v>
      </c>
      <c r="AI15" s="6">
        <v>64.900000000000006</v>
      </c>
      <c r="AJ15" s="6">
        <v>68.099999999999994</v>
      </c>
      <c r="AK15" s="6">
        <v>70.5</v>
      </c>
      <c r="AL15" s="6">
        <v>71.7</v>
      </c>
      <c r="AM15" s="6">
        <v>71.900000000000006</v>
      </c>
      <c r="AN15" s="6">
        <v>73.400000000000006</v>
      </c>
      <c r="AO15" s="6">
        <v>74.7</v>
      </c>
      <c r="AP15" s="6">
        <v>74.900000000000006</v>
      </c>
      <c r="AQ15" s="6">
        <v>75.599999999999994</v>
      </c>
      <c r="AR15" s="6">
        <v>75.3</v>
      </c>
      <c r="AS15" s="6">
        <v>76.5</v>
      </c>
      <c r="AT15" s="6">
        <v>75.599999999999994</v>
      </c>
      <c r="AU15" s="6">
        <v>70.7</v>
      </c>
      <c r="AV15" s="6">
        <v>69.3</v>
      </c>
      <c r="AW15" s="6">
        <v>70.5</v>
      </c>
      <c r="AX15" s="6">
        <v>74.8</v>
      </c>
      <c r="AY15" s="6">
        <v>79.3</v>
      </c>
      <c r="AZ15" s="6">
        <v>82.1</v>
      </c>
      <c r="BA15" s="6">
        <v>83.2</v>
      </c>
      <c r="BB15" s="6">
        <v>82.4</v>
      </c>
      <c r="BC15" s="6">
        <v>85.3</v>
      </c>
      <c r="BD15" s="6">
        <v>83.9</v>
      </c>
      <c r="BE15" s="6">
        <v>82.1</v>
      </c>
      <c r="BF15" s="6">
        <v>81.8</v>
      </c>
      <c r="BG15" s="6">
        <v>80.900000000000006</v>
      </c>
      <c r="BH15" s="6">
        <v>82.3</v>
      </c>
      <c r="BI15" s="6">
        <v>84.3</v>
      </c>
      <c r="BJ15" s="6">
        <v>86.9</v>
      </c>
      <c r="BK15" s="6">
        <v>88.7</v>
      </c>
      <c r="BL15" s="6">
        <v>91.3</v>
      </c>
      <c r="BM15" s="6">
        <v>92</v>
      </c>
      <c r="BN15" s="6">
        <v>91.6</v>
      </c>
      <c r="BO15" s="6">
        <v>92.8</v>
      </c>
      <c r="BP15" s="6">
        <v>96.8</v>
      </c>
      <c r="BQ15" s="6">
        <v>98.9</v>
      </c>
      <c r="BR15" s="6">
        <v>102.1</v>
      </c>
      <c r="BS15" s="6">
        <v>105.4</v>
      </c>
      <c r="BT15" s="6">
        <v>106.1</v>
      </c>
      <c r="BU15" s="6">
        <v>107.9</v>
      </c>
      <c r="BV15" s="6">
        <v>110</v>
      </c>
      <c r="BW15" s="6">
        <v>115</v>
      </c>
      <c r="BX15" s="6">
        <v>118.5</v>
      </c>
      <c r="BY15" s="6">
        <v>121.9</v>
      </c>
      <c r="BZ15" s="6">
        <v>126.2</v>
      </c>
      <c r="CA15" s="6">
        <v>130.30000000000001</v>
      </c>
      <c r="CB15" s="6">
        <v>131.19999999999999</v>
      </c>
      <c r="CC15" s="6">
        <v>131.30000000000001</v>
      </c>
      <c r="CD15" s="6">
        <v>129.4</v>
      </c>
      <c r="CE15" s="6">
        <v>127.4</v>
      </c>
      <c r="CF15" s="6">
        <v>131.19999999999999</v>
      </c>
      <c r="CG15" s="6">
        <v>133.6</v>
      </c>
      <c r="CH15" s="6">
        <v>139.19999999999999</v>
      </c>
      <c r="CI15" s="6">
        <v>143.9</v>
      </c>
      <c r="CJ15" s="6">
        <v>144.9</v>
      </c>
      <c r="CK15" s="6">
        <v>148</v>
      </c>
      <c r="CL15" s="6">
        <v>154.80000000000001</v>
      </c>
      <c r="CM15" s="6">
        <v>160.9</v>
      </c>
      <c r="CN15" s="6">
        <v>163.5</v>
      </c>
      <c r="CO15" s="6">
        <v>167.4</v>
      </c>
      <c r="CP15" s="6">
        <v>165.8</v>
      </c>
      <c r="CQ15" s="6">
        <v>166.3</v>
      </c>
      <c r="CR15" s="6">
        <v>166.4</v>
      </c>
      <c r="CS15" s="6">
        <v>168.8</v>
      </c>
      <c r="CT15" s="6">
        <v>170.7</v>
      </c>
      <c r="CU15" s="6">
        <v>177.2</v>
      </c>
      <c r="CV15" s="6">
        <v>186.5</v>
      </c>
      <c r="CW15" s="6">
        <v>191.9</v>
      </c>
      <c r="CX15" s="6">
        <v>198.7</v>
      </c>
      <c r="CY15" s="6">
        <v>209.7</v>
      </c>
      <c r="CZ15" s="6">
        <v>214.8</v>
      </c>
      <c r="DA15" s="6">
        <v>219.4</v>
      </c>
      <c r="DB15" s="6">
        <v>232.2</v>
      </c>
      <c r="DC15" s="6">
        <v>243.8</v>
      </c>
      <c r="DD15" s="6">
        <v>250</v>
      </c>
      <c r="DE15" s="6">
        <v>254.6</v>
      </c>
      <c r="DF15" s="6">
        <v>255.9</v>
      </c>
      <c r="DG15" s="6">
        <v>255.8</v>
      </c>
      <c r="DH15" s="6">
        <v>260</v>
      </c>
      <c r="DI15" s="6">
        <v>265.39999999999998</v>
      </c>
      <c r="DJ15" s="6">
        <v>260.89999999999998</v>
      </c>
      <c r="DK15" s="6">
        <v>254.3</v>
      </c>
      <c r="DL15" s="6">
        <v>257.2</v>
      </c>
      <c r="DM15" s="6">
        <v>266.60000000000002</v>
      </c>
      <c r="DN15" s="6">
        <v>275.89999999999998</v>
      </c>
      <c r="DO15" s="6">
        <v>289.89999999999998</v>
      </c>
      <c r="DP15" s="6">
        <v>299.89999999999998</v>
      </c>
      <c r="DQ15" s="6">
        <v>307.5</v>
      </c>
      <c r="DR15" s="6">
        <v>327.10000000000002</v>
      </c>
      <c r="DS15" s="6">
        <v>345.5</v>
      </c>
      <c r="DT15" s="6">
        <v>370.2</v>
      </c>
      <c r="DU15" s="6">
        <v>383.3</v>
      </c>
      <c r="DV15" s="6">
        <v>398.2</v>
      </c>
      <c r="DW15" s="6">
        <v>409.3</v>
      </c>
      <c r="DX15" s="6">
        <v>446.3</v>
      </c>
      <c r="DY15" s="6">
        <v>467.4</v>
      </c>
      <c r="DZ15" s="6">
        <v>487.3</v>
      </c>
      <c r="EA15" s="6">
        <v>502</v>
      </c>
      <c r="EB15" s="6">
        <v>511.9</v>
      </c>
      <c r="EC15" s="6">
        <v>533.5</v>
      </c>
      <c r="ED15" s="6">
        <v>539.29999999999995</v>
      </c>
      <c r="EE15" s="6">
        <v>544.70000000000005</v>
      </c>
      <c r="EF15" s="6">
        <v>511.5</v>
      </c>
      <c r="EG15" s="6">
        <v>528.9</v>
      </c>
      <c r="EH15" s="6">
        <v>560.6</v>
      </c>
      <c r="EI15" s="6">
        <v>580.6</v>
      </c>
      <c r="EJ15" s="6">
        <v>598.1</v>
      </c>
      <c r="EK15" s="6">
        <v>608.29999999999995</v>
      </c>
      <c r="EL15" s="6">
        <v>618.6</v>
      </c>
      <c r="EM15" s="6">
        <v>609.79999999999995</v>
      </c>
      <c r="EN15" s="6">
        <v>597.79999999999995</v>
      </c>
      <c r="EO15" s="6">
        <v>587.20000000000005</v>
      </c>
      <c r="EP15" s="6">
        <v>589.1</v>
      </c>
      <c r="EQ15" s="6">
        <v>600.6</v>
      </c>
      <c r="ER15" s="6">
        <v>621.5</v>
      </c>
      <c r="ES15" s="6">
        <v>656.5</v>
      </c>
      <c r="ET15" s="6">
        <v>694.6</v>
      </c>
      <c r="EU15" s="6">
        <v>717.9</v>
      </c>
      <c r="EV15" s="6">
        <v>749.6</v>
      </c>
      <c r="EW15" s="6">
        <v>767.5</v>
      </c>
      <c r="EX15" s="6">
        <v>783.8</v>
      </c>
      <c r="EY15" s="6">
        <v>793.6</v>
      </c>
      <c r="EZ15" s="6">
        <v>805.4</v>
      </c>
      <c r="FA15" s="6">
        <v>805.9</v>
      </c>
      <c r="FB15" s="6">
        <v>826.4</v>
      </c>
      <c r="FC15" s="6">
        <v>833.1</v>
      </c>
      <c r="FD15" s="6">
        <v>839.6</v>
      </c>
      <c r="FE15" s="6">
        <v>842.9</v>
      </c>
      <c r="FF15" s="6">
        <v>854.8</v>
      </c>
      <c r="FG15" s="6">
        <v>843.2</v>
      </c>
      <c r="FH15" s="6">
        <v>858.1</v>
      </c>
      <c r="FI15" s="6">
        <v>875.4</v>
      </c>
      <c r="FJ15" s="6">
        <v>883.4</v>
      </c>
      <c r="FK15" s="6">
        <v>891.6</v>
      </c>
      <c r="FL15" s="6">
        <v>914.9</v>
      </c>
      <c r="FM15" s="6">
        <v>923.8</v>
      </c>
      <c r="FN15" s="6">
        <v>943.6</v>
      </c>
      <c r="FO15" s="6">
        <v>957.4</v>
      </c>
      <c r="FP15" s="6">
        <v>964.8</v>
      </c>
      <c r="FQ15" s="6">
        <v>986.6</v>
      </c>
      <c r="FR15" s="6">
        <v>979.3</v>
      </c>
      <c r="FS15" s="6">
        <v>996.9</v>
      </c>
      <c r="FT15" s="6">
        <v>981</v>
      </c>
      <c r="FU15" s="6">
        <v>978.9</v>
      </c>
      <c r="FV15" s="6">
        <v>958.8</v>
      </c>
      <c r="FW15" s="6">
        <v>940.1</v>
      </c>
      <c r="FX15" s="6">
        <v>944.6</v>
      </c>
      <c r="FY15" s="6">
        <v>946.6</v>
      </c>
      <c r="FZ15" s="6">
        <v>947.7</v>
      </c>
      <c r="GA15" s="6">
        <v>956.6</v>
      </c>
      <c r="GB15" s="6">
        <v>989.9</v>
      </c>
      <c r="GC15" s="6">
        <v>1003.7</v>
      </c>
      <c r="GD15" s="6">
        <v>1036.5999999999999</v>
      </c>
      <c r="GE15" s="6">
        <v>1047.9000000000001</v>
      </c>
      <c r="GF15" s="6">
        <v>1070.4000000000001</v>
      </c>
      <c r="GG15" s="6">
        <v>1089.3</v>
      </c>
      <c r="GH15" s="6">
        <v>1136.5</v>
      </c>
      <c r="GI15" s="6">
        <v>1156.3</v>
      </c>
      <c r="GJ15" s="6">
        <v>1183.5</v>
      </c>
      <c r="GK15" s="6">
        <v>1198.5</v>
      </c>
      <c r="GL15" s="6">
        <v>1232.4000000000001</v>
      </c>
      <c r="GM15" s="6">
        <v>1266.4000000000001</v>
      </c>
      <c r="GN15" s="6">
        <v>1270.2</v>
      </c>
      <c r="GO15" s="6">
        <v>1291.9000000000001</v>
      </c>
      <c r="GP15" s="6">
        <v>1316.7</v>
      </c>
      <c r="GQ15" s="6">
        <v>1348.5</v>
      </c>
      <c r="GR15" s="6">
        <v>1387.9</v>
      </c>
      <c r="GS15" s="6">
        <v>1423.3</v>
      </c>
      <c r="GT15" s="6">
        <v>1445.4</v>
      </c>
      <c r="GU15" s="6">
        <v>1472.7</v>
      </c>
      <c r="GV15" s="6">
        <v>1501.8</v>
      </c>
      <c r="GW15" s="6">
        <v>1557.3</v>
      </c>
      <c r="GX15" s="6">
        <v>1566.9</v>
      </c>
      <c r="GY15" s="6">
        <v>1607.2</v>
      </c>
      <c r="GZ15" s="6">
        <v>1658.4</v>
      </c>
      <c r="HA15" s="6">
        <v>1689.2</v>
      </c>
      <c r="HB15" s="6">
        <v>1736.9</v>
      </c>
      <c r="HC15" s="6">
        <v>1769.7</v>
      </c>
      <c r="HD15" s="6">
        <v>1813.2</v>
      </c>
      <c r="HE15" s="6">
        <v>1853.2</v>
      </c>
      <c r="HF15" s="6">
        <v>1868.9</v>
      </c>
      <c r="HG15" s="6">
        <v>1934.5</v>
      </c>
      <c r="HH15" s="6">
        <v>1985.3</v>
      </c>
      <c r="HI15" s="6">
        <v>2002.7</v>
      </c>
      <c r="HJ15" s="6">
        <v>2012.9</v>
      </c>
      <c r="HK15" s="6">
        <v>2002</v>
      </c>
      <c r="HL15" s="6">
        <v>1984.6</v>
      </c>
      <c r="HM15" s="6">
        <v>1975</v>
      </c>
      <c r="HN15" s="6">
        <v>1930.9</v>
      </c>
      <c r="HO15" s="6">
        <v>1912.4</v>
      </c>
      <c r="HP15" s="6">
        <v>1912.1</v>
      </c>
      <c r="HQ15" s="6">
        <v>1907.8</v>
      </c>
      <c r="HR15" s="6">
        <v>1909.5</v>
      </c>
      <c r="HS15" s="6">
        <v>1934.1</v>
      </c>
      <c r="HT15" s="6">
        <v>1978.9</v>
      </c>
      <c r="HU15" s="6">
        <v>2043.9</v>
      </c>
      <c r="HV15" s="6">
        <v>2095</v>
      </c>
      <c r="HW15" s="6">
        <v>2108</v>
      </c>
      <c r="HX15" s="6">
        <v>2188.6</v>
      </c>
      <c r="HY15" s="6">
        <v>2254.1</v>
      </c>
      <c r="HZ15" s="6">
        <v>2318</v>
      </c>
      <c r="IA15" s="6">
        <v>2383.6</v>
      </c>
      <c r="IB15" s="6">
        <v>2447.6</v>
      </c>
      <c r="IC15" s="6">
        <v>2518.6999999999998</v>
      </c>
      <c r="ID15" s="6">
        <v>2558.9</v>
      </c>
      <c r="IE15" s="6">
        <v>2631.5</v>
      </c>
      <c r="IF15" s="6">
        <v>2633.7</v>
      </c>
      <c r="IG15" s="6">
        <v>2630.7</v>
      </c>
      <c r="IH15" s="6">
        <v>2631.9</v>
      </c>
      <c r="II15" s="6">
        <v>2642.9</v>
      </c>
      <c r="IJ15" s="6">
        <v>2657</v>
      </c>
      <c r="IK15" s="6">
        <v>2641</v>
      </c>
      <c r="IL15" s="6">
        <v>2615.3000000000002</v>
      </c>
      <c r="IM15" s="6">
        <v>2580.4</v>
      </c>
      <c r="IN15" s="6">
        <v>2562.8000000000002</v>
      </c>
      <c r="IO15" s="6">
        <v>2514.1</v>
      </c>
      <c r="IP15" s="6">
        <v>2370.1</v>
      </c>
      <c r="IQ15" s="6">
        <v>2165.9</v>
      </c>
      <c r="IR15" s="6">
        <v>2059.6999999999998</v>
      </c>
      <c r="IS15" s="6">
        <v>2045.4</v>
      </c>
      <c r="IT15" s="6">
        <v>2050.8000000000002</v>
      </c>
      <c r="IU15" s="6">
        <v>2039.4</v>
      </c>
      <c r="IV15" s="6">
        <v>2112.1</v>
      </c>
      <c r="IW15" s="6">
        <v>2123.6</v>
      </c>
      <c r="IX15" s="6">
        <v>2171.1</v>
      </c>
      <c r="IY15" s="6">
        <v>2173.9</v>
      </c>
      <c r="IZ15" s="6">
        <v>2236.3000000000002</v>
      </c>
      <c r="JA15" s="6">
        <v>2334.9</v>
      </c>
      <c r="JB15" s="6">
        <v>2400.1</v>
      </c>
      <c r="JC15" s="6">
        <v>2487.5</v>
      </c>
      <c r="JD15" s="6">
        <v>2545.5</v>
      </c>
      <c r="JE15" s="6">
        <v>2559.6999999999998</v>
      </c>
      <c r="JF15" s="6">
        <v>2609.5</v>
      </c>
      <c r="JG15" s="6">
        <v>2661.2</v>
      </c>
      <c r="JH15" s="6">
        <v>2697.5</v>
      </c>
      <c r="JI15" s="6">
        <v>2755.7</v>
      </c>
      <c r="JJ15" s="6">
        <v>2816.9</v>
      </c>
      <c r="JK15" s="6">
        <v>2870.8</v>
      </c>
      <c r="JL15" s="6">
        <v>2961.3</v>
      </c>
      <c r="JM15" s="6">
        <v>3038.1</v>
      </c>
      <c r="JN15" s="6">
        <v>3086.5</v>
      </c>
      <c r="JO15" s="6">
        <v>3107</v>
      </c>
      <c r="JP15" s="6">
        <v>3139.9</v>
      </c>
      <c r="JQ15" s="6">
        <v>3176.8</v>
      </c>
      <c r="JR15" s="6">
        <v>3169.7</v>
      </c>
      <c r="JS15" s="6">
        <v>3182</v>
      </c>
      <c r="JT15" s="6">
        <v>3215.9</v>
      </c>
      <c r="JU15" s="6">
        <v>3256.2</v>
      </c>
      <c r="JV15" s="6">
        <v>3302.8</v>
      </c>
      <c r="JW15" s="6">
        <v>3356.8</v>
      </c>
      <c r="JX15" s="6">
        <v>3407.4</v>
      </c>
      <c r="JY15" s="6">
        <v>3445.3</v>
      </c>
      <c r="JZ15" s="6">
        <v>3530.4</v>
      </c>
      <c r="KA15" s="6">
        <v>3610.6</v>
      </c>
      <c r="KB15" s="6">
        <v>3666.1</v>
      </c>
      <c r="KC15" s="6">
        <v>3690</v>
      </c>
      <c r="KD15" s="6">
        <v>3706.7</v>
      </c>
      <c r="KE15" s="6">
        <v>3734.4</v>
      </c>
      <c r="KF15" s="6">
        <v>3818.6</v>
      </c>
      <c r="KG15" s="6">
        <v>3869.5</v>
      </c>
      <c r="KH15" s="6">
        <v>3858.3</v>
      </c>
      <c r="KI15" s="6">
        <v>3840.7</v>
      </c>
      <c r="KJ15" s="6">
        <v>3549.2</v>
      </c>
      <c r="KK15" s="6">
        <v>3796.4</v>
      </c>
      <c r="KL15" s="6">
        <v>3957.4</v>
      </c>
      <c r="KM15" s="6">
        <v>4075.4</v>
      </c>
      <c r="KN15" s="6">
        <v>4174.5</v>
      </c>
      <c r="KO15" s="6">
        <v>4229.8999999999996</v>
      </c>
      <c r="KP15" s="6">
        <v>4338.5</v>
      </c>
      <c r="KQ15" s="6">
        <v>4517.8</v>
      </c>
      <c r="KR15" s="6">
        <v>4618.8999999999996</v>
      </c>
      <c r="KS15" s="6">
        <v>4642.3</v>
      </c>
      <c r="KT15" s="6">
        <v>4618.3999999999996</v>
      </c>
      <c r="KU15" s="6">
        <v>4702.1000000000004</v>
      </c>
      <c r="KV15" s="6">
        <v>4761.7</v>
      </c>
      <c r="KW15" s="6">
        <v>4813</v>
      </c>
      <c r="KX15" s="6">
        <v>4868.1000000000004</v>
      </c>
    </row>
    <row r="16" spans="1:310">
      <c r="A16" s="6" t="s">
        <v>824</v>
      </c>
      <c r="B16" s="6" t="s">
        <v>825</v>
      </c>
      <c r="C16" s="6">
        <v>24.8</v>
      </c>
      <c r="D16" s="6">
        <v>25.2</v>
      </c>
      <c r="E16" s="6">
        <v>25.4</v>
      </c>
      <c r="F16" s="6">
        <v>26.5</v>
      </c>
      <c r="G16" s="6">
        <v>28.2</v>
      </c>
      <c r="H16" s="6">
        <v>28.1</v>
      </c>
      <c r="I16" s="6">
        <v>29.1</v>
      </c>
      <c r="J16" s="6">
        <v>30.2</v>
      </c>
      <c r="K16" s="6">
        <v>28.6</v>
      </c>
      <c r="L16" s="6">
        <v>27.5</v>
      </c>
      <c r="M16" s="6">
        <v>26.1</v>
      </c>
      <c r="N16" s="6">
        <v>25.6</v>
      </c>
      <c r="O16" s="6">
        <v>26.4</v>
      </c>
      <c r="P16" s="6">
        <v>28.9</v>
      </c>
      <c r="Q16" s="6">
        <v>31.9</v>
      </c>
      <c r="R16" s="6">
        <v>32.9</v>
      </c>
      <c r="S16" s="6">
        <v>33.1</v>
      </c>
      <c r="T16" s="6">
        <v>34.1</v>
      </c>
      <c r="U16" s="6">
        <v>34.799999999999997</v>
      </c>
      <c r="V16" s="6">
        <v>34.6</v>
      </c>
      <c r="W16" s="6">
        <v>35.1</v>
      </c>
      <c r="X16" s="6">
        <v>35.799999999999997</v>
      </c>
      <c r="Y16" s="6">
        <v>32.9</v>
      </c>
      <c r="Z16" s="6">
        <v>35.799999999999997</v>
      </c>
      <c r="AA16" s="6">
        <v>37.799999999999997</v>
      </c>
      <c r="AB16" s="6">
        <v>38.5</v>
      </c>
      <c r="AC16" s="6">
        <v>39.6</v>
      </c>
      <c r="AD16" s="6">
        <v>39.200000000000003</v>
      </c>
      <c r="AE16" s="6">
        <v>38.299999999999997</v>
      </c>
      <c r="AF16" s="6">
        <v>38.200000000000003</v>
      </c>
      <c r="AG16" s="6">
        <v>38.9</v>
      </c>
      <c r="AH16" s="6">
        <v>38.9</v>
      </c>
      <c r="AI16" s="6">
        <v>39.5</v>
      </c>
      <c r="AJ16" s="6">
        <v>42.1</v>
      </c>
      <c r="AK16" s="6">
        <v>44.8</v>
      </c>
      <c r="AL16" s="6">
        <v>47.1</v>
      </c>
      <c r="AM16" s="6">
        <v>47.8</v>
      </c>
      <c r="AN16" s="6">
        <v>49.1</v>
      </c>
      <c r="AO16" s="6">
        <v>50.7</v>
      </c>
      <c r="AP16" s="6">
        <v>51.4</v>
      </c>
      <c r="AQ16" s="6">
        <v>52.5</v>
      </c>
      <c r="AR16" s="6">
        <v>52.6</v>
      </c>
      <c r="AS16" s="6">
        <v>54.1</v>
      </c>
      <c r="AT16" s="6">
        <v>53.2</v>
      </c>
      <c r="AU16" s="6">
        <v>49.4</v>
      </c>
      <c r="AV16" s="6">
        <v>47.8</v>
      </c>
      <c r="AW16" s="6">
        <v>47.4</v>
      </c>
      <c r="AX16" s="6">
        <v>49.3</v>
      </c>
      <c r="AY16" s="6">
        <v>50.9</v>
      </c>
      <c r="AZ16" s="6">
        <v>52.7</v>
      </c>
      <c r="BA16" s="6">
        <v>54.4</v>
      </c>
      <c r="BB16" s="6">
        <v>54.4</v>
      </c>
      <c r="BC16" s="6">
        <v>56.3</v>
      </c>
      <c r="BD16" s="6">
        <v>57.2</v>
      </c>
      <c r="BE16" s="6">
        <v>56.2</v>
      </c>
      <c r="BF16" s="6">
        <v>55.9</v>
      </c>
      <c r="BG16" s="6">
        <v>55</v>
      </c>
      <c r="BH16" s="6">
        <v>56.2</v>
      </c>
      <c r="BI16" s="6">
        <v>56.7</v>
      </c>
      <c r="BJ16" s="6">
        <v>58.5</v>
      </c>
      <c r="BK16" s="6">
        <v>59.7</v>
      </c>
      <c r="BL16" s="6">
        <v>61.4</v>
      </c>
      <c r="BM16" s="6">
        <v>62.1</v>
      </c>
      <c r="BN16" s="6">
        <v>61.8</v>
      </c>
      <c r="BO16" s="6">
        <v>62</v>
      </c>
      <c r="BP16" s="6">
        <v>63.9</v>
      </c>
      <c r="BQ16" s="6">
        <v>65.7</v>
      </c>
      <c r="BR16" s="6">
        <v>67.7</v>
      </c>
      <c r="BS16" s="6">
        <v>69.099999999999994</v>
      </c>
      <c r="BT16" s="6">
        <v>71.099999999999994</v>
      </c>
      <c r="BU16" s="6">
        <v>73.400000000000006</v>
      </c>
      <c r="BV16" s="6">
        <v>75.3</v>
      </c>
      <c r="BW16" s="6">
        <v>80.2</v>
      </c>
      <c r="BX16" s="6">
        <v>83.4</v>
      </c>
      <c r="BY16" s="6">
        <v>86.7</v>
      </c>
      <c r="BZ16" s="6">
        <v>90.6</v>
      </c>
      <c r="CA16" s="6">
        <v>94.4</v>
      </c>
      <c r="CB16" s="6">
        <v>96.8</v>
      </c>
      <c r="CC16" s="6">
        <v>98.3</v>
      </c>
      <c r="CD16" s="6">
        <v>99.2</v>
      </c>
      <c r="CE16" s="6">
        <v>98</v>
      </c>
      <c r="CF16" s="6">
        <v>98.3</v>
      </c>
      <c r="CG16" s="6">
        <v>98.8</v>
      </c>
      <c r="CH16" s="6">
        <v>101.7</v>
      </c>
      <c r="CI16" s="6">
        <v>105.6</v>
      </c>
      <c r="CJ16" s="6">
        <v>105.3</v>
      </c>
      <c r="CK16" s="6">
        <v>107.6</v>
      </c>
      <c r="CL16" s="6">
        <v>112.2</v>
      </c>
      <c r="CM16" s="6">
        <v>116</v>
      </c>
      <c r="CN16" s="6">
        <v>118.4</v>
      </c>
      <c r="CO16" s="6">
        <v>122.4</v>
      </c>
      <c r="CP16" s="6">
        <v>123.3</v>
      </c>
      <c r="CQ16" s="6">
        <v>123.8</v>
      </c>
      <c r="CR16" s="6">
        <v>125</v>
      </c>
      <c r="CS16" s="6">
        <v>126.3</v>
      </c>
      <c r="CT16" s="6">
        <v>123.5</v>
      </c>
      <c r="CU16" s="6">
        <v>126.3</v>
      </c>
      <c r="CV16" s="6">
        <v>129.5</v>
      </c>
      <c r="CW16" s="6">
        <v>131.19999999999999</v>
      </c>
      <c r="CX16" s="6">
        <v>134.69999999999999</v>
      </c>
      <c r="CY16" s="6">
        <v>140.6</v>
      </c>
      <c r="CZ16" s="6">
        <v>144</v>
      </c>
      <c r="DA16" s="6">
        <v>147</v>
      </c>
      <c r="DB16" s="6">
        <v>155</v>
      </c>
      <c r="DC16" s="6">
        <v>162.80000000000001</v>
      </c>
      <c r="DD16" s="6">
        <v>171.3</v>
      </c>
      <c r="DE16" s="6">
        <v>176.6</v>
      </c>
      <c r="DF16" s="6">
        <v>180.1</v>
      </c>
      <c r="DG16" s="6">
        <v>183.4</v>
      </c>
      <c r="DH16" s="6">
        <v>188.8</v>
      </c>
      <c r="DI16" s="6">
        <v>194.5</v>
      </c>
      <c r="DJ16" s="6">
        <v>197.6</v>
      </c>
      <c r="DK16" s="6">
        <v>193.1</v>
      </c>
      <c r="DL16" s="6">
        <v>193.3</v>
      </c>
      <c r="DM16" s="6">
        <v>197.8</v>
      </c>
      <c r="DN16" s="6">
        <v>202.9</v>
      </c>
      <c r="DO16" s="6">
        <v>209.5</v>
      </c>
      <c r="DP16" s="6">
        <v>215</v>
      </c>
      <c r="DQ16" s="6">
        <v>222.6</v>
      </c>
      <c r="DR16" s="6">
        <v>230.2</v>
      </c>
      <c r="DS16" s="6">
        <v>243.3</v>
      </c>
      <c r="DT16" s="6">
        <v>253.7</v>
      </c>
      <c r="DU16" s="6">
        <v>263.3</v>
      </c>
      <c r="DV16" s="6">
        <v>275.89999999999998</v>
      </c>
      <c r="DW16" s="6">
        <v>282.39999999999998</v>
      </c>
      <c r="DX16" s="6">
        <v>309.39999999999998</v>
      </c>
      <c r="DY16" s="6">
        <v>325.10000000000002</v>
      </c>
      <c r="DZ16" s="6">
        <v>341.4</v>
      </c>
      <c r="EA16" s="6">
        <v>356.7</v>
      </c>
      <c r="EB16" s="6">
        <v>364.3</v>
      </c>
      <c r="EC16" s="6">
        <v>383</v>
      </c>
      <c r="ED16" s="6">
        <v>391.3</v>
      </c>
      <c r="EE16" s="6">
        <v>404.5</v>
      </c>
      <c r="EF16" s="6">
        <v>394.7</v>
      </c>
      <c r="EG16" s="6">
        <v>405.7</v>
      </c>
      <c r="EH16" s="6">
        <v>422.8</v>
      </c>
      <c r="EI16" s="6">
        <v>443</v>
      </c>
      <c r="EJ16" s="6">
        <v>462.9</v>
      </c>
      <c r="EK16" s="6">
        <v>482.1</v>
      </c>
      <c r="EL16" s="6">
        <v>503.8</v>
      </c>
      <c r="EM16" s="6">
        <v>500.1</v>
      </c>
      <c r="EN16" s="6">
        <v>490.1</v>
      </c>
      <c r="EO16" s="6">
        <v>478.7</v>
      </c>
      <c r="EP16" s="6">
        <v>471.5</v>
      </c>
      <c r="EQ16" s="6">
        <v>462.1</v>
      </c>
      <c r="ER16" s="6">
        <v>466.5</v>
      </c>
      <c r="ES16" s="6">
        <v>485.4</v>
      </c>
      <c r="ET16" s="6">
        <v>514.70000000000005</v>
      </c>
      <c r="EU16" s="6">
        <v>531.5</v>
      </c>
      <c r="EV16" s="6">
        <v>558.29999999999995</v>
      </c>
      <c r="EW16" s="6">
        <v>576.6</v>
      </c>
      <c r="EX16" s="6">
        <v>590.9</v>
      </c>
      <c r="EY16" s="6">
        <v>599.4</v>
      </c>
      <c r="EZ16" s="6">
        <v>609.1</v>
      </c>
      <c r="FA16" s="6">
        <v>604.4</v>
      </c>
      <c r="FB16" s="6">
        <v>618.1</v>
      </c>
      <c r="FC16" s="6">
        <v>613.5</v>
      </c>
      <c r="FD16" s="6">
        <v>605</v>
      </c>
      <c r="FE16" s="6">
        <v>602</v>
      </c>
      <c r="FF16" s="6">
        <v>610.6</v>
      </c>
      <c r="FG16" s="6">
        <v>596.6</v>
      </c>
      <c r="FH16" s="6">
        <v>608.4</v>
      </c>
      <c r="FI16" s="6">
        <v>625.5</v>
      </c>
      <c r="FJ16" s="6">
        <v>630.6</v>
      </c>
      <c r="FK16" s="6">
        <v>641.5</v>
      </c>
      <c r="FL16" s="6">
        <v>659.4</v>
      </c>
      <c r="FM16" s="6">
        <v>666.3</v>
      </c>
      <c r="FN16" s="6">
        <v>681.9</v>
      </c>
      <c r="FO16" s="6">
        <v>696.5</v>
      </c>
      <c r="FP16" s="6">
        <v>709</v>
      </c>
      <c r="FQ16" s="6">
        <v>731.1</v>
      </c>
      <c r="FR16" s="6">
        <v>727.4</v>
      </c>
      <c r="FS16" s="6">
        <v>740.9</v>
      </c>
      <c r="FT16" s="6">
        <v>734.1</v>
      </c>
      <c r="FU16" s="6">
        <v>744.4</v>
      </c>
      <c r="FV16" s="6">
        <v>737.5</v>
      </c>
      <c r="FW16" s="6">
        <v>729.8</v>
      </c>
      <c r="FX16" s="6">
        <v>726.8</v>
      </c>
      <c r="FY16" s="6">
        <v>720.2</v>
      </c>
      <c r="FZ16" s="6">
        <v>717.6</v>
      </c>
      <c r="GA16" s="6">
        <v>714.2</v>
      </c>
      <c r="GB16" s="6">
        <v>736.7</v>
      </c>
      <c r="GC16" s="6">
        <v>748.5</v>
      </c>
      <c r="GD16" s="6">
        <v>768.3</v>
      </c>
      <c r="GE16" s="6">
        <v>776.5</v>
      </c>
      <c r="GF16" s="6">
        <v>792.4</v>
      </c>
      <c r="GG16" s="6">
        <v>798.3</v>
      </c>
      <c r="GH16" s="6">
        <v>829.6</v>
      </c>
      <c r="GI16" s="6">
        <v>840.7</v>
      </c>
      <c r="GJ16" s="6">
        <v>855.6</v>
      </c>
      <c r="GK16" s="6">
        <v>872.1</v>
      </c>
      <c r="GL16" s="6">
        <v>907</v>
      </c>
      <c r="GM16" s="6">
        <v>944.6</v>
      </c>
      <c r="GN16" s="6">
        <v>956.8</v>
      </c>
      <c r="GO16" s="6">
        <v>965.5</v>
      </c>
      <c r="GP16" s="6">
        <v>982.1</v>
      </c>
      <c r="GQ16" s="6">
        <v>1003.7</v>
      </c>
      <c r="GR16" s="6">
        <v>1026.5</v>
      </c>
      <c r="GS16" s="6">
        <v>1059</v>
      </c>
      <c r="GT16" s="6">
        <v>1083.5999999999999</v>
      </c>
      <c r="GU16" s="6">
        <v>1107.3</v>
      </c>
      <c r="GV16" s="6">
        <v>1129.5999999999999</v>
      </c>
      <c r="GW16" s="6">
        <v>1178.4000000000001</v>
      </c>
      <c r="GX16" s="6">
        <v>1181.0999999999999</v>
      </c>
      <c r="GY16" s="6">
        <v>1212.4000000000001</v>
      </c>
      <c r="GZ16" s="6">
        <v>1247.0999999999999</v>
      </c>
      <c r="HA16" s="6">
        <v>1261.7</v>
      </c>
      <c r="HB16" s="6">
        <v>1295.4000000000001</v>
      </c>
      <c r="HC16" s="6">
        <v>1322.3</v>
      </c>
      <c r="HD16" s="6">
        <v>1354</v>
      </c>
      <c r="HE16" s="6">
        <v>1386.6</v>
      </c>
      <c r="HF16" s="6">
        <v>1395</v>
      </c>
      <c r="HG16" s="6">
        <v>1450.3</v>
      </c>
      <c r="HH16" s="6">
        <v>1498.7</v>
      </c>
      <c r="HI16" s="6">
        <v>1519.7</v>
      </c>
      <c r="HJ16" s="6">
        <v>1525.1</v>
      </c>
      <c r="HK16" s="6">
        <v>1505.2</v>
      </c>
      <c r="HL16" s="6">
        <v>1473.6</v>
      </c>
      <c r="HM16" s="6">
        <v>1452.6</v>
      </c>
      <c r="HN16" s="6">
        <v>1408.9</v>
      </c>
      <c r="HO16" s="6">
        <v>1374</v>
      </c>
      <c r="HP16" s="6">
        <v>1357.3</v>
      </c>
      <c r="HQ16" s="6">
        <v>1348.9</v>
      </c>
      <c r="HR16" s="6">
        <v>1331.2</v>
      </c>
      <c r="HS16" s="6">
        <v>1332.7</v>
      </c>
      <c r="HT16" s="6">
        <v>1366.8</v>
      </c>
      <c r="HU16" s="6">
        <v>1392.1</v>
      </c>
      <c r="HV16" s="6">
        <v>1411.9</v>
      </c>
      <c r="HW16" s="6">
        <v>1401.8</v>
      </c>
      <c r="HX16" s="6">
        <v>1445.5</v>
      </c>
      <c r="HY16" s="6">
        <v>1490.5</v>
      </c>
      <c r="HZ16" s="6">
        <v>1531.7</v>
      </c>
      <c r="IA16" s="6">
        <v>1568.3</v>
      </c>
      <c r="IB16" s="6">
        <v>1603.8</v>
      </c>
      <c r="IC16" s="6">
        <v>1643.1</v>
      </c>
      <c r="ID16" s="6">
        <v>1668.7</v>
      </c>
      <c r="IE16" s="6">
        <v>1735.3</v>
      </c>
      <c r="IF16" s="6">
        <v>1774.4</v>
      </c>
      <c r="IG16" s="6">
        <v>1815.9</v>
      </c>
      <c r="IH16" s="6">
        <v>1849.5</v>
      </c>
      <c r="II16" s="6">
        <v>1892</v>
      </c>
      <c r="IJ16" s="6">
        <v>1937.7</v>
      </c>
      <c r="IK16" s="6">
        <v>1967.4</v>
      </c>
      <c r="IL16" s="6">
        <v>1997.1</v>
      </c>
      <c r="IM16" s="6">
        <v>2013.7</v>
      </c>
      <c r="IN16" s="6">
        <v>2024</v>
      </c>
      <c r="IO16" s="6">
        <v>2007</v>
      </c>
      <c r="IP16" s="6">
        <v>1918.7</v>
      </c>
      <c r="IQ16" s="6">
        <v>1761.4</v>
      </c>
      <c r="IR16" s="6">
        <v>1685</v>
      </c>
      <c r="IS16" s="6">
        <v>1656</v>
      </c>
      <c r="IT16" s="6">
        <v>1659.3</v>
      </c>
      <c r="IU16" s="6">
        <v>1660</v>
      </c>
      <c r="IV16" s="6">
        <v>1715.7</v>
      </c>
      <c r="IW16" s="6">
        <v>1762.4</v>
      </c>
      <c r="IX16" s="6">
        <v>1801.9</v>
      </c>
      <c r="IY16" s="6">
        <v>1805.1</v>
      </c>
      <c r="IZ16" s="6">
        <v>1862</v>
      </c>
      <c r="JA16" s="6">
        <v>1953.8</v>
      </c>
      <c r="JB16" s="6">
        <v>2009</v>
      </c>
      <c r="JC16" s="6">
        <v>2073.4</v>
      </c>
      <c r="JD16" s="6">
        <v>2126.1999999999998</v>
      </c>
      <c r="JE16" s="6">
        <v>2126</v>
      </c>
      <c r="JF16" s="6">
        <v>2148.6</v>
      </c>
      <c r="JG16" s="6">
        <v>2175.3000000000002</v>
      </c>
      <c r="JH16" s="6">
        <v>2188.6</v>
      </c>
      <c r="JI16" s="6">
        <v>2230.8000000000002</v>
      </c>
      <c r="JJ16" s="6">
        <v>2290.5</v>
      </c>
      <c r="JK16" s="6">
        <v>2335.5</v>
      </c>
      <c r="JL16" s="6">
        <v>2407.1999999999998</v>
      </c>
      <c r="JM16" s="6">
        <v>2465.6</v>
      </c>
      <c r="JN16" s="6">
        <v>2492.3000000000002</v>
      </c>
      <c r="JO16" s="6">
        <v>2497.1999999999998</v>
      </c>
      <c r="JP16" s="6">
        <v>2510.5</v>
      </c>
      <c r="JQ16" s="6">
        <v>2521.9</v>
      </c>
      <c r="JR16" s="6">
        <v>2500.4</v>
      </c>
      <c r="JS16" s="6">
        <v>2488.8000000000002</v>
      </c>
      <c r="JT16" s="6">
        <v>2511.6</v>
      </c>
      <c r="JU16" s="6">
        <v>2543.6999999999998</v>
      </c>
      <c r="JV16" s="6">
        <v>2571.8000000000002</v>
      </c>
      <c r="JW16" s="6">
        <v>2603.1</v>
      </c>
      <c r="JX16" s="6">
        <v>2640.2</v>
      </c>
      <c r="JY16" s="6">
        <v>2668.9</v>
      </c>
      <c r="JZ16" s="6">
        <v>2732.2</v>
      </c>
      <c r="KA16" s="6">
        <v>2810.3</v>
      </c>
      <c r="KB16" s="6">
        <v>2846.5</v>
      </c>
      <c r="KC16" s="6">
        <v>2870.4</v>
      </c>
      <c r="KD16" s="6">
        <v>2898.7</v>
      </c>
      <c r="KE16" s="6">
        <v>2929.9</v>
      </c>
      <c r="KF16" s="6">
        <v>2998.5</v>
      </c>
      <c r="KG16" s="6">
        <v>3030.9</v>
      </c>
      <c r="KH16" s="6">
        <v>3012.9</v>
      </c>
      <c r="KI16" s="6">
        <v>2962.2</v>
      </c>
      <c r="KJ16" s="6">
        <v>2734.4</v>
      </c>
      <c r="KK16" s="6">
        <v>2850.5</v>
      </c>
      <c r="KL16" s="6">
        <v>2930.7</v>
      </c>
      <c r="KM16" s="6">
        <v>2993.4</v>
      </c>
      <c r="KN16" s="6">
        <v>3065.2</v>
      </c>
      <c r="KO16" s="6">
        <v>3088.9</v>
      </c>
      <c r="KP16" s="6">
        <v>3166</v>
      </c>
      <c r="KQ16" s="6">
        <v>3299.8</v>
      </c>
      <c r="KR16" s="6">
        <v>3403</v>
      </c>
      <c r="KS16" s="6">
        <v>3493.1</v>
      </c>
      <c r="KT16" s="6">
        <v>3536</v>
      </c>
      <c r="KU16" s="6">
        <v>3641.3</v>
      </c>
      <c r="KV16" s="6">
        <v>3709.1</v>
      </c>
      <c r="KW16" s="6">
        <v>3730.6</v>
      </c>
      <c r="KX16" s="6">
        <v>3768.2</v>
      </c>
    </row>
    <row r="17" spans="1:310">
      <c r="A17" s="6" t="s">
        <v>826</v>
      </c>
      <c r="B17" s="6" t="s">
        <v>827</v>
      </c>
      <c r="C17" s="6">
        <v>7.9</v>
      </c>
      <c r="D17" s="6">
        <v>7.9</v>
      </c>
      <c r="E17" s="6">
        <v>8.3000000000000007</v>
      </c>
      <c r="F17" s="6">
        <v>8.4</v>
      </c>
      <c r="G17" s="6">
        <v>8.8000000000000007</v>
      </c>
      <c r="H17" s="6">
        <v>9.3000000000000007</v>
      </c>
      <c r="I17" s="6">
        <v>9.9</v>
      </c>
      <c r="J17" s="6">
        <v>10.1</v>
      </c>
      <c r="K17" s="6">
        <v>9.6999999999999993</v>
      </c>
      <c r="L17" s="6">
        <v>9.4</v>
      </c>
      <c r="M17" s="6">
        <v>8.9</v>
      </c>
      <c r="N17" s="6">
        <v>8.6999999999999993</v>
      </c>
      <c r="O17" s="6">
        <v>9.1</v>
      </c>
      <c r="P17" s="6">
        <v>9.5</v>
      </c>
      <c r="Q17" s="6">
        <v>10.3</v>
      </c>
      <c r="R17" s="6">
        <v>11</v>
      </c>
      <c r="S17" s="6">
        <v>11.5</v>
      </c>
      <c r="T17" s="6">
        <v>12.2</v>
      </c>
      <c r="U17" s="6">
        <v>12.3</v>
      </c>
      <c r="V17" s="6">
        <v>11.9</v>
      </c>
      <c r="W17" s="6">
        <v>12</v>
      </c>
      <c r="X17" s="6">
        <v>12.1</v>
      </c>
      <c r="Y17" s="6">
        <v>12.2</v>
      </c>
      <c r="Z17" s="6">
        <v>12.6</v>
      </c>
      <c r="AA17" s="6">
        <v>13.1</v>
      </c>
      <c r="AB17" s="6">
        <v>13.5</v>
      </c>
      <c r="AC17" s="6">
        <v>13.7</v>
      </c>
      <c r="AD17" s="6">
        <v>14</v>
      </c>
      <c r="AE17" s="6">
        <v>13.9</v>
      </c>
      <c r="AF17" s="6">
        <v>13.9</v>
      </c>
      <c r="AG17" s="6">
        <v>13.9</v>
      </c>
      <c r="AH17" s="6">
        <v>13.8</v>
      </c>
      <c r="AI17" s="6">
        <v>14.3</v>
      </c>
      <c r="AJ17" s="6">
        <v>14.7</v>
      </c>
      <c r="AK17" s="6">
        <v>15.4</v>
      </c>
      <c r="AL17" s="6">
        <v>16.2</v>
      </c>
      <c r="AM17" s="6">
        <v>17.399999999999999</v>
      </c>
      <c r="AN17" s="6">
        <v>18</v>
      </c>
      <c r="AO17" s="6">
        <v>18.600000000000001</v>
      </c>
      <c r="AP17" s="6">
        <v>18.7</v>
      </c>
      <c r="AQ17" s="6">
        <v>18.8</v>
      </c>
      <c r="AR17" s="6">
        <v>19</v>
      </c>
      <c r="AS17" s="6">
        <v>19.100000000000001</v>
      </c>
      <c r="AT17" s="6">
        <v>18.899999999999999</v>
      </c>
      <c r="AU17" s="6">
        <v>18.100000000000001</v>
      </c>
      <c r="AV17" s="6">
        <v>17.600000000000001</v>
      </c>
      <c r="AW17" s="6">
        <v>17.3</v>
      </c>
      <c r="AX17" s="6">
        <v>17.600000000000001</v>
      </c>
      <c r="AY17" s="6">
        <v>17.399999999999999</v>
      </c>
      <c r="AZ17" s="6">
        <v>18</v>
      </c>
      <c r="BA17" s="6">
        <v>18.600000000000001</v>
      </c>
      <c r="BB17" s="6">
        <v>18.5</v>
      </c>
      <c r="BC17" s="6">
        <v>19.399999999999999</v>
      </c>
      <c r="BD17" s="6">
        <v>19.5</v>
      </c>
      <c r="BE17" s="6">
        <v>19.399999999999999</v>
      </c>
      <c r="BF17" s="6">
        <v>20</v>
      </c>
      <c r="BG17" s="6">
        <v>19.899999999999999</v>
      </c>
      <c r="BH17" s="6">
        <v>19.600000000000001</v>
      </c>
      <c r="BI17" s="6">
        <v>19.7</v>
      </c>
      <c r="BJ17" s="6">
        <v>19.600000000000001</v>
      </c>
      <c r="BK17" s="6">
        <v>20</v>
      </c>
      <c r="BL17" s="6">
        <v>20.8</v>
      </c>
      <c r="BM17" s="6">
        <v>21.4</v>
      </c>
      <c r="BN17" s="6">
        <v>20.9</v>
      </c>
      <c r="BO17" s="6">
        <v>20.2</v>
      </c>
      <c r="BP17" s="6">
        <v>21.2</v>
      </c>
      <c r="BQ17" s="6">
        <v>21.4</v>
      </c>
      <c r="BR17" s="6">
        <v>21.9</v>
      </c>
      <c r="BS17" s="6">
        <v>22.4</v>
      </c>
      <c r="BT17" s="6">
        <v>23.5</v>
      </c>
      <c r="BU17" s="6">
        <v>24.3</v>
      </c>
      <c r="BV17" s="6">
        <v>24.8</v>
      </c>
      <c r="BW17" s="6">
        <v>26.1</v>
      </c>
      <c r="BX17" s="6">
        <v>28.2</v>
      </c>
      <c r="BY17" s="6">
        <v>28.5</v>
      </c>
      <c r="BZ17" s="6">
        <v>30.4</v>
      </c>
      <c r="CA17" s="6">
        <v>31.1</v>
      </c>
      <c r="CB17" s="6">
        <v>31.2</v>
      </c>
      <c r="CC17" s="6">
        <v>31.9</v>
      </c>
      <c r="CD17" s="6">
        <v>31.2</v>
      </c>
      <c r="CE17" s="6">
        <v>31.7</v>
      </c>
      <c r="CF17" s="6">
        <v>30.9</v>
      </c>
      <c r="CG17" s="6">
        <v>31.5</v>
      </c>
      <c r="CH17" s="6">
        <v>32</v>
      </c>
      <c r="CI17" s="6">
        <v>33.1</v>
      </c>
      <c r="CJ17" s="6">
        <v>33.200000000000003</v>
      </c>
      <c r="CK17" s="6">
        <v>33.200000000000003</v>
      </c>
      <c r="CL17" s="6">
        <v>34.799999999999997</v>
      </c>
      <c r="CM17" s="6">
        <v>35.799999999999997</v>
      </c>
      <c r="CN17" s="6">
        <v>36.700000000000003</v>
      </c>
      <c r="CO17" s="6">
        <v>38.9</v>
      </c>
      <c r="CP17" s="6">
        <v>39.4</v>
      </c>
      <c r="CQ17" s="6">
        <v>39.5</v>
      </c>
      <c r="CR17" s="6">
        <v>40.299999999999997</v>
      </c>
      <c r="CS17" s="6">
        <v>40.6</v>
      </c>
      <c r="CT17" s="6">
        <v>40.799999999999997</v>
      </c>
      <c r="CU17" s="6">
        <v>41.5</v>
      </c>
      <c r="CV17" s="6">
        <v>42.3</v>
      </c>
      <c r="CW17" s="6">
        <v>43.1</v>
      </c>
      <c r="CX17" s="6">
        <v>43.8</v>
      </c>
      <c r="CY17" s="6">
        <v>45.8</v>
      </c>
      <c r="CZ17" s="6">
        <v>46.6</v>
      </c>
      <c r="DA17" s="6">
        <v>47.3</v>
      </c>
      <c r="DB17" s="6">
        <v>49</v>
      </c>
      <c r="DC17" s="6">
        <v>51.3</v>
      </c>
      <c r="DD17" s="6">
        <v>54.1</v>
      </c>
      <c r="DE17" s="6">
        <v>56.8</v>
      </c>
      <c r="DF17" s="6">
        <v>57.7</v>
      </c>
      <c r="DG17" s="6">
        <v>59</v>
      </c>
      <c r="DH17" s="6">
        <v>61.3</v>
      </c>
      <c r="DI17" s="6">
        <v>61.4</v>
      </c>
      <c r="DJ17" s="6">
        <v>63.2</v>
      </c>
      <c r="DK17" s="6">
        <v>61.7</v>
      </c>
      <c r="DL17" s="6">
        <v>60.4</v>
      </c>
      <c r="DM17" s="6">
        <v>61.3</v>
      </c>
      <c r="DN17" s="6">
        <v>62</v>
      </c>
      <c r="DO17" s="6">
        <v>64.099999999999994</v>
      </c>
      <c r="DP17" s="6">
        <v>65.099999999999994</v>
      </c>
      <c r="DQ17" s="6">
        <v>66.7</v>
      </c>
      <c r="DR17" s="6">
        <v>67.8</v>
      </c>
      <c r="DS17" s="6">
        <v>69.7</v>
      </c>
      <c r="DT17" s="6">
        <v>73.599999999999994</v>
      </c>
      <c r="DU17" s="6">
        <v>76.400000000000006</v>
      </c>
      <c r="DV17" s="6">
        <v>78.5</v>
      </c>
      <c r="DW17" s="6">
        <v>80</v>
      </c>
      <c r="DX17" s="6">
        <v>90.3</v>
      </c>
      <c r="DY17" s="6">
        <v>98.6</v>
      </c>
      <c r="DZ17" s="6">
        <v>105.5</v>
      </c>
      <c r="EA17" s="6">
        <v>107.9</v>
      </c>
      <c r="EB17" s="6">
        <v>112.8</v>
      </c>
      <c r="EC17" s="6">
        <v>121.8</v>
      </c>
      <c r="ED17" s="6">
        <v>128.30000000000001</v>
      </c>
      <c r="EE17" s="6">
        <v>132.6</v>
      </c>
      <c r="EF17" s="6">
        <v>132.30000000000001</v>
      </c>
      <c r="EG17" s="6">
        <v>135.80000000000001</v>
      </c>
      <c r="EH17" s="6">
        <v>144.1</v>
      </c>
      <c r="EI17" s="6">
        <v>150</v>
      </c>
      <c r="EJ17" s="6">
        <v>161</v>
      </c>
      <c r="EK17" s="6">
        <v>169.7</v>
      </c>
      <c r="EL17" s="6">
        <v>188.5</v>
      </c>
      <c r="EM17" s="6">
        <v>186.6</v>
      </c>
      <c r="EN17" s="6">
        <v>182.5</v>
      </c>
      <c r="EO17" s="6">
        <v>172.9</v>
      </c>
      <c r="EP17" s="6">
        <v>168.3</v>
      </c>
      <c r="EQ17" s="6">
        <v>158.6</v>
      </c>
      <c r="ER17" s="6">
        <v>149.5</v>
      </c>
      <c r="ES17" s="6">
        <v>152.6</v>
      </c>
      <c r="ET17" s="6">
        <v>156.6</v>
      </c>
      <c r="EU17" s="6">
        <v>165.7</v>
      </c>
      <c r="EV17" s="6">
        <v>175.8</v>
      </c>
      <c r="EW17" s="6">
        <v>182.5</v>
      </c>
      <c r="EX17" s="6">
        <v>185.5</v>
      </c>
      <c r="EY17" s="6">
        <v>194.9</v>
      </c>
      <c r="EZ17" s="6">
        <v>195.2</v>
      </c>
      <c r="FA17" s="6">
        <v>192.2</v>
      </c>
      <c r="FB17" s="6">
        <v>195.8</v>
      </c>
      <c r="FC17" s="6">
        <v>191.7</v>
      </c>
      <c r="FD17" s="6">
        <v>174.5</v>
      </c>
      <c r="FE17" s="6">
        <v>169</v>
      </c>
      <c r="FF17" s="6">
        <v>170.9</v>
      </c>
      <c r="FG17" s="6">
        <v>166.9</v>
      </c>
      <c r="FH17" s="6">
        <v>169.6</v>
      </c>
      <c r="FI17" s="6">
        <v>177.6</v>
      </c>
      <c r="FJ17" s="6">
        <v>182.7</v>
      </c>
      <c r="FK17" s="6">
        <v>178.6</v>
      </c>
      <c r="FL17" s="6">
        <v>184.2</v>
      </c>
      <c r="FM17" s="6">
        <v>183.5</v>
      </c>
      <c r="FN17" s="6">
        <v>184.9</v>
      </c>
      <c r="FO17" s="6">
        <v>189.5</v>
      </c>
      <c r="FP17" s="6">
        <v>189.6</v>
      </c>
      <c r="FQ17" s="6">
        <v>197.7</v>
      </c>
      <c r="FR17" s="6">
        <v>198.1</v>
      </c>
      <c r="FS17" s="6">
        <v>204.1</v>
      </c>
      <c r="FT17" s="6">
        <v>204.6</v>
      </c>
      <c r="FU17" s="6">
        <v>205.5</v>
      </c>
      <c r="FV17" s="6">
        <v>197.4</v>
      </c>
      <c r="FW17" s="6">
        <v>194.9</v>
      </c>
      <c r="FX17" s="6">
        <v>189.9</v>
      </c>
      <c r="FY17" s="6">
        <v>177.5</v>
      </c>
      <c r="FZ17" s="6">
        <v>172.2</v>
      </c>
      <c r="GA17" s="6">
        <v>169.9</v>
      </c>
      <c r="GB17" s="6">
        <v>170.6</v>
      </c>
      <c r="GC17" s="6">
        <v>173</v>
      </c>
      <c r="GD17" s="6">
        <v>176.7</v>
      </c>
      <c r="GE17" s="6">
        <v>175.6</v>
      </c>
      <c r="GF17" s="6">
        <v>174.1</v>
      </c>
      <c r="GG17" s="6">
        <v>176</v>
      </c>
      <c r="GH17" s="6">
        <v>182.9</v>
      </c>
      <c r="GI17" s="6">
        <v>178.5</v>
      </c>
      <c r="GJ17" s="6">
        <v>187.1</v>
      </c>
      <c r="GK17" s="6">
        <v>188.1</v>
      </c>
      <c r="GL17" s="6">
        <v>193.4</v>
      </c>
      <c r="GM17" s="6">
        <v>201.2</v>
      </c>
      <c r="GN17" s="6">
        <v>207.4</v>
      </c>
      <c r="GO17" s="6">
        <v>210.3</v>
      </c>
      <c r="GP17" s="6">
        <v>210.2</v>
      </c>
      <c r="GQ17" s="6">
        <v>214.3</v>
      </c>
      <c r="GR17" s="6">
        <v>219.8</v>
      </c>
      <c r="GS17" s="6">
        <v>225.3</v>
      </c>
      <c r="GT17" s="6">
        <v>238.9</v>
      </c>
      <c r="GU17" s="6">
        <v>242.7</v>
      </c>
      <c r="GV17" s="6">
        <v>242.6</v>
      </c>
      <c r="GW17" s="6">
        <v>255.7</v>
      </c>
      <c r="GX17" s="6">
        <v>260.10000000000002</v>
      </c>
      <c r="GY17" s="6">
        <v>261.7</v>
      </c>
      <c r="GZ17" s="6">
        <v>278.89999999999998</v>
      </c>
      <c r="HA17" s="6">
        <v>280.8</v>
      </c>
      <c r="HB17" s="6">
        <v>282.60000000000002</v>
      </c>
      <c r="HC17" s="6">
        <v>284</v>
      </c>
      <c r="HD17" s="6">
        <v>283.10000000000002</v>
      </c>
      <c r="HE17" s="6">
        <v>285.10000000000002</v>
      </c>
      <c r="HF17" s="6">
        <v>290.7</v>
      </c>
      <c r="HG17" s="6">
        <v>300.60000000000002</v>
      </c>
      <c r="HH17" s="6">
        <v>316.2</v>
      </c>
      <c r="HI17" s="6">
        <v>330.9</v>
      </c>
      <c r="HJ17" s="6">
        <v>336.3</v>
      </c>
      <c r="HK17" s="6">
        <v>331.8</v>
      </c>
      <c r="HL17" s="6">
        <v>338.9</v>
      </c>
      <c r="HM17" s="6">
        <v>347.1</v>
      </c>
      <c r="HN17" s="6">
        <v>316.3</v>
      </c>
      <c r="HO17" s="6">
        <v>302.7</v>
      </c>
      <c r="HP17" s="6">
        <v>289.3</v>
      </c>
      <c r="HQ17" s="6">
        <v>278.2</v>
      </c>
      <c r="HR17" s="6">
        <v>277.7</v>
      </c>
      <c r="HS17" s="6">
        <v>279.2</v>
      </c>
      <c r="HT17" s="6">
        <v>286.89999999999998</v>
      </c>
      <c r="HU17" s="6">
        <v>287.89999999999998</v>
      </c>
      <c r="HV17" s="6">
        <v>292.39999999999998</v>
      </c>
      <c r="HW17" s="6">
        <v>292.3</v>
      </c>
      <c r="HX17" s="6">
        <v>300.8</v>
      </c>
      <c r="HY17" s="6">
        <v>314</v>
      </c>
      <c r="HZ17" s="6">
        <v>323.60000000000002</v>
      </c>
      <c r="IA17" s="6">
        <v>337.5</v>
      </c>
      <c r="IB17" s="6">
        <v>345</v>
      </c>
      <c r="IC17" s="6">
        <v>355.8</v>
      </c>
      <c r="ID17" s="6">
        <v>373.6</v>
      </c>
      <c r="IE17" s="6">
        <v>397.6</v>
      </c>
      <c r="IF17" s="6">
        <v>420.1</v>
      </c>
      <c r="IG17" s="6">
        <v>435.8</v>
      </c>
      <c r="IH17" s="6">
        <v>447.2</v>
      </c>
      <c r="II17" s="6">
        <v>469.6</v>
      </c>
      <c r="IJ17" s="6">
        <v>498.1</v>
      </c>
      <c r="IK17" s="6">
        <v>526.70000000000005</v>
      </c>
      <c r="IL17" s="6">
        <v>546.79999999999995</v>
      </c>
      <c r="IM17" s="6">
        <v>556.9</v>
      </c>
      <c r="IN17" s="6">
        <v>571.9</v>
      </c>
      <c r="IO17" s="6">
        <v>578.79999999999995</v>
      </c>
      <c r="IP17" s="6">
        <v>576.79999999999995</v>
      </c>
      <c r="IQ17" s="6">
        <v>527.70000000000005</v>
      </c>
      <c r="IR17" s="6">
        <v>473.1</v>
      </c>
      <c r="IS17" s="6">
        <v>429.5</v>
      </c>
      <c r="IT17" s="6">
        <v>392.9</v>
      </c>
      <c r="IU17" s="6">
        <v>368.8</v>
      </c>
      <c r="IV17" s="6">
        <v>382.1</v>
      </c>
      <c r="IW17" s="6">
        <v>379.1</v>
      </c>
      <c r="IX17" s="6">
        <v>389.2</v>
      </c>
      <c r="IY17" s="6">
        <v>362.2</v>
      </c>
      <c r="IZ17" s="6">
        <v>392.7</v>
      </c>
      <c r="JA17" s="6">
        <v>421.2</v>
      </c>
      <c r="JB17" s="6">
        <v>441.8</v>
      </c>
      <c r="JC17" s="6">
        <v>470.1</v>
      </c>
      <c r="JD17" s="6">
        <v>488.1</v>
      </c>
      <c r="JE17" s="6">
        <v>484.7</v>
      </c>
      <c r="JF17" s="6">
        <v>474.9</v>
      </c>
      <c r="JG17" s="6">
        <v>463.6</v>
      </c>
      <c r="JH17" s="6">
        <v>479.2</v>
      </c>
      <c r="JI17" s="6">
        <v>505.5</v>
      </c>
      <c r="JJ17" s="6">
        <v>517.6</v>
      </c>
      <c r="JK17" s="6">
        <v>545</v>
      </c>
      <c r="JL17" s="6">
        <v>572.20000000000005</v>
      </c>
      <c r="JM17" s="6">
        <v>582.4</v>
      </c>
      <c r="JN17" s="6">
        <v>598.79999999999995</v>
      </c>
      <c r="JO17" s="6">
        <v>592.5</v>
      </c>
      <c r="JP17" s="6">
        <v>598</v>
      </c>
      <c r="JQ17" s="6">
        <v>584.1</v>
      </c>
      <c r="JR17" s="6">
        <v>563.6</v>
      </c>
      <c r="JS17" s="6">
        <v>541.4</v>
      </c>
      <c r="JT17" s="6">
        <v>557</v>
      </c>
      <c r="JU17" s="6">
        <v>578.5</v>
      </c>
      <c r="JV17" s="6">
        <v>587.9</v>
      </c>
      <c r="JW17" s="6">
        <v>592.29999999999995</v>
      </c>
      <c r="JX17" s="6">
        <v>598.6</v>
      </c>
      <c r="JY17" s="6">
        <v>589.79999999999995</v>
      </c>
      <c r="JZ17" s="6">
        <v>598.9</v>
      </c>
      <c r="KA17" s="6">
        <v>633</v>
      </c>
      <c r="KB17" s="6">
        <v>638.4</v>
      </c>
      <c r="KC17" s="6">
        <v>642</v>
      </c>
      <c r="KD17" s="6">
        <v>633.20000000000005</v>
      </c>
      <c r="KE17" s="6">
        <v>641.70000000000005</v>
      </c>
      <c r="KF17" s="6">
        <v>670.7</v>
      </c>
      <c r="KG17" s="6">
        <v>703.2</v>
      </c>
      <c r="KH17" s="6">
        <v>699.4</v>
      </c>
      <c r="KI17" s="6">
        <v>694.7</v>
      </c>
      <c r="KJ17" s="6">
        <v>609.1</v>
      </c>
      <c r="KK17" s="6">
        <v>594.29999999999995</v>
      </c>
      <c r="KL17" s="6">
        <v>594.6</v>
      </c>
      <c r="KM17" s="6">
        <v>607.20000000000005</v>
      </c>
      <c r="KN17" s="6">
        <v>618</v>
      </c>
      <c r="KO17" s="6">
        <v>625</v>
      </c>
      <c r="KP17" s="6">
        <v>645.20000000000005</v>
      </c>
      <c r="KQ17" s="6">
        <v>664.5</v>
      </c>
      <c r="KR17" s="6">
        <v>688.7</v>
      </c>
      <c r="KS17" s="6">
        <v>712.6</v>
      </c>
      <c r="KT17" s="6">
        <v>736.1</v>
      </c>
      <c r="KU17" s="6">
        <v>800.2</v>
      </c>
      <c r="KV17" s="6">
        <v>832.5</v>
      </c>
      <c r="KW17" s="6">
        <v>849.8</v>
      </c>
      <c r="KX17" s="6">
        <v>862</v>
      </c>
    </row>
    <row r="18" spans="1:310">
      <c r="A18" s="6" t="s">
        <v>828</v>
      </c>
      <c r="B18" s="6" t="s">
        <v>829</v>
      </c>
      <c r="C18" s="6">
        <v>14.9</v>
      </c>
      <c r="D18" s="6">
        <v>15.2</v>
      </c>
      <c r="E18" s="6">
        <v>15</v>
      </c>
      <c r="F18" s="6">
        <v>16.100000000000001</v>
      </c>
      <c r="G18" s="6">
        <v>17.3</v>
      </c>
      <c r="H18" s="6">
        <v>16.7</v>
      </c>
      <c r="I18" s="6">
        <v>17.100000000000001</v>
      </c>
      <c r="J18" s="6">
        <v>18</v>
      </c>
      <c r="K18" s="6">
        <v>16.8</v>
      </c>
      <c r="L18" s="6">
        <v>16.100000000000001</v>
      </c>
      <c r="M18" s="6">
        <v>15.2</v>
      </c>
      <c r="N18" s="6">
        <v>14.8</v>
      </c>
      <c r="O18" s="6">
        <v>15.1</v>
      </c>
      <c r="P18" s="6">
        <v>17.100000000000001</v>
      </c>
      <c r="Q18" s="6">
        <v>19.3</v>
      </c>
      <c r="R18" s="6">
        <v>19.600000000000001</v>
      </c>
      <c r="S18" s="6">
        <v>19.399999999999999</v>
      </c>
      <c r="T18" s="6">
        <v>19.7</v>
      </c>
      <c r="U18" s="6">
        <v>20.2</v>
      </c>
      <c r="V18" s="6">
        <v>20.2</v>
      </c>
      <c r="W18" s="6">
        <v>20.399999999999999</v>
      </c>
      <c r="X18" s="6">
        <v>20.8</v>
      </c>
      <c r="Y18" s="6">
        <v>17.7</v>
      </c>
      <c r="Z18" s="6">
        <v>19.899999999999999</v>
      </c>
      <c r="AA18" s="6">
        <v>21.2</v>
      </c>
      <c r="AB18" s="6">
        <v>21.3</v>
      </c>
      <c r="AC18" s="6">
        <v>22.1</v>
      </c>
      <c r="AD18" s="6">
        <v>21.4</v>
      </c>
      <c r="AE18" s="6">
        <v>20.6</v>
      </c>
      <c r="AF18" s="6">
        <v>20.399999999999999</v>
      </c>
      <c r="AG18" s="6">
        <v>21.1</v>
      </c>
      <c r="AH18" s="6">
        <v>21.1</v>
      </c>
      <c r="AI18" s="6">
        <v>21.1</v>
      </c>
      <c r="AJ18" s="6">
        <v>23.1</v>
      </c>
      <c r="AK18" s="6">
        <v>25</v>
      </c>
      <c r="AL18" s="6">
        <v>26.3</v>
      </c>
      <c r="AM18" s="6">
        <v>25.4</v>
      </c>
      <c r="AN18" s="6">
        <v>25.9</v>
      </c>
      <c r="AO18" s="6">
        <v>26.8</v>
      </c>
      <c r="AP18" s="6">
        <v>27.2</v>
      </c>
      <c r="AQ18" s="6">
        <v>28.2</v>
      </c>
      <c r="AR18" s="6">
        <v>28.1</v>
      </c>
      <c r="AS18" s="6">
        <v>29.3</v>
      </c>
      <c r="AT18" s="6">
        <v>28.6</v>
      </c>
      <c r="AU18" s="6">
        <v>25.5</v>
      </c>
      <c r="AV18" s="6">
        <v>24.4</v>
      </c>
      <c r="AW18" s="6">
        <v>24.1</v>
      </c>
      <c r="AX18" s="6">
        <v>25.5</v>
      </c>
      <c r="AY18" s="6">
        <v>27.1</v>
      </c>
      <c r="AZ18" s="6">
        <v>28.1</v>
      </c>
      <c r="BA18" s="6">
        <v>29.1</v>
      </c>
      <c r="BB18" s="6">
        <v>29.1</v>
      </c>
      <c r="BC18" s="6">
        <v>30.1</v>
      </c>
      <c r="BD18" s="6">
        <v>30.7</v>
      </c>
      <c r="BE18" s="6">
        <v>29.5</v>
      </c>
      <c r="BF18" s="6">
        <v>28.4</v>
      </c>
      <c r="BG18" s="6">
        <v>27.4</v>
      </c>
      <c r="BH18" s="6">
        <v>28.6</v>
      </c>
      <c r="BI18" s="6">
        <v>28.9</v>
      </c>
      <c r="BJ18" s="6">
        <v>30.6</v>
      </c>
      <c r="BK18" s="6">
        <v>31.4</v>
      </c>
      <c r="BL18" s="6">
        <v>32.200000000000003</v>
      </c>
      <c r="BM18" s="6">
        <v>32.299999999999997</v>
      </c>
      <c r="BN18" s="6">
        <v>32.299999999999997</v>
      </c>
      <c r="BO18" s="6">
        <v>32.9</v>
      </c>
      <c r="BP18" s="6">
        <v>33.5</v>
      </c>
      <c r="BQ18" s="6">
        <v>34.9</v>
      </c>
      <c r="BR18" s="6">
        <v>36.200000000000003</v>
      </c>
      <c r="BS18" s="6">
        <v>37.1</v>
      </c>
      <c r="BT18" s="6">
        <v>37.9</v>
      </c>
      <c r="BU18" s="6">
        <v>39.299999999999997</v>
      </c>
      <c r="BV18" s="6">
        <v>40.4</v>
      </c>
      <c r="BW18" s="6">
        <v>43.5</v>
      </c>
      <c r="BX18" s="6">
        <v>44.3</v>
      </c>
      <c r="BY18" s="6">
        <v>46.8</v>
      </c>
      <c r="BZ18" s="6">
        <v>48.5</v>
      </c>
      <c r="CA18" s="6">
        <v>51.1</v>
      </c>
      <c r="CB18" s="6">
        <v>53</v>
      </c>
      <c r="CC18" s="6">
        <v>53.4</v>
      </c>
      <c r="CD18" s="6">
        <v>54.6</v>
      </c>
      <c r="CE18" s="6">
        <v>52.7</v>
      </c>
      <c r="CF18" s="6">
        <v>53.6</v>
      </c>
      <c r="CG18" s="6">
        <v>53.2</v>
      </c>
      <c r="CH18" s="6">
        <v>55.3</v>
      </c>
      <c r="CI18" s="6">
        <v>57.6</v>
      </c>
      <c r="CJ18" s="6">
        <v>56.7</v>
      </c>
      <c r="CK18" s="6">
        <v>58.6</v>
      </c>
      <c r="CL18" s="6">
        <v>61.2</v>
      </c>
      <c r="CM18" s="6">
        <v>63.7</v>
      </c>
      <c r="CN18" s="6">
        <v>64.7</v>
      </c>
      <c r="CO18" s="6">
        <v>66.099999999999994</v>
      </c>
      <c r="CP18" s="6">
        <v>66.099999999999994</v>
      </c>
      <c r="CQ18" s="6">
        <v>66.400000000000006</v>
      </c>
      <c r="CR18" s="6">
        <v>66.7</v>
      </c>
      <c r="CS18" s="6">
        <v>67.7</v>
      </c>
      <c r="CT18" s="6">
        <v>64.8</v>
      </c>
      <c r="CU18" s="6">
        <v>66.599999999999994</v>
      </c>
      <c r="CV18" s="6">
        <v>68.7</v>
      </c>
      <c r="CW18" s="6">
        <v>69.3</v>
      </c>
      <c r="CX18" s="6">
        <v>71.599999999999994</v>
      </c>
      <c r="CY18" s="6">
        <v>74.900000000000006</v>
      </c>
      <c r="CZ18" s="6">
        <v>76.900000000000006</v>
      </c>
      <c r="DA18" s="6">
        <v>78.900000000000006</v>
      </c>
      <c r="DB18" s="6">
        <v>84.8</v>
      </c>
      <c r="DC18" s="6">
        <v>89.8</v>
      </c>
      <c r="DD18" s="6">
        <v>94.9</v>
      </c>
      <c r="DE18" s="6">
        <v>96.9</v>
      </c>
      <c r="DF18" s="6">
        <v>98.7</v>
      </c>
      <c r="DG18" s="6">
        <v>100</v>
      </c>
      <c r="DH18" s="6">
        <v>102.4</v>
      </c>
      <c r="DI18" s="6">
        <v>107.1</v>
      </c>
      <c r="DJ18" s="6">
        <v>107.8</v>
      </c>
      <c r="DK18" s="6">
        <v>104.5</v>
      </c>
      <c r="DL18" s="6">
        <v>105.6</v>
      </c>
      <c r="DM18" s="6">
        <v>108.5</v>
      </c>
      <c r="DN18" s="6">
        <v>111.8</v>
      </c>
      <c r="DO18" s="6">
        <v>115</v>
      </c>
      <c r="DP18" s="6">
        <v>118.3</v>
      </c>
      <c r="DQ18" s="6">
        <v>123.1</v>
      </c>
      <c r="DR18" s="6">
        <v>128.5</v>
      </c>
      <c r="DS18" s="6">
        <v>139</v>
      </c>
      <c r="DT18" s="6">
        <v>144.6</v>
      </c>
      <c r="DU18" s="6">
        <v>150.6</v>
      </c>
      <c r="DV18" s="6">
        <v>160.4</v>
      </c>
      <c r="DW18" s="6">
        <v>164.6</v>
      </c>
      <c r="DX18" s="6">
        <v>179.7</v>
      </c>
      <c r="DY18" s="6">
        <v>185.5</v>
      </c>
      <c r="DZ18" s="6">
        <v>192.8</v>
      </c>
      <c r="EA18" s="6">
        <v>203.4</v>
      </c>
      <c r="EB18" s="6">
        <v>204.2</v>
      </c>
      <c r="EC18" s="6">
        <v>212.1</v>
      </c>
      <c r="ED18" s="6">
        <v>212.5</v>
      </c>
      <c r="EE18" s="6">
        <v>219.6</v>
      </c>
      <c r="EF18" s="6">
        <v>209.1</v>
      </c>
      <c r="EG18" s="6">
        <v>215.2</v>
      </c>
      <c r="EH18" s="6">
        <v>221.6</v>
      </c>
      <c r="EI18" s="6">
        <v>232</v>
      </c>
      <c r="EJ18" s="6">
        <v>238.3</v>
      </c>
      <c r="EK18" s="6">
        <v>246.6</v>
      </c>
      <c r="EL18" s="6">
        <v>246.5</v>
      </c>
      <c r="EM18" s="6">
        <v>242.8</v>
      </c>
      <c r="EN18" s="6">
        <v>235.4</v>
      </c>
      <c r="EO18" s="6">
        <v>232.3</v>
      </c>
      <c r="EP18" s="6">
        <v>228.9</v>
      </c>
      <c r="EQ18" s="6">
        <v>227.1</v>
      </c>
      <c r="ER18" s="6">
        <v>237.6</v>
      </c>
      <c r="ES18" s="6">
        <v>249.8</v>
      </c>
      <c r="ET18" s="6">
        <v>271.39999999999998</v>
      </c>
      <c r="EU18" s="6">
        <v>275.60000000000002</v>
      </c>
      <c r="EV18" s="6">
        <v>289</v>
      </c>
      <c r="EW18" s="6">
        <v>297.3</v>
      </c>
      <c r="EX18" s="6">
        <v>305.60000000000002</v>
      </c>
      <c r="EY18" s="6">
        <v>302.60000000000002</v>
      </c>
      <c r="EZ18" s="6">
        <v>309.5</v>
      </c>
      <c r="FA18" s="6">
        <v>306.10000000000002</v>
      </c>
      <c r="FB18" s="6">
        <v>313.39999999999998</v>
      </c>
      <c r="FC18" s="6">
        <v>310.8</v>
      </c>
      <c r="FD18" s="6">
        <v>317.5</v>
      </c>
      <c r="FE18" s="6">
        <v>318.60000000000002</v>
      </c>
      <c r="FF18" s="6">
        <v>323.89999999999998</v>
      </c>
      <c r="FG18" s="6">
        <v>312.60000000000002</v>
      </c>
      <c r="FH18" s="6">
        <v>320.2</v>
      </c>
      <c r="FI18" s="6">
        <v>327.10000000000002</v>
      </c>
      <c r="FJ18" s="6">
        <v>323.8</v>
      </c>
      <c r="FK18" s="6">
        <v>335.6</v>
      </c>
      <c r="FL18" s="6">
        <v>344.8</v>
      </c>
      <c r="FM18" s="6">
        <v>349.1</v>
      </c>
      <c r="FN18" s="6">
        <v>357.7</v>
      </c>
      <c r="FO18" s="6">
        <v>363.4</v>
      </c>
      <c r="FP18" s="6">
        <v>371.6</v>
      </c>
      <c r="FQ18" s="6">
        <v>381</v>
      </c>
      <c r="FR18" s="6">
        <v>372.6</v>
      </c>
      <c r="FS18" s="6">
        <v>376.4</v>
      </c>
      <c r="FT18" s="6">
        <v>365.7</v>
      </c>
      <c r="FU18" s="6">
        <v>373.6</v>
      </c>
      <c r="FV18" s="6">
        <v>371.8</v>
      </c>
      <c r="FW18" s="6">
        <v>361.3</v>
      </c>
      <c r="FX18" s="6">
        <v>358.2</v>
      </c>
      <c r="FY18" s="6">
        <v>362.6</v>
      </c>
      <c r="FZ18" s="6">
        <v>361.4</v>
      </c>
      <c r="GA18" s="6">
        <v>360.1</v>
      </c>
      <c r="GB18" s="6">
        <v>379.5</v>
      </c>
      <c r="GC18" s="6">
        <v>387.6</v>
      </c>
      <c r="GD18" s="6">
        <v>399.6</v>
      </c>
      <c r="GE18" s="6">
        <v>406.6</v>
      </c>
      <c r="GF18" s="6">
        <v>421.5</v>
      </c>
      <c r="GG18" s="6">
        <v>425</v>
      </c>
      <c r="GH18" s="6">
        <v>447.4</v>
      </c>
      <c r="GI18" s="6">
        <v>461.8</v>
      </c>
      <c r="GJ18" s="6">
        <v>465.4</v>
      </c>
      <c r="GK18" s="6">
        <v>476.5</v>
      </c>
      <c r="GL18" s="6">
        <v>501.9</v>
      </c>
      <c r="GM18" s="6">
        <v>525.29999999999995</v>
      </c>
      <c r="GN18" s="6">
        <v>525.4</v>
      </c>
      <c r="GO18" s="6">
        <v>524.79999999999995</v>
      </c>
      <c r="GP18" s="6">
        <v>537</v>
      </c>
      <c r="GQ18" s="6">
        <v>546</v>
      </c>
      <c r="GR18" s="6">
        <v>556.9</v>
      </c>
      <c r="GS18" s="6">
        <v>577</v>
      </c>
      <c r="GT18" s="6">
        <v>581.4</v>
      </c>
      <c r="GU18" s="6">
        <v>587.5</v>
      </c>
      <c r="GV18" s="6">
        <v>602.29999999999995</v>
      </c>
      <c r="GW18" s="6">
        <v>630.5</v>
      </c>
      <c r="GX18" s="6">
        <v>623.1</v>
      </c>
      <c r="GY18" s="6">
        <v>645.79999999999995</v>
      </c>
      <c r="GZ18" s="6">
        <v>655.9</v>
      </c>
      <c r="HA18" s="6">
        <v>658.4</v>
      </c>
      <c r="HB18" s="6">
        <v>680</v>
      </c>
      <c r="HC18" s="6">
        <v>695.1</v>
      </c>
      <c r="HD18" s="6">
        <v>712.1</v>
      </c>
      <c r="HE18" s="6">
        <v>728.1</v>
      </c>
      <c r="HF18" s="6">
        <v>719.1</v>
      </c>
      <c r="HG18" s="6">
        <v>749.4</v>
      </c>
      <c r="HH18" s="6">
        <v>774</v>
      </c>
      <c r="HI18" s="6">
        <v>774</v>
      </c>
      <c r="HJ18" s="6">
        <v>767</v>
      </c>
      <c r="HK18" s="6">
        <v>751.7</v>
      </c>
      <c r="HL18" s="6">
        <v>716</v>
      </c>
      <c r="HM18" s="6">
        <v>692.4</v>
      </c>
      <c r="HN18" s="6">
        <v>686</v>
      </c>
      <c r="HO18" s="6">
        <v>667.3</v>
      </c>
      <c r="HP18" s="6">
        <v>661.9</v>
      </c>
      <c r="HQ18" s="6">
        <v>661.3</v>
      </c>
      <c r="HR18" s="6">
        <v>648</v>
      </c>
      <c r="HS18" s="6">
        <v>644.29999999999995</v>
      </c>
      <c r="HT18" s="6">
        <v>665.2</v>
      </c>
      <c r="HU18" s="6">
        <v>680.7</v>
      </c>
      <c r="HV18" s="6">
        <v>692.3</v>
      </c>
      <c r="HW18" s="6">
        <v>681.8</v>
      </c>
      <c r="HX18" s="6">
        <v>713.5</v>
      </c>
      <c r="HY18" s="6">
        <v>734.2</v>
      </c>
      <c r="HZ18" s="6">
        <v>758.1</v>
      </c>
      <c r="IA18" s="6">
        <v>768.6</v>
      </c>
      <c r="IB18" s="6">
        <v>786.9</v>
      </c>
      <c r="IC18" s="6">
        <v>808.3</v>
      </c>
      <c r="ID18" s="6">
        <v>815.8</v>
      </c>
      <c r="IE18" s="6">
        <v>850.2</v>
      </c>
      <c r="IF18" s="6">
        <v>857.6</v>
      </c>
      <c r="IG18" s="6">
        <v>867.4</v>
      </c>
      <c r="IH18" s="6">
        <v>873.9</v>
      </c>
      <c r="II18" s="6">
        <v>886.3</v>
      </c>
      <c r="IJ18" s="6">
        <v>897.8</v>
      </c>
      <c r="IK18" s="6">
        <v>896</v>
      </c>
      <c r="IL18" s="6">
        <v>893.6</v>
      </c>
      <c r="IM18" s="6">
        <v>885.4</v>
      </c>
      <c r="IN18" s="6">
        <v>871.8</v>
      </c>
      <c r="IO18" s="6">
        <v>852.1</v>
      </c>
      <c r="IP18" s="6">
        <v>772.2</v>
      </c>
      <c r="IQ18" s="6">
        <v>683.5</v>
      </c>
      <c r="IR18" s="6">
        <v>652.20000000000005</v>
      </c>
      <c r="IS18" s="6">
        <v>662</v>
      </c>
      <c r="IT18" s="6">
        <v>683.3</v>
      </c>
      <c r="IU18" s="6">
        <v>719.8</v>
      </c>
      <c r="IV18" s="6">
        <v>763.7</v>
      </c>
      <c r="IW18" s="6">
        <v>804.5</v>
      </c>
      <c r="IX18" s="6">
        <v>820.1</v>
      </c>
      <c r="IY18" s="6">
        <v>839.8</v>
      </c>
      <c r="IZ18" s="6">
        <v>854.3</v>
      </c>
      <c r="JA18" s="6">
        <v>904.5</v>
      </c>
      <c r="JB18" s="6">
        <v>926.5</v>
      </c>
      <c r="JC18" s="6">
        <v>957.8</v>
      </c>
      <c r="JD18" s="6">
        <v>984.4</v>
      </c>
      <c r="JE18" s="6">
        <v>984.3</v>
      </c>
      <c r="JF18" s="6">
        <v>1007.1</v>
      </c>
      <c r="JG18" s="6">
        <v>1026.2</v>
      </c>
      <c r="JH18" s="6">
        <v>1025.0999999999999</v>
      </c>
      <c r="JI18" s="6">
        <v>1026.2</v>
      </c>
      <c r="JJ18" s="6">
        <v>1063.5</v>
      </c>
      <c r="JK18" s="6">
        <v>1072.3</v>
      </c>
      <c r="JL18" s="6">
        <v>1101.4000000000001</v>
      </c>
      <c r="JM18" s="6">
        <v>1134.0999999999999</v>
      </c>
      <c r="JN18" s="6">
        <v>1128.5</v>
      </c>
      <c r="JO18" s="6">
        <v>1139.2</v>
      </c>
      <c r="JP18" s="6">
        <v>1141.5999999999999</v>
      </c>
      <c r="JQ18" s="6">
        <v>1155.5999999999999</v>
      </c>
      <c r="JR18" s="6">
        <v>1140</v>
      </c>
      <c r="JS18" s="6">
        <v>1132.5</v>
      </c>
      <c r="JT18" s="6">
        <v>1116.9000000000001</v>
      </c>
      <c r="JU18" s="6">
        <v>1113</v>
      </c>
      <c r="JV18" s="6">
        <v>1116.8</v>
      </c>
      <c r="JW18" s="6">
        <v>1126.3</v>
      </c>
      <c r="JX18" s="6">
        <v>1147.2</v>
      </c>
      <c r="JY18" s="6">
        <v>1165.5999999999999</v>
      </c>
      <c r="JZ18" s="6">
        <v>1200.5999999999999</v>
      </c>
      <c r="KA18" s="6">
        <v>1220.5</v>
      </c>
      <c r="KB18" s="6">
        <v>1222</v>
      </c>
      <c r="KC18" s="6">
        <v>1227.0999999999999</v>
      </c>
      <c r="KD18" s="6">
        <v>1240.8</v>
      </c>
      <c r="KE18" s="6">
        <v>1248.2</v>
      </c>
      <c r="KF18" s="6">
        <v>1263</v>
      </c>
      <c r="KG18" s="6">
        <v>1243.8</v>
      </c>
      <c r="KH18" s="6">
        <v>1210.7</v>
      </c>
      <c r="KI18" s="6">
        <v>1145.2</v>
      </c>
      <c r="KJ18" s="6">
        <v>1016.6</v>
      </c>
      <c r="KK18" s="6">
        <v>1122.3</v>
      </c>
      <c r="KL18" s="6">
        <v>1158.9000000000001</v>
      </c>
      <c r="KM18" s="6">
        <v>1173.3</v>
      </c>
      <c r="KN18" s="6">
        <v>1192.9000000000001</v>
      </c>
      <c r="KO18" s="6">
        <v>1182.0999999999999</v>
      </c>
      <c r="KP18" s="6">
        <v>1204.5999999999999</v>
      </c>
      <c r="KQ18" s="6">
        <v>1277.7</v>
      </c>
      <c r="KR18" s="6">
        <v>1318.9</v>
      </c>
      <c r="KS18" s="6">
        <v>1355</v>
      </c>
      <c r="KT18" s="6">
        <v>1357.1</v>
      </c>
      <c r="KU18" s="6">
        <v>1368.7</v>
      </c>
      <c r="KV18" s="6">
        <v>1390.4</v>
      </c>
      <c r="KW18" s="6">
        <v>1382.6</v>
      </c>
      <c r="KX18" s="6">
        <v>1391.7</v>
      </c>
    </row>
    <row r="19" spans="1:310">
      <c r="A19" s="6" t="s">
        <v>830</v>
      </c>
      <c r="B19" s="6" t="s">
        <v>831</v>
      </c>
      <c r="C19" s="6">
        <v>2</v>
      </c>
      <c r="D19" s="6">
        <v>2</v>
      </c>
      <c r="E19" s="6">
        <v>2</v>
      </c>
      <c r="F19" s="6">
        <v>2</v>
      </c>
      <c r="G19" s="6">
        <v>2.1</v>
      </c>
      <c r="H19" s="6">
        <v>2.1</v>
      </c>
      <c r="I19" s="6">
        <v>2.1</v>
      </c>
      <c r="J19" s="6">
        <v>2.1</v>
      </c>
      <c r="K19" s="6">
        <v>2</v>
      </c>
      <c r="L19" s="6">
        <v>2</v>
      </c>
      <c r="M19" s="6">
        <v>2</v>
      </c>
      <c r="N19" s="6">
        <v>2.1</v>
      </c>
      <c r="O19" s="6">
        <v>2.2000000000000002</v>
      </c>
      <c r="P19" s="6">
        <v>2.2000000000000002</v>
      </c>
      <c r="Q19" s="6">
        <v>2.2999999999999998</v>
      </c>
      <c r="R19" s="6">
        <v>2.2999999999999998</v>
      </c>
      <c r="S19" s="6">
        <v>2.2999999999999998</v>
      </c>
      <c r="T19" s="6">
        <v>2.2999999999999998</v>
      </c>
      <c r="U19" s="6">
        <v>2.4</v>
      </c>
      <c r="V19" s="6">
        <v>2.5</v>
      </c>
      <c r="W19" s="6">
        <v>2.7</v>
      </c>
      <c r="X19" s="6">
        <v>2.9</v>
      </c>
      <c r="Y19" s="6">
        <v>3.1</v>
      </c>
      <c r="Z19" s="6">
        <v>3.3</v>
      </c>
      <c r="AA19" s="6">
        <v>3.5</v>
      </c>
      <c r="AB19" s="6">
        <v>3.7</v>
      </c>
      <c r="AC19" s="6">
        <v>3.7</v>
      </c>
      <c r="AD19" s="6">
        <v>3.8</v>
      </c>
      <c r="AE19" s="6">
        <v>3.8</v>
      </c>
      <c r="AF19" s="6">
        <v>3.9</v>
      </c>
      <c r="AG19" s="6">
        <v>3.9</v>
      </c>
      <c r="AH19" s="6">
        <v>4</v>
      </c>
      <c r="AI19" s="6">
        <v>4.0999999999999996</v>
      </c>
      <c r="AJ19" s="6">
        <v>4.2</v>
      </c>
      <c r="AK19" s="6">
        <v>4.4000000000000004</v>
      </c>
      <c r="AL19" s="6">
        <v>4.5999999999999996</v>
      </c>
      <c r="AM19" s="6">
        <v>4.9000000000000004</v>
      </c>
      <c r="AN19" s="6">
        <v>5.2</v>
      </c>
      <c r="AO19" s="6">
        <v>5.3</v>
      </c>
      <c r="AP19" s="6">
        <v>5.5</v>
      </c>
      <c r="AQ19" s="6">
        <v>5.5</v>
      </c>
      <c r="AR19" s="6">
        <v>5.5</v>
      </c>
      <c r="AS19" s="6">
        <v>5.6</v>
      </c>
      <c r="AT19" s="6">
        <v>5.7</v>
      </c>
      <c r="AU19" s="6">
        <v>5.8</v>
      </c>
      <c r="AV19" s="6">
        <v>5.9</v>
      </c>
      <c r="AW19" s="6">
        <v>6</v>
      </c>
      <c r="AX19" s="6">
        <v>6.3</v>
      </c>
      <c r="AY19" s="6">
        <v>6.5</v>
      </c>
      <c r="AZ19" s="6">
        <v>6.6</v>
      </c>
      <c r="BA19" s="6">
        <v>6.7</v>
      </c>
      <c r="BB19" s="6">
        <v>6.8</v>
      </c>
      <c r="BC19" s="6">
        <v>6.9</v>
      </c>
      <c r="BD19" s="6">
        <v>7</v>
      </c>
      <c r="BE19" s="6">
        <v>7.3</v>
      </c>
      <c r="BF19" s="6">
        <v>7.5</v>
      </c>
      <c r="BG19" s="6">
        <v>7.7</v>
      </c>
      <c r="BH19" s="6">
        <v>7.9</v>
      </c>
      <c r="BI19" s="6">
        <v>8.1</v>
      </c>
      <c r="BJ19" s="6">
        <v>8.1999999999999993</v>
      </c>
      <c r="BK19" s="6">
        <v>8.1999999999999993</v>
      </c>
      <c r="BL19" s="6">
        <v>8.3000000000000007</v>
      </c>
      <c r="BM19" s="6">
        <v>8.4</v>
      </c>
      <c r="BN19" s="6">
        <v>8.6</v>
      </c>
      <c r="BO19" s="6">
        <v>8.9</v>
      </c>
      <c r="BP19" s="6">
        <v>9.1999999999999993</v>
      </c>
      <c r="BQ19" s="6">
        <v>9.4</v>
      </c>
      <c r="BR19" s="6">
        <v>9.5</v>
      </c>
      <c r="BS19" s="6">
        <v>9.5</v>
      </c>
      <c r="BT19" s="6">
        <v>9.6999999999999993</v>
      </c>
      <c r="BU19" s="6">
        <v>9.9</v>
      </c>
      <c r="BV19" s="6">
        <v>10.1</v>
      </c>
      <c r="BW19" s="6">
        <v>10.5</v>
      </c>
      <c r="BX19" s="6">
        <v>10.9</v>
      </c>
      <c r="BY19" s="6">
        <v>11.3</v>
      </c>
      <c r="BZ19" s="6">
        <v>11.7</v>
      </c>
      <c r="CA19" s="6">
        <v>12.2</v>
      </c>
      <c r="CB19" s="6">
        <v>12.6</v>
      </c>
      <c r="CC19" s="6">
        <v>13</v>
      </c>
      <c r="CD19" s="6">
        <v>13.4</v>
      </c>
      <c r="CE19" s="6">
        <v>13.6</v>
      </c>
      <c r="CF19" s="6">
        <v>13.8</v>
      </c>
      <c r="CG19" s="6">
        <v>14.1</v>
      </c>
      <c r="CH19" s="6">
        <v>14.5</v>
      </c>
      <c r="CI19" s="6">
        <v>14.9</v>
      </c>
      <c r="CJ19" s="6">
        <v>15.4</v>
      </c>
      <c r="CK19" s="6">
        <v>15.8</v>
      </c>
      <c r="CL19" s="6">
        <v>16.2</v>
      </c>
      <c r="CM19" s="6">
        <v>16.5</v>
      </c>
      <c r="CN19" s="6">
        <v>17</v>
      </c>
      <c r="CO19" s="6">
        <v>17.399999999999999</v>
      </c>
      <c r="CP19" s="6">
        <v>17.7</v>
      </c>
      <c r="CQ19" s="6">
        <v>17.899999999999999</v>
      </c>
      <c r="CR19" s="6">
        <v>17.899999999999999</v>
      </c>
      <c r="CS19" s="6">
        <v>18</v>
      </c>
      <c r="CT19" s="6">
        <v>17.899999999999999</v>
      </c>
      <c r="CU19" s="6">
        <v>18.100000000000001</v>
      </c>
      <c r="CV19" s="6">
        <v>18.5</v>
      </c>
      <c r="CW19" s="6">
        <v>18.8</v>
      </c>
      <c r="CX19" s="6">
        <v>19.3</v>
      </c>
      <c r="CY19" s="6">
        <v>19.899999999999999</v>
      </c>
      <c r="CZ19" s="6">
        <v>20.399999999999999</v>
      </c>
      <c r="DA19" s="6">
        <v>20.8</v>
      </c>
      <c r="DB19" s="6">
        <v>21.2</v>
      </c>
      <c r="DC19" s="6">
        <v>21.7</v>
      </c>
      <c r="DD19" s="6">
        <v>22.3</v>
      </c>
      <c r="DE19" s="6">
        <v>23</v>
      </c>
      <c r="DF19" s="6">
        <v>23.7</v>
      </c>
      <c r="DG19" s="6">
        <v>24.4</v>
      </c>
      <c r="DH19" s="6">
        <v>25.1</v>
      </c>
      <c r="DI19" s="6">
        <v>26</v>
      </c>
      <c r="DJ19" s="6">
        <v>26.6</v>
      </c>
      <c r="DK19" s="6">
        <v>26.9</v>
      </c>
      <c r="DL19" s="6">
        <v>27.3</v>
      </c>
      <c r="DM19" s="6">
        <v>28</v>
      </c>
      <c r="DN19" s="6">
        <v>29</v>
      </c>
      <c r="DO19" s="6">
        <v>30.4</v>
      </c>
      <c r="DP19" s="6">
        <v>31.6</v>
      </c>
      <c r="DQ19" s="6">
        <v>32.799999999999997</v>
      </c>
      <c r="DR19" s="6">
        <v>33.9</v>
      </c>
      <c r="DS19" s="6">
        <v>34.5</v>
      </c>
      <c r="DT19" s="6">
        <v>35.5</v>
      </c>
      <c r="DU19" s="6">
        <v>36.200000000000003</v>
      </c>
      <c r="DV19" s="6">
        <v>37</v>
      </c>
      <c r="DW19" s="6">
        <v>37.799999999999997</v>
      </c>
      <c r="DX19" s="6">
        <v>39.4</v>
      </c>
      <c r="DY19" s="6">
        <v>41.1</v>
      </c>
      <c r="DZ19" s="6">
        <v>43.2</v>
      </c>
      <c r="EA19" s="6">
        <v>45.4</v>
      </c>
      <c r="EB19" s="6">
        <v>47.2</v>
      </c>
      <c r="EC19" s="6">
        <v>49.1</v>
      </c>
      <c r="ED19" s="6">
        <v>50.6</v>
      </c>
      <c r="EE19" s="6">
        <v>52.3</v>
      </c>
      <c r="EF19" s="6">
        <v>53.3</v>
      </c>
      <c r="EG19" s="6">
        <v>54.7</v>
      </c>
      <c r="EH19" s="6">
        <v>57.1</v>
      </c>
      <c r="EI19" s="6">
        <v>61</v>
      </c>
      <c r="EJ19" s="6">
        <v>63.5</v>
      </c>
      <c r="EK19" s="6">
        <v>65.8</v>
      </c>
      <c r="EL19" s="6">
        <v>68.7</v>
      </c>
      <c r="EM19" s="6">
        <v>70.599999999999994</v>
      </c>
      <c r="EN19" s="6">
        <v>72.2</v>
      </c>
      <c r="EO19" s="6">
        <v>73.5</v>
      </c>
      <c r="EP19" s="6">
        <v>74.400000000000006</v>
      </c>
      <c r="EQ19" s="6">
        <v>76.400000000000006</v>
      </c>
      <c r="ER19" s="6">
        <v>79.400000000000006</v>
      </c>
      <c r="ES19" s="6">
        <v>82.9</v>
      </c>
      <c r="ET19" s="6">
        <v>86.7</v>
      </c>
      <c r="EU19" s="6">
        <v>90.1</v>
      </c>
      <c r="EV19" s="6">
        <v>93.5</v>
      </c>
      <c r="EW19" s="6">
        <v>96.8</v>
      </c>
      <c r="EX19" s="6">
        <v>99.8</v>
      </c>
      <c r="EY19" s="6">
        <v>101.9</v>
      </c>
      <c r="EZ19" s="6">
        <v>104.3</v>
      </c>
      <c r="FA19" s="6">
        <v>106.1</v>
      </c>
      <c r="FB19" s="6">
        <v>108.9</v>
      </c>
      <c r="FC19" s="6">
        <v>111.1</v>
      </c>
      <c r="FD19" s="6">
        <v>113</v>
      </c>
      <c r="FE19" s="6">
        <v>114.3</v>
      </c>
      <c r="FF19" s="6">
        <v>115.8</v>
      </c>
      <c r="FG19" s="6">
        <v>117</v>
      </c>
      <c r="FH19" s="6">
        <v>118.6</v>
      </c>
      <c r="FI19" s="6">
        <v>120.8</v>
      </c>
      <c r="FJ19" s="6">
        <v>124</v>
      </c>
      <c r="FK19" s="6">
        <v>127.3</v>
      </c>
      <c r="FL19" s="6">
        <v>130.4</v>
      </c>
      <c r="FM19" s="6">
        <v>133.69999999999999</v>
      </c>
      <c r="FN19" s="6">
        <v>139.30000000000001</v>
      </c>
      <c r="FO19" s="6">
        <v>143.6</v>
      </c>
      <c r="FP19" s="6">
        <v>147.80000000000001</v>
      </c>
      <c r="FQ19" s="6">
        <v>152.30000000000001</v>
      </c>
      <c r="FR19" s="6">
        <v>156.69999999999999</v>
      </c>
      <c r="FS19" s="6">
        <v>160.30000000000001</v>
      </c>
      <c r="FT19" s="6">
        <v>163.80000000000001</v>
      </c>
      <c r="FU19" s="6">
        <v>165.3</v>
      </c>
      <c r="FV19" s="6">
        <v>168.3</v>
      </c>
      <c r="FW19" s="6">
        <v>173.6</v>
      </c>
      <c r="FX19" s="6">
        <v>178.7</v>
      </c>
      <c r="FY19" s="6">
        <v>180.1</v>
      </c>
      <c r="FZ19" s="6">
        <v>184.1</v>
      </c>
      <c r="GA19" s="6">
        <v>184.2</v>
      </c>
      <c r="GB19" s="6">
        <v>186.5</v>
      </c>
      <c r="GC19" s="6">
        <v>187.9</v>
      </c>
      <c r="GD19" s="6">
        <v>192.1</v>
      </c>
      <c r="GE19" s="6">
        <v>194.3</v>
      </c>
      <c r="GF19" s="6">
        <v>196.7</v>
      </c>
      <c r="GG19" s="6">
        <v>197.4</v>
      </c>
      <c r="GH19" s="6">
        <v>199.3</v>
      </c>
      <c r="GI19" s="6">
        <v>200.4</v>
      </c>
      <c r="GJ19" s="6">
        <v>203.1</v>
      </c>
      <c r="GK19" s="6">
        <v>207.6</v>
      </c>
      <c r="GL19" s="6">
        <v>211.8</v>
      </c>
      <c r="GM19" s="6">
        <v>218.2</v>
      </c>
      <c r="GN19" s="6">
        <v>224</v>
      </c>
      <c r="GO19" s="6">
        <v>230.4</v>
      </c>
      <c r="GP19" s="6">
        <v>234.8</v>
      </c>
      <c r="GQ19" s="6">
        <v>243.4</v>
      </c>
      <c r="GR19" s="6">
        <v>249.8</v>
      </c>
      <c r="GS19" s="6">
        <v>256.7</v>
      </c>
      <c r="GT19" s="6">
        <v>263.3</v>
      </c>
      <c r="GU19" s="6">
        <v>277.10000000000002</v>
      </c>
      <c r="GV19" s="6">
        <v>284.60000000000002</v>
      </c>
      <c r="GW19" s="6">
        <v>292.2</v>
      </c>
      <c r="GX19" s="6">
        <v>297.89999999999998</v>
      </c>
      <c r="GY19" s="6">
        <v>304.89999999999998</v>
      </c>
      <c r="GZ19" s="6">
        <v>312.3</v>
      </c>
      <c r="HA19" s="6">
        <v>322.39999999999998</v>
      </c>
      <c r="HB19" s="6">
        <v>332.9</v>
      </c>
      <c r="HC19" s="6">
        <v>343.2</v>
      </c>
      <c r="HD19" s="6">
        <v>358.8</v>
      </c>
      <c r="HE19" s="6">
        <v>373.4</v>
      </c>
      <c r="HF19" s="6">
        <v>385.2</v>
      </c>
      <c r="HG19" s="6">
        <v>400.3</v>
      </c>
      <c r="HH19" s="6">
        <v>408.6</v>
      </c>
      <c r="HI19" s="6">
        <v>414.7</v>
      </c>
      <c r="HJ19" s="6">
        <v>421.8</v>
      </c>
      <c r="HK19" s="6">
        <v>421.8</v>
      </c>
      <c r="HL19" s="6">
        <v>418.7</v>
      </c>
      <c r="HM19" s="6">
        <v>413.1</v>
      </c>
      <c r="HN19" s="6">
        <v>406.6</v>
      </c>
      <c r="HO19" s="6">
        <v>404.1</v>
      </c>
      <c r="HP19" s="6">
        <v>406</v>
      </c>
      <c r="HQ19" s="6">
        <v>409.3</v>
      </c>
      <c r="HR19" s="6">
        <v>405.5</v>
      </c>
      <c r="HS19" s="6">
        <v>409.2</v>
      </c>
      <c r="HT19" s="6">
        <v>414.7</v>
      </c>
      <c r="HU19" s="6">
        <v>423.5</v>
      </c>
      <c r="HV19" s="6">
        <v>427.2</v>
      </c>
      <c r="HW19" s="6">
        <v>427.7</v>
      </c>
      <c r="HX19" s="6">
        <v>431.2</v>
      </c>
      <c r="HY19" s="6">
        <v>442.3</v>
      </c>
      <c r="HZ19" s="6">
        <v>450.1</v>
      </c>
      <c r="IA19" s="6">
        <v>462.2</v>
      </c>
      <c r="IB19" s="6">
        <v>472</v>
      </c>
      <c r="IC19" s="6">
        <v>479.1</v>
      </c>
      <c r="ID19" s="6">
        <v>479.3</v>
      </c>
      <c r="IE19" s="6">
        <v>487.6</v>
      </c>
      <c r="IF19" s="6">
        <v>496.7</v>
      </c>
      <c r="IG19" s="6">
        <v>512.70000000000005</v>
      </c>
      <c r="IH19" s="6">
        <v>528.4</v>
      </c>
      <c r="II19" s="6">
        <v>536.20000000000005</v>
      </c>
      <c r="IJ19" s="6">
        <v>541.79999999999995</v>
      </c>
      <c r="IK19" s="6">
        <v>544.70000000000005</v>
      </c>
      <c r="IL19" s="6">
        <v>556.70000000000005</v>
      </c>
      <c r="IM19" s="6">
        <v>571.4</v>
      </c>
      <c r="IN19" s="6">
        <v>580.29999999999995</v>
      </c>
      <c r="IO19" s="6">
        <v>576.1</v>
      </c>
      <c r="IP19" s="6">
        <v>569.79999999999995</v>
      </c>
      <c r="IQ19" s="6">
        <v>550.1</v>
      </c>
      <c r="IR19" s="6">
        <v>559.70000000000005</v>
      </c>
      <c r="IS19" s="6">
        <v>564.5</v>
      </c>
      <c r="IT19" s="6">
        <v>583.1</v>
      </c>
      <c r="IU19" s="6">
        <v>571.4</v>
      </c>
      <c r="IV19" s="6">
        <v>570</v>
      </c>
      <c r="IW19" s="6">
        <v>578.79999999999995</v>
      </c>
      <c r="IX19" s="6">
        <v>592.5</v>
      </c>
      <c r="IY19" s="6">
        <v>603.1</v>
      </c>
      <c r="IZ19" s="6">
        <v>615.1</v>
      </c>
      <c r="JA19" s="6">
        <v>628.1</v>
      </c>
      <c r="JB19" s="6">
        <v>640.70000000000005</v>
      </c>
      <c r="JC19" s="6">
        <v>645.4</v>
      </c>
      <c r="JD19" s="6">
        <v>653.70000000000005</v>
      </c>
      <c r="JE19" s="6">
        <v>657</v>
      </c>
      <c r="JF19" s="6">
        <v>666.6</v>
      </c>
      <c r="JG19" s="6">
        <v>685.5</v>
      </c>
      <c r="JH19" s="6">
        <v>684.4</v>
      </c>
      <c r="JI19" s="6">
        <v>699.1</v>
      </c>
      <c r="JJ19" s="6">
        <v>709.4</v>
      </c>
      <c r="JK19" s="6">
        <v>718.2</v>
      </c>
      <c r="JL19" s="6">
        <v>733.6</v>
      </c>
      <c r="JM19" s="6">
        <v>749</v>
      </c>
      <c r="JN19" s="6">
        <v>765</v>
      </c>
      <c r="JO19" s="6">
        <v>765.5</v>
      </c>
      <c r="JP19" s="6">
        <v>771</v>
      </c>
      <c r="JQ19" s="6">
        <v>782.2</v>
      </c>
      <c r="JR19" s="6">
        <v>796.9</v>
      </c>
      <c r="JS19" s="6">
        <v>814.9</v>
      </c>
      <c r="JT19" s="6">
        <v>837.8</v>
      </c>
      <c r="JU19" s="6">
        <v>852.2</v>
      </c>
      <c r="JV19" s="6">
        <v>867.1</v>
      </c>
      <c r="JW19" s="6">
        <v>884.6</v>
      </c>
      <c r="JX19" s="6">
        <v>894.4</v>
      </c>
      <c r="JY19" s="6">
        <v>913.4</v>
      </c>
      <c r="JZ19" s="6">
        <v>932.6</v>
      </c>
      <c r="KA19" s="6">
        <v>956.8</v>
      </c>
      <c r="KB19" s="6">
        <v>986.1</v>
      </c>
      <c r="KC19" s="6">
        <v>1001.3</v>
      </c>
      <c r="KD19" s="6">
        <v>1024.7</v>
      </c>
      <c r="KE19" s="6">
        <v>1040</v>
      </c>
      <c r="KF19" s="6">
        <v>1064.8</v>
      </c>
      <c r="KG19" s="6">
        <v>1083.9000000000001</v>
      </c>
      <c r="KH19" s="6">
        <v>1102.8</v>
      </c>
      <c r="KI19" s="6">
        <v>1122.3</v>
      </c>
      <c r="KJ19" s="6">
        <v>1108.8</v>
      </c>
      <c r="KK19" s="6">
        <v>1133.9000000000001</v>
      </c>
      <c r="KL19" s="6">
        <v>1177.0999999999999</v>
      </c>
      <c r="KM19" s="6">
        <v>1212.9000000000001</v>
      </c>
      <c r="KN19" s="6">
        <v>1254.3</v>
      </c>
      <c r="KO19" s="6">
        <v>1281.8</v>
      </c>
      <c r="KP19" s="6">
        <v>1316.3</v>
      </c>
      <c r="KQ19" s="6">
        <v>1357.6</v>
      </c>
      <c r="KR19" s="6">
        <v>1395.4</v>
      </c>
      <c r="KS19" s="6">
        <v>1425.6</v>
      </c>
      <c r="KT19" s="6">
        <v>1442.8</v>
      </c>
      <c r="KU19" s="6">
        <v>1472.5</v>
      </c>
      <c r="KV19" s="6">
        <v>1486.2</v>
      </c>
      <c r="KW19" s="6">
        <v>1498.2</v>
      </c>
      <c r="KX19" s="6">
        <v>1514.5</v>
      </c>
    </row>
    <row r="20" spans="1:310">
      <c r="A20" s="6" t="s">
        <v>832</v>
      </c>
      <c r="B20" s="6" t="s">
        <v>833</v>
      </c>
      <c r="C20" s="6">
        <v>10.5</v>
      </c>
      <c r="D20" s="6">
        <v>10.6</v>
      </c>
      <c r="E20" s="6">
        <v>12.5</v>
      </c>
      <c r="F20" s="6">
        <v>15.3</v>
      </c>
      <c r="G20" s="6">
        <v>15.3</v>
      </c>
      <c r="H20" s="6">
        <v>16.399999999999999</v>
      </c>
      <c r="I20" s="6">
        <v>16.3</v>
      </c>
      <c r="J20" s="6">
        <v>15.2</v>
      </c>
      <c r="K20" s="6">
        <v>14.2</v>
      </c>
      <c r="L20" s="6">
        <v>13.9</v>
      </c>
      <c r="M20" s="6">
        <v>14.7</v>
      </c>
      <c r="N20" s="6">
        <v>16.5</v>
      </c>
      <c r="O20" s="6">
        <v>18.3</v>
      </c>
      <c r="P20" s="6">
        <v>20.6</v>
      </c>
      <c r="Q20" s="6">
        <v>22.6</v>
      </c>
      <c r="R20" s="6">
        <v>21.5</v>
      </c>
      <c r="S20" s="6">
        <v>21.1</v>
      </c>
      <c r="T20" s="6">
        <v>18.5</v>
      </c>
      <c r="U20" s="6">
        <v>17.399999999999999</v>
      </c>
      <c r="V20" s="6">
        <v>17.7</v>
      </c>
      <c r="W20" s="6">
        <v>18.3</v>
      </c>
      <c r="X20" s="6">
        <v>18.8</v>
      </c>
      <c r="Y20" s="6">
        <v>18.8</v>
      </c>
      <c r="Z20" s="6">
        <v>19.600000000000001</v>
      </c>
      <c r="AA20" s="6">
        <v>20</v>
      </c>
      <c r="AB20" s="6">
        <v>20.100000000000001</v>
      </c>
      <c r="AC20" s="6">
        <v>19.5</v>
      </c>
      <c r="AD20" s="6">
        <v>19.3</v>
      </c>
      <c r="AE20" s="6">
        <v>19.399999999999999</v>
      </c>
      <c r="AF20" s="6">
        <v>20.7</v>
      </c>
      <c r="AG20" s="6">
        <v>22.2</v>
      </c>
      <c r="AH20" s="6">
        <v>23.6</v>
      </c>
      <c r="AI20" s="6">
        <v>25.4</v>
      </c>
      <c r="AJ20" s="6">
        <v>26</v>
      </c>
      <c r="AK20" s="6">
        <v>25.6</v>
      </c>
      <c r="AL20" s="6">
        <v>24.6</v>
      </c>
      <c r="AM20" s="6">
        <v>24.1</v>
      </c>
      <c r="AN20" s="6">
        <v>24.4</v>
      </c>
      <c r="AO20" s="6">
        <v>24</v>
      </c>
      <c r="AP20" s="6">
        <v>23.5</v>
      </c>
      <c r="AQ20" s="6">
        <v>23.1</v>
      </c>
      <c r="AR20" s="6">
        <v>22.6</v>
      </c>
      <c r="AS20" s="6">
        <v>22.5</v>
      </c>
      <c r="AT20" s="6">
        <v>22.3</v>
      </c>
      <c r="AU20" s="6">
        <v>21.4</v>
      </c>
      <c r="AV20" s="6">
        <v>21.5</v>
      </c>
      <c r="AW20" s="6">
        <v>23</v>
      </c>
      <c r="AX20" s="6">
        <v>25.4</v>
      </c>
      <c r="AY20" s="6">
        <v>28.3</v>
      </c>
      <c r="AZ20" s="6">
        <v>29.4</v>
      </c>
      <c r="BA20" s="6">
        <v>28.8</v>
      </c>
      <c r="BB20" s="6">
        <v>28</v>
      </c>
      <c r="BC20" s="6">
        <v>29</v>
      </c>
      <c r="BD20" s="6">
        <v>26.7</v>
      </c>
      <c r="BE20" s="6">
        <v>25.9</v>
      </c>
      <c r="BF20" s="6">
        <v>25.9</v>
      </c>
      <c r="BG20" s="6">
        <v>25.9</v>
      </c>
      <c r="BH20" s="6">
        <v>26.1</v>
      </c>
      <c r="BI20" s="6">
        <v>27.6</v>
      </c>
      <c r="BJ20" s="6">
        <v>28.5</v>
      </c>
      <c r="BK20" s="6">
        <v>29</v>
      </c>
      <c r="BL20" s="6">
        <v>29.9</v>
      </c>
      <c r="BM20" s="6">
        <v>29.9</v>
      </c>
      <c r="BN20" s="6">
        <v>29.8</v>
      </c>
      <c r="BO20" s="6">
        <v>30.8</v>
      </c>
      <c r="BP20" s="6">
        <v>32.9</v>
      </c>
      <c r="BQ20" s="6">
        <v>33.200000000000003</v>
      </c>
      <c r="BR20" s="6">
        <v>34.5</v>
      </c>
      <c r="BS20" s="6">
        <v>36.200000000000003</v>
      </c>
      <c r="BT20" s="6">
        <v>35</v>
      </c>
      <c r="BU20" s="6">
        <v>34.5</v>
      </c>
      <c r="BV20" s="6">
        <v>34.6</v>
      </c>
      <c r="BW20" s="6">
        <v>34.799999999999997</v>
      </c>
      <c r="BX20" s="6">
        <v>35.1</v>
      </c>
      <c r="BY20" s="6">
        <v>35.299999999999997</v>
      </c>
      <c r="BZ20" s="6">
        <v>35.5</v>
      </c>
      <c r="CA20" s="6">
        <v>35.9</v>
      </c>
      <c r="CB20" s="6">
        <v>34.4</v>
      </c>
      <c r="CC20" s="6">
        <v>33</v>
      </c>
      <c r="CD20" s="6">
        <v>30.2</v>
      </c>
      <c r="CE20" s="6">
        <v>29.4</v>
      </c>
      <c r="CF20" s="6">
        <v>32.9</v>
      </c>
      <c r="CG20" s="6">
        <v>34.799999999999997</v>
      </c>
      <c r="CH20" s="6">
        <v>37.5</v>
      </c>
      <c r="CI20" s="6">
        <v>38.299999999999997</v>
      </c>
      <c r="CJ20" s="6">
        <v>39.6</v>
      </c>
      <c r="CK20" s="6">
        <v>40.4</v>
      </c>
      <c r="CL20" s="6">
        <v>42.6</v>
      </c>
      <c r="CM20" s="6">
        <v>44.9</v>
      </c>
      <c r="CN20" s="6">
        <v>45.1</v>
      </c>
      <c r="CO20" s="6">
        <v>45</v>
      </c>
      <c r="CP20" s="6">
        <v>42.5</v>
      </c>
      <c r="CQ20" s="6">
        <v>42.5</v>
      </c>
      <c r="CR20" s="6">
        <v>41.4</v>
      </c>
      <c r="CS20" s="6">
        <v>42.6</v>
      </c>
      <c r="CT20" s="6">
        <v>47.2</v>
      </c>
      <c r="CU20" s="6">
        <v>51</v>
      </c>
      <c r="CV20" s="6">
        <v>57</v>
      </c>
      <c r="CW20" s="6">
        <v>60.7</v>
      </c>
      <c r="CX20" s="6">
        <v>64</v>
      </c>
      <c r="CY20" s="6">
        <v>69.2</v>
      </c>
      <c r="CZ20" s="6">
        <v>70.8</v>
      </c>
      <c r="DA20" s="6">
        <v>72.400000000000006</v>
      </c>
      <c r="DB20" s="6">
        <v>77.3</v>
      </c>
      <c r="DC20" s="6">
        <v>80.900000000000006</v>
      </c>
      <c r="DD20" s="6">
        <v>78.7</v>
      </c>
      <c r="DE20" s="6">
        <v>77.900000000000006</v>
      </c>
      <c r="DF20" s="6">
        <v>75.7</v>
      </c>
      <c r="DG20" s="6">
        <v>72.400000000000006</v>
      </c>
      <c r="DH20" s="6">
        <v>71.2</v>
      </c>
      <c r="DI20" s="6">
        <v>70.900000000000006</v>
      </c>
      <c r="DJ20" s="6">
        <v>63.3</v>
      </c>
      <c r="DK20" s="6">
        <v>61.2</v>
      </c>
      <c r="DL20" s="6">
        <v>64</v>
      </c>
      <c r="DM20" s="6">
        <v>68.8</v>
      </c>
      <c r="DN20" s="6">
        <v>73</v>
      </c>
      <c r="DO20" s="6">
        <v>80.400000000000006</v>
      </c>
      <c r="DP20" s="6">
        <v>84.8</v>
      </c>
      <c r="DQ20" s="6">
        <v>84.9</v>
      </c>
      <c r="DR20" s="6">
        <v>96.9</v>
      </c>
      <c r="DS20" s="6">
        <v>102.2</v>
      </c>
      <c r="DT20" s="6">
        <v>116.5</v>
      </c>
      <c r="DU20" s="6">
        <v>120</v>
      </c>
      <c r="DV20" s="6">
        <v>122.2</v>
      </c>
      <c r="DW20" s="6">
        <v>126.9</v>
      </c>
      <c r="DX20" s="6">
        <v>137</v>
      </c>
      <c r="DY20" s="6">
        <v>142.30000000000001</v>
      </c>
      <c r="DZ20" s="6">
        <v>145.80000000000001</v>
      </c>
      <c r="EA20" s="6">
        <v>145.30000000000001</v>
      </c>
      <c r="EB20" s="6">
        <v>147.6</v>
      </c>
      <c r="EC20" s="6">
        <v>150.5</v>
      </c>
      <c r="ED20" s="6">
        <v>148</v>
      </c>
      <c r="EE20" s="6">
        <v>140.19999999999999</v>
      </c>
      <c r="EF20" s="6">
        <v>116.9</v>
      </c>
      <c r="EG20" s="6">
        <v>123.2</v>
      </c>
      <c r="EH20" s="6">
        <v>137.80000000000001</v>
      </c>
      <c r="EI20" s="6">
        <v>137.6</v>
      </c>
      <c r="EJ20" s="6">
        <v>135.30000000000001</v>
      </c>
      <c r="EK20" s="6">
        <v>126.2</v>
      </c>
      <c r="EL20" s="6">
        <v>114.8</v>
      </c>
      <c r="EM20" s="6">
        <v>109.7</v>
      </c>
      <c r="EN20" s="6">
        <v>107.7</v>
      </c>
      <c r="EO20" s="6">
        <v>108.4</v>
      </c>
      <c r="EP20" s="6">
        <v>117.5</v>
      </c>
      <c r="EQ20" s="6">
        <v>138.5</v>
      </c>
      <c r="ER20" s="6">
        <v>155</v>
      </c>
      <c r="ES20" s="6">
        <v>171.1</v>
      </c>
      <c r="ET20" s="6">
        <v>179.9</v>
      </c>
      <c r="EU20" s="6">
        <v>186.4</v>
      </c>
      <c r="EV20" s="6">
        <v>191.3</v>
      </c>
      <c r="EW20" s="6">
        <v>190.9</v>
      </c>
      <c r="EX20" s="6">
        <v>192.9</v>
      </c>
      <c r="EY20" s="6">
        <v>194.2</v>
      </c>
      <c r="EZ20" s="6">
        <v>196.3</v>
      </c>
      <c r="FA20" s="6">
        <v>201.4</v>
      </c>
      <c r="FB20" s="6">
        <v>208.4</v>
      </c>
      <c r="FC20" s="6">
        <v>219.5</v>
      </c>
      <c r="FD20" s="6">
        <v>234.6</v>
      </c>
      <c r="FE20" s="6">
        <v>240.9</v>
      </c>
      <c r="FF20" s="6">
        <v>244.3</v>
      </c>
      <c r="FG20" s="6">
        <v>246.7</v>
      </c>
      <c r="FH20" s="6">
        <v>249.7</v>
      </c>
      <c r="FI20" s="6">
        <v>250</v>
      </c>
      <c r="FJ20" s="6">
        <v>252.8</v>
      </c>
      <c r="FK20" s="6">
        <v>250.1</v>
      </c>
      <c r="FL20" s="6">
        <v>255.5</v>
      </c>
      <c r="FM20" s="6">
        <v>257.5</v>
      </c>
      <c r="FN20" s="6">
        <v>261.7</v>
      </c>
      <c r="FO20" s="6">
        <v>260.89999999999998</v>
      </c>
      <c r="FP20" s="6">
        <v>255.8</v>
      </c>
      <c r="FQ20" s="6">
        <v>255.5</v>
      </c>
      <c r="FR20" s="6">
        <v>251.9</v>
      </c>
      <c r="FS20" s="6">
        <v>256</v>
      </c>
      <c r="FT20" s="6">
        <v>246.9</v>
      </c>
      <c r="FU20" s="6">
        <v>234.5</v>
      </c>
      <c r="FV20" s="6">
        <v>221.3</v>
      </c>
      <c r="FW20" s="6">
        <v>210.3</v>
      </c>
      <c r="FX20" s="6">
        <v>217.8</v>
      </c>
      <c r="FY20" s="6">
        <v>226.5</v>
      </c>
      <c r="FZ20" s="6">
        <v>230.1</v>
      </c>
      <c r="GA20" s="6">
        <v>242.4</v>
      </c>
      <c r="GB20" s="6">
        <v>253.2</v>
      </c>
      <c r="GC20" s="6">
        <v>255.1</v>
      </c>
      <c r="GD20" s="6">
        <v>268.3</v>
      </c>
      <c r="GE20" s="6">
        <v>271.39999999999998</v>
      </c>
      <c r="GF20" s="6">
        <v>278</v>
      </c>
      <c r="GG20" s="6">
        <v>290.89999999999998</v>
      </c>
      <c r="GH20" s="6">
        <v>306.89999999999998</v>
      </c>
      <c r="GI20" s="6">
        <v>315.60000000000002</v>
      </c>
      <c r="GJ20" s="6">
        <v>327.9</v>
      </c>
      <c r="GK20" s="6">
        <v>326.39999999999998</v>
      </c>
      <c r="GL20" s="6">
        <v>325.39999999999998</v>
      </c>
      <c r="GM20" s="6">
        <v>321.8</v>
      </c>
      <c r="GN20" s="6">
        <v>313.5</v>
      </c>
      <c r="GO20" s="6">
        <v>326.39999999999998</v>
      </c>
      <c r="GP20" s="6">
        <v>334.6</v>
      </c>
      <c r="GQ20" s="6">
        <v>344.7</v>
      </c>
      <c r="GR20" s="6">
        <v>361.4</v>
      </c>
      <c r="GS20" s="6">
        <v>364.3</v>
      </c>
      <c r="GT20" s="6">
        <v>361.8</v>
      </c>
      <c r="GU20" s="6">
        <v>365.4</v>
      </c>
      <c r="GV20" s="6">
        <v>372.3</v>
      </c>
      <c r="GW20" s="6">
        <v>379</v>
      </c>
      <c r="GX20" s="6">
        <v>385.8</v>
      </c>
      <c r="GY20" s="6">
        <v>394.8</v>
      </c>
      <c r="GZ20" s="6">
        <v>411.3</v>
      </c>
      <c r="HA20" s="6">
        <v>427.6</v>
      </c>
      <c r="HB20" s="6">
        <v>441.5</v>
      </c>
      <c r="HC20" s="6">
        <v>447.4</v>
      </c>
      <c r="HD20" s="6">
        <v>459.3</v>
      </c>
      <c r="HE20" s="6">
        <v>466.6</v>
      </c>
      <c r="HF20" s="6">
        <v>473.8</v>
      </c>
      <c r="HG20" s="6">
        <v>484.2</v>
      </c>
      <c r="HH20" s="6">
        <v>486.6</v>
      </c>
      <c r="HI20" s="6">
        <v>483.1</v>
      </c>
      <c r="HJ20" s="6">
        <v>487.8</v>
      </c>
      <c r="HK20" s="6">
        <v>496.7</v>
      </c>
      <c r="HL20" s="6">
        <v>511</v>
      </c>
      <c r="HM20" s="6">
        <v>522.4</v>
      </c>
      <c r="HN20" s="6">
        <v>522.1</v>
      </c>
      <c r="HO20" s="6">
        <v>538.29999999999995</v>
      </c>
      <c r="HP20" s="6">
        <v>554.79999999999995</v>
      </c>
      <c r="HQ20" s="6">
        <v>558.9</v>
      </c>
      <c r="HR20" s="6">
        <v>578.29999999999995</v>
      </c>
      <c r="HS20" s="6">
        <v>601.4</v>
      </c>
      <c r="HT20" s="6">
        <v>612</v>
      </c>
      <c r="HU20" s="6">
        <v>651.70000000000005</v>
      </c>
      <c r="HV20" s="6">
        <v>683.1</v>
      </c>
      <c r="HW20" s="6">
        <v>706.2</v>
      </c>
      <c r="HX20" s="6">
        <v>743.2</v>
      </c>
      <c r="HY20" s="6">
        <v>763.6</v>
      </c>
      <c r="HZ20" s="6">
        <v>786.3</v>
      </c>
      <c r="IA20" s="6">
        <v>815.3</v>
      </c>
      <c r="IB20" s="6">
        <v>843.8</v>
      </c>
      <c r="IC20" s="6">
        <v>875.6</v>
      </c>
      <c r="ID20" s="6">
        <v>890.2</v>
      </c>
      <c r="IE20" s="6">
        <v>896.2</v>
      </c>
      <c r="IF20" s="6">
        <v>859.3</v>
      </c>
      <c r="IG20" s="6">
        <v>814.7</v>
      </c>
      <c r="IH20" s="6">
        <v>782.4</v>
      </c>
      <c r="II20" s="6">
        <v>750.9</v>
      </c>
      <c r="IJ20" s="6">
        <v>719.3</v>
      </c>
      <c r="IK20" s="6">
        <v>673.7</v>
      </c>
      <c r="IL20" s="6">
        <v>618.20000000000005</v>
      </c>
      <c r="IM20" s="6">
        <v>566.70000000000005</v>
      </c>
      <c r="IN20" s="6">
        <v>538.79999999999995</v>
      </c>
      <c r="IO20" s="6">
        <v>507.1</v>
      </c>
      <c r="IP20" s="6">
        <v>451.4</v>
      </c>
      <c r="IQ20" s="6">
        <v>404.5</v>
      </c>
      <c r="IR20" s="6">
        <v>374.7</v>
      </c>
      <c r="IS20" s="6">
        <v>389.4</v>
      </c>
      <c r="IT20" s="6">
        <v>391.5</v>
      </c>
      <c r="IU20" s="6">
        <v>379.4</v>
      </c>
      <c r="IV20" s="6">
        <v>396.3</v>
      </c>
      <c r="IW20" s="6">
        <v>361.2</v>
      </c>
      <c r="IX20" s="6">
        <v>369.3</v>
      </c>
      <c r="IY20" s="6">
        <v>368.8</v>
      </c>
      <c r="IZ20" s="6">
        <v>374.3</v>
      </c>
      <c r="JA20" s="6">
        <v>381.1</v>
      </c>
      <c r="JB20" s="6">
        <v>391.2</v>
      </c>
      <c r="JC20" s="6">
        <v>414.1</v>
      </c>
      <c r="JD20" s="6">
        <v>419.3</v>
      </c>
      <c r="JE20" s="6">
        <v>433.7</v>
      </c>
      <c r="JF20" s="6">
        <v>460.9</v>
      </c>
      <c r="JG20" s="6">
        <v>485.9</v>
      </c>
      <c r="JH20" s="6">
        <v>508.9</v>
      </c>
      <c r="JI20" s="6">
        <v>524.9</v>
      </c>
      <c r="JJ20" s="6">
        <v>526.4</v>
      </c>
      <c r="JK20" s="6">
        <v>535.29999999999995</v>
      </c>
      <c r="JL20" s="6">
        <v>554.1</v>
      </c>
      <c r="JM20" s="6">
        <v>572.5</v>
      </c>
      <c r="JN20" s="6">
        <v>594.20000000000005</v>
      </c>
      <c r="JO20" s="6">
        <v>609.9</v>
      </c>
      <c r="JP20" s="6">
        <v>629.29999999999995</v>
      </c>
      <c r="JQ20" s="6">
        <v>654.9</v>
      </c>
      <c r="JR20" s="6">
        <v>669.3</v>
      </c>
      <c r="JS20" s="6">
        <v>693.2</v>
      </c>
      <c r="JT20" s="6">
        <v>704.3</v>
      </c>
      <c r="JU20" s="6">
        <v>712.6</v>
      </c>
      <c r="JV20" s="6">
        <v>731</v>
      </c>
      <c r="JW20" s="6">
        <v>753.6</v>
      </c>
      <c r="JX20" s="6">
        <v>767.2</v>
      </c>
      <c r="JY20" s="6">
        <v>776.4</v>
      </c>
      <c r="JZ20" s="6">
        <v>798.3</v>
      </c>
      <c r="KA20" s="6">
        <v>800.3</v>
      </c>
      <c r="KB20" s="6">
        <v>819.6</v>
      </c>
      <c r="KC20" s="6">
        <v>819.7</v>
      </c>
      <c r="KD20" s="6">
        <v>808</v>
      </c>
      <c r="KE20" s="6">
        <v>804.5</v>
      </c>
      <c r="KF20" s="6">
        <v>820.1</v>
      </c>
      <c r="KG20" s="6">
        <v>838.6</v>
      </c>
      <c r="KH20" s="6">
        <v>845.4</v>
      </c>
      <c r="KI20" s="6">
        <v>878.5</v>
      </c>
      <c r="KJ20" s="6">
        <v>814.8</v>
      </c>
      <c r="KK20" s="6">
        <v>945.9</v>
      </c>
      <c r="KL20" s="6">
        <v>1026.7</v>
      </c>
      <c r="KM20" s="6">
        <v>1082.0999999999999</v>
      </c>
      <c r="KN20" s="6">
        <v>1109.4000000000001</v>
      </c>
      <c r="KO20" s="6">
        <v>1141</v>
      </c>
      <c r="KP20" s="6">
        <v>1172.5</v>
      </c>
      <c r="KQ20" s="6">
        <v>1218</v>
      </c>
      <c r="KR20" s="6">
        <v>1215.8</v>
      </c>
      <c r="KS20" s="6">
        <v>1149.0999999999999</v>
      </c>
      <c r="KT20" s="6">
        <v>1082.5</v>
      </c>
      <c r="KU20" s="6">
        <v>1060.8</v>
      </c>
      <c r="KV20" s="6">
        <v>1052.5999999999999</v>
      </c>
      <c r="KW20" s="6">
        <v>1082.4000000000001</v>
      </c>
      <c r="KX20" s="6">
        <v>1099.9000000000001</v>
      </c>
    </row>
    <row r="21" spans="1:310">
      <c r="A21" s="6" t="s">
        <v>834</v>
      </c>
      <c r="B21" s="6" t="s">
        <v>835</v>
      </c>
      <c r="C21" s="6">
        <v>0.5</v>
      </c>
      <c r="D21" s="6">
        <v>-1.2</v>
      </c>
      <c r="E21" s="6">
        <v>-2.9</v>
      </c>
      <c r="F21" s="6">
        <v>1.5</v>
      </c>
      <c r="G21" s="6">
        <v>3.6</v>
      </c>
      <c r="H21" s="6">
        <v>5.9</v>
      </c>
      <c r="I21" s="6">
        <v>7.2</v>
      </c>
      <c r="J21" s="6">
        <v>6</v>
      </c>
      <c r="K21" s="6">
        <v>0.4</v>
      </c>
      <c r="L21" s="6">
        <v>-5.0999999999999996</v>
      </c>
      <c r="M21" s="6">
        <v>-1.3</v>
      </c>
      <c r="N21" s="6">
        <v>-4.7</v>
      </c>
      <c r="O21" s="6">
        <v>2</v>
      </c>
      <c r="P21" s="6">
        <v>2.8</v>
      </c>
      <c r="Q21" s="6">
        <v>4.2</v>
      </c>
      <c r="R21" s="6">
        <v>14</v>
      </c>
      <c r="S21" s="6">
        <v>10.4</v>
      </c>
      <c r="T21" s="6">
        <v>14.8</v>
      </c>
      <c r="U21" s="6">
        <v>9.6999999999999993</v>
      </c>
      <c r="V21" s="6">
        <v>4.7</v>
      </c>
      <c r="W21" s="6">
        <v>4.7</v>
      </c>
      <c r="X21" s="6">
        <v>-1.5</v>
      </c>
      <c r="Y21" s="6">
        <v>5.6</v>
      </c>
      <c r="Z21" s="6">
        <v>5.3</v>
      </c>
      <c r="AA21" s="6">
        <v>3.9</v>
      </c>
      <c r="AB21" s="6">
        <v>3.6</v>
      </c>
      <c r="AC21" s="6">
        <v>2.2999999999999998</v>
      </c>
      <c r="AD21" s="6">
        <v>-2</v>
      </c>
      <c r="AE21" s="6">
        <v>-2</v>
      </c>
      <c r="AF21" s="6">
        <v>-3.4</v>
      </c>
      <c r="AG21" s="6">
        <v>-2.1</v>
      </c>
      <c r="AH21" s="6">
        <v>-0.3</v>
      </c>
      <c r="AI21" s="6">
        <v>3.8</v>
      </c>
      <c r="AJ21" s="6">
        <v>4.5999999999999996</v>
      </c>
      <c r="AK21" s="6">
        <v>4.3</v>
      </c>
      <c r="AL21" s="6">
        <v>7.2</v>
      </c>
      <c r="AM21" s="6">
        <v>6.4</v>
      </c>
      <c r="AN21" s="6">
        <v>3.6</v>
      </c>
      <c r="AO21" s="6">
        <v>3.6</v>
      </c>
      <c r="AP21" s="6">
        <v>2.2000000000000002</v>
      </c>
      <c r="AQ21" s="6">
        <v>2.2000000000000002</v>
      </c>
      <c r="AR21" s="6">
        <v>2.7</v>
      </c>
      <c r="AS21" s="6">
        <v>2.8</v>
      </c>
      <c r="AT21" s="6">
        <v>-4.5</v>
      </c>
      <c r="AU21" s="6">
        <v>-4</v>
      </c>
      <c r="AV21" s="6">
        <v>-4.2</v>
      </c>
      <c r="AW21" s="6">
        <v>1.5</v>
      </c>
      <c r="AX21" s="6">
        <v>5.2</v>
      </c>
      <c r="AY21" s="6">
        <v>3.9</v>
      </c>
      <c r="AZ21" s="6">
        <v>7.3</v>
      </c>
      <c r="BA21" s="6">
        <v>0.4</v>
      </c>
      <c r="BB21" s="6">
        <v>4.0999999999999996</v>
      </c>
      <c r="BC21" s="6">
        <v>11.2</v>
      </c>
      <c r="BD21" s="6">
        <v>3.2</v>
      </c>
      <c r="BE21" s="6">
        <v>4.3</v>
      </c>
      <c r="BF21" s="6">
        <v>-5.8</v>
      </c>
      <c r="BG21" s="6">
        <v>-2.5</v>
      </c>
      <c r="BH21" s="6">
        <v>1.8</v>
      </c>
      <c r="BI21" s="6">
        <v>6.7</v>
      </c>
      <c r="BJ21" s="6">
        <v>6</v>
      </c>
      <c r="BK21" s="6">
        <v>9.4</v>
      </c>
      <c r="BL21" s="6">
        <v>5.4</v>
      </c>
      <c r="BM21" s="6">
        <v>6.2</v>
      </c>
      <c r="BN21" s="6">
        <v>3.4</v>
      </c>
      <c r="BO21" s="6">
        <v>6.9</v>
      </c>
      <c r="BP21" s="6">
        <v>4.8</v>
      </c>
      <c r="BQ21" s="6">
        <v>5.7</v>
      </c>
      <c r="BR21" s="6">
        <v>5.0999999999999996</v>
      </c>
      <c r="BS21" s="6">
        <v>5.0999999999999996</v>
      </c>
      <c r="BT21" s="6">
        <v>4.5</v>
      </c>
      <c r="BU21" s="6">
        <v>4.7</v>
      </c>
      <c r="BV21" s="6">
        <v>5</v>
      </c>
      <c r="BW21" s="6">
        <v>11.5</v>
      </c>
      <c r="BX21" s="6">
        <v>8.6</v>
      </c>
      <c r="BY21" s="6">
        <v>9.3000000000000007</v>
      </c>
      <c r="BZ21" s="6">
        <v>7.6</v>
      </c>
      <c r="CA21" s="6">
        <v>13.9</v>
      </c>
      <c r="CB21" s="6">
        <v>12.3</v>
      </c>
      <c r="CC21" s="6">
        <v>11.9</v>
      </c>
      <c r="CD21" s="6">
        <v>16.5</v>
      </c>
      <c r="CE21" s="6">
        <v>15.4</v>
      </c>
      <c r="CF21" s="6">
        <v>6.3</v>
      </c>
      <c r="CG21" s="6">
        <v>9.3000000000000007</v>
      </c>
      <c r="CH21" s="6">
        <v>8.4</v>
      </c>
      <c r="CI21" s="6">
        <v>8.4</v>
      </c>
      <c r="CJ21" s="6">
        <v>14.1</v>
      </c>
      <c r="CK21" s="6">
        <v>7.7</v>
      </c>
      <c r="CL21" s="6">
        <v>6</v>
      </c>
      <c r="CM21" s="6">
        <v>11.5</v>
      </c>
      <c r="CN21" s="6">
        <v>9.1999999999999993</v>
      </c>
      <c r="CO21" s="6">
        <v>10.199999999999999</v>
      </c>
      <c r="CP21" s="6">
        <v>5.8</v>
      </c>
      <c r="CQ21" s="6">
        <v>1.8</v>
      </c>
      <c r="CR21" s="6">
        <v>5.0999999999999996</v>
      </c>
      <c r="CS21" s="6">
        <v>5.0999999999999996</v>
      </c>
      <c r="CT21" s="6">
        <v>-4</v>
      </c>
      <c r="CU21" s="6">
        <v>12.3</v>
      </c>
      <c r="CV21" s="6">
        <v>10.9</v>
      </c>
      <c r="CW21" s="6">
        <v>10.199999999999999</v>
      </c>
      <c r="CX21" s="6">
        <v>-0.3</v>
      </c>
      <c r="CY21" s="6">
        <v>3.2</v>
      </c>
      <c r="CZ21" s="6">
        <v>12</v>
      </c>
      <c r="DA21" s="6">
        <v>13.7</v>
      </c>
      <c r="DB21" s="6">
        <v>7.5</v>
      </c>
      <c r="DC21" s="6">
        <v>10.6</v>
      </c>
      <c r="DD21" s="6">
        <v>18.2</v>
      </c>
      <c r="DE21" s="6">
        <v>9.8000000000000007</v>
      </c>
      <c r="DF21" s="6">
        <v>25</v>
      </c>
      <c r="DG21" s="6">
        <v>12.5</v>
      </c>
      <c r="DH21" s="6">
        <v>17.399999999999999</v>
      </c>
      <c r="DI21" s="6">
        <v>5.6</v>
      </c>
      <c r="DJ21" s="6">
        <v>20.399999999999999</v>
      </c>
      <c r="DK21" s="6">
        <v>-10</v>
      </c>
      <c r="DL21" s="6">
        <v>-14</v>
      </c>
      <c r="DM21" s="6">
        <v>-1.4</v>
      </c>
      <c r="DN21" s="6">
        <v>0.3</v>
      </c>
      <c r="DO21" s="6">
        <v>14.7</v>
      </c>
      <c r="DP21" s="6">
        <v>22.4</v>
      </c>
      <c r="DQ21" s="6">
        <v>20.8</v>
      </c>
      <c r="DR21" s="6">
        <v>10.5</v>
      </c>
      <c r="DS21" s="6">
        <v>14.8</v>
      </c>
      <c r="DT21" s="6">
        <v>19.5</v>
      </c>
      <c r="DU21" s="6">
        <v>30.9</v>
      </c>
      <c r="DV21" s="6">
        <v>24.1</v>
      </c>
      <c r="DW21" s="6">
        <v>25.5</v>
      </c>
      <c r="DX21" s="6">
        <v>24.3</v>
      </c>
      <c r="DY21" s="6">
        <v>25</v>
      </c>
      <c r="DZ21" s="6">
        <v>28.5</v>
      </c>
      <c r="EA21" s="6">
        <v>23.9</v>
      </c>
      <c r="EB21" s="6">
        <v>27.4</v>
      </c>
      <c r="EC21" s="6">
        <v>12.1</v>
      </c>
      <c r="ED21" s="6">
        <v>8.6</v>
      </c>
      <c r="EE21" s="6">
        <v>9.9</v>
      </c>
      <c r="EF21" s="6">
        <v>7.8</v>
      </c>
      <c r="EG21" s="6">
        <v>-33.9</v>
      </c>
      <c r="EH21" s="6">
        <v>-9.1</v>
      </c>
      <c r="EI21" s="6">
        <v>38.799999999999997</v>
      </c>
      <c r="EJ21" s="6">
        <v>11.7</v>
      </c>
      <c r="EK21" s="6">
        <v>44</v>
      </c>
      <c r="EL21" s="6">
        <v>24.8</v>
      </c>
      <c r="EM21" s="6">
        <v>-21.5</v>
      </c>
      <c r="EN21" s="6">
        <v>-4.2</v>
      </c>
      <c r="EO21" s="6">
        <v>5.8</v>
      </c>
      <c r="EP21" s="6">
        <v>-39.799999999999997</v>
      </c>
      <c r="EQ21" s="6">
        <v>-35.1</v>
      </c>
      <c r="ER21" s="6">
        <v>-7.7</v>
      </c>
      <c r="ES21" s="6">
        <v>-4.2</v>
      </c>
      <c r="ET21" s="6">
        <v>23.9</v>
      </c>
      <c r="EU21" s="6">
        <v>73</v>
      </c>
      <c r="EV21" s="6">
        <v>69.3</v>
      </c>
      <c r="EW21" s="6">
        <v>71.3</v>
      </c>
      <c r="EX21" s="6">
        <v>48</v>
      </c>
      <c r="EY21" s="6">
        <v>16.2</v>
      </c>
      <c r="EZ21" s="6">
        <v>21.6</v>
      </c>
      <c r="FA21" s="6">
        <v>16.3</v>
      </c>
      <c r="FB21" s="6">
        <v>33.1</v>
      </c>
      <c r="FC21" s="6">
        <v>30.4</v>
      </c>
      <c r="FD21" s="6">
        <v>15.7</v>
      </c>
      <c r="FE21" s="6">
        <v>-7</v>
      </c>
      <c r="FF21" s="6">
        <v>-12.8</v>
      </c>
      <c r="FG21" s="6">
        <v>28</v>
      </c>
      <c r="FH21" s="6">
        <v>16.5</v>
      </c>
      <c r="FI21" s="6">
        <v>1</v>
      </c>
      <c r="FJ21" s="6">
        <v>63.1</v>
      </c>
      <c r="FK21" s="6">
        <v>17</v>
      </c>
      <c r="FL21" s="6">
        <v>19.600000000000001</v>
      </c>
      <c r="FM21" s="6">
        <v>18.2</v>
      </c>
      <c r="FN21" s="6">
        <v>19.100000000000001</v>
      </c>
      <c r="FO21" s="6">
        <v>48.1</v>
      </c>
      <c r="FP21" s="6">
        <v>36.299999999999997</v>
      </c>
      <c r="FQ21" s="6">
        <v>9.8000000000000007</v>
      </c>
      <c r="FR21" s="6">
        <v>16.600000000000001</v>
      </c>
      <c r="FS21" s="6">
        <v>14</v>
      </c>
      <c r="FT21" s="6">
        <v>33.700000000000003</v>
      </c>
      <c r="FU21" s="6">
        <v>21.9</v>
      </c>
      <c r="FV21" s="6">
        <v>-11.3</v>
      </c>
      <c r="FW21" s="6">
        <v>-15.5</v>
      </c>
      <c r="FX21" s="6">
        <v>-18</v>
      </c>
      <c r="FY21" s="6">
        <v>0.8</v>
      </c>
      <c r="FZ21" s="6">
        <v>31.1</v>
      </c>
      <c r="GA21" s="6">
        <v>0.2</v>
      </c>
      <c r="GB21" s="6">
        <v>23.2</v>
      </c>
      <c r="GC21" s="6">
        <v>20.5</v>
      </c>
      <c r="GD21" s="6">
        <v>21.3</v>
      </c>
      <c r="GE21" s="6">
        <v>35.9</v>
      </c>
      <c r="GF21" s="6">
        <v>24.1</v>
      </c>
      <c r="GG21" s="6">
        <v>6.6</v>
      </c>
      <c r="GH21" s="6">
        <v>16.600000000000001</v>
      </c>
      <c r="GI21" s="6">
        <v>45.4</v>
      </c>
      <c r="GJ21" s="6">
        <v>81.400000000000006</v>
      </c>
      <c r="GK21" s="6">
        <v>53.2</v>
      </c>
      <c r="GL21" s="6">
        <v>75.099999999999994</v>
      </c>
      <c r="GM21" s="6">
        <v>61.2</v>
      </c>
      <c r="GN21" s="6">
        <v>33.799999999999997</v>
      </c>
      <c r="GO21" s="6">
        <v>11.3</v>
      </c>
      <c r="GP21" s="6">
        <v>18.399999999999999</v>
      </c>
      <c r="GQ21" s="6">
        <v>6.9</v>
      </c>
      <c r="GR21" s="6">
        <v>30.5</v>
      </c>
      <c r="GS21" s="6">
        <v>51.1</v>
      </c>
      <c r="GT21" s="6">
        <v>34.700000000000003</v>
      </c>
      <c r="GU21" s="6">
        <v>49.7</v>
      </c>
      <c r="GV21" s="6">
        <v>88.4</v>
      </c>
      <c r="GW21" s="6">
        <v>67.900000000000006</v>
      </c>
      <c r="GX21" s="6">
        <v>77.7</v>
      </c>
      <c r="GY21" s="6">
        <v>105.1</v>
      </c>
      <c r="GZ21" s="6">
        <v>37.299999999999997</v>
      </c>
      <c r="HA21" s="6">
        <v>52.4</v>
      </c>
      <c r="HB21" s="6">
        <v>60</v>
      </c>
      <c r="HC21" s="6">
        <v>83.4</v>
      </c>
      <c r="HD21" s="6">
        <v>35.1</v>
      </c>
      <c r="HE21" s="6">
        <v>40.5</v>
      </c>
      <c r="HF21" s="6">
        <v>84.2</v>
      </c>
      <c r="HG21" s="6">
        <v>16.2</v>
      </c>
      <c r="HH21" s="6">
        <v>90.4</v>
      </c>
      <c r="HI21" s="6">
        <v>57.2</v>
      </c>
      <c r="HJ21" s="6">
        <v>54.3</v>
      </c>
      <c r="HK21" s="6">
        <v>-30.6</v>
      </c>
      <c r="HL21" s="6">
        <v>-11.6</v>
      </c>
      <c r="HM21" s="6">
        <v>-30.1</v>
      </c>
      <c r="HN21" s="6">
        <v>-80.8</v>
      </c>
      <c r="HO21" s="6">
        <v>0.3</v>
      </c>
      <c r="HP21" s="6">
        <v>21.2</v>
      </c>
      <c r="HQ21" s="6">
        <v>25.4</v>
      </c>
      <c r="HR21" s="6">
        <v>33</v>
      </c>
      <c r="HS21" s="6">
        <v>26.1</v>
      </c>
      <c r="HT21" s="6">
        <v>-6.5</v>
      </c>
      <c r="HU21" s="6">
        <v>0.4</v>
      </c>
      <c r="HV21" s="6">
        <v>36.299999999999997</v>
      </c>
      <c r="HW21" s="6">
        <v>46</v>
      </c>
      <c r="HX21" s="6">
        <v>74</v>
      </c>
      <c r="HY21" s="6">
        <v>64.2</v>
      </c>
      <c r="HZ21" s="6">
        <v>72.099999999999994</v>
      </c>
      <c r="IA21" s="6">
        <v>102.5</v>
      </c>
      <c r="IB21" s="6">
        <v>28.8</v>
      </c>
      <c r="IC21" s="6">
        <v>12.4</v>
      </c>
      <c r="ID21" s="6">
        <v>86.4</v>
      </c>
      <c r="IE21" s="6">
        <v>78.2</v>
      </c>
      <c r="IF21" s="6">
        <v>75.5</v>
      </c>
      <c r="IG21" s="6">
        <v>78.8</v>
      </c>
      <c r="IH21" s="6">
        <v>43.5</v>
      </c>
      <c r="II21" s="6">
        <v>21.4</v>
      </c>
      <c r="IJ21" s="6">
        <v>42.2</v>
      </c>
      <c r="IK21" s="6">
        <v>44.9</v>
      </c>
      <c r="IL21" s="6">
        <v>27.3</v>
      </c>
      <c r="IM21" s="6">
        <v>-16.7</v>
      </c>
      <c r="IN21" s="6">
        <v>-22.3</v>
      </c>
      <c r="IO21" s="6">
        <v>-15.8</v>
      </c>
      <c r="IP21" s="6">
        <v>-62.2</v>
      </c>
      <c r="IQ21" s="6">
        <v>-151</v>
      </c>
      <c r="IR21" s="6">
        <v>-196</v>
      </c>
      <c r="IS21" s="6">
        <v>-204</v>
      </c>
      <c r="IT21" s="6">
        <v>-52.1</v>
      </c>
      <c r="IU21" s="6">
        <v>-1.2</v>
      </c>
      <c r="IV21" s="6">
        <v>36.700000000000003</v>
      </c>
      <c r="IW21" s="6">
        <v>112.9</v>
      </c>
      <c r="IX21" s="6">
        <v>67.3</v>
      </c>
      <c r="IY21" s="6">
        <v>32.1</v>
      </c>
      <c r="IZ21" s="6">
        <v>61</v>
      </c>
      <c r="JA21" s="6">
        <v>-12</v>
      </c>
      <c r="JB21" s="6">
        <v>104</v>
      </c>
      <c r="JC21" s="6">
        <v>80.3</v>
      </c>
      <c r="JD21" s="6">
        <v>91.4</v>
      </c>
      <c r="JE21" s="6">
        <v>84.4</v>
      </c>
      <c r="JF21" s="6">
        <v>28.7</v>
      </c>
      <c r="JG21" s="6">
        <v>85.2</v>
      </c>
      <c r="JH21" s="6">
        <v>82.7</v>
      </c>
      <c r="JI21" s="6">
        <v>136.6</v>
      </c>
      <c r="JJ21" s="6">
        <v>117.3</v>
      </c>
      <c r="JK21" s="6">
        <v>52</v>
      </c>
      <c r="JL21" s="6">
        <v>97.8</v>
      </c>
      <c r="JM21" s="6">
        <v>103.9</v>
      </c>
      <c r="JN21" s="6">
        <v>85.5</v>
      </c>
      <c r="JO21" s="6">
        <v>175.2</v>
      </c>
      <c r="JP21" s="6">
        <v>151.19999999999999</v>
      </c>
      <c r="JQ21" s="6">
        <v>126.9</v>
      </c>
      <c r="JR21" s="6">
        <v>107.2</v>
      </c>
      <c r="JS21" s="6">
        <v>62.3</v>
      </c>
      <c r="JT21" s="6">
        <v>30.5</v>
      </c>
      <c r="JU21" s="6">
        <v>5.3</v>
      </c>
      <c r="JV21" s="6">
        <v>58.1</v>
      </c>
      <c r="JW21" s="6">
        <v>6.3</v>
      </c>
      <c r="JX21" s="6">
        <v>25.5</v>
      </c>
      <c r="JY21" s="6">
        <v>54.9</v>
      </c>
      <c r="JZ21" s="6">
        <v>44</v>
      </c>
      <c r="KA21" s="6">
        <v>35</v>
      </c>
      <c r="KB21" s="6">
        <v>-3.4</v>
      </c>
      <c r="KC21" s="6">
        <v>98.7</v>
      </c>
      <c r="KD21" s="6">
        <v>95.3</v>
      </c>
      <c r="KE21" s="6">
        <v>115.7</v>
      </c>
      <c r="KF21" s="6">
        <v>76.2</v>
      </c>
      <c r="KG21" s="6">
        <v>69.8</v>
      </c>
      <c r="KH21" s="6">
        <v>26.9</v>
      </c>
      <c r="KI21" s="6">
        <v>-33</v>
      </c>
      <c r="KJ21" s="6">
        <v>-295</v>
      </c>
      <c r="KK21" s="6">
        <v>94.9</v>
      </c>
      <c r="KL21" s="6">
        <v>82.8</v>
      </c>
      <c r="KM21" s="6">
        <v>-44.4</v>
      </c>
      <c r="KN21" s="6">
        <v>-161.19999999999999</v>
      </c>
      <c r="KO21" s="6">
        <v>-3.3</v>
      </c>
      <c r="KP21" s="6">
        <v>255.5</v>
      </c>
      <c r="KQ21" s="6">
        <v>249</v>
      </c>
      <c r="KR21" s="6">
        <v>120.2</v>
      </c>
      <c r="KS21" s="6">
        <v>82.3</v>
      </c>
      <c r="KT21" s="6">
        <v>177.7</v>
      </c>
      <c r="KU21" s="6">
        <v>23.7</v>
      </c>
      <c r="KV21" s="6">
        <v>18.600000000000001</v>
      </c>
      <c r="KW21" s="6">
        <v>102</v>
      </c>
      <c r="KX21" s="6">
        <v>106.9</v>
      </c>
    </row>
    <row r="22" spans="1:310">
      <c r="A22" s="6" t="s">
        <v>836</v>
      </c>
      <c r="B22" s="8" t="s">
        <v>837</v>
      </c>
      <c r="C22" s="8">
        <v>10.9</v>
      </c>
      <c r="D22" s="8">
        <v>11.3</v>
      </c>
      <c r="E22" s="8">
        <v>11.8</v>
      </c>
      <c r="F22" s="8">
        <v>9.3000000000000007</v>
      </c>
      <c r="G22" s="8">
        <v>7.3</v>
      </c>
      <c r="H22" s="8">
        <v>5.2</v>
      </c>
      <c r="I22" s="8">
        <v>4.9000000000000004</v>
      </c>
      <c r="J22" s="8">
        <v>4.5</v>
      </c>
      <c r="K22" s="8">
        <v>6.5</v>
      </c>
      <c r="L22" s="8">
        <v>6.3</v>
      </c>
      <c r="M22" s="8">
        <v>5.2</v>
      </c>
      <c r="N22" s="8">
        <v>3</v>
      </c>
      <c r="O22" s="8">
        <v>2.2000000000000002</v>
      </c>
      <c r="P22" s="8">
        <v>1.6</v>
      </c>
      <c r="Q22" s="8">
        <v>-0.7</v>
      </c>
      <c r="R22" s="8">
        <v>-0.2</v>
      </c>
      <c r="S22" s="8">
        <v>0.2</v>
      </c>
      <c r="T22" s="8">
        <v>1.9</v>
      </c>
      <c r="U22" s="8">
        <v>3.7</v>
      </c>
      <c r="V22" s="8">
        <v>4.2</v>
      </c>
      <c r="W22" s="8">
        <v>3.7</v>
      </c>
      <c r="X22" s="8">
        <v>2</v>
      </c>
      <c r="Y22" s="8">
        <v>0</v>
      </c>
      <c r="Z22" s="8">
        <v>-1</v>
      </c>
      <c r="AA22" s="8">
        <v>-0.7</v>
      </c>
      <c r="AB22" s="8">
        <v>-1.3</v>
      </c>
      <c r="AC22" s="8">
        <v>-0.6</v>
      </c>
      <c r="AD22" s="8">
        <v>-0.3</v>
      </c>
      <c r="AE22" s="8">
        <v>-0.4</v>
      </c>
      <c r="AF22" s="8">
        <v>0.3</v>
      </c>
      <c r="AG22" s="8">
        <v>0.6</v>
      </c>
      <c r="AH22" s="8">
        <v>1.1000000000000001</v>
      </c>
      <c r="AI22" s="8">
        <v>1.1000000000000001</v>
      </c>
      <c r="AJ22" s="8">
        <v>-0.2</v>
      </c>
      <c r="AK22" s="8">
        <v>0.7</v>
      </c>
      <c r="AL22" s="8">
        <v>0.2</v>
      </c>
      <c r="AM22" s="8">
        <v>0.4</v>
      </c>
      <c r="AN22" s="8">
        <v>1.9</v>
      </c>
      <c r="AO22" s="8">
        <v>2.6</v>
      </c>
      <c r="AP22" s="8">
        <v>4.5</v>
      </c>
      <c r="AQ22" s="8">
        <v>4.8</v>
      </c>
      <c r="AR22" s="8">
        <v>4.0999999999999996</v>
      </c>
      <c r="AS22" s="8">
        <v>4</v>
      </c>
      <c r="AT22" s="8">
        <v>3.4</v>
      </c>
      <c r="AU22" s="8">
        <v>1.1000000000000001</v>
      </c>
      <c r="AV22" s="8">
        <v>0.5</v>
      </c>
      <c r="AW22" s="8">
        <v>0.9</v>
      </c>
      <c r="AX22" s="8">
        <v>-0.3</v>
      </c>
      <c r="AY22" s="8">
        <v>0.5</v>
      </c>
      <c r="AZ22" s="8">
        <v>-0.8</v>
      </c>
      <c r="BA22" s="8">
        <v>1.2</v>
      </c>
      <c r="BB22" s="8">
        <v>0.6</v>
      </c>
      <c r="BC22" s="8">
        <v>2.9</v>
      </c>
      <c r="BD22" s="8">
        <v>3.4</v>
      </c>
      <c r="BE22" s="8">
        <v>4.7</v>
      </c>
      <c r="BF22" s="8">
        <v>5.9</v>
      </c>
      <c r="BG22" s="8">
        <v>5.9</v>
      </c>
      <c r="BH22" s="8">
        <v>4.7</v>
      </c>
      <c r="BI22" s="8">
        <v>4.5</v>
      </c>
      <c r="BJ22" s="8">
        <v>4.5999999999999996</v>
      </c>
      <c r="BK22" s="8">
        <v>4</v>
      </c>
      <c r="BL22" s="8">
        <v>4.8</v>
      </c>
      <c r="BM22" s="8">
        <v>4.5</v>
      </c>
      <c r="BN22" s="8">
        <v>3.1</v>
      </c>
      <c r="BO22" s="8">
        <v>4</v>
      </c>
      <c r="BP22" s="8">
        <v>5.6</v>
      </c>
      <c r="BQ22" s="8">
        <v>4.5</v>
      </c>
      <c r="BR22" s="8">
        <v>5.7</v>
      </c>
      <c r="BS22" s="8">
        <v>7.2</v>
      </c>
      <c r="BT22" s="8">
        <v>6.3</v>
      </c>
      <c r="BU22" s="8">
        <v>6.9</v>
      </c>
      <c r="BV22" s="8">
        <v>7.2</v>
      </c>
      <c r="BW22" s="8">
        <v>4.5</v>
      </c>
      <c r="BX22" s="8">
        <v>6.7</v>
      </c>
      <c r="BY22" s="8">
        <v>5.5</v>
      </c>
      <c r="BZ22" s="8">
        <v>5.8</v>
      </c>
      <c r="CA22" s="8">
        <v>4.4000000000000004</v>
      </c>
      <c r="CB22" s="8">
        <v>4.5999999999999996</v>
      </c>
      <c r="CC22" s="8">
        <v>2.7</v>
      </c>
      <c r="CD22" s="8">
        <v>3.8</v>
      </c>
      <c r="CE22" s="8">
        <v>4.5</v>
      </c>
      <c r="CF22" s="8">
        <v>4.2</v>
      </c>
      <c r="CG22" s="8">
        <v>3.3</v>
      </c>
      <c r="CH22" s="8">
        <v>2.2000000000000002</v>
      </c>
      <c r="CI22" s="8">
        <v>1.1000000000000001</v>
      </c>
      <c r="CJ22" s="8">
        <v>1.7</v>
      </c>
      <c r="CK22" s="8">
        <v>1.7</v>
      </c>
      <c r="CL22" s="8">
        <v>0.9</v>
      </c>
      <c r="CM22" s="8">
        <v>0.2</v>
      </c>
      <c r="CN22" s="8">
        <v>1.1000000000000001</v>
      </c>
      <c r="CO22" s="8">
        <v>1.2</v>
      </c>
      <c r="CP22" s="8">
        <v>3.1</v>
      </c>
      <c r="CQ22" s="8">
        <v>3.5</v>
      </c>
      <c r="CR22" s="8">
        <v>5.2</v>
      </c>
      <c r="CS22" s="8">
        <v>4.0999999999999996</v>
      </c>
      <c r="CT22" s="8">
        <v>3</v>
      </c>
      <c r="CU22" s="8">
        <v>4.5999999999999996</v>
      </c>
      <c r="CV22" s="8">
        <v>-0.4</v>
      </c>
      <c r="CW22" s="8">
        <v>0.2</v>
      </c>
      <c r="CX22" s="8">
        <v>-1.9</v>
      </c>
      <c r="CY22" s="8">
        <v>-3.5</v>
      </c>
      <c r="CZ22" s="8">
        <v>-4.3</v>
      </c>
      <c r="DA22" s="8">
        <v>-2.6</v>
      </c>
      <c r="DB22" s="8">
        <v>-3.1</v>
      </c>
      <c r="DC22" s="8">
        <v>-1.4</v>
      </c>
      <c r="DD22" s="8">
        <v>2.5</v>
      </c>
      <c r="DE22" s="8">
        <v>6.4</v>
      </c>
      <c r="DF22" s="8">
        <v>9</v>
      </c>
      <c r="DG22" s="8">
        <v>6.4</v>
      </c>
      <c r="DH22" s="8">
        <v>-2.7</v>
      </c>
      <c r="DI22" s="8">
        <v>-7</v>
      </c>
      <c r="DJ22" s="8">
        <v>0</v>
      </c>
      <c r="DK22" s="8">
        <v>16.5</v>
      </c>
      <c r="DL22" s="8">
        <v>21.6</v>
      </c>
      <c r="DM22" s="8">
        <v>12</v>
      </c>
      <c r="DN22" s="8">
        <v>13.8</v>
      </c>
      <c r="DO22" s="8">
        <v>4.7</v>
      </c>
      <c r="DP22" s="8">
        <v>-0.5</v>
      </c>
      <c r="DQ22" s="8">
        <v>-4.0999999999999996</v>
      </c>
      <c r="DR22" s="8">
        <v>-6.6</v>
      </c>
      <c r="DS22" s="8">
        <v>-21.1</v>
      </c>
      <c r="DT22" s="8">
        <v>-21.1</v>
      </c>
      <c r="DU22" s="8">
        <v>-20.6</v>
      </c>
      <c r="DV22" s="8">
        <v>-29.6</v>
      </c>
      <c r="DW22" s="8">
        <v>-38.700000000000003</v>
      </c>
      <c r="DX22" s="8">
        <v>-22.6</v>
      </c>
      <c r="DY22" s="8">
        <v>-23.8</v>
      </c>
      <c r="DZ22" s="8">
        <v>-16.399999999999999</v>
      </c>
      <c r="EA22" s="8">
        <v>-18.2</v>
      </c>
      <c r="EB22" s="8">
        <v>-22.2</v>
      </c>
      <c r="EC22" s="8">
        <v>-23</v>
      </c>
      <c r="ED22" s="8">
        <v>-26.8</v>
      </c>
      <c r="EE22" s="8">
        <v>-35.799999999999997</v>
      </c>
      <c r="EF22" s="8">
        <v>-15.2</v>
      </c>
      <c r="EG22" s="8">
        <v>5.5</v>
      </c>
      <c r="EH22" s="8">
        <v>-6.7</v>
      </c>
      <c r="EI22" s="8">
        <v>-14.3</v>
      </c>
      <c r="EJ22" s="8">
        <v>-13.5</v>
      </c>
      <c r="EK22" s="8">
        <v>-7.6</v>
      </c>
      <c r="EL22" s="8">
        <v>-14.8</v>
      </c>
      <c r="EM22" s="8">
        <v>-16.3</v>
      </c>
      <c r="EN22" s="8">
        <v>-4.4000000000000004</v>
      </c>
      <c r="EO22" s="8">
        <v>-29.6</v>
      </c>
      <c r="EP22" s="8">
        <v>-29.6</v>
      </c>
      <c r="EQ22" s="8">
        <v>-24.5</v>
      </c>
      <c r="ER22" s="8">
        <v>-45.4</v>
      </c>
      <c r="ES22" s="8">
        <v>-65.2</v>
      </c>
      <c r="ET22" s="8">
        <v>-71.400000000000006</v>
      </c>
      <c r="EU22" s="8">
        <v>-95</v>
      </c>
      <c r="EV22" s="8">
        <v>-104.3</v>
      </c>
      <c r="EW22" s="8">
        <v>-103.8</v>
      </c>
      <c r="EX22" s="8">
        <v>-107.8</v>
      </c>
      <c r="EY22" s="8">
        <v>-91.3</v>
      </c>
      <c r="EZ22" s="8">
        <v>-114.4</v>
      </c>
      <c r="FA22" s="8">
        <v>-116.9</v>
      </c>
      <c r="FB22" s="8">
        <v>-133.4</v>
      </c>
      <c r="FC22" s="8">
        <v>-126</v>
      </c>
      <c r="FD22" s="8">
        <v>-128.9</v>
      </c>
      <c r="FE22" s="8">
        <v>-139</v>
      </c>
      <c r="FF22" s="8">
        <v>-133.6</v>
      </c>
      <c r="FG22" s="8">
        <v>-141.19999999999999</v>
      </c>
      <c r="FH22" s="8">
        <v>-147</v>
      </c>
      <c r="FI22" s="8">
        <v>-145.5</v>
      </c>
      <c r="FJ22" s="8">
        <v>-145.4</v>
      </c>
      <c r="FK22" s="8">
        <v>-124</v>
      </c>
      <c r="FL22" s="8">
        <v>-106.6</v>
      </c>
      <c r="FM22" s="8">
        <v>-99.3</v>
      </c>
      <c r="FN22" s="8">
        <v>-107.7</v>
      </c>
      <c r="FO22" s="8">
        <v>-101</v>
      </c>
      <c r="FP22" s="8">
        <v>-88.2</v>
      </c>
      <c r="FQ22" s="8">
        <v>-75.099999999999994</v>
      </c>
      <c r="FR22" s="8">
        <v>-82.8</v>
      </c>
      <c r="FS22" s="8">
        <v>-88.5</v>
      </c>
      <c r="FT22" s="8">
        <v>-68.8</v>
      </c>
      <c r="FU22" s="8">
        <v>-75</v>
      </c>
      <c r="FV22" s="8">
        <v>-79.099999999999994</v>
      </c>
      <c r="FW22" s="8">
        <v>-47.1</v>
      </c>
      <c r="FX22" s="8">
        <v>-23.2</v>
      </c>
      <c r="FY22" s="8">
        <v>-21.1</v>
      </c>
      <c r="FZ22" s="8">
        <v>-23.1</v>
      </c>
      <c r="GA22" s="8">
        <v>-20.5</v>
      </c>
      <c r="GB22" s="8">
        <v>-32.799999999999997</v>
      </c>
      <c r="GC22" s="8">
        <v>-38.5</v>
      </c>
      <c r="GD22" s="8">
        <v>-47.1</v>
      </c>
      <c r="GE22" s="8">
        <v>-55.7</v>
      </c>
      <c r="GF22" s="8">
        <v>-63.2</v>
      </c>
      <c r="GG22" s="8">
        <v>-68.400000000000006</v>
      </c>
      <c r="GH22" s="8">
        <v>-73.400000000000006</v>
      </c>
      <c r="GI22" s="8">
        <v>-80.599999999999994</v>
      </c>
      <c r="GJ22" s="8">
        <v>-90.6</v>
      </c>
      <c r="GK22" s="8">
        <v>-96.9</v>
      </c>
      <c r="GL22" s="8">
        <v>-101.9</v>
      </c>
      <c r="GM22" s="8">
        <v>-105.3</v>
      </c>
      <c r="GN22" s="8">
        <v>-109.5</v>
      </c>
      <c r="GO22" s="8">
        <v>-74.400000000000006</v>
      </c>
      <c r="GP22" s="8">
        <v>-69.8</v>
      </c>
      <c r="GQ22" s="8">
        <v>-88.8</v>
      </c>
      <c r="GR22" s="8">
        <v>-93.7</v>
      </c>
      <c r="GS22" s="8">
        <v>-114.2</v>
      </c>
      <c r="GT22" s="8">
        <v>-88.8</v>
      </c>
      <c r="GU22" s="8">
        <v>-108.8</v>
      </c>
      <c r="GV22" s="8">
        <v>-85.2</v>
      </c>
      <c r="GW22" s="8">
        <v>-96.8</v>
      </c>
      <c r="GX22" s="8">
        <v>-117</v>
      </c>
      <c r="GY22" s="8">
        <v>-135.19999999999999</v>
      </c>
      <c r="GZ22" s="8">
        <v>-162.30000000000001</v>
      </c>
      <c r="HA22" s="8">
        <v>-174.6</v>
      </c>
      <c r="HB22" s="8">
        <v>-178.7</v>
      </c>
      <c r="HC22" s="8">
        <v>-212.6</v>
      </c>
      <c r="HD22" s="8">
        <v>-247.5</v>
      </c>
      <c r="HE22" s="8">
        <v>-276.39999999999998</v>
      </c>
      <c r="HF22" s="8">
        <v>-301.7</v>
      </c>
      <c r="HG22" s="8">
        <v>-356.6</v>
      </c>
      <c r="HH22" s="8">
        <v>-362.5</v>
      </c>
      <c r="HI22" s="8">
        <v>-393.9</v>
      </c>
      <c r="HJ22" s="8">
        <v>-411.3</v>
      </c>
      <c r="HK22" s="8">
        <v>-402.7</v>
      </c>
      <c r="HL22" s="8">
        <v>-364</v>
      </c>
      <c r="HM22" s="8">
        <v>-370.6</v>
      </c>
      <c r="HN22" s="8">
        <v>-369.7</v>
      </c>
      <c r="HO22" s="8">
        <v>-386.9</v>
      </c>
      <c r="HP22" s="8">
        <v>-428.3</v>
      </c>
      <c r="HQ22" s="8">
        <v>-447.5</v>
      </c>
      <c r="HR22" s="8">
        <v>-496.3</v>
      </c>
      <c r="HS22" s="8">
        <v>-525.29999999999995</v>
      </c>
      <c r="HT22" s="8">
        <v>-519.9</v>
      </c>
      <c r="HU22" s="8">
        <v>-519</v>
      </c>
      <c r="HV22" s="8">
        <v>-523.70000000000005</v>
      </c>
      <c r="HW22" s="8">
        <v>-566</v>
      </c>
      <c r="HX22" s="8">
        <v>-617.6</v>
      </c>
      <c r="HY22" s="8">
        <v>-652.70000000000005</v>
      </c>
      <c r="HZ22" s="8">
        <v>-700.3</v>
      </c>
      <c r="IA22" s="8">
        <v>-696.7</v>
      </c>
      <c r="IB22" s="8">
        <v>-707.2</v>
      </c>
      <c r="IC22" s="8">
        <v>-751</v>
      </c>
      <c r="ID22" s="8">
        <v>-804.8</v>
      </c>
      <c r="IE22" s="8">
        <v>-790.8</v>
      </c>
      <c r="IF22" s="8">
        <v>-794</v>
      </c>
      <c r="IG22" s="8">
        <v>-823.3</v>
      </c>
      <c r="IH22" s="8">
        <v>-737.7</v>
      </c>
      <c r="II22" s="8">
        <v>-739.3</v>
      </c>
      <c r="IJ22" s="8">
        <v>-745.8</v>
      </c>
      <c r="IK22" s="8">
        <v>-729</v>
      </c>
      <c r="IL22" s="8">
        <v>-729.7</v>
      </c>
      <c r="IM22" s="8">
        <v>-771.2</v>
      </c>
      <c r="IN22" s="8">
        <v>-776.4</v>
      </c>
      <c r="IO22" s="8">
        <v>-787.4</v>
      </c>
      <c r="IP22" s="8">
        <v>-628.5</v>
      </c>
      <c r="IQ22" s="8">
        <v>-421</v>
      </c>
      <c r="IR22" s="8">
        <v>-358.4</v>
      </c>
      <c r="IS22" s="8">
        <v>-424</v>
      </c>
      <c r="IT22" s="8">
        <v>-473.3</v>
      </c>
      <c r="IU22" s="8">
        <v>-509.2</v>
      </c>
      <c r="IV22" s="8">
        <v>-542.5</v>
      </c>
      <c r="IW22" s="8">
        <v>-553.9</v>
      </c>
      <c r="IX22" s="8">
        <v>-523.6</v>
      </c>
      <c r="IY22" s="8">
        <v>-568.5</v>
      </c>
      <c r="IZ22" s="8">
        <v>-581.1</v>
      </c>
      <c r="JA22" s="8">
        <v>-567.1</v>
      </c>
      <c r="JB22" s="8">
        <v>-601.79999999999995</v>
      </c>
      <c r="JC22" s="8">
        <v>-602.29999999999995</v>
      </c>
      <c r="JD22" s="8">
        <v>-565.20000000000005</v>
      </c>
      <c r="JE22" s="8">
        <v>-523.1</v>
      </c>
      <c r="JF22" s="8">
        <v>-515.9</v>
      </c>
      <c r="JG22" s="8">
        <v>-499.3</v>
      </c>
      <c r="JH22" s="8">
        <v>-498.4</v>
      </c>
      <c r="JI22" s="8">
        <v>-482.1</v>
      </c>
      <c r="JJ22" s="8">
        <v>-434</v>
      </c>
      <c r="JK22" s="8">
        <v>-510.1</v>
      </c>
      <c r="JL22" s="8">
        <v>-505.4</v>
      </c>
      <c r="JM22" s="8">
        <v>-489.4</v>
      </c>
      <c r="JN22" s="8">
        <v>-530.79999999999995</v>
      </c>
      <c r="JO22" s="8">
        <v>-526.4</v>
      </c>
      <c r="JP22" s="8">
        <v>-509.5</v>
      </c>
      <c r="JQ22" s="8">
        <v>-538.1</v>
      </c>
      <c r="JR22" s="8">
        <v>-523.20000000000005</v>
      </c>
      <c r="JS22" s="8">
        <v>-511.7</v>
      </c>
      <c r="JT22" s="8">
        <v>-489.4</v>
      </c>
      <c r="JU22" s="8">
        <v>-481.2</v>
      </c>
      <c r="JV22" s="8">
        <v>-530.79999999999995</v>
      </c>
      <c r="JW22" s="8">
        <v>-533.4</v>
      </c>
      <c r="JX22" s="8">
        <v>-553.5</v>
      </c>
      <c r="JY22" s="8">
        <v>-531.5</v>
      </c>
      <c r="JZ22" s="8">
        <v>-554.9</v>
      </c>
      <c r="KA22" s="8">
        <v>-576</v>
      </c>
      <c r="KB22" s="8">
        <v>-543.79999999999995</v>
      </c>
      <c r="KC22" s="8">
        <v>-618.20000000000005</v>
      </c>
      <c r="KD22" s="8">
        <v>-634.20000000000005</v>
      </c>
      <c r="KE22" s="8">
        <v>-598.6</v>
      </c>
      <c r="KF22" s="8">
        <v>-615</v>
      </c>
      <c r="KG22" s="8">
        <v>-584.29999999999995</v>
      </c>
      <c r="KH22" s="8">
        <v>-516.1</v>
      </c>
      <c r="KI22" s="8">
        <v>-518</v>
      </c>
      <c r="KJ22" s="8">
        <v>-531.1</v>
      </c>
      <c r="KK22" s="8">
        <v>-695.7</v>
      </c>
      <c r="KL22" s="8">
        <v>-760.7</v>
      </c>
      <c r="KM22" s="8">
        <v>-792.4</v>
      </c>
      <c r="KN22" s="8">
        <v>-832</v>
      </c>
      <c r="KO22" s="8">
        <v>-884.3</v>
      </c>
      <c r="KP22" s="8">
        <v>-924.3</v>
      </c>
      <c r="KQ22" s="8">
        <v>-1089.7</v>
      </c>
      <c r="KR22" s="8">
        <v>-1025.5999999999999</v>
      </c>
      <c r="KS22" s="8">
        <v>-892</v>
      </c>
      <c r="KT22" s="8">
        <v>-877.2</v>
      </c>
      <c r="KU22" s="8">
        <v>-825.7</v>
      </c>
      <c r="KV22" s="8">
        <v>-806.1</v>
      </c>
      <c r="KW22" s="8">
        <v>-779.2</v>
      </c>
      <c r="KX22" s="8">
        <v>-781.1</v>
      </c>
    </row>
    <row r="23" spans="1:310">
      <c r="A23" s="6" t="s">
        <v>838</v>
      </c>
      <c r="B23" s="6" t="s">
        <v>839</v>
      </c>
      <c r="C23" s="6">
        <v>18.399999999999999</v>
      </c>
      <c r="D23" s="6">
        <v>19.5</v>
      </c>
      <c r="E23" s="6">
        <v>19.399999999999999</v>
      </c>
      <c r="F23" s="6">
        <v>17.600000000000001</v>
      </c>
      <c r="G23" s="6">
        <v>16.899999999999999</v>
      </c>
      <c r="H23" s="6">
        <v>15.2</v>
      </c>
      <c r="I23" s="6">
        <v>15.4</v>
      </c>
      <c r="J23" s="6">
        <v>14.6</v>
      </c>
      <c r="K23" s="6">
        <v>16.100000000000001</v>
      </c>
      <c r="L23" s="6">
        <v>15.6</v>
      </c>
      <c r="M23" s="6">
        <v>14.1</v>
      </c>
      <c r="N23" s="6">
        <v>12.1</v>
      </c>
      <c r="O23" s="6">
        <v>11.7</v>
      </c>
      <c r="P23" s="6">
        <v>11.9</v>
      </c>
      <c r="Q23" s="6">
        <v>12.3</v>
      </c>
      <c r="R23" s="6">
        <v>13.5</v>
      </c>
      <c r="S23" s="6">
        <v>15</v>
      </c>
      <c r="T23" s="6">
        <v>17.100000000000001</v>
      </c>
      <c r="U23" s="6">
        <v>18.100000000000001</v>
      </c>
      <c r="V23" s="6">
        <v>18.2</v>
      </c>
      <c r="W23" s="6">
        <v>18.7</v>
      </c>
      <c r="X23" s="6">
        <v>16.600000000000001</v>
      </c>
      <c r="Y23" s="6">
        <v>15.2</v>
      </c>
      <c r="Z23" s="6">
        <v>15.3</v>
      </c>
      <c r="AA23" s="6">
        <v>15.1</v>
      </c>
      <c r="AB23" s="6">
        <v>15.2</v>
      </c>
      <c r="AC23" s="6">
        <v>15.8</v>
      </c>
      <c r="AD23" s="6">
        <v>15.2</v>
      </c>
      <c r="AE23" s="6">
        <v>14.4</v>
      </c>
      <c r="AF23" s="6">
        <v>16.399999999999999</v>
      </c>
      <c r="AG23" s="6">
        <v>15.9</v>
      </c>
      <c r="AH23" s="6">
        <v>16.600000000000001</v>
      </c>
      <c r="AI23" s="6">
        <v>17.3</v>
      </c>
      <c r="AJ23" s="6">
        <v>16.899999999999999</v>
      </c>
      <c r="AK23" s="6">
        <v>18.100000000000001</v>
      </c>
      <c r="AL23" s="6">
        <v>18.3</v>
      </c>
      <c r="AM23" s="6">
        <v>19.399999999999999</v>
      </c>
      <c r="AN23" s="6">
        <v>20.9</v>
      </c>
      <c r="AO23" s="6">
        <v>21.8</v>
      </c>
      <c r="AP23" s="6">
        <v>23.1</v>
      </c>
      <c r="AQ23" s="6">
        <v>24.9</v>
      </c>
      <c r="AR23" s="6">
        <v>24.4</v>
      </c>
      <c r="AS23" s="6">
        <v>23.8</v>
      </c>
      <c r="AT23" s="6">
        <v>23</v>
      </c>
      <c r="AU23" s="6">
        <v>20.5</v>
      </c>
      <c r="AV23" s="6">
        <v>20.5</v>
      </c>
      <c r="AW23" s="6">
        <v>20.6</v>
      </c>
      <c r="AX23" s="6">
        <v>20.6</v>
      </c>
      <c r="AY23" s="6">
        <v>21.9</v>
      </c>
      <c r="AZ23" s="6">
        <v>21.8</v>
      </c>
      <c r="BA23" s="6">
        <v>24.1</v>
      </c>
      <c r="BB23" s="6">
        <v>23.1</v>
      </c>
      <c r="BC23" s="6">
        <v>26.1</v>
      </c>
      <c r="BD23" s="6">
        <v>26.9</v>
      </c>
      <c r="BE23" s="6">
        <v>27.6</v>
      </c>
      <c r="BF23" s="6">
        <v>27.6</v>
      </c>
      <c r="BG23" s="6">
        <v>27.6</v>
      </c>
      <c r="BH23" s="6">
        <v>26.6</v>
      </c>
      <c r="BI23" s="6">
        <v>27.8</v>
      </c>
      <c r="BJ23" s="6">
        <v>28.4</v>
      </c>
      <c r="BK23" s="6">
        <v>28.3</v>
      </c>
      <c r="BL23" s="6">
        <v>29.7</v>
      </c>
      <c r="BM23" s="6">
        <v>29.6</v>
      </c>
      <c r="BN23" s="6">
        <v>28.7</v>
      </c>
      <c r="BO23" s="6">
        <v>29.2</v>
      </c>
      <c r="BP23" s="6">
        <v>31.4</v>
      </c>
      <c r="BQ23" s="6">
        <v>31.2</v>
      </c>
      <c r="BR23" s="6">
        <v>32.5</v>
      </c>
      <c r="BS23" s="6">
        <v>34.200000000000003</v>
      </c>
      <c r="BT23" s="6">
        <v>34</v>
      </c>
      <c r="BU23" s="6">
        <v>35.4</v>
      </c>
      <c r="BV23" s="6">
        <v>36.5</v>
      </c>
      <c r="BW23" s="6">
        <v>33</v>
      </c>
      <c r="BX23" s="6">
        <v>38.4</v>
      </c>
      <c r="BY23" s="6">
        <v>37.6</v>
      </c>
      <c r="BZ23" s="6">
        <v>39.700000000000003</v>
      </c>
      <c r="CA23" s="6">
        <v>39.4</v>
      </c>
      <c r="CB23" s="6">
        <v>40.9</v>
      </c>
      <c r="CC23" s="6">
        <v>40.9</v>
      </c>
      <c r="CD23" s="6">
        <v>42.6</v>
      </c>
      <c r="CE23" s="6">
        <v>43.9</v>
      </c>
      <c r="CF23" s="6">
        <v>43.2</v>
      </c>
      <c r="CG23" s="6">
        <v>42.8</v>
      </c>
      <c r="CH23" s="6">
        <v>43.9</v>
      </c>
      <c r="CI23" s="6">
        <v>45.5</v>
      </c>
      <c r="CJ23" s="6">
        <v>47.2</v>
      </c>
      <c r="CK23" s="6">
        <v>49.9</v>
      </c>
      <c r="CL23" s="6">
        <v>49.1</v>
      </c>
      <c r="CM23" s="6">
        <v>44</v>
      </c>
      <c r="CN23" s="6">
        <v>53.8</v>
      </c>
      <c r="CO23" s="6">
        <v>53.6</v>
      </c>
      <c r="CP23" s="6">
        <v>56.3</v>
      </c>
      <c r="CQ23" s="6">
        <v>57</v>
      </c>
      <c r="CR23" s="6">
        <v>60.4</v>
      </c>
      <c r="CS23" s="6">
        <v>60.5</v>
      </c>
      <c r="CT23" s="6">
        <v>60.9</v>
      </c>
      <c r="CU23" s="6">
        <v>63.2</v>
      </c>
      <c r="CV23" s="6">
        <v>62.9</v>
      </c>
      <c r="CW23" s="6">
        <v>65.7</v>
      </c>
      <c r="CX23" s="6">
        <v>60</v>
      </c>
      <c r="CY23" s="6">
        <v>68.599999999999994</v>
      </c>
      <c r="CZ23" s="6">
        <v>67.2</v>
      </c>
      <c r="DA23" s="6">
        <v>71.5</v>
      </c>
      <c r="DB23" s="6">
        <v>76.099999999999994</v>
      </c>
      <c r="DC23" s="6">
        <v>84</v>
      </c>
      <c r="DD23" s="6">
        <v>91.9</v>
      </c>
      <c r="DE23" s="6">
        <v>97.6</v>
      </c>
      <c r="DF23" s="6">
        <v>107.6</v>
      </c>
      <c r="DG23" s="6">
        <v>116.7</v>
      </c>
      <c r="DH23" s="6">
        <v>126.7</v>
      </c>
      <c r="DI23" s="6">
        <v>126.6</v>
      </c>
      <c r="DJ23" s="6">
        <v>136.6</v>
      </c>
      <c r="DK23" s="6">
        <v>141.4</v>
      </c>
      <c r="DL23" s="6">
        <v>136.80000000000001</v>
      </c>
      <c r="DM23" s="6">
        <v>134.1</v>
      </c>
      <c r="DN23" s="6">
        <v>142.5</v>
      </c>
      <c r="DO23" s="6">
        <v>143.6</v>
      </c>
      <c r="DP23" s="6">
        <v>146.6</v>
      </c>
      <c r="DQ23" s="6">
        <v>151.80000000000001</v>
      </c>
      <c r="DR23" s="6">
        <v>156.1</v>
      </c>
      <c r="DS23" s="6">
        <v>155.4</v>
      </c>
      <c r="DT23" s="6">
        <v>161.9</v>
      </c>
      <c r="DU23" s="6">
        <v>162.30000000000001</v>
      </c>
      <c r="DV23" s="6">
        <v>157.80000000000001</v>
      </c>
      <c r="DW23" s="6">
        <v>164.6</v>
      </c>
      <c r="DX23" s="6">
        <v>186.2</v>
      </c>
      <c r="DY23" s="6">
        <v>191.3</v>
      </c>
      <c r="DZ23" s="6">
        <v>205.4</v>
      </c>
      <c r="EA23" s="6">
        <v>211.7</v>
      </c>
      <c r="EB23" s="6">
        <v>220.9</v>
      </c>
      <c r="EC23" s="6">
        <v>234.3</v>
      </c>
      <c r="ED23" s="6">
        <v>253.7</v>
      </c>
      <c r="EE23" s="6">
        <v>268.5</v>
      </c>
      <c r="EF23" s="6">
        <v>277.39999999999998</v>
      </c>
      <c r="EG23" s="6">
        <v>284.7</v>
      </c>
      <c r="EH23" s="6">
        <v>292.5</v>
      </c>
      <c r="EI23" s="6">
        <v>305.5</v>
      </c>
      <c r="EJ23" s="6">
        <v>308.5</v>
      </c>
      <c r="EK23" s="6">
        <v>302.3</v>
      </c>
      <c r="EL23" s="6">
        <v>304.7</v>
      </c>
      <c r="EM23" s="6">
        <v>293.2</v>
      </c>
      <c r="EN23" s="6">
        <v>294.7</v>
      </c>
      <c r="EO23" s="6">
        <v>279.60000000000002</v>
      </c>
      <c r="EP23" s="6">
        <v>265.3</v>
      </c>
      <c r="EQ23" s="6">
        <v>270.7</v>
      </c>
      <c r="ER23" s="6">
        <v>272.5</v>
      </c>
      <c r="ES23" s="6">
        <v>278.2</v>
      </c>
      <c r="ET23" s="6">
        <v>286.60000000000002</v>
      </c>
      <c r="EU23" s="6">
        <v>293</v>
      </c>
      <c r="EV23" s="6">
        <v>302.2</v>
      </c>
      <c r="EW23" s="6">
        <v>305.7</v>
      </c>
      <c r="EX23" s="6">
        <v>308.60000000000002</v>
      </c>
      <c r="EY23" s="6">
        <v>306</v>
      </c>
      <c r="EZ23" s="6">
        <v>304.10000000000002</v>
      </c>
      <c r="FA23" s="6">
        <v>297.3</v>
      </c>
      <c r="FB23" s="6">
        <v>305.39999999999998</v>
      </c>
      <c r="FC23" s="6">
        <v>313.39999999999998</v>
      </c>
      <c r="FD23" s="6">
        <v>315.10000000000002</v>
      </c>
      <c r="FE23" s="6">
        <v>320.5</v>
      </c>
      <c r="FF23" s="6">
        <v>335</v>
      </c>
      <c r="FG23" s="6">
        <v>336.5</v>
      </c>
      <c r="FH23" s="6">
        <v>355.4</v>
      </c>
      <c r="FI23" s="6">
        <v>371.9</v>
      </c>
      <c r="FJ23" s="6">
        <v>392.1</v>
      </c>
      <c r="FK23" s="6">
        <v>418.7</v>
      </c>
      <c r="FL23" s="6">
        <v>439.5</v>
      </c>
      <c r="FM23" s="6">
        <v>453.6</v>
      </c>
      <c r="FN23" s="6">
        <v>466.6</v>
      </c>
      <c r="FO23" s="6">
        <v>485.2</v>
      </c>
      <c r="FP23" s="6">
        <v>507.2</v>
      </c>
      <c r="FQ23" s="6">
        <v>509.4</v>
      </c>
      <c r="FR23" s="6">
        <v>515.4</v>
      </c>
      <c r="FS23" s="6">
        <v>538.20000000000005</v>
      </c>
      <c r="FT23" s="6">
        <v>545.9</v>
      </c>
      <c r="FU23" s="6">
        <v>555.1</v>
      </c>
      <c r="FV23" s="6">
        <v>568.20000000000005</v>
      </c>
      <c r="FW23" s="6">
        <v>573.20000000000005</v>
      </c>
      <c r="FX23" s="6">
        <v>590.70000000000005</v>
      </c>
      <c r="FY23" s="6">
        <v>600.6</v>
      </c>
      <c r="FZ23" s="6">
        <v>615.20000000000005</v>
      </c>
      <c r="GA23" s="6">
        <v>625.29999999999995</v>
      </c>
      <c r="GB23" s="6">
        <v>626.20000000000005</v>
      </c>
      <c r="GC23" s="6">
        <v>639.4</v>
      </c>
      <c r="GD23" s="6">
        <v>641.4</v>
      </c>
      <c r="GE23" s="6">
        <v>643.6</v>
      </c>
      <c r="GF23" s="6">
        <v>653.1</v>
      </c>
      <c r="GG23" s="6">
        <v>650.9</v>
      </c>
      <c r="GH23" s="6">
        <v>671.6</v>
      </c>
      <c r="GI23" s="6">
        <v>681.2</v>
      </c>
      <c r="GJ23" s="6">
        <v>707</v>
      </c>
      <c r="GK23" s="6">
        <v>736.9</v>
      </c>
      <c r="GL23" s="6">
        <v>758.6</v>
      </c>
      <c r="GM23" s="6">
        <v>781.6</v>
      </c>
      <c r="GN23" s="6">
        <v>798.9</v>
      </c>
      <c r="GO23" s="6">
        <v>831.4</v>
      </c>
      <c r="GP23" s="6">
        <v>839.4</v>
      </c>
      <c r="GQ23" s="6">
        <v>847.9</v>
      </c>
      <c r="GR23" s="6">
        <v>859</v>
      </c>
      <c r="GS23" s="6">
        <v>859.6</v>
      </c>
      <c r="GT23" s="6">
        <v>903.8</v>
      </c>
      <c r="GU23" s="6">
        <v>918.4</v>
      </c>
      <c r="GV23" s="6">
        <v>954.5</v>
      </c>
      <c r="GW23" s="6">
        <v>974.1</v>
      </c>
      <c r="GX23" s="6">
        <v>968.3</v>
      </c>
      <c r="GY23" s="6">
        <v>963</v>
      </c>
      <c r="GZ23" s="6">
        <v>947.3</v>
      </c>
      <c r="HA23" s="6">
        <v>935.3</v>
      </c>
      <c r="HB23" s="6">
        <v>966.3</v>
      </c>
      <c r="HC23" s="6">
        <v>960.8</v>
      </c>
      <c r="HD23" s="6">
        <v>974.6</v>
      </c>
      <c r="HE23" s="6">
        <v>1005.3</v>
      </c>
      <c r="HF23" s="6">
        <v>1031</v>
      </c>
      <c r="HG23" s="6">
        <v>1052.9000000000001</v>
      </c>
      <c r="HH23" s="6">
        <v>1093.4000000000001</v>
      </c>
      <c r="HI23" s="6">
        <v>1125</v>
      </c>
      <c r="HJ23" s="6">
        <v>1113.2</v>
      </c>
      <c r="HK23" s="6">
        <v>1096.8</v>
      </c>
      <c r="HL23" s="6">
        <v>1058</v>
      </c>
      <c r="HM23" s="6">
        <v>998.9</v>
      </c>
      <c r="HN23" s="6">
        <v>953.5</v>
      </c>
      <c r="HO23" s="6">
        <v>969.2</v>
      </c>
      <c r="HP23" s="6">
        <v>1004.2</v>
      </c>
      <c r="HQ23" s="6">
        <v>1015.6</v>
      </c>
      <c r="HR23" s="6">
        <v>1003</v>
      </c>
      <c r="HS23" s="6">
        <v>1004.2</v>
      </c>
      <c r="HT23" s="6">
        <v>1007.5</v>
      </c>
      <c r="HU23" s="6">
        <v>1037.3</v>
      </c>
      <c r="HV23" s="6">
        <v>1091.7</v>
      </c>
      <c r="HW23" s="6">
        <v>1133.7</v>
      </c>
      <c r="HX23" s="6">
        <v>1170.2</v>
      </c>
      <c r="HY23" s="6">
        <v>1180.2</v>
      </c>
      <c r="HZ23" s="6">
        <v>1221.4000000000001</v>
      </c>
      <c r="IA23" s="6">
        <v>1258.4000000000001</v>
      </c>
      <c r="IB23" s="6">
        <v>1294.9000000000001</v>
      </c>
      <c r="IC23" s="6">
        <v>1302.3</v>
      </c>
      <c r="ID23" s="6">
        <v>1350.7</v>
      </c>
      <c r="IE23" s="6">
        <v>1414</v>
      </c>
      <c r="IF23" s="6">
        <v>1459.8</v>
      </c>
      <c r="IG23" s="6">
        <v>1475.4</v>
      </c>
      <c r="IH23" s="6">
        <v>1531.5</v>
      </c>
      <c r="II23" s="6">
        <v>1578</v>
      </c>
      <c r="IJ23" s="6">
        <v>1622.8</v>
      </c>
      <c r="IK23" s="6">
        <v>1685.7</v>
      </c>
      <c r="IL23" s="6">
        <v>1750.7</v>
      </c>
      <c r="IM23" s="6">
        <v>1813.3</v>
      </c>
      <c r="IN23" s="6">
        <v>1905.3</v>
      </c>
      <c r="IO23" s="6">
        <v>1922.2</v>
      </c>
      <c r="IP23" s="6">
        <v>1700.3</v>
      </c>
      <c r="IQ23" s="6">
        <v>1511.8</v>
      </c>
      <c r="IR23" s="6">
        <v>1521.1</v>
      </c>
      <c r="IS23" s="6">
        <v>1594.7</v>
      </c>
      <c r="IT23" s="6">
        <v>1703.5</v>
      </c>
      <c r="IU23" s="6">
        <v>1759.9</v>
      </c>
      <c r="IV23" s="6">
        <v>1819.7</v>
      </c>
      <c r="IW23" s="6">
        <v>1877.3</v>
      </c>
      <c r="IX23" s="6">
        <v>1972.1</v>
      </c>
      <c r="IY23" s="6">
        <v>2040.4</v>
      </c>
      <c r="IZ23" s="6">
        <v>2116.1</v>
      </c>
      <c r="JA23" s="6">
        <v>2156.8000000000002</v>
      </c>
      <c r="JB23" s="6">
        <v>2150.1</v>
      </c>
      <c r="JC23" s="6">
        <v>2190</v>
      </c>
      <c r="JD23" s="6">
        <v>2215.6</v>
      </c>
      <c r="JE23" s="6">
        <v>2227.6999999999998</v>
      </c>
      <c r="JF23" s="6">
        <v>2237.5</v>
      </c>
      <c r="JG23" s="6">
        <v>2255.9</v>
      </c>
      <c r="JH23" s="6">
        <v>2261.4</v>
      </c>
      <c r="JI23" s="6">
        <v>2285.1</v>
      </c>
      <c r="JJ23" s="6">
        <v>2349.1999999999998</v>
      </c>
      <c r="JK23" s="6">
        <v>2343.6</v>
      </c>
      <c r="JL23" s="6">
        <v>2395.1999999999998</v>
      </c>
      <c r="JM23" s="6">
        <v>2399.1999999999998</v>
      </c>
      <c r="JN23" s="6">
        <v>2376.1999999999998</v>
      </c>
      <c r="JO23" s="6">
        <v>2299</v>
      </c>
      <c r="JP23" s="6">
        <v>2300.4</v>
      </c>
      <c r="JQ23" s="6">
        <v>2260.6999999999998</v>
      </c>
      <c r="JR23" s="6">
        <v>2222.3000000000002</v>
      </c>
      <c r="JS23" s="6">
        <v>2182</v>
      </c>
      <c r="JT23" s="6">
        <v>2221.9</v>
      </c>
      <c r="JU23" s="6">
        <v>2270</v>
      </c>
      <c r="JV23" s="6">
        <v>2268.3000000000002</v>
      </c>
      <c r="JW23" s="6">
        <v>2339.6999999999998</v>
      </c>
      <c r="JX23" s="6">
        <v>2349.6999999999998</v>
      </c>
      <c r="JY23" s="6">
        <v>2384.5</v>
      </c>
      <c r="JZ23" s="6">
        <v>2479.1</v>
      </c>
      <c r="KA23" s="6">
        <v>2517.3000000000002</v>
      </c>
      <c r="KB23" s="6">
        <v>2562.1999999999998</v>
      </c>
      <c r="KC23" s="6">
        <v>2535.5</v>
      </c>
      <c r="KD23" s="6">
        <v>2537.4</v>
      </c>
      <c r="KE23" s="6">
        <v>2544.1</v>
      </c>
      <c r="KF23" s="6">
        <v>2545.4</v>
      </c>
      <c r="KG23" s="6">
        <v>2532.4</v>
      </c>
      <c r="KH23" s="6">
        <v>2531.9</v>
      </c>
      <c r="KI23" s="6">
        <v>2416.1</v>
      </c>
      <c r="KJ23" s="6">
        <v>1811.4</v>
      </c>
      <c r="KK23" s="6">
        <v>2106.6</v>
      </c>
      <c r="KL23" s="6">
        <v>2266.4</v>
      </c>
      <c r="KM23" s="6">
        <v>2382.8000000000002</v>
      </c>
      <c r="KN23" s="6">
        <v>2498.3000000000002</v>
      </c>
      <c r="KO23" s="6">
        <v>2566</v>
      </c>
      <c r="KP23" s="6">
        <v>2753.1</v>
      </c>
      <c r="KQ23" s="6">
        <v>2837.6</v>
      </c>
      <c r="KR23" s="6">
        <v>3044.3</v>
      </c>
      <c r="KS23" s="6">
        <v>3084.5</v>
      </c>
      <c r="KT23" s="6">
        <v>3013.8</v>
      </c>
      <c r="KU23" s="6">
        <v>3064.8</v>
      </c>
      <c r="KV23" s="6">
        <v>2961.8</v>
      </c>
      <c r="KW23" s="6">
        <v>3030.8</v>
      </c>
      <c r="KX23" s="6">
        <v>3054</v>
      </c>
    </row>
    <row r="24" spans="1:310">
      <c r="A24" s="6" t="s">
        <v>840</v>
      </c>
      <c r="B24" s="6" t="s">
        <v>841</v>
      </c>
      <c r="C24" s="6">
        <v>15.7</v>
      </c>
      <c r="D24" s="6">
        <v>16.7</v>
      </c>
      <c r="E24" s="6">
        <v>16.8</v>
      </c>
      <c r="F24" s="6">
        <v>15.1</v>
      </c>
      <c r="G24" s="6">
        <v>14.6</v>
      </c>
      <c r="H24" s="6">
        <v>13</v>
      </c>
      <c r="I24" s="6">
        <v>13.1</v>
      </c>
      <c r="J24" s="6">
        <v>12.4</v>
      </c>
      <c r="K24" s="6">
        <v>13.7</v>
      </c>
      <c r="L24" s="6">
        <v>13.2</v>
      </c>
      <c r="M24" s="6">
        <v>11.9</v>
      </c>
      <c r="N24" s="6">
        <v>10.1</v>
      </c>
      <c r="O24" s="6">
        <v>9.6</v>
      </c>
      <c r="P24" s="6">
        <v>9.8000000000000007</v>
      </c>
      <c r="Q24" s="6">
        <v>10.199999999999999</v>
      </c>
      <c r="R24" s="6">
        <v>11.3</v>
      </c>
      <c r="S24" s="6">
        <v>12.5</v>
      </c>
      <c r="T24" s="6">
        <v>14.3</v>
      </c>
      <c r="U24" s="6">
        <v>15.1</v>
      </c>
      <c r="V24" s="6">
        <v>15.1</v>
      </c>
      <c r="W24" s="6">
        <v>15.4</v>
      </c>
      <c r="X24" s="6">
        <v>13.4</v>
      </c>
      <c r="Y24" s="6">
        <v>12.4</v>
      </c>
      <c r="Z24" s="6">
        <v>12.5</v>
      </c>
      <c r="AA24" s="6">
        <v>12.1</v>
      </c>
      <c r="AB24" s="6">
        <v>12.3</v>
      </c>
      <c r="AC24" s="6">
        <v>12.9</v>
      </c>
      <c r="AD24" s="6">
        <v>12.3</v>
      </c>
      <c r="AE24" s="6">
        <v>11.6</v>
      </c>
      <c r="AF24" s="6">
        <v>13.6</v>
      </c>
      <c r="AG24" s="6">
        <v>12.9</v>
      </c>
      <c r="AH24" s="6">
        <v>13.6</v>
      </c>
      <c r="AI24" s="6">
        <v>14.2</v>
      </c>
      <c r="AJ24" s="6">
        <v>13.8</v>
      </c>
      <c r="AK24" s="6">
        <v>14.8</v>
      </c>
      <c r="AL24" s="6">
        <v>14.9</v>
      </c>
      <c r="AM24" s="6">
        <v>15.9</v>
      </c>
      <c r="AN24" s="6">
        <v>17.2</v>
      </c>
      <c r="AO24" s="6">
        <v>18.100000000000001</v>
      </c>
      <c r="AP24" s="6">
        <v>19.100000000000001</v>
      </c>
      <c r="AQ24" s="6">
        <v>20.6</v>
      </c>
      <c r="AR24" s="6">
        <v>20.100000000000001</v>
      </c>
      <c r="AS24" s="6">
        <v>19.399999999999999</v>
      </c>
      <c r="AT24" s="6">
        <v>18.100000000000001</v>
      </c>
      <c r="AU24" s="6">
        <v>16.600000000000001</v>
      </c>
      <c r="AV24" s="6">
        <v>16.3</v>
      </c>
      <c r="AW24" s="6">
        <v>16.399999999999999</v>
      </c>
      <c r="AX24" s="6">
        <v>16.3</v>
      </c>
      <c r="AY24" s="6">
        <v>15.6</v>
      </c>
      <c r="AZ24" s="6">
        <v>15.9</v>
      </c>
      <c r="BA24" s="6">
        <v>17.5</v>
      </c>
      <c r="BB24" s="6">
        <v>16.899999999999999</v>
      </c>
      <c r="BC24" s="6">
        <v>19.5</v>
      </c>
      <c r="BD24" s="6">
        <v>20.5</v>
      </c>
      <c r="BE24" s="6">
        <v>20.9</v>
      </c>
      <c r="BF24" s="6">
        <v>20.9</v>
      </c>
      <c r="BG24" s="6">
        <v>21.2</v>
      </c>
      <c r="BH24" s="6">
        <v>20.100000000000001</v>
      </c>
      <c r="BI24" s="6">
        <v>21</v>
      </c>
      <c r="BJ24" s="6">
        <v>21.5</v>
      </c>
      <c r="BK24" s="6">
        <v>21.2</v>
      </c>
      <c r="BL24" s="6">
        <v>22.3</v>
      </c>
      <c r="BM24" s="6">
        <v>22.3</v>
      </c>
      <c r="BN24" s="6">
        <v>21.1</v>
      </c>
      <c r="BO24" s="6">
        <v>21.3</v>
      </c>
      <c r="BP24" s="6">
        <v>23.4</v>
      </c>
      <c r="BQ24" s="6">
        <v>23.8</v>
      </c>
      <c r="BR24" s="6">
        <v>24.9</v>
      </c>
      <c r="BS24" s="6">
        <v>26.1</v>
      </c>
      <c r="BT24" s="6">
        <v>26</v>
      </c>
      <c r="BU24" s="6">
        <v>27</v>
      </c>
      <c r="BV24" s="6">
        <v>27.9</v>
      </c>
      <c r="BW24" s="6">
        <v>24.5</v>
      </c>
      <c r="BX24" s="6">
        <v>29</v>
      </c>
      <c r="BY24" s="6">
        <v>28.1</v>
      </c>
      <c r="BZ24" s="6">
        <v>30.3</v>
      </c>
      <c r="CA24" s="6">
        <v>30.7</v>
      </c>
      <c r="CB24" s="6">
        <v>30.4</v>
      </c>
      <c r="CC24" s="6">
        <v>31</v>
      </c>
      <c r="CD24" s="6">
        <v>32.299999999999997</v>
      </c>
      <c r="CE24" s="6">
        <v>32.9</v>
      </c>
      <c r="CF24" s="6">
        <v>32.6</v>
      </c>
      <c r="CG24" s="6">
        <v>32</v>
      </c>
      <c r="CH24" s="6">
        <v>32.700000000000003</v>
      </c>
      <c r="CI24" s="6">
        <v>34</v>
      </c>
      <c r="CJ24" s="6">
        <v>35.4</v>
      </c>
      <c r="CK24" s="6">
        <v>37.1</v>
      </c>
      <c r="CL24" s="6">
        <v>36.5</v>
      </c>
      <c r="CM24" s="6">
        <v>32.1</v>
      </c>
      <c r="CN24" s="6">
        <v>40.4</v>
      </c>
      <c r="CO24" s="6">
        <v>40</v>
      </c>
      <c r="CP24" s="6">
        <v>42.5</v>
      </c>
      <c r="CQ24" s="6">
        <v>43.4</v>
      </c>
      <c r="CR24" s="6">
        <v>45.6</v>
      </c>
      <c r="CS24" s="6">
        <v>45.3</v>
      </c>
      <c r="CT24" s="6">
        <v>45.9</v>
      </c>
      <c r="CU24" s="6">
        <v>46.5</v>
      </c>
      <c r="CV24" s="6">
        <v>46.4</v>
      </c>
      <c r="CW24" s="6">
        <v>49</v>
      </c>
      <c r="CX24" s="6">
        <v>42.9</v>
      </c>
      <c r="CY24" s="6">
        <v>50.4</v>
      </c>
      <c r="CZ24" s="6">
        <v>49.7</v>
      </c>
      <c r="DA24" s="6">
        <v>52.5</v>
      </c>
      <c r="DB24" s="6">
        <v>57.7</v>
      </c>
      <c r="DC24" s="6">
        <v>65.2</v>
      </c>
      <c r="DD24" s="6">
        <v>72.599999999999994</v>
      </c>
      <c r="DE24" s="6">
        <v>77.2</v>
      </c>
      <c r="DF24" s="6">
        <v>88.1</v>
      </c>
      <c r="DG24" s="6">
        <v>95.1</v>
      </c>
      <c r="DH24" s="6">
        <v>103.5</v>
      </c>
      <c r="DI24" s="6">
        <v>103.7</v>
      </c>
      <c r="DJ24" s="6">
        <v>111.7</v>
      </c>
      <c r="DK24" s="6">
        <v>114.9</v>
      </c>
      <c r="DL24" s="6">
        <v>108.5</v>
      </c>
      <c r="DM24" s="6">
        <v>109.8</v>
      </c>
      <c r="DN24" s="6">
        <v>116.8</v>
      </c>
      <c r="DO24" s="6">
        <v>117</v>
      </c>
      <c r="DP24" s="6">
        <v>119.1</v>
      </c>
      <c r="DQ24" s="6">
        <v>122.7</v>
      </c>
      <c r="DR24" s="6">
        <v>127.1</v>
      </c>
      <c r="DS24" s="6">
        <v>126.3</v>
      </c>
      <c r="DT24" s="6">
        <v>131.30000000000001</v>
      </c>
      <c r="DU24" s="6">
        <v>130.6</v>
      </c>
      <c r="DV24" s="6">
        <v>125.3</v>
      </c>
      <c r="DW24" s="6">
        <v>129.80000000000001</v>
      </c>
      <c r="DX24" s="6">
        <v>150.6</v>
      </c>
      <c r="DY24" s="6">
        <v>153.6</v>
      </c>
      <c r="DZ24" s="6">
        <v>165.6</v>
      </c>
      <c r="EA24" s="6">
        <v>170.9</v>
      </c>
      <c r="EB24" s="6">
        <v>178.9</v>
      </c>
      <c r="EC24" s="6">
        <v>191.3</v>
      </c>
      <c r="ED24" s="6">
        <v>208</v>
      </c>
      <c r="EE24" s="6">
        <v>222</v>
      </c>
      <c r="EF24" s="6">
        <v>227.7</v>
      </c>
      <c r="EG24" s="6">
        <v>232.5</v>
      </c>
      <c r="EH24" s="6">
        <v>239.5</v>
      </c>
      <c r="EI24" s="6">
        <v>247.2</v>
      </c>
      <c r="EJ24" s="6">
        <v>248.8</v>
      </c>
      <c r="EK24" s="6">
        <v>241.7</v>
      </c>
      <c r="EL24" s="6">
        <v>243.1</v>
      </c>
      <c r="EM24" s="6">
        <v>232.3</v>
      </c>
      <c r="EN24" s="6">
        <v>233.9</v>
      </c>
      <c r="EO24" s="6">
        <v>218.5</v>
      </c>
      <c r="EP24" s="6">
        <v>205.5</v>
      </c>
      <c r="EQ24" s="6">
        <v>209.7</v>
      </c>
      <c r="ER24" s="6">
        <v>209.1</v>
      </c>
      <c r="ES24" s="6">
        <v>214.3</v>
      </c>
      <c r="ET24" s="6">
        <v>223.1</v>
      </c>
      <c r="EU24" s="6">
        <v>224.3</v>
      </c>
      <c r="EV24" s="6">
        <v>230</v>
      </c>
      <c r="EW24" s="6">
        <v>234.4</v>
      </c>
      <c r="EX24" s="6">
        <v>236.4</v>
      </c>
      <c r="EY24" s="6">
        <v>232.1</v>
      </c>
      <c r="EZ24" s="6">
        <v>228.7</v>
      </c>
      <c r="FA24" s="6">
        <v>222.2</v>
      </c>
      <c r="FB24" s="6">
        <v>226.9</v>
      </c>
      <c r="FC24" s="6">
        <v>224.5</v>
      </c>
      <c r="FD24" s="6">
        <v>227.9</v>
      </c>
      <c r="FE24" s="6">
        <v>229.8</v>
      </c>
      <c r="FF24" s="6">
        <v>243.6</v>
      </c>
      <c r="FG24" s="6">
        <v>243</v>
      </c>
      <c r="FH24" s="6">
        <v>258.8</v>
      </c>
      <c r="FI24" s="6">
        <v>272.10000000000002</v>
      </c>
      <c r="FJ24" s="6">
        <v>288.3</v>
      </c>
      <c r="FK24" s="6">
        <v>311.2</v>
      </c>
      <c r="FL24" s="6">
        <v>328.5</v>
      </c>
      <c r="FM24" s="6">
        <v>338.7</v>
      </c>
      <c r="FN24" s="6">
        <v>349.8</v>
      </c>
      <c r="FO24" s="6">
        <v>360.5</v>
      </c>
      <c r="FP24" s="6">
        <v>379.6</v>
      </c>
      <c r="FQ24" s="6">
        <v>379</v>
      </c>
      <c r="FR24" s="6">
        <v>379.9</v>
      </c>
      <c r="FS24" s="6">
        <v>396.2</v>
      </c>
      <c r="FT24" s="6">
        <v>400.6</v>
      </c>
      <c r="FU24" s="6">
        <v>406.3</v>
      </c>
      <c r="FV24" s="6">
        <v>409.9</v>
      </c>
      <c r="FW24" s="6">
        <v>420.7</v>
      </c>
      <c r="FX24" s="6">
        <v>427.1</v>
      </c>
      <c r="FY24" s="6">
        <v>431.6</v>
      </c>
      <c r="FZ24" s="6">
        <v>441.2</v>
      </c>
      <c r="GA24" s="6">
        <v>449.7</v>
      </c>
      <c r="GB24" s="6">
        <v>448.8</v>
      </c>
      <c r="GC24" s="6">
        <v>460.6</v>
      </c>
      <c r="GD24" s="6">
        <v>462.2</v>
      </c>
      <c r="GE24" s="6">
        <v>460.4</v>
      </c>
      <c r="GF24" s="6">
        <v>466.9</v>
      </c>
      <c r="GG24" s="6">
        <v>462.6</v>
      </c>
      <c r="GH24" s="6">
        <v>481.1</v>
      </c>
      <c r="GI24" s="6">
        <v>484.1</v>
      </c>
      <c r="GJ24" s="6">
        <v>505.3</v>
      </c>
      <c r="GK24" s="6">
        <v>533.79999999999995</v>
      </c>
      <c r="GL24" s="6">
        <v>550.29999999999995</v>
      </c>
      <c r="GM24" s="6">
        <v>571.6</v>
      </c>
      <c r="GN24" s="6">
        <v>583.20000000000005</v>
      </c>
      <c r="GO24" s="6">
        <v>605.79999999999995</v>
      </c>
      <c r="GP24" s="6">
        <v>609.29999999999995</v>
      </c>
      <c r="GQ24" s="6">
        <v>617.1</v>
      </c>
      <c r="GR24" s="6">
        <v>621.20000000000005</v>
      </c>
      <c r="GS24" s="6">
        <v>626.5</v>
      </c>
      <c r="GT24" s="6">
        <v>650.29999999999995</v>
      </c>
      <c r="GU24" s="6">
        <v>668.9</v>
      </c>
      <c r="GV24" s="6">
        <v>701</v>
      </c>
      <c r="GW24" s="6">
        <v>717.5</v>
      </c>
      <c r="GX24" s="6">
        <v>712.2</v>
      </c>
      <c r="GY24" s="6">
        <v>708.2</v>
      </c>
      <c r="GZ24" s="6">
        <v>683.7</v>
      </c>
      <c r="HA24" s="6">
        <v>676.6</v>
      </c>
      <c r="HB24" s="6">
        <v>701.8</v>
      </c>
      <c r="HC24" s="6">
        <v>687.9</v>
      </c>
      <c r="HD24" s="6">
        <v>697.3</v>
      </c>
      <c r="HE24" s="6">
        <v>717.9</v>
      </c>
      <c r="HF24" s="6">
        <v>743.7</v>
      </c>
      <c r="HG24" s="6">
        <v>761.3</v>
      </c>
      <c r="HH24" s="6">
        <v>789.1</v>
      </c>
      <c r="HI24" s="6">
        <v>820.7</v>
      </c>
      <c r="HJ24" s="6">
        <v>809.1</v>
      </c>
      <c r="HK24" s="6">
        <v>796.3</v>
      </c>
      <c r="HL24" s="6">
        <v>759.6</v>
      </c>
      <c r="HM24" s="6">
        <v>713.1</v>
      </c>
      <c r="HN24" s="6">
        <v>689.3</v>
      </c>
      <c r="HO24" s="6">
        <v>685.5</v>
      </c>
      <c r="HP24" s="6">
        <v>712.1</v>
      </c>
      <c r="HQ24" s="6">
        <v>722.4</v>
      </c>
      <c r="HR24" s="6">
        <v>706.3</v>
      </c>
      <c r="HS24" s="6">
        <v>715.9</v>
      </c>
      <c r="HT24" s="6">
        <v>716.6</v>
      </c>
      <c r="HU24" s="6">
        <v>731.8</v>
      </c>
      <c r="HV24" s="6">
        <v>771.1</v>
      </c>
      <c r="HW24" s="6">
        <v>797</v>
      </c>
      <c r="HX24" s="6">
        <v>822.1</v>
      </c>
      <c r="HY24" s="6">
        <v>834.9</v>
      </c>
      <c r="HZ24" s="6">
        <v>857.9</v>
      </c>
      <c r="IA24" s="6">
        <v>883.7</v>
      </c>
      <c r="IB24" s="6">
        <v>917.3</v>
      </c>
      <c r="IC24" s="6">
        <v>921.4</v>
      </c>
      <c r="ID24" s="6">
        <v>955</v>
      </c>
      <c r="IE24" s="6">
        <v>1002.8</v>
      </c>
      <c r="IF24" s="6">
        <v>1034.4000000000001</v>
      </c>
      <c r="IG24" s="6">
        <v>1051.9000000000001</v>
      </c>
      <c r="IH24" s="6">
        <v>1083.2</v>
      </c>
      <c r="II24" s="6">
        <v>1105.5</v>
      </c>
      <c r="IJ24" s="6">
        <v>1136.4000000000001</v>
      </c>
      <c r="IK24" s="6">
        <v>1176</v>
      </c>
      <c r="IL24" s="6">
        <v>1221</v>
      </c>
      <c r="IM24" s="6">
        <v>1273.7</v>
      </c>
      <c r="IN24" s="6">
        <v>1351.5</v>
      </c>
      <c r="IO24" s="6">
        <v>1371.2</v>
      </c>
      <c r="IP24" s="6">
        <v>1167.7</v>
      </c>
      <c r="IQ24" s="6">
        <v>1004.7</v>
      </c>
      <c r="IR24" s="6">
        <v>1004.5</v>
      </c>
      <c r="IS24" s="6">
        <v>1067.0999999999999</v>
      </c>
      <c r="IT24" s="6">
        <v>1153.3</v>
      </c>
      <c r="IU24" s="6">
        <v>1200.2</v>
      </c>
      <c r="IV24" s="6">
        <v>1250.4000000000001</v>
      </c>
      <c r="IW24" s="6">
        <v>1283</v>
      </c>
      <c r="IX24" s="6">
        <v>1358</v>
      </c>
      <c r="IY24" s="6">
        <v>1415.2</v>
      </c>
      <c r="IZ24" s="6">
        <v>1468.8</v>
      </c>
      <c r="JA24" s="6">
        <v>1489.6</v>
      </c>
      <c r="JB24" s="6">
        <v>1500.2</v>
      </c>
      <c r="JC24" s="6">
        <v>1515.4</v>
      </c>
      <c r="JD24" s="6">
        <v>1533.4</v>
      </c>
      <c r="JE24" s="6">
        <v>1541.4</v>
      </c>
      <c r="JF24" s="6">
        <v>1528.2</v>
      </c>
      <c r="JG24" s="6">
        <v>1541.1</v>
      </c>
      <c r="JH24" s="6">
        <v>1547.7</v>
      </c>
      <c r="JI24" s="6">
        <v>1556.7</v>
      </c>
      <c r="JJ24" s="6">
        <v>1610</v>
      </c>
      <c r="JK24" s="6">
        <v>1593.8</v>
      </c>
      <c r="JL24" s="6">
        <v>1630.2</v>
      </c>
      <c r="JM24" s="6">
        <v>1635.8</v>
      </c>
      <c r="JN24" s="6">
        <v>1608.1</v>
      </c>
      <c r="JO24" s="6">
        <v>1524.4</v>
      </c>
      <c r="JP24" s="6">
        <v>1526.4</v>
      </c>
      <c r="JQ24" s="6">
        <v>1487.8</v>
      </c>
      <c r="JR24" s="6">
        <v>1448.1</v>
      </c>
      <c r="JS24" s="6">
        <v>1414.3</v>
      </c>
      <c r="JT24" s="6">
        <v>1434</v>
      </c>
      <c r="JU24" s="6">
        <v>1466.7</v>
      </c>
      <c r="JV24" s="6">
        <v>1475.4</v>
      </c>
      <c r="JW24" s="6">
        <v>1519.6</v>
      </c>
      <c r="JX24" s="6">
        <v>1513.3</v>
      </c>
      <c r="JY24" s="6">
        <v>1537.7</v>
      </c>
      <c r="JZ24" s="6">
        <v>1616</v>
      </c>
      <c r="KA24" s="6">
        <v>1639.2</v>
      </c>
      <c r="KB24" s="6">
        <v>1699.2</v>
      </c>
      <c r="KC24" s="6">
        <v>1667.7</v>
      </c>
      <c r="KD24" s="6">
        <v>1671.1</v>
      </c>
      <c r="KE24" s="6">
        <v>1667.9</v>
      </c>
      <c r="KF24" s="6">
        <v>1640.7</v>
      </c>
      <c r="KG24" s="6">
        <v>1635.5</v>
      </c>
      <c r="KH24" s="6">
        <v>1634.8</v>
      </c>
      <c r="KI24" s="6">
        <v>1598.7</v>
      </c>
      <c r="KJ24" s="6">
        <v>1139</v>
      </c>
      <c r="KK24" s="6">
        <v>1416.7</v>
      </c>
      <c r="KL24" s="6">
        <v>1532.2</v>
      </c>
      <c r="KM24" s="6">
        <v>1625</v>
      </c>
      <c r="KN24" s="6">
        <v>1713.5</v>
      </c>
      <c r="KO24" s="6">
        <v>1751.9</v>
      </c>
      <c r="KP24" s="6">
        <v>1893.4</v>
      </c>
      <c r="KQ24" s="6">
        <v>1951</v>
      </c>
      <c r="KR24" s="6">
        <v>2115.1</v>
      </c>
      <c r="KS24" s="6">
        <v>2139.9</v>
      </c>
      <c r="KT24" s="6">
        <v>2046.9</v>
      </c>
      <c r="KU24" s="6">
        <v>2090.4</v>
      </c>
      <c r="KV24" s="6">
        <v>1968.6</v>
      </c>
      <c r="KW24" s="6">
        <v>2026.7</v>
      </c>
      <c r="KX24" s="6">
        <v>2026.9</v>
      </c>
    </row>
    <row r="25" spans="1:310">
      <c r="A25" s="6" t="s">
        <v>842</v>
      </c>
      <c r="B25" s="6" t="s">
        <v>843</v>
      </c>
      <c r="C25" s="6">
        <v>2.7</v>
      </c>
      <c r="D25" s="6">
        <v>2.8</v>
      </c>
      <c r="E25" s="6">
        <v>2.6</v>
      </c>
      <c r="F25" s="6">
        <v>2.5</v>
      </c>
      <c r="G25" s="6">
        <v>2.2999999999999998</v>
      </c>
      <c r="H25" s="6">
        <v>2.2000000000000002</v>
      </c>
      <c r="I25" s="6">
        <v>2.2999999999999998</v>
      </c>
      <c r="J25" s="6">
        <v>2.2999999999999998</v>
      </c>
      <c r="K25" s="6">
        <v>2.4</v>
      </c>
      <c r="L25" s="6">
        <v>2.5</v>
      </c>
      <c r="M25" s="6">
        <v>2.2000000000000002</v>
      </c>
      <c r="N25" s="6">
        <v>2</v>
      </c>
      <c r="O25" s="6">
        <v>2.1</v>
      </c>
      <c r="P25" s="6">
        <v>2.1</v>
      </c>
      <c r="Q25" s="6">
        <v>2.1</v>
      </c>
      <c r="R25" s="6">
        <v>2.2999999999999998</v>
      </c>
      <c r="S25" s="6">
        <v>2.5</v>
      </c>
      <c r="T25" s="6">
        <v>2.8</v>
      </c>
      <c r="U25" s="6">
        <v>3</v>
      </c>
      <c r="V25" s="6">
        <v>3.1</v>
      </c>
      <c r="W25" s="6">
        <v>3.3</v>
      </c>
      <c r="X25" s="6">
        <v>3.1</v>
      </c>
      <c r="Y25" s="6">
        <v>2.8</v>
      </c>
      <c r="Z25" s="6">
        <v>2.8</v>
      </c>
      <c r="AA25" s="6">
        <v>3</v>
      </c>
      <c r="AB25" s="6">
        <v>2.9</v>
      </c>
      <c r="AC25" s="6">
        <v>2.9</v>
      </c>
      <c r="AD25" s="6">
        <v>2.8</v>
      </c>
      <c r="AE25" s="6">
        <v>2.8</v>
      </c>
      <c r="AF25" s="6">
        <v>2.8</v>
      </c>
      <c r="AG25" s="6">
        <v>3</v>
      </c>
      <c r="AH25" s="6">
        <v>3</v>
      </c>
      <c r="AI25" s="6">
        <v>3.1</v>
      </c>
      <c r="AJ25" s="6">
        <v>3.1</v>
      </c>
      <c r="AK25" s="6">
        <v>3.4</v>
      </c>
      <c r="AL25" s="6">
        <v>3.4</v>
      </c>
      <c r="AM25" s="6">
        <v>3.5</v>
      </c>
      <c r="AN25" s="6">
        <v>3.7</v>
      </c>
      <c r="AO25" s="6">
        <v>3.8</v>
      </c>
      <c r="AP25" s="6">
        <v>4</v>
      </c>
      <c r="AQ25" s="6">
        <v>4.3</v>
      </c>
      <c r="AR25" s="6">
        <v>4.3</v>
      </c>
      <c r="AS25" s="6">
        <v>4.3</v>
      </c>
      <c r="AT25" s="6">
        <v>4.9000000000000004</v>
      </c>
      <c r="AU25" s="6">
        <v>4</v>
      </c>
      <c r="AV25" s="6">
        <v>4.2</v>
      </c>
      <c r="AW25" s="6">
        <v>4.0999999999999996</v>
      </c>
      <c r="AX25" s="6">
        <v>4.2</v>
      </c>
      <c r="AY25" s="6">
        <v>6.4</v>
      </c>
      <c r="AZ25" s="6">
        <v>5.9</v>
      </c>
      <c r="BA25" s="6">
        <v>6.6</v>
      </c>
      <c r="BB25" s="6">
        <v>6.3</v>
      </c>
      <c r="BC25" s="6">
        <v>6.6</v>
      </c>
      <c r="BD25" s="6">
        <v>6.4</v>
      </c>
      <c r="BE25" s="6">
        <v>6.6</v>
      </c>
      <c r="BF25" s="6">
        <v>6.7</v>
      </c>
      <c r="BG25" s="6">
        <v>6.4</v>
      </c>
      <c r="BH25" s="6">
        <v>6.6</v>
      </c>
      <c r="BI25" s="6">
        <v>6.8</v>
      </c>
      <c r="BJ25" s="6">
        <v>6.9</v>
      </c>
      <c r="BK25" s="6">
        <v>7.1</v>
      </c>
      <c r="BL25" s="6">
        <v>7.4</v>
      </c>
      <c r="BM25" s="6">
        <v>7.3</v>
      </c>
      <c r="BN25" s="6">
        <v>7.6</v>
      </c>
      <c r="BO25" s="6">
        <v>7.9</v>
      </c>
      <c r="BP25" s="6">
        <v>8</v>
      </c>
      <c r="BQ25" s="6">
        <v>7.5</v>
      </c>
      <c r="BR25" s="6">
        <v>7.6</v>
      </c>
      <c r="BS25" s="6">
        <v>8</v>
      </c>
      <c r="BT25" s="6">
        <v>8</v>
      </c>
      <c r="BU25" s="6">
        <v>8.4</v>
      </c>
      <c r="BV25" s="6">
        <v>8.6</v>
      </c>
      <c r="BW25" s="6">
        <v>8.5</v>
      </c>
      <c r="BX25" s="6">
        <v>9.4</v>
      </c>
      <c r="BY25" s="6">
        <v>9.4</v>
      </c>
      <c r="BZ25" s="6">
        <v>9.4</v>
      </c>
      <c r="CA25" s="6">
        <v>8.6999999999999993</v>
      </c>
      <c r="CB25" s="6">
        <v>10.4</v>
      </c>
      <c r="CC25" s="6">
        <v>9.9</v>
      </c>
      <c r="CD25" s="6">
        <v>10.3</v>
      </c>
      <c r="CE25" s="6">
        <v>11</v>
      </c>
      <c r="CF25" s="6">
        <v>10.6</v>
      </c>
      <c r="CG25" s="6">
        <v>10.9</v>
      </c>
      <c r="CH25" s="6">
        <v>11.2</v>
      </c>
      <c r="CI25" s="6">
        <v>11.5</v>
      </c>
      <c r="CJ25" s="6">
        <v>11.8</v>
      </c>
      <c r="CK25" s="6">
        <v>12.8</v>
      </c>
      <c r="CL25" s="6">
        <v>12.7</v>
      </c>
      <c r="CM25" s="6">
        <v>12</v>
      </c>
      <c r="CN25" s="6">
        <v>13.3</v>
      </c>
      <c r="CO25" s="6">
        <v>13.6</v>
      </c>
      <c r="CP25" s="6">
        <v>13.8</v>
      </c>
      <c r="CQ25" s="6">
        <v>13.6</v>
      </c>
      <c r="CR25" s="6">
        <v>14.8</v>
      </c>
      <c r="CS25" s="6">
        <v>15.2</v>
      </c>
      <c r="CT25" s="6">
        <v>15</v>
      </c>
      <c r="CU25" s="6">
        <v>16.7</v>
      </c>
      <c r="CV25" s="6">
        <v>16.5</v>
      </c>
      <c r="CW25" s="6">
        <v>16.7</v>
      </c>
      <c r="CX25" s="6">
        <v>17.100000000000001</v>
      </c>
      <c r="CY25" s="6">
        <v>18.2</v>
      </c>
      <c r="CZ25" s="6">
        <v>17.5</v>
      </c>
      <c r="DA25" s="6">
        <v>18.899999999999999</v>
      </c>
      <c r="DB25" s="6">
        <v>18.399999999999999</v>
      </c>
      <c r="DC25" s="6">
        <v>18.7</v>
      </c>
      <c r="DD25" s="6">
        <v>19.399999999999999</v>
      </c>
      <c r="DE25" s="6">
        <v>20.3</v>
      </c>
      <c r="DF25" s="6">
        <v>19.600000000000001</v>
      </c>
      <c r="DG25" s="6">
        <v>21.6</v>
      </c>
      <c r="DH25" s="6">
        <v>23.1</v>
      </c>
      <c r="DI25" s="6">
        <v>23</v>
      </c>
      <c r="DJ25" s="6">
        <v>24.9</v>
      </c>
      <c r="DK25" s="6">
        <v>26.4</v>
      </c>
      <c r="DL25" s="6">
        <v>28.4</v>
      </c>
      <c r="DM25" s="6">
        <v>24.3</v>
      </c>
      <c r="DN25" s="6">
        <v>25.8</v>
      </c>
      <c r="DO25" s="6">
        <v>26.6</v>
      </c>
      <c r="DP25" s="6">
        <v>27.5</v>
      </c>
      <c r="DQ25" s="6">
        <v>29.1</v>
      </c>
      <c r="DR25" s="6">
        <v>28.9</v>
      </c>
      <c r="DS25" s="6">
        <v>29</v>
      </c>
      <c r="DT25" s="6">
        <v>30.6</v>
      </c>
      <c r="DU25" s="6">
        <v>31.7</v>
      </c>
      <c r="DV25" s="6">
        <v>32.5</v>
      </c>
      <c r="DW25" s="6">
        <v>34.799999999999997</v>
      </c>
      <c r="DX25" s="6">
        <v>35.6</v>
      </c>
      <c r="DY25" s="6">
        <v>37.700000000000003</v>
      </c>
      <c r="DZ25" s="6">
        <v>39.9</v>
      </c>
      <c r="EA25" s="6">
        <v>40.799999999999997</v>
      </c>
      <c r="EB25" s="6">
        <v>42</v>
      </c>
      <c r="EC25" s="6">
        <v>43</v>
      </c>
      <c r="ED25" s="6">
        <v>45.6</v>
      </c>
      <c r="EE25" s="6">
        <v>46.5</v>
      </c>
      <c r="EF25" s="6">
        <v>49.7</v>
      </c>
      <c r="EG25" s="6">
        <v>52.2</v>
      </c>
      <c r="EH25" s="6">
        <v>53</v>
      </c>
      <c r="EI25" s="6">
        <v>58.2</v>
      </c>
      <c r="EJ25" s="6">
        <v>59.7</v>
      </c>
      <c r="EK25" s="6">
        <v>60.6</v>
      </c>
      <c r="EL25" s="6">
        <v>61.6</v>
      </c>
      <c r="EM25" s="6">
        <v>60.9</v>
      </c>
      <c r="EN25" s="6">
        <v>60.9</v>
      </c>
      <c r="EO25" s="6">
        <v>61.1</v>
      </c>
      <c r="EP25" s="6">
        <v>59.8</v>
      </c>
      <c r="EQ25" s="6">
        <v>61</v>
      </c>
      <c r="ER25" s="6">
        <v>63.4</v>
      </c>
      <c r="ES25" s="6">
        <v>63.9</v>
      </c>
      <c r="ET25" s="6">
        <v>63.5</v>
      </c>
      <c r="EU25" s="6">
        <v>68.599999999999994</v>
      </c>
      <c r="EV25" s="6">
        <v>72.2</v>
      </c>
      <c r="EW25" s="6">
        <v>71.3</v>
      </c>
      <c r="EX25" s="6">
        <v>72.2</v>
      </c>
      <c r="EY25" s="6">
        <v>73.900000000000006</v>
      </c>
      <c r="EZ25" s="6">
        <v>75.400000000000006</v>
      </c>
      <c r="FA25" s="6">
        <v>75.099999999999994</v>
      </c>
      <c r="FB25" s="6">
        <v>78.5</v>
      </c>
      <c r="FC25" s="6">
        <v>88.9</v>
      </c>
      <c r="FD25" s="6">
        <v>87.3</v>
      </c>
      <c r="FE25" s="6">
        <v>90.7</v>
      </c>
      <c r="FF25" s="6">
        <v>91.4</v>
      </c>
      <c r="FG25" s="6">
        <v>93.5</v>
      </c>
      <c r="FH25" s="6">
        <v>96.6</v>
      </c>
      <c r="FI25" s="6">
        <v>99.8</v>
      </c>
      <c r="FJ25" s="6">
        <v>103.8</v>
      </c>
      <c r="FK25" s="6">
        <v>107.5</v>
      </c>
      <c r="FL25" s="6">
        <v>111</v>
      </c>
      <c r="FM25" s="6">
        <v>114.9</v>
      </c>
      <c r="FN25" s="6">
        <v>116.8</v>
      </c>
      <c r="FO25" s="6">
        <v>124.7</v>
      </c>
      <c r="FP25" s="6">
        <v>127.6</v>
      </c>
      <c r="FQ25" s="6">
        <v>130.30000000000001</v>
      </c>
      <c r="FR25" s="6">
        <v>135.5</v>
      </c>
      <c r="FS25" s="6">
        <v>142</v>
      </c>
      <c r="FT25" s="6">
        <v>145.30000000000001</v>
      </c>
      <c r="FU25" s="6">
        <v>148.80000000000001</v>
      </c>
      <c r="FV25" s="6">
        <v>158.30000000000001</v>
      </c>
      <c r="FW25" s="6">
        <v>152.5</v>
      </c>
      <c r="FX25" s="6">
        <v>163.6</v>
      </c>
      <c r="FY25" s="6">
        <v>169</v>
      </c>
      <c r="FZ25" s="6">
        <v>174.1</v>
      </c>
      <c r="GA25" s="6">
        <v>175.6</v>
      </c>
      <c r="GB25" s="6">
        <v>177.4</v>
      </c>
      <c r="GC25" s="6">
        <v>178.8</v>
      </c>
      <c r="GD25" s="6">
        <v>179.2</v>
      </c>
      <c r="GE25" s="6">
        <v>183.2</v>
      </c>
      <c r="GF25" s="6">
        <v>186.2</v>
      </c>
      <c r="GG25" s="6">
        <v>188.3</v>
      </c>
      <c r="GH25" s="6">
        <v>190.5</v>
      </c>
      <c r="GI25" s="6">
        <v>197.1</v>
      </c>
      <c r="GJ25" s="6">
        <v>201.7</v>
      </c>
      <c r="GK25" s="6">
        <v>203.1</v>
      </c>
      <c r="GL25" s="6">
        <v>208.3</v>
      </c>
      <c r="GM25" s="6">
        <v>210</v>
      </c>
      <c r="GN25" s="6">
        <v>215.7</v>
      </c>
      <c r="GO25" s="6">
        <v>225.6</v>
      </c>
      <c r="GP25" s="6">
        <v>230.2</v>
      </c>
      <c r="GQ25" s="6">
        <v>230.8</v>
      </c>
      <c r="GR25" s="6">
        <v>237.9</v>
      </c>
      <c r="GS25" s="6">
        <v>233.1</v>
      </c>
      <c r="GT25" s="6">
        <v>253.5</v>
      </c>
      <c r="GU25" s="6">
        <v>249.5</v>
      </c>
      <c r="GV25" s="6">
        <v>253.5</v>
      </c>
      <c r="GW25" s="6">
        <v>256.5</v>
      </c>
      <c r="GX25" s="6">
        <v>256.2</v>
      </c>
      <c r="GY25" s="6">
        <v>254.9</v>
      </c>
      <c r="GZ25" s="6">
        <v>263.60000000000002</v>
      </c>
      <c r="HA25" s="6">
        <v>258.7</v>
      </c>
      <c r="HB25" s="6">
        <v>264.5</v>
      </c>
      <c r="HC25" s="6">
        <v>272.8</v>
      </c>
      <c r="HD25" s="6">
        <v>277.3</v>
      </c>
      <c r="HE25" s="6">
        <v>287.39999999999998</v>
      </c>
      <c r="HF25" s="6">
        <v>287.3</v>
      </c>
      <c r="HG25" s="6">
        <v>291.60000000000002</v>
      </c>
      <c r="HH25" s="6">
        <v>304.3</v>
      </c>
      <c r="HI25" s="6">
        <v>304.3</v>
      </c>
      <c r="HJ25" s="6">
        <v>304.10000000000002</v>
      </c>
      <c r="HK25" s="6">
        <v>300.5</v>
      </c>
      <c r="HL25" s="6">
        <v>298.39999999999998</v>
      </c>
      <c r="HM25" s="6">
        <v>285.8</v>
      </c>
      <c r="HN25" s="6">
        <v>264.3</v>
      </c>
      <c r="HO25" s="6">
        <v>283.60000000000002</v>
      </c>
      <c r="HP25" s="6">
        <v>292.10000000000002</v>
      </c>
      <c r="HQ25" s="6">
        <v>293.2</v>
      </c>
      <c r="HR25" s="6">
        <v>296.7</v>
      </c>
      <c r="HS25" s="6">
        <v>288.3</v>
      </c>
      <c r="HT25" s="6">
        <v>290.8</v>
      </c>
      <c r="HU25" s="6">
        <v>305.5</v>
      </c>
      <c r="HV25" s="6">
        <v>320.5</v>
      </c>
      <c r="HW25" s="6">
        <v>336.7</v>
      </c>
      <c r="HX25" s="6">
        <v>348</v>
      </c>
      <c r="HY25" s="6">
        <v>345.3</v>
      </c>
      <c r="HZ25" s="6">
        <v>363.5</v>
      </c>
      <c r="IA25" s="6">
        <v>374.7</v>
      </c>
      <c r="IB25" s="6">
        <v>377.6</v>
      </c>
      <c r="IC25" s="6">
        <v>380.9</v>
      </c>
      <c r="ID25" s="6">
        <v>395.8</v>
      </c>
      <c r="IE25" s="6">
        <v>411.2</v>
      </c>
      <c r="IF25" s="6">
        <v>425.3</v>
      </c>
      <c r="IG25" s="6">
        <v>423.5</v>
      </c>
      <c r="IH25" s="6">
        <v>448.3</v>
      </c>
      <c r="II25" s="6">
        <v>472.5</v>
      </c>
      <c r="IJ25" s="6">
        <v>486.3</v>
      </c>
      <c r="IK25" s="6">
        <v>509.7</v>
      </c>
      <c r="IL25" s="6">
        <v>529.70000000000005</v>
      </c>
      <c r="IM25" s="6">
        <v>539.6</v>
      </c>
      <c r="IN25" s="6">
        <v>553.79999999999995</v>
      </c>
      <c r="IO25" s="6">
        <v>551.1</v>
      </c>
      <c r="IP25" s="6">
        <v>532.6</v>
      </c>
      <c r="IQ25" s="6">
        <v>507.1</v>
      </c>
      <c r="IR25" s="6">
        <v>516.6</v>
      </c>
      <c r="IS25" s="6">
        <v>527.6</v>
      </c>
      <c r="IT25" s="6">
        <v>550.20000000000005</v>
      </c>
      <c r="IU25" s="6">
        <v>559.70000000000005</v>
      </c>
      <c r="IV25" s="6">
        <v>569.29999999999995</v>
      </c>
      <c r="IW25" s="6">
        <v>594.20000000000005</v>
      </c>
      <c r="IX25" s="6">
        <v>614.1</v>
      </c>
      <c r="IY25" s="6">
        <v>625.20000000000005</v>
      </c>
      <c r="IZ25" s="6">
        <v>647.29999999999995</v>
      </c>
      <c r="JA25" s="6">
        <v>667.2</v>
      </c>
      <c r="JB25" s="6">
        <v>649.9</v>
      </c>
      <c r="JC25" s="6">
        <v>674.6</v>
      </c>
      <c r="JD25" s="6">
        <v>682.1</v>
      </c>
      <c r="JE25" s="6">
        <v>686.4</v>
      </c>
      <c r="JF25" s="6">
        <v>709.3</v>
      </c>
      <c r="JG25" s="6">
        <v>714.8</v>
      </c>
      <c r="JH25" s="6">
        <v>713.7</v>
      </c>
      <c r="JI25" s="6">
        <v>728.4</v>
      </c>
      <c r="JJ25" s="6">
        <v>739.3</v>
      </c>
      <c r="JK25" s="6">
        <v>749.8</v>
      </c>
      <c r="JL25" s="6">
        <v>765</v>
      </c>
      <c r="JM25" s="6">
        <v>763.4</v>
      </c>
      <c r="JN25" s="6">
        <v>768.1</v>
      </c>
      <c r="JO25" s="6">
        <v>774.7</v>
      </c>
      <c r="JP25" s="6">
        <v>774</v>
      </c>
      <c r="JQ25" s="6">
        <v>772.9</v>
      </c>
      <c r="JR25" s="6">
        <v>774.2</v>
      </c>
      <c r="JS25" s="6">
        <v>767.7</v>
      </c>
      <c r="JT25" s="6">
        <v>787.9</v>
      </c>
      <c r="JU25" s="6">
        <v>803.3</v>
      </c>
      <c r="JV25" s="6">
        <v>793</v>
      </c>
      <c r="JW25" s="6">
        <v>820.1</v>
      </c>
      <c r="JX25" s="6">
        <v>836.4</v>
      </c>
      <c r="JY25" s="6">
        <v>846.9</v>
      </c>
      <c r="JZ25" s="6">
        <v>863.1</v>
      </c>
      <c r="KA25" s="6">
        <v>878</v>
      </c>
      <c r="KB25" s="6">
        <v>863</v>
      </c>
      <c r="KC25" s="6">
        <v>867.8</v>
      </c>
      <c r="KD25" s="6">
        <v>866.3</v>
      </c>
      <c r="KE25" s="6">
        <v>876.2</v>
      </c>
      <c r="KF25" s="6">
        <v>904.6</v>
      </c>
      <c r="KG25" s="6">
        <v>896.9</v>
      </c>
      <c r="KH25" s="6">
        <v>897.1</v>
      </c>
      <c r="KI25" s="6">
        <v>817.4</v>
      </c>
      <c r="KJ25" s="6">
        <v>672.3</v>
      </c>
      <c r="KK25" s="6">
        <v>689.9</v>
      </c>
      <c r="KL25" s="6">
        <v>734.2</v>
      </c>
      <c r="KM25" s="6">
        <v>757.8</v>
      </c>
      <c r="KN25" s="6">
        <v>784.8</v>
      </c>
      <c r="KO25" s="6">
        <v>814</v>
      </c>
      <c r="KP25" s="6">
        <v>859.7</v>
      </c>
      <c r="KQ25" s="6">
        <v>886.6</v>
      </c>
      <c r="KR25" s="6">
        <v>929.1</v>
      </c>
      <c r="KS25" s="6">
        <v>944.6</v>
      </c>
      <c r="KT25" s="6">
        <v>966.9</v>
      </c>
      <c r="KU25" s="6">
        <v>974.4</v>
      </c>
      <c r="KV25" s="6">
        <v>993.2</v>
      </c>
      <c r="KW25" s="6">
        <v>1004</v>
      </c>
      <c r="KX25" s="6">
        <v>1027.2</v>
      </c>
    </row>
    <row r="26" spans="1:310">
      <c r="A26" s="6" t="s">
        <v>844</v>
      </c>
      <c r="B26" s="6" t="s">
        <v>845</v>
      </c>
      <c r="C26" s="6">
        <v>7.5</v>
      </c>
      <c r="D26" s="6">
        <v>8.1999999999999993</v>
      </c>
      <c r="E26" s="6">
        <v>7.7</v>
      </c>
      <c r="F26" s="6">
        <v>8.3000000000000007</v>
      </c>
      <c r="G26" s="6">
        <v>9.6</v>
      </c>
      <c r="H26" s="6">
        <v>10</v>
      </c>
      <c r="I26" s="6">
        <v>10.5</v>
      </c>
      <c r="J26" s="6">
        <v>10.1</v>
      </c>
      <c r="K26" s="6">
        <v>9.6</v>
      </c>
      <c r="L26" s="6">
        <v>9.4</v>
      </c>
      <c r="M26" s="6">
        <v>8.9</v>
      </c>
      <c r="N26" s="6">
        <v>9.1</v>
      </c>
      <c r="O26" s="6">
        <v>9.5</v>
      </c>
      <c r="P26" s="6">
        <v>10.199999999999999</v>
      </c>
      <c r="Q26" s="6">
        <v>13</v>
      </c>
      <c r="R26" s="6">
        <v>13.7</v>
      </c>
      <c r="S26" s="6">
        <v>14.9</v>
      </c>
      <c r="T26" s="6">
        <v>15.2</v>
      </c>
      <c r="U26" s="6">
        <v>14.3</v>
      </c>
      <c r="V26" s="6">
        <v>14</v>
      </c>
      <c r="W26" s="6">
        <v>15</v>
      </c>
      <c r="X26" s="6">
        <v>14.6</v>
      </c>
      <c r="Y26" s="6">
        <v>15.3</v>
      </c>
      <c r="Z26" s="6">
        <v>16.3</v>
      </c>
      <c r="AA26" s="6">
        <v>15.8</v>
      </c>
      <c r="AB26" s="6">
        <v>16.399999999999999</v>
      </c>
      <c r="AC26" s="6">
        <v>16.3</v>
      </c>
      <c r="AD26" s="6">
        <v>15.5</v>
      </c>
      <c r="AE26" s="6">
        <v>14.8</v>
      </c>
      <c r="AF26" s="6">
        <v>16.2</v>
      </c>
      <c r="AG26" s="6">
        <v>15.3</v>
      </c>
      <c r="AH26" s="6">
        <v>15.5</v>
      </c>
      <c r="AI26" s="6">
        <v>16.2</v>
      </c>
      <c r="AJ26" s="6">
        <v>17.100000000000001</v>
      </c>
      <c r="AK26" s="6">
        <v>17.399999999999999</v>
      </c>
      <c r="AL26" s="6">
        <v>18.100000000000001</v>
      </c>
      <c r="AM26" s="6">
        <v>18.899999999999999</v>
      </c>
      <c r="AN26" s="6">
        <v>19</v>
      </c>
      <c r="AO26" s="6">
        <v>19.3</v>
      </c>
      <c r="AP26" s="6">
        <v>18.5</v>
      </c>
      <c r="AQ26" s="6">
        <v>20.100000000000001</v>
      </c>
      <c r="AR26" s="6">
        <v>20.3</v>
      </c>
      <c r="AS26" s="6">
        <v>19.8</v>
      </c>
      <c r="AT26" s="6">
        <v>19.600000000000001</v>
      </c>
      <c r="AU26" s="6">
        <v>19.5</v>
      </c>
      <c r="AV26" s="6">
        <v>20.100000000000001</v>
      </c>
      <c r="AW26" s="6">
        <v>19.7</v>
      </c>
      <c r="AX26" s="6">
        <v>20.8</v>
      </c>
      <c r="AY26" s="6">
        <v>21.4</v>
      </c>
      <c r="AZ26" s="6">
        <v>22.5</v>
      </c>
      <c r="BA26" s="6">
        <v>22.9</v>
      </c>
      <c r="BB26" s="6">
        <v>22.5</v>
      </c>
      <c r="BC26" s="6">
        <v>23.3</v>
      </c>
      <c r="BD26" s="6">
        <v>23.5</v>
      </c>
      <c r="BE26" s="6">
        <v>22.9</v>
      </c>
      <c r="BF26" s="6">
        <v>21.7</v>
      </c>
      <c r="BG26" s="6">
        <v>21.7</v>
      </c>
      <c r="BH26" s="6">
        <v>21.9</v>
      </c>
      <c r="BI26" s="6">
        <v>23.3</v>
      </c>
      <c r="BJ26" s="6">
        <v>23.9</v>
      </c>
      <c r="BK26" s="6">
        <v>24.3</v>
      </c>
      <c r="BL26" s="6">
        <v>24.9</v>
      </c>
      <c r="BM26" s="6">
        <v>25.1</v>
      </c>
      <c r="BN26" s="6">
        <v>25.6</v>
      </c>
      <c r="BO26" s="6">
        <v>25.2</v>
      </c>
      <c r="BP26" s="6">
        <v>25.9</v>
      </c>
      <c r="BQ26" s="6">
        <v>26.7</v>
      </c>
      <c r="BR26" s="6">
        <v>26.8</v>
      </c>
      <c r="BS26" s="6">
        <v>27</v>
      </c>
      <c r="BT26" s="6">
        <v>27.7</v>
      </c>
      <c r="BU26" s="6">
        <v>28.4</v>
      </c>
      <c r="BV26" s="6">
        <v>29.3</v>
      </c>
      <c r="BW26" s="6">
        <v>28.5</v>
      </c>
      <c r="BX26" s="6">
        <v>31.7</v>
      </c>
      <c r="BY26" s="6">
        <v>32</v>
      </c>
      <c r="BZ26" s="6">
        <v>33.9</v>
      </c>
      <c r="CA26" s="6">
        <v>35</v>
      </c>
      <c r="CB26" s="6">
        <v>36.200000000000003</v>
      </c>
      <c r="CC26" s="6">
        <v>38.200000000000003</v>
      </c>
      <c r="CD26" s="6">
        <v>38.799999999999997</v>
      </c>
      <c r="CE26" s="6">
        <v>39.4</v>
      </c>
      <c r="CF26" s="6">
        <v>39</v>
      </c>
      <c r="CG26" s="6">
        <v>39.5</v>
      </c>
      <c r="CH26" s="6">
        <v>41.7</v>
      </c>
      <c r="CI26" s="6">
        <v>44.4</v>
      </c>
      <c r="CJ26" s="6">
        <v>45.4</v>
      </c>
      <c r="CK26" s="6">
        <v>48.2</v>
      </c>
      <c r="CL26" s="6">
        <v>48.2</v>
      </c>
      <c r="CM26" s="6">
        <v>43.8</v>
      </c>
      <c r="CN26" s="6">
        <v>52.7</v>
      </c>
      <c r="CO26" s="6">
        <v>52.4</v>
      </c>
      <c r="CP26" s="6">
        <v>53.1</v>
      </c>
      <c r="CQ26" s="6">
        <v>53.5</v>
      </c>
      <c r="CR26" s="6">
        <v>55.2</v>
      </c>
      <c r="CS26" s="6">
        <v>56.4</v>
      </c>
      <c r="CT26" s="6">
        <v>57.9</v>
      </c>
      <c r="CU26" s="6">
        <v>58.7</v>
      </c>
      <c r="CV26" s="6">
        <v>63.3</v>
      </c>
      <c r="CW26" s="6">
        <v>65.5</v>
      </c>
      <c r="CX26" s="6">
        <v>61.9</v>
      </c>
      <c r="CY26" s="6">
        <v>72.2</v>
      </c>
      <c r="CZ26" s="6">
        <v>71.400000000000006</v>
      </c>
      <c r="DA26" s="6">
        <v>74.099999999999994</v>
      </c>
      <c r="DB26" s="6">
        <v>79.2</v>
      </c>
      <c r="DC26" s="6">
        <v>85.4</v>
      </c>
      <c r="DD26" s="6">
        <v>89.5</v>
      </c>
      <c r="DE26" s="6">
        <v>91.1</v>
      </c>
      <c r="DF26" s="6">
        <v>98.7</v>
      </c>
      <c r="DG26" s="6">
        <v>110.3</v>
      </c>
      <c r="DH26" s="6">
        <v>129.4</v>
      </c>
      <c r="DI26" s="6">
        <v>133.6</v>
      </c>
      <c r="DJ26" s="6">
        <v>136.6</v>
      </c>
      <c r="DK26" s="6">
        <v>124.9</v>
      </c>
      <c r="DL26" s="6">
        <v>115.2</v>
      </c>
      <c r="DM26" s="6">
        <v>122.1</v>
      </c>
      <c r="DN26" s="6">
        <v>128.69999999999999</v>
      </c>
      <c r="DO26" s="6">
        <v>138.9</v>
      </c>
      <c r="DP26" s="6">
        <v>147.1</v>
      </c>
      <c r="DQ26" s="6">
        <v>155.80000000000001</v>
      </c>
      <c r="DR26" s="6">
        <v>162.69999999999999</v>
      </c>
      <c r="DS26" s="6">
        <v>176.4</v>
      </c>
      <c r="DT26" s="6">
        <v>183</v>
      </c>
      <c r="DU26" s="6">
        <v>182.9</v>
      </c>
      <c r="DV26" s="6">
        <v>187.4</v>
      </c>
      <c r="DW26" s="6">
        <v>203.3</v>
      </c>
      <c r="DX26" s="6">
        <v>208.8</v>
      </c>
      <c r="DY26" s="6">
        <v>215.1</v>
      </c>
      <c r="DZ26" s="6">
        <v>221.8</v>
      </c>
      <c r="EA26" s="6">
        <v>229.8</v>
      </c>
      <c r="EB26" s="6">
        <v>243.1</v>
      </c>
      <c r="EC26" s="6">
        <v>257.3</v>
      </c>
      <c r="ED26" s="6">
        <v>280.5</v>
      </c>
      <c r="EE26" s="6">
        <v>304.3</v>
      </c>
      <c r="EF26" s="6">
        <v>292.60000000000002</v>
      </c>
      <c r="EG26" s="6">
        <v>279.2</v>
      </c>
      <c r="EH26" s="6">
        <v>299.2</v>
      </c>
      <c r="EI26" s="6">
        <v>319.7</v>
      </c>
      <c r="EJ26" s="6">
        <v>322</v>
      </c>
      <c r="EK26" s="6">
        <v>309.89999999999998</v>
      </c>
      <c r="EL26" s="6">
        <v>319.39999999999998</v>
      </c>
      <c r="EM26" s="6">
        <v>309.5</v>
      </c>
      <c r="EN26" s="6">
        <v>299.10000000000002</v>
      </c>
      <c r="EO26" s="6">
        <v>309.3</v>
      </c>
      <c r="EP26" s="6">
        <v>294.89999999999998</v>
      </c>
      <c r="EQ26" s="6">
        <v>295.3</v>
      </c>
      <c r="ER26" s="6">
        <v>317.89999999999998</v>
      </c>
      <c r="ES26" s="6">
        <v>343.4</v>
      </c>
      <c r="ET26" s="6">
        <v>358</v>
      </c>
      <c r="EU26" s="6">
        <v>388</v>
      </c>
      <c r="EV26" s="6">
        <v>406.5</v>
      </c>
      <c r="EW26" s="6">
        <v>409.6</v>
      </c>
      <c r="EX26" s="6">
        <v>416.4</v>
      </c>
      <c r="EY26" s="6">
        <v>397.3</v>
      </c>
      <c r="EZ26" s="6">
        <v>418.6</v>
      </c>
      <c r="FA26" s="6">
        <v>414.2</v>
      </c>
      <c r="FB26" s="6">
        <v>438.9</v>
      </c>
      <c r="FC26" s="6">
        <v>439.4</v>
      </c>
      <c r="FD26" s="6">
        <v>444</v>
      </c>
      <c r="FE26" s="6">
        <v>459.4</v>
      </c>
      <c r="FF26" s="6">
        <v>468.6</v>
      </c>
      <c r="FG26" s="6">
        <v>477.7</v>
      </c>
      <c r="FH26" s="6">
        <v>502.3</v>
      </c>
      <c r="FI26" s="6">
        <v>517.29999999999995</v>
      </c>
      <c r="FJ26" s="6">
        <v>537.5</v>
      </c>
      <c r="FK26" s="6">
        <v>542.70000000000005</v>
      </c>
      <c r="FL26" s="6">
        <v>546.1</v>
      </c>
      <c r="FM26" s="6">
        <v>552.79999999999995</v>
      </c>
      <c r="FN26" s="6">
        <v>574.29999999999995</v>
      </c>
      <c r="FO26" s="6">
        <v>586.20000000000005</v>
      </c>
      <c r="FP26" s="6">
        <v>595.4</v>
      </c>
      <c r="FQ26" s="6">
        <v>584.4</v>
      </c>
      <c r="FR26" s="6">
        <v>598.20000000000005</v>
      </c>
      <c r="FS26" s="6">
        <v>626.79999999999995</v>
      </c>
      <c r="FT26" s="6">
        <v>614.79999999999995</v>
      </c>
      <c r="FU26" s="6">
        <v>630.1</v>
      </c>
      <c r="FV26" s="6">
        <v>647.29999999999995</v>
      </c>
      <c r="FW26" s="6">
        <v>620.29999999999995</v>
      </c>
      <c r="FX26" s="6">
        <v>613.9</v>
      </c>
      <c r="FY26" s="6">
        <v>621.70000000000005</v>
      </c>
      <c r="FZ26" s="6">
        <v>638.29999999999995</v>
      </c>
      <c r="GA26" s="6">
        <v>645.79999999999995</v>
      </c>
      <c r="GB26" s="6">
        <v>659</v>
      </c>
      <c r="GC26" s="6">
        <v>677.9</v>
      </c>
      <c r="GD26" s="6">
        <v>688.5</v>
      </c>
      <c r="GE26" s="6">
        <v>699.3</v>
      </c>
      <c r="GF26" s="6">
        <v>716.3</v>
      </c>
      <c r="GG26" s="6">
        <v>719.3</v>
      </c>
      <c r="GH26" s="6">
        <v>745</v>
      </c>
      <c r="GI26" s="6">
        <v>761.8</v>
      </c>
      <c r="GJ26" s="6">
        <v>797.6</v>
      </c>
      <c r="GK26" s="6">
        <v>833.8</v>
      </c>
      <c r="GL26" s="6">
        <v>860.6</v>
      </c>
      <c r="GM26" s="6">
        <v>886.9</v>
      </c>
      <c r="GN26" s="6">
        <v>908.3</v>
      </c>
      <c r="GO26" s="6">
        <v>905.8</v>
      </c>
      <c r="GP26" s="6">
        <v>909.2</v>
      </c>
      <c r="GQ26" s="6">
        <v>936.7</v>
      </c>
      <c r="GR26" s="6">
        <v>952.8</v>
      </c>
      <c r="GS26" s="6">
        <v>973.8</v>
      </c>
      <c r="GT26" s="6">
        <v>992.6</v>
      </c>
      <c r="GU26" s="6">
        <v>1027.2</v>
      </c>
      <c r="GV26" s="6">
        <v>1039.7</v>
      </c>
      <c r="GW26" s="6">
        <v>1070.9000000000001</v>
      </c>
      <c r="GX26" s="6">
        <v>1085.3</v>
      </c>
      <c r="GY26" s="6">
        <v>1098.2</v>
      </c>
      <c r="GZ26" s="6">
        <v>1109.5999999999999</v>
      </c>
      <c r="HA26" s="6">
        <v>1109.9000000000001</v>
      </c>
      <c r="HB26" s="6">
        <v>1145</v>
      </c>
      <c r="HC26" s="6">
        <v>1173.3</v>
      </c>
      <c r="HD26" s="6">
        <v>1222.0999999999999</v>
      </c>
      <c r="HE26" s="6">
        <v>1281.7</v>
      </c>
      <c r="HF26" s="6">
        <v>1332.7</v>
      </c>
      <c r="HG26" s="6">
        <v>1409.5</v>
      </c>
      <c r="HH26" s="6">
        <v>1455.9</v>
      </c>
      <c r="HI26" s="6">
        <v>1518.9</v>
      </c>
      <c r="HJ26" s="6">
        <v>1524.5</v>
      </c>
      <c r="HK26" s="6">
        <v>1499.5</v>
      </c>
      <c r="HL26" s="6">
        <v>1422</v>
      </c>
      <c r="HM26" s="6">
        <v>1369.5</v>
      </c>
      <c r="HN26" s="6">
        <v>1323.2</v>
      </c>
      <c r="HO26" s="6">
        <v>1356</v>
      </c>
      <c r="HP26" s="6">
        <v>1432.4</v>
      </c>
      <c r="HQ26" s="6">
        <v>1463.1</v>
      </c>
      <c r="HR26" s="6">
        <v>1499.3</v>
      </c>
      <c r="HS26" s="6">
        <v>1529.5</v>
      </c>
      <c r="HT26" s="6">
        <v>1527.3</v>
      </c>
      <c r="HU26" s="6">
        <v>1556.3</v>
      </c>
      <c r="HV26" s="6">
        <v>1615.4</v>
      </c>
      <c r="HW26" s="6">
        <v>1699.6</v>
      </c>
      <c r="HX26" s="6">
        <v>1787.7</v>
      </c>
      <c r="HY26" s="6">
        <v>1832.9</v>
      </c>
      <c r="HZ26" s="6">
        <v>1921.8</v>
      </c>
      <c r="IA26" s="6">
        <v>1955.1</v>
      </c>
      <c r="IB26" s="6">
        <v>2002.1</v>
      </c>
      <c r="IC26" s="6">
        <v>2053.3000000000002</v>
      </c>
      <c r="ID26" s="6">
        <v>2155.5</v>
      </c>
      <c r="IE26" s="6">
        <v>2204.8000000000002</v>
      </c>
      <c r="IF26" s="6">
        <v>2253.8000000000002</v>
      </c>
      <c r="IG26" s="6">
        <v>2298.6999999999998</v>
      </c>
      <c r="IH26" s="6">
        <v>2269.1999999999998</v>
      </c>
      <c r="II26" s="6">
        <v>2317.3000000000002</v>
      </c>
      <c r="IJ26" s="6">
        <v>2368.6</v>
      </c>
      <c r="IK26" s="6">
        <v>2414.6999999999998</v>
      </c>
      <c r="IL26" s="6">
        <v>2480.4</v>
      </c>
      <c r="IM26" s="6">
        <v>2584.6</v>
      </c>
      <c r="IN26" s="6">
        <v>2681.7</v>
      </c>
      <c r="IO26" s="6">
        <v>2709.6</v>
      </c>
      <c r="IP26" s="6">
        <v>2328.8000000000002</v>
      </c>
      <c r="IQ26" s="6">
        <v>1932.8</v>
      </c>
      <c r="IR26" s="6">
        <v>1879.5</v>
      </c>
      <c r="IS26" s="6">
        <v>2018.7</v>
      </c>
      <c r="IT26" s="6">
        <v>2176.8000000000002</v>
      </c>
      <c r="IU26" s="6">
        <v>2269.1</v>
      </c>
      <c r="IV26" s="6">
        <v>2362.3000000000002</v>
      </c>
      <c r="IW26" s="6">
        <v>2431.1999999999998</v>
      </c>
      <c r="IX26" s="6">
        <v>2495.6999999999998</v>
      </c>
      <c r="IY26" s="6">
        <v>2608.9</v>
      </c>
      <c r="IZ26" s="6">
        <v>2697.2</v>
      </c>
      <c r="JA26" s="6">
        <v>2723.9</v>
      </c>
      <c r="JB26" s="6">
        <v>2751.9</v>
      </c>
      <c r="JC26" s="6">
        <v>2792.3</v>
      </c>
      <c r="JD26" s="6">
        <v>2780.8</v>
      </c>
      <c r="JE26" s="6">
        <v>2750.8</v>
      </c>
      <c r="JF26" s="6">
        <v>2753.4</v>
      </c>
      <c r="JG26" s="6">
        <v>2755.3</v>
      </c>
      <c r="JH26" s="6">
        <v>2759.8</v>
      </c>
      <c r="JI26" s="6">
        <v>2767.2</v>
      </c>
      <c r="JJ26" s="6">
        <v>2783.3</v>
      </c>
      <c r="JK26" s="6">
        <v>2853.7</v>
      </c>
      <c r="JL26" s="6">
        <v>2900.6</v>
      </c>
      <c r="JM26" s="6">
        <v>2888.5</v>
      </c>
      <c r="JN26" s="6">
        <v>2907</v>
      </c>
      <c r="JO26" s="6">
        <v>2825.5</v>
      </c>
      <c r="JP26" s="6">
        <v>2810</v>
      </c>
      <c r="JQ26" s="6">
        <v>2798.8</v>
      </c>
      <c r="JR26" s="6">
        <v>2745.5</v>
      </c>
      <c r="JS26" s="6">
        <v>2693.6</v>
      </c>
      <c r="JT26" s="6">
        <v>2711.3</v>
      </c>
      <c r="JU26" s="6">
        <v>2751.2</v>
      </c>
      <c r="JV26" s="6">
        <v>2799.1</v>
      </c>
      <c r="JW26" s="6">
        <v>2873.1</v>
      </c>
      <c r="JX26" s="6">
        <v>2903.2</v>
      </c>
      <c r="JY26" s="6">
        <v>2916</v>
      </c>
      <c r="JZ26" s="6">
        <v>3034</v>
      </c>
      <c r="KA26" s="6">
        <v>3093.3</v>
      </c>
      <c r="KB26" s="6">
        <v>3106</v>
      </c>
      <c r="KC26" s="6">
        <v>3153.7</v>
      </c>
      <c r="KD26" s="6">
        <v>3171.6</v>
      </c>
      <c r="KE26" s="6">
        <v>3142.7</v>
      </c>
      <c r="KF26" s="6">
        <v>3160.4</v>
      </c>
      <c r="KG26" s="6">
        <v>3116.7</v>
      </c>
      <c r="KH26" s="6">
        <v>3048.1</v>
      </c>
      <c r="KI26" s="6">
        <v>2934.1</v>
      </c>
      <c r="KJ26" s="6">
        <v>2342.5</v>
      </c>
      <c r="KK26" s="6">
        <v>2802.3</v>
      </c>
      <c r="KL26" s="6">
        <v>3027.1</v>
      </c>
      <c r="KM26" s="6">
        <v>3175.2</v>
      </c>
      <c r="KN26" s="6">
        <v>3330.2</v>
      </c>
      <c r="KO26" s="6">
        <v>3450.2</v>
      </c>
      <c r="KP26" s="6">
        <v>3677.4</v>
      </c>
      <c r="KQ26" s="6">
        <v>3927.3</v>
      </c>
      <c r="KR26" s="6">
        <v>4069.8</v>
      </c>
      <c r="KS26" s="6">
        <v>3976.5</v>
      </c>
      <c r="KT26" s="6">
        <v>3891</v>
      </c>
      <c r="KU26" s="6">
        <v>3890.5</v>
      </c>
      <c r="KV26" s="6">
        <v>3767.9</v>
      </c>
      <c r="KW26" s="6">
        <v>3810</v>
      </c>
      <c r="KX26" s="6">
        <v>3835.1</v>
      </c>
    </row>
    <row r="27" spans="1:310">
      <c r="A27" s="6" t="s">
        <v>846</v>
      </c>
      <c r="B27" s="6" t="s">
        <v>841</v>
      </c>
      <c r="C27" s="6">
        <v>5.6</v>
      </c>
      <c r="D27" s="6">
        <v>6.3</v>
      </c>
      <c r="E27" s="6">
        <v>5.8</v>
      </c>
      <c r="F27" s="6">
        <v>6.2</v>
      </c>
      <c r="G27" s="6">
        <v>7.3</v>
      </c>
      <c r="H27" s="6">
        <v>7.6</v>
      </c>
      <c r="I27" s="6">
        <v>7.7</v>
      </c>
      <c r="J27" s="6">
        <v>7.5</v>
      </c>
      <c r="K27" s="6">
        <v>7.2</v>
      </c>
      <c r="L27" s="6">
        <v>6.9</v>
      </c>
      <c r="M27" s="6">
        <v>6.6</v>
      </c>
      <c r="N27" s="6">
        <v>6.9</v>
      </c>
      <c r="O27" s="6">
        <v>7.2</v>
      </c>
      <c r="P27" s="6">
        <v>7.8</v>
      </c>
      <c r="Q27" s="6">
        <v>10.5</v>
      </c>
      <c r="R27" s="6">
        <v>10.9</v>
      </c>
      <c r="S27" s="6">
        <v>11.8</v>
      </c>
      <c r="T27" s="6">
        <v>12</v>
      </c>
      <c r="U27" s="6">
        <v>10.8</v>
      </c>
      <c r="V27" s="6">
        <v>10.1</v>
      </c>
      <c r="W27" s="6">
        <v>10.7</v>
      </c>
      <c r="X27" s="6">
        <v>10.6</v>
      </c>
      <c r="Y27" s="6">
        <v>10.8</v>
      </c>
      <c r="Z27" s="6">
        <v>11.3</v>
      </c>
      <c r="AA27" s="6">
        <v>11</v>
      </c>
      <c r="AB27" s="6">
        <v>11.5</v>
      </c>
      <c r="AC27" s="6">
        <v>11.2</v>
      </c>
      <c r="AD27" s="6">
        <v>10.199999999999999</v>
      </c>
      <c r="AE27" s="6">
        <v>10</v>
      </c>
      <c r="AF27" s="6">
        <v>11</v>
      </c>
      <c r="AG27" s="6">
        <v>10.199999999999999</v>
      </c>
      <c r="AH27" s="6">
        <v>10.199999999999999</v>
      </c>
      <c r="AI27" s="6">
        <v>11.1</v>
      </c>
      <c r="AJ27" s="6">
        <v>11.2</v>
      </c>
      <c r="AK27" s="6">
        <v>11.3</v>
      </c>
      <c r="AL27" s="6">
        <v>12.5</v>
      </c>
      <c r="AM27" s="6">
        <v>13</v>
      </c>
      <c r="AN27" s="6">
        <v>12.7</v>
      </c>
      <c r="AO27" s="6">
        <v>12.6</v>
      </c>
      <c r="AP27" s="6">
        <v>12.9</v>
      </c>
      <c r="AQ27" s="6">
        <v>13.2</v>
      </c>
      <c r="AR27" s="6">
        <v>13.4</v>
      </c>
      <c r="AS27" s="6">
        <v>13.1</v>
      </c>
      <c r="AT27" s="6">
        <v>13.5</v>
      </c>
      <c r="AU27" s="6">
        <v>12.6</v>
      </c>
      <c r="AV27" s="6">
        <v>12.7</v>
      </c>
      <c r="AW27" s="6">
        <v>12.8</v>
      </c>
      <c r="AX27" s="6">
        <v>13.8</v>
      </c>
      <c r="AY27" s="6">
        <v>14.5</v>
      </c>
      <c r="AZ27" s="6">
        <v>15.5</v>
      </c>
      <c r="BA27" s="6">
        <v>15.8</v>
      </c>
      <c r="BB27" s="6">
        <v>15.4</v>
      </c>
      <c r="BC27" s="6">
        <v>15.7</v>
      </c>
      <c r="BD27" s="6">
        <v>15.9</v>
      </c>
      <c r="BE27" s="6">
        <v>15.1</v>
      </c>
      <c r="BF27" s="6">
        <v>14.2</v>
      </c>
      <c r="BG27" s="6">
        <v>14.1</v>
      </c>
      <c r="BH27" s="6">
        <v>14.3</v>
      </c>
      <c r="BI27" s="6">
        <v>15.8</v>
      </c>
      <c r="BJ27" s="6">
        <v>16.100000000000001</v>
      </c>
      <c r="BK27" s="6">
        <v>16.399999999999999</v>
      </c>
      <c r="BL27" s="6">
        <v>16.899999999999999</v>
      </c>
      <c r="BM27" s="6">
        <v>17.100000000000001</v>
      </c>
      <c r="BN27" s="6">
        <v>17</v>
      </c>
      <c r="BO27" s="6">
        <v>16.899999999999999</v>
      </c>
      <c r="BP27" s="6">
        <v>17.600000000000001</v>
      </c>
      <c r="BQ27" s="6">
        <v>18.2</v>
      </c>
      <c r="BR27" s="6">
        <v>18.2</v>
      </c>
      <c r="BS27" s="6">
        <v>18.3</v>
      </c>
      <c r="BT27" s="6">
        <v>19.100000000000001</v>
      </c>
      <c r="BU27" s="6">
        <v>19.7</v>
      </c>
      <c r="BV27" s="6">
        <v>20.399999999999999</v>
      </c>
      <c r="BW27" s="6">
        <v>19.600000000000001</v>
      </c>
      <c r="BX27" s="6">
        <v>22.4</v>
      </c>
      <c r="BY27" s="6">
        <v>22.8</v>
      </c>
      <c r="BZ27" s="6">
        <v>24.2</v>
      </c>
      <c r="CA27" s="6">
        <v>24.9</v>
      </c>
      <c r="CB27" s="6">
        <v>25.6</v>
      </c>
      <c r="CC27" s="6">
        <v>27.2</v>
      </c>
      <c r="CD27" s="6">
        <v>27.7</v>
      </c>
      <c r="CE27" s="6">
        <v>27.7</v>
      </c>
      <c r="CF27" s="6">
        <v>26.8</v>
      </c>
      <c r="CG27" s="6">
        <v>27</v>
      </c>
      <c r="CH27" s="6">
        <v>29.5</v>
      </c>
      <c r="CI27" s="6">
        <v>32.1</v>
      </c>
      <c r="CJ27" s="6">
        <v>33.200000000000003</v>
      </c>
      <c r="CK27" s="6">
        <v>35.4</v>
      </c>
      <c r="CL27" s="6">
        <v>35.1</v>
      </c>
      <c r="CM27" s="6">
        <v>30.8</v>
      </c>
      <c r="CN27" s="6">
        <v>39.1</v>
      </c>
      <c r="CO27" s="6">
        <v>38.5</v>
      </c>
      <c r="CP27" s="6">
        <v>38.799999999999997</v>
      </c>
      <c r="CQ27" s="6">
        <v>39.299999999999997</v>
      </c>
      <c r="CR27" s="6">
        <v>40.1</v>
      </c>
      <c r="CS27" s="6">
        <v>41.2</v>
      </c>
      <c r="CT27" s="6">
        <v>42.8</v>
      </c>
      <c r="CU27" s="6">
        <v>43.4</v>
      </c>
      <c r="CV27" s="6">
        <v>47.4</v>
      </c>
      <c r="CW27" s="6">
        <v>49.6</v>
      </c>
      <c r="CX27" s="6">
        <v>45.7</v>
      </c>
      <c r="CY27" s="6">
        <v>55.1</v>
      </c>
      <c r="CZ27" s="6">
        <v>54.1</v>
      </c>
      <c r="DA27" s="6">
        <v>57.3</v>
      </c>
      <c r="DB27" s="6">
        <v>61.3</v>
      </c>
      <c r="DC27" s="6">
        <v>66.5</v>
      </c>
      <c r="DD27" s="6">
        <v>70</v>
      </c>
      <c r="DE27" s="6">
        <v>72.099999999999994</v>
      </c>
      <c r="DF27" s="6">
        <v>78.8</v>
      </c>
      <c r="DG27" s="6">
        <v>88.8</v>
      </c>
      <c r="DH27" s="6">
        <v>106.4</v>
      </c>
      <c r="DI27" s="6">
        <v>110.6</v>
      </c>
      <c r="DJ27" s="6">
        <v>112.3</v>
      </c>
      <c r="DK27" s="6">
        <v>100.9</v>
      </c>
      <c r="DL27" s="6">
        <v>92.3</v>
      </c>
      <c r="DM27" s="6">
        <v>98.8</v>
      </c>
      <c r="DN27" s="6">
        <v>104</v>
      </c>
      <c r="DO27" s="6">
        <v>113.5</v>
      </c>
      <c r="DP27" s="6">
        <v>121.3</v>
      </c>
      <c r="DQ27" s="6">
        <v>128.9</v>
      </c>
      <c r="DR27" s="6">
        <v>134.69999999999999</v>
      </c>
      <c r="DS27" s="6">
        <v>147.6</v>
      </c>
      <c r="DT27" s="6">
        <v>153.19999999999999</v>
      </c>
      <c r="DU27" s="6">
        <v>153.19999999999999</v>
      </c>
      <c r="DV27" s="6">
        <v>156.6</v>
      </c>
      <c r="DW27" s="6">
        <v>170.3</v>
      </c>
      <c r="DX27" s="6">
        <v>175.1</v>
      </c>
      <c r="DY27" s="6">
        <v>179.4</v>
      </c>
      <c r="DZ27" s="6">
        <v>184.8</v>
      </c>
      <c r="EA27" s="6">
        <v>192.2</v>
      </c>
      <c r="EB27" s="6">
        <v>204.1</v>
      </c>
      <c r="EC27" s="6">
        <v>216.8</v>
      </c>
      <c r="ED27" s="6">
        <v>238.1</v>
      </c>
      <c r="EE27" s="6">
        <v>259.7</v>
      </c>
      <c r="EF27" s="6">
        <v>248.5</v>
      </c>
      <c r="EG27" s="6">
        <v>234.1</v>
      </c>
      <c r="EH27" s="6">
        <v>252</v>
      </c>
      <c r="EI27" s="6">
        <v>270.2</v>
      </c>
      <c r="EJ27" s="6">
        <v>271.8</v>
      </c>
      <c r="EK27" s="6">
        <v>260.5</v>
      </c>
      <c r="EL27" s="6">
        <v>268.8</v>
      </c>
      <c r="EM27" s="6">
        <v>257.60000000000002</v>
      </c>
      <c r="EN27" s="6">
        <v>245.8</v>
      </c>
      <c r="EO27" s="6">
        <v>257.2</v>
      </c>
      <c r="EP27" s="6">
        <v>241.5</v>
      </c>
      <c r="EQ27" s="6">
        <v>242.5</v>
      </c>
      <c r="ER27" s="6">
        <v>262.8</v>
      </c>
      <c r="ES27" s="6">
        <v>285.89999999999998</v>
      </c>
      <c r="ET27" s="6">
        <v>299.60000000000002</v>
      </c>
      <c r="EU27" s="6">
        <v>322.5</v>
      </c>
      <c r="EV27" s="6">
        <v>337.9</v>
      </c>
      <c r="EW27" s="6">
        <v>339.9</v>
      </c>
      <c r="EX27" s="6">
        <v>345</v>
      </c>
      <c r="EY27" s="6">
        <v>325.39999999999998</v>
      </c>
      <c r="EZ27" s="6">
        <v>344.4</v>
      </c>
      <c r="FA27" s="6">
        <v>340.5</v>
      </c>
      <c r="FB27" s="6">
        <v>362.8</v>
      </c>
      <c r="FC27" s="6">
        <v>357.7</v>
      </c>
      <c r="FD27" s="6">
        <v>365.1</v>
      </c>
      <c r="FE27" s="6">
        <v>374.8</v>
      </c>
      <c r="FF27" s="6">
        <v>382.5</v>
      </c>
      <c r="FG27" s="6">
        <v>389.5</v>
      </c>
      <c r="FH27" s="6">
        <v>409.1</v>
      </c>
      <c r="FI27" s="6">
        <v>422.8</v>
      </c>
      <c r="FJ27" s="6">
        <v>437.7</v>
      </c>
      <c r="FK27" s="6">
        <v>441.5</v>
      </c>
      <c r="FL27" s="6">
        <v>445.7</v>
      </c>
      <c r="FM27" s="6">
        <v>451.1</v>
      </c>
      <c r="FN27" s="6">
        <v>470.2</v>
      </c>
      <c r="FO27" s="6">
        <v>482</v>
      </c>
      <c r="FP27" s="6">
        <v>490.7</v>
      </c>
      <c r="FQ27" s="6">
        <v>477.4</v>
      </c>
      <c r="FR27" s="6">
        <v>489</v>
      </c>
      <c r="FS27" s="6">
        <v>510.4</v>
      </c>
      <c r="FT27" s="6">
        <v>495.8</v>
      </c>
      <c r="FU27" s="6">
        <v>506.3</v>
      </c>
      <c r="FV27" s="6">
        <v>519.79999999999995</v>
      </c>
      <c r="FW27" s="6">
        <v>497</v>
      </c>
      <c r="FX27" s="6">
        <v>491</v>
      </c>
      <c r="FY27" s="6">
        <v>500.4</v>
      </c>
      <c r="FZ27" s="6">
        <v>514.5</v>
      </c>
      <c r="GA27" s="6">
        <v>523.5</v>
      </c>
      <c r="GB27" s="6">
        <v>537.9</v>
      </c>
      <c r="GC27" s="6">
        <v>553.9</v>
      </c>
      <c r="GD27" s="6">
        <v>564.5</v>
      </c>
      <c r="GE27" s="6">
        <v>575.9</v>
      </c>
      <c r="GF27" s="6">
        <v>590.1</v>
      </c>
      <c r="GG27" s="6">
        <v>592.1</v>
      </c>
      <c r="GH27" s="6">
        <v>612.9</v>
      </c>
      <c r="GI27" s="6">
        <v>627.20000000000005</v>
      </c>
      <c r="GJ27" s="6">
        <v>662</v>
      </c>
      <c r="GK27" s="6">
        <v>695.7</v>
      </c>
      <c r="GL27" s="6">
        <v>722.3</v>
      </c>
      <c r="GM27" s="6">
        <v>745.5</v>
      </c>
      <c r="GN27" s="6">
        <v>764.3</v>
      </c>
      <c r="GO27" s="6">
        <v>759.7</v>
      </c>
      <c r="GP27" s="6">
        <v>760.4</v>
      </c>
      <c r="GQ27" s="6">
        <v>784.5</v>
      </c>
      <c r="GR27" s="6">
        <v>798.4</v>
      </c>
      <c r="GS27" s="6">
        <v>814.4</v>
      </c>
      <c r="GT27" s="6">
        <v>832.5</v>
      </c>
      <c r="GU27" s="6">
        <v>861.5</v>
      </c>
      <c r="GV27" s="6">
        <v>872</v>
      </c>
      <c r="GW27" s="6">
        <v>898.4</v>
      </c>
      <c r="GX27" s="6">
        <v>910.8</v>
      </c>
      <c r="GY27" s="6">
        <v>920.8</v>
      </c>
      <c r="GZ27" s="6">
        <v>926.9</v>
      </c>
      <c r="HA27" s="6">
        <v>922.5</v>
      </c>
      <c r="HB27" s="6">
        <v>952.8</v>
      </c>
      <c r="HC27" s="6">
        <v>978.9</v>
      </c>
      <c r="HD27" s="6">
        <v>1024</v>
      </c>
      <c r="HE27" s="6">
        <v>1077.3</v>
      </c>
      <c r="HF27" s="6">
        <v>1124.5999999999999</v>
      </c>
      <c r="HG27" s="6">
        <v>1193.5999999999999</v>
      </c>
      <c r="HH27" s="6">
        <v>1232.3</v>
      </c>
      <c r="HI27" s="6">
        <v>1285.0999999999999</v>
      </c>
      <c r="HJ27" s="6">
        <v>1293.7</v>
      </c>
      <c r="HK27" s="6">
        <v>1265.8</v>
      </c>
      <c r="HL27" s="6">
        <v>1188.5999999999999</v>
      </c>
      <c r="HM27" s="6">
        <v>1144.4000000000001</v>
      </c>
      <c r="HN27" s="6">
        <v>1105.9000000000001</v>
      </c>
      <c r="HO27" s="6">
        <v>1121.5999999999999</v>
      </c>
      <c r="HP27" s="6">
        <v>1197.4000000000001</v>
      </c>
      <c r="HQ27" s="6">
        <v>1226.4000000000001</v>
      </c>
      <c r="HR27" s="6">
        <v>1250.0999999999999</v>
      </c>
      <c r="HS27" s="6">
        <v>1279.7</v>
      </c>
      <c r="HT27" s="6">
        <v>1281.9000000000001</v>
      </c>
      <c r="HU27" s="6">
        <v>1293</v>
      </c>
      <c r="HV27" s="6">
        <v>1341.5</v>
      </c>
      <c r="HW27" s="6">
        <v>1414.5</v>
      </c>
      <c r="HX27" s="6">
        <v>1496</v>
      </c>
      <c r="HY27" s="6">
        <v>1533.1</v>
      </c>
      <c r="HZ27" s="6">
        <v>1610.9</v>
      </c>
      <c r="IA27" s="6">
        <v>1642.4</v>
      </c>
      <c r="IB27" s="6">
        <v>1687.5</v>
      </c>
      <c r="IC27" s="6">
        <v>1733.1</v>
      </c>
      <c r="ID27" s="6">
        <v>1828.1</v>
      </c>
      <c r="IE27" s="6">
        <v>1857.7</v>
      </c>
      <c r="IF27" s="6">
        <v>1899.9</v>
      </c>
      <c r="IG27" s="6">
        <v>1944</v>
      </c>
      <c r="IH27" s="6">
        <v>1900.9</v>
      </c>
      <c r="II27" s="6">
        <v>1938.2</v>
      </c>
      <c r="IJ27" s="6">
        <v>1980.2</v>
      </c>
      <c r="IK27" s="6">
        <v>2015.1</v>
      </c>
      <c r="IL27" s="6">
        <v>2077.5</v>
      </c>
      <c r="IM27" s="6">
        <v>2165.5</v>
      </c>
      <c r="IN27" s="6">
        <v>2258.6999999999998</v>
      </c>
      <c r="IO27" s="6">
        <v>2274.6999999999998</v>
      </c>
      <c r="IP27" s="6">
        <v>1895.8</v>
      </c>
      <c r="IQ27" s="6">
        <v>1523</v>
      </c>
      <c r="IR27" s="6">
        <v>1473.6</v>
      </c>
      <c r="IS27" s="6">
        <v>1606.6</v>
      </c>
      <c r="IT27" s="6">
        <v>1749.3</v>
      </c>
      <c r="IU27" s="6">
        <v>1838</v>
      </c>
      <c r="IV27" s="6">
        <v>1925.8</v>
      </c>
      <c r="IW27" s="6">
        <v>1982.3</v>
      </c>
      <c r="IX27" s="6">
        <v>2042.1</v>
      </c>
      <c r="IY27" s="6">
        <v>2159.8000000000002</v>
      </c>
      <c r="IZ27" s="6">
        <v>2231.5</v>
      </c>
      <c r="JA27" s="6">
        <v>2249.9</v>
      </c>
      <c r="JB27" s="6">
        <v>2283.3000000000002</v>
      </c>
      <c r="JC27" s="6">
        <v>2319.5</v>
      </c>
      <c r="JD27" s="6">
        <v>2304.1999999999998</v>
      </c>
      <c r="JE27" s="6">
        <v>2273.1</v>
      </c>
      <c r="JF27" s="6">
        <v>2276.1999999999998</v>
      </c>
      <c r="JG27" s="6">
        <v>2289.1999999999998</v>
      </c>
      <c r="JH27" s="6">
        <v>2290.1</v>
      </c>
      <c r="JI27" s="6">
        <v>2295.6</v>
      </c>
      <c r="JJ27" s="6">
        <v>2300.6999999999998</v>
      </c>
      <c r="JK27" s="6">
        <v>2360.8000000000002</v>
      </c>
      <c r="JL27" s="6">
        <v>2405.6999999999998</v>
      </c>
      <c r="JM27" s="6">
        <v>2392.6999999999998</v>
      </c>
      <c r="JN27" s="6">
        <v>2398.1</v>
      </c>
      <c r="JO27" s="6">
        <v>2330.1</v>
      </c>
      <c r="JP27" s="6">
        <v>2309.1</v>
      </c>
      <c r="JQ27" s="6">
        <v>2290.9</v>
      </c>
      <c r="JR27" s="6">
        <v>2228.3000000000002</v>
      </c>
      <c r="JS27" s="6">
        <v>2179.8000000000002</v>
      </c>
      <c r="JT27" s="6">
        <v>2193.6</v>
      </c>
      <c r="JU27" s="6">
        <v>2224.6</v>
      </c>
      <c r="JV27" s="6">
        <v>2276.6999999999998</v>
      </c>
      <c r="JW27" s="6">
        <v>2333</v>
      </c>
      <c r="JX27" s="6">
        <v>2347.6</v>
      </c>
      <c r="JY27" s="6">
        <v>2338.4</v>
      </c>
      <c r="JZ27" s="6">
        <v>2460.6</v>
      </c>
      <c r="KA27" s="6">
        <v>2526.6999999999998</v>
      </c>
      <c r="KB27" s="6">
        <v>2538</v>
      </c>
      <c r="KC27" s="6">
        <v>2584.8000000000002</v>
      </c>
      <c r="KD27" s="6">
        <v>2586.6999999999998</v>
      </c>
      <c r="KE27" s="6">
        <v>2541.4</v>
      </c>
      <c r="KF27" s="6">
        <v>2558</v>
      </c>
      <c r="KG27" s="6">
        <v>2518</v>
      </c>
      <c r="KH27" s="6">
        <v>2449.3000000000002</v>
      </c>
      <c r="KI27" s="6">
        <v>2377.1</v>
      </c>
      <c r="KJ27" s="6">
        <v>1932.8</v>
      </c>
      <c r="KK27" s="6">
        <v>2364.1</v>
      </c>
      <c r="KL27" s="6">
        <v>2546.4</v>
      </c>
      <c r="KM27" s="6">
        <v>2683</v>
      </c>
      <c r="KN27" s="6">
        <v>2794.7</v>
      </c>
      <c r="KO27" s="6">
        <v>2847.6</v>
      </c>
      <c r="KP27" s="6">
        <v>3044.4</v>
      </c>
      <c r="KQ27" s="6">
        <v>3263.9</v>
      </c>
      <c r="KR27" s="6">
        <v>3368.7</v>
      </c>
      <c r="KS27" s="6">
        <v>3254</v>
      </c>
      <c r="KT27" s="6">
        <v>3163</v>
      </c>
      <c r="KU27" s="6">
        <v>3158.5</v>
      </c>
      <c r="KV27" s="6">
        <v>3058</v>
      </c>
      <c r="KW27" s="6">
        <v>3107.5</v>
      </c>
      <c r="KX27" s="6">
        <v>3122.5</v>
      </c>
    </row>
    <row r="28" spans="1:310">
      <c r="A28" s="6" t="s">
        <v>847</v>
      </c>
      <c r="B28" s="6" t="s">
        <v>843</v>
      </c>
      <c r="C28" s="6">
        <v>1.9</v>
      </c>
      <c r="D28" s="6">
        <v>1.9</v>
      </c>
      <c r="E28" s="6">
        <v>1.8</v>
      </c>
      <c r="F28" s="6">
        <v>2.2000000000000002</v>
      </c>
      <c r="G28" s="6">
        <v>2.2999999999999998</v>
      </c>
      <c r="H28" s="6">
        <v>2.4</v>
      </c>
      <c r="I28" s="6">
        <v>2.7</v>
      </c>
      <c r="J28" s="6">
        <v>2.6</v>
      </c>
      <c r="K28" s="6">
        <v>2.4</v>
      </c>
      <c r="L28" s="6">
        <v>2.5</v>
      </c>
      <c r="M28" s="6">
        <v>2.2999999999999998</v>
      </c>
      <c r="N28" s="6">
        <v>2.2000000000000002</v>
      </c>
      <c r="O28" s="6">
        <v>2.2999999999999998</v>
      </c>
      <c r="P28" s="6">
        <v>2.4</v>
      </c>
      <c r="Q28" s="6">
        <v>2.6</v>
      </c>
      <c r="R28" s="6">
        <v>2.8</v>
      </c>
      <c r="S28" s="6">
        <v>3.1</v>
      </c>
      <c r="T28" s="6">
        <v>3.1</v>
      </c>
      <c r="U28" s="6">
        <v>3.5</v>
      </c>
      <c r="V28" s="6">
        <v>3.9</v>
      </c>
      <c r="W28" s="6">
        <v>4.3</v>
      </c>
      <c r="X28" s="6">
        <v>4</v>
      </c>
      <c r="Y28" s="6">
        <v>4.5</v>
      </c>
      <c r="Z28" s="6">
        <v>5.0999999999999996</v>
      </c>
      <c r="AA28" s="6">
        <v>4.8</v>
      </c>
      <c r="AB28" s="6">
        <v>4.9000000000000004</v>
      </c>
      <c r="AC28" s="6">
        <v>5.2</v>
      </c>
      <c r="AD28" s="6">
        <v>5.3</v>
      </c>
      <c r="AE28" s="6">
        <v>4.8</v>
      </c>
      <c r="AF28" s="6">
        <v>5.0999999999999996</v>
      </c>
      <c r="AG28" s="6">
        <v>5.0999999999999996</v>
      </c>
      <c r="AH28" s="6">
        <v>5.3</v>
      </c>
      <c r="AI28" s="6">
        <v>5.0999999999999996</v>
      </c>
      <c r="AJ28" s="6">
        <v>5.9</v>
      </c>
      <c r="AK28" s="6">
        <v>6.1</v>
      </c>
      <c r="AL28" s="6">
        <v>5.6</v>
      </c>
      <c r="AM28" s="6">
        <v>5.9</v>
      </c>
      <c r="AN28" s="6">
        <v>6.3</v>
      </c>
      <c r="AO28" s="6">
        <v>6.6</v>
      </c>
      <c r="AP28" s="6">
        <v>5.7</v>
      </c>
      <c r="AQ28" s="6">
        <v>6.9</v>
      </c>
      <c r="AR28" s="6">
        <v>6.9</v>
      </c>
      <c r="AS28" s="6">
        <v>6.7</v>
      </c>
      <c r="AT28" s="6">
        <v>6.1</v>
      </c>
      <c r="AU28" s="6">
        <v>6.9</v>
      </c>
      <c r="AV28" s="6">
        <v>7.4</v>
      </c>
      <c r="AW28" s="6">
        <v>7</v>
      </c>
      <c r="AX28" s="6">
        <v>7</v>
      </c>
      <c r="AY28" s="6">
        <v>6.9</v>
      </c>
      <c r="AZ28" s="6">
        <v>7</v>
      </c>
      <c r="BA28" s="6">
        <v>7.1</v>
      </c>
      <c r="BB28" s="6">
        <v>7.1</v>
      </c>
      <c r="BC28" s="6">
        <v>7.6</v>
      </c>
      <c r="BD28" s="6">
        <v>7.6</v>
      </c>
      <c r="BE28" s="6">
        <v>7.8</v>
      </c>
      <c r="BF28" s="6">
        <v>7.5</v>
      </c>
      <c r="BG28" s="6">
        <v>7.6</v>
      </c>
      <c r="BH28" s="6">
        <v>7.6</v>
      </c>
      <c r="BI28" s="6">
        <v>7.6</v>
      </c>
      <c r="BJ28" s="6">
        <v>7.7</v>
      </c>
      <c r="BK28" s="6">
        <v>7.9</v>
      </c>
      <c r="BL28" s="6">
        <v>8</v>
      </c>
      <c r="BM28" s="6">
        <v>8</v>
      </c>
      <c r="BN28" s="6">
        <v>8.5</v>
      </c>
      <c r="BO28" s="6">
        <v>8.3000000000000007</v>
      </c>
      <c r="BP28" s="6">
        <v>8.3000000000000007</v>
      </c>
      <c r="BQ28" s="6">
        <v>8.6</v>
      </c>
      <c r="BR28" s="6">
        <v>8.5</v>
      </c>
      <c r="BS28" s="6">
        <v>8.6</v>
      </c>
      <c r="BT28" s="6">
        <v>8.6</v>
      </c>
      <c r="BU28" s="6">
        <v>8.6999999999999993</v>
      </c>
      <c r="BV28" s="6">
        <v>8.9</v>
      </c>
      <c r="BW28" s="6">
        <v>8.9</v>
      </c>
      <c r="BX28" s="6">
        <v>9.1999999999999993</v>
      </c>
      <c r="BY28" s="6">
        <v>9.1999999999999993</v>
      </c>
      <c r="BZ28" s="6">
        <v>9.8000000000000007</v>
      </c>
      <c r="CA28" s="6">
        <v>10.1</v>
      </c>
      <c r="CB28" s="6">
        <v>10.6</v>
      </c>
      <c r="CC28" s="6">
        <v>11</v>
      </c>
      <c r="CD28" s="6">
        <v>11.1</v>
      </c>
      <c r="CE28" s="6">
        <v>11.7</v>
      </c>
      <c r="CF28" s="6">
        <v>12.2</v>
      </c>
      <c r="CG28" s="6">
        <v>12.5</v>
      </c>
      <c r="CH28" s="6">
        <v>12.1</v>
      </c>
      <c r="CI28" s="6">
        <v>12.3</v>
      </c>
      <c r="CJ28" s="6">
        <v>12.3</v>
      </c>
      <c r="CK28" s="6">
        <v>12.8</v>
      </c>
      <c r="CL28" s="6">
        <v>13.1</v>
      </c>
      <c r="CM28" s="6">
        <v>13</v>
      </c>
      <c r="CN28" s="6">
        <v>13.6</v>
      </c>
      <c r="CO28" s="6">
        <v>13.8</v>
      </c>
      <c r="CP28" s="6">
        <v>14.3</v>
      </c>
      <c r="CQ28" s="6">
        <v>14.2</v>
      </c>
      <c r="CR28" s="6">
        <v>15.1</v>
      </c>
      <c r="CS28" s="6">
        <v>15.3</v>
      </c>
      <c r="CT28" s="6">
        <v>15.1</v>
      </c>
      <c r="CU28" s="6">
        <v>15.3</v>
      </c>
      <c r="CV28" s="6">
        <v>15.9</v>
      </c>
      <c r="CW28" s="6">
        <v>15.8</v>
      </c>
      <c r="CX28" s="6">
        <v>16.2</v>
      </c>
      <c r="CY28" s="6">
        <v>17.100000000000001</v>
      </c>
      <c r="CZ28" s="6">
        <v>17.3</v>
      </c>
      <c r="DA28" s="6">
        <v>16.8</v>
      </c>
      <c r="DB28" s="6">
        <v>17.899999999999999</v>
      </c>
      <c r="DC28" s="6">
        <v>18.899999999999999</v>
      </c>
      <c r="DD28" s="6">
        <v>19.399999999999999</v>
      </c>
      <c r="DE28" s="6">
        <v>19</v>
      </c>
      <c r="DF28" s="6">
        <v>19.899999999999999</v>
      </c>
      <c r="DG28" s="6">
        <v>21.5</v>
      </c>
      <c r="DH28" s="6">
        <v>23</v>
      </c>
      <c r="DI28" s="6">
        <v>23</v>
      </c>
      <c r="DJ28" s="6">
        <v>24.3</v>
      </c>
      <c r="DK28" s="6">
        <v>24</v>
      </c>
      <c r="DL28" s="6">
        <v>23</v>
      </c>
      <c r="DM28" s="6">
        <v>23.3</v>
      </c>
      <c r="DN28" s="6">
        <v>24.7</v>
      </c>
      <c r="DO28" s="6">
        <v>25.4</v>
      </c>
      <c r="DP28" s="6">
        <v>25.8</v>
      </c>
      <c r="DQ28" s="6">
        <v>26.9</v>
      </c>
      <c r="DR28" s="6">
        <v>27.9</v>
      </c>
      <c r="DS28" s="6">
        <v>28.8</v>
      </c>
      <c r="DT28" s="6">
        <v>29.9</v>
      </c>
      <c r="DU28" s="6">
        <v>29.7</v>
      </c>
      <c r="DV28" s="6">
        <v>30.8</v>
      </c>
      <c r="DW28" s="6">
        <v>32.9</v>
      </c>
      <c r="DX28" s="6">
        <v>33.700000000000003</v>
      </c>
      <c r="DY28" s="6">
        <v>35.700000000000003</v>
      </c>
      <c r="DZ28" s="6">
        <v>37.1</v>
      </c>
      <c r="EA28" s="6">
        <v>37.6</v>
      </c>
      <c r="EB28" s="6">
        <v>39</v>
      </c>
      <c r="EC28" s="6">
        <v>40.5</v>
      </c>
      <c r="ED28" s="6">
        <v>42.4</v>
      </c>
      <c r="EE28" s="6">
        <v>44.7</v>
      </c>
      <c r="EF28" s="6">
        <v>44.1</v>
      </c>
      <c r="EG28" s="6">
        <v>45.1</v>
      </c>
      <c r="EH28" s="6">
        <v>47.2</v>
      </c>
      <c r="EI28" s="6">
        <v>49.5</v>
      </c>
      <c r="EJ28" s="6">
        <v>50.2</v>
      </c>
      <c r="EK28" s="6">
        <v>49.4</v>
      </c>
      <c r="EL28" s="6">
        <v>50.6</v>
      </c>
      <c r="EM28" s="6">
        <v>51.9</v>
      </c>
      <c r="EN28" s="6">
        <v>53.3</v>
      </c>
      <c r="EO28" s="6">
        <v>52.1</v>
      </c>
      <c r="EP28" s="6">
        <v>53.4</v>
      </c>
      <c r="EQ28" s="6">
        <v>52.7</v>
      </c>
      <c r="ER28" s="6">
        <v>55.2</v>
      </c>
      <c r="ES28" s="6">
        <v>57.5</v>
      </c>
      <c r="ET28" s="6">
        <v>58.4</v>
      </c>
      <c r="EU28" s="6">
        <v>65.5</v>
      </c>
      <c r="EV28" s="6">
        <v>68.599999999999994</v>
      </c>
      <c r="EW28" s="6">
        <v>69.7</v>
      </c>
      <c r="EX28" s="6">
        <v>71.3</v>
      </c>
      <c r="EY28" s="6">
        <v>71.900000000000006</v>
      </c>
      <c r="EZ28" s="6">
        <v>74.099999999999994</v>
      </c>
      <c r="FA28" s="6">
        <v>73.599999999999994</v>
      </c>
      <c r="FB28" s="6">
        <v>76</v>
      </c>
      <c r="FC28" s="6">
        <v>81.7</v>
      </c>
      <c r="FD28" s="6">
        <v>78.900000000000006</v>
      </c>
      <c r="FE28" s="6">
        <v>84.7</v>
      </c>
      <c r="FF28" s="6">
        <v>86.2</v>
      </c>
      <c r="FG28" s="6">
        <v>88.1</v>
      </c>
      <c r="FH28" s="6">
        <v>93.3</v>
      </c>
      <c r="FI28" s="6">
        <v>94.5</v>
      </c>
      <c r="FJ28" s="6">
        <v>99.8</v>
      </c>
      <c r="FK28" s="6">
        <v>101.2</v>
      </c>
      <c r="FL28" s="6">
        <v>100.4</v>
      </c>
      <c r="FM28" s="6">
        <v>101.7</v>
      </c>
      <c r="FN28" s="6">
        <v>104.1</v>
      </c>
      <c r="FO28" s="6">
        <v>104.2</v>
      </c>
      <c r="FP28" s="6">
        <v>104.7</v>
      </c>
      <c r="FQ28" s="6">
        <v>107</v>
      </c>
      <c r="FR28" s="6">
        <v>109.1</v>
      </c>
      <c r="FS28" s="6">
        <v>116.4</v>
      </c>
      <c r="FT28" s="6">
        <v>119</v>
      </c>
      <c r="FU28" s="6">
        <v>123.8</v>
      </c>
      <c r="FV28" s="6">
        <v>127.5</v>
      </c>
      <c r="FW28" s="6">
        <v>123.4</v>
      </c>
      <c r="FX28" s="6">
        <v>122.9</v>
      </c>
      <c r="FY28" s="6">
        <v>121.2</v>
      </c>
      <c r="FZ28" s="6">
        <v>123.8</v>
      </c>
      <c r="GA28" s="6">
        <v>122.4</v>
      </c>
      <c r="GB28" s="6">
        <v>121.1</v>
      </c>
      <c r="GC28" s="6">
        <v>124</v>
      </c>
      <c r="GD28" s="6">
        <v>124</v>
      </c>
      <c r="GE28" s="6">
        <v>123.4</v>
      </c>
      <c r="GF28" s="6">
        <v>126.1</v>
      </c>
      <c r="GG28" s="6">
        <v>127.1</v>
      </c>
      <c r="GH28" s="6">
        <v>132.1</v>
      </c>
      <c r="GI28" s="6">
        <v>134.6</v>
      </c>
      <c r="GJ28" s="6">
        <v>135.5</v>
      </c>
      <c r="GK28" s="6">
        <v>138.1</v>
      </c>
      <c r="GL28" s="6">
        <v>138.19999999999999</v>
      </c>
      <c r="GM28" s="6">
        <v>141.4</v>
      </c>
      <c r="GN28" s="6">
        <v>144.1</v>
      </c>
      <c r="GO28" s="6">
        <v>146.1</v>
      </c>
      <c r="GP28" s="6">
        <v>148.80000000000001</v>
      </c>
      <c r="GQ28" s="6">
        <v>152.19999999999999</v>
      </c>
      <c r="GR28" s="6">
        <v>154.4</v>
      </c>
      <c r="GS28" s="6">
        <v>159.30000000000001</v>
      </c>
      <c r="GT28" s="6">
        <v>160.19999999999999</v>
      </c>
      <c r="GU28" s="6">
        <v>165.8</v>
      </c>
      <c r="GV28" s="6">
        <v>167.7</v>
      </c>
      <c r="GW28" s="6">
        <v>172.5</v>
      </c>
      <c r="GX28" s="6">
        <v>174.5</v>
      </c>
      <c r="GY28" s="6">
        <v>177.4</v>
      </c>
      <c r="GZ28" s="6">
        <v>182.8</v>
      </c>
      <c r="HA28" s="6">
        <v>187.4</v>
      </c>
      <c r="HB28" s="6">
        <v>192.2</v>
      </c>
      <c r="HC28" s="6">
        <v>194.4</v>
      </c>
      <c r="HD28" s="6">
        <v>198.1</v>
      </c>
      <c r="HE28" s="6">
        <v>204.4</v>
      </c>
      <c r="HF28" s="6">
        <v>208.1</v>
      </c>
      <c r="HG28" s="6">
        <v>215.8</v>
      </c>
      <c r="HH28" s="6">
        <v>223.6</v>
      </c>
      <c r="HI28" s="6">
        <v>233.8</v>
      </c>
      <c r="HJ28" s="6">
        <v>230.8</v>
      </c>
      <c r="HK28" s="6">
        <v>233.6</v>
      </c>
      <c r="HL28" s="6">
        <v>233.4</v>
      </c>
      <c r="HM28" s="6">
        <v>225.1</v>
      </c>
      <c r="HN28" s="6">
        <v>217.3</v>
      </c>
      <c r="HO28" s="6">
        <v>234.5</v>
      </c>
      <c r="HP28" s="6">
        <v>235</v>
      </c>
      <c r="HQ28" s="6">
        <v>236.7</v>
      </c>
      <c r="HR28" s="6">
        <v>249.3</v>
      </c>
      <c r="HS28" s="6">
        <v>249.7</v>
      </c>
      <c r="HT28" s="6">
        <v>245.4</v>
      </c>
      <c r="HU28" s="6">
        <v>263.3</v>
      </c>
      <c r="HV28" s="6">
        <v>273.89999999999998</v>
      </c>
      <c r="HW28" s="6">
        <v>285.10000000000002</v>
      </c>
      <c r="HX28" s="6">
        <v>291.7</v>
      </c>
      <c r="HY28" s="6">
        <v>299.8</v>
      </c>
      <c r="HZ28" s="6">
        <v>310.89999999999998</v>
      </c>
      <c r="IA28" s="6">
        <v>312.7</v>
      </c>
      <c r="IB28" s="6">
        <v>314.60000000000002</v>
      </c>
      <c r="IC28" s="6">
        <v>320.2</v>
      </c>
      <c r="ID28" s="6">
        <v>327.39999999999998</v>
      </c>
      <c r="IE28" s="6">
        <v>347.1</v>
      </c>
      <c r="IF28" s="6">
        <v>353.9</v>
      </c>
      <c r="IG28" s="6">
        <v>354.7</v>
      </c>
      <c r="IH28" s="6">
        <v>368.3</v>
      </c>
      <c r="II28" s="6">
        <v>379.1</v>
      </c>
      <c r="IJ28" s="6">
        <v>388.4</v>
      </c>
      <c r="IK28" s="6">
        <v>399.6</v>
      </c>
      <c r="IL28" s="6">
        <v>402.9</v>
      </c>
      <c r="IM28" s="6">
        <v>419.1</v>
      </c>
      <c r="IN28" s="6">
        <v>423</v>
      </c>
      <c r="IO28" s="6">
        <v>434.9</v>
      </c>
      <c r="IP28" s="6">
        <v>433</v>
      </c>
      <c r="IQ28" s="6">
        <v>409.8</v>
      </c>
      <c r="IR28" s="6">
        <v>405.8</v>
      </c>
      <c r="IS28" s="6">
        <v>412.2</v>
      </c>
      <c r="IT28" s="6">
        <v>427.5</v>
      </c>
      <c r="IU28" s="6">
        <v>431</v>
      </c>
      <c r="IV28" s="6">
        <v>436.5</v>
      </c>
      <c r="IW28" s="6">
        <v>448.9</v>
      </c>
      <c r="IX28" s="6">
        <v>453.6</v>
      </c>
      <c r="IY28" s="6">
        <v>449</v>
      </c>
      <c r="IZ28" s="6">
        <v>465.7</v>
      </c>
      <c r="JA28" s="6">
        <v>474</v>
      </c>
      <c r="JB28" s="6">
        <v>468.7</v>
      </c>
      <c r="JC28" s="6">
        <v>472.8</v>
      </c>
      <c r="JD28" s="6">
        <v>476.6</v>
      </c>
      <c r="JE28" s="6">
        <v>477.7</v>
      </c>
      <c r="JF28" s="6">
        <v>477.2</v>
      </c>
      <c r="JG28" s="6">
        <v>466.1</v>
      </c>
      <c r="JH28" s="6">
        <v>469.6</v>
      </c>
      <c r="JI28" s="6">
        <v>471.6</v>
      </c>
      <c r="JJ28" s="6">
        <v>482.6</v>
      </c>
      <c r="JK28" s="6">
        <v>492.9</v>
      </c>
      <c r="JL28" s="6">
        <v>494.9</v>
      </c>
      <c r="JM28" s="6">
        <v>495.8</v>
      </c>
      <c r="JN28" s="6">
        <v>508.9</v>
      </c>
      <c r="JO28" s="6">
        <v>495.4</v>
      </c>
      <c r="JP28" s="6">
        <v>500.9</v>
      </c>
      <c r="JQ28" s="6">
        <v>507.9</v>
      </c>
      <c r="JR28" s="6">
        <v>517.29999999999995</v>
      </c>
      <c r="JS28" s="6">
        <v>513.9</v>
      </c>
      <c r="JT28" s="6">
        <v>517.70000000000005</v>
      </c>
      <c r="JU28" s="6">
        <v>526.6</v>
      </c>
      <c r="JV28" s="6">
        <v>522.4</v>
      </c>
      <c r="JW28" s="6">
        <v>540.20000000000005</v>
      </c>
      <c r="JX28" s="6">
        <v>555.6</v>
      </c>
      <c r="JY28" s="6">
        <v>577.6</v>
      </c>
      <c r="JZ28" s="6">
        <v>573.4</v>
      </c>
      <c r="KA28" s="6">
        <v>566.6</v>
      </c>
      <c r="KB28" s="6">
        <v>568</v>
      </c>
      <c r="KC28" s="6">
        <v>569</v>
      </c>
      <c r="KD28" s="6">
        <v>584.9</v>
      </c>
      <c r="KE28" s="6">
        <v>601.29999999999995</v>
      </c>
      <c r="KF28" s="6">
        <v>602.4</v>
      </c>
      <c r="KG28" s="6">
        <v>598.6</v>
      </c>
      <c r="KH28" s="6">
        <v>598.79999999999995</v>
      </c>
      <c r="KI28" s="6">
        <v>557</v>
      </c>
      <c r="KJ28" s="6">
        <v>409.6</v>
      </c>
      <c r="KK28" s="6">
        <v>438.3</v>
      </c>
      <c r="KL28" s="6">
        <v>480.7</v>
      </c>
      <c r="KM28" s="6">
        <v>492.2</v>
      </c>
      <c r="KN28" s="6">
        <v>535.6</v>
      </c>
      <c r="KO28" s="6">
        <v>602.6</v>
      </c>
      <c r="KP28" s="6">
        <v>633</v>
      </c>
      <c r="KQ28" s="6">
        <v>663.4</v>
      </c>
      <c r="KR28" s="6">
        <v>701.1</v>
      </c>
      <c r="KS28" s="6">
        <v>722.5</v>
      </c>
      <c r="KT28" s="6">
        <v>728</v>
      </c>
      <c r="KU28" s="6">
        <v>731.9</v>
      </c>
      <c r="KV28" s="6">
        <v>709.8</v>
      </c>
      <c r="KW28" s="6">
        <v>702.4</v>
      </c>
      <c r="KX28" s="6">
        <v>712.6</v>
      </c>
    </row>
    <row r="29" spans="1:310">
      <c r="A29" s="6" t="s">
        <v>848</v>
      </c>
      <c r="B29" s="8" t="s">
        <v>849</v>
      </c>
      <c r="C29" s="8">
        <v>40.299999999999997</v>
      </c>
      <c r="D29" s="8">
        <v>40.1</v>
      </c>
      <c r="E29" s="8">
        <v>39.4</v>
      </c>
      <c r="F29" s="8">
        <v>39.5</v>
      </c>
      <c r="G29" s="8">
        <v>40.9</v>
      </c>
      <c r="H29" s="8">
        <v>42.9</v>
      </c>
      <c r="I29" s="8">
        <v>44.7</v>
      </c>
      <c r="J29" s="8">
        <v>46.6</v>
      </c>
      <c r="K29" s="8">
        <v>48.6</v>
      </c>
      <c r="L29" s="8">
        <v>50.4</v>
      </c>
      <c r="M29" s="8">
        <v>50.4</v>
      </c>
      <c r="N29" s="8">
        <v>49.9</v>
      </c>
      <c r="O29" s="8">
        <v>49</v>
      </c>
      <c r="P29" s="8">
        <v>49.6</v>
      </c>
      <c r="Q29" s="8">
        <v>49.7</v>
      </c>
      <c r="R29" s="8">
        <v>53.7</v>
      </c>
      <c r="S29" s="8">
        <v>62</v>
      </c>
      <c r="T29" s="8">
        <v>69.8</v>
      </c>
      <c r="U29" s="8">
        <v>78</v>
      </c>
      <c r="V29" s="8">
        <v>83.3</v>
      </c>
      <c r="W29" s="8">
        <v>85</v>
      </c>
      <c r="X29" s="8">
        <v>89</v>
      </c>
      <c r="Y29" s="8">
        <v>90.9</v>
      </c>
      <c r="Z29" s="8">
        <v>93.4</v>
      </c>
      <c r="AA29" s="8">
        <v>95.8</v>
      </c>
      <c r="AB29" s="8">
        <v>97.9</v>
      </c>
      <c r="AC29" s="8">
        <v>96.6</v>
      </c>
      <c r="AD29" s="8">
        <v>96.7</v>
      </c>
      <c r="AE29" s="8">
        <v>94.8</v>
      </c>
      <c r="AF29" s="8">
        <v>92.5</v>
      </c>
      <c r="AG29" s="8">
        <v>91.1</v>
      </c>
      <c r="AH29" s="8">
        <v>91.4</v>
      </c>
      <c r="AI29" s="8">
        <v>91.9</v>
      </c>
      <c r="AJ29" s="8">
        <v>92.5</v>
      </c>
      <c r="AK29" s="8">
        <v>94.1</v>
      </c>
      <c r="AL29" s="8">
        <v>93.3</v>
      </c>
      <c r="AM29" s="8">
        <v>94.8</v>
      </c>
      <c r="AN29" s="8">
        <v>98.2</v>
      </c>
      <c r="AO29" s="8">
        <v>98.3</v>
      </c>
      <c r="AP29" s="8">
        <v>101.3</v>
      </c>
      <c r="AQ29" s="8">
        <v>105.3</v>
      </c>
      <c r="AR29" s="8">
        <v>105.8</v>
      </c>
      <c r="AS29" s="8">
        <v>107.4</v>
      </c>
      <c r="AT29" s="8">
        <v>110.1</v>
      </c>
      <c r="AU29" s="8">
        <v>109.8</v>
      </c>
      <c r="AV29" s="8">
        <v>113.6</v>
      </c>
      <c r="AW29" s="8">
        <v>115.1</v>
      </c>
      <c r="AX29" s="8">
        <v>118</v>
      </c>
      <c r="AY29" s="8">
        <v>117.2</v>
      </c>
      <c r="AZ29" s="8">
        <v>118.5</v>
      </c>
      <c r="BA29" s="8">
        <v>119.5</v>
      </c>
      <c r="BB29" s="8">
        <v>118.6</v>
      </c>
      <c r="BC29" s="8">
        <v>117</v>
      </c>
      <c r="BD29" s="8">
        <v>118.4</v>
      </c>
      <c r="BE29" s="8">
        <v>122.4</v>
      </c>
      <c r="BF29" s="8">
        <v>124.3</v>
      </c>
      <c r="BG29" s="8">
        <v>126.2</v>
      </c>
      <c r="BH29" s="8">
        <v>127.3</v>
      </c>
      <c r="BI29" s="8">
        <v>130</v>
      </c>
      <c r="BJ29" s="8">
        <v>133.5</v>
      </c>
      <c r="BK29" s="8">
        <v>137.1</v>
      </c>
      <c r="BL29" s="8">
        <v>138.4</v>
      </c>
      <c r="BM29" s="8">
        <v>142.1</v>
      </c>
      <c r="BN29" s="8">
        <v>143.6</v>
      </c>
      <c r="BO29" s="8">
        <v>143.69999999999999</v>
      </c>
      <c r="BP29" s="8">
        <v>144.1</v>
      </c>
      <c r="BQ29" s="8">
        <v>149.9</v>
      </c>
      <c r="BR29" s="8">
        <v>151</v>
      </c>
      <c r="BS29" s="8">
        <v>152.6</v>
      </c>
      <c r="BT29" s="8">
        <v>154.30000000000001</v>
      </c>
      <c r="BU29" s="8">
        <v>156</v>
      </c>
      <c r="BV29" s="8">
        <v>156.19999999999999</v>
      </c>
      <c r="BW29" s="8">
        <v>157</v>
      </c>
      <c r="BX29" s="8">
        <v>159.80000000000001</v>
      </c>
      <c r="BY29" s="8">
        <v>166.8</v>
      </c>
      <c r="BZ29" s="8">
        <v>172.6</v>
      </c>
      <c r="CA29" s="8">
        <v>177</v>
      </c>
      <c r="CB29" s="8">
        <v>181.7</v>
      </c>
      <c r="CC29" s="8">
        <v>189.5</v>
      </c>
      <c r="CD29" s="8">
        <v>193.6</v>
      </c>
      <c r="CE29" s="8">
        <v>202.6</v>
      </c>
      <c r="CF29" s="8">
        <v>203.8</v>
      </c>
      <c r="CG29" s="8">
        <v>208.4</v>
      </c>
      <c r="CH29" s="8">
        <v>213.3</v>
      </c>
      <c r="CI29" s="8">
        <v>219.7</v>
      </c>
      <c r="CJ29" s="8">
        <v>223.6</v>
      </c>
      <c r="CK29" s="8">
        <v>227.4</v>
      </c>
      <c r="CL29" s="8">
        <v>231.3</v>
      </c>
      <c r="CM29" s="8">
        <v>233.7</v>
      </c>
      <c r="CN29" s="8">
        <v>236.9</v>
      </c>
      <c r="CO29" s="8">
        <v>242.5</v>
      </c>
      <c r="CP29" s="8">
        <v>242.8</v>
      </c>
      <c r="CQ29" s="8">
        <v>247.9</v>
      </c>
      <c r="CR29" s="8">
        <v>249.1</v>
      </c>
      <c r="CS29" s="8">
        <v>254.6</v>
      </c>
      <c r="CT29" s="8">
        <v>258.7</v>
      </c>
      <c r="CU29" s="8">
        <v>261.89999999999998</v>
      </c>
      <c r="CV29" s="8">
        <v>266.10000000000002</v>
      </c>
      <c r="CW29" s="8">
        <v>269.8</v>
      </c>
      <c r="CX29" s="8">
        <v>272.10000000000002</v>
      </c>
      <c r="CY29" s="8">
        <v>282.2</v>
      </c>
      <c r="CZ29" s="8">
        <v>286.5</v>
      </c>
      <c r="DA29" s="8">
        <v>284.3</v>
      </c>
      <c r="DB29" s="8">
        <v>291.7</v>
      </c>
      <c r="DC29" s="8">
        <v>299.60000000000002</v>
      </c>
      <c r="DD29" s="8">
        <v>302.7</v>
      </c>
      <c r="DE29" s="8">
        <v>304.2</v>
      </c>
      <c r="DF29" s="8">
        <v>312.60000000000002</v>
      </c>
      <c r="DG29" s="8">
        <v>324.60000000000002</v>
      </c>
      <c r="DH29" s="8">
        <v>335</v>
      </c>
      <c r="DI29" s="8">
        <v>346.7</v>
      </c>
      <c r="DJ29" s="8">
        <v>359.2</v>
      </c>
      <c r="DK29" s="8">
        <v>370.1</v>
      </c>
      <c r="DL29" s="8">
        <v>373.4</v>
      </c>
      <c r="DM29" s="8">
        <v>385.4</v>
      </c>
      <c r="DN29" s="8">
        <v>395.6</v>
      </c>
      <c r="DO29" s="8">
        <v>401.3</v>
      </c>
      <c r="DP29" s="8">
        <v>401</v>
      </c>
      <c r="DQ29" s="8">
        <v>403.5</v>
      </c>
      <c r="DR29" s="8">
        <v>410.8</v>
      </c>
      <c r="DS29" s="8">
        <v>421.2</v>
      </c>
      <c r="DT29" s="8">
        <v>431.4</v>
      </c>
      <c r="DU29" s="8">
        <v>438</v>
      </c>
      <c r="DV29" s="8">
        <v>446.7</v>
      </c>
      <c r="DW29" s="8">
        <v>452.6</v>
      </c>
      <c r="DX29" s="8">
        <v>472.3</v>
      </c>
      <c r="DY29" s="8">
        <v>484.2</v>
      </c>
      <c r="DZ29" s="8">
        <v>496.2</v>
      </c>
      <c r="EA29" s="8">
        <v>501.8</v>
      </c>
      <c r="EB29" s="8">
        <v>516.5</v>
      </c>
      <c r="EC29" s="8">
        <v>533.1</v>
      </c>
      <c r="ED29" s="8">
        <v>547.79999999999995</v>
      </c>
      <c r="EE29" s="8">
        <v>568.79999999999995</v>
      </c>
      <c r="EF29" s="8">
        <v>588.5</v>
      </c>
      <c r="EG29" s="8">
        <v>592.20000000000005</v>
      </c>
      <c r="EH29" s="8">
        <v>608.9</v>
      </c>
      <c r="EI29" s="8">
        <v>633.4</v>
      </c>
      <c r="EJ29" s="8">
        <v>648.70000000000005</v>
      </c>
      <c r="EK29" s="8">
        <v>657.8</v>
      </c>
      <c r="EL29" s="8">
        <v>677.7</v>
      </c>
      <c r="EM29" s="8">
        <v>688.1</v>
      </c>
      <c r="EN29" s="8">
        <v>703.1</v>
      </c>
      <c r="EO29" s="8">
        <v>717.3</v>
      </c>
      <c r="EP29" s="8">
        <v>737.4</v>
      </c>
      <c r="EQ29" s="8">
        <v>747.9</v>
      </c>
      <c r="ER29" s="8">
        <v>761.1</v>
      </c>
      <c r="ES29" s="8">
        <v>782.2</v>
      </c>
      <c r="ET29" s="8">
        <v>775.1</v>
      </c>
      <c r="EU29" s="8">
        <v>794</v>
      </c>
      <c r="EV29" s="8">
        <v>819.1</v>
      </c>
      <c r="EW29" s="8">
        <v>835.7</v>
      </c>
      <c r="EX29" s="8">
        <v>862.8</v>
      </c>
      <c r="EY29" s="8">
        <v>875.6</v>
      </c>
      <c r="EZ29" s="8">
        <v>900.5</v>
      </c>
      <c r="FA29" s="8">
        <v>927.4</v>
      </c>
      <c r="FB29" s="8">
        <v>938.6</v>
      </c>
      <c r="FC29" s="8">
        <v>946.8</v>
      </c>
      <c r="FD29" s="8">
        <v>967.5</v>
      </c>
      <c r="FE29" s="8">
        <v>993.6</v>
      </c>
      <c r="FF29" s="8">
        <v>996.4</v>
      </c>
      <c r="FG29" s="8">
        <v>1008.7</v>
      </c>
      <c r="FH29" s="8">
        <v>1025.2</v>
      </c>
      <c r="FI29" s="8">
        <v>1036.2</v>
      </c>
      <c r="FJ29" s="8">
        <v>1056</v>
      </c>
      <c r="FK29" s="8">
        <v>1056.9000000000001</v>
      </c>
      <c r="FL29" s="8">
        <v>1070.4000000000001</v>
      </c>
      <c r="FM29" s="8">
        <v>1078.2</v>
      </c>
      <c r="FN29" s="8">
        <v>1109.9000000000001</v>
      </c>
      <c r="FO29" s="8">
        <v>1116.5999999999999</v>
      </c>
      <c r="FP29" s="8">
        <v>1145.8</v>
      </c>
      <c r="FQ29" s="8">
        <v>1164.5999999999999</v>
      </c>
      <c r="FR29" s="8">
        <v>1180.5</v>
      </c>
      <c r="FS29" s="8">
        <v>1212.5</v>
      </c>
      <c r="FT29" s="8">
        <v>1230.7</v>
      </c>
      <c r="FU29" s="8">
        <v>1242.5999999999999</v>
      </c>
      <c r="FV29" s="8">
        <v>1268.5</v>
      </c>
      <c r="FW29" s="8">
        <v>1284.2</v>
      </c>
      <c r="FX29" s="8">
        <v>1296.5999999999999</v>
      </c>
      <c r="FY29" s="8">
        <v>1306.3</v>
      </c>
      <c r="FZ29" s="8">
        <v>1308.8</v>
      </c>
      <c r="GA29" s="8">
        <v>1326.4</v>
      </c>
      <c r="GB29" s="8">
        <v>1334.8</v>
      </c>
      <c r="GC29" s="8">
        <v>1354</v>
      </c>
      <c r="GD29" s="8">
        <v>1362.8</v>
      </c>
      <c r="GE29" s="8">
        <v>1351.8</v>
      </c>
      <c r="GF29" s="8">
        <v>1359.1</v>
      </c>
      <c r="GG29" s="8">
        <v>1367.4</v>
      </c>
      <c r="GH29" s="8">
        <v>1381.4</v>
      </c>
      <c r="GI29" s="8">
        <v>1373.4</v>
      </c>
      <c r="GJ29" s="8">
        <v>1389.4</v>
      </c>
      <c r="GK29" s="8">
        <v>1423.4</v>
      </c>
      <c r="GL29" s="8">
        <v>1422.9</v>
      </c>
      <c r="GM29" s="8">
        <v>1437.6</v>
      </c>
      <c r="GN29" s="8">
        <v>1452.9</v>
      </c>
      <c r="GO29" s="8">
        <v>1455.7</v>
      </c>
      <c r="GP29" s="8">
        <v>1451.6</v>
      </c>
      <c r="GQ29" s="8">
        <v>1471.3</v>
      </c>
      <c r="GR29" s="8">
        <v>1487.7</v>
      </c>
      <c r="GS29" s="8">
        <v>1496.7</v>
      </c>
      <c r="GT29" s="8">
        <v>1515.7</v>
      </c>
      <c r="GU29" s="8">
        <v>1516</v>
      </c>
      <c r="GV29" s="8">
        <v>1542.5</v>
      </c>
      <c r="GW29" s="8">
        <v>1555.2</v>
      </c>
      <c r="GX29" s="8">
        <v>1574.8</v>
      </c>
      <c r="GY29" s="8">
        <v>1568</v>
      </c>
      <c r="GZ29" s="8">
        <v>1603.7</v>
      </c>
      <c r="HA29" s="8">
        <v>1627.3</v>
      </c>
      <c r="HB29" s="8">
        <v>1647.5</v>
      </c>
      <c r="HC29" s="8">
        <v>1669.1</v>
      </c>
      <c r="HD29" s="8">
        <v>1694.8</v>
      </c>
      <c r="HE29" s="8">
        <v>1734</v>
      </c>
      <c r="HF29" s="8">
        <v>1781.7</v>
      </c>
      <c r="HG29" s="8">
        <v>1789.9</v>
      </c>
      <c r="HH29" s="8">
        <v>1822.5</v>
      </c>
      <c r="HI29" s="8">
        <v>1832.1</v>
      </c>
      <c r="HJ29" s="8">
        <v>1861.3</v>
      </c>
      <c r="HK29" s="8">
        <v>1906.3</v>
      </c>
      <c r="HL29" s="8">
        <v>1947.7</v>
      </c>
      <c r="HM29" s="8">
        <v>1953.4</v>
      </c>
      <c r="HN29" s="8">
        <v>1992.7</v>
      </c>
      <c r="HO29" s="8">
        <v>2040</v>
      </c>
      <c r="HP29" s="8">
        <v>2074.5</v>
      </c>
      <c r="HQ29" s="8">
        <v>2101.3000000000002</v>
      </c>
      <c r="HR29" s="8">
        <v>2142.1999999999998</v>
      </c>
      <c r="HS29" s="8">
        <v>2172</v>
      </c>
      <c r="HT29" s="8">
        <v>2198.8000000000002</v>
      </c>
      <c r="HU29" s="8">
        <v>2220.4</v>
      </c>
      <c r="HV29" s="8">
        <v>2251.1999999999998</v>
      </c>
      <c r="HW29" s="8">
        <v>2286.6</v>
      </c>
      <c r="HX29" s="8">
        <v>2320.6999999999998</v>
      </c>
      <c r="HY29" s="8">
        <v>2356.4</v>
      </c>
      <c r="HZ29" s="8">
        <v>2388.8000000000002</v>
      </c>
      <c r="IA29" s="8">
        <v>2426.1</v>
      </c>
      <c r="IB29" s="8">
        <v>2452.1999999999998</v>
      </c>
      <c r="IC29" s="8">
        <v>2494.4</v>
      </c>
      <c r="ID29" s="8">
        <v>2528.4</v>
      </c>
      <c r="IE29" s="8">
        <v>2580.1</v>
      </c>
      <c r="IF29" s="8">
        <v>2610.6</v>
      </c>
      <c r="IG29" s="8">
        <v>2630.3</v>
      </c>
      <c r="IH29" s="8">
        <v>2674.5</v>
      </c>
      <c r="II29" s="8">
        <v>2718.5</v>
      </c>
      <c r="IJ29" s="8">
        <v>2770</v>
      </c>
      <c r="IK29" s="8">
        <v>2808.7</v>
      </c>
      <c r="IL29" s="8">
        <v>2865.1</v>
      </c>
      <c r="IM29" s="8">
        <v>2909.6</v>
      </c>
      <c r="IN29" s="8">
        <v>2971.6</v>
      </c>
      <c r="IO29" s="8">
        <v>3029</v>
      </c>
      <c r="IP29" s="8">
        <v>3021.8</v>
      </c>
      <c r="IQ29" s="8">
        <v>3022</v>
      </c>
      <c r="IR29" s="8">
        <v>3070.5</v>
      </c>
      <c r="IS29" s="8">
        <v>3092.1</v>
      </c>
      <c r="IT29" s="8">
        <v>3120.8</v>
      </c>
      <c r="IU29" s="8">
        <v>3133.8</v>
      </c>
      <c r="IV29" s="8">
        <v>3165.8</v>
      </c>
      <c r="IW29" s="8">
        <v>3158.3</v>
      </c>
      <c r="IX29" s="8">
        <v>3164.3</v>
      </c>
      <c r="IY29" s="8">
        <v>3155.8</v>
      </c>
      <c r="IZ29" s="8">
        <v>3168.3</v>
      </c>
      <c r="JA29" s="8">
        <v>3136.9</v>
      </c>
      <c r="JB29" s="8">
        <v>3130.8</v>
      </c>
      <c r="JC29" s="8">
        <v>3144</v>
      </c>
      <c r="JD29" s="8">
        <v>3130.4</v>
      </c>
      <c r="JE29" s="8">
        <v>3139.1</v>
      </c>
      <c r="JF29" s="8">
        <v>3132.3</v>
      </c>
      <c r="JG29" s="8">
        <v>3123.5</v>
      </c>
      <c r="JH29" s="8">
        <v>3131.1</v>
      </c>
      <c r="JI29" s="8">
        <v>3135.2</v>
      </c>
      <c r="JJ29" s="8">
        <v>3140.5</v>
      </c>
      <c r="JK29" s="8">
        <v>3139.1</v>
      </c>
      <c r="JL29" s="8">
        <v>3154.4</v>
      </c>
      <c r="JM29" s="8">
        <v>3191.7</v>
      </c>
      <c r="JN29" s="8">
        <v>3189.3</v>
      </c>
      <c r="JO29" s="8">
        <v>3187.9</v>
      </c>
      <c r="JP29" s="8">
        <v>3234.1</v>
      </c>
      <c r="JQ29" s="8">
        <v>3253.6</v>
      </c>
      <c r="JR29" s="8">
        <v>3258.1</v>
      </c>
      <c r="JS29" s="8">
        <v>3270.1</v>
      </c>
      <c r="JT29" s="8">
        <v>3289.6</v>
      </c>
      <c r="JU29" s="8">
        <v>3315.2</v>
      </c>
      <c r="JV29" s="8">
        <v>3337.2</v>
      </c>
      <c r="JW29" s="8">
        <v>3353.1</v>
      </c>
      <c r="JX29" s="8">
        <v>3370.4</v>
      </c>
      <c r="JY29" s="8">
        <v>3398.9</v>
      </c>
      <c r="JZ29" s="8">
        <v>3466.1</v>
      </c>
      <c r="KA29" s="8">
        <v>3513.9</v>
      </c>
      <c r="KB29" s="8">
        <v>3570.7</v>
      </c>
      <c r="KC29" s="8">
        <v>3626.1</v>
      </c>
      <c r="KD29" s="8">
        <v>3650.8</v>
      </c>
      <c r="KE29" s="8">
        <v>3704.5</v>
      </c>
      <c r="KF29" s="8">
        <v>3768.2</v>
      </c>
      <c r="KG29" s="8">
        <v>3821.5</v>
      </c>
      <c r="KH29" s="8">
        <v>3865.3</v>
      </c>
      <c r="KI29" s="8">
        <v>3943.7</v>
      </c>
      <c r="KJ29" s="8">
        <v>4021.1</v>
      </c>
      <c r="KK29" s="8">
        <v>3996</v>
      </c>
      <c r="KL29" s="8">
        <v>4018.3</v>
      </c>
      <c r="KM29" s="8">
        <v>4143.8999999999996</v>
      </c>
      <c r="KN29" s="8">
        <v>4160.2</v>
      </c>
      <c r="KO29" s="8">
        <v>4201.5</v>
      </c>
      <c r="KP29" s="8">
        <v>4266.6000000000004</v>
      </c>
      <c r="KQ29" s="8">
        <v>4321.3999999999996</v>
      </c>
      <c r="KR29" s="8">
        <v>4415.7</v>
      </c>
      <c r="KS29" s="8">
        <v>4477.8999999999996</v>
      </c>
      <c r="KT29" s="8">
        <v>4572.3999999999996</v>
      </c>
      <c r="KU29" s="8">
        <v>4643.8999999999996</v>
      </c>
      <c r="KV29" s="8">
        <v>4669.8</v>
      </c>
      <c r="KW29" s="8">
        <v>4794.8</v>
      </c>
      <c r="KX29" s="8">
        <v>4856.8</v>
      </c>
    </row>
    <row r="30" spans="1:310">
      <c r="A30" s="6" t="s">
        <v>850</v>
      </c>
      <c r="B30" s="6" t="s">
        <v>851</v>
      </c>
      <c r="C30" s="6">
        <v>27</v>
      </c>
      <c r="D30" s="6">
        <v>26.4</v>
      </c>
      <c r="E30" s="6">
        <v>25</v>
      </c>
      <c r="F30" s="6">
        <v>24.5</v>
      </c>
      <c r="G30" s="6">
        <v>25.4</v>
      </c>
      <c r="H30" s="6">
        <v>26.6</v>
      </c>
      <c r="I30" s="6">
        <v>27.5</v>
      </c>
      <c r="J30" s="6">
        <v>28.7</v>
      </c>
      <c r="K30" s="6">
        <v>30.2</v>
      </c>
      <c r="L30" s="6">
        <v>31.2</v>
      </c>
      <c r="M30" s="6">
        <v>30.5</v>
      </c>
      <c r="N30" s="6">
        <v>29.8</v>
      </c>
      <c r="O30" s="6">
        <v>28.5</v>
      </c>
      <c r="P30" s="6">
        <v>28.9</v>
      </c>
      <c r="Q30" s="6">
        <v>28.4</v>
      </c>
      <c r="R30" s="6">
        <v>31.8</v>
      </c>
      <c r="S30" s="6">
        <v>39.6</v>
      </c>
      <c r="T30" s="6">
        <v>46.6</v>
      </c>
      <c r="U30" s="6">
        <v>54.3</v>
      </c>
      <c r="V30" s="6">
        <v>59.3</v>
      </c>
      <c r="W30" s="6">
        <v>60.9</v>
      </c>
      <c r="X30" s="6">
        <v>64.099999999999994</v>
      </c>
      <c r="Y30" s="6">
        <v>66.2</v>
      </c>
      <c r="Z30" s="6">
        <v>68.099999999999994</v>
      </c>
      <c r="AA30" s="6">
        <v>69.7</v>
      </c>
      <c r="AB30" s="6">
        <v>72</v>
      </c>
      <c r="AC30" s="6">
        <v>70</v>
      </c>
      <c r="AD30" s="6">
        <v>69.5</v>
      </c>
      <c r="AE30" s="6">
        <v>66.7</v>
      </c>
      <c r="AF30" s="6">
        <v>63.7</v>
      </c>
      <c r="AG30" s="6">
        <v>61.4</v>
      </c>
      <c r="AH30" s="6">
        <v>61.2</v>
      </c>
      <c r="AI30" s="6">
        <v>60.7</v>
      </c>
      <c r="AJ30" s="6">
        <v>60.8</v>
      </c>
      <c r="AK30" s="6">
        <v>61.9</v>
      </c>
      <c r="AL30" s="6">
        <v>60.6</v>
      </c>
      <c r="AM30" s="6">
        <v>61</v>
      </c>
      <c r="AN30" s="6">
        <v>63.5</v>
      </c>
      <c r="AO30" s="6">
        <v>62.8</v>
      </c>
      <c r="AP30" s="6">
        <v>65.2</v>
      </c>
      <c r="AQ30" s="6">
        <v>67.900000000000006</v>
      </c>
      <c r="AR30" s="6">
        <v>67.5</v>
      </c>
      <c r="AS30" s="6">
        <v>68.400000000000006</v>
      </c>
      <c r="AT30" s="6">
        <v>70</v>
      </c>
      <c r="AU30" s="6">
        <v>68.7</v>
      </c>
      <c r="AV30" s="6">
        <v>71.5</v>
      </c>
      <c r="AW30" s="6">
        <v>71.900000000000006</v>
      </c>
      <c r="AX30" s="6">
        <v>73.900000000000006</v>
      </c>
      <c r="AY30" s="6">
        <v>72.400000000000006</v>
      </c>
      <c r="AZ30" s="6">
        <v>73.599999999999994</v>
      </c>
      <c r="BA30" s="6">
        <v>74.5</v>
      </c>
      <c r="BB30" s="6">
        <v>73.8</v>
      </c>
      <c r="BC30" s="6">
        <v>71</v>
      </c>
      <c r="BD30" s="6">
        <v>71.099999999999994</v>
      </c>
      <c r="BE30" s="6">
        <v>74.2</v>
      </c>
      <c r="BF30" s="6">
        <v>75.3</v>
      </c>
      <c r="BG30" s="6">
        <v>75.3</v>
      </c>
      <c r="BH30" s="6">
        <v>76.2</v>
      </c>
      <c r="BI30" s="6">
        <v>78.099999999999994</v>
      </c>
      <c r="BJ30" s="6">
        <v>79.900000000000006</v>
      </c>
      <c r="BK30" s="6">
        <v>83.3</v>
      </c>
      <c r="BL30" s="6">
        <v>84.1</v>
      </c>
      <c r="BM30" s="6">
        <v>87</v>
      </c>
      <c r="BN30" s="6">
        <v>87.6</v>
      </c>
      <c r="BO30" s="6">
        <v>86.2</v>
      </c>
      <c r="BP30" s="6">
        <v>85.8</v>
      </c>
      <c r="BQ30" s="6">
        <v>89.9</v>
      </c>
      <c r="BR30" s="6">
        <v>89.7</v>
      </c>
      <c r="BS30" s="6">
        <v>90.1</v>
      </c>
      <c r="BT30" s="6">
        <v>90.1</v>
      </c>
      <c r="BU30" s="6">
        <v>90.8</v>
      </c>
      <c r="BV30" s="6">
        <v>90</v>
      </c>
      <c r="BW30" s="6">
        <v>89.5</v>
      </c>
      <c r="BX30" s="6">
        <v>90.1</v>
      </c>
      <c r="BY30" s="6">
        <v>94.5</v>
      </c>
      <c r="BZ30" s="6">
        <v>98.7</v>
      </c>
      <c r="CA30" s="6">
        <v>101.2</v>
      </c>
      <c r="CB30" s="6">
        <v>104</v>
      </c>
      <c r="CC30" s="6">
        <v>109.9</v>
      </c>
      <c r="CD30" s="6">
        <v>111.2</v>
      </c>
      <c r="CE30" s="6">
        <v>117.9</v>
      </c>
      <c r="CF30" s="6">
        <v>117.9</v>
      </c>
      <c r="CG30" s="6">
        <v>121</v>
      </c>
      <c r="CH30" s="6">
        <v>123.2</v>
      </c>
      <c r="CI30" s="6">
        <v>126.4</v>
      </c>
      <c r="CJ30" s="6">
        <v>127.2</v>
      </c>
      <c r="CK30" s="6">
        <v>128.5</v>
      </c>
      <c r="CL30" s="6">
        <v>129.69999999999999</v>
      </c>
      <c r="CM30" s="6">
        <v>129.6</v>
      </c>
      <c r="CN30" s="6">
        <v>129.80000000000001</v>
      </c>
      <c r="CO30" s="6">
        <v>133.4</v>
      </c>
      <c r="CP30" s="6">
        <v>132</v>
      </c>
      <c r="CQ30" s="6">
        <v>133.6</v>
      </c>
      <c r="CR30" s="6">
        <v>131.80000000000001</v>
      </c>
      <c r="CS30" s="6">
        <v>132.4</v>
      </c>
      <c r="CT30" s="6">
        <v>133.5</v>
      </c>
      <c r="CU30" s="6">
        <v>133.30000000000001</v>
      </c>
      <c r="CV30" s="6">
        <v>134.30000000000001</v>
      </c>
      <c r="CW30" s="6">
        <v>135.6</v>
      </c>
      <c r="CX30" s="6">
        <v>134.69999999999999</v>
      </c>
      <c r="CY30" s="6">
        <v>141.4</v>
      </c>
      <c r="CZ30" s="6">
        <v>144.19999999999999</v>
      </c>
      <c r="DA30" s="6">
        <v>138.80000000000001</v>
      </c>
      <c r="DB30" s="6">
        <v>142.19999999999999</v>
      </c>
      <c r="DC30" s="6">
        <v>146.4</v>
      </c>
      <c r="DD30" s="6">
        <v>146.5</v>
      </c>
      <c r="DE30" s="6">
        <v>144.19999999999999</v>
      </c>
      <c r="DF30" s="6">
        <v>147.6</v>
      </c>
      <c r="DG30" s="6">
        <v>152.69999999999999</v>
      </c>
      <c r="DH30" s="6">
        <v>154.9</v>
      </c>
      <c r="DI30" s="6">
        <v>160.4</v>
      </c>
      <c r="DJ30" s="6">
        <v>167.4</v>
      </c>
      <c r="DK30" s="6">
        <v>168.6</v>
      </c>
      <c r="DL30" s="6">
        <v>169.4</v>
      </c>
      <c r="DM30" s="6">
        <v>176.1</v>
      </c>
      <c r="DN30" s="6">
        <v>180.8</v>
      </c>
      <c r="DO30" s="6">
        <v>181.6</v>
      </c>
      <c r="DP30" s="6">
        <v>182.5</v>
      </c>
      <c r="DQ30" s="6">
        <v>184.9</v>
      </c>
      <c r="DR30" s="6">
        <v>190.2</v>
      </c>
      <c r="DS30" s="6">
        <v>194.2</v>
      </c>
      <c r="DT30" s="6">
        <v>198.9</v>
      </c>
      <c r="DU30" s="6">
        <v>201.9</v>
      </c>
      <c r="DV30" s="6">
        <v>206.3</v>
      </c>
      <c r="DW30" s="6">
        <v>208.8</v>
      </c>
      <c r="DX30" s="6">
        <v>217</v>
      </c>
      <c r="DY30" s="6">
        <v>222.1</v>
      </c>
      <c r="DZ30" s="6">
        <v>227.8</v>
      </c>
      <c r="EA30" s="6">
        <v>231.7</v>
      </c>
      <c r="EB30" s="6">
        <v>237.6</v>
      </c>
      <c r="EC30" s="6">
        <v>243.7</v>
      </c>
      <c r="ED30" s="6">
        <v>249.3</v>
      </c>
      <c r="EE30" s="6">
        <v>261.10000000000002</v>
      </c>
      <c r="EF30" s="6">
        <v>276.5</v>
      </c>
      <c r="EG30" s="6">
        <v>276.10000000000002</v>
      </c>
      <c r="EH30" s="6">
        <v>285.8</v>
      </c>
      <c r="EI30" s="6">
        <v>297.2</v>
      </c>
      <c r="EJ30" s="6">
        <v>311.89999999999998</v>
      </c>
      <c r="EK30" s="6">
        <v>317.39999999999998</v>
      </c>
      <c r="EL30" s="6">
        <v>329.3</v>
      </c>
      <c r="EM30" s="6">
        <v>334.9</v>
      </c>
      <c r="EN30" s="6">
        <v>342.9</v>
      </c>
      <c r="EO30" s="6">
        <v>351.5</v>
      </c>
      <c r="EP30" s="6">
        <v>364.1</v>
      </c>
      <c r="EQ30" s="6">
        <v>370.5</v>
      </c>
      <c r="ER30" s="6">
        <v>380.3</v>
      </c>
      <c r="ES30" s="6">
        <v>394.4</v>
      </c>
      <c r="ET30" s="6">
        <v>384.2</v>
      </c>
      <c r="EU30" s="6">
        <v>392.4</v>
      </c>
      <c r="EV30" s="6">
        <v>408.3</v>
      </c>
      <c r="EW30" s="6">
        <v>414</v>
      </c>
      <c r="EX30" s="6">
        <v>432.5</v>
      </c>
      <c r="EY30" s="6">
        <v>434.8</v>
      </c>
      <c r="EZ30" s="6">
        <v>447.3</v>
      </c>
      <c r="FA30" s="6">
        <v>463.1</v>
      </c>
      <c r="FB30" s="6">
        <v>466.4</v>
      </c>
      <c r="FC30" s="6">
        <v>464</v>
      </c>
      <c r="FD30" s="6">
        <v>477.8</v>
      </c>
      <c r="FE30" s="6">
        <v>495.1</v>
      </c>
      <c r="FF30" s="6">
        <v>489.8</v>
      </c>
      <c r="FG30" s="6">
        <v>492.1</v>
      </c>
      <c r="FH30" s="6">
        <v>501.2</v>
      </c>
      <c r="FI30" s="6">
        <v>504.1</v>
      </c>
      <c r="FJ30" s="6">
        <v>513.70000000000005</v>
      </c>
      <c r="FK30" s="6">
        <v>505.8</v>
      </c>
      <c r="FL30" s="6">
        <v>506.9</v>
      </c>
      <c r="FM30" s="6">
        <v>507.4</v>
      </c>
      <c r="FN30" s="6">
        <v>525.6</v>
      </c>
      <c r="FO30" s="6">
        <v>519.9</v>
      </c>
      <c r="FP30" s="6">
        <v>534.29999999999995</v>
      </c>
      <c r="FQ30" s="6">
        <v>541.4</v>
      </c>
      <c r="FR30" s="6">
        <v>540.79999999999995</v>
      </c>
      <c r="FS30" s="6">
        <v>553.70000000000005</v>
      </c>
      <c r="FT30" s="6">
        <v>563.9</v>
      </c>
      <c r="FU30" s="6">
        <v>562.20000000000005</v>
      </c>
      <c r="FV30" s="6">
        <v>569.70000000000005</v>
      </c>
      <c r="FW30" s="6">
        <v>581.4</v>
      </c>
      <c r="FX30" s="6">
        <v>586.6</v>
      </c>
      <c r="FY30" s="6">
        <v>586.29999999999995</v>
      </c>
      <c r="FZ30" s="6">
        <v>577.4</v>
      </c>
      <c r="GA30" s="6">
        <v>580.29999999999995</v>
      </c>
      <c r="GB30" s="6">
        <v>580.9</v>
      </c>
      <c r="GC30" s="6">
        <v>594.20000000000005</v>
      </c>
      <c r="GD30" s="6">
        <v>598.4</v>
      </c>
      <c r="GE30" s="6">
        <v>580.29999999999995</v>
      </c>
      <c r="GF30" s="6">
        <v>576.70000000000005</v>
      </c>
      <c r="GG30" s="6">
        <v>578.70000000000005</v>
      </c>
      <c r="GH30" s="6">
        <v>584.9</v>
      </c>
      <c r="GI30" s="6">
        <v>567</v>
      </c>
      <c r="GJ30" s="6">
        <v>569.4</v>
      </c>
      <c r="GK30" s="6">
        <v>586.5</v>
      </c>
      <c r="GL30" s="6">
        <v>575.79999999999995</v>
      </c>
      <c r="GM30" s="6">
        <v>579.1</v>
      </c>
      <c r="GN30" s="6">
        <v>581</v>
      </c>
      <c r="GO30" s="6">
        <v>579.29999999999995</v>
      </c>
      <c r="GP30" s="6">
        <v>567.29999999999995</v>
      </c>
      <c r="GQ30" s="6">
        <v>579.79999999999995</v>
      </c>
      <c r="GR30" s="6">
        <v>582.1</v>
      </c>
      <c r="GS30" s="6">
        <v>577.79999999999995</v>
      </c>
      <c r="GT30" s="6">
        <v>576.9</v>
      </c>
      <c r="GU30" s="6">
        <v>570.70000000000005</v>
      </c>
      <c r="GV30" s="6">
        <v>587.20000000000005</v>
      </c>
      <c r="GW30" s="6">
        <v>586</v>
      </c>
      <c r="GX30" s="6">
        <v>589.20000000000005</v>
      </c>
      <c r="GY30" s="6">
        <v>572.20000000000005</v>
      </c>
      <c r="GZ30" s="6">
        <v>587.1</v>
      </c>
      <c r="HA30" s="6">
        <v>588.6</v>
      </c>
      <c r="HB30" s="6">
        <v>594.20000000000005</v>
      </c>
      <c r="HC30" s="6">
        <v>595.1</v>
      </c>
      <c r="HD30" s="6">
        <v>599.20000000000005</v>
      </c>
      <c r="HE30" s="6">
        <v>614.20000000000005</v>
      </c>
      <c r="HF30" s="6">
        <v>634.29999999999995</v>
      </c>
      <c r="HG30" s="6">
        <v>619.4</v>
      </c>
      <c r="HH30" s="6">
        <v>641.20000000000005</v>
      </c>
      <c r="HI30" s="6">
        <v>633.6</v>
      </c>
      <c r="HJ30" s="6">
        <v>638.20000000000005</v>
      </c>
      <c r="HK30" s="6">
        <v>653.29999999999995</v>
      </c>
      <c r="HL30" s="6">
        <v>666.2</v>
      </c>
      <c r="HM30" s="6">
        <v>674.4</v>
      </c>
      <c r="HN30" s="6">
        <v>686.9</v>
      </c>
      <c r="HO30" s="6">
        <v>714</v>
      </c>
      <c r="HP30" s="6">
        <v>734.8</v>
      </c>
      <c r="HQ30" s="6">
        <v>748.4</v>
      </c>
      <c r="HR30" s="6">
        <v>775.2</v>
      </c>
      <c r="HS30" s="6">
        <v>792.7</v>
      </c>
      <c r="HT30" s="6">
        <v>826</v>
      </c>
      <c r="HU30" s="6">
        <v>833.3</v>
      </c>
      <c r="HV30" s="6">
        <v>855.1</v>
      </c>
      <c r="HW30" s="6">
        <v>871.8</v>
      </c>
      <c r="HX30" s="6">
        <v>884.6</v>
      </c>
      <c r="HY30" s="6">
        <v>902.5</v>
      </c>
      <c r="HZ30" s="6">
        <v>909.6</v>
      </c>
      <c r="IA30" s="6">
        <v>931.8</v>
      </c>
      <c r="IB30" s="6">
        <v>939.3</v>
      </c>
      <c r="IC30" s="6">
        <v>956.4</v>
      </c>
      <c r="ID30" s="6">
        <v>963.7</v>
      </c>
      <c r="IE30" s="6">
        <v>997.1</v>
      </c>
      <c r="IF30" s="6">
        <v>997.2</v>
      </c>
      <c r="IG30" s="6">
        <v>995.4</v>
      </c>
      <c r="IH30" s="6">
        <v>1015.1</v>
      </c>
      <c r="II30" s="6">
        <v>1017.5</v>
      </c>
      <c r="IJ30" s="6">
        <v>1042.5</v>
      </c>
      <c r="IK30" s="6">
        <v>1058.8</v>
      </c>
      <c r="IL30" s="6">
        <v>1085.3</v>
      </c>
      <c r="IM30" s="6">
        <v>1111.2</v>
      </c>
      <c r="IN30" s="6">
        <v>1146.5999999999999</v>
      </c>
      <c r="IO30" s="6">
        <v>1170.2</v>
      </c>
      <c r="IP30" s="6">
        <v>1179.8</v>
      </c>
      <c r="IQ30" s="6">
        <v>1185.2</v>
      </c>
      <c r="IR30" s="6">
        <v>1213.5</v>
      </c>
      <c r="IS30" s="6">
        <v>1228.3</v>
      </c>
      <c r="IT30" s="6">
        <v>1256.2</v>
      </c>
      <c r="IU30" s="6">
        <v>1278.4000000000001</v>
      </c>
      <c r="IV30" s="6">
        <v>1305</v>
      </c>
      <c r="IW30" s="6">
        <v>1304.3</v>
      </c>
      <c r="IX30" s="6">
        <v>1312.9</v>
      </c>
      <c r="IY30" s="6">
        <v>1306</v>
      </c>
      <c r="IZ30" s="6">
        <v>1312.7</v>
      </c>
      <c r="JA30" s="6">
        <v>1288.7</v>
      </c>
      <c r="JB30" s="6">
        <v>1291.7</v>
      </c>
      <c r="JC30" s="6">
        <v>1296.0999999999999</v>
      </c>
      <c r="JD30" s="6">
        <v>1288.5999999999999</v>
      </c>
      <c r="JE30" s="6">
        <v>1293.8</v>
      </c>
      <c r="JF30" s="6">
        <v>1269.5999999999999</v>
      </c>
      <c r="JG30" s="6">
        <v>1240.0999999999999</v>
      </c>
      <c r="JH30" s="6">
        <v>1232.5999999999999</v>
      </c>
      <c r="JI30" s="6">
        <v>1219.5999999999999</v>
      </c>
      <c r="JJ30" s="6">
        <v>1217.3</v>
      </c>
      <c r="JK30" s="6">
        <v>1212.9000000000001</v>
      </c>
      <c r="JL30" s="6">
        <v>1211</v>
      </c>
      <c r="JM30" s="6">
        <v>1230.5999999999999</v>
      </c>
      <c r="JN30" s="6">
        <v>1213.7</v>
      </c>
      <c r="JO30" s="6">
        <v>1216.2</v>
      </c>
      <c r="JP30" s="6">
        <v>1222.4000000000001</v>
      </c>
      <c r="JQ30" s="6">
        <v>1222.4000000000001</v>
      </c>
      <c r="JR30" s="6">
        <v>1230.0999999999999</v>
      </c>
      <c r="JS30" s="6">
        <v>1229.5999999999999</v>
      </c>
      <c r="JT30" s="6">
        <v>1230</v>
      </c>
      <c r="JU30" s="6">
        <v>1241.3</v>
      </c>
      <c r="JV30" s="6">
        <v>1248.5</v>
      </c>
      <c r="JW30" s="6">
        <v>1249.0999999999999</v>
      </c>
      <c r="JX30" s="6">
        <v>1259.9000000000001</v>
      </c>
      <c r="JY30" s="6">
        <v>1264.5999999999999</v>
      </c>
      <c r="JZ30" s="6">
        <v>1290.7</v>
      </c>
      <c r="KA30" s="6">
        <v>1316.2</v>
      </c>
      <c r="KB30" s="6">
        <v>1334.7</v>
      </c>
      <c r="KC30" s="6">
        <v>1358.9</v>
      </c>
      <c r="KD30" s="6">
        <v>1375.4</v>
      </c>
      <c r="KE30" s="6">
        <v>1401.1</v>
      </c>
      <c r="KF30" s="6">
        <v>1412.1</v>
      </c>
      <c r="KG30" s="6">
        <v>1433.6</v>
      </c>
      <c r="KH30" s="6">
        <v>1442</v>
      </c>
      <c r="KI30" s="6">
        <v>1464.7</v>
      </c>
      <c r="KJ30" s="6">
        <v>1569.8</v>
      </c>
      <c r="KK30" s="6">
        <v>1527.7</v>
      </c>
      <c r="KL30" s="6">
        <v>1531.4</v>
      </c>
      <c r="KM30" s="6">
        <v>1609.9</v>
      </c>
      <c r="KN30" s="6">
        <v>1588.5</v>
      </c>
      <c r="KO30" s="6">
        <v>1576.4</v>
      </c>
      <c r="KP30" s="6">
        <v>1602.5</v>
      </c>
      <c r="KQ30" s="6">
        <v>1601.7</v>
      </c>
      <c r="KR30" s="6">
        <v>1612.3</v>
      </c>
      <c r="KS30" s="6">
        <v>1636.3</v>
      </c>
      <c r="KT30" s="6">
        <v>1691.8</v>
      </c>
      <c r="KU30" s="6">
        <v>1730.6</v>
      </c>
      <c r="KV30" s="6">
        <v>1744.3</v>
      </c>
      <c r="KW30" s="6">
        <v>1791.9</v>
      </c>
      <c r="KX30" s="6">
        <v>1819.8</v>
      </c>
    </row>
    <row r="31" spans="1:310">
      <c r="A31" s="6" t="s">
        <v>852</v>
      </c>
      <c r="B31" s="6" t="s">
        <v>853</v>
      </c>
      <c r="C31" s="6">
        <v>22.8</v>
      </c>
      <c r="D31" s="6">
        <v>21.1</v>
      </c>
      <c r="E31" s="6">
        <v>20</v>
      </c>
      <c r="F31" s="6">
        <v>20.399999999999999</v>
      </c>
      <c r="G31" s="6">
        <v>20.7</v>
      </c>
      <c r="H31" s="6">
        <v>20.6</v>
      </c>
      <c r="I31" s="6">
        <v>20.7</v>
      </c>
      <c r="J31" s="6">
        <v>21.6</v>
      </c>
      <c r="K31" s="6">
        <v>22.5</v>
      </c>
      <c r="L31" s="6">
        <v>22.8</v>
      </c>
      <c r="M31" s="6">
        <v>22.5</v>
      </c>
      <c r="N31" s="6">
        <v>21.6</v>
      </c>
      <c r="O31" s="6">
        <v>20.9</v>
      </c>
      <c r="P31" s="6">
        <v>21</v>
      </c>
      <c r="Q31" s="6">
        <v>22.7</v>
      </c>
      <c r="R31" s="6">
        <v>26.1</v>
      </c>
      <c r="S31" s="6">
        <v>33.5</v>
      </c>
      <c r="T31" s="6">
        <v>40.299999999999997</v>
      </c>
      <c r="U31" s="6">
        <v>48.1</v>
      </c>
      <c r="V31" s="6">
        <v>52.9</v>
      </c>
      <c r="W31" s="6">
        <v>53.5</v>
      </c>
      <c r="X31" s="6">
        <v>57</v>
      </c>
      <c r="Y31" s="6">
        <v>58.7</v>
      </c>
      <c r="Z31" s="6">
        <v>60.5</v>
      </c>
      <c r="AA31" s="6">
        <v>61.3</v>
      </c>
      <c r="AB31" s="6">
        <v>62</v>
      </c>
      <c r="AC31" s="6">
        <v>61</v>
      </c>
      <c r="AD31" s="6">
        <v>60.3</v>
      </c>
      <c r="AE31" s="6">
        <v>57.3</v>
      </c>
      <c r="AF31" s="6">
        <v>55.2</v>
      </c>
      <c r="AG31" s="6">
        <v>53.2</v>
      </c>
      <c r="AH31" s="6">
        <v>52</v>
      </c>
      <c r="AI31" s="6">
        <v>52.4</v>
      </c>
      <c r="AJ31" s="6">
        <v>51.9</v>
      </c>
      <c r="AK31" s="6">
        <v>53.1</v>
      </c>
      <c r="AL31" s="6">
        <v>52.2</v>
      </c>
      <c r="AM31" s="6">
        <v>52.8</v>
      </c>
      <c r="AN31" s="6">
        <v>54.9</v>
      </c>
      <c r="AO31" s="6">
        <v>55.1</v>
      </c>
      <c r="AP31" s="6">
        <v>57</v>
      </c>
      <c r="AQ31" s="6">
        <v>58.8</v>
      </c>
      <c r="AR31" s="6">
        <v>59.6</v>
      </c>
      <c r="AS31" s="6">
        <v>60.7</v>
      </c>
      <c r="AT31" s="6">
        <v>60.6</v>
      </c>
      <c r="AU31" s="6">
        <v>60.8</v>
      </c>
      <c r="AV31" s="6">
        <v>62</v>
      </c>
      <c r="AW31" s="6">
        <v>62.6</v>
      </c>
      <c r="AX31" s="6">
        <v>63.4</v>
      </c>
      <c r="AY31" s="6">
        <v>61.1</v>
      </c>
      <c r="AZ31" s="6">
        <v>60.3</v>
      </c>
      <c r="BA31" s="6">
        <v>61.4</v>
      </c>
      <c r="BB31" s="6">
        <v>61</v>
      </c>
      <c r="BC31" s="6">
        <v>60</v>
      </c>
      <c r="BD31" s="6">
        <v>59.5</v>
      </c>
      <c r="BE31" s="6">
        <v>62</v>
      </c>
      <c r="BF31" s="6">
        <v>62.1</v>
      </c>
      <c r="BG31" s="6">
        <v>63.4</v>
      </c>
      <c r="BH31" s="6">
        <v>63.4</v>
      </c>
      <c r="BI31" s="6">
        <v>65</v>
      </c>
      <c r="BJ31" s="6">
        <v>66.5</v>
      </c>
      <c r="BK31" s="6">
        <v>69.2</v>
      </c>
      <c r="BL31" s="6">
        <v>68.900000000000006</v>
      </c>
      <c r="BM31" s="6">
        <v>70.400000000000006</v>
      </c>
      <c r="BN31" s="6">
        <v>70.3</v>
      </c>
      <c r="BO31" s="6">
        <v>69.400000000000006</v>
      </c>
      <c r="BP31" s="6">
        <v>68.900000000000006</v>
      </c>
      <c r="BQ31" s="6">
        <v>70.8</v>
      </c>
      <c r="BR31" s="6">
        <v>70.900000000000006</v>
      </c>
      <c r="BS31" s="6">
        <v>70.400000000000006</v>
      </c>
      <c r="BT31" s="6">
        <v>69.400000000000006</v>
      </c>
      <c r="BU31" s="6">
        <v>70.2</v>
      </c>
      <c r="BV31" s="6">
        <v>69</v>
      </c>
      <c r="BW31" s="6">
        <v>68</v>
      </c>
      <c r="BX31" s="6">
        <v>68.2</v>
      </c>
      <c r="BY31" s="6">
        <v>71.2</v>
      </c>
      <c r="BZ31" s="6">
        <v>75</v>
      </c>
      <c r="CA31" s="6">
        <v>77.5</v>
      </c>
      <c r="CB31" s="6">
        <v>79.099999999999994</v>
      </c>
      <c r="CC31" s="6">
        <v>85.6</v>
      </c>
      <c r="CD31" s="6">
        <v>87.7</v>
      </c>
      <c r="CE31" s="6">
        <v>92.2</v>
      </c>
      <c r="CF31" s="6">
        <v>93.5</v>
      </c>
      <c r="CG31" s="6">
        <v>96.7</v>
      </c>
      <c r="CH31" s="6">
        <v>97.7</v>
      </c>
      <c r="CI31" s="6">
        <v>100.5</v>
      </c>
      <c r="CJ31" s="6">
        <v>101.5</v>
      </c>
      <c r="CK31" s="6">
        <v>101.5</v>
      </c>
      <c r="CL31" s="6">
        <v>102</v>
      </c>
      <c r="CM31" s="6">
        <v>101.3</v>
      </c>
      <c r="CN31" s="6">
        <v>100.9</v>
      </c>
      <c r="CO31" s="6">
        <v>103.4</v>
      </c>
      <c r="CP31" s="6">
        <v>102.7</v>
      </c>
      <c r="CQ31" s="6">
        <v>102.8</v>
      </c>
      <c r="CR31" s="6">
        <v>99.6</v>
      </c>
      <c r="CS31" s="6">
        <v>99.9</v>
      </c>
      <c r="CT31" s="6">
        <v>100.5</v>
      </c>
      <c r="CU31" s="6">
        <v>99.5</v>
      </c>
      <c r="CV31" s="6">
        <v>97.8</v>
      </c>
      <c r="CW31" s="6">
        <v>97.4</v>
      </c>
      <c r="CX31" s="6">
        <v>97.2</v>
      </c>
      <c r="CY31" s="6">
        <v>101.4</v>
      </c>
      <c r="CZ31" s="6">
        <v>103.3</v>
      </c>
      <c r="DA31" s="6">
        <v>97.7</v>
      </c>
      <c r="DB31" s="6">
        <v>100.5</v>
      </c>
      <c r="DC31" s="6">
        <v>103.4</v>
      </c>
      <c r="DD31" s="6">
        <v>103.4</v>
      </c>
      <c r="DE31" s="6">
        <v>100.5</v>
      </c>
      <c r="DF31" s="6">
        <v>103.3</v>
      </c>
      <c r="DG31" s="6">
        <v>106.2</v>
      </c>
      <c r="DH31" s="6">
        <v>108.8</v>
      </c>
      <c r="DI31" s="6">
        <v>110.3</v>
      </c>
      <c r="DJ31" s="6">
        <v>114.2</v>
      </c>
      <c r="DK31" s="6">
        <v>115.1</v>
      </c>
      <c r="DL31" s="6">
        <v>114.2</v>
      </c>
      <c r="DM31" s="6">
        <v>120</v>
      </c>
      <c r="DN31" s="6">
        <v>122.6</v>
      </c>
      <c r="DO31" s="6">
        <v>122.9</v>
      </c>
      <c r="DP31" s="6">
        <v>123.4</v>
      </c>
      <c r="DQ31" s="6">
        <v>125.2</v>
      </c>
      <c r="DR31" s="6">
        <v>128.30000000000001</v>
      </c>
      <c r="DS31" s="6">
        <v>131.6</v>
      </c>
      <c r="DT31" s="6">
        <v>134.1</v>
      </c>
      <c r="DU31" s="6">
        <v>135.30000000000001</v>
      </c>
      <c r="DV31" s="6">
        <v>136.6</v>
      </c>
      <c r="DW31" s="6">
        <v>138.69999999999999</v>
      </c>
      <c r="DX31" s="6">
        <v>144.19999999999999</v>
      </c>
      <c r="DY31" s="6">
        <v>147.30000000000001</v>
      </c>
      <c r="DZ31" s="6">
        <v>150.5</v>
      </c>
      <c r="EA31" s="6">
        <v>153.69999999999999</v>
      </c>
      <c r="EB31" s="6">
        <v>158.6</v>
      </c>
      <c r="EC31" s="6">
        <v>162.69999999999999</v>
      </c>
      <c r="ED31" s="6">
        <v>167.3</v>
      </c>
      <c r="EE31" s="6">
        <v>175.2</v>
      </c>
      <c r="EF31" s="6">
        <v>182</v>
      </c>
      <c r="EG31" s="6">
        <v>183.8</v>
      </c>
      <c r="EH31" s="6">
        <v>192.7</v>
      </c>
      <c r="EI31" s="6">
        <v>200.2</v>
      </c>
      <c r="EJ31" s="6">
        <v>210.2</v>
      </c>
      <c r="EK31" s="6">
        <v>216.2</v>
      </c>
      <c r="EL31" s="6">
        <v>226.9</v>
      </c>
      <c r="EM31" s="6">
        <v>232.6</v>
      </c>
      <c r="EN31" s="6">
        <v>242.2</v>
      </c>
      <c r="EO31" s="6">
        <v>249.2</v>
      </c>
      <c r="EP31" s="6">
        <v>257.60000000000002</v>
      </c>
      <c r="EQ31" s="6">
        <v>261.5</v>
      </c>
      <c r="ER31" s="6">
        <v>268.60000000000002</v>
      </c>
      <c r="ES31" s="6">
        <v>274.5</v>
      </c>
      <c r="ET31" s="6">
        <v>283.60000000000002</v>
      </c>
      <c r="EU31" s="6">
        <v>287.89999999999998</v>
      </c>
      <c r="EV31" s="6">
        <v>293.89999999999998</v>
      </c>
      <c r="EW31" s="6">
        <v>298.3</v>
      </c>
      <c r="EX31" s="6">
        <v>314.89999999999998</v>
      </c>
      <c r="EY31" s="6">
        <v>313.89999999999998</v>
      </c>
      <c r="EZ31" s="6">
        <v>323.7</v>
      </c>
      <c r="FA31" s="6">
        <v>337.7</v>
      </c>
      <c r="FB31" s="6">
        <v>342.7</v>
      </c>
      <c r="FC31" s="6">
        <v>339.1</v>
      </c>
      <c r="FD31" s="6">
        <v>350.8</v>
      </c>
      <c r="FE31" s="6">
        <v>364.3</v>
      </c>
      <c r="FF31" s="6">
        <v>355.3</v>
      </c>
      <c r="FG31" s="6">
        <v>361.5</v>
      </c>
      <c r="FH31" s="6">
        <v>371</v>
      </c>
      <c r="FI31" s="6">
        <v>377.8</v>
      </c>
      <c r="FJ31" s="6">
        <v>379.3</v>
      </c>
      <c r="FK31" s="6">
        <v>378.4</v>
      </c>
      <c r="FL31" s="6">
        <v>379.8</v>
      </c>
      <c r="FM31" s="6">
        <v>379</v>
      </c>
      <c r="FN31" s="6">
        <v>391.1</v>
      </c>
      <c r="FO31" s="6">
        <v>382.1</v>
      </c>
      <c r="FP31" s="6">
        <v>391.5</v>
      </c>
      <c r="FQ31" s="6">
        <v>397.2</v>
      </c>
      <c r="FR31" s="6">
        <v>394.1</v>
      </c>
      <c r="FS31" s="6">
        <v>401.9</v>
      </c>
      <c r="FT31" s="6">
        <v>405.7</v>
      </c>
      <c r="FU31" s="6">
        <v>402.2</v>
      </c>
      <c r="FV31" s="6">
        <v>410.2</v>
      </c>
      <c r="FW31" s="6">
        <v>417.9</v>
      </c>
      <c r="FX31" s="6">
        <v>418.7</v>
      </c>
      <c r="FY31" s="6">
        <v>416.1</v>
      </c>
      <c r="FZ31" s="6">
        <v>403.4</v>
      </c>
      <c r="GA31" s="6">
        <v>402.5</v>
      </c>
      <c r="GB31" s="6">
        <v>401.7</v>
      </c>
      <c r="GC31" s="6">
        <v>412.4</v>
      </c>
      <c r="GD31" s="6">
        <v>409.4</v>
      </c>
      <c r="GE31" s="6">
        <v>393.2</v>
      </c>
      <c r="GF31" s="6">
        <v>389.2</v>
      </c>
      <c r="GG31" s="6">
        <v>389.6</v>
      </c>
      <c r="GH31" s="6">
        <v>394.6</v>
      </c>
      <c r="GI31" s="6">
        <v>376.4</v>
      </c>
      <c r="GJ31" s="6">
        <v>379.9</v>
      </c>
      <c r="GK31" s="6">
        <v>394.3</v>
      </c>
      <c r="GL31" s="6">
        <v>377.8</v>
      </c>
      <c r="GM31" s="6">
        <v>380.1</v>
      </c>
      <c r="GN31" s="6">
        <v>381.9</v>
      </c>
      <c r="GO31" s="6">
        <v>378.2</v>
      </c>
      <c r="GP31" s="6">
        <v>368.4</v>
      </c>
      <c r="GQ31" s="6">
        <v>378.6</v>
      </c>
      <c r="GR31" s="6">
        <v>380.8</v>
      </c>
      <c r="GS31" s="6">
        <v>376.1</v>
      </c>
      <c r="GT31" s="6">
        <v>373.6</v>
      </c>
      <c r="GU31" s="6">
        <v>362.8</v>
      </c>
      <c r="GV31" s="6">
        <v>375.8</v>
      </c>
      <c r="GW31" s="6">
        <v>372.3</v>
      </c>
      <c r="GX31" s="6">
        <v>377</v>
      </c>
      <c r="GY31" s="6">
        <v>356.6</v>
      </c>
      <c r="GZ31" s="6">
        <v>369.3</v>
      </c>
      <c r="HA31" s="6">
        <v>376.6</v>
      </c>
      <c r="HB31" s="6">
        <v>372.4</v>
      </c>
      <c r="HC31" s="6">
        <v>372.2</v>
      </c>
      <c r="HD31" s="6">
        <v>374.9</v>
      </c>
      <c r="HE31" s="6">
        <v>386.6</v>
      </c>
      <c r="HF31" s="6">
        <v>399.3</v>
      </c>
      <c r="HG31" s="6">
        <v>383</v>
      </c>
      <c r="HH31" s="6">
        <v>399.6</v>
      </c>
      <c r="HI31" s="6">
        <v>391</v>
      </c>
      <c r="HJ31" s="6">
        <v>396.6</v>
      </c>
      <c r="HK31" s="6">
        <v>404.5</v>
      </c>
      <c r="HL31" s="6">
        <v>410</v>
      </c>
      <c r="HM31" s="6">
        <v>415.4</v>
      </c>
      <c r="HN31" s="6">
        <v>422.8</v>
      </c>
      <c r="HO31" s="6">
        <v>440.9</v>
      </c>
      <c r="HP31" s="6">
        <v>452.5</v>
      </c>
      <c r="HQ31" s="6">
        <v>460.2</v>
      </c>
      <c r="HR31" s="6">
        <v>482.2</v>
      </c>
      <c r="HS31" s="6">
        <v>495</v>
      </c>
      <c r="HT31" s="6">
        <v>521.9</v>
      </c>
      <c r="HU31" s="6">
        <v>524</v>
      </c>
      <c r="HV31" s="6">
        <v>544</v>
      </c>
      <c r="HW31" s="6">
        <v>556.1</v>
      </c>
      <c r="HX31" s="6">
        <v>562.79999999999995</v>
      </c>
      <c r="HY31" s="6">
        <v>580.70000000000005</v>
      </c>
      <c r="HZ31" s="6">
        <v>579.79999999999995</v>
      </c>
      <c r="IA31" s="6">
        <v>598.4</v>
      </c>
      <c r="IB31" s="6">
        <v>606</v>
      </c>
      <c r="IC31" s="6">
        <v>616.4</v>
      </c>
      <c r="ID31" s="6">
        <v>617</v>
      </c>
      <c r="IE31" s="6">
        <v>635.70000000000005</v>
      </c>
      <c r="IF31" s="6">
        <v>640</v>
      </c>
      <c r="IG31" s="6">
        <v>632.4</v>
      </c>
      <c r="IH31" s="6">
        <v>655.20000000000005</v>
      </c>
      <c r="II31" s="6">
        <v>654.6</v>
      </c>
      <c r="IJ31" s="6">
        <v>674.1</v>
      </c>
      <c r="IK31" s="6">
        <v>684.4</v>
      </c>
      <c r="IL31" s="6">
        <v>703.9</v>
      </c>
      <c r="IM31" s="6">
        <v>721.2</v>
      </c>
      <c r="IN31" s="6">
        <v>742.2</v>
      </c>
      <c r="IO31" s="6">
        <v>766.3</v>
      </c>
      <c r="IP31" s="6">
        <v>771.6</v>
      </c>
      <c r="IQ31" s="6">
        <v>765.4</v>
      </c>
      <c r="IR31" s="6">
        <v>782.9</v>
      </c>
      <c r="IS31" s="6">
        <v>792.8</v>
      </c>
      <c r="IT31" s="6">
        <v>809.1</v>
      </c>
      <c r="IU31" s="6">
        <v>817.5</v>
      </c>
      <c r="IV31" s="6">
        <v>828</v>
      </c>
      <c r="IW31" s="6">
        <v>828.9</v>
      </c>
      <c r="IX31" s="6">
        <v>837.4</v>
      </c>
      <c r="IY31" s="6">
        <v>831.6</v>
      </c>
      <c r="IZ31" s="6">
        <v>843</v>
      </c>
      <c r="JA31" s="6">
        <v>835</v>
      </c>
      <c r="JB31" s="6">
        <v>826.3</v>
      </c>
      <c r="JC31" s="6">
        <v>824.1</v>
      </c>
      <c r="JD31" s="6">
        <v>816</v>
      </c>
      <c r="JE31" s="6">
        <v>820.2</v>
      </c>
      <c r="JF31" s="6">
        <v>796.4</v>
      </c>
      <c r="JG31" s="6">
        <v>774.7</v>
      </c>
      <c r="JH31" s="6">
        <v>770.6</v>
      </c>
      <c r="JI31" s="6">
        <v>757.7</v>
      </c>
      <c r="JJ31" s="6">
        <v>754.4</v>
      </c>
      <c r="JK31" s="6">
        <v>745</v>
      </c>
      <c r="JL31" s="6">
        <v>742.4</v>
      </c>
      <c r="JM31" s="6">
        <v>755</v>
      </c>
      <c r="JN31" s="6">
        <v>733.8</v>
      </c>
      <c r="JO31" s="6">
        <v>730.2</v>
      </c>
      <c r="JP31" s="6">
        <v>733.5</v>
      </c>
      <c r="JQ31" s="6">
        <v>726.7</v>
      </c>
      <c r="JR31" s="6">
        <v>731</v>
      </c>
      <c r="JS31" s="6">
        <v>726.5</v>
      </c>
      <c r="JT31" s="6">
        <v>723.2</v>
      </c>
      <c r="JU31" s="6">
        <v>733.1</v>
      </c>
      <c r="JV31" s="6">
        <v>734.9</v>
      </c>
      <c r="JW31" s="6">
        <v>735.2</v>
      </c>
      <c r="JX31" s="6">
        <v>747.5</v>
      </c>
      <c r="JY31" s="6">
        <v>747.2</v>
      </c>
      <c r="JZ31" s="6">
        <v>763.2</v>
      </c>
      <c r="KA31" s="6">
        <v>773.1</v>
      </c>
      <c r="KB31" s="6">
        <v>785.8</v>
      </c>
      <c r="KC31" s="6">
        <v>802.5</v>
      </c>
      <c r="KD31" s="6">
        <v>818.9</v>
      </c>
      <c r="KE31" s="6">
        <v>839.8</v>
      </c>
      <c r="KF31" s="6">
        <v>841.6</v>
      </c>
      <c r="KG31" s="6">
        <v>857.4</v>
      </c>
      <c r="KH31" s="6">
        <v>865.7</v>
      </c>
      <c r="KI31" s="6">
        <v>876</v>
      </c>
      <c r="KJ31" s="6">
        <v>875.6</v>
      </c>
      <c r="KK31" s="6">
        <v>881.1</v>
      </c>
      <c r="KL31" s="6">
        <v>905.8</v>
      </c>
      <c r="KM31" s="6">
        <v>898.6</v>
      </c>
      <c r="KN31" s="6">
        <v>897.2</v>
      </c>
      <c r="KO31" s="6">
        <v>899.3</v>
      </c>
      <c r="KP31" s="6">
        <v>899.2</v>
      </c>
      <c r="KQ31" s="6">
        <v>902.6</v>
      </c>
      <c r="KR31" s="6">
        <v>924.5</v>
      </c>
      <c r="KS31" s="6">
        <v>930.4</v>
      </c>
      <c r="KT31" s="6">
        <v>956.2</v>
      </c>
      <c r="KU31" s="6">
        <v>968.7</v>
      </c>
      <c r="KV31" s="6">
        <v>978.9</v>
      </c>
      <c r="KW31" s="6">
        <v>1009.1</v>
      </c>
      <c r="KX31" s="6">
        <v>1021.8</v>
      </c>
    </row>
    <row r="32" spans="1:310">
      <c r="A32" s="6" t="s">
        <v>854</v>
      </c>
      <c r="B32" s="6" t="s">
        <v>855</v>
      </c>
      <c r="C32" s="6">
        <v>4.2</v>
      </c>
      <c r="D32" s="6">
        <v>5.3</v>
      </c>
      <c r="E32" s="6">
        <v>5.0999999999999996</v>
      </c>
      <c r="F32" s="6">
        <v>4.0999999999999996</v>
      </c>
      <c r="G32" s="6">
        <v>4.7</v>
      </c>
      <c r="H32" s="6">
        <v>6</v>
      </c>
      <c r="I32" s="6">
        <v>6.8</v>
      </c>
      <c r="J32" s="6">
        <v>7.2</v>
      </c>
      <c r="K32" s="6">
        <v>7.7</v>
      </c>
      <c r="L32" s="6">
        <v>8.5</v>
      </c>
      <c r="M32" s="6">
        <v>7.9</v>
      </c>
      <c r="N32" s="6">
        <v>8.1999999999999993</v>
      </c>
      <c r="O32" s="6">
        <v>7.7</v>
      </c>
      <c r="P32" s="6">
        <v>8</v>
      </c>
      <c r="Q32" s="6">
        <v>5.7</v>
      </c>
      <c r="R32" s="6">
        <v>5.7</v>
      </c>
      <c r="S32" s="6">
        <v>6</v>
      </c>
      <c r="T32" s="6">
        <v>6.3</v>
      </c>
      <c r="U32" s="6">
        <v>6.2</v>
      </c>
      <c r="V32" s="6">
        <v>6.4</v>
      </c>
      <c r="W32" s="6">
        <v>7.4</v>
      </c>
      <c r="X32" s="6">
        <v>7.1</v>
      </c>
      <c r="Y32" s="6">
        <v>7.5</v>
      </c>
      <c r="Z32" s="6">
        <v>7.6</v>
      </c>
      <c r="AA32" s="6">
        <v>8.4</v>
      </c>
      <c r="AB32" s="6">
        <v>10</v>
      </c>
      <c r="AC32" s="6">
        <v>9</v>
      </c>
      <c r="AD32" s="6">
        <v>9.1999999999999993</v>
      </c>
      <c r="AE32" s="6">
        <v>9.4</v>
      </c>
      <c r="AF32" s="6">
        <v>8.5</v>
      </c>
      <c r="AG32" s="6">
        <v>8.1</v>
      </c>
      <c r="AH32" s="6">
        <v>9.1999999999999993</v>
      </c>
      <c r="AI32" s="6">
        <v>8.4</v>
      </c>
      <c r="AJ32" s="6">
        <v>9</v>
      </c>
      <c r="AK32" s="6">
        <v>8.8000000000000007</v>
      </c>
      <c r="AL32" s="6">
        <v>8.4</v>
      </c>
      <c r="AM32" s="6">
        <v>8.1999999999999993</v>
      </c>
      <c r="AN32" s="6">
        <v>8.6</v>
      </c>
      <c r="AO32" s="6">
        <v>7.7</v>
      </c>
      <c r="AP32" s="6">
        <v>8.1</v>
      </c>
      <c r="AQ32" s="6">
        <v>9.1</v>
      </c>
      <c r="AR32" s="6">
        <v>7.9</v>
      </c>
      <c r="AS32" s="6">
        <v>7.7</v>
      </c>
      <c r="AT32" s="6">
        <v>9.4</v>
      </c>
      <c r="AU32" s="6">
        <v>7.9</v>
      </c>
      <c r="AV32" s="6">
        <v>9.6</v>
      </c>
      <c r="AW32" s="6">
        <v>9.3000000000000007</v>
      </c>
      <c r="AX32" s="6">
        <v>10.5</v>
      </c>
      <c r="AY32" s="6">
        <v>11.2</v>
      </c>
      <c r="AZ32" s="6">
        <v>13.3</v>
      </c>
      <c r="BA32" s="6">
        <v>13.1</v>
      </c>
      <c r="BB32" s="6">
        <v>12.9</v>
      </c>
      <c r="BC32" s="6">
        <v>11</v>
      </c>
      <c r="BD32" s="6">
        <v>11.5</v>
      </c>
      <c r="BE32" s="6">
        <v>12.2</v>
      </c>
      <c r="BF32" s="6">
        <v>13.2</v>
      </c>
      <c r="BG32" s="6">
        <v>11.9</v>
      </c>
      <c r="BH32" s="6">
        <v>12.8</v>
      </c>
      <c r="BI32" s="6">
        <v>13.2</v>
      </c>
      <c r="BJ32" s="6">
        <v>13.5</v>
      </c>
      <c r="BK32" s="6">
        <v>14.2</v>
      </c>
      <c r="BL32" s="6">
        <v>15.2</v>
      </c>
      <c r="BM32" s="6">
        <v>16.600000000000001</v>
      </c>
      <c r="BN32" s="6">
        <v>17.3</v>
      </c>
      <c r="BO32" s="6">
        <v>16.8</v>
      </c>
      <c r="BP32" s="6">
        <v>16.899999999999999</v>
      </c>
      <c r="BQ32" s="6">
        <v>19</v>
      </c>
      <c r="BR32" s="6">
        <v>18.8</v>
      </c>
      <c r="BS32" s="6">
        <v>19.7</v>
      </c>
      <c r="BT32" s="6">
        <v>20.8</v>
      </c>
      <c r="BU32" s="6">
        <v>20.7</v>
      </c>
      <c r="BV32" s="6">
        <v>21</v>
      </c>
      <c r="BW32" s="6">
        <v>21.5</v>
      </c>
      <c r="BX32" s="6">
        <v>22</v>
      </c>
      <c r="BY32" s="6">
        <v>23.3</v>
      </c>
      <c r="BZ32" s="6">
        <v>23.7</v>
      </c>
      <c r="CA32" s="6">
        <v>23.7</v>
      </c>
      <c r="CB32" s="6">
        <v>24.9</v>
      </c>
      <c r="CC32" s="6">
        <v>24.3</v>
      </c>
      <c r="CD32" s="6">
        <v>23.5</v>
      </c>
      <c r="CE32" s="6">
        <v>25.7</v>
      </c>
      <c r="CF32" s="6">
        <v>24.4</v>
      </c>
      <c r="CG32" s="6">
        <v>24.3</v>
      </c>
      <c r="CH32" s="6">
        <v>25.5</v>
      </c>
      <c r="CI32" s="6">
        <v>25.9</v>
      </c>
      <c r="CJ32" s="6">
        <v>25.6</v>
      </c>
      <c r="CK32" s="6">
        <v>27.1</v>
      </c>
      <c r="CL32" s="6">
        <v>27.8</v>
      </c>
      <c r="CM32" s="6">
        <v>28.3</v>
      </c>
      <c r="CN32" s="6">
        <v>28.9</v>
      </c>
      <c r="CO32" s="6">
        <v>29.9</v>
      </c>
      <c r="CP32" s="6">
        <v>29.3</v>
      </c>
      <c r="CQ32" s="6">
        <v>30.7</v>
      </c>
      <c r="CR32" s="6">
        <v>32.200000000000003</v>
      </c>
      <c r="CS32" s="6">
        <v>32.4</v>
      </c>
      <c r="CT32" s="6">
        <v>33.1</v>
      </c>
      <c r="CU32" s="6">
        <v>33.9</v>
      </c>
      <c r="CV32" s="6">
        <v>36.4</v>
      </c>
      <c r="CW32" s="6">
        <v>38.200000000000003</v>
      </c>
      <c r="CX32" s="6">
        <v>37.5</v>
      </c>
      <c r="CY32" s="6">
        <v>40.1</v>
      </c>
      <c r="CZ32" s="6">
        <v>40.9</v>
      </c>
      <c r="DA32" s="6">
        <v>41</v>
      </c>
      <c r="DB32" s="6">
        <v>41.7</v>
      </c>
      <c r="DC32" s="6">
        <v>42.9</v>
      </c>
      <c r="DD32" s="6">
        <v>43.2</v>
      </c>
      <c r="DE32" s="6">
        <v>43.7</v>
      </c>
      <c r="DF32" s="6">
        <v>44.4</v>
      </c>
      <c r="DG32" s="6">
        <v>46.5</v>
      </c>
      <c r="DH32" s="6">
        <v>46.1</v>
      </c>
      <c r="DI32" s="6">
        <v>50.1</v>
      </c>
      <c r="DJ32" s="6">
        <v>53.1</v>
      </c>
      <c r="DK32" s="6">
        <v>53.6</v>
      </c>
      <c r="DL32" s="6">
        <v>55.1</v>
      </c>
      <c r="DM32" s="6">
        <v>56.1</v>
      </c>
      <c r="DN32" s="6">
        <v>58.2</v>
      </c>
      <c r="DO32" s="6">
        <v>58.7</v>
      </c>
      <c r="DP32" s="6">
        <v>59.1</v>
      </c>
      <c r="DQ32" s="6">
        <v>59.7</v>
      </c>
      <c r="DR32" s="6">
        <v>61.9</v>
      </c>
      <c r="DS32" s="6">
        <v>62.6</v>
      </c>
      <c r="DT32" s="6">
        <v>64.8</v>
      </c>
      <c r="DU32" s="6">
        <v>66.599999999999994</v>
      </c>
      <c r="DV32" s="6">
        <v>69.7</v>
      </c>
      <c r="DW32" s="6">
        <v>70.099999999999994</v>
      </c>
      <c r="DX32" s="6">
        <v>72.8</v>
      </c>
      <c r="DY32" s="6">
        <v>74.8</v>
      </c>
      <c r="DZ32" s="6">
        <v>77.3</v>
      </c>
      <c r="EA32" s="6">
        <v>77.900000000000006</v>
      </c>
      <c r="EB32" s="6">
        <v>79</v>
      </c>
      <c r="EC32" s="6">
        <v>81</v>
      </c>
      <c r="ED32" s="6">
        <v>82</v>
      </c>
      <c r="EE32" s="6">
        <v>85.9</v>
      </c>
      <c r="EF32" s="6">
        <v>94.6</v>
      </c>
      <c r="EG32" s="6">
        <v>92.3</v>
      </c>
      <c r="EH32" s="6">
        <v>93.1</v>
      </c>
      <c r="EI32" s="6">
        <v>97.1</v>
      </c>
      <c r="EJ32" s="6">
        <v>101.7</v>
      </c>
      <c r="EK32" s="6">
        <v>101.3</v>
      </c>
      <c r="EL32" s="6">
        <v>102.4</v>
      </c>
      <c r="EM32" s="6">
        <v>102.3</v>
      </c>
      <c r="EN32" s="6">
        <v>100.7</v>
      </c>
      <c r="EO32" s="6">
        <v>102.3</v>
      </c>
      <c r="EP32" s="6">
        <v>106.5</v>
      </c>
      <c r="EQ32" s="6">
        <v>109</v>
      </c>
      <c r="ER32" s="6">
        <v>111.8</v>
      </c>
      <c r="ES32" s="6">
        <v>119.9</v>
      </c>
      <c r="ET32" s="6">
        <v>100.6</v>
      </c>
      <c r="EU32" s="6">
        <v>104.5</v>
      </c>
      <c r="EV32" s="6">
        <v>114.4</v>
      </c>
      <c r="EW32" s="6">
        <v>115.7</v>
      </c>
      <c r="EX32" s="6">
        <v>117.6</v>
      </c>
      <c r="EY32" s="6">
        <v>120.9</v>
      </c>
      <c r="EZ32" s="6">
        <v>123.6</v>
      </c>
      <c r="FA32" s="6">
        <v>125.5</v>
      </c>
      <c r="FB32" s="6">
        <v>123.7</v>
      </c>
      <c r="FC32" s="6">
        <v>124.8</v>
      </c>
      <c r="FD32" s="6">
        <v>127</v>
      </c>
      <c r="FE32" s="6">
        <v>130.80000000000001</v>
      </c>
      <c r="FF32" s="6">
        <v>134.5</v>
      </c>
      <c r="FG32" s="6">
        <v>130.69999999999999</v>
      </c>
      <c r="FH32" s="6">
        <v>130.19999999999999</v>
      </c>
      <c r="FI32" s="6">
        <v>126.3</v>
      </c>
      <c r="FJ32" s="6">
        <v>134.4</v>
      </c>
      <c r="FK32" s="6">
        <v>127.3</v>
      </c>
      <c r="FL32" s="6">
        <v>127.1</v>
      </c>
      <c r="FM32" s="6">
        <v>128.4</v>
      </c>
      <c r="FN32" s="6">
        <v>134.5</v>
      </c>
      <c r="FO32" s="6">
        <v>137.80000000000001</v>
      </c>
      <c r="FP32" s="6">
        <v>142.80000000000001</v>
      </c>
      <c r="FQ32" s="6">
        <v>144.19999999999999</v>
      </c>
      <c r="FR32" s="6">
        <v>146.69999999999999</v>
      </c>
      <c r="FS32" s="6">
        <v>151.80000000000001</v>
      </c>
      <c r="FT32" s="6">
        <v>158.19999999999999</v>
      </c>
      <c r="FU32" s="6">
        <v>160</v>
      </c>
      <c r="FV32" s="6">
        <v>159.4</v>
      </c>
      <c r="FW32" s="6">
        <v>163.5</v>
      </c>
      <c r="FX32" s="6">
        <v>167.9</v>
      </c>
      <c r="FY32" s="6">
        <v>170.2</v>
      </c>
      <c r="FZ32" s="6">
        <v>174</v>
      </c>
      <c r="GA32" s="6">
        <v>177.9</v>
      </c>
      <c r="GB32" s="6">
        <v>179.2</v>
      </c>
      <c r="GC32" s="6">
        <v>181.8</v>
      </c>
      <c r="GD32" s="6">
        <v>189</v>
      </c>
      <c r="GE32" s="6">
        <v>187.1</v>
      </c>
      <c r="GF32" s="6">
        <v>187.6</v>
      </c>
      <c r="GG32" s="6">
        <v>189.1</v>
      </c>
      <c r="GH32" s="6">
        <v>190.3</v>
      </c>
      <c r="GI32" s="6">
        <v>190.6</v>
      </c>
      <c r="GJ32" s="6">
        <v>189.4</v>
      </c>
      <c r="GK32" s="6">
        <v>192.2</v>
      </c>
      <c r="GL32" s="6">
        <v>198</v>
      </c>
      <c r="GM32" s="6">
        <v>199</v>
      </c>
      <c r="GN32" s="6">
        <v>199.1</v>
      </c>
      <c r="GO32" s="6">
        <v>201.1</v>
      </c>
      <c r="GP32" s="6">
        <v>198.9</v>
      </c>
      <c r="GQ32" s="6">
        <v>201.3</v>
      </c>
      <c r="GR32" s="6">
        <v>201.3</v>
      </c>
      <c r="GS32" s="6">
        <v>201.6</v>
      </c>
      <c r="GT32" s="6">
        <v>203.4</v>
      </c>
      <c r="GU32" s="6">
        <v>207.9</v>
      </c>
      <c r="GV32" s="6">
        <v>211.4</v>
      </c>
      <c r="GW32" s="6">
        <v>213.7</v>
      </c>
      <c r="GX32" s="6">
        <v>212.2</v>
      </c>
      <c r="GY32" s="6">
        <v>215.5</v>
      </c>
      <c r="GZ32" s="6">
        <v>217.7</v>
      </c>
      <c r="HA32" s="6">
        <v>212</v>
      </c>
      <c r="HB32" s="6">
        <v>221.8</v>
      </c>
      <c r="HC32" s="6">
        <v>222.9</v>
      </c>
      <c r="HD32" s="6">
        <v>224.3</v>
      </c>
      <c r="HE32" s="6">
        <v>227.6</v>
      </c>
      <c r="HF32" s="6">
        <v>235</v>
      </c>
      <c r="HG32" s="6">
        <v>236.3</v>
      </c>
      <c r="HH32" s="6">
        <v>241.6</v>
      </c>
      <c r="HI32" s="6">
        <v>242.5</v>
      </c>
      <c r="HJ32" s="6">
        <v>241.5</v>
      </c>
      <c r="HK32" s="6">
        <v>248.8</v>
      </c>
      <c r="HL32" s="6">
        <v>256.2</v>
      </c>
      <c r="HM32" s="6">
        <v>259</v>
      </c>
      <c r="HN32" s="6">
        <v>264.10000000000002</v>
      </c>
      <c r="HO32" s="6">
        <v>273.10000000000002</v>
      </c>
      <c r="HP32" s="6">
        <v>282.3</v>
      </c>
      <c r="HQ32" s="6">
        <v>288.2</v>
      </c>
      <c r="HR32" s="6">
        <v>293.10000000000002</v>
      </c>
      <c r="HS32" s="6">
        <v>297.7</v>
      </c>
      <c r="HT32" s="6">
        <v>304</v>
      </c>
      <c r="HU32" s="6">
        <v>309.2</v>
      </c>
      <c r="HV32" s="6">
        <v>311.2</v>
      </c>
      <c r="HW32" s="6">
        <v>315.7</v>
      </c>
      <c r="HX32" s="6">
        <v>321.7</v>
      </c>
      <c r="HY32" s="6">
        <v>321.8</v>
      </c>
      <c r="HZ32" s="6">
        <v>329.8</v>
      </c>
      <c r="IA32" s="6">
        <v>333.4</v>
      </c>
      <c r="IB32" s="6">
        <v>333.3</v>
      </c>
      <c r="IC32" s="6">
        <v>340</v>
      </c>
      <c r="ID32" s="6">
        <v>346.7</v>
      </c>
      <c r="IE32" s="6">
        <v>361.3</v>
      </c>
      <c r="IF32" s="6">
        <v>357.2</v>
      </c>
      <c r="IG32" s="6">
        <v>363.1</v>
      </c>
      <c r="IH32" s="6">
        <v>359.9</v>
      </c>
      <c r="II32" s="6">
        <v>362.9</v>
      </c>
      <c r="IJ32" s="6">
        <v>368.4</v>
      </c>
      <c r="IK32" s="6">
        <v>374.4</v>
      </c>
      <c r="IL32" s="6">
        <v>381.3</v>
      </c>
      <c r="IM32" s="6">
        <v>390</v>
      </c>
      <c r="IN32" s="6">
        <v>404.4</v>
      </c>
      <c r="IO32" s="6">
        <v>404</v>
      </c>
      <c r="IP32" s="6">
        <v>408.2</v>
      </c>
      <c r="IQ32" s="6">
        <v>419.8</v>
      </c>
      <c r="IR32" s="6">
        <v>430.6</v>
      </c>
      <c r="IS32" s="6">
        <v>435.5</v>
      </c>
      <c r="IT32" s="6">
        <v>447.1</v>
      </c>
      <c r="IU32" s="6">
        <v>460.9</v>
      </c>
      <c r="IV32" s="6">
        <v>477</v>
      </c>
      <c r="IW32" s="6">
        <v>475.4</v>
      </c>
      <c r="IX32" s="6">
        <v>475.4</v>
      </c>
      <c r="IY32" s="6">
        <v>474.4</v>
      </c>
      <c r="IZ32" s="6">
        <v>469.7</v>
      </c>
      <c r="JA32" s="6">
        <v>453.7</v>
      </c>
      <c r="JB32" s="6">
        <v>465.4</v>
      </c>
      <c r="JC32" s="6">
        <v>472</v>
      </c>
      <c r="JD32" s="6">
        <v>472.6</v>
      </c>
      <c r="JE32" s="6">
        <v>473.6</v>
      </c>
      <c r="JF32" s="6">
        <v>473.2</v>
      </c>
      <c r="JG32" s="6">
        <v>465.4</v>
      </c>
      <c r="JH32" s="6">
        <v>462</v>
      </c>
      <c r="JI32" s="6">
        <v>462</v>
      </c>
      <c r="JJ32" s="6">
        <v>462.9</v>
      </c>
      <c r="JK32" s="6">
        <v>468</v>
      </c>
      <c r="JL32" s="6">
        <v>468.6</v>
      </c>
      <c r="JM32" s="6">
        <v>475.6</v>
      </c>
      <c r="JN32" s="6">
        <v>480</v>
      </c>
      <c r="JO32" s="6">
        <v>486</v>
      </c>
      <c r="JP32" s="6">
        <v>488.8</v>
      </c>
      <c r="JQ32" s="6">
        <v>495.7</v>
      </c>
      <c r="JR32" s="6">
        <v>499.1</v>
      </c>
      <c r="JS32" s="6">
        <v>503.1</v>
      </c>
      <c r="JT32" s="6">
        <v>506.8</v>
      </c>
      <c r="JU32" s="6">
        <v>508.2</v>
      </c>
      <c r="JV32" s="6">
        <v>513.6</v>
      </c>
      <c r="JW32" s="6">
        <v>513.79999999999995</v>
      </c>
      <c r="JX32" s="6">
        <v>512.4</v>
      </c>
      <c r="JY32" s="6">
        <v>517.4</v>
      </c>
      <c r="JZ32" s="6">
        <v>527.5</v>
      </c>
      <c r="KA32" s="6">
        <v>543</v>
      </c>
      <c r="KB32" s="6">
        <v>549</v>
      </c>
      <c r="KC32" s="6">
        <v>556.5</v>
      </c>
      <c r="KD32" s="6">
        <v>556.4</v>
      </c>
      <c r="KE32" s="6">
        <v>561.29999999999995</v>
      </c>
      <c r="KF32" s="6">
        <v>570.5</v>
      </c>
      <c r="KG32" s="6">
        <v>576.1</v>
      </c>
      <c r="KH32" s="6">
        <v>576.29999999999995</v>
      </c>
      <c r="KI32" s="6">
        <v>588.70000000000005</v>
      </c>
      <c r="KJ32" s="6">
        <v>694.2</v>
      </c>
      <c r="KK32" s="6">
        <v>646.6</v>
      </c>
      <c r="KL32" s="6">
        <v>625.70000000000005</v>
      </c>
      <c r="KM32" s="6">
        <v>711.3</v>
      </c>
      <c r="KN32" s="6">
        <v>691.2</v>
      </c>
      <c r="KO32" s="6">
        <v>677.2</v>
      </c>
      <c r="KP32" s="6">
        <v>703.2</v>
      </c>
      <c r="KQ32" s="6">
        <v>699.1</v>
      </c>
      <c r="KR32" s="6">
        <v>687.7</v>
      </c>
      <c r="KS32" s="6">
        <v>705.9</v>
      </c>
      <c r="KT32" s="6">
        <v>735.5</v>
      </c>
      <c r="KU32" s="6">
        <v>761.9</v>
      </c>
      <c r="KV32" s="6">
        <v>765.5</v>
      </c>
      <c r="KW32" s="6">
        <v>782.8</v>
      </c>
      <c r="KX32" s="6">
        <v>798</v>
      </c>
    </row>
    <row r="33" spans="1:310">
      <c r="A33" s="6" t="s">
        <v>856</v>
      </c>
      <c r="B33" s="6" t="s">
        <v>857</v>
      </c>
      <c r="C33" s="6">
        <v>13.3</v>
      </c>
      <c r="D33" s="6">
        <v>13.7</v>
      </c>
      <c r="E33" s="6">
        <v>14.3</v>
      </c>
      <c r="F33" s="6">
        <v>15</v>
      </c>
      <c r="G33" s="6">
        <v>15.5</v>
      </c>
      <c r="H33" s="6">
        <v>16.3</v>
      </c>
      <c r="I33" s="6">
        <v>17.2</v>
      </c>
      <c r="J33" s="6">
        <v>17.899999999999999</v>
      </c>
      <c r="K33" s="6">
        <v>18.399999999999999</v>
      </c>
      <c r="L33" s="6">
        <v>19.100000000000001</v>
      </c>
      <c r="M33" s="6">
        <v>19.899999999999999</v>
      </c>
      <c r="N33" s="6">
        <v>20.100000000000001</v>
      </c>
      <c r="O33" s="6">
        <v>20.399999999999999</v>
      </c>
      <c r="P33" s="6">
        <v>20.7</v>
      </c>
      <c r="Q33" s="6">
        <v>21.3</v>
      </c>
      <c r="R33" s="6">
        <v>21.9</v>
      </c>
      <c r="S33" s="6">
        <v>22.5</v>
      </c>
      <c r="T33" s="6">
        <v>23.2</v>
      </c>
      <c r="U33" s="6">
        <v>23.7</v>
      </c>
      <c r="V33" s="6">
        <v>24</v>
      </c>
      <c r="W33" s="6">
        <v>24.1</v>
      </c>
      <c r="X33" s="6">
        <v>24.9</v>
      </c>
      <c r="Y33" s="6">
        <v>24.8</v>
      </c>
      <c r="Z33" s="6">
        <v>25.3</v>
      </c>
      <c r="AA33" s="6">
        <v>26.1</v>
      </c>
      <c r="AB33" s="6">
        <v>26</v>
      </c>
      <c r="AC33" s="6">
        <v>26.7</v>
      </c>
      <c r="AD33" s="6">
        <v>27.2</v>
      </c>
      <c r="AE33" s="6">
        <v>28.1</v>
      </c>
      <c r="AF33" s="6">
        <v>28.8</v>
      </c>
      <c r="AG33" s="6">
        <v>29.8</v>
      </c>
      <c r="AH33" s="6">
        <v>30.1</v>
      </c>
      <c r="AI33" s="6">
        <v>31.1</v>
      </c>
      <c r="AJ33" s="6">
        <v>31.7</v>
      </c>
      <c r="AK33" s="6">
        <v>32.200000000000003</v>
      </c>
      <c r="AL33" s="6">
        <v>32.799999999999997</v>
      </c>
      <c r="AM33" s="6">
        <v>33.9</v>
      </c>
      <c r="AN33" s="6">
        <v>34.700000000000003</v>
      </c>
      <c r="AO33" s="6">
        <v>35.5</v>
      </c>
      <c r="AP33" s="6">
        <v>36.200000000000003</v>
      </c>
      <c r="AQ33" s="6">
        <v>37.5</v>
      </c>
      <c r="AR33" s="6">
        <v>38.299999999999997</v>
      </c>
      <c r="AS33" s="6">
        <v>39.1</v>
      </c>
      <c r="AT33" s="6">
        <v>40</v>
      </c>
      <c r="AU33" s="6">
        <v>41.1</v>
      </c>
      <c r="AV33" s="6">
        <v>42.1</v>
      </c>
      <c r="AW33" s="6">
        <v>43.2</v>
      </c>
      <c r="AX33" s="6">
        <v>44.1</v>
      </c>
      <c r="AY33" s="6">
        <v>44.8</v>
      </c>
      <c r="AZ33" s="6">
        <v>45</v>
      </c>
      <c r="BA33" s="6">
        <v>45</v>
      </c>
      <c r="BB33" s="6">
        <v>44.8</v>
      </c>
      <c r="BC33" s="6">
        <v>46</v>
      </c>
      <c r="BD33" s="6">
        <v>47.3</v>
      </c>
      <c r="BE33" s="6">
        <v>48.3</v>
      </c>
      <c r="BF33" s="6">
        <v>49</v>
      </c>
      <c r="BG33" s="6">
        <v>50.9</v>
      </c>
      <c r="BH33" s="6">
        <v>51.1</v>
      </c>
      <c r="BI33" s="6">
        <v>51.8</v>
      </c>
      <c r="BJ33" s="6">
        <v>53.6</v>
      </c>
      <c r="BK33" s="6">
        <v>53.8</v>
      </c>
      <c r="BL33" s="6">
        <v>54.3</v>
      </c>
      <c r="BM33" s="6">
        <v>55</v>
      </c>
      <c r="BN33" s="6">
        <v>56</v>
      </c>
      <c r="BO33" s="6">
        <v>57.5</v>
      </c>
      <c r="BP33" s="6">
        <v>58.4</v>
      </c>
      <c r="BQ33" s="6">
        <v>60.1</v>
      </c>
      <c r="BR33" s="6">
        <v>61.3</v>
      </c>
      <c r="BS33" s="6">
        <v>62.5</v>
      </c>
      <c r="BT33" s="6">
        <v>64.2</v>
      </c>
      <c r="BU33" s="6">
        <v>65.2</v>
      </c>
      <c r="BV33" s="6">
        <v>66.2</v>
      </c>
      <c r="BW33" s="6">
        <v>67.5</v>
      </c>
      <c r="BX33" s="6">
        <v>69.7</v>
      </c>
      <c r="BY33" s="6">
        <v>72.3</v>
      </c>
      <c r="BZ33" s="6">
        <v>73.900000000000006</v>
      </c>
      <c r="CA33" s="6">
        <v>75.8</v>
      </c>
      <c r="CB33" s="6">
        <v>77.599999999999994</v>
      </c>
      <c r="CC33" s="6">
        <v>79.5</v>
      </c>
      <c r="CD33" s="6">
        <v>82.5</v>
      </c>
      <c r="CE33" s="6">
        <v>84.7</v>
      </c>
      <c r="CF33" s="6">
        <v>85.9</v>
      </c>
      <c r="CG33" s="6">
        <v>87.4</v>
      </c>
      <c r="CH33" s="6">
        <v>90.1</v>
      </c>
      <c r="CI33" s="6">
        <v>93.3</v>
      </c>
      <c r="CJ33" s="6">
        <v>96.5</v>
      </c>
      <c r="CK33" s="6">
        <v>98.8</v>
      </c>
      <c r="CL33" s="6">
        <v>101.6</v>
      </c>
      <c r="CM33" s="6">
        <v>104.1</v>
      </c>
      <c r="CN33" s="6">
        <v>107.1</v>
      </c>
      <c r="CO33" s="6">
        <v>109.1</v>
      </c>
      <c r="CP33" s="6">
        <v>110.8</v>
      </c>
      <c r="CQ33" s="6">
        <v>114.3</v>
      </c>
      <c r="CR33" s="6">
        <v>117.4</v>
      </c>
      <c r="CS33" s="6">
        <v>122.2</v>
      </c>
      <c r="CT33" s="6">
        <v>125.2</v>
      </c>
      <c r="CU33" s="6">
        <v>128.6</v>
      </c>
      <c r="CV33" s="6">
        <v>131.9</v>
      </c>
      <c r="CW33" s="6">
        <v>134.19999999999999</v>
      </c>
      <c r="CX33" s="6">
        <v>137.4</v>
      </c>
      <c r="CY33" s="6">
        <v>140.80000000000001</v>
      </c>
      <c r="CZ33" s="6">
        <v>142.19999999999999</v>
      </c>
      <c r="DA33" s="6">
        <v>145.6</v>
      </c>
      <c r="DB33" s="6">
        <v>149.6</v>
      </c>
      <c r="DC33" s="6">
        <v>153.19999999999999</v>
      </c>
      <c r="DD33" s="6">
        <v>156.19999999999999</v>
      </c>
      <c r="DE33" s="6">
        <v>159.9</v>
      </c>
      <c r="DF33" s="6">
        <v>165</v>
      </c>
      <c r="DG33" s="6">
        <v>171.9</v>
      </c>
      <c r="DH33" s="6">
        <v>180.1</v>
      </c>
      <c r="DI33" s="6">
        <v>186.3</v>
      </c>
      <c r="DJ33" s="6">
        <v>191.9</v>
      </c>
      <c r="DK33" s="6">
        <v>201.5</v>
      </c>
      <c r="DL33" s="6">
        <v>204</v>
      </c>
      <c r="DM33" s="6">
        <v>209.3</v>
      </c>
      <c r="DN33" s="6">
        <v>214.8</v>
      </c>
      <c r="DO33" s="6">
        <v>219.7</v>
      </c>
      <c r="DP33" s="6">
        <v>218.5</v>
      </c>
      <c r="DQ33" s="6">
        <v>218.6</v>
      </c>
      <c r="DR33" s="6">
        <v>220.6</v>
      </c>
      <c r="DS33" s="6">
        <v>227</v>
      </c>
      <c r="DT33" s="6">
        <v>232.4</v>
      </c>
      <c r="DU33" s="6">
        <v>236.1</v>
      </c>
      <c r="DV33" s="6">
        <v>240.5</v>
      </c>
      <c r="DW33" s="6">
        <v>243.8</v>
      </c>
      <c r="DX33" s="6">
        <v>255.3</v>
      </c>
      <c r="DY33" s="6">
        <v>262.2</v>
      </c>
      <c r="DZ33" s="6">
        <v>268.39999999999998</v>
      </c>
      <c r="EA33" s="6">
        <v>270.10000000000002</v>
      </c>
      <c r="EB33" s="6">
        <v>278.89999999999998</v>
      </c>
      <c r="EC33" s="6">
        <v>289.39999999999998</v>
      </c>
      <c r="ED33" s="6">
        <v>298.39999999999998</v>
      </c>
      <c r="EE33" s="6">
        <v>307.7</v>
      </c>
      <c r="EF33" s="6">
        <v>312</v>
      </c>
      <c r="EG33" s="6">
        <v>316.10000000000002</v>
      </c>
      <c r="EH33" s="6">
        <v>323.10000000000002</v>
      </c>
      <c r="EI33" s="6">
        <v>336.1</v>
      </c>
      <c r="EJ33" s="6">
        <v>336.8</v>
      </c>
      <c r="EK33" s="6">
        <v>340.3</v>
      </c>
      <c r="EL33" s="6">
        <v>348.4</v>
      </c>
      <c r="EM33" s="6">
        <v>353.2</v>
      </c>
      <c r="EN33" s="6">
        <v>360.2</v>
      </c>
      <c r="EO33" s="6">
        <v>365.8</v>
      </c>
      <c r="EP33" s="6">
        <v>373.3</v>
      </c>
      <c r="EQ33" s="6">
        <v>377.4</v>
      </c>
      <c r="ER33" s="6">
        <v>380.7</v>
      </c>
      <c r="ES33" s="6">
        <v>387.8</v>
      </c>
      <c r="ET33" s="6">
        <v>390.9</v>
      </c>
      <c r="EU33" s="6">
        <v>401.6</v>
      </c>
      <c r="EV33" s="6">
        <v>410.8</v>
      </c>
      <c r="EW33" s="6">
        <v>421.7</v>
      </c>
      <c r="EX33" s="6">
        <v>430.2</v>
      </c>
      <c r="EY33" s="6">
        <v>440.8</v>
      </c>
      <c r="EZ33" s="6">
        <v>453.2</v>
      </c>
      <c r="FA33" s="6">
        <v>464.3</v>
      </c>
      <c r="FB33" s="6">
        <v>472.1</v>
      </c>
      <c r="FC33" s="6">
        <v>482.8</v>
      </c>
      <c r="FD33" s="6">
        <v>489.7</v>
      </c>
      <c r="FE33" s="6">
        <v>498.5</v>
      </c>
      <c r="FF33" s="6">
        <v>506.6</v>
      </c>
      <c r="FG33" s="6">
        <v>516.5</v>
      </c>
      <c r="FH33" s="6">
        <v>524</v>
      </c>
      <c r="FI33" s="6">
        <v>532.1</v>
      </c>
      <c r="FJ33" s="6">
        <v>542.29999999999995</v>
      </c>
      <c r="FK33" s="6">
        <v>551.1</v>
      </c>
      <c r="FL33" s="6">
        <v>563.5</v>
      </c>
      <c r="FM33" s="6">
        <v>570.79999999999995</v>
      </c>
      <c r="FN33" s="6">
        <v>584.29999999999995</v>
      </c>
      <c r="FO33" s="6">
        <v>596.70000000000005</v>
      </c>
      <c r="FP33" s="6">
        <v>611.5</v>
      </c>
      <c r="FQ33" s="6">
        <v>623.20000000000005</v>
      </c>
      <c r="FR33" s="6">
        <v>639.70000000000005</v>
      </c>
      <c r="FS33" s="6">
        <v>658.8</v>
      </c>
      <c r="FT33" s="6">
        <v>666.8</v>
      </c>
      <c r="FU33" s="6">
        <v>680.3</v>
      </c>
      <c r="FV33" s="6">
        <v>698.8</v>
      </c>
      <c r="FW33" s="6">
        <v>702.8</v>
      </c>
      <c r="FX33" s="6">
        <v>709.9</v>
      </c>
      <c r="FY33" s="6">
        <v>719.9</v>
      </c>
      <c r="FZ33" s="6">
        <v>731.4</v>
      </c>
      <c r="GA33" s="6">
        <v>746.1</v>
      </c>
      <c r="GB33" s="6">
        <v>753.9</v>
      </c>
      <c r="GC33" s="6">
        <v>759.8</v>
      </c>
      <c r="GD33" s="6">
        <v>764.4</v>
      </c>
      <c r="GE33" s="6">
        <v>771.5</v>
      </c>
      <c r="GF33" s="6">
        <v>782.3</v>
      </c>
      <c r="GG33" s="6">
        <v>788.7</v>
      </c>
      <c r="GH33" s="6">
        <v>796.5</v>
      </c>
      <c r="GI33" s="6">
        <v>806.3</v>
      </c>
      <c r="GJ33" s="6">
        <v>820</v>
      </c>
      <c r="GK33" s="6">
        <v>836.9</v>
      </c>
      <c r="GL33" s="6">
        <v>847.1</v>
      </c>
      <c r="GM33" s="6">
        <v>858.5</v>
      </c>
      <c r="GN33" s="6">
        <v>871.9</v>
      </c>
      <c r="GO33" s="6">
        <v>876.3</v>
      </c>
      <c r="GP33" s="6">
        <v>884.3</v>
      </c>
      <c r="GQ33" s="6">
        <v>891.5</v>
      </c>
      <c r="GR33" s="6">
        <v>905.5</v>
      </c>
      <c r="GS33" s="6">
        <v>919</v>
      </c>
      <c r="GT33" s="6">
        <v>938.8</v>
      </c>
      <c r="GU33" s="6">
        <v>945.3</v>
      </c>
      <c r="GV33" s="6">
        <v>955.4</v>
      </c>
      <c r="GW33" s="6">
        <v>969.2</v>
      </c>
      <c r="GX33" s="6">
        <v>985.6</v>
      </c>
      <c r="GY33" s="6">
        <v>995.9</v>
      </c>
      <c r="GZ33" s="6">
        <v>1016.6</v>
      </c>
      <c r="HA33" s="6">
        <v>1038.5999999999999</v>
      </c>
      <c r="HB33" s="6">
        <v>1053.2</v>
      </c>
      <c r="HC33" s="6">
        <v>1074</v>
      </c>
      <c r="HD33" s="6">
        <v>1095.5</v>
      </c>
      <c r="HE33" s="6">
        <v>1119.8</v>
      </c>
      <c r="HF33" s="6">
        <v>1147.4000000000001</v>
      </c>
      <c r="HG33" s="6">
        <v>1170.5</v>
      </c>
      <c r="HH33" s="6">
        <v>1181.3</v>
      </c>
      <c r="HI33" s="6">
        <v>1198.5</v>
      </c>
      <c r="HJ33" s="6">
        <v>1223.0999999999999</v>
      </c>
      <c r="HK33" s="6">
        <v>1253</v>
      </c>
      <c r="HL33" s="6">
        <v>1281.5</v>
      </c>
      <c r="HM33" s="6">
        <v>1279</v>
      </c>
      <c r="HN33" s="6">
        <v>1305.9000000000001</v>
      </c>
      <c r="HO33" s="6">
        <v>1326</v>
      </c>
      <c r="HP33" s="6">
        <v>1339.7</v>
      </c>
      <c r="HQ33" s="6">
        <v>1352.9</v>
      </c>
      <c r="HR33" s="6">
        <v>1367</v>
      </c>
      <c r="HS33" s="6">
        <v>1379.3</v>
      </c>
      <c r="HT33" s="6">
        <v>1372.8</v>
      </c>
      <c r="HU33" s="6">
        <v>1387.2</v>
      </c>
      <c r="HV33" s="6">
        <v>1396</v>
      </c>
      <c r="HW33" s="6">
        <v>1414.8</v>
      </c>
      <c r="HX33" s="6">
        <v>1436.1</v>
      </c>
      <c r="HY33" s="6">
        <v>1453.9</v>
      </c>
      <c r="HZ33" s="6">
        <v>1479.2</v>
      </c>
      <c r="IA33" s="6">
        <v>1494.3</v>
      </c>
      <c r="IB33" s="6">
        <v>1513</v>
      </c>
      <c r="IC33" s="6">
        <v>1538</v>
      </c>
      <c r="ID33" s="6">
        <v>1564.8</v>
      </c>
      <c r="IE33" s="6">
        <v>1583</v>
      </c>
      <c r="IF33" s="6">
        <v>1613.4</v>
      </c>
      <c r="IG33" s="6">
        <v>1634.8</v>
      </c>
      <c r="IH33" s="6">
        <v>1659.4</v>
      </c>
      <c r="II33" s="6">
        <v>1700.9</v>
      </c>
      <c r="IJ33" s="6">
        <v>1727.5</v>
      </c>
      <c r="IK33" s="6">
        <v>1749.9</v>
      </c>
      <c r="IL33" s="6">
        <v>1779.8</v>
      </c>
      <c r="IM33" s="6">
        <v>1798.5</v>
      </c>
      <c r="IN33" s="6">
        <v>1825</v>
      </c>
      <c r="IO33" s="6">
        <v>1858.8</v>
      </c>
      <c r="IP33" s="6">
        <v>1842</v>
      </c>
      <c r="IQ33" s="6">
        <v>1836.8</v>
      </c>
      <c r="IR33" s="6">
        <v>1857</v>
      </c>
      <c r="IS33" s="6">
        <v>1863.8</v>
      </c>
      <c r="IT33" s="6">
        <v>1864.6</v>
      </c>
      <c r="IU33" s="6">
        <v>1855.5</v>
      </c>
      <c r="IV33" s="6">
        <v>1860.7</v>
      </c>
      <c r="IW33" s="6">
        <v>1854</v>
      </c>
      <c r="IX33" s="6">
        <v>1851.4</v>
      </c>
      <c r="IY33" s="6">
        <v>1849.8</v>
      </c>
      <c r="IZ33" s="6">
        <v>1855.5</v>
      </c>
      <c r="JA33" s="6">
        <v>1848.3</v>
      </c>
      <c r="JB33" s="6">
        <v>1839.1</v>
      </c>
      <c r="JC33" s="6">
        <v>1847.9</v>
      </c>
      <c r="JD33" s="6">
        <v>1841.8</v>
      </c>
      <c r="JE33" s="6">
        <v>1845.3</v>
      </c>
      <c r="JF33" s="6">
        <v>1862.7</v>
      </c>
      <c r="JG33" s="6">
        <v>1883.4</v>
      </c>
      <c r="JH33" s="6">
        <v>1898.6</v>
      </c>
      <c r="JI33" s="6">
        <v>1915.6</v>
      </c>
      <c r="JJ33" s="6">
        <v>1923.3</v>
      </c>
      <c r="JK33" s="6">
        <v>1926.1</v>
      </c>
      <c r="JL33" s="6">
        <v>1943.4</v>
      </c>
      <c r="JM33" s="6">
        <v>1961.1</v>
      </c>
      <c r="JN33" s="6">
        <v>1975.5</v>
      </c>
      <c r="JO33" s="6">
        <v>1971.7</v>
      </c>
      <c r="JP33" s="6">
        <v>2011.7</v>
      </c>
      <c r="JQ33" s="6">
        <v>2031.2</v>
      </c>
      <c r="JR33" s="6">
        <v>2028.1</v>
      </c>
      <c r="JS33" s="6">
        <v>2040.5</v>
      </c>
      <c r="JT33" s="6">
        <v>2059.6</v>
      </c>
      <c r="JU33" s="6">
        <v>2073.9</v>
      </c>
      <c r="JV33" s="6">
        <v>2088.8000000000002</v>
      </c>
      <c r="JW33" s="6">
        <v>2104</v>
      </c>
      <c r="JX33" s="6">
        <v>2110.6</v>
      </c>
      <c r="JY33" s="6">
        <v>2134.3000000000002</v>
      </c>
      <c r="JZ33" s="6">
        <v>2175.4</v>
      </c>
      <c r="KA33" s="6">
        <v>2197.6999999999998</v>
      </c>
      <c r="KB33" s="6">
        <v>2236</v>
      </c>
      <c r="KC33" s="6">
        <v>2267.1999999999998</v>
      </c>
      <c r="KD33" s="6">
        <v>2275.5</v>
      </c>
      <c r="KE33" s="6">
        <v>2303.5</v>
      </c>
      <c r="KF33" s="6">
        <v>2356.1</v>
      </c>
      <c r="KG33" s="6">
        <v>2387.9</v>
      </c>
      <c r="KH33" s="6">
        <v>2423.4</v>
      </c>
      <c r="KI33" s="6">
        <v>2478.9</v>
      </c>
      <c r="KJ33" s="6">
        <v>2451.3000000000002</v>
      </c>
      <c r="KK33" s="6">
        <v>2468.3000000000002</v>
      </c>
      <c r="KL33" s="6">
        <v>2486.9</v>
      </c>
      <c r="KM33" s="6">
        <v>2533.9</v>
      </c>
      <c r="KN33" s="6">
        <v>2571.6999999999998</v>
      </c>
      <c r="KO33" s="6">
        <v>2625.1</v>
      </c>
      <c r="KP33" s="6">
        <v>2664.2</v>
      </c>
      <c r="KQ33" s="6">
        <v>2719.7</v>
      </c>
      <c r="KR33" s="6">
        <v>2803.4</v>
      </c>
      <c r="KS33" s="6">
        <v>2841.5</v>
      </c>
      <c r="KT33" s="6">
        <v>2880.6</v>
      </c>
      <c r="KU33" s="6">
        <v>2913.2</v>
      </c>
      <c r="KV33" s="6">
        <v>2925.5</v>
      </c>
      <c r="KW33" s="6">
        <v>3002.9</v>
      </c>
      <c r="KX33" s="6">
        <v>3036.9</v>
      </c>
    </row>
    <row r="38" spans="1:310" ht="18.75">
      <c r="A38" s="105" t="s">
        <v>722</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row>
    <row r="39" spans="1:310" ht="17.25">
      <c r="A39" s="106" t="s">
        <v>1457</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row>
    <row r="40" spans="1:310">
      <c r="A40" s="102" t="s">
        <v>724</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row>
    <row r="41" spans="1:310">
      <c r="A41" s="102" t="s">
        <v>2407</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row>
    <row r="42" spans="1:310">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row>
    <row r="43" spans="1:310">
      <c r="A43" s="72" t="s">
        <v>726</v>
      </c>
      <c r="B43" s="72" t="s">
        <v>7</v>
      </c>
      <c r="C43" s="72" t="s">
        <v>769</v>
      </c>
      <c r="D43" s="72" t="s">
        <v>770</v>
      </c>
      <c r="E43" s="72" t="s">
        <v>771</v>
      </c>
      <c r="F43" s="72" t="s">
        <v>772</v>
      </c>
      <c r="G43" s="72" t="s">
        <v>773</v>
      </c>
      <c r="H43" s="72" t="s">
        <v>774</v>
      </c>
      <c r="I43" s="72" t="s">
        <v>775</v>
      </c>
      <c r="J43" s="72" t="s">
        <v>776</v>
      </c>
      <c r="K43" s="72" t="s">
        <v>777</v>
      </c>
      <c r="L43" s="72" t="s">
        <v>778</v>
      </c>
      <c r="M43" s="72" t="s">
        <v>779</v>
      </c>
      <c r="N43" s="72" t="s">
        <v>780</v>
      </c>
      <c r="O43" s="72" t="s">
        <v>781</v>
      </c>
      <c r="P43" s="72" t="s">
        <v>782</v>
      </c>
      <c r="Q43" s="72" t="s">
        <v>783</v>
      </c>
      <c r="R43" s="72" t="s">
        <v>784</v>
      </c>
      <c r="S43" s="72" t="s">
        <v>785</v>
      </c>
      <c r="T43" s="72" t="s">
        <v>786</v>
      </c>
      <c r="U43" s="72" t="s">
        <v>787</v>
      </c>
      <c r="V43" s="72" t="s">
        <v>788</v>
      </c>
      <c r="W43" s="72" t="s">
        <v>789</v>
      </c>
      <c r="X43" s="72" t="s">
        <v>790</v>
      </c>
      <c r="Y43" s="72" t="s">
        <v>791</v>
      </c>
      <c r="Z43" s="72" t="s">
        <v>792</v>
      </c>
      <c r="AA43" s="72" t="s">
        <v>793</v>
      </c>
      <c r="AB43" s="72" t="s">
        <v>794</v>
      </c>
      <c r="AC43" s="72" t="s">
        <v>795</v>
      </c>
      <c r="AD43" s="72" t="s">
        <v>796</v>
      </c>
      <c r="AE43" s="72" t="s">
        <v>797</v>
      </c>
      <c r="AF43" s="72" t="s">
        <v>798</v>
      </c>
      <c r="AG43" s="72" t="s">
        <v>799</v>
      </c>
      <c r="AH43" s="72" t="s">
        <v>800</v>
      </c>
      <c r="AI43" s="72" t="s">
        <v>801</v>
      </c>
      <c r="AJ43" s="72" t="s">
        <v>802</v>
      </c>
      <c r="AK43" s="72" t="s">
        <v>803</v>
      </c>
    </row>
    <row r="44" spans="1:310">
      <c r="A44" s="70" t="s">
        <v>726</v>
      </c>
      <c r="B44" s="70" t="s">
        <v>7</v>
      </c>
      <c r="C44" s="70" t="s">
        <v>7</v>
      </c>
      <c r="D44" s="70" t="s">
        <v>7</v>
      </c>
      <c r="E44" s="70" t="s">
        <v>7</v>
      </c>
      <c r="F44" s="70" t="s">
        <v>7</v>
      </c>
      <c r="G44" s="70" t="s">
        <v>7</v>
      </c>
      <c r="H44" s="70" t="s">
        <v>7</v>
      </c>
      <c r="I44" s="70" t="s">
        <v>7</v>
      </c>
      <c r="J44" s="70" t="s">
        <v>7</v>
      </c>
      <c r="K44" s="70" t="s">
        <v>7</v>
      </c>
      <c r="L44" s="70" t="s">
        <v>7</v>
      </c>
      <c r="M44" s="70" t="s">
        <v>7</v>
      </c>
      <c r="N44" s="70" t="s">
        <v>7</v>
      </c>
      <c r="O44" s="70" t="s">
        <v>7</v>
      </c>
      <c r="P44" s="70" t="s">
        <v>7</v>
      </c>
      <c r="Q44" s="70" t="s">
        <v>7</v>
      </c>
      <c r="R44" s="70" t="s">
        <v>7</v>
      </c>
      <c r="S44" s="70" t="s">
        <v>7</v>
      </c>
      <c r="T44" s="70" t="s">
        <v>7</v>
      </c>
      <c r="U44" s="70" t="s">
        <v>7</v>
      </c>
      <c r="V44" s="70" t="s">
        <v>7</v>
      </c>
      <c r="W44" s="70" t="s">
        <v>7</v>
      </c>
      <c r="X44" s="70" t="s">
        <v>7</v>
      </c>
      <c r="Y44" s="70" t="s">
        <v>7</v>
      </c>
      <c r="Z44" s="70" t="s">
        <v>7</v>
      </c>
      <c r="AA44" s="70" t="s">
        <v>7</v>
      </c>
      <c r="AB44" s="70" t="s">
        <v>7</v>
      </c>
      <c r="AC44" s="70" t="s">
        <v>7</v>
      </c>
      <c r="AD44" s="70" t="s">
        <v>7</v>
      </c>
      <c r="AE44" s="70" t="s">
        <v>7</v>
      </c>
      <c r="AF44" s="70" t="s">
        <v>7</v>
      </c>
      <c r="AG44" s="70" t="s">
        <v>7</v>
      </c>
      <c r="AH44" s="70" t="s">
        <v>7</v>
      </c>
      <c r="AI44" s="70" t="s">
        <v>7</v>
      </c>
      <c r="AJ44" s="70" t="s">
        <v>7</v>
      </c>
      <c r="AK44" s="70" t="s">
        <v>7</v>
      </c>
    </row>
    <row r="45" spans="1:310">
      <c r="A45" s="70" t="s">
        <v>808</v>
      </c>
      <c r="B45" s="12" t="s">
        <v>809</v>
      </c>
      <c r="C45" s="12">
        <v>5641.6</v>
      </c>
      <c r="D45" s="12">
        <v>5963.1</v>
      </c>
      <c r="E45" s="12">
        <v>6158.1</v>
      </c>
      <c r="F45" s="12">
        <v>6520.3</v>
      </c>
      <c r="G45" s="12">
        <v>6858.6</v>
      </c>
      <c r="H45" s="12">
        <v>7287.2</v>
      </c>
      <c r="I45" s="12">
        <v>7639.7</v>
      </c>
      <c r="J45" s="12">
        <v>8073.1</v>
      </c>
      <c r="K45" s="12">
        <v>8577.6</v>
      </c>
      <c r="L45" s="12">
        <v>9062.7999999999993</v>
      </c>
      <c r="M45" s="12">
        <v>9631.2000000000007</v>
      </c>
      <c r="N45" s="12">
        <v>10251</v>
      </c>
      <c r="O45" s="12">
        <v>10581.9</v>
      </c>
      <c r="P45" s="12">
        <v>10929.1</v>
      </c>
      <c r="Q45" s="12">
        <v>11456.5</v>
      </c>
      <c r="R45" s="12">
        <v>12217.2</v>
      </c>
      <c r="S45" s="12">
        <v>13039.2</v>
      </c>
      <c r="T45" s="12">
        <v>13815.6</v>
      </c>
      <c r="U45" s="12">
        <v>14474.2</v>
      </c>
      <c r="V45" s="12">
        <v>14769.9</v>
      </c>
      <c r="W45" s="12">
        <v>14478.1</v>
      </c>
      <c r="X45" s="12">
        <v>15049</v>
      </c>
      <c r="Y45" s="12">
        <v>15599.7</v>
      </c>
      <c r="Z45" s="12">
        <v>16254</v>
      </c>
      <c r="AA45" s="12">
        <v>16880.7</v>
      </c>
      <c r="AB45" s="12">
        <v>17608.099999999999</v>
      </c>
      <c r="AC45" s="12">
        <v>18295</v>
      </c>
      <c r="AD45" s="12">
        <v>18804.900000000001</v>
      </c>
      <c r="AE45" s="12">
        <v>19612.099999999999</v>
      </c>
      <c r="AF45" s="12">
        <v>20656.5</v>
      </c>
      <c r="AG45" s="12">
        <v>21521.4</v>
      </c>
      <c r="AH45" s="12">
        <v>21323</v>
      </c>
      <c r="AI45" s="12">
        <v>23594</v>
      </c>
      <c r="AJ45" s="12">
        <v>25744.1</v>
      </c>
      <c r="AK45" s="12">
        <v>27360.9</v>
      </c>
    </row>
    <row r="46" spans="1:310">
      <c r="A46" s="70" t="s">
        <v>810</v>
      </c>
      <c r="B46" s="12" t="s">
        <v>811</v>
      </c>
      <c r="C46" s="12">
        <v>3576.8</v>
      </c>
      <c r="D46" s="12">
        <v>3809</v>
      </c>
      <c r="E46" s="12">
        <v>3943.4</v>
      </c>
      <c r="F46" s="12">
        <v>4197.6000000000004</v>
      </c>
      <c r="G46" s="12">
        <v>4452</v>
      </c>
      <c r="H46" s="12">
        <v>4721</v>
      </c>
      <c r="I46" s="12">
        <v>4962.6000000000004</v>
      </c>
      <c r="J46" s="12">
        <v>5244.6</v>
      </c>
      <c r="K46" s="12">
        <v>5536.8</v>
      </c>
      <c r="L46" s="12">
        <v>5877.2</v>
      </c>
      <c r="M46" s="12">
        <v>6283.8</v>
      </c>
      <c r="N46" s="12">
        <v>6767.2</v>
      </c>
      <c r="O46" s="12">
        <v>7073.8</v>
      </c>
      <c r="P46" s="12">
        <v>7348.9</v>
      </c>
      <c r="Q46" s="12">
        <v>7740.7</v>
      </c>
      <c r="R46" s="12">
        <v>8232</v>
      </c>
      <c r="S46" s="12">
        <v>8769.1</v>
      </c>
      <c r="T46" s="12">
        <v>9277.2000000000007</v>
      </c>
      <c r="U46" s="12">
        <v>9746.6</v>
      </c>
      <c r="V46" s="12">
        <v>10050.1</v>
      </c>
      <c r="W46" s="12">
        <v>9891.2000000000007</v>
      </c>
      <c r="X46" s="12">
        <v>10260.299999999999</v>
      </c>
      <c r="Y46" s="12">
        <v>10698.9</v>
      </c>
      <c r="Z46" s="12">
        <v>11047.4</v>
      </c>
      <c r="AA46" s="12">
        <v>11388.2</v>
      </c>
      <c r="AB46" s="12">
        <v>11874.5</v>
      </c>
      <c r="AC46" s="12">
        <v>12297.4</v>
      </c>
      <c r="AD46" s="12">
        <v>12726.8</v>
      </c>
      <c r="AE46" s="12">
        <v>13290.6</v>
      </c>
      <c r="AF46" s="12">
        <v>13934.4</v>
      </c>
      <c r="AG46" s="12">
        <v>14417.6</v>
      </c>
      <c r="AH46" s="12">
        <v>14206.2</v>
      </c>
      <c r="AI46" s="12">
        <v>16043</v>
      </c>
      <c r="AJ46" s="12">
        <v>17511.7</v>
      </c>
      <c r="AK46" s="12">
        <v>18570.599999999999</v>
      </c>
    </row>
    <row r="47" spans="1:310">
      <c r="A47" s="70" t="s">
        <v>812</v>
      </c>
      <c r="B47" s="70" t="s">
        <v>813</v>
      </c>
      <c r="C47" s="70">
        <v>1423.8</v>
      </c>
      <c r="D47" s="70">
        <v>1491.3</v>
      </c>
      <c r="E47" s="70">
        <v>1497.4</v>
      </c>
      <c r="F47" s="70">
        <v>1563.3</v>
      </c>
      <c r="G47" s="70">
        <v>1642.3</v>
      </c>
      <c r="H47" s="70">
        <v>1746.6</v>
      </c>
      <c r="I47" s="70">
        <v>1815.5</v>
      </c>
      <c r="J47" s="70">
        <v>1917.7</v>
      </c>
      <c r="K47" s="70">
        <v>2006.5</v>
      </c>
      <c r="L47" s="70">
        <v>2108.4</v>
      </c>
      <c r="M47" s="70">
        <v>2287.1</v>
      </c>
      <c r="N47" s="70">
        <v>2453.1999999999998</v>
      </c>
      <c r="O47" s="70">
        <v>2525.6</v>
      </c>
      <c r="P47" s="70">
        <v>2598.8000000000002</v>
      </c>
      <c r="Q47" s="70">
        <v>2722.6</v>
      </c>
      <c r="R47" s="70">
        <v>2902</v>
      </c>
      <c r="S47" s="70">
        <v>3082.9</v>
      </c>
      <c r="T47" s="70">
        <v>3239.7</v>
      </c>
      <c r="U47" s="70">
        <v>3367</v>
      </c>
      <c r="V47" s="70">
        <v>3363.2</v>
      </c>
      <c r="W47" s="70">
        <v>3180</v>
      </c>
      <c r="X47" s="70">
        <v>3317.8</v>
      </c>
      <c r="Y47" s="70">
        <v>3518.1</v>
      </c>
      <c r="Z47" s="70">
        <v>3637.7</v>
      </c>
      <c r="AA47" s="70">
        <v>3742.2</v>
      </c>
      <c r="AB47" s="70">
        <v>3886.6</v>
      </c>
      <c r="AC47" s="70">
        <v>3955.1</v>
      </c>
      <c r="AD47" s="70">
        <v>4033</v>
      </c>
      <c r="AE47" s="70">
        <v>4212.2</v>
      </c>
      <c r="AF47" s="70">
        <v>4414.2</v>
      </c>
      <c r="AG47" s="70">
        <v>4529.2</v>
      </c>
      <c r="AH47" s="70">
        <v>4713.1000000000004</v>
      </c>
      <c r="AI47" s="70">
        <v>5506.6</v>
      </c>
      <c r="AJ47" s="70">
        <v>5997</v>
      </c>
      <c r="AK47" s="70">
        <v>6191.5</v>
      </c>
    </row>
    <row r="48" spans="1:310">
      <c r="A48" s="70" t="s">
        <v>814</v>
      </c>
      <c r="B48" s="70" t="s">
        <v>815</v>
      </c>
      <c r="C48" s="70">
        <v>494.3</v>
      </c>
      <c r="D48" s="70">
        <v>497.1</v>
      </c>
      <c r="E48" s="70">
        <v>477.2</v>
      </c>
      <c r="F48" s="70">
        <v>508.1</v>
      </c>
      <c r="G48" s="70">
        <v>551.5</v>
      </c>
      <c r="H48" s="70">
        <v>607.20000000000005</v>
      </c>
      <c r="I48" s="70">
        <v>635.70000000000005</v>
      </c>
      <c r="J48" s="70">
        <v>676.3</v>
      </c>
      <c r="K48" s="70">
        <v>715.5</v>
      </c>
      <c r="L48" s="70">
        <v>779.3</v>
      </c>
      <c r="M48" s="70">
        <v>855.6</v>
      </c>
      <c r="N48" s="70">
        <v>912.6</v>
      </c>
      <c r="O48" s="70">
        <v>941.5</v>
      </c>
      <c r="P48" s="70">
        <v>985.4</v>
      </c>
      <c r="Q48" s="70">
        <v>1017.8</v>
      </c>
      <c r="R48" s="70">
        <v>1080.5999999999999</v>
      </c>
      <c r="S48" s="70">
        <v>1128.5999999999999</v>
      </c>
      <c r="T48" s="70">
        <v>1158.3</v>
      </c>
      <c r="U48" s="70">
        <v>1188</v>
      </c>
      <c r="V48" s="70">
        <v>1098.8</v>
      </c>
      <c r="W48" s="70">
        <v>1012.1</v>
      </c>
      <c r="X48" s="70">
        <v>1049</v>
      </c>
      <c r="Y48" s="70">
        <v>1093.5</v>
      </c>
      <c r="Z48" s="70">
        <v>1144.2</v>
      </c>
      <c r="AA48" s="70">
        <v>1191.8</v>
      </c>
      <c r="AB48" s="70">
        <v>1247.3</v>
      </c>
      <c r="AC48" s="70">
        <v>1315.8</v>
      </c>
      <c r="AD48" s="70">
        <v>1356.5</v>
      </c>
      <c r="AE48" s="70">
        <v>1415.9</v>
      </c>
      <c r="AF48" s="70">
        <v>1488.8</v>
      </c>
      <c r="AG48" s="70">
        <v>1522.7</v>
      </c>
      <c r="AH48" s="70">
        <v>1628.9</v>
      </c>
      <c r="AI48" s="70">
        <v>2006.4</v>
      </c>
      <c r="AJ48" s="70">
        <v>2128.9</v>
      </c>
      <c r="AK48" s="70">
        <v>2198.8000000000002</v>
      </c>
    </row>
    <row r="49" spans="1:37">
      <c r="A49" s="70" t="s">
        <v>816</v>
      </c>
      <c r="B49" s="70" t="s">
        <v>817</v>
      </c>
      <c r="C49" s="70">
        <v>929.5</v>
      </c>
      <c r="D49" s="70">
        <v>994.2</v>
      </c>
      <c r="E49" s="70">
        <v>1020.3</v>
      </c>
      <c r="F49" s="70">
        <v>1055.2</v>
      </c>
      <c r="G49" s="70">
        <v>1090.8</v>
      </c>
      <c r="H49" s="70">
        <v>1139.4000000000001</v>
      </c>
      <c r="I49" s="70">
        <v>1179.8</v>
      </c>
      <c r="J49" s="70">
        <v>1241.4000000000001</v>
      </c>
      <c r="K49" s="70">
        <v>1291</v>
      </c>
      <c r="L49" s="70">
        <v>1329.1</v>
      </c>
      <c r="M49" s="70">
        <v>1431.5</v>
      </c>
      <c r="N49" s="70">
        <v>1540.6</v>
      </c>
      <c r="O49" s="70">
        <v>1584.1</v>
      </c>
      <c r="P49" s="70">
        <v>1613.4</v>
      </c>
      <c r="Q49" s="70">
        <v>1704.8</v>
      </c>
      <c r="R49" s="70">
        <v>1821.4</v>
      </c>
      <c r="S49" s="70">
        <v>1954.3</v>
      </c>
      <c r="T49" s="70">
        <v>2081.3000000000002</v>
      </c>
      <c r="U49" s="70">
        <v>2179</v>
      </c>
      <c r="V49" s="70">
        <v>2264.5</v>
      </c>
      <c r="W49" s="70">
        <v>2167.9</v>
      </c>
      <c r="X49" s="70">
        <v>2268.9</v>
      </c>
      <c r="Y49" s="70">
        <v>2424.6</v>
      </c>
      <c r="Z49" s="70">
        <v>2493.5</v>
      </c>
      <c r="AA49" s="70">
        <v>2550.4</v>
      </c>
      <c r="AB49" s="70">
        <v>2639.3</v>
      </c>
      <c r="AC49" s="70">
        <v>2639.3</v>
      </c>
      <c r="AD49" s="70">
        <v>2676.5</v>
      </c>
      <c r="AE49" s="70">
        <v>2796.3</v>
      </c>
      <c r="AF49" s="70">
        <v>2925.4</v>
      </c>
      <c r="AG49" s="70">
        <v>3006.5</v>
      </c>
      <c r="AH49" s="70">
        <v>3084.2</v>
      </c>
      <c r="AI49" s="70">
        <v>3500.2</v>
      </c>
      <c r="AJ49" s="70">
        <v>3868.1</v>
      </c>
      <c r="AK49" s="70">
        <v>3992.7</v>
      </c>
    </row>
    <row r="50" spans="1:37">
      <c r="A50" s="70" t="s">
        <v>818</v>
      </c>
      <c r="B50" s="70" t="s">
        <v>819</v>
      </c>
      <c r="C50" s="70">
        <v>2153</v>
      </c>
      <c r="D50" s="70">
        <v>2317.6999999999998</v>
      </c>
      <c r="E50" s="70">
        <v>2446</v>
      </c>
      <c r="F50" s="70">
        <v>2634.3</v>
      </c>
      <c r="G50" s="70">
        <v>2809.6</v>
      </c>
      <c r="H50" s="70">
        <v>2974.4</v>
      </c>
      <c r="I50" s="70">
        <v>3147.1</v>
      </c>
      <c r="J50" s="70">
        <v>3326.9</v>
      </c>
      <c r="K50" s="70">
        <v>3530.3</v>
      </c>
      <c r="L50" s="70">
        <v>3768.8</v>
      </c>
      <c r="M50" s="70">
        <v>3996.7</v>
      </c>
      <c r="N50" s="70">
        <v>4314</v>
      </c>
      <c r="O50" s="70">
        <v>4548.2</v>
      </c>
      <c r="P50" s="70">
        <v>4750.1000000000004</v>
      </c>
      <c r="Q50" s="70">
        <v>5018.2</v>
      </c>
      <c r="R50" s="70">
        <v>5329.9</v>
      </c>
      <c r="S50" s="70">
        <v>5686.1</v>
      </c>
      <c r="T50" s="70">
        <v>6037.6</v>
      </c>
      <c r="U50" s="70">
        <v>6379.6</v>
      </c>
      <c r="V50" s="70">
        <v>6686.9</v>
      </c>
      <c r="W50" s="70">
        <v>6711.2</v>
      </c>
      <c r="X50" s="70">
        <v>6942.4</v>
      </c>
      <c r="Y50" s="70">
        <v>7180.7</v>
      </c>
      <c r="Z50" s="70">
        <v>7409.6</v>
      </c>
      <c r="AA50" s="70">
        <v>7646.1</v>
      </c>
      <c r="AB50" s="70">
        <v>7987.9</v>
      </c>
      <c r="AC50" s="70">
        <v>8342.2999999999993</v>
      </c>
      <c r="AD50" s="70">
        <v>8693.7999999999993</v>
      </c>
      <c r="AE50" s="70">
        <v>9078.4</v>
      </c>
      <c r="AF50" s="70">
        <v>9520.2000000000007</v>
      </c>
      <c r="AG50" s="70">
        <v>9888.5</v>
      </c>
      <c r="AH50" s="70">
        <v>9493.1</v>
      </c>
      <c r="AI50" s="70">
        <v>10536.3</v>
      </c>
      <c r="AJ50" s="70">
        <v>11514.7</v>
      </c>
      <c r="AK50" s="70">
        <v>12379.2</v>
      </c>
    </row>
    <row r="51" spans="1:37">
      <c r="A51" s="70" t="s">
        <v>820</v>
      </c>
      <c r="B51" s="12" t="s">
        <v>821</v>
      </c>
      <c r="C51" s="12">
        <v>999.7</v>
      </c>
      <c r="D51" s="12">
        <v>993.4</v>
      </c>
      <c r="E51" s="12">
        <v>944.3</v>
      </c>
      <c r="F51" s="12">
        <v>1013</v>
      </c>
      <c r="G51" s="12">
        <v>1106.8</v>
      </c>
      <c r="H51" s="12">
        <v>1256.5</v>
      </c>
      <c r="I51" s="12">
        <v>1317.5</v>
      </c>
      <c r="J51" s="12">
        <v>1432.1</v>
      </c>
      <c r="K51" s="12">
        <v>1595.6</v>
      </c>
      <c r="L51" s="12">
        <v>1736.7</v>
      </c>
      <c r="M51" s="12">
        <v>1887.1</v>
      </c>
      <c r="N51" s="12">
        <v>2038.4</v>
      </c>
      <c r="O51" s="12">
        <v>1934.8</v>
      </c>
      <c r="P51" s="12">
        <v>1930.4</v>
      </c>
      <c r="Q51" s="12">
        <v>2027.1</v>
      </c>
      <c r="R51" s="12">
        <v>2281.3000000000002</v>
      </c>
      <c r="S51" s="12">
        <v>2534.6999999999998</v>
      </c>
      <c r="T51" s="12">
        <v>2701</v>
      </c>
      <c r="U51" s="12">
        <v>2673</v>
      </c>
      <c r="V51" s="12">
        <v>2477.6</v>
      </c>
      <c r="W51" s="12">
        <v>1929.7</v>
      </c>
      <c r="X51" s="12">
        <v>2165.5</v>
      </c>
      <c r="Y51" s="12">
        <v>2332.6</v>
      </c>
      <c r="Z51" s="12">
        <v>2621.8</v>
      </c>
      <c r="AA51" s="12">
        <v>2838.3</v>
      </c>
      <c r="AB51" s="12">
        <v>3074</v>
      </c>
      <c r="AC51" s="12">
        <v>3288.5</v>
      </c>
      <c r="AD51" s="12">
        <v>3278.3</v>
      </c>
      <c r="AE51" s="12">
        <v>3467.7</v>
      </c>
      <c r="AF51" s="12">
        <v>3724.8</v>
      </c>
      <c r="AG51" s="12">
        <v>3892.4</v>
      </c>
      <c r="AH51" s="12">
        <v>3748.4</v>
      </c>
      <c r="AI51" s="12">
        <v>4216.3</v>
      </c>
      <c r="AJ51" s="12">
        <v>4756.6000000000004</v>
      </c>
      <c r="AK51" s="12">
        <v>4843.8999999999996</v>
      </c>
    </row>
    <row r="52" spans="1:37">
      <c r="A52" s="70" t="s">
        <v>822</v>
      </c>
      <c r="B52" s="70" t="s">
        <v>823</v>
      </c>
      <c r="C52" s="70">
        <v>972</v>
      </c>
      <c r="D52" s="70">
        <v>978.9</v>
      </c>
      <c r="E52" s="70">
        <v>944.7</v>
      </c>
      <c r="F52" s="70">
        <v>996.7</v>
      </c>
      <c r="G52" s="70">
        <v>1086</v>
      </c>
      <c r="H52" s="70">
        <v>1192.7</v>
      </c>
      <c r="I52" s="70">
        <v>1286.3</v>
      </c>
      <c r="J52" s="70">
        <v>1401.3</v>
      </c>
      <c r="K52" s="70">
        <v>1524.7</v>
      </c>
      <c r="L52" s="70">
        <v>1673</v>
      </c>
      <c r="M52" s="70">
        <v>1826.2</v>
      </c>
      <c r="N52" s="70">
        <v>1983.9</v>
      </c>
      <c r="O52" s="70">
        <v>1973.1</v>
      </c>
      <c r="P52" s="70">
        <v>1910.4</v>
      </c>
      <c r="Q52" s="70">
        <v>2013</v>
      </c>
      <c r="R52" s="70">
        <v>2217.1999999999998</v>
      </c>
      <c r="S52" s="70">
        <v>2477.1999999999998</v>
      </c>
      <c r="T52" s="70">
        <v>2632</v>
      </c>
      <c r="U52" s="70">
        <v>2639.1</v>
      </c>
      <c r="V52" s="70">
        <v>2506.9</v>
      </c>
      <c r="W52" s="70">
        <v>2080.4</v>
      </c>
      <c r="X52" s="70">
        <v>2111.6</v>
      </c>
      <c r="Y52" s="70">
        <v>2286.3000000000002</v>
      </c>
      <c r="Z52" s="70">
        <v>2550.5</v>
      </c>
      <c r="AA52" s="70">
        <v>2732.9</v>
      </c>
      <c r="AB52" s="70">
        <v>2989.2</v>
      </c>
      <c r="AC52" s="70">
        <v>3148.4</v>
      </c>
      <c r="AD52" s="70">
        <v>3239.2</v>
      </c>
      <c r="AE52" s="70">
        <v>3435</v>
      </c>
      <c r="AF52" s="70">
        <v>3668.4</v>
      </c>
      <c r="AG52" s="70">
        <v>3820.2</v>
      </c>
      <c r="AH52" s="70">
        <v>3785.9</v>
      </c>
      <c r="AI52" s="70">
        <v>4204.6000000000004</v>
      </c>
      <c r="AJ52" s="70">
        <v>4599.3</v>
      </c>
      <c r="AK52" s="70">
        <v>4790.3</v>
      </c>
    </row>
    <row r="53" spans="1:37">
      <c r="A53" s="70" t="s">
        <v>824</v>
      </c>
      <c r="B53" s="70" t="s">
        <v>825</v>
      </c>
      <c r="C53" s="70">
        <v>716</v>
      </c>
      <c r="D53" s="70">
        <v>739.2</v>
      </c>
      <c r="E53" s="70">
        <v>723.6</v>
      </c>
      <c r="F53" s="70">
        <v>741.9</v>
      </c>
      <c r="G53" s="70">
        <v>799.2</v>
      </c>
      <c r="H53" s="70">
        <v>868.9</v>
      </c>
      <c r="I53" s="70">
        <v>962.2</v>
      </c>
      <c r="J53" s="70">
        <v>1043.2</v>
      </c>
      <c r="K53" s="70">
        <v>1149.0999999999999</v>
      </c>
      <c r="L53" s="70">
        <v>1254.0999999999999</v>
      </c>
      <c r="M53" s="70">
        <v>1364.5</v>
      </c>
      <c r="N53" s="70">
        <v>1498.4</v>
      </c>
      <c r="O53" s="70">
        <v>1460.1</v>
      </c>
      <c r="P53" s="70">
        <v>1352.8</v>
      </c>
      <c r="Q53" s="70">
        <v>1375.9</v>
      </c>
      <c r="R53" s="70">
        <v>1467.4</v>
      </c>
      <c r="S53" s="70">
        <v>1621</v>
      </c>
      <c r="T53" s="70">
        <v>1793.8</v>
      </c>
      <c r="U53" s="70">
        <v>1948.6</v>
      </c>
      <c r="V53" s="70">
        <v>1990.9</v>
      </c>
      <c r="W53" s="70">
        <v>1690.4</v>
      </c>
      <c r="X53" s="70">
        <v>1735</v>
      </c>
      <c r="Y53" s="70">
        <v>1907.5</v>
      </c>
      <c r="Z53" s="70">
        <v>2118.5</v>
      </c>
      <c r="AA53" s="70">
        <v>2221.3000000000002</v>
      </c>
      <c r="AB53" s="70">
        <v>2425.1999999999998</v>
      </c>
      <c r="AC53" s="70">
        <v>2507.5</v>
      </c>
      <c r="AD53" s="70">
        <v>2529</v>
      </c>
      <c r="AE53" s="70">
        <v>2661.1</v>
      </c>
      <c r="AF53" s="70">
        <v>2856.5</v>
      </c>
      <c r="AG53" s="70">
        <v>2993.1</v>
      </c>
      <c r="AH53" s="70">
        <v>2869.4</v>
      </c>
      <c r="AI53" s="70">
        <v>3078.4</v>
      </c>
      <c r="AJ53" s="70">
        <v>3433</v>
      </c>
      <c r="AK53" s="70">
        <v>3716.1</v>
      </c>
    </row>
    <row r="54" spans="1:37">
      <c r="A54" s="70" t="s">
        <v>826</v>
      </c>
      <c r="B54" s="70" t="s">
        <v>827</v>
      </c>
      <c r="C54" s="70">
        <v>193.7</v>
      </c>
      <c r="D54" s="70">
        <v>202.9</v>
      </c>
      <c r="E54" s="70">
        <v>183.6</v>
      </c>
      <c r="F54" s="70">
        <v>172.6</v>
      </c>
      <c r="G54" s="70">
        <v>177.2</v>
      </c>
      <c r="H54" s="70">
        <v>186.8</v>
      </c>
      <c r="I54" s="70">
        <v>207.3</v>
      </c>
      <c r="J54" s="70">
        <v>224.6</v>
      </c>
      <c r="K54" s="70">
        <v>250.3</v>
      </c>
      <c r="L54" s="70">
        <v>276</v>
      </c>
      <c r="M54" s="70">
        <v>285.7</v>
      </c>
      <c r="N54" s="70">
        <v>321</v>
      </c>
      <c r="O54" s="70">
        <v>333.5</v>
      </c>
      <c r="P54" s="70">
        <v>287</v>
      </c>
      <c r="Q54" s="70">
        <v>286.60000000000002</v>
      </c>
      <c r="R54" s="70">
        <v>307.7</v>
      </c>
      <c r="S54" s="70">
        <v>353</v>
      </c>
      <c r="T54" s="70">
        <v>425.2</v>
      </c>
      <c r="U54" s="70">
        <v>510.3</v>
      </c>
      <c r="V54" s="70">
        <v>571.1</v>
      </c>
      <c r="W54" s="70">
        <v>455.8</v>
      </c>
      <c r="X54" s="70">
        <v>379.8</v>
      </c>
      <c r="Y54" s="70">
        <v>404.5</v>
      </c>
      <c r="Z54" s="70">
        <v>479.4</v>
      </c>
      <c r="AA54" s="70">
        <v>491.5</v>
      </c>
      <c r="AB54" s="70">
        <v>574.6</v>
      </c>
      <c r="AC54" s="70">
        <v>584.5</v>
      </c>
      <c r="AD54" s="70">
        <v>566.20000000000005</v>
      </c>
      <c r="AE54" s="70">
        <v>594.9</v>
      </c>
      <c r="AF54" s="70">
        <v>636.6</v>
      </c>
      <c r="AG54" s="70">
        <v>678.7</v>
      </c>
      <c r="AH54" s="70">
        <v>623.20000000000005</v>
      </c>
      <c r="AI54" s="70">
        <v>623.9</v>
      </c>
      <c r="AJ54" s="70">
        <v>700.5</v>
      </c>
      <c r="AK54" s="70">
        <v>839.8</v>
      </c>
    </row>
    <row r="55" spans="1:37">
      <c r="A55" s="70" t="s">
        <v>828</v>
      </c>
      <c r="B55" s="70" t="s">
        <v>829</v>
      </c>
      <c r="C55" s="70">
        <v>372.2</v>
      </c>
      <c r="D55" s="70">
        <v>371.9</v>
      </c>
      <c r="E55" s="70">
        <v>360.8</v>
      </c>
      <c r="F55" s="70">
        <v>381.7</v>
      </c>
      <c r="G55" s="70">
        <v>425.1</v>
      </c>
      <c r="H55" s="70">
        <v>476.4</v>
      </c>
      <c r="I55" s="70">
        <v>528.1</v>
      </c>
      <c r="J55" s="70">
        <v>565.29999999999995</v>
      </c>
      <c r="K55" s="70">
        <v>610.9</v>
      </c>
      <c r="L55" s="70">
        <v>660</v>
      </c>
      <c r="M55" s="70">
        <v>713.6</v>
      </c>
      <c r="N55" s="70">
        <v>766.1</v>
      </c>
      <c r="O55" s="70">
        <v>711.5</v>
      </c>
      <c r="P55" s="70">
        <v>659.6</v>
      </c>
      <c r="Q55" s="70">
        <v>670.6</v>
      </c>
      <c r="R55" s="70">
        <v>721.9</v>
      </c>
      <c r="S55" s="70">
        <v>794.9</v>
      </c>
      <c r="T55" s="70">
        <v>862.3</v>
      </c>
      <c r="U55" s="70">
        <v>893.4</v>
      </c>
      <c r="V55" s="70">
        <v>845.4</v>
      </c>
      <c r="W55" s="70">
        <v>670.3</v>
      </c>
      <c r="X55" s="70">
        <v>777</v>
      </c>
      <c r="Y55" s="70">
        <v>881.3</v>
      </c>
      <c r="Z55" s="70">
        <v>983.4</v>
      </c>
      <c r="AA55" s="70">
        <v>1035.3</v>
      </c>
      <c r="AB55" s="70">
        <v>1109.0999999999999</v>
      </c>
      <c r="AC55" s="70">
        <v>1144.0999999999999</v>
      </c>
      <c r="AD55" s="70">
        <v>1119.8</v>
      </c>
      <c r="AE55" s="70">
        <v>1160</v>
      </c>
      <c r="AF55" s="70">
        <v>1227.5999999999999</v>
      </c>
      <c r="AG55" s="70">
        <v>1241.5</v>
      </c>
      <c r="AH55" s="70">
        <v>1110.8</v>
      </c>
      <c r="AI55" s="70">
        <v>1188.2</v>
      </c>
      <c r="AJ55" s="70">
        <v>1327.2</v>
      </c>
      <c r="AK55" s="70">
        <v>1381.4</v>
      </c>
    </row>
    <row r="56" spans="1:37">
      <c r="A56" s="70" t="s">
        <v>830</v>
      </c>
      <c r="B56" s="70" t="s">
        <v>831</v>
      </c>
      <c r="C56" s="70">
        <v>150.1</v>
      </c>
      <c r="D56" s="70">
        <v>164.4</v>
      </c>
      <c r="E56" s="70">
        <v>179.1</v>
      </c>
      <c r="F56" s="70">
        <v>187.7</v>
      </c>
      <c r="G56" s="70">
        <v>196.9</v>
      </c>
      <c r="H56" s="70">
        <v>205.7</v>
      </c>
      <c r="I56" s="70">
        <v>226.8</v>
      </c>
      <c r="J56" s="70">
        <v>253.3</v>
      </c>
      <c r="K56" s="70">
        <v>288</v>
      </c>
      <c r="L56" s="70">
        <v>318.10000000000002</v>
      </c>
      <c r="M56" s="70">
        <v>365.1</v>
      </c>
      <c r="N56" s="70">
        <v>411.3</v>
      </c>
      <c r="O56" s="70">
        <v>415</v>
      </c>
      <c r="P56" s="70">
        <v>406.2</v>
      </c>
      <c r="Q56" s="70">
        <v>418.7</v>
      </c>
      <c r="R56" s="70">
        <v>437.8</v>
      </c>
      <c r="S56" s="70">
        <v>473.1</v>
      </c>
      <c r="T56" s="70">
        <v>506.3</v>
      </c>
      <c r="U56" s="70">
        <v>544.79999999999995</v>
      </c>
      <c r="V56" s="70">
        <v>574.4</v>
      </c>
      <c r="W56" s="70">
        <v>564.4</v>
      </c>
      <c r="X56" s="70">
        <v>578.20000000000005</v>
      </c>
      <c r="Y56" s="70">
        <v>621.70000000000005</v>
      </c>
      <c r="Z56" s="70">
        <v>655.7</v>
      </c>
      <c r="AA56" s="70">
        <v>694.6</v>
      </c>
      <c r="AB56" s="70">
        <v>741.5</v>
      </c>
      <c r="AC56" s="70">
        <v>778.9</v>
      </c>
      <c r="AD56" s="70">
        <v>843</v>
      </c>
      <c r="AE56" s="70">
        <v>906.2</v>
      </c>
      <c r="AF56" s="70">
        <v>992.2</v>
      </c>
      <c r="AG56" s="70">
        <v>1072.9000000000001</v>
      </c>
      <c r="AH56" s="70">
        <v>1135.5</v>
      </c>
      <c r="AI56" s="70">
        <v>1266.3</v>
      </c>
      <c r="AJ56" s="70">
        <v>1405.4</v>
      </c>
      <c r="AK56" s="70">
        <v>1495</v>
      </c>
    </row>
    <row r="57" spans="1:37">
      <c r="A57" s="70" t="s">
        <v>832</v>
      </c>
      <c r="B57" s="70" t="s">
        <v>833</v>
      </c>
      <c r="C57" s="70">
        <v>256</v>
      </c>
      <c r="D57" s="70">
        <v>239.7</v>
      </c>
      <c r="E57" s="70">
        <v>221.2</v>
      </c>
      <c r="F57" s="70">
        <v>254.7</v>
      </c>
      <c r="G57" s="70">
        <v>286.8</v>
      </c>
      <c r="H57" s="70">
        <v>323.8</v>
      </c>
      <c r="I57" s="70">
        <v>324.10000000000002</v>
      </c>
      <c r="J57" s="70">
        <v>358.1</v>
      </c>
      <c r="K57" s="70">
        <v>375.6</v>
      </c>
      <c r="L57" s="70">
        <v>418.8</v>
      </c>
      <c r="M57" s="70">
        <v>461.8</v>
      </c>
      <c r="N57" s="70">
        <v>485.4</v>
      </c>
      <c r="O57" s="70">
        <v>513.1</v>
      </c>
      <c r="P57" s="70">
        <v>557.6</v>
      </c>
      <c r="Q57" s="70">
        <v>637.1</v>
      </c>
      <c r="R57" s="70">
        <v>749.8</v>
      </c>
      <c r="S57" s="70">
        <v>856.2</v>
      </c>
      <c r="T57" s="70">
        <v>838.2</v>
      </c>
      <c r="U57" s="70">
        <v>690.5</v>
      </c>
      <c r="V57" s="70">
        <v>516</v>
      </c>
      <c r="W57" s="70">
        <v>390</v>
      </c>
      <c r="X57" s="70">
        <v>376.6</v>
      </c>
      <c r="Y57" s="70">
        <v>378.8</v>
      </c>
      <c r="Z57" s="70">
        <v>432</v>
      </c>
      <c r="AA57" s="70">
        <v>511.5</v>
      </c>
      <c r="AB57" s="70">
        <v>564</v>
      </c>
      <c r="AC57" s="70">
        <v>640.9</v>
      </c>
      <c r="AD57" s="70">
        <v>710.2</v>
      </c>
      <c r="AE57" s="70">
        <v>773.9</v>
      </c>
      <c r="AF57" s="70">
        <v>811.9</v>
      </c>
      <c r="AG57" s="70">
        <v>827.2</v>
      </c>
      <c r="AH57" s="70">
        <v>916.5</v>
      </c>
      <c r="AI57" s="70">
        <v>1126.2</v>
      </c>
      <c r="AJ57" s="70">
        <v>1166.4000000000001</v>
      </c>
      <c r="AK57" s="70">
        <v>1074.2</v>
      </c>
    </row>
    <row r="58" spans="1:37">
      <c r="A58" s="70" t="s">
        <v>834</v>
      </c>
      <c r="B58" s="70" t="s">
        <v>835</v>
      </c>
      <c r="C58" s="70">
        <v>27.7</v>
      </c>
      <c r="D58" s="70">
        <v>14.5</v>
      </c>
      <c r="E58" s="70">
        <v>-0.4</v>
      </c>
      <c r="F58" s="70">
        <v>16.3</v>
      </c>
      <c r="G58" s="70">
        <v>20.8</v>
      </c>
      <c r="H58" s="70">
        <v>63.8</v>
      </c>
      <c r="I58" s="70">
        <v>31.2</v>
      </c>
      <c r="J58" s="70">
        <v>30.8</v>
      </c>
      <c r="K58" s="70">
        <v>70.900000000000006</v>
      </c>
      <c r="L58" s="70">
        <v>63.7</v>
      </c>
      <c r="M58" s="70">
        <v>60.8</v>
      </c>
      <c r="N58" s="70">
        <v>54.5</v>
      </c>
      <c r="O58" s="70">
        <v>-38.299999999999997</v>
      </c>
      <c r="P58" s="70">
        <v>20</v>
      </c>
      <c r="Q58" s="70">
        <v>14.1</v>
      </c>
      <c r="R58" s="70">
        <v>64.099999999999994</v>
      </c>
      <c r="S58" s="70">
        <v>57.5</v>
      </c>
      <c r="T58" s="70">
        <v>69</v>
      </c>
      <c r="U58" s="70">
        <v>34</v>
      </c>
      <c r="V58" s="70">
        <v>-29.2</v>
      </c>
      <c r="W58" s="70">
        <v>-150.80000000000001</v>
      </c>
      <c r="X58" s="70">
        <v>53.9</v>
      </c>
      <c r="Y58" s="70">
        <v>46.3</v>
      </c>
      <c r="Z58" s="70">
        <v>71.2</v>
      </c>
      <c r="AA58" s="70">
        <v>105.5</v>
      </c>
      <c r="AB58" s="70">
        <v>84.8</v>
      </c>
      <c r="AC58" s="70">
        <v>140.1</v>
      </c>
      <c r="AD58" s="70">
        <v>39.1</v>
      </c>
      <c r="AE58" s="70">
        <v>32.700000000000003</v>
      </c>
      <c r="AF58" s="70">
        <v>56.4</v>
      </c>
      <c r="AG58" s="70">
        <v>72.2</v>
      </c>
      <c r="AH58" s="70">
        <v>-37.6</v>
      </c>
      <c r="AI58" s="70">
        <v>11.7</v>
      </c>
      <c r="AJ58" s="70">
        <v>157.30000000000001</v>
      </c>
      <c r="AK58" s="70">
        <v>53.6</v>
      </c>
    </row>
    <row r="59" spans="1:37">
      <c r="A59" s="70" t="s">
        <v>836</v>
      </c>
      <c r="B59" s="12" t="s">
        <v>837</v>
      </c>
      <c r="C59" s="12">
        <v>-86.7</v>
      </c>
      <c r="D59" s="12">
        <v>-77.900000000000006</v>
      </c>
      <c r="E59" s="12">
        <v>-28.6</v>
      </c>
      <c r="F59" s="12">
        <v>-34.700000000000003</v>
      </c>
      <c r="G59" s="12">
        <v>-65.2</v>
      </c>
      <c r="H59" s="12">
        <v>-92.5</v>
      </c>
      <c r="I59" s="12">
        <v>-89.8</v>
      </c>
      <c r="J59" s="12">
        <v>-96.4</v>
      </c>
      <c r="K59" s="12">
        <v>-102</v>
      </c>
      <c r="L59" s="12">
        <v>-162.69999999999999</v>
      </c>
      <c r="M59" s="12">
        <v>-259.60000000000002</v>
      </c>
      <c r="N59" s="12">
        <v>-381.1</v>
      </c>
      <c r="O59" s="12">
        <v>-376.7</v>
      </c>
      <c r="P59" s="12">
        <v>-439.7</v>
      </c>
      <c r="Q59" s="12">
        <v>-522</v>
      </c>
      <c r="R59" s="12">
        <v>-634.1</v>
      </c>
      <c r="S59" s="12">
        <v>-739.9</v>
      </c>
      <c r="T59" s="12">
        <v>-786.5</v>
      </c>
      <c r="U59" s="12">
        <v>-735.9</v>
      </c>
      <c r="V59" s="12">
        <v>-740.9</v>
      </c>
      <c r="W59" s="12">
        <v>-419.2</v>
      </c>
      <c r="X59" s="12">
        <v>-532.29999999999995</v>
      </c>
      <c r="Y59" s="12">
        <v>-579.6</v>
      </c>
      <c r="Z59" s="12">
        <v>-551.6</v>
      </c>
      <c r="AA59" s="12">
        <v>-478.5</v>
      </c>
      <c r="AB59" s="12">
        <v>-508.9</v>
      </c>
      <c r="AC59" s="12">
        <v>-524.29999999999995</v>
      </c>
      <c r="AD59" s="12">
        <v>-503.3</v>
      </c>
      <c r="AE59" s="12">
        <v>-543.29999999999995</v>
      </c>
      <c r="AF59" s="12">
        <v>-593.1</v>
      </c>
      <c r="AG59" s="12">
        <v>-578.5</v>
      </c>
      <c r="AH59" s="12">
        <v>-626.4</v>
      </c>
      <c r="AI59" s="12">
        <v>-858.2</v>
      </c>
      <c r="AJ59" s="12">
        <v>-971.1</v>
      </c>
      <c r="AK59" s="12">
        <v>-798.7</v>
      </c>
    </row>
    <row r="60" spans="1:37">
      <c r="A60" s="70" t="s">
        <v>838</v>
      </c>
      <c r="B60" s="70" t="s">
        <v>839</v>
      </c>
      <c r="C60" s="70">
        <v>504.3</v>
      </c>
      <c r="D60" s="70">
        <v>551.9</v>
      </c>
      <c r="E60" s="70">
        <v>594.9</v>
      </c>
      <c r="F60" s="70">
        <v>633.1</v>
      </c>
      <c r="G60" s="70">
        <v>654.79999999999995</v>
      </c>
      <c r="H60" s="70">
        <v>720.9</v>
      </c>
      <c r="I60" s="70">
        <v>812.8</v>
      </c>
      <c r="J60" s="70">
        <v>867.6</v>
      </c>
      <c r="K60" s="70">
        <v>953.8</v>
      </c>
      <c r="L60" s="70">
        <v>953</v>
      </c>
      <c r="M60" s="70">
        <v>992.9</v>
      </c>
      <c r="N60" s="70">
        <v>1096.0999999999999</v>
      </c>
      <c r="O60" s="70">
        <v>1026.8</v>
      </c>
      <c r="P60" s="70">
        <v>998</v>
      </c>
      <c r="Q60" s="70">
        <v>1035.2</v>
      </c>
      <c r="R60" s="70">
        <v>1176.4000000000001</v>
      </c>
      <c r="S60" s="70">
        <v>1301.5999999999999</v>
      </c>
      <c r="T60" s="70">
        <v>1470.2</v>
      </c>
      <c r="U60" s="70">
        <v>1659.3</v>
      </c>
      <c r="V60" s="70">
        <v>1835.3</v>
      </c>
      <c r="W60" s="70">
        <v>1582.8</v>
      </c>
      <c r="X60" s="70">
        <v>1857.2</v>
      </c>
      <c r="Y60" s="70">
        <v>2115.9</v>
      </c>
      <c r="Z60" s="70">
        <v>2217.6999999999998</v>
      </c>
      <c r="AA60" s="70">
        <v>2287.9</v>
      </c>
      <c r="AB60" s="70">
        <v>2378.5</v>
      </c>
      <c r="AC60" s="70">
        <v>2270.6</v>
      </c>
      <c r="AD60" s="70">
        <v>2235.6</v>
      </c>
      <c r="AE60" s="70">
        <v>2388.3000000000002</v>
      </c>
      <c r="AF60" s="70">
        <v>2538.1</v>
      </c>
      <c r="AG60" s="70">
        <v>2538.5</v>
      </c>
      <c r="AH60" s="70">
        <v>2150.1</v>
      </c>
      <c r="AI60" s="70">
        <v>2550</v>
      </c>
      <c r="AJ60" s="70">
        <v>2995</v>
      </c>
      <c r="AK60" s="70">
        <v>3027.2</v>
      </c>
    </row>
    <row r="61" spans="1:37">
      <c r="A61" s="70" t="s">
        <v>840</v>
      </c>
      <c r="B61" s="70" t="s">
        <v>841</v>
      </c>
      <c r="C61" s="70">
        <v>374.8</v>
      </c>
      <c r="D61" s="70">
        <v>403.3</v>
      </c>
      <c r="E61" s="70">
        <v>430.1</v>
      </c>
      <c r="F61" s="70">
        <v>455.3</v>
      </c>
      <c r="G61" s="70">
        <v>467.7</v>
      </c>
      <c r="H61" s="70">
        <v>518.4</v>
      </c>
      <c r="I61" s="70">
        <v>592.4</v>
      </c>
      <c r="J61" s="70">
        <v>628.79999999999995</v>
      </c>
      <c r="K61" s="70">
        <v>699.9</v>
      </c>
      <c r="L61" s="70">
        <v>692.6</v>
      </c>
      <c r="M61" s="70">
        <v>711.7</v>
      </c>
      <c r="N61" s="70">
        <v>795.1</v>
      </c>
      <c r="O61" s="70">
        <v>739.6</v>
      </c>
      <c r="P61" s="70">
        <v>706.6</v>
      </c>
      <c r="Q61" s="70">
        <v>733.9</v>
      </c>
      <c r="R61" s="70">
        <v>828</v>
      </c>
      <c r="S61" s="70">
        <v>919.3</v>
      </c>
      <c r="T61" s="70">
        <v>1043.0999999999999</v>
      </c>
      <c r="U61" s="70">
        <v>1159.7</v>
      </c>
      <c r="V61" s="70">
        <v>1291</v>
      </c>
      <c r="W61" s="70">
        <v>1057.4000000000001</v>
      </c>
      <c r="X61" s="70">
        <v>1272.9000000000001</v>
      </c>
      <c r="Y61" s="70">
        <v>1468.5</v>
      </c>
      <c r="Z61" s="70">
        <v>1529.6</v>
      </c>
      <c r="AA61" s="70">
        <v>1563.9</v>
      </c>
      <c r="AB61" s="70">
        <v>1617</v>
      </c>
      <c r="AC61" s="70">
        <v>1496.7</v>
      </c>
      <c r="AD61" s="70">
        <v>1447.6</v>
      </c>
      <c r="AE61" s="70">
        <v>1546.7</v>
      </c>
      <c r="AF61" s="70">
        <v>1669.3</v>
      </c>
      <c r="AG61" s="70">
        <v>1644.8</v>
      </c>
      <c r="AH61" s="70">
        <v>1421.6</v>
      </c>
      <c r="AI61" s="70">
        <v>1746</v>
      </c>
      <c r="AJ61" s="70">
        <v>2063.1999999999998</v>
      </c>
      <c r="AK61" s="70">
        <v>2031.3</v>
      </c>
    </row>
    <row r="62" spans="1:37">
      <c r="A62" s="70" t="s">
        <v>842</v>
      </c>
      <c r="B62" s="70" t="s">
        <v>843</v>
      </c>
      <c r="C62" s="70">
        <v>129.5</v>
      </c>
      <c r="D62" s="70">
        <v>148.6</v>
      </c>
      <c r="E62" s="70">
        <v>164.8</v>
      </c>
      <c r="F62" s="70">
        <v>177.7</v>
      </c>
      <c r="G62" s="70">
        <v>187.1</v>
      </c>
      <c r="H62" s="70">
        <v>202.6</v>
      </c>
      <c r="I62" s="70">
        <v>220.4</v>
      </c>
      <c r="J62" s="70">
        <v>238.8</v>
      </c>
      <c r="K62" s="70">
        <v>253.9</v>
      </c>
      <c r="L62" s="70">
        <v>260.39999999999998</v>
      </c>
      <c r="M62" s="70">
        <v>281.2</v>
      </c>
      <c r="N62" s="70">
        <v>301.10000000000002</v>
      </c>
      <c r="O62" s="70">
        <v>287.2</v>
      </c>
      <c r="P62" s="70">
        <v>291.39999999999998</v>
      </c>
      <c r="Q62" s="70">
        <v>301.3</v>
      </c>
      <c r="R62" s="70">
        <v>348.4</v>
      </c>
      <c r="S62" s="70">
        <v>382.2</v>
      </c>
      <c r="T62" s="70">
        <v>427.1</v>
      </c>
      <c r="U62" s="70">
        <v>499.6</v>
      </c>
      <c r="V62" s="70">
        <v>544.29999999999995</v>
      </c>
      <c r="W62" s="70">
        <v>525.4</v>
      </c>
      <c r="X62" s="70">
        <v>584.29999999999995</v>
      </c>
      <c r="Y62" s="70">
        <v>647.4</v>
      </c>
      <c r="Z62" s="70">
        <v>688.1</v>
      </c>
      <c r="AA62" s="70">
        <v>724.1</v>
      </c>
      <c r="AB62" s="70">
        <v>761.6</v>
      </c>
      <c r="AC62" s="70">
        <v>773.9</v>
      </c>
      <c r="AD62" s="70">
        <v>788</v>
      </c>
      <c r="AE62" s="70">
        <v>841.6</v>
      </c>
      <c r="AF62" s="70">
        <v>868.8</v>
      </c>
      <c r="AG62" s="70">
        <v>893.7</v>
      </c>
      <c r="AH62" s="70">
        <v>728.5</v>
      </c>
      <c r="AI62" s="70">
        <v>804.1</v>
      </c>
      <c r="AJ62" s="70">
        <v>931.8</v>
      </c>
      <c r="AK62" s="70">
        <v>996</v>
      </c>
    </row>
    <row r="63" spans="1:37">
      <c r="A63" s="70" t="s">
        <v>844</v>
      </c>
      <c r="B63" s="70" t="s">
        <v>845</v>
      </c>
      <c r="C63" s="70">
        <v>591</v>
      </c>
      <c r="D63" s="70">
        <v>629.70000000000005</v>
      </c>
      <c r="E63" s="70">
        <v>623.5</v>
      </c>
      <c r="F63" s="70">
        <v>667.8</v>
      </c>
      <c r="G63" s="70">
        <v>720</v>
      </c>
      <c r="H63" s="70">
        <v>813.4</v>
      </c>
      <c r="I63" s="70">
        <v>902.6</v>
      </c>
      <c r="J63" s="70">
        <v>964</v>
      </c>
      <c r="K63" s="70">
        <v>1055.8</v>
      </c>
      <c r="L63" s="70">
        <v>1115.7</v>
      </c>
      <c r="M63" s="70">
        <v>1252.5</v>
      </c>
      <c r="N63" s="70">
        <v>1477.2</v>
      </c>
      <c r="O63" s="70">
        <v>1403.6</v>
      </c>
      <c r="P63" s="70">
        <v>1437.7</v>
      </c>
      <c r="Q63" s="70">
        <v>1557.1</v>
      </c>
      <c r="R63" s="70">
        <v>1810.5</v>
      </c>
      <c r="S63" s="70">
        <v>2041.5</v>
      </c>
      <c r="T63" s="70">
        <v>2256.6</v>
      </c>
      <c r="U63" s="70">
        <v>2395.1999999999998</v>
      </c>
      <c r="V63" s="70">
        <v>2576.1999999999998</v>
      </c>
      <c r="W63" s="70">
        <v>2001.9</v>
      </c>
      <c r="X63" s="70">
        <v>2389.6</v>
      </c>
      <c r="Y63" s="70">
        <v>2695.5</v>
      </c>
      <c r="Z63" s="70">
        <v>2769.3</v>
      </c>
      <c r="AA63" s="70">
        <v>2766.4</v>
      </c>
      <c r="AB63" s="70">
        <v>2887.4</v>
      </c>
      <c r="AC63" s="70">
        <v>2794.9</v>
      </c>
      <c r="AD63" s="70">
        <v>2738.8</v>
      </c>
      <c r="AE63" s="70">
        <v>2931.6</v>
      </c>
      <c r="AF63" s="70">
        <v>3131.2</v>
      </c>
      <c r="AG63" s="70">
        <v>3117</v>
      </c>
      <c r="AH63" s="70">
        <v>2776.5</v>
      </c>
      <c r="AI63" s="70">
        <v>3408.3</v>
      </c>
      <c r="AJ63" s="70">
        <v>3966.2</v>
      </c>
      <c r="AK63" s="70">
        <v>3825.9</v>
      </c>
    </row>
    <row r="64" spans="1:37">
      <c r="A64" s="70" t="s">
        <v>846</v>
      </c>
      <c r="B64" s="70" t="s">
        <v>841</v>
      </c>
      <c r="C64" s="70">
        <v>484.8</v>
      </c>
      <c r="D64" s="70">
        <v>508.1</v>
      </c>
      <c r="E64" s="70">
        <v>500.7</v>
      </c>
      <c r="F64" s="70">
        <v>544.9</v>
      </c>
      <c r="G64" s="70">
        <v>592.79999999999995</v>
      </c>
      <c r="H64" s="70">
        <v>676.8</v>
      </c>
      <c r="I64" s="70">
        <v>757.4</v>
      </c>
      <c r="J64" s="70">
        <v>807.4</v>
      </c>
      <c r="K64" s="70">
        <v>885.7</v>
      </c>
      <c r="L64" s="70">
        <v>930.8</v>
      </c>
      <c r="M64" s="70">
        <v>1051.2</v>
      </c>
      <c r="N64" s="70">
        <v>1251.2</v>
      </c>
      <c r="O64" s="70">
        <v>1176.2</v>
      </c>
      <c r="P64" s="70">
        <v>1198.9000000000001</v>
      </c>
      <c r="Q64" s="70">
        <v>1299</v>
      </c>
      <c r="R64" s="70">
        <v>1513.6</v>
      </c>
      <c r="S64" s="70">
        <v>1722.8</v>
      </c>
      <c r="T64" s="70">
        <v>1900.6</v>
      </c>
      <c r="U64" s="70">
        <v>2002.7</v>
      </c>
      <c r="V64" s="70">
        <v>2148.6999999999998</v>
      </c>
      <c r="W64" s="70">
        <v>1588.1</v>
      </c>
      <c r="X64" s="70">
        <v>1947</v>
      </c>
      <c r="Y64" s="70">
        <v>2231.1</v>
      </c>
      <c r="Z64" s="70">
        <v>2293.3000000000002</v>
      </c>
      <c r="AA64" s="70">
        <v>2293.9</v>
      </c>
      <c r="AB64" s="70">
        <v>2389.3000000000002</v>
      </c>
      <c r="AC64" s="70">
        <v>2289.6</v>
      </c>
      <c r="AD64" s="70">
        <v>2218.6999999999998</v>
      </c>
      <c r="AE64" s="70">
        <v>2369.9</v>
      </c>
      <c r="AF64" s="70">
        <v>2559.1</v>
      </c>
      <c r="AG64" s="70">
        <v>2516.6999999999998</v>
      </c>
      <c r="AH64" s="70">
        <v>2305.1</v>
      </c>
      <c r="AI64" s="70">
        <v>2842.4</v>
      </c>
      <c r="AJ64" s="70">
        <v>3262.4</v>
      </c>
      <c r="AK64" s="70">
        <v>3111.8</v>
      </c>
    </row>
    <row r="65" spans="1:37">
      <c r="A65" s="70" t="s">
        <v>847</v>
      </c>
      <c r="B65" s="70" t="s">
        <v>843</v>
      </c>
      <c r="C65" s="70">
        <v>106.2</v>
      </c>
      <c r="D65" s="70">
        <v>121.7</v>
      </c>
      <c r="E65" s="70">
        <v>122.8</v>
      </c>
      <c r="F65" s="70">
        <v>122.9</v>
      </c>
      <c r="G65" s="70">
        <v>127.2</v>
      </c>
      <c r="H65" s="70">
        <v>136.6</v>
      </c>
      <c r="I65" s="70">
        <v>145.1</v>
      </c>
      <c r="J65" s="70">
        <v>156.5</v>
      </c>
      <c r="K65" s="70">
        <v>170.1</v>
      </c>
      <c r="L65" s="70">
        <v>184.9</v>
      </c>
      <c r="M65" s="70">
        <v>201.3</v>
      </c>
      <c r="N65" s="70">
        <v>226</v>
      </c>
      <c r="O65" s="70">
        <v>227.4</v>
      </c>
      <c r="P65" s="70">
        <v>238.9</v>
      </c>
      <c r="Q65" s="70">
        <v>258.10000000000002</v>
      </c>
      <c r="R65" s="70">
        <v>296.89999999999998</v>
      </c>
      <c r="S65" s="70">
        <v>318.7</v>
      </c>
      <c r="T65" s="70">
        <v>356</v>
      </c>
      <c r="U65" s="70">
        <v>392.5</v>
      </c>
      <c r="V65" s="70">
        <v>427.5</v>
      </c>
      <c r="W65" s="70">
        <v>413.8</v>
      </c>
      <c r="X65" s="70">
        <v>442.5</v>
      </c>
      <c r="Y65" s="70">
        <v>464.3</v>
      </c>
      <c r="Z65" s="70">
        <v>476.1</v>
      </c>
      <c r="AA65" s="70">
        <v>472.5</v>
      </c>
      <c r="AB65" s="70">
        <v>498.1</v>
      </c>
      <c r="AC65" s="70">
        <v>505.4</v>
      </c>
      <c r="AD65" s="70">
        <v>520.1</v>
      </c>
      <c r="AE65" s="70">
        <v>561.70000000000005</v>
      </c>
      <c r="AF65" s="70">
        <v>572.1</v>
      </c>
      <c r="AG65" s="70">
        <v>600.29999999999995</v>
      </c>
      <c r="AH65" s="70">
        <v>471.4</v>
      </c>
      <c r="AI65" s="70">
        <v>565.9</v>
      </c>
      <c r="AJ65" s="70">
        <v>703.8</v>
      </c>
      <c r="AK65" s="70">
        <v>714.1</v>
      </c>
    </row>
    <row r="66" spans="1:37">
      <c r="A66" s="70" t="s">
        <v>848</v>
      </c>
      <c r="B66" s="12" t="s">
        <v>849</v>
      </c>
      <c r="C66" s="12">
        <v>1151.9000000000001</v>
      </c>
      <c r="D66" s="12">
        <v>1238.5999999999999</v>
      </c>
      <c r="E66" s="12">
        <v>1299</v>
      </c>
      <c r="F66" s="12">
        <v>1344.5</v>
      </c>
      <c r="G66" s="12">
        <v>1364.9</v>
      </c>
      <c r="H66" s="12">
        <v>1402.3</v>
      </c>
      <c r="I66" s="12">
        <v>1449.4</v>
      </c>
      <c r="J66" s="12">
        <v>1492.8</v>
      </c>
      <c r="K66" s="12">
        <v>1547.1</v>
      </c>
      <c r="L66" s="12">
        <v>1611.6</v>
      </c>
      <c r="M66" s="12">
        <v>1719.9</v>
      </c>
      <c r="N66" s="12">
        <v>1826.4</v>
      </c>
      <c r="O66" s="12">
        <v>1950</v>
      </c>
      <c r="P66" s="12">
        <v>2089.5</v>
      </c>
      <c r="Q66" s="12">
        <v>2210.6</v>
      </c>
      <c r="R66" s="12">
        <v>2338.1</v>
      </c>
      <c r="S66" s="12">
        <v>2475.3000000000002</v>
      </c>
      <c r="T66" s="12">
        <v>2623.8</v>
      </c>
      <c r="U66" s="12">
        <v>2790.6</v>
      </c>
      <c r="V66" s="12">
        <v>2983</v>
      </c>
      <c r="W66" s="12">
        <v>3076.3</v>
      </c>
      <c r="X66" s="12">
        <v>3155.6</v>
      </c>
      <c r="Y66" s="12">
        <v>3147.9</v>
      </c>
      <c r="Z66" s="12">
        <v>3136.5</v>
      </c>
      <c r="AA66" s="12">
        <v>3132.6</v>
      </c>
      <c r="AB66" s="12">
        <v>3168.6</v>
      </c>
      <c r="AC66" s="12">
        <v>3233.4</v>
      </c>
      <c r="AD66" s="12">
        <v>3303</v>
      </c>
      <c r="AE66" s="12">
        <v>3397.1</v>
      </c>
      <c r="AF66" s="12">
        <v>3590.4</v>
      </c>
      <c r="AG66" s="12">
        <v>3789.9</v>
      </c>
      <c r="AH66" s="12">
        <v>3994.8</v>
      </c>
      <c r="AI66" s="12">
        <v>4193.1000000000004</v>
      </c>
      <c r="AJ66" s="12">
        <v>4446.8</v>
      </c>
      <c r="AK66" s="12">
        <v>4745.1000000000004</v>
      </c>
    </row>
    <row r="67" spans="1:37">
      <c r="A67" s="70" t="s">
        <v>850</v>
      </c>
      <c r="B67" s="70" t="s">
        <v>851</v>
      </c>
      <c r="C67" s="70">
        <v>534.1</v>
      </c>
      <c r="D67" s="70">
        <v>562.4</v>
      </c>
      <c r="E67" s="70">
        <v>582.9</v>
      </c>
      <c r="F67" s="70">
        <v>588.5</v>
      </c>
      <c r="G67" s="70">
        <v>580.20000000000005</v>
      </c>
      <c r="H67" s="70">
        <v>574.70000000000005</v>
      </c>
      <c r="I67" s="70">
        <v>576.70000000000005</v>
      </c>
      <c r="J67" s="70">
        <v>579.20000000000005</v>
      </c>
      <c r="K67" s="70">
        <v>583.29999999999995</v>
      </c>
      <c r="L67" s="70">
        <v>585.5</v>
      </c>
      <c r="M67" s="70">
        <v>610.70000000000005</v>
      </c>
      <c r="N67" s="70">
        <v>633.1</v>
      </c>
      <c r="O67" s="70">
        <v>670.2</v>
      </c>
      <c r="P67" s="70">
        <v>743.1</v>
      </c>
      <c r="Q67" s="70">
        <v>826.8</v>
      </c>
      <c r="R67" s="70">
        <v>892.1</v>
      </c>
      <c r="S67" s="70">
        <v>947.8</v>
      </c>
      <c r="T67" s="70">
        <v>1001.2</v>
      </c>
      <c r="U67" s="70">
        <v>1051</v>
      </c>
      <c r="V67" s="70">
        <v>1152</v>
      </c>
      <c r="W67" s="70">
        <v>1220.8</v>
      </c>
      <c r="X67" s="70">
        <v>1300.2</v>
      </c>
      <c r="Y67" s="70">
        <v>1299.8</v>
      </c>
      <c r="Z67" s="70">
        <v>1287</v>
      </c>
      <c r="AA67" s="70">
        <v>1227.4000000000001</v>
      </c>
      <c r="AB67" s="70">
        <v>1217.0999999999999</v>
      </c>
      <c r="AC67" s="70">
        <v>1222.8</v>
      </c>
      <c r="AD67" s="70">
        <v>1237.4000000000001</v>
      </c>
      <c r="AE67" s="70">
        <v>1266.0999999999999</v>
      </c>
      <c r="AF67" s="70">
        <v>1346.3</v>
      </c>
      <c r="AG67" s="70">
        <v>1422.2</v>
      </c>
      <c r="AH67" s="70">
        <v>1523.4</v>
      </c>
      <c r="AI67" s="70">
        <v>1594.3</v>
      </c>
      <c r="AJ67" s="70">
        <v>1635.5</v>
      </c>
      <c r="AK67" s="70">
        <v>1771.7</v>
      </c>
    </row>
    <row r="68" spans="1:37">
      <c r="A68" s="70" t="s">
        <v>852</v>
      </c>
      <c r="B68" s="70" t="s">
        <v>853</v>
      </c>
      <c r="C68" s="70">
        <v>391.2</v>
      </c>
      <c r="D68" s="70">
        <v>405</v>
      </c>
      <c r="E68" s="70">
        <v>414</v>
      </c>
      <c r="F68" s="70">
        <v>406.5</v>
      </c>
      <c r="G68" s="70">
        <v>391.6</v>
      </c>
      <c r="H68" s="70">
        <v>382.1</v>
      </c>
      <c r="I68" s="70">
        <v>377.2</v>
      </c>
      <c r="J68" s="70">
        <v>377.3</v>
      </c>
      <c r="K68" s="70">
        <v>372</v>
      </c>
      <c r="L68" s="70">
        <v>368.8</v>
      </c>
      <c r="M68" s="70">
        <v>383.3</v>
      </c>
      <c r="N68" s="70">
        <v>392.6</v>
      </c>
      <c r="O68" s="70">
        <v>413.2</v>
      </c>
      <c r="P68" s="70">
        <v>458.9</v>
      </c>
      <c r="Q68" s="70">
        <v>521.20000000000005</v>
      </c>
      <c r="R68" s="70">
        <v>569.9</v>
      </c>
      <c r="S68" s="70">
        <v>609.4</v>
      </c>
      <c r="T68" s="70">
        <v>640.79999999999995</v>
      </c>
      <c r="U68" s="70">
        <v>679.3</v>
      </c>
      <c r="V68" s="70">
        <v>750.3</v>
      </c>
      <c r="W68" s="70">
        <v>787.6</v>
      </c>
      <c r="X68" s="70">
        <v>828</v>
      </c>
      <c r="Y68" s="70">
        <v>834</v>
      </c>
      <c r="Z68" s="70">
        <v>814.2</v>
      </c>
      <c r="AA68" s="70">
        <v>764.3</v>
      </c>
      <c r="AB68" s="70">
        <v>744.1</v>
      </c>
      <c r="AC68" s="70">
        <v>730.4</v>
      </c>
      <c r="AD68" s="70">
        <v>729.4</v>
      </c>
      <c r="AE68" s="70">
        <v>748.3</v>
      </c>
      <c r="AF68" s="70">
        <v>795.1</v>
      </c>
      <c r="AG68" s="70">
        <v>851.1</v>
      </c>
      <c r="AH68" s="70">
        <v>884.6</v>
      </c>
      <c r="AI68" s="70">
        <v>898.6</v>
      </c>
      <c r="AJ68" s="70">
        <v>928.4</v>
      </c>
      <c r="AK68" s="70">
        <v>994.7</v>
      </c>
    </row>
    <row r="69" spans="1:37">
      <c r="A69" s="70" t="s">
        <v>854</v>
      </c>
      <c r="B69" s="70" t="s">
        <v>855</v>
      </c>
      <c r="C69" s="70">
        <v>142.9</v>
      </c>
      <c r="D69" s="70">
        <v>157.4</v>
      </c>
      <c r="E69" s="70">
        <v>168.9</v>
      </c>
      <c r="F69" s="70">
        <v>182</v>
      </c>
      <c r="G69" s="70">
        <v>188.5</v>
      </c>
      <c r="H69" s="70">
        <v>192.6</v>
      </c>
      <c r="I69" s="70">
        <v>199.5</v>
      </c>
      <c r="J69" s="70">
        <v>201.9</v>
      </c>
      <c r="K69" s="70">
        <v>211.3</v>
      </c>
      <c r="L69" s="70">
        <v>216.8</v>
      </c>
      <c r="M69" s="70">
        <v>227.5</v>
      </c>
      <c r="N69" s="70">
        <v>240.5</v>
      </c>
      <c r="O69" s="70">
        <v>257.10000000000002</v>
      </c>
      <c r="P69" s="70">
        <v>284.2</v>
      </c>
      <c r="Q69" s="70">
        <v>305.5</v>
      </c>
      <c r="R69" s="70">
        <v>322.2</v>
      </c>
      <c r="S69" s="70">
        <v>338.4</v>
      </c>
      <c r="T69" s="70">
        <v>360.4</v>
      </c>
      <c r="U69" s="70">
        <v>371.8</v>
      </c>
      <c r="V69" s="70">
        <v>401.6</v>
      </c>
      <c r="W69" s="70">
        <v>433.2</v>
      </c>
      <c r="X69" s="70">
        <v>472.2</v>
      </c>
      <c r="Y69" s="70">
        <v>465.8</v>
      </c>
      <c r="Z69" s="70">
        <v>472.8</v>
      </c>
      <c r="AA69" s="70">
        <v>463.1</v>
      </c>
      <c r="AB69" s="70">
        <v>473</v>
      </c>
      <c r="AC69" s="70">
        <v>492.4</v>
      </c>
      <c r="AD69" s="70">
        <v>507.9</v>
      </c>
      <c r="AE69" s="70">
        <v>517.79999999999995</v>
      </c>
      <c r="AF69" s="70">
        <v>551.20000000000005</v>
      </c>
      <c r="AG69" s="70">
        <v>571.1</v>
      </c>
      <c r="AH69" s="70">
        <v>638.79999999999995</v>
      </c>
      <c r="AI69" s="70">
        <v>695.7</v>
      </c>
      <c r="AJ69" s="70">
        <v>707.1</v>
      </c>
      <c r="AK69" s="70">
        <v>777</v>
      </c>
    </row>
    <row r="70" spans="1:37">
      <c r="A70" s="70" t="s">
        <v>856</v>
      </c>
      <c r="B70" s="70" t="s">
        <v>857</v>
      </c>
      <c r="C70" s="70">
        <v>617.79999999999995</v>
      </c>
      <c r="D70" s="70">
        <v>676.2</v>
      </c>
      <c r="E70" s="70">
        <v>716</v>
      </c>
      <c r="F70" s="70">
        <v>756</v>
      </c>
      <c r="G70" s="70">
        <v>784.8</v>
      </c>
      <c r="H70" s="70">
        <v>827.6</v>
      </c>
      <c r="I70" s="70">
        <v>872.7</v>
      </c>
      <c r="J70" s="70">
        <v>913.7</v>
      </c>
      <c r="K70" s="70">
        <v>963.8</v>
      </c>
      <c r="L70" s="70">
        <v>1026.0999999999999</v>
      </c>
      <c r="M70" s="70">
        <v>1109.2</v>
      </c>
      <c r="N70" s="70">
        <v>1193.4000000000001</v>
      </c>
      <c r="O70" s="70">
        <v>1279.8</v>
      </c>
      <c r="P70" s="70">
        <v>1346.4</v>
      </c>
      <c r="Q70" s="70">
        <v>1383.8</v>
      </c>
      <c r="R70" s="70">
        <v>1446</v>
      </c>
      <c r="S70" s="70">
        <v>1527.5</v>
      </c>
      <c r="T70" s="70">
        <v>1622.7</v>
      </c>
      <c r="U70" s="70">
        <v>1739.5</v>
      </c>
      <c r="V70" s="70">
        <v>1831.1</v>
      </c>
      <c r="W70" s="70">
        <v>1855.6</v>
      </c>
      <c r="X70" s="70">
        <v>1855.4</v>
      </c>
      <c r="Y70" s="70">
        <v>1848.2</v>
      </c>
      <c r="Z70" s="70">
        <v>1849.5</v>
      </c>
      <c r="AA70" s="70">
        <v>1905.2</v>
      </c>
      <c r="AB70" s="70">
        <v>1951.5</v>
      </c>
      <c r="AC70" s="70">
        <v>2010.6</v>
      </c>
      <c r="AD70" s="70">
        <v>2065.6999999999998</v>
      </c>
      <c r="AE70" s="70">
        <v>2131.1</v>
      </c>
      <c r="AF70" s="70">
        <v>2244.1</v>
      </c>
      <c r="AG70" s="70">
        <v>2367.6999999999998</v>
      </c>
      <c r="AH70" s="70">
        <v>2471.3000000000002</v>
      </c>
      <c r="AI70" s="70">
        <v>2598.6999999999998</v>
      </c>
      <c r="AJ70" s="70">
        <v>2811.3</v>
      </c>
      <c r="AK70" s="70">
        <v>2973.4</v>
      </c>
    </row>
  </sheetData>
  <mergeCells count="87">
    <mergeCell ref="A1:KX1"/>
    <mergeCell ref="A2:KX2"/>
    <mergeCell ref="A3:KX3"/>
    <mergeCell ref="A4:KX4"/>
    <mergeCell ref="A6:A7"/>
    <mergeCell ref="B6:B7"/>
    <mergeCell ref="C6:F6"/>
    <mergeCell ref="G6:J6"/>
    <mergeCell ref="K6:N6"/>
    <mergeCell ref="O6:R6"/>
    <mergeCell ref="S6:V6"/>
    <mergeCell ref="W6:Z6"/>
    <mergeCell ref="AA6:AD6"/>
    <mergeCell ref="AE6:AH6"/>
    <mergeCell ref="AI6:AL6"/>
    <mergeCell ref="AM6:AP6"/>
    <mergeCell ref="AQ6:AT6"/>
    <mergeCell ref="AU6:AX6"/>
    <mergeCell ref="AY6:BB6"/>
    <mergeCell ref="BC6:BF6"/>
    <mergeCell ref="BG6:BJ6"/>
    <mergeCell ref="BK6:BN6"/>
    <mergeCell ref="BO6:BR6"/>
    <mergeCell ref="BS6:BV6"/>
    <mergeCell ref="BW6:BZ6"/>
    <mergeCell ref="CA6:CD6"/>
    <mergeCell ref="CE6:CH6"/>
    <mergeCell ref="CI6:CL6"/>
    <mergeCell ref="CM6:CP6"/>
    <mergeCell ref="CQ6:CT6"/>
    <mergeCell ref="CU6:CX6"/>
    <mergeCell ref="CY6:DB6"/>
    <mergeCell ref="DC6:DF6"/>
    <mergeCell ref="DG6:DJ6"/>
    <mergeCell ref="DK6:DN6"/>
    <mergeCell ref="DO6:DR6"/>
    <mergeCell ref="DS6:DV6"/>
    <mergeCell ref="DW6:DZ6"/>
    <mergeCell ref="EA6:ED6"/>
    <mergeCell ref="EE6:EH6"/>
    <mergeCell ref="EI6:EL6"/>
    <mergeCell ref="EM6:EP6"/>
    <mergeCell ref="EQ6:ET6"/>
    <mergeCell ref="EU6:EX6"/>
    <mergeCell ref="EY6:FB6"/>
    <mergeCell ref="FC6:FF6"/>
    <mergeCell ref="FG6:FJ6"/>
    <mergeCell ref="FK6:FN6"/>
    <mergeCell ref="FO6:FR6"/>
    <mergeCell ref="FS6:FV6"/>
    <mergeCell ref="FW6:FZ6"/>
    <mergeCell ref="GA6:GD6"/>
    <mergeCell ref="GE6:GH6"/>
    <mergeCell ref="GI6:GL6"/>
    <mergeCell ref="GM6:GP6"/>
    <mergeCell ref="GQ6:GT6"/>
    <mergeCell ref="HS6:HV6"/>
    <mergeCell ref="HW6:HZ6"/>
    <mergeCell ref="IA6:ID6"/>
    <mergeCell ref="IE6:IH6"/>
    <mergeCell ref="GU6:GX6"/>
    <mergeCell ref="GY6:HB6"/>
    <mergeCell ref="HC6:HF6"/>
    <mergeCell ref="HG6:HJ6"/>
    <mergeCell ref="HK6:HN6"/>
    <mergeCell ref="KU6:KX6"/>
    <mergeCell ref="JW6:JZ6"/>
    <mergeCell ref="KA6:KD6"/>
    <mergeCell ref="KE6:KH6"/>
    <mergeCell ref="KI6:KL6"/>
    <mergeCell ref="KM6:KP6"/>
    <mergeCell ref="A38:AK38"/>
    <mergeCell ref="A39:AK39"/>
    <mergeCell ref="A40:AK40"/>
    <mergeCell ref="A41:AK41"/>
    <mergeCell ref="KQ6:KT6"/>
    <mergeCell ref="JC6:JF6"/>
    <mergeCell ref="JG6:JJ6"/>
    <mergeCell ref="JK6:JN6"/>
    <mergeCell ref="JO6:JR6"/>
    <mergeCell ref="JS6:JV6"/>
    <mergeCell ref="II6:IL6"/>
    <mergeCell ref="IM6:IP6"/>
    <mergeCell ref="IQ6:IT6"/>
    <mergeCell ref="IU6:IX6"/>
    <mergeCell ref="IY6:JB6"/>
    <mergeCell ref="HO6:HR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48"/>
  <sheetViews>
    <sheetView workbookViewId="0">
      <selection activeCell="AP34" sqref="AP34"/>
    </sheetView>
  </sheetViews>
  <sheetFormatPr defaultRowHeight="15"/>
  <cols>
    <col min="2" max="2" width="50.5703125" customWidth="1"/>
  </cols>
  <sheetData>
    <row r="1" spans="1:179" ht="18.75">
      <c r="A1" s="108" t="s">
        <v>1372</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6"/>
    </row>
    <row r="2" spans="1:179" ht="17.25">
      <c r="A2" s="109" t="s">
        <v>723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6"/>
    </row>
    <row r="3" spans="1:179">
      <c r="A3" s="102" t="s">
        <v>724</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6"/>
    </row>
    <row r="4" spans="1:179">
      <c r="A4" s="102" t="s">
        <v>1373</v>
      </c>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6"/>
    </row>
    <row r="5" spans="1:179">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row>
    <row r="6" spans="1:179">
      <c r="A6" s="111" t="s">
        <v>726</v>
      </c>
      <c r="B6" s="111" t="s">
        <v>7</v>
      </c>
      <c r="C6" s="111" t="s">
        <v>760</v>
      </c>
      <c r="D6" s="111"/>
      <c r="E6" s="111"/>
      <c r="F6" s="111"/>
      <c r="G6" s="111" t="s">
        <v>761</v>
      </c>
      <c r="H6" s="111"/>
      <c r="I6" s="111"/>
      <c r="J6" s="111"/>
      <c r="K6" s="111" t="s">
        <v>762</v>
      </c>
      <c r="L6" s="111"/>
      <c r="M6" s="111"/>
      <c r="N6" s="111"/>
      <c r="O6" s="111" t="s">
        <v>763</v>
      </c>
      <c r="P6" s="111"/>
      <c r="Q6" s="111"/>
      <c r="R6" s="111"/>
      <c r="S6" s="111" t="s">
        <v>764</v>
      </c>
      <c r="T6" s="111"/>
      <c r="U6" s="111"/>
      <c r="V6" s="111"/>
      <c r="W6" s="111" t="s">
        <v>765</v>
      </c>
      <c r="X6" s="111"/>
      <c r="Y6" s="111"/>
      <c r="Z6" s="111"/>
      <c r="AA6" s="111" t="s">
        <v>766</v>
      </c>
      <c r="AB6" s="111"/>
      <c r="AC6" s="111"/>
      <c r="AD6" s="111"/>
      <c r="AE6" s="111" t="s">
        <v>767</v>
      </c>
      <c r="AF6" s="111"/>
      <c r="AG6" s="111"/>
      <c r="AH6" s="111"/>
      <c r="AI6" s="111" t="s">
        <v>768</v>
      </c>
      <c r="AJ6" s="111"/>
      <c r="AK6" s="111"/>
      <c r="AL6" s="111"/>
      <c r="AM6" s="111" t="s">
        <v>769</v>
      </c>
      <c r="AN6" s="111"/>
      <c r="AO6" s="111"/>
      <c r="AP6" s="111"/>
      <c r="AQ6" s="111" t="s">
        <v>770</v>
      </c>
      <c r="AR6" s="111"/>
      <c r="AS6" s="111"/>
      <c r="AT6" s="111"/>
      <c r="AU6" s="111" t="s">
        <v>771</v>
      </c>
      <c r="AV6" s="111"/>
      <c r="AW6" s="111"/>
      <c r="AX6" s="111"/>
      <c r="AY6" s="111" t="s">
        <v>772</v>
      </c>
      <c r="AZ6" s="111"/>
      <c r="BA6" s="111"/>
      <c r="BB6" s="111"/>
      <c r="BC6" s="111" t="s">
        <v>773</v>
      </c>
      <c r="BD6" s="111"/>
      <c r="BE6" s="111"/>
      <c r="BF6" s="111"/>
      <c r="BG6" s="111" t="s">
        <v>774</v>
      </c>
      <c r="BH6" s="111"/>
      <c r="BI6" s="111"/>
      <c r="BJ6" s="111"/>
      <c r="BK6" s="111" t="s">
        <v>775</v>
      </c>
      <c r="BL6" s="111"/>
      <c r="BM6" s="111"/>
      <c r="BN6" s="111"/>
      <c r="BO6" s="111" t="s">
        <v>776</v>
      </c>
      <c r="BP6" s="111"/>
      <c r="BQ6" s="111"/>
      <c r="BR6" s="111"/>
      <c r="BS6" s="111" t="s">
        <v>777</v>
      </c>
      <c r="BT6" s="111"/>
      <c r="BU6" s="111"/>
      <c r="BV6" s="111"/>
      <c r="BW6" s="111" t="s">
        <v>778</v>
      </c>
      <c r="BX6" s="111"/>
      <c r="BY6" s="111"/>
      <c r="BZ6" s="111"/>
      <c r="CA6" s="111" t="s">
        <v>779</v>
      </c>
      <c r="CB6" s="111"/>
      <c r="CC6" s="111"/>
      <c r="CD6" s="111"/>
      <c r="CE6" s="111" t="s">
        <v>780</v>
      </c>
      <c r="CF6" s="111"/>
      <c r="CG6" s="111"/>
      <c r="CH6" s="111"/>
      <c r="CI6" s="111" t="s">
        <v>781</v>
      </c>
      <c r="CJ6" s="111"/>
      <c r="CK6" s="111"/>
      <c r="CL6" s="111"/>
      <c r="CM6" s="111" t="s">
        <v>782</v>
      </c>
      <c r="CN6" s="111"/>
      <c r="CO6" s="111"/>
      <c r="CP6" s="111"/>
      <c r="CQ6" s="111" t="s">
        <v>783</v>
      </c>
      <c r="CR6" s="111"/>
      <c r="CS6" s="111"/>
      <c r="CT6" s="111"/>
      <c r="CU6" s="111" t="s">
        <v>784</v>
      </c>
      <c r="CV6" s="111"/>
      <c r="CW6" s="111"/>
      <c r="CX6" s="111"/>
      <c r="CY6" s="111" t="s">
        <v>785</v>
      </c>
      <c r="CZ6" s="111"/>
      <c r="DA6" s="111"/>
      <c r="DB6" s="111"/>
      <c r="DC6" s="111" t="s">
        <v>786</v>
      </c>
      <c r="DD6" s="111"/>
      <c r="DE6" s="111"/>
      <c r="DF6" s="111"/>
      <c r="DG6" s="111" t="s">
        <v>787</v>
      </c>
      <c r="DH6" s="111"/>
      <c r="DI6" s="111"/>
      <c r="DJ6" s="111"/>
      <c r="DK6" s="111" t="s">
        <v>788</v>
      </c>
      <c r="DL6" s="111"/>
      <c r="DM6" s="111"/>
      <c r="DN6" s="111"/>
      <c r="DO6" s="111" t="s">
        <v>789</v>
      </c>
      <c r="DP6" s="111"/>
      <c r="DQ6" s="111"/>
      <c r="DR6" s="111"/>
      <c r="DS6" s="111" t="s">
        <v>790</v>
      </c>
      <c r="DT6" s="111"/>
      <c r="DU6" s="111"/>
      <c r="DV6" s="111"/>
      <c r="DW6" s="111" t="s">
        <v>791</v>
      </c>
      <c r="DX6" s="111"/>
      <c r="DY6" s="111"/>
      <c r="DZ6" s="111"/>
      <c r="EA6" s="111" t="s">
        <v>792</v>
      </c>
      <c r="EB6" s="111"/>
      <c r="EC6" s="111"/>
      <c r="ED6" s="111"/>
      <c r="EE6" s="111" t="s">
        <v>793</v>
      </c>
      <c r="EF6" s="111"/>
      <c r="EG6" s="111"/>
      <c r="EH6" s="111"/>
      <c r="EI6" s="111" t="s">
        <v>794</v>
      </c>
      <c r="EJ6" s="111"/>
      <c r="EK6" s="111"/>
      <c r="EL6" s="111"/>
      <c r="EM6" s="111" t="s">
        <v>795</v>
      </c>
      <c r="EN6" s="111"/>
      <c r="EO6" s="111"/>
      <c r="EP6" s="111"/>
      <c r="EQ6" s="111" t="s">
        <v>796</v>
      </c>
      <c r="ER6" s="111"/>
      <c r="ES6" s="111"/>
      <c r="ET6" s="111"/>
      <c r="EU6" s="111" t="s">
        <v>797</v>
      </c>
      <c r="EV6" s="111"/>
      <c r="EW6" s="111"/>
      <c r="EX6" s="111"/>
      <c r="EY6" s="111" t="s">
        <v>798</v>
      </c>
      <c r="EZ6" s="111"/>
      <c r="FA6" s="111"/>
      <c r="FB6" s="111"/>
      <c r="FC6" s="111" t="s">
        <v>799</v>
      </c>
      <c r="FD6" s="111"/>
      <c r="FE6" s="111"/>
      <c r="FF6" s="111"/>
      <c r="FG6" s="111" t="s">
        <v>800</v>
      </c>
      <c r="FH6" s="111"/>
      <c r="FI6" s="111"/>
      <c r="FJ6" s="111"/>
      <c r="FK6" s="111" t="s">
        <v>801</v>
      </c>
      <c r="FL6" s="111"/>
      <c r="FM6" s="111"/>
      <c r="FN6" s="111"/>
      <c r="FO6" s="111" t="s">
        <v>802</v>
      </c>
      <c r="FP6" s="111"/>
      <c r="FQ6" s="111"/>
      <c r="FR6" s="111"/>
      <c r="FS6" s="111" t="s">
        <v>803</v>
      </c>
      <c r="FT6" s="111"/>
      <c r="FU6" s="111"/>
      <c r="FV6" s="111"/>
      <c r="FW6" s="16"/>
    </row>
    <row r="7" spans="1:179">
      <c r="A7" s="111"/>
      <c r="B7" s="111"/>
      <c r="C7" s="18" t="s">
        <v>804</v>
      </c>
      <c r="D7" s="18" t="s">
        <v>805</v>
      </c>
      <c r="E7" s="18" t="s">
        <v>806</v>
      </c>
      <c r="F7" s="18" t="s">
        <v>807</v>
      </c>
      <c r="G7" s="18" t="s">
        <v>804</v>
      </c>
      <c r="H7" s="18" t="s">
        <v>805</v>
      </c>
      <c r="I7" s="18" t="s">
        <v>806</v>
      </c>
      <c r="J7" s="18" t="s">
        <v>807</v>
      </c>
      <c r="K7" s="18" t="s">
        <v>804</v>
      </c>
      <c r="L7" s="18" t="s">
        <v>805</v>
      </c>
      <c r="M7" s="18" t="s">
        <v>806</v>
      </c>
      <c r="N7" s="18" t="s">
        <v>807</v>
      </c>
      <c r="O7" s="18" t="s">
        <v>804</v>
      </c>
      <c r="P7" s="18" t="s">
        <v>805</v>
      </c>
      <c r="Q7" s="18" t="s">
        <v>806</v>
      </c>
      <c r="R7" s="18" t="s">
        <v>807</v>
      </c>
      <c r="S7" s="18" t="s">
        <v>804</v>
      </c>
      <c r="T7" s="18" t="s">
        <v>805</v>
      </c>
      <c r="U7" s="18" t="s">
        <v>806</v>
      </c>
      <c r="V7" s="18" t="s">
        <v>807</v>
      </c>
      <c r="W7" s="18" t="s">
        <v>804</v>
      </c>
      <c r="X7" s="18" t="s">
        <v>805</v>
      </c>
      <c r="Y7" s="18" t="s">
        <v>806</v>
      </c>
      <c r="Z7" s="18" t="s">
        <v>807</v>
      </c>
      <c r="AA7" s="18" t="s">
        <v>804</v>
      </c>
      <c r="AB7" s="18" t="s">
        <v>805</v>
      </c>
      <c r="AC7" s="18" t="s">
        <v>806</v>
      </c>
      <c r="AD7" s="18" t="s">
        <v>807</v>
      </c>
      <c r="AE7" s="18" t="s">
        <v>804</v>
      </c>
      <c r="AF7" s="18" t="s">
        <v>805</v>
      </c>
      <c r="AG7" s="18" t="s">
        <v>806</v>
      </c>
      <c r="AH7" s="18" t="s">
        <v>807</v>
      </c>
      <c r="AI7" s="18" t="s">
        <v>804</v>
      </c>
      <c r="AJ7" s="18" t="s">
        <v>805</v>
      </c>
      <c r="AK7" s="18" t="s">
        <v>806</v>
      </c>
      <c r="AL7" s="18" t="s">
        <v>807</v>
      </c>
      <c r="AM7" s="18" t="s">
        <v>804</v>
      </c>
      <c r="AN7" s="18" t="s">
        <v>805</v>
      </c>
      <c r="AO7" s="18" t="s">
        <v>806</v>
      </c>
      <c r="AP7" s="18" t="s">
        <v>807</v>
      </c>
      <c r="AQ7" s="18" t="s">
        <v>804</v>
      </c>
      <c r="AR7" s="18" t="s">
        <v>805</v>
      </c>
      <c r="AS7" s="18" t="s">
        <v>806</v>
      </c>
      <c r="AT7" s="18" t="s">
        <v>807</v>
      </c>
      <c r="AU7" s="18" t="s">
        <v>804</v>
      </c>
      <c r="AV7" s="18" t="s">
        <v>805</v>
      </c>
      <c r="AW7" s="18" t="s">
        <v>806</v>
      </c>
      <c r="AX7" s="18" t="s">
        <v>807</v>
      </c>
      <c r="AY7" s="18" t="s">
        <v>804</v>
      </c>
      <c r="AZ7" s="18" t="s">
        <v>805</v>
      </c>
      <c r="BA7" s="18" t="s">
        <v>806</v>
      </c>
      <c r="BB7" s="18" t="s">
        <v>807</v>
      </c>
      <c r="BC7" s="18" t="s">
        <v>804</v>
      </c>
      <c r="BD7" s="18" t="s">
        <v>805</v>
      </c>
      <c r="BE7" s="18" t="s">
        <v>806</v>
      </c>
      <c r="BF7" s="18" t="s">
        <v>807</v>
      </c>
      <c r="BG7" s="18" t="s">
        <v>804</v>
      </c>
      <c r="BH7" s="18" t="s">
        <v>805</v>
      </c>
      <c r="BI7" s="18" t="s">
        <v>806</v>
      </c>
      <c r="BJ7" s="18" t="s">
        <v>807</v>
      </c>
      <c r="BK7" s="18" t="s">
        <v>804</v>
      </c>
      <c r="BL7" s="18" t="s">
        <v>805</v>
      </c>
      <c r="BM7" s="18" t="s">
        <v>806</v>
      </c>
      <c r="BN7" s="18" t="s">
        <v>807</v>
      </c>
      <c r="BO7" s="18" t="s">
        <v>804</v>
      </c>
      <c r="BP7" s="18" t="s">
        <v>805</v>
      </c>
      <c r="BQ7" s="18" t="s">
        <v>806</v>
      </c>
      <c r="BR7" s="18" t="s">
        <v>807</v>
      </c>
      <c r="BS7" s="18" t="s">
        <v>804</v>
      </c>
      <c r="BT7" s="18" t="s">
        <v>805</v>
      </c>
      <c r="BU7" s="18" t="s">
        <v>806</v>
      </c>
      <c r="BV7" s="18" t="s">
        <v>807</v>
      </c>
      <c r="BW7" s="18" t="s">
        <v>804</v>
      </c>
      <c r="BX7" s="18" t="s">
        <v>805</v>
      </c>
      <c r="BY7" s="18" t="s">
        <v>806</v>
      </c>
      <c r="BZ7" s="18" t="s">
        <v>807</v>
      </c>
      <c r="CA7" s="18" t="s">
        <v>804</v>
      </c>
      <c r="CB7" s="18" t="s">
        <v>805</v>
      </c>
      <c r="CC7" s="18" t="s">
        <v>806</v>
      </c>
      <c r="CD7" s="18" t="s">
        <v>807</v>
      </c>
      <c r="CE7" s="18" t="s">
        <v>804</v>
      </c>
      <c r="CF7" s="18" t="s">
        <v>805</v>
      </c>
      <c r="CG7" s="18" t="s">
        <v>806</v>
      </c>
      <c r="CH7" s="18" t="s">
        <v>807</v>
      </c>
      <c r="CI7" s="18" t="s">
        <v>804</v>
      </c>
      <c r="CJ7" s="18" t="s">
        <v>805</v>
      </c>
      <c r="CK7" s="18" t="s">
        <v>806</v>
      </c>
      <c r="CL7" s="18" t="s">
        <v>807</v>
      </c>
      <c r="CM7" s="18" t="s">
        <v>804</v>
      </c>
      <c r="CN7" s="18" t="s">
        <v>805</v>
      </c>
      <c r="CO7" s="18" t="s">
        <v>806</v>
      </c>
      <c r="CP7" s="18" t="s">
        <v>807</v>
      </c>
      <c r="CQ7" s="18" t="s">
        <v>804</v>
      </c>
      <c r="CR7" s="18" t="s">
        <v>805</v>
      </c>
      <c r="CS7" s="18" t="s">
        <v>806</v>
      </c>
      <c r="CT7" s="18" t="s">
        <v>807</v>
      </c>
      <c r="CU7" s="18" t="s">
        <v>804</v>
      </c>
      <c r="CV7" s="18" t="s">
        <v>805</v>
      </c>
      <c r="CW7" s="18" t="s">
        <v>806</v>
      </c>
      <c r="CX7" s="18" t="s">
        <v>807</v>
      </c>
      <c r="CY7" s="18" t="s">
        <v>804</v>
      </c>
      <c r="CZ7" s="18" t="s">
        <v>805</v>
      </c>
      <c r="DA7" s="18" t="s">
        <v>806</v>
      </c>
      <c r="DB7" s="18" t="s">
        <v>807</v>
      </c>
      <c r="DC7" s="18" t="s">
        <v>804</v>
      </c>
      <c r="DD7" s="18" t="s">
        <v>805</v>
      </c>
      <c r="DE7" s="18" t="s">
        <v>806</v>
      </c>
      <c r="DF7" s="18" t="s">
        <v>807</v>
      </c>
      <c r="DG7" s="18" t="s">
        <v>804</v>
      </c>
      <c r="DH7" s="18" t="s">
        <v>805</v>
      </c>
      <c r="DI7" s="18" t="s">
        <v>806</v>
      </c>
      <c r="DJ7" s="18" t="s">
        <v>807</v>
      </c>
      <c r="DK7" s="18" t="s">
        <v>804</v>
      </c>
      <c r="DL7" s="18" t="s">
        <v>805</v>
      </c>
      <c r="DM7" s="18" t="s">
        <v>806</v>
      </c>
      <c r="DN7" s="18" t="s">
        <v>807</v>
      </c>
      <c r="DO7" s="18" t="s">
        <v>804</v>
      </c>
      <c r="DP7" s="18" t="s">
        <v>805</v>
      </c>
      <c r="DQ7" s="18" t="s">
        <v>806</v>
      </c>
      <c r="DR7" s="18" t="s">
        <v>807</v>
      </c>
      <c r="DS7" s="18" t="s">
        <v>804</v>
      </c>
      <c r="DT7" s="18" t="s">
        <v>805</v>
      </c>
      <c r="DU7" s="18" t="s">
        <v>806</v>
      </c>
      <c r="DV7" s="18" t="s">
        <v>807</v>
      </c>
      <c r="DW7" s="18" t="s">
        <v>804</v>
      </c>
      <c r="DX7" s="18" t="s">
        <v>805</v>
      </c>
      <c r="DY7" s="18" t="s">
        <v>806</v>
      </c>
      <c r="DZ7" s="18" t="s">
        <v>807</v>
      </c>
      <c r="EA7" s="18" t="s">
        <v>804</v>
      </c>
      <c r="EB7" s="18" t="s">
        <v>805</v>
      </c>
      <c r="EC7" s="18" t="s">
        <v>806</v>
      </c>
      <c r="ED7" s="18" t="s">
        <v>807</v>
      </c>
      <c r="EE7" s="18" t="s">
        <v>804</v>
      </c>
      <c r="EF7" s="18" t="s">
        <v>805</v>
      </c>
      <c r="EG7" s="18" t="s">
        <v>806</v>
      </c>
      <c r="EH7" s="18" t="s">
        <v>807</v>
      </c>
      <c r="EI7" s="18" t="s">
        <v>804</v>
      </c>
      <c r="EJ7" s="18" t="s">
        <v>805</v>
      </c>
      <c r="EK7" s="18" t="s">
        <v>806</v>
      </c>
      <c r="EL7" s="18" t="s">
        <v>807</v>
      </c>
      <c r="EM7" s="18" t="s">
        <v>804</v>
      </c>
      <c r="EN7" s="18" t="s">
        <v>805</v>
      </c>
      <c r="EO7" s="18" t="s">
        <v>806</v>
      </c>
      <c r="EP7" s="18" t="s">
        <v>807</v>
      </c>
      <c r="EQ7" s="18" t="s">
        <v>804</v>
      </c>
      <c r="ER7" s="18" t="s">
        <v>805</v>
      </c>
      <c r="ES7" s="18" t="s">
        <v>806</v>
      </c>
      <c r="ET7" s="18" t="s">
        <v>807</v>
      </c>
      <c r="EU7" s="18" t="s">
        <v>804</v>
      </c>
      <c r="EV7" s="18" t="s">
        <v>805</v>
      </c>
      <c r="EW7" s="18" t="s">
        <v>806</v>
      </c>
      <c r="EX7" s="18" t="s">
        <v>807</v>
      </c>
      <c r="EY7" s="18" t="s">
        <v>804</v>
      </c>
      <c r="EZ7" s="18" t="s">
        <v>805</v>
      </c>
      <c r="FA7" s="18" t="s">
        <v>806</v>
      </c>
      <c r="FB7" s="18" t="s">
        <v>807</v>
      </c>
      <c r="FC7" s="18" t="s">
        <v>804</v>
      </c>
      <c r="FD7" s="18" t="s">
        <v>805</v>
      </c>
      <c r="FE7" s="18" t="s">
        <v>806</v>
      </c>
      <c r="FF7" s="18" t="s">
        <v>807</v>
      </c>
      <c r="FG7" s="18" t="s">
        <v>804</v>
      </c>
      <c r="FH7" s="18" t="s">
        <v>805</v>
      </c>
      <c r="FI7" s="18" t="s">
        <v>806</v>
      </c>
      <c r="FJ7" s="18" t="s">
        <v>807</v>
      </c>
      <c r="FK7" s="18" t="s">
        <v>804</v>
      </c>
      <c r="FL7" s="18" t="s">
        <v>805</v>
      </c>
      <c r="FM7" s="18" t="s">
        <v>806</v>
      </c>
      <c r="FN7" s="18" t="s">
        <v>807</v>
      </c>
      <c r="FO7" s="18" t="s">
        <v>804</v>
      </c>
      <c r="FP7" s="18" t="s">
        <v>805</v>
      </c>
      <c r="FQ7" s="18" t="s">
        <v>806</v>
      </c>
      <c r="FR7" s="18" t="s">
        <v>807</v>
      </c>
      <c r="FS7" s="18" t="s">
        <v>804</v>
      </c>
      <c r="FT7" s="18" t="s">
        <v>805</v>
      </c>
      <c r="FU7" s="18" t="s">
        <v>806</v>
      </c>
      <c r="FV7" s="18" t="s">
        <v>807</v>
      </c>
      <c r="FW7" s="16"/>
    </row>
    <row r="8" spans="1:179">
      <c r="A8" s="16" t="s">
        <v>808</v>
      </c>
      <c r="B8" s="19" t="s">
        <v>1374</v>
      </c>
      <c r="C8" s="19">
        <v>352.1</v>
      </c>
      <c r="D8" s="19">
        <v>357</v>
      </c>
      <c r="E8" s="19">
        <v>359.5</v>
      </c>
      <c r="F8" s="19">
        <v>370.8</v>
      </c>
      <c r="G8" s="19">
        <v>391.2</v>
      </c>
      <c r="H8" s="19">
        <v>398.2</v>
      </c>
      <c r="I8" s="19">
        <v>398.2</v>
      </c>
      <c r="J8" s="19">
        <v>401.4</v>
      </c>
      <c r="K8" s="19">
        <v>391.5</v>
      </c>
      <c r="L8" s="19">
        <v>401.9</v>
      </c>
      <c r="M8" s="19">
        <v>381.1</v>
      </c>
      <c r="N8" s="19">
        <v>362.3</v>
      </c>
      <c r="O8" s="19">
        <v>364.5</v>
      </c>
      <c r="P8" s="19">
        <v>371.3</v>
      </c>
      <c r="Q8" s="19">
        <v>383.4</v>
      </c>
      <c r="R8" s="19">
        <v>396.3</v>
      </c>
      <c r="S8" s="19">
        <v>407.8</v>
      </c>
      <c r="T8" s="19">
        <v>425.4</v>
      </c>
      <c r="U8" s="19">
        <v>433</v>
      </c>
      <c r="V8" s="19">
        <v>430.7</v>
      </c>
      <c r="W8" s="19">
        <v>418.6</v>
      </c>
      <c r="X8" s="19">
        <v>418.5</v>
      </c>
      <c r="Y8" s="19">
        <v>407.3</v>
      </c>
      <c r="Z8" s="19">
        <v>419.1</v>
      </c>
      <c r="AA8" s="19">
        <v>429.9</v>
      </c>
      <c r="AB8" s="19">
        <v>427.2</v>
      </c>
      <c r="AC8" s="19">
        <v>429.7</v>
      </c>
      <c r="AD8" s="19">
        <v>442.5</v>
      </c>
      <c r="AE8" s="19">
        <v>448.8</v>
      </c>
      <c r="AF8" s="19">
        <v>476.7</v>
      </c>
      <c r="AG8" s="19">
        <v>497.8</v>
      </c>
      <c r="AH8" s="19">
        <v>525.6</v>
      </c>
      <c r="AI8" s="19">
        <v>564.20000000000005</v>
      </c>
      <c r="AJ8" s="19">
        <v>585.9</v>
      </c>
      <c r="AK8" s="19">
        <v>607</v>
      </c>
      <c r="AL8" s="19">
        <v>629.70000000000005</v>
      </c>
      <c r="AM8" s="19">
        <v>656.6</v>
      </c>
      <c r="AN8" s="19">
        <v>687</v>
      </c>
      <c r="AO8" s="19">
        <v>688</v>
      </c>
      <c r="AP8" s="19">
        <v>696.3</v>
      </c>
      <c r="AQ8" s="19">
        <v>722</v>
      </c>
      <c r="AR8" s="19">
        <v>730.4</v>
      </c>
      <c r="AS8" s="19">
        <v>739.9</v>
      </c>
      <c r="AT8" s="19">
        <v>770.6</v>
      </c>
      <c r="AU8" s="19">
        <v>760</v>
      </c>
      <c r="AV8" s="19">
        <v>758.7</v>
      </c>
      <c r="AW8" s="19">
        <v>762.1</v>
      </c>
      <c r="AX8" s="19">
        <v>772.4</v>
      </c>
      <c r="AY8" s="19">
        <v>780.1</v>
      </c>
      <c r="AZ8" s="19">
        <v>783.3</v>
      </c>
      <c r="BA8" s="19">
        <v>788.3</v>
      </c>
      <c r="BB8" s="19">
        <v>788.8</v>
      </c>
      <c r="BC8" s="19">
        <v>795.6</v>
      </c>
      <c r="BD8" s="19">
        <v>807.5</v>
      </c>
      <c r="BE8" s="19">
        <v>808.3</v>
      </c>
      <c r="BF8" s="19">
        <v>830.2</v>
      </c>
      <c r="BG8" s="19">
        <v>846.6</v>
      </c>
      <c r="BH8" s="19">
        <v>883.1</v>
      </c>
      <c r="BI8" s="19">
        <v>927.8</v>
      </c>
      <c r="BJ8" s="19">
        <v>964.3</v>
      </c>
      <c r="BK8" s="19">
        <v>1002.8</v>
      </c>
      <c r="BL8" s="19">
        <v>1030.5</v>
      </c>
      <c r="BM8" s="19">
        <v>1061.3</v>
      </c>
      <c r="BN8" s="19">
        <v>1075.9000000000001</v>
      </c>
      <c r="BO8" s="19">
        <v>1088.5</v>
      </c>
      <c r="BP8" s="19">
        <v>1098.3</v>
      </c>
      <c r="BQ8" s="19">
        <v>1105.3</v>
      </c>
      <c r="BR8" s="19">
        <v>1163.9000000000001</v>
      </c>
      <c r="BS8" s="19">
        <v>1188.5</v>
      </c>
      <c r="BT8" s="19">
        <v>1237.5</v>
      </c>
      <c r="BU8" s="19">
        <v>1260.2</v>
      </c>
      <c r="BV8" s="19">
        <v>1249.3</v>
      </c>
      <c r="BW8" s="19">
        <v>1252.9000000000001</v>
      </c>
      <c r="BX8" s="19">
        <v>1240.5999999999999</v>
      </c>
      <c r="BY8" s="19">
        <v>1217.4000000000001</v>
      </c>
      <c r="BZ8" s="19">
        <v>1248.2</v>
      </c>
      <c r="CA8" s="19">
        <v>1292.2</v>
      </c>
      <c r="CB8" s="19">
        <v>1328.1</v>
      </c>
      <c r="CC8" s="19">
        <v>1377.6</v>
      </c>
      <c r="CD8" s="19">
        <v>1423</v>
      </c>
      <c r="CE8" s="19">
        <v>1463.1</v>
      </c>
      <c r="CF8" s="19">
        <v>1526.5</v>
      </c>
      <c r="CG8" s="19">
        <v>1554.2</v>
      </c>
      <c r="CH8" s="19">
        <v>1567.6</v>
      </c>
      <c r="CI8" s="19">
        <v>1513</v>
      </c>
      <c r="CJ8" s="19">
        <v>1453.9</v>
      </c>
      <c r="CK8" s="19">
        <v>1369.6</v>
      </c>
      <c r="CL8" s="19">
        <v>1310</v>
      </c>
      <c r="CM8" s="19">
        <v>1338.7</v>
      </c>
      <c r="CN8" s="19">
        <v>1392.8</v>
      </c>
      <c r="CO8" s="19">
        <v>1425</v>
      </c>
      <c r="CP8" s="19">
        <v>1405.8</v>
      </c>
      <c r="CQ8" s="19">
        <v>1421.1</v>
      </c>
      <c r="CR8" s="19">
        <v>1443.1</v>
      </c>
      <c r="CS8" s="19">
        <v>1484.2</v>
      </c>
      <c r="CT8" s="19">
        <v>1565.7</v>
      </c>
      <c r="CU8" s="19">
        <v>1637.1</v>
      </c>
      <c r="CV8" s="19">
        <v>1686.3</v>
      </c>
      <c r="CW8" s="19">
        <v>1714</v>
      </c>
      <c r="CX8" s="19">
        <v>1784.9</v>
      </c>
      <c r="CY8" s="19">
        <v>1878.3</v>
      </c>
      <c r="CZ8" s="19">
        <v>1904.4</v>
      </c>
      <c r="DA8" s="19">
        <v>1948.2</v>
      </c>
      <c r="DB8" s="19">
        <v>2032.6</v>
      </c>
      <c r="DC8" s="19">
        <v>2136.6999999999998</v>
      </c>
      <c r="DD8" s="19">
        <v>2228</v>
      </c>
      <c r="DE8" s="19">
        <v>2265.3000000000002</v>
      </c>
      <c r="DF8" s="19">
        <v>2360.8000000000002</v>
      </c>
      <c r="DG8" s="19">
        <v>2423.1999999999998</v>
      </c>
      <c r="DH8" s="19">
        <v>2536.9</v>
      </c>
      <c r="DI8" s="19">
        <v>2648</v>
      </c>
      <c r="DJ8" s="19">
        <v>2729.3</v>
      </c>
      <c r="DK8" s="19">
        <v>2803.3</v>
      </c>
      <c r="DL8" s="19">
        <v>2889.5</v>
      </c>
      <c r="DM8" s="19">
        <v>2879.2</v>
      </c>
      <c r="DN8" s="19">
        <v>2547.5</v>
      </c>
      <c r="DO8" s="19">
        <v>2274.5</v>
      </c>
      <c r="DP8" s="19">
        <v>2271.9</v>
      </c>
      <c r="DQ8" s="19">
        <v>2380.4</v>
      </c>
      <c r="DR8" s="19">
        <v>2521.6999999999998</v>
      </c>
      <c r="DS8" s="19">
        <v>2590.5</v>
      </c>
      <c r="DT8" s="19">
        <v>2670.5</v>
      </c>
      <c r="DU8" s="19">
        <v>2732.3</v>
      </c>
      <c r="DV8" s="19">
        <v>2862.9</v>
      </c>
      <c r="DW8" s="19">
        <v>2944</v>
      </c>
      <c r="DX8" s="19">
        <v>3050</v>
      </c>
      <c r="DY8" s="19">
        <v>3109.7</v>
      </c>
      <c r="DZ8" s="19">
        <v>3095.5</v>
      </c>
      <c r="EA8" s="19">
        <v>3136.6</v>
      </c>
      <c r="EB8" s="19">
        <v>3143</v>
      </c>
      <c r="EC8" s="19">
        <v>3175.9</v>
      </c>
      <c r="ED8" s="19">
        <v>3191.7</v>
      </c>
      <c r="EE8" s="19">
        <v>3219.5</v>
      </c>
      <c r="EF8" s="19">
        <v>3230.8</v>
      </c>
      <c r="EG8" s="19">
        <v>3266.3</v>
      </c>
      <c r="EH8" s="19">
        <v>3347.7</v>
      </c>
      <c r="EI8" s="19">
        <v>3352.1</v>
      </c>
      <c r="EJ8" s="19">
        <v>3447.4</v>
      </c>
      <c r="EK8" s="19">
        <v>3430.2</v>
      </c>
      <c r="EL8" s="19">
        <v>3393.9</v>
      </c>
      <c r="EM8" s="19">
        <v>3289.5</v>
      </c>
      <c r="EN8" s="19">
        <v>3316.8</v>
      </c>
      <c r="EO8" s="19">
        <v>3270.9</v>
      </c>
      <c r="EP8" s="19">
        <v>3200.1</v>
      </c>
      <c r="EQ8" s="19">
        <v>3183.3</v>
      </c>
      <c r="ER8" s="19">
        <v>3248.2</v>
      </c>
      <c r="ES8" s="19">
        <v>3309.5</v>
      </c>
      <c r="ET8" s="19">
        <v>3359.5</v>
      </c>
      <c r="EU8" s="19">
        <v>3483.5</v>
      </c>
      <c r="EV8" s="19">
        <v>3489.6</v>
      </c>
      <c r="EW8" s="19">
        <v>3623.6</v>
      </c>
      <c r="EX8" s="19">
        <v>3743.7</v>
      </c>
      <c r="EY8" s="19">
        <v>3773.4</v>
      </c>
      <c r="EZ8" s="19">
        <v>3866</v>
      </c>
      <c r="FA8" s="19">
        <v>3828.4</v>
      </c>
      <c r="FB8" s="19">
        <v>3854.9</v>
      </c>
      <c r="FC8" s="19">
        <v>3878.5</v>
      </c>
      <c r="FD8" s="19">
        <v>3900.3</v>
      </c>
      <c r="FE8" s="19">
        <v>3875.7</v>
      </c>
      <c r="FF8" s="19">
        <v>3846.2</v>
      </c>
      <c r="FG8" s="19">
        <v>3661.5</v>
      </c>
      <c r="FH8" s="19">
        <v>2863.9</v>
      </c>
      <c r="FI8" s="19">
        <v>3275.2</v>
      </c>
      <c r="FJ8" s="19">
        <v>3461.8</v>
      </c>
      <c r="FK8" s="19">
        <v>3657.8</v>
      </c>
      <c r="FL8" s="19">
        <v>3764.6</v>
      </c>
      <c r="FM8" s="19">
        <v>3871.1</v>
      </c>
      <c r="FN8" s="19">
        <v>4076.5</v>
      </c>
      <c r="FO8" s="19">
        <v>4176.7</v>
      </c>
      <c r="FP8" s="19">
        <v>4460.6000000000004</v>
      </c>
      <c r="FQ8" s="19">
        <v>4557.3999999999996</v>
      </c>
      <c r="FR8" s="19">
        <v>4572.1000000000004</v>
      </c>
      <c r="FS8" s="19">
        <v>4641.3</v>
      </c>
      <c r="FT8" s="19">
        <v>4604.2</v>
      </c>
      <c r="FU8" s="19">
        <v>4717.8</v>
      </c>
      <c r="FV8" s="19" t="s">
        <v>934</v>
      </c>
      <c r="FW8" s="16"/>
    </row>
    <row r="9" spans="1:179">
      <c r="A9" s="16" t="s">
        <v>810</v>
      </c>
      <c r="B9" s="19" t="s">
        <v>1375</v>
      </c>
      <c r="C9" s="19">
        <v>268.5</v>
      </c>
      <c r="D9" s="19">
        <v>277.39999999999998</v>
      </c>
      <c r="E9" s="19">
        <v>284.7</v>
      </c>
      <c r="F9" s="19">
        <v>292.5</v>
      </c>
      <c r="G9" s="19">
        <v>305.5</v>
      </c>
      <c r="H9" s="19">
        <v>308.5</v>
      </c>
      <c r="I9" s="19">
        <v>302.3</v>
      </c>
      <c r="J9" s="19">
        <v>304.7</v>
      </c>
      <c r="K9" s="19">
        <v>293.2</v>
      </c>
      <c r="L9" s="19">
        <v>294.7</v>
      </c>
      <c r="M9" s="19">
        <v>279.60000000000002</v>
      </c>
      <c r="N9" s="19">
        <v>265.3</v>
      </c>
      <c r="O9" s="19">
        <v>270.7</v>
      </c>
      <c r="P9" s="19">
        <v>272.5</v>
      </c>
      <c r="Q9" s="19">
        <v>278.2</v>
      </c>
      <c r="R9" s="19">
        <v>286.60000000000002</v>
      </c>
      <c r="S9" s="19">
        <v>293</v>
      </c>
      <c r="T9" s="19">
        <v>302.2</v>
      </c>
      <c r="U9" s="19">
        <v>305.7</v>
      </c>
      <c r="V9" s="19">
        <v>308.60000000000002</v>
      </c>
      <c r="W9" s="19">
        <v>306</v>
      </c>
      <c r="X9" s="19">
        <v>304.10000000000002</v>
      </c>
      <c r="Y9" s="19">
        <v>297.3</v>
      </c>
      <c r="Z9" s="19">
        <v>305.39999999999998</v>
      </c>
      <c r="AA9" s="19">
        <v>313.39999999999998</v>
      </c>
      <c r="AB9" s="19">
        <v>315.10000000000002</v>
      </c>
      <c r="AC9" s="19">
        <v>320.5</v>
      </c>
      <c r="AD9" s="19">
        <v>335</v>
      </c>
      <c r="AE9" s="19">
        <v>336.5</v>
      </c>
      <c r="AF9" s="19">
        <v>355.4</v>
      </c>
      <c r="AG9" s="19">
        <v>371.9</v>
      </c>
      <c r="AH9" s="19">
        <v>392.1</v>
      </c>
      <c r="AI9" s="19">
        <v>418.7</v>
      </c>
      <c r="AJ9" s="19">
        <v>439.5</v>
      </c>
      <c r="AK9" s="19">
        <v>453.6</v>
      </c>
      <c r="AL9" s="19">
        <v>466.6</v>
      </c>
      <c r="AM9" s="19">
        <v>485.2</v>
      </c>
      <c r="AN9" s="19">
        <v>507.2</v>
      </c>
      <c r="AO9" s="19">
        <v>509.4</v>
      </c>
      <c r="AP9" s="19">
        <v>515.4</v>
      </c>
      <c r="AQ9" s="19">
        <v>538.20000000000005</v>
      </c>
      <c r="AR9" s="19">
        <v>545.9</v>
      </c>
      <c r="AS9" s="19">
        <v>555.1</v>
      </c>
      <c r="AT9" s="19">
        <v>568.20000000000005</v>
      </c>
      <c r="AU9" s="19">
        <v>573.20000000000005</v>
      </c>
      <c r="AV9" s="19">
        <v>590.70000000000005</v>
      </c>
      <c r="AW9" s="19">
        <v>600.6</v>
      </c>
      <c r="AX9" s="19">
        <v>615.20000000000005</v>
      </c>
      <c r="AY9" s="19">
        <v>625.29999999999995</v>
      </c>
      <c r="AZ9" s="19">
        <v>626.20000000000005</v>
      </c>
      <c r="BA9" s="19">
        <v>639.4</v>
      </c>
      <c r="BB9" s="19">
        <v>641.4</v>
      </c>
      <c r="BC9" s="19">
        <v>643.6</v>
      </c>
      <c r="BD9" s="19">
        <v>653.1</v>
      </c>
      <c r="BE9" s="19">
        <v>650.9</v>
      </c>
      <c r="BF9" s="19">
        <v>671.6</v>
      </c>
      <c r="BG9" s="19">
        <v>681.2</v>
      </c>
      <c r="BH9" s="19">
        <v>707</v>
      </c>
      <c r="BI9" s="19">
        <v>736.9</v>
      </c>
      <c r="BJ9" s="19">
        <v>758.6</v>
      </c>
      <c r="BK9" s="19">
        <v>781.6</v>
      </c>
      <c r="BL9" s="19">
        <v>798.9</v>
      </c>
      <c r="BM9" s="19">
        <v>831.4</v>
      </c>
      <c r="BN9" s="19">
        <v>839.4</v>
      </c>
      <c r="BO9" s="19">
        <v>847.9</v>
      </c>
      <c r="BP9" s="19">
        <v>859</v>
      </c>
      <c r="BQ9" s="19">
        <v>859.6</v>
      </c>
      <c r="BR9" s="19">
        <v>903.8</v>
      </c>
      <c r="BS9" s="19">
        <v>918.4</v>
      </c>
      <c r="BT9" s="19">
        <v>954.5</v>
      </c>
      <c r="BU9" s="19">
        <v>974.1</v>
      </c>
      <c r="BV9" s="19">
        <v>968.3</v>
      </c>
      <c r="BW9" s="19">
        <v>963</v>
      </c>
      <c r="BX9" s="19">
        <v>947.3</v>
      </c>
      <c r="BY9" s="19">
        <v>935.3</v>
      </c>
      <c r="BZ9" s="19">
        <v>966.3</v>
      </c>
      <c r="CA9" s="19">
        <v>960.8</v>
      </c>
      <c r="CB9" s="19">
        <v>974.6</v>
      </c>
      <c r="CC9" s="19">
        <v>1005.3</v>
      </c>
      <c r="CD9" s="19">
        <v>1031</v>
      </c>
      <c r="CE9" s="19">
        <v>1052.9000000000001</v>
      </c>
      <c r="CF9" s="19">
        <v>1093.4000000000001</v>
      </c>
      <c r="CG9" s="19">
        <v>1125</v>
      </c>
      <c r="CH9" s="19">
        <v>1113.2</v>
      </c>
      <c r="CI9" s="19">
        <v>1096.8</v>
      </c>
      <c r="CJ9" s="19">
        <v>1058</v>
      </c>
      <c r="CK9" s="19">
        <v>998.9</v>
      </c>
      <c r="CL9" s="19">
        <v>953.5</v>
      </c>
      <c r="CM9" s="19">
        <v>969.2</v>
      </c>
      <c r="CN9" s="19">
        <v>1004.2</v>
      </c>
      <c r="CO9" s="19">
        <v>1015.6</v>
      </c>
      <c r="CP9" s="19">
        <v>1003</v>
      </c>
      <c r="CQ9" s="19">
        <v>1004.2</v>
      </c>
      <c r="CR9" s="19">
        <v>1007.5</v>
      </c>
      <c r="CS9" s="19">
        <v>1037.3</v>
      </c>
      <c r="CT9" s="19">
        <v>1091.7</v>
      </c>
      <c r="CU9" s="19">
        <v>1133.7</v>
      </c>
      <c r="CV9" s="19">
        <v>1170.2</v>
      </c>
      <c r="CW9" s="19">
        <v>1180.2</v>
      </c>
      <c r="CX9" s="19">
        <v>1221.4000000000001</v>
      </c>
      <c r="CY9" s="19">
        <v>1258.4000000000001</v>
      </c>
      <c r="CZ9" s="19">
        <v>1294.9000000000001</v>
      </c>
      <c r="DA9" s="19">
        <v>1302.3</v>
      </c>
      <c r="DB9" s="19">
        <v>1350.7</v>
      </c>
      <c r="DC9" s="19">
        <v>1414</v>
      </c>
      <c r="DD9" s="19">
        <v>1459.8</v>
      </c>
      <c r="DE9" s="19">
        <v>1475.4</v>
      </c>
      <c r="DF9" s="19">
        <v>1531.5</v>
      </c>
      <c r="DG9" s="19">
        <v>1578</v>
      </c>
      <c r="DH9" s="19">
        <v>1622.8</v>
      </c>
      <c r="DI9" s="19">
        <v>1685.7</v>
      </c>
      <c r="DJ9" s="19">
        <v>1750.7</v>
      </c>
      <c r="DK9" s="19">
        <v>1813.3</v>
      </c>
      <c r="DL9" s="19">
        <v>1905.3</v>
      </c>
      <c r="DM9" s="19">
        <v>1922.2</v>
      </c>
      <c r="DN9" s="19">
        <v>1700.3</v>
      </c>
      <c r="DO9" s="19">
        <v>1511.8</v>
      </c>
      <c r="DP9" s="19">
        <v>1521.1</v>
      </c>
      <c r="DQ9" s="19">
        <v>1594.7</v>
      </c>
      <c r="DR9" s="19">
        <v>1703.5</v>
      </c>
      <c r="DS9" s="19">
        <v>1759.9</v>
      </c>
      <c r="DT9" s="19">
        <v>1819.7</v>
      </c>
      <c r="DU9" s="19">
        <v>1877.3</v>
      </c>
      <c r="DV9" s="19">
        <v>1972.1</v>
      </c>
      <c r="DW9" s="19">
        <v>2040.4</v>
      </c>
      <c r="DX9" s="19">
        <v>2116.1</v>
      </c>
      <c r="DY9" s="19">
        <v>2156.8000000000002</v>
      </c>
      <c r="DZ9" s="19">
        <v>2150.1</v>
      </c>
      <c r="EA9" s="19">
        <v>2190</v>
      </c>
      <c r="EB9" s="19">
        <v>2215.6</v>
      </c>
      <c r="EC9" s="19">
        <v>2227.6999999999998</v>
      </c>
      <c r="ED9" s="19">
        <v>2237.5</v>
      </c>
      <c r="EE9" s="19">
        <v>2255.9</v>
      </c>
      <c r="EF9" s="19">
        <v>2261.4</v>
      </c>
      <c r="EG9" s="19">
        <v>2285.1</v>
      </c>
      <c r="EH9" s="19">
        <v>2349.1999999999998</v>
      </c>
      <c r="EI9" s="19">
        <v>2343.6</v>
      </c>
      <c r="EJ9" s="19">
        <v>2395.1999999999998</v>
      </c>
      <c r="EK9" s="19">
        <v>2399.1999999999998</v>
      </c>
      <c r="EL9" s="19">
        <v>2376.1999999999998</v>
      </c>
      <c r="EM9" s="19">
        <v>2299</v>
      </c>
      <c r="EN9" s="19">
        <v>2300.4</v>
      </c>
      <c r="EO9" s="19">
        <v>2260.6999999999998</v>
      </c>
      <c r="EP9" s="19">
        <v>2222.3000000000002</v>
      </c>
      <c r="EQ9" s="19">
        <v>2182</v>
      </c>
      <c r="ER9" s="19">
        <v>2221.9</v>
      </c>
      <c r="ES9" s="19">
        <v>2270</v>
      </c>
      <c r="ET9" s="19">
        <v>2268.3000000000002</v>
      </c>
      <c r="EU9" s="19">
        <v>2339.6999999999998</v>
      </c>
      <c r="EV9" s="19">
        <v>2349.6999999999998</v>
      </c>
      <c r="EW9" s="19">
        <v>2384.5</v>
      </c>
      <c r="EX9" s="19">
        <v>2479.1</v>
      </c>
      <c r="EY9" s="19">
        <v>2517.3000000000002</v>
      </c>
      <c r="EZ9" s="19">
        <v>2562.1999999999998</v>
      </c>
      <c r="FA9" s="19">
        <v>2535.5</v>
      </c>
      <c r="FB9" s="19">
        <v>2537.4</v>
      </c>
      <c r="FC9" s="19">
        <v>2544.1</v>
      </c>
      <c r="FD9" s="19">
        <v>2545.4</v>
      </c>
      <c r="FE9" s="19">
        <v>2532.4</v>
      </c>
      <c r="FF9" s="19">
        <v>2531.9</v>
      </c>
      <c r="FG9" s="19">
        <v>2416.1</v>
      </c>
      <c r="FH9" s="19">
        <v>1811.4</v>
      </c>
      <c r="FI9" s="19">
        <v>2106.6</v>
      </c>
      <c r="FJ9" s="19">
        <v>2266.4</v>
      </c>
      <c r="FK9" s="19">
        <v>2382.8000000000002</v>
      </c>
      <c r="FL9" s="19">
        <v>2498.3000000000002</v>
      </c>
      <c r="FM9" s="19">
        <v>2566</v>
      </c>
      <c r="FN9" s="19">
        <v>2753.1</v>
      </c>
      <c r="FO9" s="19">
        <v>2837.6</v>
      </c>
      <c r="FP9" s="19">
        <v>3044.3</v>
      </c>
      <c r="FQ9" s="19">
        <v>3084.5</v>
      </c>
      <c r="FR9" s="19">
        <v>3013.8</v>
      </c>
      <c r="FS9" s="19">
        <v>3064.8</v>
      </c>
      <c r="FT9" s="19">
        <v>2961.8</v>
      </c>
      <c r="FU9" s="19">
        <v>3030.8</v>
      </c>
      <c r="FV9" s="19">
        <v>3061.1</v>
      </c>
      <c r="FW9" s="16"/>
    </row>
    <row r="10" spans="1:179">
      <c r="A10" s="16" t="s">
        <v>812</v>
      </c>
      <c r="B10" s="16" t="s">
        <v>1376</v>
      </c>
      <c r="C10" s="16">
        <v>222</v>
      </c>
      <c r="D10" s="16">
        <v>227.7</v>
      </c>
      <c r="E10" s="16">
        <v>232.5</v>
      </c>
      <c r="F10" s="16">
        <v>239.5</v>
      </c>
      <c r="G10" s="16">
        <v>247.2</v>
      </c>
      <c r="H10" s="16">
        <v>248.8</v>
      </c>
      <c r="I10" s="16">
        <v>241.7</v>
      </c>
      <c r="J10" s="16">
        <v>243.1</v>
      </c>
      <c r="K10" s="16">
        <v>232.3</v>
      </c>
      <c r="L10" s="16">
        <v>233.9</v>
      </c>
      <c r="M10" s="16">
        <v>218.5</v>
      </c>
      <c r="N10" s="16">
        <v>205.5</v>
      </c>
      <c r="O10" s="16">
        <v>209.7</v>
      </c>
      <c r="P10" s="16">
        <v>209.1</v>
      </c>
      <c r="Q10" s="16">
        <v>214.3</v>
      </c>
      <c r="R10" s="16">
        <v>223.1</v>
      </c>
      <c r="S10" s="16">
        <v>224.3</v>
      </c>
      <c r="T10" s="16">
        <v>230</v>
      </c>
      <c r="U10" s="16">
        <v>234.4</v>
      </c>
      <c r="V10" s="16">
        <v>236.4</v>
      </c>
      <c r="W10" s="16">
        <v>232.1</v>
      </c>
      <c r="X10" s="16">
        <v>228.7</v>
      </c>
      <c r="Y10" s="16">
        <v>222.2</v>
      </c>
      <c r="Z10" s="16">
        <v>226.9</v>
      </c>
      <c r="AA10" s="16">
        <v>224.5</v>
      </c>
      <c r="AB10" s="16">
        <v>227.9</v>
      </c>
      <c r="AC10" s="16">
        <v>229.8</v>
      </c>
      <c r="AD10" s="16">
        <v>243.6</v>
      </c>
      <c r="AE10" s="16">
        <v>243</v>
      </c>
      <c r="AF10" s="16">
        <v>258.8</v>
      </c>
      <c r="AG10" s="16">
        <v>272.10000000000002</v>
      </c>
      <c r="AH10" s="16">
        <v>288.3</v>
      </c>
      <c r="AI10" s="16">
        <v>311.2</v>
      </c>
      <c r="AJ10" s="16">
        <v>328.5</v>
      </c>
      <c r="AK10" s="16">
        <v>338.7</v>
      </c>
      <c r="AL10" s="16">
        <v>349.8</v>
      </c>
      <c r="AM10" s="16">
        <v>360.5</v>
      </c>
      <c r="AN10" s="16">
        <v>379.6</v>
      </c>
      <c r="AO10" s="16">
        <v>379</v>
      </c>
      <c r="AP10" s="16">
        <v>379.9</v>
      </c>
      <c r="AQ10" s="16">
        <v>396.2</v>
      </c>
      <c r="AR10" s="16">
        <v>400.6</v>
      </c>
      <c r="AS10" s="16">
        <v>406.3</v>
      </c>
      <c r="AT10" s="16">
        <v>409.9</v>
      </c>
      <c r="AU10" s="16">
        <v>420.7</v>
      </c>
      <c r="AV10" s="16">
        <v>427.1</v>
      </c>
      <c r="AW10" s="16">
        <v>431.6</v>
      </c>
      <c r="AX10" s="16">
        <v>441.2</v>
      </c>
      <c r="AY10" s="16">
        <v>449.7</v>
      </c>
      <c r="AZ10" s="16">
        <v>448.8</v>
      </c>
      <c r="BA10" s="16">
        <v>460.6</v>
      </c>
      <c r="BB10" s="16">
        <v>462.2</v>
      </c>
      <c r="BC10" s="16">
        <v>460.4</v>
      </c>
      <c r="BD10" s="16">
        <v>466.9</v>
      </c>
      <c r="BE10" s="16">
        <v>462.6</v>
      </c>
      <c r="BF10" s="16">
        <v>481.1</v>
      </c>
      <c r="BG10" s="16">
        <v>484.1</v>
      </c>
      <c r="BH10" s="16">
        <v>505.3</v>
      </c>
      <c r="BI10" s="16">
        <v>533.79999999999995</v>
      </c>
      <c r="BJ10" s="16">
        <v>550.29999999999995</v>
      </c>
      <c r="BK10" s="16">
        <v>571.6</v>
      </c>
      <c r="BL10" s="16">
        <v>583.20000000000005</v>
      </c>
      <c r="BM10" s="16">
        <v>605.79999999999995</v>
      </c>
      <c r="BN10" s="16">
        <v>609.29999999999995</v>
      </c>
      <c r="BO10" s="16">
        <v>617.1</v>
      </c>
      <c r="BP10" s="16">
        <v>621.20000000000005</v>
      </c>
      <c r="BQ10" s="16">
        <v>626.5</v>
      </c>
      <c r="BR10" s="16">
        <v>650.29999999999995</v>
      </c>
      <c r="BS10" s="16">
        <v>668.9</v>
      </c>
      <c r="BT10" s="16">
        <v>701</v>
      </c>
      <c r="BU10" s="16">
        <v>717.5</v>
      </c>
      <c r="BV10" s="16">
        <v>712.2</v>
      </c>
      <c r="BW10" s="16">
        <v>708.2</v>
      </c>
      <c r="BX10" s="16">
        <v>683.7</v>
      </c>
      <c r="BY10" s="16">
        <v>676.6</v>
      </c>
      <c r="BZ10" s="16">
        <v>701.8</v>
      </c>
      <c r="CA10" s="16">
        <v>687.9</v>
      </c>
      <c r="CB10" s="16">
        <v>697.3</v>
      </c>
      <c r="CC10" s="16">
        <v>717.9</v>
      </c>
      <c r="CD10" s="16">
        <v>743.7</v>
      </c>
      <c r="CE10" s="16">
        <v>761.3</v>
      </c>
      <c r="CF10" s="16">
        <v>789.1</v>
      </c>
      <c r="CG10" s="16">
        <v>820.7</v>
      </c>
      <c r="CH10" s="16">
        <v>809.1</v>
      </c>
      <c r="CI10" s="16">
        <v>796.3</v>
      </c>
      <c r="CJ10" s="16">
        <v>759.6</v>
      </c>
      <c r="CK10" s="16">
        <v>713.1</v>
      </c>
      <c r="CL10" s="16">
        <v>689.3</v>
      </c>
      <c r="CM10" s="16">
        <v>685.5</v>
      </c>
      <c r="CN10" s="16">
        <v>712.1</v>
      </c>
      <c r="CO10" s="16">
        <v>722.4</v>
      </c>
      <c r="CP10" s="16">
        <v>706.3</v>
      </c>
      <c r="CQ10" s="16">
        <v>715.9</v>
      </c>
      <c r="CR10" s="16">
        <v>716.6</v>
      </c>
      <c r="CS10" s="16">
        <v>731.8</v>
      </c>
      <c r="CT10" s="16">
        <v>771.1</v>
      </c>
      <c r="CU10" s="16">
        <v>797</v>
      </c>
      <c r="CV10" s="16">
        <v>822.1</v>
      </c>
      <c r="CW10" s="16">
        <v>834.9</v>
      </c>
      <c r="CX10" s="16">
        <v>857.9</v>
      </c>
      <c r="CY10" s="16">
        <v>883.7</v>
      </c>
      <c r="CZ10" s="16">
        <v>917.3</v>
      </c>
      <c r="DA10" s="16">
        <v>921.4</v>
      </c>
      <c r="DB10" s="16">
        <v>955</v>
      </c>
      <c r="DC10" s="16">
        <v>1002.8</v>
      </c>
      <c r="DD10" s="16">
        <v>1034.4000000000001</v>
      </c>
      <c r="DE10" s="16">
        <v>1051.9000000000001</v>
      </c>
      <c r="DF10" s="16">
        <v>1083.2</v>
      </c>
      <c r="DG10" s="16">
        <v>1105.5</v>
      </c>
      <c r="DH10" s="16">
        <v>1136.4000000000001</v>
      </c>
      <c r="DI10" s="16">
        <v>1176</v>
      </c>
      <c r="DJ10" s="16">
        <v>1221</v>
      </c>
      <c r="DK10" s="16">
        <v>1273.7</v>
      </c>
      <c r="DL10" s="16">
        <v>1351.5</v>
      </c>
      <c r="DM10" s="16">
        <v>1371.2</v>
      </c>
      <c r="DN10" s="16">
        <v>1167.7</v>
      </c>
      <c r="DO10" s="16">
        <v>1004.7</v>
      </c>
      <c r="DP10" s="16">
        <v>1004.5</v>
      </c>
      <c r="DQ10" s="16">
        <v>1067.0999999999999</v>
      </c>
      <c r="DR10" s="16">
        <v>1153.3</v>
      </c>
      <c r="DS10" s="16">
        <v>1200.2</v>
      </c>
      <c r="DT10" s="16">
        <v>1250.4000000000001</v>
      </c>
      <c r="DU10" s="16">
        <v>1283</v>
      </c>
      <c r="DV10" s="16">
        <v>1358</v>
      </c>
      <c r="DW10" s="16">
        <v>1415.2</v>
      </c>
      <c r="DX10" s="16">
        <v>1468.8</v>
      </c>
      <c r="DY10" s="16">
        <v>1489.6</v>
      </c>
      <c r="DZ10" s="16">
        <v>1500.2</v>
      </c>
      <c r="EA10" s="16">
        <v>1515.4</v>
      </c>
      <c r="EB10" s="16">
        <v>1533.4</v>
      </c>
      <c r="EC10" s="16">
        <v>1541.4</v>
      </c>
      <c r="ED10" s="16">
        <v>1528.2</v>
      </c>
      <c r="EE10" s="16">
        <v>1541.1</v>
      </c>
      <c r="EF10" s="16">
        <v>1547.7</v>
      </c>
      <c r="EG10" s="16">
        <v>1556.7</v>
      </c>
      <c r="EH10" s="16">
        <v>1610</v>
      </c>
      <c r="EI10" s="16">
        <v>1593.8</v>
      </c>
      <c r="EJ10" s="16">
        <v>1630.2</v>
      </c>
      <c r="EK10" s="16">
        <v>1635.8</v>
      </c>
      <c r="EL10" s="16">
        <v>1608.1</v>
      </c>
      <c r="EM10" s="16">
        <v>1524.4</v>
      </c>
      <c r="EN10" s="16">
        <v>1526.4</v>
      </c>
      <c r="EO10" s="16">
        <v>1487.8</v>
      </c>
      <c r="EP10" s="16">
        <v>1448.1</v>
      </c>
      <c r="EQ10" s="16">
        <v>1414.3</v>
      </c>
      <c r="ER10" s="16">
        <v>1434</v>
      </c>
      <c r="ES10" s="16">
        <v>1466.7</v>
      </c>
      <c r="ET10" s="16">
        <v>1475.4</v>
      </c>
      <c r="EU10" s="16">
        <v>1519.6</v>
      </c>
      <c r="EV10" s="16">
        <v>1513.3</v>
      </c>
      <c r="EW10" s="16">
        <v>1537.7</v>
      </c>
      <c r="EX10" s="16">
        <v>1616</v>
      </c>
      <c r="EY10" s="16">
        <v>1639.2</v>
      </c>
      <c r="EZ10" s="16">
        <v>1699.2</v>
      </c>
      <c r="FA10" s="16">
        <v>1667.7</v>
      </c>
      <c r="FB10" s="16">
        <v>1671.1</v>
      </c>
      <c r="FC10" s="16">
        <v>1667.9</v>
      </c>
      <c r="FD10" s="16">
        <v>1640.7</v>
      </c>
      <c r="FE10" s="16">
        <v>1635.5</v>
      </c>
      <c r="FF10" s="16">
        <v>1634.8</v>
      </c>
      <c r="FG10" s="16">
        <v>1598.7</v>
      </c>
      <c r="FH10" s="16">
        <v>1139</v>
      </c>
      <c r="FI10" s="16">
        <v>1416.7</v>
      </c>
      <c r="FJ10" s="16">
        <v>1532.2</v>
      </c>
      <c r="FK10" s="16">
        <v>1625</v>
      </c>
      <c r="FL10" s="16">
        <v>1713.5</v>
      </c>
      <c r="FM10" s="16">
        <v>1751.9</v>
      </c>
      <c r="FN10" s="16">
        <v>1893.4</v>
      </c>
      <c r="FO10" s="16">
        <v>1951</v>
      </c>
      <c r="FP10" s="16">
        <v>2115.1</v>
      </c>
      <c r="FQ10" s="16">
        <v>2139.9</v>
      </c>
      <c r="FR10" s="16">
        <v>2046.9</v>
      </c>
      <c r="FS10" s="16">
        <v>2090.4</v>
      </c>
      <c r="FT10" s="16">
        <v>1968.6</v>
      </c>
      <c r="FU10" s="16">
        <v>2026.7</v>
      </c>
      <c r="FV10" s="16">
        <v>2032.2</v>
      </c>
      <c r="FW10" s="16"/>
    </row>
    <row r="11" spans="1:179">
      <c r="A11" s="16" t="s">
        <v>814</v>
      </c>
      <c r="B11" s="16" t="s">
        <v>1377</v>
      </c>
      <c r="C11" s="16">
        <v>133.1</v>
      </c>
      <c r="D11" s="16">
        <v>135.30000000000001</v>
      </c>
      <c r="E11" s="16">
        <v>133.6</v>
      </c>
      <c r="F11" s="16">
        <v>140.6</v>
      </c>
      <c r="G11" s="16">
        <v>141.19999999999999</v>
      </c>
      <c r="H11" s="16">
        <v>149.1</v>
      </c>
      <c r="I11" s="16">
        <v>141.80000000000001</v>
      </c>
      <c r="J11" s="16">
        <v>140.6</v>
      </c>
      <c r="K11" s="16">
        <v>133</v>
      </c>
      <c r="L11" s="16">
        <v>134.30000000000001</v>
      </c>
      <c r="M11" s="16">
        <v>128.1</v>
      </c>
      <c r="N11" s="16">
        <v>118.3</v>
      </c>
      <c r="O11" s="16">
        <v>120.8</v>
      </c>
      <c r="P11" s="16">
        <v>122.1</v>
      </c>
      <c r="Q11" s="16">
        <v>122.2</v>
      </c>
      <c r="R11" s="16">
        <v>129.9</v>
      </c>
      <c r="S11" s="16">
        <v>130.80000000000001</v>
      </c>
      <c r="T11" s="16">
        <v>133.6</v>
      </c>
      <c r="U11" s="16">
        <v>136.4</v>
      </c>
      <c r="V11" s="16">
        <v>140</v>
      </c>
      <c r="W11" s="16">
        <v>139.80000000000001</v>
      </c>
      <c r="X11" s="16">
        <v>142.6</v>
      </c>
      <c r="Y11" s="16">
        <v>137.80000000000001</v>
      </c>
      <c r="Z11" s="16">
        <v>139.30000000000001</v>
      </c>
      <c r="AA11" s="16">
        <v>139.4</v>
      </c>
      <c r="AB11" s="16">
        <v>145.5</v>
      </c>
      <c r="AC11" s="16">
        <v>143.9</v>
      </c>
      <c r="AD11" s="16">
        <v>152.69999999999999</v>
      </c>
      <c r="AE11" s="16">
        <v>152.80000000000001</v>
      </c>
      <c r="AF11" s="16">
        <v>161.80000000000001</v>
      </c>
      <c r="AG11" s="16">
        <v>169.1</v>
      </c>
      <c r="AH11" s="16">
        <v>184</v>
      </c>
      <c r="AI11" s="16">
        <v>198.7</v>
      </c>
      <c r="AJ11" s="16">
        <v>210.3</v>
      </c>
      <c r="AK11" s="16">
        <v>213.2</v>
      </c>
      <c r="AL11" s="16">
        <v>225.5</v>
      </c>
      <c r="AM11" s="16">
        <v>232.5</v>
      </c>
      <c r="AN11" s="16">
        <v>242.4</v>
      </c>
      <c r="AO11" s="16">
        <v>246.9</v>
      </c>
      <c r="AP11" s="16">
        <v>248.2</v>
      </c>
      <c r="AQ11" s="16">
        <v>262</v>
      </c>
      <c r="AR11" s="16">
        <v>264.2</v>
      </c>
      <c r="AS11" s="16">
        <v>268.5</v>
      </c>
      <c r="AT11" s="16">
        <v>266.5</v>
      </c>
      <c r="AU11" s="16">
        <v>272.39999999999998</v>
      </c>
      <c r="AV11" s="16">
        <v>284.89999999999998</v>
      </c>
      <c r="AW11" s="16">
        <v>290.7</v>
      </c>
      <c r="AX11" s="16">
        <v>294.2</v>
      </c>
      <c r="AY11" s="16">
        <v>300.89999999999998</v>
      </c>
      <c r="AZ11" s="16">
        <v>297.39999999999998</v>
      </c>
      <c r="BA11" s="16">
        <v>307</v>
      </c>
      <c r="BB11" s="16">
        <v>311.39999999999998</v>
      </c>
      <c r="BC11" s="16">
        <v>311</v>
      </c>
      <c r="BD11" s="16">
        <v>315.89999999999998</v>
      </c>
      <c r="BE11" s="16">
        <v>315</v>
      </c>
      <c r="BF11" s="16">
        <v>329.6</v>
      </c>
      <c r="BG11" s="16">
        <v>334.3</v>
      </c>
      <c r="BH11" s="16">
        <v>346.5</v>
      </c>
      <c r="BI11" s="16">
        <v>363.9</v>
      </c>
      <c r="BJ11" s="16">
        <v>370.4</v>
      </c>
      <c r="BK11" s="16">
        <v>384.4</v>
      </c>
      <c r="BL11" s="16">
        <v>391.4</v>
      </c>
      <c r="BM11" s="16">
        <v>406.3</v>
      </c>
      <c r="BN11" s="16">
        <v>412.4</v>
      </c>
      <c r="BO11" s="16">
        <v>415.8</v>
      </c>
      <c r="BP11" s="16">
        <v>420.7</v>
      </c>
      <c r="BQ11" s="16">
        <v>425.7</v>
      </c>
      <c r="BR11" s="16">
        <v>443.3</v>
      </c>
      <c r="BS11" s="16">
        <v>462.4</v>
      </c>
      <c r="BT11" s="16">
        <v>488.6</v>
      </c>
      <c r="BU11" s="16">
        <v>504.2</v>
      </c>
      <c r="BV11" s="16">
        <v>498.5</v>
      </c>
      <c r="BW11" s="16">
        <v>501.1</v>
      </c>
      <c r="BX11" s="16">
        <v>483.5</v>
      </c>
      <c r="BY11" s="16">
        <v>482.1</v>
      </c>
      <c r="BZ11" s="16">
        <v>503</v>
      </c>
      <c r="CA11" s="16">
        <v>492.7</v>
      </c>
      <c r="CB11" s="16">
        <v>496.9</v>
      </c>
      <c r="CC11" s="16">
        <v>513</v>
      </c>
      <c r="CD11" s="16">
        <v>532.20000000000005</v>
      </c>
      <c r="CE11" s="16">
        <v>546.5</v>
      </c>
      <c r="CF11" s="16">
        <v>570</v>
      </c>
      <c r="CG11" s="16">
        <v>590.20000000000005</v>
      </c>
      <c r="CH11" s="16">
        <v>582.29999999999995</v>
      </c>
      <c r="CI11" s="16">
        <v>571.70000000000005</v>
      </c>
      <c r="CJ11" s="16">
        <v>538.79999999999995</v>
      </c>
      <c r="CK11" s="16">
        <v>500.7</v>
      </c>
      <c r="CL11" s="16">
        <v>481.5</v>
      </c>
      <c r="CM11" s="16">
        <v>476.9</v>
      </c>
      <c r="CN11" s="16">
        <v>495.4</v>
      </c>
      <c r="CO11" s="16">
        <v>500.7</v>
      </c>
      <c r="CP11" s="16">
        <v>485</v>
      </c>
      <c r="CQ11" s="16">
        <v>482.7</v>
      </c>
      <c r="CR11" s="16">
        <v>487.1</v>
      </c>
      <c r="CS11" s="16">
        <v>495.8</v>
      </c>
      <c r="CT11" s="16">
        <v>526.6</v>
      </c>
      <c r="CU11" s="16">
        <v>542.4</v>
      </c>
      <c r="CV11" s="16">
        <v>558.9</v>
      </c>
      <c r="CW11" s="16">
        <v>570.20000000000005</v>
      </c>
      <c r="CX11" s="16">
        <v>578.6</v>
      </c>
      <c r="CY11" s="16">
        <v>597.4</v>
      </c>
      <c r="CZ11" s="16">
        <v>618.79999999999995</v>
      </c>
      <c r="DA11" s="16">
        <v>628.9</v>
      </c>
      <c r="DB11" s="16">
        <v>659.5</v>
      </c>
      <c r="DC11" s="16">
        <v>687.9</v>
      </c>
      <c r="DD11" s="16">
        <v>705.3</v>
      </c>
      <c r="DE11" s="16">
        <v>713.2</v>
      </c>
      <c r="DF11" s="16">
        <v>740.6</v>
      </c>
      <c r="DG11" s="16">
        <v>752</v>
      </c>
      <c r="DH11" s="16">
        <v>769.3</v>
      </c>
      <c r="DI11" s="16">
        <v>789.1</v>
      </c>
      <c r="DJ11" s="16">
        <v>808</v>
      </c>
      <c r="DK11" s="16">
        <v>822.2</v>
      </c>
      <c r="DL11" s="16">
        <v>858.1</v>
      </c>
      <c r="DM11" s="16">
        <v>863.7</v>
      </c>
      <c r="DN11" s="16">
        <v>757.4</v>
      </c>
      <c r="DO11" s="16">
        <v>647.20000000000005</v>
      </c>
      <c r="DP11" s="16">
        <v>627.29999999999995</v>
      </c>
      <c r="DQ11" s="16">
        <v>668.5</v>
      </c>
      <c r="DR11" s="16">
        <v>728.1</v>
      </c>
      <c r="DS11" s="16">
        <v>751.1</v>
      </c>
      <c r="DT11" s="16">
        <v>793.4</v>
      </c>
      <c r="DU11" s="16">
        <v>808.7</v>
      </c>
      <c r="DV11" s="16">
        <v>839.3</v>
      </c>
      <c r="DW11" s="16">
        <v>861.8</v>
      </c>
      <c r="DX11" s="16">
        <v>891.7</v>
      </c>
      <c r="DY11" s="16">
        <v>908.1</v>
      </c>
      <c r="DZ11" s="16">
        <v>917.6</v>
      </c>
      <c r="EA11" s="16">
        <v>945.8</v>
      </c>
      <c r="EB11" s="16">
        <v>942.7</v>
      </c>
      <c r="EC11" s="16">
        <v>940.2</v>
      </c>
      <c r="ED11" s="16">
        <v>938</v>
      </c>
      <c r="EE11" s="16">
        <v>946.3</v>
      </c>
      <c r="EF11" s="16">
        <v>963.8</v>
      </c>
      <c r="EG11" s="16">
        <v>951.1</v>
      </c>
      <c r="EH11" s="16">
        <v>969.8</v>
      </c>
      <c r="EI11" s="16">
        <v>970.8</v>
      </c>
      <c r="EJ11" s="16">
        <v>994</v>
      </c>
      <c r="EK11" s="16">
        <v>1007.5</v>
      </c>
      <c r="EL11" s="16">
        <v>1003.6</v>
      </c>
      <c r="EM11" s="16">
        <v>966.8</v>
      </c>
      <c r="EN11" s="16">
        <v>966.2</v>
      </c>
      <c r="EO11" s="16">
        <v>951.9</v>
      </c>
      <c r="EP11" s="16">
        <v>935.8</v>
      </c>
      <c r="EQ11" s="16">
        <v>918.4</v>
      </c>
      <c r="ER11" s="16">
        <v>925.3</v>
      </c>
      <c r="ES11" s="16">
        <v>929.9</v>
      </c>
      <c r="ET11" s="16">
        <v>935.8</v>
      </c>
      <c r="EU11" s="16">
        <v>940.3</v>
      </c>
      <c r="EV11" s="16">
        <v>947.6</v>
      </c>
      <c r="EW11" s="16">
        <v>967.2</v>
      </c>
      <c r="EX11" s="16">
        <v>995.1</v>
      </c>
      <c r="EY11" s="16">
        <v>1012.8</v>
      </c>
      <c r="EZ11" s="16">
        <v>1019</v>
      </c>
      <c r="FA11" s="16">
        <v>998.2</v>
      </c>
      <c r="FB11" s="16">
        <v>1005</v>
      </c>
      <c r="FC11" s="16">
        <v>1012.4</v>
      </c>
      <c r="FD11" s="16">
        <v>981.1</v>
      </c>
      <c r="FE11" s="16">
        <v>976.9</v>
      </c>
      <c r="FF11" s="16">
        <v>971</v>
      </c>
      <c r="FG11" s="16">
        <v>944.1</v>
      </c>
      <c r="FH11" s="16">
        <v>641.29999999999995</v>
      </c>
      <c r="FI11" s="16">
        <v>840.2</v>
      </c>
      <c r="FJ11" s="16">
        <v>894.4</v>
      </c>
      <c r="FK11" s="16">
        <v>926.2</v>
      </c>
      <c r="FL11" s="16">
        <v>965.4</v>
      </c>
      <c r="FM11" s="16">
        <v>967.5</v>
      </c>
      <c r="FN11" s="16">
        <v>1004.2</v>
      </c>
      <c r="FO11" s="16">
        <v>1026.7</v>
      </c>
      <c r="FP11" s="16">
        <v>1058.2</v>
      </c>
      <c r="FQ11" s="16">
        <v>1089.8</v>
      </c>
      <c r="FR11" s="16">
        <v>1081.4000000000001</v>
      </c>
      <c r="FS11" s="16">
        <v>1116.4000000000001</v>
      </c>
      <c r="FT11" s="16">
        <v>1100.7</v>
      </c>
      <c r="FU11" s="16">
        <v>1132.2</v>
      </c>
      <c r="FV11" s="16">
        <v>1109.5</v>
      </c>
      <c r="FW11" s="16"/>
    </row>
    <row r="12" spans="1:179">
      <c r="A12" s="16" t="s">
        <v>816</v>
      </c>
      <c r="B12" s="16" t="s">
        <v>1378</v>
      </c>
      <c r="C12" s="16">
        <v>88.9</v>
      </c>
      <c r="D12" s="16">
        <v>92.4</v>
      </c>
      <c r="E12" s="16">
        <v>98.9</v>
      </c>
      <c r="F12" s="16">
        <v>99</v>
      </c>
      <c r="G12" s="16">
        <v>106</v>
      </c>
      <c r="H12" s="16">
        <v>99.7</v>
      </c>
      <c r="I12" s="16">
        <v>99.9</v>
      </c>
      <c r="J12" s="16">
        <v>102.6</v>
      </c>
      <c r="K12" s="16">
        <v>99.3</v>
      </c>
      <c r="L12" s="16">
        <v>99.5</v>
      </c>
      <c r="M12" s="16">
        <v>90.4</v>
      </c>
      <c r="N12" s="16">
        <v>87.2</v>
      </c>
      <c r="O12" s="16">
        <v>88.9</v>
      </c>
      <c r="P12" s="16">
        <v>87</v>
      </c>
      <c r="Q12" s="16">
        <v>92.1</v>
      </c>
      <c r="R12" s="16">
        <v>93.2</v>
      </c>
      <c r="S12" s="16">
        <v>93.5</v>
      </c>
      <c r="T12" s="16">
        <v>96.4</v>
      </c>
      <c r="U12" s="16">
        <v>98</v>
      </c>
      <c r="V12" s="16">
        <v>96.4</v>
      </c>
      <c r="W12" s="16">
        <v>92.3</v>
      </c>
      <c r="X12" s="16">
        <v>86.2</v>
      </c>
      <c r="Y12" s="16">
        <v>84.4</v>
      </c>
      <c r="Z12" s="16">
        <v>87.6</v>
      </c>
      <c r="AA12" s="16">
        <v>85.1</v>
      </c>
      <c r="AB12" s="16">
        <v>82.4</v>
      </c>
      <c r="AC12" s="16">
        <v>86</v>
      </c>
      <c r="AD12" s="16">
        <v>90.9</v>
      </c>
      <c r="AE12" s="16">
        <v>90.2</v>
      </c>
      <c r="AF12" s="16">
        <v>97</v>
      </c>
      <c r="AG12" s="16">
        <v>103</v>
      </c>
      <c r="AH12" s="16">
        <v>104.3</v>
      </c>
      <c r="AI12" s="16">
        <v>112.6</v>
      </c>
      <c r="AJ12" s="16">
        <v>118.2</v>
      </c>
      <c r="AK12" s="16">
        <v>125.5</v>
      </c>
      <c r="AL12" s="16">
        <v>124.2</v>
      </c>
      <c r="AM12" s="16">
        <v>128</v>
      </c>
      <c r="AN12" s="16">
        <v>137.19999999999999</v>
      </c>
      <c r="AO12" s="16">
        <v>132.1</v>
      </c>
      <c r="AP12" s="16">
        <v>131.69999999999999</v>
      </c>
      <c r="AQ12" s="16">
        <v>134.19999999999999</v>
      </c>
      <c r="AR12" s="16">
        <v>136.5</v>
      </c>
      <c r="AS12" s="16">
        <v>137.9</v>
      </c>
      <c r="AT12" s="16">
        <v>143.4</v>
      </c>
      <c r="AU12" s="16">
        <v>148.19999999999999</v>
      </c>
      <c r="AV12" s="16">
        <v>142.19999999999999</v>
      </c>
      <c r="AW12" s="16">
        <v>140.9</v>
      </c>
      <c r="AX12" s="16">
        <v>146.9</v>
      </c>
      <c r="AY12" s="16">
        <v>148.69999999999999</v>
      </c>
      <c r="AZ12" s="16">
        <v>151.4</v>
      </c>
      <c r="BA12" s="16">
        <v>153.6</v>
      </c>
      <c r="BB12" s="16">
        <v>150.80000000000001</v>
      </c>
      <c r="BC12" s="16">
        <v>149.30000000000001</v>
      </c>
      <c r="BD12" s="16">
        <v>151</v>
      </c>
      <c r="BE12" s="16">
        <v>147.6</v>
      </c>
      <c r="BF12" s="16">
        <v>151.5</v>
      </c>
      <c r="BG12" s="16">
        <v>149.80000000000001</v>
      </c>
      <c r="BH12" s="16">
        <v>158.69999999999999</v>
      </c>
      <c r="BI12" s="16">
        <v>169.9</v>
      </c>
      <c r="BJ12" s="16">
        <v>179.9</v>
      </c>
      <c r="BK12" s="16">
        <v>187.2</v>
      </c>
      <c r="BL12" s="16">
        <v>191.8</v>
      </c>
      <c r="BM12" s="16">
        <v>199.5</v>
      </c>
      <c r="BN12" s="16">
        <v>196.9</v>
      </c>
      <c r="BO12" s="16">
        <v>201.4</v>
      </c>
      <c r="BP12" s="16">
        <v>200.5</v>
      </c>
      <c r="BQ12" s="16">
        <v>200.8</v>
      </c>
      <c r="BR12" s="16">
        <v>207</v>
      </c>
      <c r="BS12" s="16">
        <v>206.4</v>
      </c>
      <c r="BT12" s="16">
        <v>212.4</v>
      </c>
      <c r="BU12" s="16">
        <v>213.4</v>
      </c>
      <c r="BV12" s="16">
        <v>213.7</v>
      </c>
      <c r="BW12" s="16">
        <v>207.1</v>
      </c>
      <c r="BX12" s="16">
        <v>200.2</v>
      </c>
      <c r="BY12" s="16">
        <v>194.4</v>
      </c>
      <c r="BZ12" s="16">
        <v>198.9</v>
      </c>
      <c r="CA12" s="16">
        <v>195.3</v>
      </c>
      <c r="CB12" s="16">
        <v>200.4</v>
      </c>
      <c r="CC12" s="16">
        <v>204.9</v>
      </c>
      <c r="CD12" s="16">
        <v>211.5</v>
      </c>
      <c r="CE12" s="16">
        <v>214.8</v>
      </c>
      <c r="CF12" s="16">
        <v>219</v>
      </c>
      <c r="CG12" s="16">
        <v>230.5</v>
      </c>
      <c r="CH12" s="16">
        <v>226.8</v>
      </c>
      <c r="CI12" s="16">
        <v>224.6</v>
      </c>
      <c r="CJ12" s="16">
        <v>220.9</v>
      </c>
      <c r="CK12" s="16">
        <v>212.4</v>
      </c>
      <c r="CL12" s="16">
        <v>207.8</v>
      </c>
      <c r="CM12" s="16">
        <v>208.6</v>
      </c>
      <c r="CN12" s="16">
        <v>216.7</v>
      </c>
      <c r="CO12" s="16">
        <v>221.7</v>
      </c>
      <c r="CP12" s="16">
        <v>221.3</v>
      </c>
      <c r="CQ12" s="16">
        <v>233.3</v>
      </c>
      <c r="CR12" s="16">
        <v>229.5</v>
      </c>
      <c r="CS12" s="16">
        <v>236</v>
      </c>
      <c r="CT12" s="16">
        <v>244.6</v>
      </c>
      <c r="CU12" s="16">
        <v>254.6</v>
      </c>
      <c r="CV12" s="16">
        <v>263.3</v>
      </c>
      <c r="CW12" s="16">
        <v>264.7</v>
      </c>
      <c r="CX12" s="16">
        <v>279.3</v>
      </c>
      <c r="CY12" s="16">
        <v>286.3</v>
      </c>
      <c r="CZ12" s="16">
        <v>298.5</v>
      </c>
      <c r="DA12" s="16">
        <v>292.5</v>
      </c>
      <c r="DB12" s="16">
        <v>295.39999999999998</v>
      </c>
      <c r="DC12" s="16">
        <v>314.89999999999998</v>
      </c>
      <c r="DD12" s="16">
        <v>329.1</v>
      </c>
      <c r="DE12" s="16">
        <v>338.7</v>
      </c>
      <c r="DF12" s="16">
        <v>342.6</v>
      </c>
      <c r="DG12" s="16">
        <v>353.5</v>
      </c>
      <c r="DH12" s="16">
        <v>367.2</v>
      </c>
      <c r="DI12" s="16">
        <v>387</v>
      </c>
      <c r="DJ12" s="16">
        <v>413</v>
      </c>
      <c r="DK12" s="16">
        <v>451.5</v>
      </c>
      <c r="DL12" s="16">
        <v>493.4</v>
      </c>
      <c r="DM12" s="16">
        <v>507.5</v>
      </c>
      <c r="DN12" s="16">
        <v>410.4</v>
      </c>
      <c r="DO12" s="16">
        <v>357.5</v>
      </c>
      <c r="DP12" s="16">
        <v>377.2</v>
      </c>
      <c r="DQ12" s="16">
        <v>398.6</v>
      </c>
      <c r="DR12" s="16">
        <v>425.1</v>
      </c>
      <c r="DS12" s="16">
        <v>449.1</v>
      </c>
      <c r="DT12" s="16">
        <v>457.1</v>
      </c>
      <c r="DU12" s="16">
        <v>474.4</v>
      </c>
      <c r="DV12" s="16">
        <v>518.79999999999995</v>
      </c>
      <c r="DW12" s="16">
        <v>553.5</v>
      </c>
      <c r="DX12" s="16">
        <v>577.1</v>
      </c>
      <c r="DY12" s="16">
        <v>581.6</v>
      </c>
      <c r="DZ12" s="16">
        <v>582.5</v>
      </c>
      <c r="EA12" s="16">
        <v>569.6</v>
      </c>
      <c r="EB12" s="16">
        <v>590.79999999999995</v>
      </c>
      <c r="EC12" s="16">
        <v>601.20000000000005</v>
      </c>
      <c r="ED12" s="16">
        <v>590.1</v>
      </c>
      <c r="EE12" s="16">
        <v>594.79999999999995</v>
      </c>
      <c r="EF12" s="16">
        <v>583.9</v>
      </c>
      <c r="EG12" s="16">
        <v>605.6</v>
      </c>
      <c r="EH12" s="16">
        <v>640.20000000000005</v>
      </c>
      <c r="EI12" s="16">
        <v>623</v>
      </c>
      <c r="EJ12" s="16">
        <v>636.20000000000005</v>
      </c>
      <c r="EK12" s="16">
        <v>628.29999999999995</v>
      </c>
      <c r="EL12" s="16">
        <v>604.4</v>
      </c>
      <c r="EM12" s="16">
        <v>557.6</v>
      </c>
      <c r="EN12" s="16">
        <v>560.20000000000005</v>
      </c>
      <c r="EO12" s="16">
        <v>535.9</v>
      </c>
      <c r="EP12" s="16">
        <v>512.29999999999995</v>
      </c>
      <c r="EQ12" s="16">
        <v>495.9</v>
      </c>
      <c r="ER12" s="16">
        <v>508.7</v>
      </c>
      <c r="ES12" s="16">
        <v>536.9</v>
      </c>
      <c r="ET12" s="16">
        <v>539.6</v>
      </c>
      <c r="EU12" s="16">
        <v>579.4</v>
      </c>
      <c r="EV12" s="16">
        <v>565.70000000000005</v>
      </c>
      <c r="EW12" s="16">
        <v>570.5</v>
      </c>
      <c r="EX12" s="16">
        <v>620.9</v>
      </c>
      <c r="EY12" s="16">
        <v>626.4</v>
      </c>
      <c r="EZ12" s="16">
        <v>680.2</v>
      </c>
      <c r="FA12" s="16">
        <v>669.5</v>
      </c>
      <c r="FB12" s="16">
        <v>666.1</v>
      </c>
      <c r="FC12" s="16">
        <v>655.5</v>
      </c>
      <c r="FD12" s="16">
        <v>659.7</v>
      </c>
      <c r="FE12" s="16">
        <v>658.6</v>
      </c>
      <c r="FF12" s="16">
        <v>663.9</v>
      </c>
      <c r="FG12" s="16">
        <v>654.6</v>
      </c>
      <c r="FH12" s="16">
        <v>497.7</v>
      </c>
      <c r="FI12" s="16">
        <v>576.5</v>
      </c>
      <c r="FJ12" s="16">
        <v>637.79999999999995</v>
      </c>
      <c r="FK12" s="16">
        <v>698.8</v>
      </c>
      <c r="FL12" s="16">
        <v>748.1</v>
      </c>
      <c r="FM12" s="16">
        <v>784.4</v>
      </c>
      <c r="FN12" s="16">
        <v>889.2</v>
      </c>
      <c r="FO12" s="16">
        <v>924.3</v>
      </c>
      <c r="FP12" s="16">
        <v>1056.9000000000001</v>
      </c>
      <c r="FQ12" s="16">
        <v>1050.0999999999999</v>
      </c>
      <c r="FR12" s="16">
        <v>965.5</v>
      </c>
      <c r="FS12" s="16">
        <v>974</v>
      </c>
      <c r="FT12" s="16">
        <v>867.9</v>
      </c>
      <c r="FU12" s="16">
        <v>894.6</v>
      </c>
      <c r="FV12" s="16">
        <v>922.7</v>
      </c>
      <c r="FW12" s="16"/>
    </row>
    <row r="13" spans="1:179">
      <c r="A13" s="16" t="s">
        <v>818</v>
      </c>
      <c r="B13" s="16" t="s">
        <v>1379</v>
      </c>
      <c r="C13" s="16">
        <v>46.5</v>
      </c>
      <c r="D13" s="16">
        <v>49.7</v>
      </c>
      <c r="E13" s="16">
        <v>52.2</v>
      </c>
      <c r="F13" s="16">
        <v>53</v>
      </c>
      <c r="G13" s="16">
        <v>58.2</v>
      </c>
      <c r="H13" s="16">
        <v>59.7</v>
      </c>
      <c r="I13" s="16">
        <v>60.6</v>
      </c>
      <c r="J13" s="16">
        <v>61.6</v>
      </c>
      <c r="K13" s="16">
        <v>60.9</v>
      </c>
      <c r="L13" s="16">
        <v>60.9</v>
      </c>
      <c r="M13" s="16">
        <v>61.1</v>
      </c>
      <c r="N13" s="16">
        <v>59.8</v>
      </c>
      <c r="O13" s="16">
        <v>61</v>
      </c>
      <c r="P13" s="16">
        <v>63.4</v>
      </c>
      <c r="Q13" s="16">
        <v>63.9</v>
      </c>
      <c r="R13" s="16">
        <v>63.5</v>
      </c>
      <c r="S13" s="16">
        <v>68.599999999999994</v>
      </c>
      <c r="T13" s="16">
        <v>72.2</v>
      </c>
      <c r="U13" s="16">
        <v>71.3</v>
      </c>
      <c r="V13" s="16">
        <v>72.2</v>
      </c>
      <c r="W13" s="16">
        <v>73.900000000000006</v>
      </c>
      <c r="X13" s="16">
        <v>75.400000000000006</v>
      </c>
      <c r="Y13" s="16">
        <v>75.099999999999994</v>
      </c>
      <c r="Z13" s="16">
        <v>78.5</v>
      </c>
      <c r="AA13" s="16">
        <v>88.9</v>
      </c>
      <c r="AB13" s="16">
        <v>87.3</v>
      </c>
      <c r="AC13" s="16">
        <v>90.7</v>
      </c>
      <c r="AD13" s="16">
        <v>91.4</v>
      </c>
      <c r="AE13" s="16">
        <v>93.5</v>
      </c>
      <c r="AF13" s="16">
        <v>96.6</v>
      </c>
      <c r="AG13" s="16">
        <v>99.8</v>
      </c>
      <c r="AH13" s="16">
        <v>103.8</v>
      </c>
      <c r="AI13" s="16">
        <v>107.5</v>
      </c>
      <c r="AJ13" s="16">
        <v>111</v>
      </c>
      <c r="AK13" s="16">
        <v>114.9</v>
      </c>
      <c r="AL13" s="16">
        <v>116.8</v>
      </c>
      <c r="AM13" s="16">
        <v>124.7</v>
      </c>
      <c r="AN13" s="16">
        <v>127.6</v>
      </c>
      <c r="AO13" s="16">
        <v>130.30000000000001</v>
      </c>
      <c r="AP13" s="16">
        <v>135.5</v>
      </c>
      <c r="AQ13" s="16">
        <v>142</v>
      </c>
      <c r="AR13" s="16">
        <v>145.30000000000001</v>
      </c>
      <c r="AS13" s="16">
        <v>148.80000000000001</v>
      </c>
      <c r="AT13" s="16">
        <v>158.30000000000001</v>
      </c>
      <c r="AU13" s="16">
        <v>152.5</v>
      </c>
      <c r="AV13" s="16">
        <v>163.6</v>
      </c>
      <c r="AW13" s="16">
        <v>169</v>
      </c>
      <c r="AX13" s="16">
        <v>174.1</v>
      </c>
      <c r="AY13" s="16">
        <v>175.6</v>
      </c>
      <c r="AZ13" s="16">
        <v>177.4</v>
      </c>
      <c r="BA13" s="16">
        <v>178.8</v>
      </c>
      <c r="BB13" s="16">
        <v>179.2</v>
      </c>
      <c r="BC13" s="16">
        <v>183.2</v>
      </c>
      <c r="BD13" s="16">
        <v>186.2</v>
      </c>
      <c r="BE13" s="16">
        <v>188.3</v>
      </c>
      <c r="BF13" s="16">
        <v>190.5</v>
      </c>
      <c r="BG13" s="16">
        <v>197.1</v>
      </c>
      <c r="BH13" s="16">
        <v>201.7</v>
      </c>
      <c r="BI13" s="16">
        <v>203.1</v>
      </c>
      <c r="BJ13" s="16">
        <v>208.3</v>
      </c>
      <c r="BK13" s="16">
        <v>210</v>
      </c>
      <c r="BL13" s="16">
        <v>215.7</v>
      </c>
      <c r="BM13" s="16">
        <v>225.6</v>
      </c>
      <c r="BN13" s="16">
        <v>230.2</v>
      </c>
      <c r="BO13" s="16">
        <v>230.8</v>
      </c>
      <c r="BP13" s="16">
        <v>237.9</v>
      </c>
      <c r="BQ13" s="16">
        <v>233.1</v>
      </c>
      <c r="BR13" s="16">
        <v>253.5</v>
      </c>
      <c r="BS13" s="16">
        <v>249.5</v>
      </c>
      <c r="BT13" s="16">
        <v>253.5</v>
      </c>
      <c r="BU13" s="16">
        <v>256.5</v>
      </c>
      <c r="BV13" s="16">
        <v>256.2</v>
      </c>
      <c r="BW13" s="16">
        <v>254.9</v>
      </c>
      <c r="BX13" s="16">
        <v>263.60000000000002</v>
      </c>
      <c r="BY13" s="16">
        <v>258.7</v>
      </c>
      <c r="BZ13" s="16">
        <v>264.5</v>
      </c>
      <c r="CA13" s="16">
        <v>272.8</v>
      </c>
      <c r="CB13" s="16">
        <v>277.3</v>
      </c>
      <c r="CC13" s="16">
        <v>287.39999999999998</v>
      </c>
      <c r="CD13" s="16">
        <v>287.3</v>
      </c>
      <c r="CE13" s="16">
        <v>291.60000000000002</v>
      </c>
      <c r="CF13" s="16">
        <v>304.3</v>
      </c>
      <c r="CG13" s="16">
        <v>304.3</v>
      </c>
      <c r="CH13" s="16">
        <v>304.10000000000002</v>
      </c>
      <c r="CI13" s="16">
        <v>300.5</v>
      </c>
      <c r="CJ13" s="16">
        <v>298.39999999999998</v>
      </c>
      <c r="CK13" s="16">
        <v>285.8</v>
      </c>
      <c r="CL13" s="16">
        <v>264.3</v>
      </c>
      <c r="CM13" s="16">
        <v>283.60000000000002</v>
      </c>
      <c r="CN13" s="16">
        <v>292.10000000000002</v>
      </c>
      <c r="CO13" s="16">
        <v>293.2</v>
      </c>
      <c r="CP13" s="16">
        <v>296.7</v>
      </c>
      <c r="CQ13" s="16">
        <v>288.3</v>
      </c>
      <c r="CR13" s="16">
        <v>290.8</v>
      </c>
      <c r="CS13" s="16">
        <v>305.5</v>
      </c>
      <c r="CT13" s="16">
        <v>320.5</v>
      </c>
      <c r="CU13" s="16">
        <v>336.7</v>
      </c>
      <c r="CV13" s="16">
        <v>348</v>
      </c>
      <c r="CW13" s="16">
        <v>345.3</v>
      </c>
      <c r="CX13" s="16">
        <v>363.5</v>
      </c>
      <c r="CY13" s="16">
        <v>374.7</v>
      </c>
      <c r="CZ13" s="16">
        <v>377.6</v>
      </c>
      <c r="DA13" s="16">
        <v>380.9</v>
      </c>
      <c r="DB13" s="16">
        <v>395.8</v>
      </c>
      <c r="DC13" s="16">
        <v>411.2</v>
      </c>
      <c r="DD13" s="16">
        <v>425.3</v>
      </c>
      <c r="DE13" s="16">
        <v>423.5</v>
      </c>
      <c r="DF13" s="16">
        <v>448.3</v>
      </c>
      <c r="DG13" s="16">
        <v>472.5</v>
      </c>
      <c r="DH13" s="16">
        <v>486.3</v>
      </c>
      <c r="DI13" s="16">
        <v>509.7</v>
      </c>
      <c r="DJ13" s="16">
        <v>529.70000000000005</v>
      </c>
      <c r="DK13" s="16">
        <v>539.6</v>
      </c>
      <c r="DL13" s="16">
        <v>553.79999999999995</v>
      </c>
      <c r="DM13" s="16">
        <v>551.1</v>
      </c>
      <c r="DN13" s="16">
        <v>532.6</v>
      </c>
      <c r="DO13" s="16">
        <v>507.1</v>
      </c>
      <c r="DP13" s="16">
        <v>516.6</v>
      </c>
      <c r="DQ13" s="16">
        <v>527.6</v>
      </c>
      <c r="DR13" s="16">
        <v>550.20000000000005</v>
      </c>
      <c r="DS13" s="16">
        <v>559.70000000000005</v>
      </c>
      <c r="DT13" s="16">
        <v>569.29999999999995</v>
      </c>
      <c r="DU13" s="16">
        <v>594.20000000000005</v>
      </c>
      <c r="DV13" s="16">
        <v>614.1</v>
      </c>
      <c r="DW13" s="16">
        <v>625.20000000000005</v>
      </c>
      <c r="DX13" s="16">
        <v>647.29999999999995</v>
      </c>
      <c r="DY13" s="16">
        <v>667.2</v>
      </c>
      <c r="DZ13" s="16">
        <v>649.9</v>
      </c>
      <c r="EA13" s="16">
        <v>674.6</v>
      </c>
      <c r="EB13" s="16">
        <v>682.1</v>
      </c>
      <c r="EC13" s="16">
        <v>686.4</v>
      </c>
      <c r="ED13" s="16">
        <v>709.3</v>
      </c>
      <c r="EE13" s="16">
        <v>714.8</v>
      </c>
      <c r="EF13" s="16">
        <v>713.7</v>
      </c>
      <c r="EG13" s="16">
        <v>728.4</v>
      </c>
      <c r="EH13" s="16">
        <v>739.3</v>
      </c>
      <c r="EI13" s="16">
        <v>749.8</v>
      </c>
      <c r="EJ13" s="16">
        <v>765</v>
      </c>
      <c r="EK13" s="16">
        <v>763.4</v>
      </c>
      <c r="EL13" s="16">
        <v>768.1</v>
      </c>
      <c r="EM13" s="16">
        <v>774.7</v>
      </c>
      <c r="EN13" s="16">
        <v>774</v>
      </c>
      <c r="EO13" s="16">
        <v>772.9</v>
      </c>
      <c r="EP13" s="16">
        <v>774.2</v>
      </c>
      <c r="EQ13" s="16">
        <v>767.7</v>
      </c>
      <c r="ER13" s="16">
        <v>787.9</v>
      </c>
      <c r="ES13" s="16">
        <v>803.3</v>
      </c>
      <c r="ET13" s="16">
        <v>793</v>
      </c>
      <c r="EU13" s="16">
        <v>820.1</v>
      </c>
      <c r="EV13" s="16">
        <v>836.4</v>
      </c>
      <c r="EW13" s="16">
        <v>846.9</v>
      </c>
      <c r="EX13" s="16">
        <v>863.1</v>
      </c>
      <c r="EY13" s="16">
        <v>878</v>
      </c>
      <c r="EZ13" s="16">
        <v>863</v>
      </c>
      <c r="FA13" s="16">
        <v>867.8</v>
      </c>
      <c r="FB13" s="16">
        <v>866.3</v>
      </c>
      <c r="FC13" s="16">
        <v>876.2</v>
      </c>
      <c r="FD13" s="16">
        <v>904.6</v>
      </c>
      <c r="FE13" s="16">
        <v>896.9</v>
      </c>
      <c r="FF13" s="16">
        <v>897.1</v>
      </c>
      <c r="FG13" s="16">
        <v>817.4</v>
      </c>
      <c r="FH13" s="16">
        <v>672.3</v>
      </c>
      <c r="FI13" s="16">
        <v>689.9</v>
      </c>
      <c r="FJ13" s="16">
        <v>734.2</v>
      </c>
      <c r="FK13" s="16">
        <v>757.8</v>
      </c>
      <c r="FL13" s="16">
        <v>784.8</v>
      </c>
      <c r="FM13" s="16">
        <v>814</v>
      </c>
      <c r="FN13" s="16">
        <v>859.7</v>
      </c>
      <c r="FO13" s="16">
        <v>886.6</v>
      </c>
      <c r="FP13" s="16">
        <v>929.1</v>
      </c>
      <c r="FQ13" s="16">
        <v>944.6</v>
      </c>
      <c r="FR13" s="16">
        <v>966.9</v>
      </c>
      <c r="FS13" s="16">
        <v>974.4</v>
      </c>
      <c r="FT13" s="16">
        <v>993.2</v>
      </c>
      <c r="FU13" s="16">
        <v>1004</v>
      </c>
      <c r="FV13" s="16">
        <v>1028.9000000000001</v>
      </c>
      <c r="FW13" s="16"/>
    </row>
    <row r="14" spans="1:179">
      <c r="A14" s="16" t="s">
        <v>820</v>
      </c>
      <c r="B14" s="19" t="s">
        <v>1380</v>
      </c>
      <c r="C14" s="19">
        <v>83.6</v>
      </c>
      <c r="D14" s="19">
        <v>79.599999999999994</v>
      </c>
      <c r="E14" s="19">
        <v>74.900000000000006</v>
      </c>
      <c r="F14" s="19">
        <v>78.3</v>
      </c>
      <c r="G14" s="19">
        <v>85.7</v>
      </c>
      <c r="H14" s="19">
        <v>89.7</v>
      </c>
      <c r="I14" s="19">
        <v>95.9</v>
      </c>
      <c r="J14" s="19">
        <v>96.7</v>
      </c>
      <c r="K14" s="19">
        <v>98.3</v>
      </c>
      <c r="L14" s="19">
        <v>107.2</v>
      </c>
      <c r="M14" s="19">
        <v>101.5</v>
      </c>
      <c r="N14" s="19">
        <v>97</v>
      </c>
      <c r="O14" s="19">
        <v>93.8</v>
      </c>
      <c r="P14" s="19">
        <v>98.8</v>
      </c>
      <c r="Q14" s="19">
        <v>105.2</v>
      </c>
      <c r="R14" s="19">
        <v>109.7</v>
      </c>
      <c r="S14" s="19">
        <v>114.8</v>
      </c>
      <c r="T14" s="19">
        <v>123.2</v>
      </c>
      <c r="U14" s="19">
        <v>127.3</v>
      </c>
      <c r="V14" s="19">
        <v>122.1</v>
      </c>
      <c r="W14" s="19">
        <v>112.6</v>
      </c>
      <c r="X14" s="19">
        <v>114.3</v>
      </c>
      <c r="Y14" s="19">
        <v>110</v>
      </c>
      <c r="Z14" s="19">
        <v>113.7</v>
      </c>
      <c r="AA14" s="19">
        <v>116.5</v>
      </c>
      <c r="AB14" s="19">
        <v>112.1</v>
      </c>
      <c r="AC14" s="19">
        <v>109.2</v>
      </c>
      <c r="AD14" s="19">
        <v>107.5</v>
      </c>
      <c r="AE14" s="19">
        <v>112.4</v>
      </c>
      <c r="AF14" s="19">
        <v>121.4</v>
      </c>
      <c r="AG14" s="19">
        <v>125.9</v>
      </c>
      <c r="AH14" s="19">
        <v>133.5</v>
      </c>
      <c r="AI14" s="19">
        <v>145.5</v>
      </c>
      <c r="AJ14" s="19">
        <v>146.5</v>
      </c>
      <c r="AK14" s="19">
        <v>153.5</v>
      </c>
      <c r="AL14" s="19">
        <v>163.1</v>
      </c>
      <c r="AM14" s="19">
        <v>171.4</v>
      </c>
      <c r="AN14" s="19">
        <v>179.8</v>
      </c>
      <c r="AO14" s="19">
        <v>178.7</v>
      </c>
      <c r="AP14" s="19">
        <v>180.9</v>
      </c>
      <c r="AQ14" s="19">
        <v>183.8</v>
      </c>
      <c r="AR14" s="19">
        <v>184.5</v>
      </c>
      <c r="AS14" s="19">
        <v>184.7</v>
      </c>
      <c r="AT14" s="19">
        <v>202.4</v>
      </c>
      <c r="AU14" s="19">
        <v>186.8</v>
      </c>
      <c r="AV14" s="19">
        <v>168</v>
      </c>
      <c r="AW14" s="19">
        <v>161.5</v>
      </c>
      <c r="AX14" s="19">
        <v>157.19999999999999</v>
      </c>
      <c r="AY14" s="19">
        <v>154.80000000000001</v>
      </c>
      <c r="AZ14" s="19">
        <v>157.1</v>
      </c>
      <c r="BA14" s="19">
        <v>148.9</v>
      </c>
      <c r="BB14" s="19">
        <v>147.4</v>
      </c>
      <c r="BC14" s="19">
        <v>152</v>
      </c>
      <c r="BD14" s="19">
        <v>154.4</v>
      </c>
      <c r="BE14" s="19">
        <v>157.4</v>
      </c>
      <c r="BF14" s="19">
        <v>158.6</v>
      </c>
      <c r="BG14" s="19">
        <v>165.4</v>
      </c>
      <c r="BH14" s="19">
        <v>176.1</v>
      </c>
      <c r="BI14" s="19">
        <v>191</v>
      </c>
      <c r="BJ14" s="19">
        <v>205.7</v>
      </c>
      <c r="BK14" s="19">
        <v>221.3</v>
      </c>
      <c r="BL14" s="19">
        <v>231.7</v>
      </c>
      <c r="BM14" s="19">
        <v>229.9</v>
      </c>
      <c r="BN14" s="19">
        <v>236.5</v>
      </c>
      <c r="BO14" s="19">
        <v>240.5</v>
      </c>
      <c r="BP14" s="19">
        <v>239.2</v>
      </c>
      <c r="BQ14" s="19">
        <v>245.8</v>
      </c>
      <c r="BR14" s="19">
        <v>260.10000000000002</v>
      </c>
      <c r="BS14" s="19">
        <v>270.2</v>
      </c>
      <c r="BT14" s="19">
        <v>283</v>
      </c>
      <c r="BU14" s="19">
        <v>286.10000000000002</v>
      </c>
      <c r="BV14" s="19">
        <v>281</v>
      </c>
      <c r="BW14" s="19">
        <v>289.8</v>
      </c>
      <c r="BX14" s="19">
        <v>293.3</v>
      </c>
      <c r="BY14" s="19">
        <v>282.2</v>
      </c>
      <c r="BZ14" s="19">
        <v>281.8</v>
      </c>
      <c r="CA14" s="19">
        <v>297.10000000000002</v>
      </c>
      <c r="CB14" s="19">
        <v>313.7</v>
      </c>
      <c r="CC14" s="19">
        <v>334.2</v>
      </c>
      <c r="CD14" s="19">
        <v>353.6</v>
      </c>
      <c r="CE14" s="19">
        <v>369.3</v>
      </c>
      <c r="CF14" s="19">
        <v>393.3</v>
      </c>
      <c r="CG14" s="19">
        <v>388.2</v>
      </c>
      <c r="CH14" s="19">
        <v>411.8</v>
      </c>
      <c r="CI14" s="19">
        <v>373.1</v>
      </c>
      <c r="CJ14" s="19">
        <v>351.5</v>
      </c>
      <c r="CK14" s="19">
        <v>325.5</v>
      </c>
      <c r="CL14" s="19">
        <v>308.5</v>
      </c>
      <c r="CM14" s="19">
        <v>318</v>
      </c>
      <c r="CN14" s="19">
        <v>333.5</v>
      </c>
      <c r="CO14" s="19">
        <v>350.9</v>
      </c>
      <c r="CP14" s="19">
        <v>340.8</v>
      </c>
      <c r="CQ14" s="19">
        <v>356.7</v>
      </c>
      <c r="CR14" s="19">
        <v>367.9</v>
      </c>
      <c r="CS14" s="19">
        <v>379</v>
      </c>
      <c r="CT14" s="19">
        <v>405.9</v>
      </c>
      <c r="CU14" s="19">
        <v>439.9</v>
      </c>
      <c r="CV14" s="19">
        <v>454.4</v>
      </c>
      <c r="CW14" s="19">
        <v>471.1</v>
      </c>
      <c r="CX14" s="19">
        <v>493.4</v>
      </c>
      <c r="CY14" s="19">
        <v>538.79999999999995</v>
      </c>
      <c r="CZ14" s="19">
        <v>549.70000000000005</v>
      </c>
      <c r="DA14" s="19">
        <v>576.6</v>
      </c>
      <c r="DB14" s="19">
        <v>612</v>
      </c>
      <c r="DC14" s="19">
        <v>642.9</v>
      </c>
      <c r="DD14" s="19">
        <v>695.4</v>
      </c>
      <c r="DE14" s="19">
        <v>721.6</v>
      </c>
      <c r="DF14" s="19">
        <v>750.5</v>
      </c>
      <c r="DG14" s="19">
        <v>778.3</v>
      </c>
      <c r="DH14" s="19">
        <v>843</v>
      </c>
      <c r="DI14" s="19">
        <v>884.7</v>
      </c>
      <c r="DJ14" s="19">
        <v>894.7</v>
      </c>
      <c r="DK14" s="19">
        <v>910.2</v>
      </c>
      <c r="DL14" s="19">
        <v>899.4</v>
      </c>
      <c r="DM14" s="19">
        <v>869.2</v>
      </c>
      <c r="DN14" s="19">
        <v>742.2</v>
      </c>
      <c r="DO14" s="19">
        <v>667.7</v>
      </c>
      <c r="DP14" s="19">
        <v>660.1</v>
      </c>
      <c r="DQ14" s="19">
        <v>700.5</v>
      </c>
      <c r="DR14" s="19">
        <v>728.8</v>
      </c>
      <c r="DS14" s="19">
        <v>740.8</v>
      </c>
      <c r="DT14" s="19">
        <v>752.5</v>
      </c>
      <c r="DU14" s="19">
        <v>757.9</v>
      </c>
      <c r="DV14" s="19">
        <v>788.6</v>
      </c>
      <c r="DW14" s="19">
        <v>803.9</v>
      </c>
      <c r="DX14" s="19">
        <v>829.8</v>
      </c>
      <c r="DY14" s="19">
        <v>845.2</v>
      </c>
      <c r="DZ14" s="19">
        <v>832.6</v>
      </c>
      <c r="EA14" s="19">
        <v>839.4</v>
      </c>
      <c r="EB14" s="19">
        <v>815.6</v>
      </c>
      <c r="EC14" s="19">
        <v>826.7</v>
      </c>
      <c r="ED14" s="19">
        <v>827.8</v>
      </c>
      <c r="EE14" s="19">
        <v>834.5</v>
      </c>
      <c r="EF14" s="19">
        <v>845.8</v>
      </c>
      <c r="EG14" s="19">
        <v>850.5</v>
      </c>
      <c r="EH14" s="19">
        <v>857.9</v>
      </c>
      <c r="EI14" s="19">
        <v>867.8</v>
      </c>
      <c r="EJ14" s="19">
        <v>874.6</v>
      </c>
      <c r="EK14" s="19">
        <v>899.8</v>
      </c>
      <c r="EL14" s="19">
        <v>883.9</v>
      </c>
      <c r="EM14" s="19">
        <v>853.3</v>
      </c>
      <c r="EN14" s="19">
        <v>872.7</v>
      </c>
      <c r="EO14" s="19">
        <v>876.8</v>
      </c>
      <c r="EP14" s="19">
        <v>839.6</v>
      </c>
      <c r="EQ14" s="19">
        <v>859</v>
      </c>
      <c r="ER14" s="19">
        <v>881.4</v>
      </c>
      <c r="ES14" s="19">
        <v>892.7</v>
      </c>
      <c r="ET14" s="19">
        <v>938.5</v>
      </c>
      <c r="EU14" s="19">
        <v>964.3</v>
      </c>
      <c r="EV14" s="19">
        <v>987.1</v>
      </c>
      <c r="EW14" s="19">
        <v>1059.5</v>
      </c>
      <c r="EX14" s="19">
        <v>1113.5</v>
      </c>
      <c r="EY14" s="19">
        <v>1110.9000000000001</v>
      </c>
      <c r="EZ14" s="19">
        <v>1151</v>
      </c>
      <c r="FA14" s="19">
        <v>1131.9000000000001</v>
      </c>
      <c r="FB14" s="19">
        <v>1160.8</v>
      </c>
      <c r="FC14" s="19">
        <v>1176.7</v>
      </c>
      <c r="FD14" s="19">
        <v>1197.2</v>
      </c>
      <c r="FE14" s="19">
        <v>1172.5999999999999</v>
      </c>
      <c r="FF14" s="19">
        <v>1152.4000000000001</v>
      </c>
      <c r="FG14" s="19">
        <v>1074.5</v>
      </c>
      <c r="FH14" s="19">
        <v>884.9</v>
      </c>
      <c r="FI14" s="19">
        <v>991.7</v>
      </c>
      <c r="FJ14" s="19">
        <v>1020.7</v>
      </c>
      <c r="FK14" s="19">
        <v>1092.3</v>
      </c>
      <c r="FL14" s="19">
        <v>1091.5</v>
      </c>
      <c r="FM14" s="19">
        <v>1124.9000000000001</v>
      </c>
      <c r="FN14" s="19">
        <v>1139.8</v>
      </c>
      <c r="FO14" s="19">
        <v>1154.8</v>
      </c>
      <c r="FP14" s="19">
        <v>1229.4000000000001</v>
      </c>
      <c r="FQ14" s="19">
        <v>1285.5</v>
      </c>
      <c r="FR14" s="19">
        <v>1340.7</v>
      </c>
      <c r="FS14" s="19">
        <v>1390.7</v>
      </c>
      <c r="FT14" s="19">
        <v>1452.7</v>
      </c>
      <c r="FU14" s="19">
        <v>1499.9</v>
      </c>
      <c r="FV14" s="19" t="s">
        <v>934</v>
      </c>
      <c r="FW14" s="16"/>
    </row>
    <row r="15" spans="1:179">
      <c r="A15" s="16" t="s">
        <v>822</v>
      </c>
      <c r="B15" s="16" t="s">
        <v>1381</v>
      </c>
      <c r="C15" s="16" t="s">
        <v>934</v>
      </c>
      <c r="D15" s="16" t="s">
        <v>934</v>
      </c>
      <c r="E15" s="16" t="s">
        <v>934</v>
      </c>
      <c r="F15" s="16" t="s">
        <v>934</v>
      </c>
      <c r="G15" s="16" t="s">
        <v>934</v>
      </c>
      <c r="H15" s="16" t="s">
        <v>934</v>
      </c>
      <c r="I15" s="16" t="s">
        <v>934</v>
      </c>
      <c r="J15" s="16" t="s">
        <v>934</v>
      </c>
      <c r="K15" s="16" t="s">
        <v>934</v>
      </c>
      <c r="L15" s="16" t="s">
        <v>934</v>
      </c>
      <c r="M15" s="16" t="s">
        <v>934</v>
      </c>
      <c r="N15" s="16" t="s">
        <v>934</v>
      </c>
      <c r="O15" s="16" t="s">
        <v>934</v>
      </c>
      <c r="P15" s="16" t="s">
        <v>934</v>
      </c>
      <c r="Q15" s="16" t="s">
        <v>934</v>
      </c>
      <c r="R15" s="16" t="s">
        <v>934</v>
      </c>
      <c r="S15" s="16" t="s">
        <v>934</v>
      </c>
      <c r="T15" s="16" t="s">
        <v>934</v>
      </c>
      <c r="U15" s="16" t="s">
        <v>934</v>
      </c>
      <c r="V15" s="16" t="s">
        <v>934</v>
      </c>
      <c r="W15" s="16" t="s">
        <v>934</v>
      </c>
      <c r="X15" s="16" t="s">
        <v>934</v>
      </c>
      <c r="Y15" s="16" t="s">
        <v>934</v>
      </c>
      <c r="Z15" s="16" t="s">
        <v>934</v>
      </c>
      <c r="AA15" s="16">
        <v>0.9</v>
      </c>
      <c r="AB15" s="16">
        <v>0.9</v>
      </c>
      <c r="AC15" s="16">
        <v>0.9</v>
      </c>
      <c r="AD15" s="16">
        <v>0.9</v>
      </c>
      <c r="AE15" s="16">
        <v>1</v>
      </c>
      <c r="AF15" s="16">
        <v>1</v>
      </c>
      <c r="AG15" s="16">
        <v>1</v>
      </c>
      <c r="AH15" s="16">
        <v>1</v>
      </c>
      <c r="AI15" s="16">
        <v>1</v>
      </c>
      <c r="AJ15" s="16">
        <v>1</v>
      </c>
      <c r="AK15" s="16">
        <v>1</v>
      </c>
      <c r="AL15" s="16">
        <v>1</v>
      </c>
      <c r="AM15" s="16">
        <v>1</v>
      </c>
      <c r="AN15" s="16">
        <v>1</v>
      </c>
      <c r="AO15" s="16">
        <v>1</v>
      </c>
      <c r="AP15" s="16">
        <v>1.1000000000000001</v>
      </c>
      <c r="AQ15" s="16">
        <v>1.1000000000000001</v>
      </c>
      <c r="AR15" s="16">
        <v>1.2</v>
      </c>
      <c r="AS15" s="16">
        <v>1.2</v>
      </c>
      <c r="AT15" s="16">
        <v>1.2</v>
      </c>
      <c r="AU15" s="16">
        <v>1.3</v>
      </c>
      <c r="AV15" s="16">
        <v>1.3</v>
      </c>
      <c r="AW15" s="16">
        <v>1.3</v>
      </c>
      <c r="AX15" s="16">
        <v>1.3</v>
      </c>
      <c r="AY15" s="16">
        <v>1.7</v>
      </c>
      <c r="AZ15" s="16">
        <v>1.8</v>
      </c>
      <c r="BA15" s="16">
        <v>1.8</v>
      </c>
      <c r="BB15" s="16">
        <v>1.9</v>
      </c>
      <c r="BC15" s="16">
        <v>1.7</v>
      </c>
      <c r="BD15" s="16">
        <v>1.8</v>
      </c>
      <c r="BE15" s="16">
        <v>1.8</v>
      </c>
      <c r="BF15" s="16">
        <v>1.9</v>
      </c>
      <c r="BG15" s="16">
        <v>1.9</v>
      </c>
      <c r="BH15" s="16">
        <v>1.9</v>
      </c>
      <c r="BI15" s="16">
        <v>2</v>
      </c>
      <c r="BJ15" s="16">
        <v>2</v>
      </c>
      <c r="BK15" s="16">
        <v>2.2000000000000002</v>
      </c>
      <c r="BL15" s="16">
        <v>2.2000000000000002</v>
      </c>
      <c r="BM15" s="16">
        <v>2.2000000000000002</v>
      </c>
      <c r="BN15" s="16">
        <v>2.2000000000000002</v>
      </c>
      <c r="BO15" s="16">
        <v>2.2000000000000002</v>
      </c>
      <c r="BP15" s="16">
        <v>2.2000000000000002</v>
      </c>
      <c r="BQ15" s="16">
        <v>2.2000000000000002</v>
      </c>
      <c r="BR15" s="16">
        <v>2.2000000000000002</v>
      </c>
      <c r="BS15" s="16">
        <v>2.2999999999999998</v>
      </c>
      <c r="BT15" s="16">
        <v>2.2999999999999998</v>
      </c>
      <c r="BU15" s="16">
        <v>2.2999999999999998</v>
      </c>
      <c r="BV15" s="16">
        <v>2.2999999999999998</v>
      </c>
      <c r="BW15" s="16">
        <v>2.4</v>
      </c>
      <c r="BX15" s="16">
        <v>2.4</v>
      </c>
      <c r="BY15" s="16">
        <v>2.5</v>
      </c>
      <c r="BZ15" s="16">
        <v>2.5</v>
      </c>
      <c r="CA15" s="16">
        <v>4.2</v>
      </c>
      <c r="CB15" s="16">
        <v>4.2</v>
      </c>
      <c r="CC15" s="16">
        <v>4.3</v>
      </c>
      <c r="CD15" s="16">
        <v>4.3</v>
      </c>
      <c r="CE15" s="16">
        <v>4.4000000000000004</v>
      </c>
      <c r="CF15" s="16">
        <v>4.4000000000000004</v>
      </c>
      <c r="CG15" s="16">
        <v>4.4000000000000004</v>
      </c>
      <c r="CH15" s="16">
        <v>4.4000000000000004</v>
      </c>
      <c r="CI15" s="16">
        <v>4.5</v>
      </c>
      <c r="CJ15" s="16">
        <v>4.5</v>
      </c>
      <c r="CK15" s="16">
        <v>4.5</v>
      </c>
      <c r="CL15" s="16">
        <v>4.5</v>
      </c>
      <c r="CM15" s="16">
        <v>4.5999999999999996</v>
      </c>
      <c r="CN15" s="16">
        <v>4.5999999999999996</v>
      </c>
      <c r="CO15" s="16">
        <v>4.5999999999999996</v>
      </c>
      <c r="CP15" s="16">
        <v>4.5999999999999996</v>
      </c>
      <c r="CQ15" s="16">
        <v>4.7</v>
      </c>
      <c r="CR15" s="16">
        <v>4.7</v>
      </c>
      <c r="CS15" s="16">
        <v>4.7</v>
      </c>
      <c r="CT15" s="16">
        <v>4.7</v>
      </c>
      <c r="CU15" s="16">
        <v>4.7</v>
      </c>
      <c r="CV15" s="16">
        <v>4.7</v>
      </c>
      <c r="CW15" s="16">
        <v>4.7</v>
      </c>
      <c r="CX15" s="16">
        <v>4.7</v>
      </c>
      <c r="CY15" s="16">
        <v>4.8</v>
      </c>
      <c r="CZ15" s="16">
        <v>4.8</v>
      </c>
      <c r="DA15" s="16">
        <v>4.8</v>
      </c>
      <c r="DB15" s="16">
        <v>4.8</v>
      </c>
      <c r="DC15" s="16">
        <v>5</v>
      </c>
      <c r="DD15" s="16">
        <v>5.0999999999999996</v>
      </c>
      <c r="DE15" s="16">
        <v>5.0999999999999996</v>
      </c>
      <c r="DF15" s="16">
        <v>5.0999999999999996</v>
      </c>
      <c r="DG15" s="16">
        <v>5.2</v>
      </c>
      <c r="DH15" s="16">
        <v>5.2</v>
      </c>
      <c r="DI15" s="16">
        <v>5.2</v>
      </c>
      <c r="DJ15" s="16">
        <v>5.3</v>
      </c>
      <c r="DK15" s="16">
        <v>5.3</v>
      </c>
      <c r="DL15" s="16">
        <v>5.4</v>
      </c>
      <c r="DM15" s="16">
        <v>5.4</v>
      </c>
      <c r="DN15" s="16">
        <v>5.4</v>
      </c>
      <c r="DO15" s="16">
        <v>5.7</v>
      </c>
      <c r="DP15" s="16">
        <v>5.7</v>
      </c>
      <c r="DQ15" s="16">
        <v>5.8</v>
      </c>
      <c r="DR15" s="16">
        <v>5.8</v>
      </c>
      <c r="DS15" s="16">
        <v>5.9</v>
      </c>
      <c r="DT15" s="16">
        <v>5.9</v>
      </c>
      <c r="DU15" s="16">
        <v>5.9</v>
      </c>
      <c r="DV15" s="16">
        <v>5.9</v>
      </c>
      <c r="DW15" s="16">
        <v>6.1</v>
      </c>
      <c r="DX15" s="16">
        <v>6.1</v>
      </c>
      <c r="DY15" s="16">
        <v>6.1</v>
      </c>
      <c r="DZ15" s="16">
        <v>6.1</v>
      </c>
      <c r="EA15" s="16">
        <v>6.1</v>
      </c>
      <c r="EB15" s="16">
        <v>6.2</v>
      </c>
      <c r="EC15" s="16">
        <v>6.3</v>
      </c>
      <c r="ED15" s="16">
        <v>6.6</v>
      </c>
      <c r="EE15" s="16">
        <v>6.5</v>
      </c>
      <c r="EF15" s="16">
        <v>6.6</v>
      </c>
      <c r="EG15" s="16">
        <v>6.7</v>
      </c>
      <c r="EH15" s="16">
        <v>6.6</v>
      </c>
      <c r="EI15" s="16">
        <v>6.5</v>
      </c>
      <c r="EJ15" s="16">
        <v>6.5</v>
      </c>
      <c r="EK15" s="16">
        <v>6.5</v>
      </c>
      <c r="EL15" s="16">
        <v>6.5</v>
      </c>
      <c r="EM15" s="16">
        <v>6.6</v>
      </c>
      <c r="EN15" s="16">
        <v>6.6</v>
      </c>
      <c r="EO15" s="16">
        <v>6.6</v>
      </c>
      <c r="EP15" s="16">
        <v>6.6</v>
      </c>
      <c r="EQ15" s="16">
        <v>6.5</v>
      </c>
      <c r="ER15" s="16">
        <v>6.4</v>
      </c>
      <c r="ES15" s="16">
        <v>6.3</v>
      </c>
      <c r="ET15" s="16">
        <v>6.2</v>
      </c>
      <c r="EU15" s="16">
        <v>6.2</v>
      </c>
      <c r="EV15" s="16">
        <v>6.3</v>
      </c>
      <c r="EW15" s="16">
        <v>6.4</v>
      </c>
      <c r="EX15" s="16">
        <v>6.5</v>
      </c>
      <c r="EY15" s="16">
        <v>6.8</v>
      </c>
      <c r="EZ15" s="16">
        <v>6.9</v>
      </c>
      <c r="FA15" s="16">
        <v>7</v>
      </c>
      <c r="FB15" s="16">
        <v>7.1</v>
      </c>
      <c r="FC15" s="16">
        <v>7</v>
      </c>
      <c r="FD15" s="16">
        <v>7</v>
      </c>
      <c r="FE15" s="16">
        <v>7.1</v>
      </c>
      <c r="FF15" s="16">
        <v>7.1</v>
      </c>
      <c r="FG15" s="16">
        <v>7.1</v>
      </c>
      <c r="FH15" s="16">
        <v>6.6</v>
      </c>
      <c r="FI15" s="16">
        <v>6.8</v>
      </c>
      <c r="FJ15" s="16">
        <v>6.9</v>
      </c>
      <c r="FK15" s="16">
        <v>7</v>
      </c>
      <c r="FL15" s="16">
        <v>7.1</v>
      </c>
      <c r="FM15" s="16">
        <v>7.2</v>
      </c>
      <c r="FN15" s="16">
        <v>7.3</v>
      </c>
      <c r="FO15" s="16">
        <v>7.4</v>
      </c>
      <c r="FP15" s="16">
        <v>7.4</v>
      </c>
      <c r="FQ15" s="16">
        <v>7.5</v>
      </c>
      <c r="FR15" s="16">
        <v>7.5</v>
      </c>
      <c r="FS15" s="16">
        <v>7.5</v>
      </c>
      <c r="FT15" s="16">
        <v>7.5</v>
      </c>
      <c r="FU15" s="16">
        <v>7.5</v>
      </c>
      <c r="FV15" s="16" t="s">
        <v>934</v>
      </c>
      <c r="FW15" s="16"/>
    </row>
    <row r="16" spans="1:179">
      <c r="A16" s="16" t="s">
        <v>824</v>
      </c>
      <c r="B16" s="16" t="s">
        <v>1382</v>
      </c>
      <c r="C16" s="16" t="s">
        <v>934</v>
      </c>
      <c r="D16" s="16" t="s">
        <v>934</v>
      </c>
      <c r="E16" s="16" t="s">
        <v>934</v>
      </c>
      <c r="F16" s="16" t="s">
        <v>934</v>
      </c>
      <c r="G16" s="16" t="s">
        <v>934</v>
      </c>
      <c r="H16" s="16" t="s">
        <v>934</v>
      </c>
      <c r="I16" s="16" t="s">
        <v>934</v>
      </c>
      <c r="J16" s="16" t="s">
        <v>934</v>
      </c>
      <c r="K16" s="16" t="s">
        <v>934</v>
      </c>
      <c r="L16" s="16" t="s">
        <v>934</v>
      </c>
      <c r="M16" s="16" t="s">
        <v>934</v>
      </c>
      <c r="N16" s="16" t="s">
        <v>934</v>
      </c>
      <c r="O16" s="16" t="s">
        <v>934</v>
      </c>
      <c r="P16" s="16" t="s">
        <v>934</v>
      </c>
      <c r="Q16" s="16" t="s">
        <v>934</v>
      </c>
      <c r="R16" s="16" t="s">
        <v>934</v>
      </c>
      <c r="S16" s="16" t="s">
        <v>934</v>
      </c>
      <c r="T16" s="16" t="s">
        <v>934</v>
      </c>
      <c r="U16" s="16" t="s">
        <v>934</v>
      </c>
      <c r="V16" s="16" t="s">
        <v>934</v>
      </c>
      <c r="W16" s="16" t="s">
        <v>934</v>
      </c>
      <c r="X16" s="16" t="s">
        <v>934</v>
      </c>
      <c r="Y16" s="16" t="s">
        <v>934</v>
      </c>
      <c r="Z16" s="16" t="s">
        <v>934</v>
      </c>
      <c r="AA16" s="16">
        <v>115.6</v>
      </c>
      <c r="AB16" s="16">
        <v>111.2</v>
      </c>
      <c r="AC16" s="16">
        <v>108.3</v>
      </c>
      <c r="AD16" s="16">
        <v>106.5</v>
      </c>
      <c r="AE16" s="16">
        <v>111.4</v>
      </c>
      <c r="AF16" s="16">
        <v>120.4</v>
      </c>
      <c r="AG16" s="16">
        <v>124.9</v>
      </c>
      <c r="AH16" s="16">
        <v>132.5</v>
      </c>
      <c r="AI16" s="16">
        <v>144.5</v>
      </c>
      <c r="AJ16" s="16">
        <v>145.5</v>
      </c>
      <c r="AK16" s="16">
        <v>152.5</v>
      </c>
      <c r="AL16" s="16">
        <v>162.1</v>
      </c>
      <c r="AM16" s="16">
        <v>170.4</v>
      </c>
      <c r="AN16" s="16">
        <v>178.8</v>
      </c>
      <c r="AO16" s="16">
        <v>177.6</v>
      </c>
      <c r="AP16" s="16">
        <v>179.9</v>
      </c>
      <c r="AQ16" s="16">
        <v>182.6</v>
      </c>
      <c r="AR16" s="16">
        <v>183.3</v>
      </c>
      <c r="AS16" s="16">
        <v>183.6</v>
      </c>
      <c r="AT16" s="16">
        <v>201.2</v>
      </c>
      <c r="AU16" s="16">
        <v>185.5</v>
      </c>
      <c r="AV16" s="16">
        <v>166.7</v>
      </c>
      <c r="AW16" s="16">
        <v>160.19999999999999</v>
      </c>
      <c r="AX16" s="16">
        <v>155.80000000000001</v>
      </c>
      <c r="AY16" s="16">
        <v>153.1</v>
      </c>
      <c r="AZ16" s="16">
        <v>155.30000000000001</v>
      </c>
      <c r="BA16" s="16">
        <v>147.1</v>
      </c>
      <c r="BB16" s="16">
        <v>145.5</v>
      </c>
      <c r="BC16" s="16">
        <v>150.19999999999999</v>
      </c>
      <c r="BD16" s="16">
        <v>152.6</v>
      </c>
      <c r="BE16" s="16">
        <v>155.6</v>
      </c>
      <c r="BF16" s="16">
        <v>156.69999999999999</v>
      </c>
      <c r="BG16" s="16">
        <v>163.5</v>
      </c>
      <c r="BH16" s="16">
        <v>174.2</v>
      </c>
      <c r="BI16" s="16">
        <v>189</v>
      </c>
      <c r="BJ16" s="16">
        <v>203.6</v>
      </c>
      <c r="BK16" s="16">
        <v>219.1</v>
      </c>
      <c r="BL16" s="16">
        <v>229.5</v>
      </c>
      <c r="BM16" s="16">
        <v>227.7</v>
      </c>
      <c r="BN16" s="16">
        <v>234.3</v>
      </c>
      <c r="BO16" s="16">
        <v>238.4</v>
      </c>
      <c r="BP16" s="16">
        <v>237</v>
      </c>
      <c r="BQ16" s="16">
        <v>243.6</v>
      </c>
      <c r="BR16" s="16">
        <v>257.89999999999998</v>
      </c>
      <c r="BS16" s="16">
        <v>267.89999999999998</v>
      </c>
      <c r="BT16" s="16">
        <v>280.8</v>
      </c>
      <c r="BU16" s="16">
        <v>283.8</v>
      </c>
      <c r="BV16" s="16">
        <v>278.7</v>
      </c>
      <c r="BW16" s="16">
        <v>287.5</v>
      </c>
      <c r="BX16" s="16">
        <v>290.89999999999998</v>
      </c>
      <c r="BY16" s="16">
        <v>279.7</v>
      </c>
      <c r="BZ16" s="16">
        <v>279.3</v>
      </c>
      <c r="CA16" s="16">
        <v>292.89999999999998</v>
      </c>
      <c r="CB16" s="16">
        <v>309.39999999999998</v>
      </c>
      <c r="CC16" s="16">
        <v>329.9</v>
      </c>
      <c r="CD16" s="16">
        <v>349.4</v>
      </c>
      <c r="CE16" s="16">
        <v>364.9</v>
      </c>
      <c r="CF16" s="16">
        <v>388.9</v>
      </c>
      <c r="CG16" s="16">
        <v>383.8</v>
      </c>
      <c r="CH16" s="16">
        <v>407.4</v>
      </c>
      <c r="CI16" s="16">
        <v>368.6</v>
      </c>
      <c r="CJ16" s="16">
        <v>347</v>
      </c>
      <c r="CK16" s="16">
        <v>321</v>
      </c>
      <c r="CL16" s="16">
        <v>303.89999999999998</v>
      </c>
      <c r="CM16" s="16">
        <v>313.39999999999998</v>
      </c>
      <c r="CN16" s="16">
        <v>329</v>
      </c>
      <c r="CO16" s="16">
        <v>346.4</v>
      </c>
      <c r="CP16" s="16">
        <v>336.2</v>
      </c>
      <c r="CQ16" s="16">
        <v>352.1</v>
      </c>
      <c r="CR16" s="16">
        <v>363.3</v>
      </c>
      <c r="CS16" s="16">
        <v>374.4</v>
      </c>
      <c r="CT16" s="16">
        <v>401.2</v>
      </c>
      <c r="CU16" s="16">
        <v>435.2</v>
      </c>
      <c r="CV16" s="16">
        <v>449.7</v>
      </c>
      <c r="CW16" s="16">
        <v>466.3</v>
      </c>
      <c r="CX16" s="16">
        <v>488.6</v>
      </c>
      <c r="CY16" s="16">
        <v>534</v>
      </c>
      <c r="CZ16" s="16">
        <v>545</v>
      </c>
      <c r="DA16" s="16">
        <v>571.79999999999995</v>
      </c>
      <c r="DB16" s="16">
        <v>607.20000000000005</v>
      </c>
      <c r="DC16" s="16">
        <v>637.9</v>
      </c>
      <c r="DD16" s="16">
        <v>690.3</v>
      </c>
      <c r="DE16" s="16">
        <v>716.6</v>
      </c>
      <c r="DF16" s="16">
        <v>745.4</v>
      </c>
      <c r="DG16" s="16">
        <v>773.1</v>
      </c>
      <c r="DH16" s="16">
        <v>837.8</v>
      </c>
      <c r="DI16" s="16">
        <v>879.5</v>
      </c>
      <c r="DJ16" s="16">
        <v>889.5</v>
      </c>
      <c r="DK16" s="16">
        <v>904.8</v>
      </c>
      <c r="DL16" s="16">
        <v>894</v>
      </c>
      <c r="DM16" s="16">
        <v>863.8</v>
      </c>
      <c r="DN16" s="16">
        <v>736.8</v>
      </c>
      <c r="DO16" s="16">
        <v>662</v>
      </c>
      <c r="DP16" s="16">
        <v>654.4</v>
      </c>
      <c r="DQ16" s="16">
        <v>694.7</v>
      </c>
      <c r="DR16" s="16">
        <v>723</v>
      </c>
      <c r="DS16" s="16">
        <v>734.9</v>
      </c>
      <c r="DT16" s="16">
        <v>746.6</v>
      </c>
      <c r="DU16" s="16">
        <v>752</v>
      </c>
      <c r="DV16" s="16">
        <v>782.7</v>
      </c>
      <c r="DW16" s="16">
        <v>797.9</v>
      </c>
      <c r="DX16" s="16">
        <v>823.7</v>
      </c>
      <c r="DY16" s="16">
        <v>839</v>
      </c>
      <c r="DZ16" s="16">
        <v>826.5</v>
      </c>
      <c r="EA16" s="16">
        <v>833.3</v>
      </c>
      <c r="EB16" s="16">
        <v>809.4</v>
      </c>
      <c r="EC16" s="16">
        <v>820.4</v>
      </c>
      <c r="ED16" s="16">
        <v>821.2</v>
      </c>
      <c r="EE16" s="16">
        <v>828</v>
      </c>
      <c r="EF16" s="16">
        <v>839.2</v>
      </c>
      <c r="EG16" s="16">
        <v>843.8</v>
      </c>
      <c r="EH16" s="16">
        <v>851.3</v>
      </c>
      <c r="EI16" s="16">
        <v>861.3</v>
      </c>
      <c r="EJ16" s="16">
        <v>868.1</v>
      </c>
      <c r="EK16" s="16">
        <v>893.3</v>
      </c>
      <c r="EL16" s="16">
        <v>877.4</v>
      </c>
      <c r="EM16" s="16">
        <v>846.7</v>
      </c>
      <c r="EN16" s="16">
        <v>866.1</v>
      </c>
      <c r="EO16" s="16">
        <v>870.3</v>
      </c>
      <c r="EP16" s="16">
        <v>833</v>
      </c>
      <c r="EQ16" s="16">
        <v>852.5</v>
      </c>
      <c r="ER16" s="16">
        <v>875</v>
      </c>
      <c r="ES16" s="16">
        <v>886.4</v>
      </c>
      <c r="ET16" s="16">
        <v>932.4</v>
      </c>
      <c r="EU16" s="16">
        <v>958</v>
      </c>
      <c r="EV16" s="16">
        <v>980.8</v>
      </c>
      <c r="EW16" s="16">
        <v>1053.0999999999999</v>
      </c>
      <c r="EX16" s="16">
        <v>1107</v>
      </c>
      <c r="EY16" s="16">
        <v>1104.0999999999999</v>
      </c>
      <c r="EZ16" s="16">
        <v>1144.0999999999999</v>
      </c>
      <c r="FA16" s="16">
        <v>1124.9000000000001</v>
      </c>
      <c r="FB16" s="16">
        <v>1153.8</v>
      </c>
      <c r="FC16" s="16">
        <v>1169.5999999999999</v>
      </c>
      <c r="FD16" s="16">
        <v>1190.0999999999999</v>
      </c>
      <c r="FE16" s="16">
        <v>1165.5</v>
      </c>
      <c r="FF16" s="16">
        <v>1145.3</v>
      </c>
      <c r="FG16" s="16">
        <v>1067.5</v>
      </c>
      <c r="FH16" s="16">
        <v>878.3</v>
      </c>
      <c r="FI16" s="16">
        <v>984.9</v>
      </c>
      <c r="FJ16" s="16">
        <v>1013.9</v>
      </c>
      <c r="FK16" s="16">
        <v>1085.2</v>
      </c>
      <c r="FL16" s="16">
        <v>1084.4000000000001</v>
      </c>
      <c r="FM16" s="16">
        <v>1117.7</v>
      </c>
      <c r="FN16" s="16">
        <v>1132.5999999999999</v>
      </c>
      <c r="FO16" s="16">
        <v>1147.5</v>
      </c>
      <c r="FP16" s="16">
        <v>1222</v>
      </c>
      <c r="FQ16" s="16">
        <v>1278.0999999999999</v>
      </c>
      <c r="FR16" s="16">
        <v>1333.3</v>
      </c>
      <c r="FS16" s="16">
        <v>1383.2</v>
      </c>
      <c r="FT16" s="16">
        <v>1445.2</v>
      </c>
      <c r="FU16" s="16">
        <v>1492.4</v>
      </c>
      <c r="FV16" s="16" t="s">
        <v>934</v>
      </c>
      <c r="FW16" s="16"/>
    </row>
    <row r="17" spans="1:179">
      <c r="A17" s="16" t="s">
        <v>826</v>
      </c>
      <c r="B17" s="16" t="s">
        <v>1383</v>
      </c>
      <c r="C17" s="16" t="s">
        <v>934</v>
      </c>
      <c r="D17" s="16" t="s">
        <v>934</v>
      </c>
      <c r="E17" s="16" t="s">
        <v>934</v>
      </c>
      <c r="F17" s="16" t="s">
        <v>934</v>
      </c>
      <c r="G17" s="16" t="s">
        <v>934</v>
      </c>
      <c r="H17" s="16" t="s">
        <v>934</v>
      </c>
      <c r="I17" s="16" t="s">
        <v>934</v>
      </c>
      <c r="J17" s="16" t="s">
        <v>934</v>
      </c>
      <c r="K17" s="16" t="s">
        <v>934</v>
      </c>
      <c r="L17" s="16" t="s">
        <v>934</v>
      </c>
      <c r="M17" s="16" t="s">
        <v>934</v>
      </c>
      <c r="N17" s="16" t="s">
        <v>934</v>
      </c>
      <c r="O17" s="16" t="s">
        <v>934</v>
      </c>
      <c r="P17" s="16" t="s">
        <v>934</v>
      </c>
      <c r="Q17" s="16" t="s">
        <v>934</v>
      </c>
      <c r="R17" s="16" t="s">
        <v>934</v>
      </c>
      <c r="S17" s="16" t="s">
        <v>934</v>
      </c>
      <c r="T17" s="16" t="s">
        <v>934</v>
      </c>
      <c r="U17" s="16" t="s">
        <v>934</v>
      </c>
      <c r="V17" s="16" t="s">
        <v>934</v>
      </c>
      <c r="W17" s="16" t="s">
        <v>934</v>
      </c>
      <c r="X17" s="16" t="s">
        <v>934</v>
      </c>
      <c r="Y17" s="16" t="s">
        <v>934</v>
      </c>
      <c r="Z17" s="16" t="s">
        <v>934</v>
      </c>
      <c r="AA17" s="16">
        <v>65.2</v>
      </c>
      <c r="AB17" s="16">
        <v>61.5</v>
      </c>
      <c r="AC17" s="16">
        <v>61</v>
      </c>
      <c r="AD17" s="16">
        <v>59</v>
      </c>
      <c r="AE17" s="16">
        <v>58.4</v>
      </c>
      <c r="AF17" s="16">
        <v>61.3</v>
      </c>
      <c r="AG17" s="16">
        <v>64.2</v>
      </c>
      <c r="AH17" s="16">
        <v>69.5</v>
      </c>
      <c r="AI17" s="16">
        <v>76.400000000000006</v>
      </c>
      <c r="AJ17" s="16">
        <v>72.400000000000006</v>
      </c>
      <c r="AK17" s="16">
        <v>81.099999999999994</v>
      </c>
      <c r="AL17" s="16">
        <v>88.2</v>
      </c>
      <c r="AM17" s="16">
        <v>96.1</v>
      </c>
      <c r="AN17" s="16">
        <v>103</v>
      </c>
      <c r="AO17" s="16">
        <v>102</v>
      </c>
      <c r="AP17" s="16">
        <v>103.6</v>
      </c>
      <c r="AQ17" s="16">
        <v>102.2</v>
      </c>
      <c r="AR17" s="16">
        <v>101.8</v>
      </c>
      <c r="AS17" s="16">
        <v>104.8</v>
      </c>
      <c r="AT17" s="16">
        <v>118.3</v>
      </c>
      <c r="AU17" s="16">
        <v>103.1</v>
      </c>
      <c r="AV17" s="16">
        <v>91.7</v>
      </c>
      <c r="AW17" s="16">
        <v>88.7</v>
      </c>
      <c r="AX17" s="16">
        <v>82.9</v>
      </c>
      <c r="AY17" s="16">
        <v>74.599999999999994</v>
      </c>
      <c r="AZ17" s="16">
        <v>71.900000000000006</v>
      </c>
      <c r="BA17" s="16">
        <v>68.8</v>
      </c>
      <c r="BB17" s="16">
        <v>72.400000000000006</v>
      </c>
      <c r="BC17" s="16">
        <v>64</v>
      </c>
      <c r="BD17" s="16">
        <v>65.099999999999994</v>
      </c>
      <c r="BE17" s="16">
        <v>64.8</v>
      </c>
      <c r="BF17" s="16">
        <v>65.400000000000006</v>
      </c>
      <c r="BG17" s="16">
        <v>68.2</v>
      </c>
      <c r="BH17" s="16">
        <v>74.099999999999994</v>
      </c>
      <c r="BI17" s="16">
        <v>80.099999999999994</v>
      </c>
      <c r="BJ17" s="16">
        <v>89.9</v>
      </c>
      <c r="BK17" s="16">
        <v>97.8</v>
      </c>
      <c r="BL17" s="16">
        <v>100.3</v>
      </c>
      <c r="BM17" s="16">
        <v>101.3</v>
      </c>
      <c r="BN17" s="16">
        <v>101.8</v>
      </c>
      <c r="BO17" s="16">
        <v>103.6</v>
      </c>
      <c r="BP17" s="16">
        <v>102.1</v>
      </c>
      <c r="BQ17" s="16">
        <v>105.2</v>
      </c>
      <c r="BR17" s="16">
        <v>108.6</v>
      </c>
      <c r="BS17" s="16">
        <v>114.6</v>
      </c>
      <c r="BT17" s="16">
        <v>121.3</v>
      </c>
      <c r="BU17" s="16">
        <v>123.1</v>
      </c>
      <c r="BV17" s="16">
        <v>130.1</v>
      </c>
      <c r="BW17" s="16">
        <v>137.1</v>
      </c>
      <c r="BX17" s="16">
        <v>138.19999999999999</v>
      </c>
      <c r="BY17" s="16">
        <v>140</v>
      </c>
      <c r="BZ17" s="16">
        <v>134.9</v>
      </c>
      <c r="CA17" s="16">
        <v>131.5</v>
      </c>
      <c r="CB17" s="16">
        <v>138.19999999999999</v>
      </c>
      <c r="CC17" s="16">
        <v>147.1</v>
      </c>
      <c r="CD17" s="16">
        <v>158.1</v>
      </c>
      <c r="CE17" s="16">
        <v>168.3</v>
      </c>
      <c r="CF17" s="16">
        <v>186.2</v>
      </c>
      <c r="CG17" s="16">
        <v>188.5</v>
      </c>
      <c r="CH17" s="16">
        <v>195.6</v>
      </c>
      <c r="CI17" s="16">
        <v>177.8</v>
      </c>
      <c r="CJ17" s="16">
        <v>160.69999999999999</v>
      </c>
      <c r="CK17" s="16">
        <v>144.6</v>
      </c>
      <c r="CL17" s="16">
        <v>126.5</v>
      </c>
      <c r="CM17" s="16">
        <v>121</v>
      </c>
      <c r="CN17" s="16">
        <v>126</v>
      </c>
      <c r="CO17" s="16">
        <v>128.6</v>
      </c>
      <c r="CP17" s="16">
        <v>129.80000000000001</v>
      </c>
      <c r="CQ17" s="16">
        <v>122.9</v>
      </c>
      <c r="CR17" s="16">
        <v>127.8</v>
      </c>
      <c r="CS17" s="16">
        <v>125.2</v>
      </c>
      <c r="CT17" s="16">
        <v>122.6</v>
      </c>
      <c r="CU17" s="16">
        <v>123.3</v>
      </c>
      <c r="CV17" s="16">
        <v>130</v>
      </c>
      <c r="CW17" s="16">
        <v>138.1</v>
      </c>
      <c r="CX17" s="16">
        <v>152.19999999999999</v>
      </c>
      <c r="CY17" s="16">
        <v>168.3</v>
      </c>
      <c r="CZ17" s="16">
        <v>179.5</v>
      </c>
      <c r="DA17" s="16">
        <v>198</v>
      </c>
      <c r="DB17" s="16">
        <v>214.7</v>
      </c>
      <c r="DC17" s="16">
        <v>240.3</v>
      </c>
      <c r="DD17" s="16">
        <v>267.7</v>
      </c>
      <c r="DE17" s="16">
        <v>288.5</v>
      </c>
      <c r="DF17" s="16">
        <v>307.7</v>
      </c>
      <c r="DG17" s="16">
        <v>317.60000000000002</v>
      </c>
      <c r="DH17" s="16">
        <v>348.2</v>
      </c>
      <c r="DI17" s="16">
        <v>359.6</v>
      </c>
      <c r="DJ17" s="16">
        <v>348.9</v>
      </c>
      <c r="DK17" s="16">
        <v>315.10000000000002</v>
      </c>
      <c r="DL17" s="16">
        <v>284.5</v>
      </c>
      <c r="DM17" s="16">
        <v>270.89999999999998</v>
      </c>
      <c r="DN17" s="16">
        <v>233.6</v>
      </c>
      <c r="DO17" s="16">
        <v>199.2</v>
      </c>
      <c r="DP17" s="16">
        <v>188.4</v>
      </c>
      <c r="DQ17" s="16">
        <v>181.6</v>
      </c>
      <c r="DR17" s="16">
        <v>177</v>
      </c>
      <c r="DS17" s="16">
        <v>172.4</v>
      </c>
      <c r="DT17" s="16">
        <v>174.3</v>
      </c>
      <c r="DU17" s="16">
        <v>173.2</v>
      </c>
      <c r="DV17" s="16">
        <v>176.6</v>
      </c>
      <c r="DW17" s="16">
        <v>176.6</v>
      </c>
      <c r="DX17" s="16">
        <v>182.9</v>
      </c>
      <c r="DY17" s="16">
        <v>180</v>
      </c>
      <c r="DZ17" s="16">
        <v>183.3</v>
      </c>
      <c r="EA17" s="16">
        <v>176.4</v>
      </c>
      <c r="EB17" s="16">
        <v>171.3</v>
      </c>
      <c r="EC17" s="16">
        <v>168.7</v>
      </c>
      <c r="ED17" s="16">
        <v>172.6</v>
      </c>
      <c r="EE17" s="16">
        <v>175.4</v>
      </c>
      <c r="EF17" s="16">
        <v>176.4</v>
      </c>
      <c r="EG17" s="16">
        <v>171.1</v>
      </c>
      <c r="EH17" s="16">
        <v>174.5</v>
      </c>
      <c r="EI17" s="16">
        <v>178.6</v>
      </c>
      <c r="EJ17" s="16">
        <v>180.4</v>
      </c>
      <c r="EK17" s="16">
        <v>184.9</v>
      </c>
      <c r="EL17" s="16">
        <v>182.6</v>
      </c>
      <c r="EM17" s="16">
        <v>181.9</v>
      </c>
      <c r="EN17" s="16">
        <v>184.6</v>
      </c>
      <c r="EO17" s="16">
        <v>183.5</v>
      </c>
      <c r="EP17" s="16">
        <v>185.5</v>
      </c>
      <c r="EQ17" s="16">
        <v>188.6</v>
      </c>
      <c r="ER17" s="16">
        <v>190.8</v>
      </c>
      <c r="ES17" s="16">
        <v>196.1</v>
      </c>
      <c r="ET17" s="16">
        <v>202.1</v>
      </c>
      <c r="EU17" s="16">
        <v>205.2</v>
      </c>
      <c r="EV17" s="16">
        <v>216.1</v>
      </c>
      <c r="EW17" s="16">
        <v>227.3</v>
      </c>
      <c r="EX17" s="16">
        <v>233.9</v>
      </c>
      <c r="EY17" s="16">
        <v>247.2</v>
      </c>
      <c r="EZ17" s="16">
        <v>263.8</v>
      </c>
      <c r="FA17" s="16">
        <v>271.10000000000002</v>
      </c>
      <c r="FB17" s="16">
        <v>283</v>
      </c>
      <c r="FC17" s="16">
        <v>288.5</v>
      </c>
      <c r="FD17" s="16">
        <v>289.7</v>
      </c>
      <c r="FE17" s="16">
        <v>288.8</v>
      </c>
      <c r="FF17" s="16">
        <v>269.5</v>
      </c>
      <c r="FG17" s="16">
        <v>257.8</v>
      </c>
      <c r="FH17" s="16">
        <v>209</v>
      </c>
      <c r="FI17" s="16">
        <v>205.4</v>
      </c>
      <c r="FJ17" s="16">
        <v>198.7</v>
      </c>
      <c r="FK17" s="16">
        <v>197.8</v>
      </c>
      <c r="FL17" s="16">
        <v>199.2</v>
      </c>
      <c r="FM17" s="16">
        <v>202.9</v>
      </c>
      <c r="FN17" s="16">
        <v>206.6</v>
      </c>
      <c r="FO17" s="16">
        <v>215.1</v>
      </c>
      <c r="FP17" s="16">
        <v>244.1</v>
      </c>
      <c r="FQ17" s="16">
        <v>303</v>
      </c>
      <c r="FR17" s="16">
        <v>359.8</v>
      </c>
      <c r="FS17" s="16">
        <v>396.6</v>
      </c>
      <c r="FT17" s="16">
        <v>432.8</v>
      </c>
      <c r="FU17" s="16">
        <v>458</v>
      </c>
      <c r="FV17" s="16" t="s">
        <v>934</v>
      </c>
      <c r="FW17" s="16"/>
    </row>
    <row r="18" spans="1:179">
      <c r="A18" s="16" t="s">
        <v>828</v>
      </c>
      <c r="B18" s="16" t="s">
        <v>1384</v>
      </c>
      <c r="C18" s="16" t="s">
        <v>934</v>
      </c>
      <c r="D18" s="16" t="s">
        <v>934</v>
      </c>
      <c r="E18" s="16" t="s">
        <v>934</v>
      </c>
      <c r="F18" s="16" t="s">
        <v>934</v>
      </c>
      <c r="G18" s="16" t="s">
        <v>934</v>
      </c>
      <c r="H18" s="16" t="s">
        <v>934</v>
      </c>
      <c r="I18" s="16" t="s">
        <v>934</v>
      </c>
      <c r="J18" s="16" t="s">
        <v>934</v>
      </c>
      <c r="K18" s="16" t="s">
        <v>934</v>
      </c>
      <c r="L18" s="16" t="s">
        <v>934</v>
      </c>
      <c r="M18" s="16" t="s">
        <v>934</v>
      </c>
      <c r="N18" s="16" t="s">
        <v>934</v>
      </c>
      <c r="O18" s="16" t="s">
        <v>934</v>
      </c>
      <c r="P18" s="16" t="s">
        <v>934</v>
      </c>
      <c r="Q18" s="16" t="s">
        <v>934</v>
      </c>
      <c r="R18" s="16" t="s">
        <v>934</v>
      </c>
      <c r="S18" s="16" t="s">
        <v>934</v>
      </c>
      <c r="T18" s="16" t="s">
        <v>934</v>
      </c>
      <c r="U18" s="16" t="s">
        <v>934</v>
      </c>
      <c r="V18" s="16" t="s">
        <v>934</v>
      </c>
      <c r="W18" s="16" t="s">
        <v>934</v>
      </c>
      <c r="X18" s="16" t="s">
        <v>934</v>
      </c>
      <c r="Y18" s="16" t="s">
        <v>934</v>
      </c>
      <c r="Z18" s="16" t="s">
        <v>934</v>
      </c>
      <c r="AA18" s="16">
        <v>26.9</v>
      </c>
      <c r="AB18" s="16">
        <v>23.3</v>
      </c>
      <c r="AC18" s="16">
        <v>31.7</v>
      </c>
      <c r="AD18" s="16">
        <v>29.6</v>
      </c>
      <c r="AE18" s="16">
        <v>25.1</v>
      </c>
      <c r="AF18" s="16">
        <v>28.6</v>
      </c>
      <c r="AG18" s="16">
        <v>29.9</v>
      </c>
      <c r="AH18" s="16">
        <v>28.1</v>
      </c>
      <c r="AI18" s="16">
        <v>46.8</v>
      </c>
      <c r="AJ18" s="16">
        <v>50</v>
      </c>
      <c r="AK18" s="16">
        <v>34</v>
      </c>
      <c r="AL18" s="16">
        <v>49.7</v>
      </c>
      <c r="AM18" s="16">
        <v>45.2</v>
      </c>
      <c r="AN18" s="16">
        <v>42.3</v>
      </c>
      <c r="AO18" s="16">
        <v>44.8</v>
      </c>
      <c r="AP18" s="16">
        <v>59.3</v>
      </c>
      <c r="AQ18" s="16">
        <v>43.2</v>
      </c>
      <c r="AR18" s="16">
        <v>46.1</v>
      </c>
      <c r="AS18" s="16">
        <v>43.6</v>
      </c>
      <c r="AT18" s="16">
        <v>41.8</v>
      </c>
      <c r="AU18" s="16">
        <v>43.3</v>
      </c>
      <c r="AV18" s="16">
        <v>40.700000000000003</v>
      </c>
      <c r="AW18" s="16">
        <v>41.1</v>
      </c>
      <c r="AX18" s="16">
        <v>40.700000000000003</v>
      </c>
      <c r="AY18" s="16">
        <v>47.6</v>
      </c>
      <c r="AZ18" s="16">
        <v>46.1</v>
      </c>
      <c r="BA18" s="16">
        <v>45.6</v>
      </c>
      <c r="BB18" s="16">
        <v>39.5</v>
      </c>
      <c r="BC18" s="16">
        <v>39.1</v>
      </c>
      <c r="BD18" s="16">
        <v>40.799999999999997</v>
      </c>
      <c r="BE18" s="16">
        <v>39.4</v>
      </c>
      <c r="BF18" s="16">
        <v>38.6</v>
      </c>
      <c r="BG18" s="16">
        <v>59.8</v>
      </c>
      <c r="BH18" s="16">
        <v>53.3</v>
      </c>
      <c r="BI18" s="16">
        <v>62.3</v>
      </c>
      <c r="BJ18" s="16">
        <v>63.2</v>
      </c>
      <c r="BK18" s="16">
        <v>58.5</v>
      </c>
      <c r="BL18" s="16">
        <v>61.3</v>
      </c>
      <c r="BM18" s="16">
        <v>57.5</v>
      </c>
      <c r="BN18" s="16">
        <v>57</v>
      </c>
      <c r="BO18" s="16">
        <v>64</v>
      </c>
      <c r="BP18" s="16">
        <v>69.900000000000006</v>
      </c>
      <c r="BQ18" s="16">
        <v>70.3</v>
      </c>
      <c r="BR18" s="16">
        <v>72.2</v>
      </c>
      <c r="BS18" s="16">
        <v>73.900000000000006</v>
      </c>
      <c r="BT18" s="16">
        <v>82.9</v>
      </c>
      <c r="BU18" s="16">
        <v>80.7</v>
      </c>
      <c r="BV18" s="16">
        <v>82.5</v>
      </c>
      <c r="BW18" s="16">
        <v>82.2</v>
      </c>
      <c r="BX18" s="16">
        <v>78.7</v>
      </c>
      <c r="BY18" s="16">
        <v>88.9</v>
      </c>
      <c r="BZ18" s="16">
        <v>83.3</v>
      </c>
      <c r="CA18" s="16">
        <v>104.2</v>
      </c>
      <c r="CB18" s="16">
        <v>87.7</v>
      </c>
      <c r="CC18" s="16">
        <v>97.5</v>
      </c>
      <c r="CD18" s="16">
        <v>81.3</v>
      </c>
      <c r="CE18" s="16">
        <v>80.900000000000006</v>
      </c>
      <c r="CF18" s="16">
        <v>86.8</v>
      </c>
      <c r="CG18" s="16">
        <v>80</v>
      </c>
      <c r="CH18" s="16">
        <v>97.6</v>
      </c>
      <c r="CI18" s="16">
        <v>92.7</v>
      </c>
      <c r="CJ18" s="16">
        <v>88.4</v>
      </c>
      <c r="CK18" s="16">
        <v>81.8</v>
      </c>
      <c r="CL18" s="16">
        <v>86.8</v>
      </c>
      <c r="CM18" s="16">
        <v>86.4</v>
      </c>
      <c r="CN18" s="16">
        <v>85</v>
      </c>
      <c r="CO18" s="16">
        <v>104.1</v>
      </c>
      <c r="CP18" s="16">
        <v>95.8</v>
      </c>
      <c r="CQ18" s="16">
        <v>109.3</v>
      </c>
      <c r="CR18" s="16">
        <v>94.2</v>
      </c>
      <c r="CS18" s="16">
        <v>93.3</v>
      </c>
      <c r="CT18" s="16">
        <v>107.2</v>
      </c>
      <c r="CU18" s="16">
        <v>125.9</v>
      </c>
      <c r="CV18" s="16">
        <v>142</v>
      </c>
      <c r="CW18" s="16">
        <v>130.30000000000001</v>
      </c>
      <c r="CX18" s="16">
        <v>144.4</v>
      </c>
      <c r="CY18" s="16">
        <v>195</v>
      </c>
      <c r="CZ18" s="16">
        <v>233.6</v>
      </c>
      <c r="DA18" s="16">
        <v>452.7</v>
      </c>
      <c r="DB18" s="16">
        <v>572.1</v>
      </c>
      <c r="DC18" s="16">
        <v>176.8</v>
      </c>
      <c r="DD18" s="16">
        <v>200.6</v>
      </c>
      <c r="DE18" s="16">
        <v>176</v>
      </c>
      <c r="DF18" s="16">
        <v>190.8</v>
      </c>
      <c r="DG18" s="16">
        <v>202</v>
      </c>
      <c r="DH18" s="16">
        <v>266.7</v>
      </c>
      <c r="DI18" s="16">
        <v>246.5</v>
      </c>
      <c r="DJ18" s="16">
        <v>280.7</v>
      </c>
      <c r="DK18" s="16">
        <v>347.8</v>
      </c>
      <c r="DL18" s="16">
        <v>299.3</v>
      </c>
      <c r="DM18" s="16">
        <v>288.3</v>
      </c>
      <c r="DN18" s="16">
        <v>330.1</v>
      </c>
      <c r="DO18" s="16">
        <v>264.8</v>
      </c>
      <c r="DP18" s="16">
        <v>225.7</v>
      </c>
      <c r="DQ18" s="16">
        <v>240.1</v>
      </c>
      <c r="DR18" s="16">
        <v>218.1</v>
      </c>
      <c r="DS18" s="16">
        <v>233.4</v>
      </c>
      <c r="DT18" s="16">
        <v>244.1</v>
      </c>
      <c r="DU18" s="16">
        <v>233.6</v>
      </c>
      <c r="DV18" s="16">
        <v>280.89999999999998</v>
      </c>
      <c r="DW18" s="16">
        <v>277.10000000000002</v>
      </c>
      <c r="DX18" s="16">
        <v>286.2</v>
      </c>
      <c r="DY18" s="16">
        <v>308.60000000000002</v>
      </c>
      <c r="DZ18" s="16">
        <v>322.39999999999998</v>
      </c>
      <c r="EA18" s="16">
        <v>317.60000000000002</v>
      </c>
      <c r="EB18" s="16">
        <v>341.8</v>
      </c>
      <c r="EC18" s="16">
        <v>347.6</v>
      </c>
      <c r="ED18" s="16">
        <v>319.39999999999998</v>
      </c>
      <c r="EE18" s="16">
        <v>320.10000000000002</v>
      </c>
      <c r="EF18" s="16">
        <v>329.4</v>
      </c>
      <c r="EG18" s="16">
        <v>292.2</v>
      </c>
      <c r="EH18" s="16">
        <v>330.2</v>
      </c>
      <c r="EI18" s="16">
        <v>352.9</v>
      </c>
      <c r="EJ18" s="16">
        <v>346.6</v>
      </c>
      <c r="EK18" s="16">
        <v>367.6</v>
      </c>
      <c r="EL18" s="16">
        <v>354.9</v>
      </c>
      <c r="EM18" s="16">
        <v>344.3</v>
      </c>
      <c r="EN18" s="16">
        <v>357.4</v>
      </c>
      <c r="EO18" s="16">
        <v>351.4</v>
      </c>
      <c r="EP18" s="16">
        <v>355.4</v>
      </c>
      <c r="EQ18" s="16">
        <v>319.7</v>
      </c>
      <c r="ER18" s="16">
        <v>335.5</v>
      </c>
      <c r="ES18" s="16">
        <v>418.9</v>
      </c>
      <c r="ET18" s="16">
        <v>443.8</v>
      </c>
      <c r="EU18" s="16">
        <v>370.2</v>
      </c>
      <c r="EV18" s="16">
        <v>398.5</v>
      </c>
      <c r="EW18" s="16">
        <v>486.4</v>
      </c>
      <c r="EX18" s="16">
        <v>426.8</v>
      </c>
      <c r="EY18" s="16">
        <v>1465.6</v>
      </c>
      <c r="EZ18" s="16">
        <v>1143.2</v>
      </c>
      <c r="FA18" s="16">
        <v>752</v>
      </c>
      <c r="FB18" s="16">
        <v>1146.8</v>
      </c>
      <c r="FC18" s="16">
        <v>713</v>
      </c>
      <c r="FD18" s="16">
        <v>750.7</v>
      </c>
      <c r="FE18" s="16">
        <v>702.8</v>
      </c>
      <c r="FF18" s="16">
        <v>656.2</v>
      </c>
      <c r="FG18" s="16">
        <v>696.7</v>
      </c>
      <c r="FH18" s="16">
        <v>493</v>
      </c>
      <c r="FI18" s="16">
        <v>425.1</v>
      </c>
      <c r="FJ18" s="16">
        <v>623.29999999999995</v>
      </c>
      <c r="FK18" s="16">
        <v>589.4</v>
      </c>
      <c r="FL18" s="16">
        <v>571.29999999999995</v>
      </c>
      <c r="FM18" s="16">
        <v>614.5</v>
      </c>
      <c r="FN18" s="16">
        <v>550.1</v>
      </c>
      <c r="FO18" s="16">
        <v>630.79999999999995</v>
      </c>
      <c r="FP18" s="16">
        <v>647.79999999999995</v>
      </c>
      <c r="FQ18" s="16">
        <v>607.9</v>
      </c>
      <c r="FR18" s="16">
        <v>524.70000000000005</v>
      </c>
      <c r="FS18" s="16">
        <v>720</v>
      </c>
      <c r="FT18" s="16">
        <v>682.3</v>
      </c>
      <c r="FU18" s="16">
        <v>706.4</v>
      </c>
      <c r="FV18" s="16" t="s">
        <v>934</v>
      </c>
      <c r="FW18" s="16"/>
    </row>
    <row r="19" spans="1:179">
      <c r="A19" s="16" t="s">
        <v>830</v>
      </c>
      <c r="B19" s="16" t="s">
        <v>1385</v>
      </c>
      <c r="C19" s="16" t="s">
        <v>934</v>
      </c>
      <c r="D19" s="16" t="s">
        <v>934</v>
      </c>
      <c r="E19" s="16" t="s">
        <v>934</v>
      </c>
      <c r="F19" s="16" t="s">
        <v>934</v>
      </c>
      <c r="G19" s="16" t="s">
        <v>934</v>
      </c>
      <c r="H19" s="16" t="s">
        <v>934</v>
      </c>
      <c r="I19" s="16" t="s">
        <v>934</v>
      </c>
      <c r="J19" s="16" t="s">
        <v>934</v>
      </c>
      <c r="K19" s="16" t="s">
        <v>934</v>
      </c>
      <c r="L19" s="16" t="s">
        <v>934</v>
      </c>
      <c r="M19" s="16" t="s">
        <v>934</v>
      </c>
      <c r="N19" s="16" t="s">
        <v>934</v>
      </c>
      <c r="O19" s="16" t="s">
        <v>934</v>
      </c>
      <c r="P19" s="16" t="s">
        <v>934</v>
      </c>
      <c r="Q19" s="16" t="s">
        <v>934</v>
      </c>
      <c r="R19" s="16" t="s">
        <v>934</v>
      </c>
      <c r="S19" s="16" t="s">
        <v>934</v>
      </c>
      <c r="T19" s="16" t="s">
        <v>934</v>
      </c>
      <c r="U19" s="16" t="s">
        <v>934</v>
      </c>
      <c r="V19" s="16" t="s">
        <v>934</v>
      </c>
      <c r="W19" s="16" t="s">
        <v>934</v>
      </c>
      <c r="X19" s="16" t="s">
        <v>934</v>
      </c>
      <c r="Y19" s="16" t="s">
        <v>934</v>
      </c>
      <c r="Z19" s="16" t="s">
        <v>934</v>
      </c>
      <c r="AA19" s="16">
        <v>23.5</v>
      </c>
      <c r="AB19" s="16">
        <v>26.4</v>
      </c>
      <c r="AC19" s="16">
        <v>15.6</v>
      </c>
      <c r="AD19" s="16">
        <v>17.899999999999999</v>
      </c>
      <c r="AE19" s="16">
        <v>27.9</v>
      </c>
      <c r="AF19" s="16">
        <v>30.5</v>
      </c>
      <c r="AG19" s="16">
        <v>30.8</v>
      </c>
      <c r="AH19" s="16">
        <v>34.9</v>
      </c>
      <c r="AI19" s="16">
        <v>21.2</v>
      </c>
      <c r="AJ19" s="16">
        <v>23.1</v>
      </c>
      <c r="AK19" s="16">
        <v>37.4</v>
      </c>
      <c r="AL19" s="16">
        <v>24.1</v>
      </c>
      <c r="AM19" s="16">
        <v>29.2</v>
      </c>
      <c r="AN19" s="16">
        <v>33.4</v>
      </c>
      <c r="AO19" s="16">
        <v>30.9</v>
      </c>
      <c r="AP19" s="16">
        <v>17</v>
      </c>
      <c r="AQ19" s="16">
        <v>37.299999999999997</v>
      </c>
      <c r="AR19" s="16">
        <v>35.5</v>
      </c>
      <c r="AS19" s="16">
        <v>35.200000000000003</v>
      </c>
      <c r="AT19" s="16">
        <v>41.1</v>
      </c>
      <c r="AU19" s="16">
        <v>39.1</v>
      </c>
      <c r="AV19" s="16">
        <v>34.299999999999997</v>
      </c>
      <c r="AW19" s="16">
        <v>30.4</v>
      </c>
      <c r="AX19" s="16">
        <v>32.299999999999997</v>
      </c>
      <c r="AY19" s="16">
        <v>30.9</v>
      </c>
      <c r="AZ19" s="16">
        <v>37.299999999999997</v>
      </c>
      <c r="BA19" s="16">
        <v>32.700000000000003</v>
      </c>
      <c r="BB19" s="16">
        <v>33.700000000000003</v>
      </c>
      <c r="BC19" s="16">
        <v>47.1</v>
      </c>
      <c r="BD19" s="16">
        <v>46.7</v>
      </c>
      <c r="BE19" s="16">
        <v>51.3</v>
      </c>
      <c r="BF19" s="16">
        <v>52.8</v>
      </c>
      <c r="BG19" s="16">
        <v>35.6</v>
      </c>
      <c r="BH19" s="16">
        <v>46.8</v>
      </c>
      <c r="BI19" s="16">
        <v>46.6</v>
      </c>
      <c r="BJ19" s="16">
        <v>50.5</v>
      </c>
      <c r="BK19" s="16">
        <v>62.8</v>
      </c>
      <c r="BL19" s="16">
        <v>68</v>
      </c>
      <c r="BM19" s="16">
        <v>68.900000000000006</v>
      </c>
      <c r="BN19" s="16">
        <v>75.599999999999994</v>
      </c>
      <c r="BO19" s="16">
        <v>70.8</v>
      </c>
      <c r="BP19" s="16">
        <v>65.099999999999994</v>
      </c>
      <c r="BQ19" s="16">
        <v>68.099999999999994</v>
      </c>
      <c r="BR19" s="16">
        <v>77.099999999999994</v>
      </c>
      <c r="BS19" s="16">
        <v>79.3</v>
      </c>
      <c r="BT19" s="16">
        <v>76.5</v>
      </c>
      <c r="BU19" s="16">
        <v>80</v>
      </c>
      <c r="BV19" s="16">
        <v>66.099999999999994</v>
      </c>
      <c r="BW19" s="16">
        <v>68.2</v>
      </c>
      <c r="BX19" s="16">
        <v>74</v>
      </c>
      <c r="BY19" s="16">
        <v>50.8</v>
      </c>
      <c r="BZ19" s="16">
        <v>61.1</v>
      </c>
      <c r="CA19" s="16">
        <v>57.3</v>
      </c>
      <c r="CB19" s="16">
        <v>83.5</v>
      </c>
      <c r="CC19" s="16">
        <v>85.3</v>
      </c>
      <c r="CD19" s="16">
        <v>109.9</v>
      </c>
      <c r="CE19" s="16">
        <v>115.7</v>
      </c>
      <c r="CF19" s="16">
        <v>115.9</v>
      </c>
      <c r="CG19" s="16">
        <v>115.3</v>
      </c>
      <c r="CH19" s="16">
        <v>114.2</v>
      </c>
      <c r="CI19" s="16">
        <v>98.1</v>
      </c>
      <c r="CJ19" s="16">
        <v>97.9</v>
      </c>
      <c r="CK19" s="16">
        <v>94.6</v>
      </c>
      <c r="CL19" s="16">
        <v>90.7</v>
      </c>
      <c r="CM19" s="16">
        <v>106</v>
      </c>
      <c r="CN19" s="16">
        <v>118</v>
      </c>
      <c r="CO19" s="16">
        <v>113.7</v>
      </c>
      <c r="CP19" s="16">
        <v>110.6</v>
      </c>
      <c r="CQ19" s="16">
        <v>119.8</v>
      </c>
      <c r="CR19" s="16">
        <v>141.30000000000001</v>
      </c>
      <c r="CS19" s="16">
        <v>155.80000000000001</v>
      </c>
      <c r="CT19" s="16">
        <v>171.4</v>
      </c>
      <c r="CU19" s="16">
        <v>185.9</v>
      </c>
      <c r="CV19" s="16">
        <v>177.7</v>
      </c>
      <c r="CW19" s="16">
        <v>197.9</v>
      </c>
      <c r="CX19" s="16">
        <v>192</v>
      </c>
      <c r="CY19" s="16">
        <v>170.8</v>
      </c>
      <c r="CZ19" s="16">
        <v>131.9</v>
      </c>
      <c r="DA19" s="16">
        <v>-79</v>
      </c>
      <c r="DB19" s="16">
        <v>-179.6</v>
      </c>
      <c r="DC19" s="16">
        <v>220.8</v>
      </c>
      <c r="DD19" s="16">
        <v>222.1</v>
      </c>
      <c r="DE19" s="16">
        <v>252.1</v>
      </c>
      <c r="DF19" s="16">
        <v>247</v>
      </c>
      <c r="DG19" s="16">
        <v>253.5</v>
      </c>
      <c r="DH19" s="16">
        <v>222.9</v>
      </c>
      <c r="DI19" s="16">
        <v>273.3</v>
      </c>
      <c r="DJ19" s="16">
        <v>260</v>
      </c>
      <c r="DK19" s="16">
        <v>241.9</v>
      </c>
      <c r="DL19" s="16">
        <v>310.3</v>
      </c>
      <c r="DM19" s="16">
        <v>304.60000000000002</v>
      </c>
      <c r="DN19" s="16">
        <v>173.1</v>
      </c>
      <c r="DO19" s="16">
        <v>198</v>
      </c>
      <c r="DP19" s="16">
        <v>240.2</v>
      </c>
      <c r="DQ19" s="16">
        <v>273.10000000000002</v>
      </c>
      <c r="DR19" s="16">
        <v>327.9</v>
      </c>
      <c r="DS19" s="16">
        <v>329.1</v>
      </c>
      <c r="DT19" s="16">
        <v>328.1</v>
      </c>
      <c r="DU19" s="16">
        <v>345.2</v>
      </c>
      <c r="DV19" s="16">
        <v>325.2</v>
      </c>
      <c r="DW19" s="16">
        <v>344.2</v>
      </c>
      <c r="DX19" s="16">
        <v>354.6</v>
      </c>
      <c r="DY19" s="16">
        <v>350.4</v>
      </c>
      <c r="DZ19" s="16">
        <v>320.7</v>
      </c>
      <c r="EA19" s="16">
        <v>339.3</v>
      </c>
      <c r="EB19" s="16">
        <v>296.3</v>
      </c>
      <c r="EC19" s="16">
        <v>304.10000000000002</v>
      </c>
      <c r="ED19" s="16">
        <v>329.2</v>
      </c>
      <c r="EE19" s="16">
        <v>332.5</v>
      </c>
      <c r="EF19" s="16">
        <v>333.4</v>
      </c>
      <c r="EG19" s="16">
        <v>380.5</v>
      </c>
      <c r="EH19" s="16">
        <v>346.6</v>
      </c>
      <c r="EI19" s="16">
        <v>329.8</v>
      </c>
      <c r="EJ19" s="16">
        <v>341.1</v>
      </c>
      <c r="EK19" s="16">
        <v>340.7</v>
      </c>
      <c r="EL19" s="16">
        <v>339.9</v>
      </c>
      <c r="EM19" s="16">
        <v>320.5</v>
      </c>
      <c r="EN19" s="16">
        <v>324</v>
      </c>
      <c r="EO19" s="16">
        <v>335.3</v>
      </c>
      <c r="EP19" s="16">
        <v>292.10000000000002</v>
      </c>
      <c r="EQ19" s="16">
        <v>344.3</v>
      </c>
      <c r="ER19" s="16">
        <v>348.7</v>
      </c>
      <c r="ES19" s="16">
        <v>271.39999999999998</v>
      </c>
      <c r="ET19" s="16">
        <v>286.5</v>
      </c>
      <c r="EU19" s="16">
        <v>382.6</v>
      </c>
      <c r="EV19" s="16">
        <v>366.3</v>
      </c>
      <c r="EW19" s="16">
        <v>339.4</v>
      </c>
      <c r="EX19" s="16">
        <v>446.4</v>
      </c>
      <c r="EY19" s="16">
        <v>-608.79999999999995</v>
      </c>
      <c r="EZ19" s="16">
        <v>-262.89999999999998</v>
      </c>
      <c r="FA19" s="16">
        <v>101.9</v>
      </c>
      <c r="FB19" s="16">
        <v>-276</v>
      </c>
      <c r="FC19" s="16">
        <v>168.1</v>
      </c>
      <c r="FD19" s="16">
        <v>149.69999999999999</v>
      </c>
      <c r="FE19" s="16">
        <v>173.9</v>
      </c>
      <c r="FF19" s="16">
        <v>219.7</v>
      </c>
      <c r="FG19" s="16">
        <v>112.9</v>
      </c>
      <c r="FH19" s="16">
        <v>176.3</v>
      </c>
      <c r="FI19" s="16">
        <v>354.4</v>
      </c>
      <c r="FJ19" s="16">
        <v>191.8</v>
      </c>
      <c r="FK19" s="16">
        <v>298</v>
      </c>
      <c r="FL19" s="16">
        <v>313.8</v>
      </c>
      <c r="FM19" s="16">
        <v>300.3</v>
      </c>
      <c r="FN19" s="16">
        <v>375.8</v>
      </c>
      <c r="FO19" s="16">
        <v>301.60000000000002</v>
      </c>
      <c r="FP19" s="16">
        <v>330</v>
      </c>
      <c r="FQ19" s="16">
        <v>367.1</v>
      </c>
      <c r="FR19" s="16">
        <v>448.8</v>
      </c>
      <c r="FS19" s="16">
        <v>266.7</v>
      </c>
      <c r="FT19" s="16">
        <v>330.1</v>
      </c>
      <c r="FU19" s="16">
        <v>328</v>
      </c>
      <c r="FV19" s="16" t="s">
        <v>934</v>
      </c>
      <c r="FW19" s="16"/>
    </row>
    <row r="20" spans="1:179">
      <c r="A20" s="16" t="s">
        <v>832</v>
      </c>
      <c r="B20" s="19" t="s">
        <v>1386</v>
      </c>
      <c r="C20" s="19" t="s">
        <v>934</v>
      </c>
      <c r="D20" s="19" t="s">
        <v>934</v>
      </c>
      <c r="E20" s="19" t="s">
        <v>934</v>
      </c>
      <c r="F20" s="19" t="s">
        <v>934</v>
      </c>
      <c r="G20" s="19" t="s">
        <v>934</v>
      </c>
      <c r="H20" s="19" t="s">
        <v>934</v>
      </c>
      <c r="I20" s="19" t="s">
        <v>934</v>
      </c>
      <c r="J20" s="19" t="s">
        <v>934</v>
      </c>
      <c r="K20" s="19" t="s">
        <v>934</v>
      </c>
      <c r="L20" s="19" t="s">
        <v>934</v>
      </c>
      <c r="M20" s="19" t="s">
        <v>934</v>
      </c>
      <c r="N20" s="19" t="s">
        <v>934</v>
      </c>
      <c r="O20" s="19" t="s">
        <v>934</v>
      </c>
      <c r="P20" s="19" t="s">
        <v>934</v>
      </c>
      <c r="Q20" s="19" t="s">
        <v>934</v>
      </c>
      <c r="R20" s="19" t="s">
        <v>934</v>
      </c>
      <c r="S20" s="19" t="s">
        <v>934</v>
      </c>
      <c r="T20" s="19" t="s">
        <v>934</v>
      </c>
      <c r="U20" s="19" t="s">
        <v>934</v>
      </c>
      <c r="V20" s="19" t="s">
        <v>934</v>
      </c>
      <c r="W20" s="19" t="s">
        <v>934</v>
      </c>
      <c r="X20" s="19" t="s">
        <v>934</v>
      </c>
      <c r="Y20" s="19" t="s">
        <v>934</v>
      </c>
      <c r="Z20" s="19" t="s">
        <v>934</v>
      </c>
      <c r="AA20" s="19" t="s">
        <v>934</v>
      </c>
      <c r="AB20" s="19" t="s">
        <v>934</v>
      </c>
      <c r="AC20" s="19" t="s">
        <v>934</v>
      </c>
      <c r="AD20" s="19" t="s">
        <v>934</v>
      </c>
      <c r="AE20" s="19" t="s">
        <v>934</v>
      </c>
      <c r="AF20" s="19" t="s">
        <v>934</v>
      </c>
      <c r="AG20" s="19" t="s">
        <v>934</v>
      </c>
      <c r="AH20" s="19" t="s">
        <v>934</v>
      </c>
      <c r="AI20" s="19" t="s">
        <v>934</v>
      </c>
      <c r="AJ20" s="19" t="s">
        <v>934</v>
      </c>
      <c r="AK20" s="19" t="s">
        <v>934</v>
      </c>
      <c r="AL20" s="19" t="s">
        <v>934</v>
      </c>
      <c r="AM20" s="19" t="s">
        <v>934</v>
      </c>
      <c r="AN20" s="19" t="s">
        <v>934</v>
      </c>
      <c r="AO20" s="19" t="s">
        <v>934</v>
      </c>
      <c r="AP20" s="19" t="s">
        <v>934</v>
      </c>
      <c r="AQ20" s="19" t="s">
        <v>934</v>
      </c>
      <c r="AR20" s="19" t="s">
        <v>934</v>
      </c>
      <c r="AS20" s="19" t="s">
        <v>934</v>
      </c>
      <c r="AT20" s="19" t="s">
        <v>934</v>
      </c>
      <c r="AU20" s="19" t="s">
        <v>934</v>
      </c>
      <c r="AV20" s="19" t="s">
        <v>934</v>
      </c>
      <c r="AW20" s="19" t="s">
        <v>934</v>
      </c>
      <c r="AX20" s="19" t="s">
        <v>934</v>
      </c>
      <c r="AY20" s="19" t="s">
        <v>934</v>
      </c>
      <c r="AZ20" s="19" t="s">
        <v>934</v>
      </c>
      <c r="BA20" s="19" t="s">
        <v>934</v>
      </c>
      <c r="BB20" s="19" t="s">
        <v>934</v>
      </c>
      <c r="BC20" s="19" t="s">
        <v>934</v>
      </c>
      <c r="BD20" s="19" t="s">
        <v>934</v>
      </c>
      <c r="BE20" s="19" t="s">
        <v>934</v>
      </c>
      <c r="BF20" s="19" t="s">
        <v>934</v>
      </c>
      <c r="BG20" s="19" t="s">
        <v>934</v>
      </c>
      <c r="BH20" s="19" t="s">
        <v>934</v>
      </c>
      <c r="BI20" s="19" t="s">
        <v>934</v>
      </c>
      <c r="BJ20" s="19" t="s">
        <v>934</v>
      </c>
      <c r="BK20" s="19" t="s">
        <v>934</v>
      </c>
      <c r="BL20" s="19" t="s">
        <v>934</v>
      </c>
      <c r="BM20" s="19" t="s">
        <v>934</v>
      </c>
      <c r="BN20" s="19" t="s">
        <v>934</v>
      </c>
      <c r="BO20" s="19" t="s">
        <v>934</v>
      </c>
      <c r="BP20" s="19" t="s">
        <v>934</v>
      </c>
      <c r="BQ20" s="19" t="s">
        <v>934</v>
      </c>
      <c r="BR20" s="19" t="s">
        <v>934</v>
      </c>
      <c r="BS20" s="19" t="s">
        <v>934</v>
      </c>
      <c r="BT20" s="19" t="s">
        <v>934</v>
      </c>
      <c r="BU20" s="19" t="s">
        <v>934</v>
      </c>
      <c r="BV20" s="19" t="s">
        <v>934</v>
      </c>
      <c r="BW20" s="19" t="s">
        <v>934</v>
      </c>
      <c r="BX20" s="19" t="s">
        <v>934</v>
      </c>
      <c r="BY20" s="19" t="s">
        <v>934</v>
      </c>
      <c r="BZ20" s="19" t="s">
        <v>934</v>
      </c>
      <c r="CA20" s="19">
        <v>34.299999999999997</v>
      </c>
      <c r="CB20" s="19">
        <v>39.799999999999997</v>
      </c>
      <c r="CC20" s="19">
        <v>38.1</v>
      </c>
      <c r="CD20" s="19">
        <v>38.4</v>
      </c>
      <c r="CE20" s="19">
        <v>40.9</v>
      </c>
      <c r="CF20" s="19">
        <v>39.799999999999997</v>
      </c>
      <c r="CG20" s="19">
        <v>41.1</v>
      </c>
      <c r="CH20" s="19">
        <v>42.6</v>
      </c>
      <c r="CI20" s="19">
        <v>43.1</v>
      </c>
      <c r="CJ20" s="19">
        <v>44.4</v>
      </c>
      <c r="CK20" s="19">
        <v>45.2</v>
      </c>
      <c r="CL20" s="19">
        <v>48</v>
      </c>
      <c r="CM20" s="19">
        <v>51.5</v>
      </c>
      <c r="CN20" s="19">
        <v>55.1</v>
      </c>
      <c r="CO20" s="19">
        <v>58.5</v>
      </c>
      <c r="CP20" s="19">
        <v>62</v>
      </c>
      <c r="CQ20" s="19">
        <v>60.1</v>
      </c>
      <c r="CR20" s="19">
        <v>67.7</v>
      </c>
      <c r="CS20" s="19">
        <v>67.900000000000006</v>
      </c>
      <c r="CT20" s="19">
        <v>68.099999999999994</v>
      </c>
      <c r="CU20" s="19">
        <v>63.6</v>
      </c>
      <c r="CV20" s="19">
        <v>61.7</v>
      </c>
      <c r="CW20" s="19">
        <v>62.8</v>
      </c>
      <c r="CX20" s="19">
        <v>70.099999999999994</v>
      </c>
      <c r="CY20" s="19">
        <v>81.099999999999994</v>
      </c>
      <c r="CZ20" s="19">
        <v>59.8</v>
      </c>
      <c r="DA20" s="19">
        <v>69.400000000000006</v>
      </c>
      <c r="DB20" s="19">
        <v>69.8</v>
      </c>
      <c r="DC20" s="19">
        <v>79.900000000000006</v>
      </c>
      <c r="DD20" s="19">
        <v>72.8</v>
      </c>
      <c r="DE20" s="19">
        <v>68.2</v>
      </c>
      <c r="DF20" s="19">
        <v>78.7</v>
      </c>
      <c r="DG20" s="19">
        <v>66.900000000000006</v>
      </c>
      <c r="DH20" s="19">
        <v>71.2</v>
      </c>
      <c r="DI20" s="19">
        <v>77.599999999999994</v>
      </c>
      <c r="DJ20" s="19">
        <v>83.9</v>
      </c>
      <c r="DK20" s="19">
        <v>79.8</v>
      </c>
      <c r="DL20" s="19">
        <v>84.8</v>
      </c>
      <c r="DM20" s="19">
        <v>87.9</v>
      </c>
      <c r="DN20" s="19">
        <v>105</v>
      </c>
      <c r="DO20" s="19">
        <v>95.1</v>
      </c>
      <c r="DP20" s="19">
        <v>90.7</v>
      </c>
      <c r="DQ20" s="19">
        <v>85.2</v>
      </c>
      <c r="DR20" s="19">
        <v>89.4</v>
      </c>
      <c r="DS20" s="19">
        <v>89.8</v>
      </c>
      <c r="DT20" s="19">
        <v>98.2</v>
      </c>
      <c r="DU20" s="19">
        <v>97.1</v>
      </c>
      <c r="DV20" s="19">
        <v>102.2</v>
      </c>
      <c r="DW20" s="19">
        <v>99.6</v>
      </c>
      <c r="DX20" s="19">
        <v>104</v>
      </c>
      <c r="DY20" s="19">
        <v>107.8</v>
      </c>
      <c r="DZ20" s="19">
        <v>112.8</v>
      </c>
      <c r="EA20" s="19">
        <v>107.2</v>
      </c>
      <c r="EB20" s="19">
        <v>111.8</v>
      </c>
      <c r="EC20" s="19">
        <v>121.4</v>
      </c>
      <c r="ED20" s="19">
        <v>126.4</v>
      </c>
      <c r="EE20" s="19">
        <v>129.1</v>
      </c>
      <c r="EF20" s="19">
        <v>123.5</v>
      </c>
      <c r="EG20" s="19">
        <v>130.69999999999999</v>
      </c>
      <c r="EH20" s="19">
        <v>140.5</v>
      </c>
      <c r="EI20" s="19">
        <v>140.6</v>
      </c>
      <c r="EJ20" s="19">
        <v>177.6</v>
      </c>
      <c r="EK20" s="19">
        <v>131.30000000000001</v>
      </c>
      <c r="EL20" s="19">
        <v>133.80000000000001</v>
      </c>
      <c r="EM20" s="19">
        <v>137.19999999999999</v>
      </c>
      <c r="EN20" s="19">
        <v>143.69999999999999</v>
      </c>
      <c r="EO20" s="19">
        <v>133.30000000000001</v>
      </c>
      <c r="EP20" s="19">
        <v>138.19999999999999</v>
      </c>
      <c r="EQ20" s="19">
        <v>142.30000000000001</v>
      </c>
      <c r="ER20" s="19">
        <v>144.9</v>
      </c>
      <c r="ES20" s="19">
        <v>146.80000000000001</v>
      </c>
      <c r="ET20" s="19">
        <v>152.6</v>
      </c>
      <c r="EU20" s="19">
        <v>179.5</v>
      </c>
      <c r="EV20" s="19">
        <v>152.80000000000001</v>
      </c>
      <c r="EW20" s="19">
        <v>179.5</v>
      </c>
      <c r="EX20" s="19">
        <v>151.1</v>
      </c>
      <c r="EY20" s="19">
        <v>145.30000000000001</v>
      </c>
      <c r="EZ20" s="19">
        <v>152.80000000000001</v>
      </c>
      <c r="FA20" s="19">
        <v>160.9</v>
      </c>
      <c r="FB20" s="19">
        <v>156.69999999999999</v>
      </c>
      <c r="FC20" s="19">
        <v>157.80000000000001</v>
      </c>
      <c r="FD20" s="19">
        <v>157.80000000000001</v>
      </c>
      <c r="FE20" s="19">
        <v>170.7</v>
      </c>
      <c r="FF20" s="19">
        <v>161.9</v>
      </c>
      <c r="FG20" s="19">
        <v>170.9</v>
      </c>
      <c r="FH20" s="19">
        <v>167.6</v>
      </c>
      <c r="FI20" s="19">
        <v>177</v>
      </c>
      <c r="FJ20" s="19">
        <v>174.6</v>
      </c>
      <c r="FK20" s="19">
        <v>182.7</v>
      </c>
      <c r="FL20" s="19">
        <v>174.8</v>
      </c>
      <c r="FM20" s="19">
        <v>180.2</v>
      </c>
      <c r="FN20" s="19">
        <v>183.5</v>
      </c>
      <c r="FO20" s="19">
        <v>184.2</v>
      </c>
      <c r="FP20" s="19">
        <v>186.9</v>
      </c>
      <c r="FQ20" s="19">
        <v>187.4</v>
      </c>
      <c r="FR20" s="19">
        <v>217.5</v>
      </c>
      <c r="FS20" s="19">
        <v>185.8</v>
      </c>
      <c r="FT20" s="19">
        <v>189.7</v>
      </c>
      <c r="FU20" s="19">
        <v>187.1</v>
      </c>
      <c r="FV20" s="19">
        <v>207.4</v>
      </c>
      <c r="FW20" s="16"/>
    </row>
    <row r="21" spans="1:179">
      <c r="A21" s="16" t="s">
        <v>834</v>
      </c>
      <c r="B21" s="16" t="s">
        <v>1387</v>
      </c>
      <c r="C21" s="16" t="s">
        <v>934</v>
      </c>
      <c r="D21" s="16" t="s">
        <v>934</v>
      </c>
      <c r="E21" s="16" t="s">
        <v>934</v>
      </c>
      <c r="F21" s="16" t="s">
        <v>934</v>
      </c>
      <c r="G21" s="16" t="s">
        <v>934</v>
      </c>
      <c r="H21" s="16" t="s">
        <v>934</v>
      </c>
      <c r="I21" s="16" t="s">
        <v>934</v>
      </c>
      <c r="J21" s="16" t="s">
        <v>934</v>
      </c>
      <c r="K21" s="16" t="s">
        <v>934</v>
      </c>
      <c r="L21" s="16" t="s">
        <v>934</v>
      </c>
      <c r="M21" s="16" t="s">
        <v>934</v>
      </c>
      <c r="N21" s="16" t="s">
        <v>934</v>
      </c>
      <c r="O21" s="16" t="s">
        <v>934</v>
      </c>
      <c r="P21" s="16" t="s">
        <v>934</v>
      </c>
      <c r="Q21" s="16" t="s">
        <v>934</v>
      </c>
      <c r="R21" s="16" t="s">
        <v>934</v>
      </c>
      <c r="S21" s="16" t="s">
        <v>934</v>
      </c>
      <c r="T21" s="16" t="s">
        <v>934</v>
      </c>
      <c r="U21" s="16" t="s">
        <v>934</v>
      </c>
      <c r="V21" s="16" t="s">
        <v>934</v>
      </c>
      <c r="W21" s="16" t="s">
        <v>934</v>
      </c>
      <c r="X21" s="16" t="s">
        <v>934</v>
      </c>
      <c r="Y21" s="16" t="s">
        <v>934</v>
      </c>
      <c r="Z21" s="16" t="s">
        <v>934</v>
      </c>
      <c r="AA21" s="16" t="s">
        <v>934</v>
      </c>
      <c r="AB21" s="16" t="s">
        <v>934</v>
      </c>
      <c r="AC21" s="16" t="s">
        <v>934</v>
      </c>
      <c r="AD21" s="16" t="s">
        <v>934</v>
      </c>
      <c r="AE21" s="16" t="s">
        <v>934</v>
      </c>
      <c r="AF21" s="16" t="s">
        <v>934</v>
      </c>
      <c r="AG21" s="16" t="s">
        <v>934</v>
      </c>
      <c r="AH21" s="16" t="s">
        <v>934</v>
      </c>
      <c r="AI21" s="16" t="s">
        <v>934</v>
      </c>
      <c r="AJ21" s="16" t="s">
        <v>934</v>
      </c>
      <c r="AK21" s="16" t="s">
        <v>934</v>
      </c>
      <c r="AL21" s="16" t="s">
        <v>934</v>
      </c>
      <c r="AM21" s="16" t="s">
        <v>934</v>
      </c>
      <c r="AN21" s="16" t="s">
        <v>934</v>
      </c>
      <c r="AO21" s="16" t="s">
        <v>934</v>
      </c>
      <c r="AP21" s="16" t="s">
        <v>934</v>
      </c>
      <c r="AQ21" s="16" t="s">
        <v>934</v>
      </c>
      <c r="AR21" s="16" t="s">
        <v>934</v>
      </c>
      <c r="AS21" s="16" t="s">
        <v>934</v>
      </c>
      <c r="AT21" s="16" t="s">
        <v>934</v>
      </c>
      <c r="AU21" s="16" t="s">
        <v>934</v>
      </c>
      <c r="AV21" s="16" t="s">
        <v>934</v>
      </c>
      <c r="AW21" s="16" t="s">
        <v>934</v>
      </c>
      <c r="AX21" s="16" t="s">
        <v>934</v>
      </c>
      <c r="AY21" s="16" t="s">
        <v>934</v>
      </c>
      <c r="AZ21" s="16" t="s">
        <v>934</v>
      </c>
      <c r="BA21" s="16" t="s">
        <v>934</v>
      </c>
      <c r="BB21" s="16" t="s">
        <v>934</v>
      </c>
      <c r="BC21" s="16" t="s">
        <v>934</v>
      </c>
      <c r="BD21" s="16" t="s">
        <v>934</v>
      </c>
      <c r="BE21" s="16" t="s">
        <v>934</v>
      </c>
      <c r="BF21" s="16" t="s">
        <v>934</v>
      </c>
      <c r="BG21" s="16" t="s">
        <v>934</v>
      </c>
      <c r="BH21" s="16" t="s">
        <v>934</v>
      </c>
      <c r="BI21" s="16" t="s">
        <v>934</v>
      </c>
      <c r="BJ21" s="16" t="s">
        <v>934</v>
      </c>
      <c r="BK21" s="16" t="s">
        <v>934</v>
      </c>
      <c r="BL21" s="16" t="s">
        <v>934</v>
      </c>
      <c r="BM21" s="16" t="s">
        <v>934</v>
      </c>
      <c r="BN21" s="16" t="s">
        <v>934</v>
      </c>
      <c r="BO21" s="16" t="s">
        <v>934</v>
      </c>
      <c r="BP21" s="16" t="s">
        <v>934</v>
      </c>
      <c r="BQ21" s="16" t="s">
        <v>934</v>
      </c>
      <c r="BR21" s="16" t="s">
        <v>934</v>
      </c>
      <c r="BS21" s="16" t="s">
        <v>934</v>
      </c>
      <c r="BT21" s="16" t="s">
        <v>934</v>
      </c>
      <c r="BU21" s="16" t="s">
        <v>934</v>
      </c>
      <c r="BV21" s="16" t="s">
        <v>934</v>
      </c>
      <c r="BW21" s="16" t="s">
        <v>934</v>
      </c>
      <c r="BX21" s="16" t="s">
        <v>934</v>
      </c>
      <c r="BY21" s="16" t="s">
        <v>934</v>
      </c>
      <c r="BZ21" s="16" t="s">
        <v>934</v>
      </c>
      <c r="CA21" s="16">
        <v>3.8</v>
      </c>
      <c r="CB21" s="16">
        <v>3.8</v>
      </c>
      <c r="CC21" s="16">
        <v>3.8</v>
      </c>
      <c r="CD21" s="16">
        <v>4.8</v>
      </c>
      <c r="CE21" s="16">
        <v>4.0999999999999996</v>
      </c>
      <c r="CF21" s="16">
        <v>3.8</v>
      </c>
      <c r="CG21" s="16">
        <v>4.0999999999999996</v>
      </c>
      <c r="CH21" s="16">
        <v>4.4000000000000004</v>
      </c>
      <c r="CI21" s="16">
        <v>3.8</v>
      </c>
      <c r="CJ21" s="16">
        <v>4</v>
      </c>
      <c r="CK21" s="16">
        <v>3.7</v>
      </c>
      <c r="CL21" s="16">
        <v>4</v>
      </c>
      <c r="CM21" s="16">
        <v>3.9</v>
      </c>
      <c r="CN21" s="16">
        <v>3.9</v>
      </c>
      <c r="CO21" s="16">
        <v>4.0999999999999996</v>
      </c>
      <c r="CP21" s="16">
        <v>4.2</v>
      </c>
      <c r="CQ21" s="16">
        <v>4.0999999999999996</v>
      </c>
      <c r="CR21" s="16">
        <v>5.4</v>
      </c>
      <c r="CS21" s="16">
        <v>7.8</v>
      </c>
      <c r="CT21" s="16">
        <v>4.7</v>
      </c>
      <c r="CU21" s="16">
        <v>4.8</v>
      </c>
      <c r="CV21" s="16">
        <v>4.8</v>
      </c>
      <c r="CW21" s="16">
        <v>4.8</v>
      </c>
      <c r="CX21" s="16">
        <v>7.8</v>
      </c>
      <c r="CY21" s="16">
        <v>15</v>
      </c>
      <c r="CZ21" s="16">
        <v>5.2</v>
      </c>
      <c r="DA21" s="16">
        <v>6.1</v>
      </c>
      <c r="DB21" s="16">
        <v>5.4</v>
      </c>
      <c r="DC21" s="16">
        <v>11.7</v>
      </c>
      <c r="DD21" s="16">
        <v>6.1</v>
      </c>
      <c r="DE21" s="16">
        <v>5.8</v>
      </c>
      <c r="DF21" s="16">
        <v>6.3</v>
      </c>
      <c r="DG21" s="16">
        <v>6.3</v>
      </c>
      <c r="DH21" s="16">
        <v>5.9</v>
      </c>
      <c r="DI21" s="16">
        <v>5.9</v>
      </c>
      <c r="DJ21" s="16">
        <v>6.4</v>
      </c>
      <c r="DK21" s="16">
        <v>6.4</v>
      </c>
      <c r="DL21" s="16">
        <v>5.9</v>
      </c>
      <c r="DM21" s="16">
        <v>6</v>
      </c>
      <c r="DN21" s="16">
        <v>11.5</v>
      </c>
      <c r="DO21" s="16">
        <v>6</v>
      </c>
      <c r="DP21" s="16">
        <v>5.5</v>
      </c>
      <c r="DQ21" s="16">
        <v>5.3</v>
      </c>
      <c r="DR21" s="16">
        <v>5.4</v>
      </c>
      <c r="DS21" s="16">
        <v>5.7</v>
      </c>
      <c r="DT21" s="16">
        <v>7.6</v>
      </c>
      <c r="DU21" s="16">
        <v>7.1</v>
      </c>
      <c r="DV21" s="16">
        <v>5.7</v>
      </c>
      <c r="DW21" s="16">
        <v>6.1</v>
      </c>
      <c r="DX21" s="16">
        <v>6</v>
      </c>
      <c r="DY21" s="16">
        <v>6.1</v>
      </c>
      <c r="DZ21" s="16">
        <v>6.2</v>
      </c>
      <c r="EA21" s="16">
        <v>6.3</v>
      </c>
      <c r="EB21" s="16">
        <v>6.2</v>
      </c>
      <c r="EC21" s="16">
        <v>10.4</v>
      </c>
      <c r="ED21" s="16">
        <v>6.2</v>
      </c>
      <c r="EE21" s="16">
        <v>7.1</v>
      </c>
      <c r="EF21" s="16">
        <v>6.1</v>
      </c>
      <c r="EG21" s="16">
        <v>7.4</v>
      </c>
      <c r="EH21" s="16">
        <v>7.2</v>
      </c>
      <c r="EI21" s="16">
        <v>7.2</v>
      </c>
      <c r="EJ21" s="16">
        <v>7.9</v>
      </c>
      <c r="EK21" s="16">
        <v>7.3</v>
      </c>
      <c r="EL21" s="16">
        <v>7.5</v>
      </c>
      <c r="EM21" s="16">
        <v>7</v>
      </c>
      <c r="EN21" s="16">
        <v>6.7</v>
      </c>
      <c r="EO21" s="16">
        <v>6.5</v>
      </c>
      <c r="EP21" s="16">
        <v>7.6</v>
      </c>
      <c r="EQ21" s="16">
        <v>6.7</v>
      </c>
      <c r="ER21" s="16">
        <v>12.7</v>
      </c>
      <c r="ES21" s="16">
        <v>9.8000000000000007</v>
      </c>
      <c r="ET21" s="16">
        <v>7.3</v>
      </c>
      <c r="EU21" s="16">
        <v>11.3</v>
      </c>
      <c r="EV21" s="16">
        <v>6.9</v>
      </c>
      <c r="EW21" s="16">
        <v>10</v>
      </c>
      <c r="EX21" s="16">
        <v>7.8</v>
      </c>
      <c r="EY21" s="16">
        <v>9.3000000000000007</v>
      </c>
      <c r="EZ21" s="16">
        <v>8.1</v>
      </c>
      <c r="FA21" s="16">
        <v>7.6</v>
      </c>
      <c r="FB21" s="16">
        <v>8.6</v>
      </c>
      <c r="FC21" s="16">
        <v>11.9</v>
      </c>
      <c r="FD21" s="16">
        <v>7.5</v>
      </c>
      <c r="FE21" s="16">
        <v>11</v>
      </c>
      <c r="FF21" s="16">
        <v>6.7</v>
      </c>
      <c r="FG21" s="16">
        <v>8.6</v>
      </c>
      <c r="FH21" s="16">
        <v>6.7</v>
      </c>
      <c r="FI21" s="16">
        <v>13.6</v>
      </c>
      <c r="FJ21" s="16">
        <v>7.2</v>
      </c>
      <c r="FK21" s="16">
        <v>7.1</v>
      </c>
      <c r="FL21" s="16">
        <v>7.2</v>
      </c>
      <c r="FM21" s="16">
        <v>7.9</v>
      </c>
      <c r="FN21" s="16">
        <v>6.9</v>
      </c>
      <c r="FO21" s="16">
        <v>8.6999999999999993</v>
      </c>
      <c r="FP21" s="16">
        <v>7.1</v>
      </c>
      <c r="FQ21" s="16">
        <v>7.7</v>
      </c>
      <c r="FR21" s="16">
        <v>6.2</v>
      </c>
      <c r="FS21" s="16">
        <v>7</v>
      </c>
      <c r="FT21" s="16">
        <v>7.4</v>
      </c>
      <c r="FU21" s="16">
        <v>7</v>
      </c>
      <c r="FV21" s="16">
        <v>7.4</v>
      </c>
      <c r="FW21" s="16"/>
    </row>
    <row r="22" spans="1:179">
      <c r="A22" s="16" t="s">
        <v>836</v>
      </c>
      <c r="B22" s="16" t="s">
        <v>1388</v>
      </c>
      <c r="C22" s="16" t="s">
        <v>934</v>
      </c>
      <c r="D22" s="16" t="s">
        <v>934</v>
      </c>
      <c r="E22" s="16" t="s">
        <v>934</v>
      </c>
      <c r="F22" s="16" t="s">
        <v>934</v>
      </c>
      <c r="G22" s="16" t="s">
        <v>934</v>
      </c>
      <c r="H22" s="16" t="s">
        <v>934</v>
      </c>
      <c r="I22" s="16" t="s">
        <v>934</v>
      </c>
      <c r="J22" s="16" t="s">
        <v>934</v>
      </c>
      <c r="K22" s="16" t="s">
        <v>934</v>
      </c>
      <c r="L22" s="16" t="s">
        <v>934</v>
      </c>
      <c r="M22" s="16" t="s">
        <v>934</v>
      </c>
      <c r="N22" s="16" t="s">
        <v>934</v>
      </c>
      <c r="O22" s="16" t="s">
        <v>934</v>
      </c>
      <c r="P22" s="16" t="s">
        <v>934</v>
      </c>
      <c r="Q22" s="16" t="s">
        <v>934</v>
      </c>
      <c r="R22" s="16" t="s">
        <v>934</v>
      </c>
      <c r="S22" s="16" t="s">
        <v>934</v>
      </c>
      <c r="T22" s="16" t="s">
        <v>934</v>
      </c>
      <c r="U22" s="16" t="s">
        <v>934</v>
      </c>
      <c r="V22" s="16" t="s">
        <v>934</v>
      </c>
      <c r="W22" s="16" t="s">
        <v>934</v>
      </c>
      <c r="X22" s="16" t="s">
        <v>934</v>
      </c>
      <c r="Y22" s="16" t="s">
        <v>934</v>
      </c>
      <c r="Z22" s="16" t="s">
        <v>934</v>
      </c>
      <c r="AA22" s="16" t="s">
        <v>934</v>
      </c>
      <c r="AB22" s="16" t="s">
        <v>934</v>
      </c>
      <c r="AC22" s="16" t="s">
        <v>934</v>
      </c>
      <c r="AD22" s="16" t="s">
        <v>934</v>
      </c>
      <c r="AE22" s="16" t="s">
        <v>934</v>
      </c>
      <c r="AF22" s="16" t="s">
        <v>934</v>
      </c>
      <c r="AG22" s="16" t="s">
        <v>934</v>
      </c>
      <c r="AH22" s="16" t="s">
        <v>934</v>
      </c>
      <c r="AI22" s="16" t="s">
        <v>934</v>
      </c>
      <c r="AJ22" s="16" t="s">
        <v>934</v>
      </c>
      <c r="AK22" s="16" t="s">
        <v>934</v>
      </c>
      <c r="AL22" s="16" t="s">
        <v>934</v>
      </c>
      <c r="AM22" s="16" t="s">
        <v>934</v>
      </c>
      <c r="AN22" s="16" t="s">
        <v>934</v>
      </c>
      <c r="AO22" s="16" t="s">
        <v>934</v>
      </c>
      <c r="AP22" s="16" t="s">
        <v>934</v>
      </c>
      <c r="AQ22" s="16" t="s">
        <v>934</v>
      </c>
      <c r="AR22" s="16" t="s">
        <v>934</v>
      </c>
      <c r="AS22" s="16" t="s">
        <v>934</v>
      </c>
      <c r="AT22" s="16" t="s">
        <v>934</v>
      </c>
      <c r="AU22" s="16" t="s">
        <v>934</v>
      </c>
      <c r="AV22" s="16" t="s">
        <v>934</v>
      </c>
      <c r="AW22" s="16" t="s">
        <v>934</v>
      </c>
      <c r="AX22" s="16" t="s">
        <v>934</v>
      </c>
      <c r="AY22" s="16" t="s">
        <v>934</v>
      </c>
      <c r="AZ22" s="16" t="s">
        <v>934</v>
      </c>
      <c r="BA22" s="16" t="s">
        <v>934</v>
      </c>
      <c r="BB22" s="16" t="s">
        <v>934</v>
      </c>
      <c r="BC22" s="16" t="s">
        <v>934</v>
      </c>
      <c r="BD22" s="16" t="s">
        <v>934</v>
      </c>
      <c r="BE22" s="16" t="s">
        <v>934</v>
      </c>
      <c r="BF22" s="16" t="s">
        <v>934</v>
      </c>
      <c r="BG22" s="16" t="s">
        <v>934</v>
      </c>
      <c r="BH22" s="16" t="s">
        <v>934</v>
      </c>
      <c r="BI22" s="16" t="s">
        <v>934</v>
      </c>
      <c r="BJ22" s="16" t="s">
        <v>934</v>
      </c>
      <c r="BK22" s="16" t="s">
        <v>934</v>
      </c>
      <c r="BL22" s="16" t="s">
        <v>934</v>
      </c>
      <c r="BM22" s="16" t="s">
        <v>934</v>
      </c>
      <c r="BN22" s="16" t="s">
        <v>934</v>
      </c>
      <c r="BO22" s="16" t="s">
        <v>934</v>
      </c>
      <c r="BP22" s="16" t="s">
        <v>934</v>
      </c>
      <c r="BQ22" s="16" t="s">
        <v>934</v>
      </c>
      <c r="BR22" s="16" t="s">
        <v>934</v>
      </c>
      <c r="BS22" s="16" t="s">
        <v>934</v>
      </c>
      <c r="BT22" s="16" t="s">
        <v>934</v>
      </c>
      <c r="BU22" s="16" t="s">
        <v>934</v>
      </c>
      <c r="BV22" s="16" t="s">
        <v>934</v>
      </c>
      <c r="BW22" s="16" t="s">
        <v>934</v>
      </c>
      <c r="BX22" s="16" t="s">
        <v>934</v>
      </c>
      <c r="BY22" s="16" t="s">
        <v>934</v>
      </c>
      <c r="BZ22" s="16" t="s">
        <v>934</v>
      </c>
      <c r="CA22" s="16">
        <v>21.8</v>
      </c>
      <c r="CB22" s="16">
        <v>23</v>
      </c>
      <c r="CC22" s="16">
        <v>23.4</v>
      </c>
      <c r="CD22" s="16">
        <v>24</v>
      </c>
      <c r="CE22" s="16">
        <v>24.3</v>
      </c>
      <c r="CF22" s="16">
        <v>24.5</v>
      </c>
      <c r="CG22" s="16">
        <v>25.1</v>
      </c>
      <c r="CH22" s="16">
        <v>26.1</v>
      </c>
      <c r="CI22" s="16">
        <v>26.7</v>
      </c>
      <c r="CJ22" s="16">
        <v>28.3</v>
      </c>
      <c r="CK22" s="16">
        <v>29.4</v>
      </c>
      <c r="CL22" s="16">
        <v>30.8</v>
      </c>
      <c r="CM22" s="16">
        <v>36</v>
      </c>
      <c r="CN22" s="16">
        <v>39</v>
      </c>
      <c r="CO22" s="16">
        <v>41.9</v>
      </c>
      <c r="CP22" s="16">
        <v>44.6</v>
      </c>
      <c r="CQ22" s="16">
        <v>43.9</v>
      </c>
      <c r="CR22" s="16">
        <v>47.1</v>
      </c>
      <c r="CS22" s="16">
        <v>47.4</v>
      </c>
      <c r="CT22" s="16">
        <v>47.9</v>
      </c>
      <c r="CU22" s="16">
        <v>44.4</v>
      </c>
      <c r="CV22" s="16">
        <v>42.8</v>
      </c>
      <c r="CW22" s="16">
        <v>44.1</v>
      </c>
      <c r="CX22" s="16">
        <v>43.3</v>
      </c>
      <c r="CY22" s="16">
        <v>49.5</v>
      </c>
      <c r="CZ22" s="16">
        <v>38.4</v>
      </c>
      <c r="DA22" s="16">
        <v>44.8</v>
      </c>
      <c r="DB22" s="16">
        <v>43.2</v>
      </c>
      <c r="DC22" s="16">
        <v>51.3</v>
      </c>
      <c r="DD22" s="16">
        <v>49.5</v>
      </c>
      <c r="DE22" s="16">
        <v>44.9</v>
      </c>
      <c r="DF22" s="16">
        <v>45.5</v>
      </c>
      <c r="DG22" s="16">
        <v>42.4</v>
      </c>
      <c r="DH22" s="16">
        <v>46.3</v>
      </c>
      <c r="DI22" s="16">
        <v>50.3</v>
      </c>
      <c r="DJ22" s="16">
        <v>54.9</v>
      </c>
      <c r="DK22" s="16">
        <v>52.9</v>
      </c>
      <c r="DL22" s="16">
        <v>57.6</v>
      </c>
      <c r="DM22" s="16">
        <v>58.6</v>
      </c>
      <c r="DN22" s="16">
        <v>58.7</v>
      </c>
      <c r="DO22" s="16">
        <v>63.9</v>
      </c>
      <c r="DP22" s="16">
        <v>64.5</v>
      </c>
      <c r="DQ22" s="16">
        <v>62.9</v>
      </c>
      <c r="DR22" s="16">
        <v>63</v>
      </c>
      <c r="DS22" s="16">
        <v>63.7</v>
      </c>
      <c r="DT22" s="16">
        <v>67.099999999999994</v>
      </c>
      <c r="DU22" s="16">
        <v>68.5</v>
      </c>
      <c r="DV22" s="16">
        <v>71.900000000000006</v>
      </c>
      <c r="DW22" s="16">
        <v>74.5</v>
      </c>
      <c r="DX22" s="16">
        <v>76.599999999999994</v>
      </c>
      <c r="DY22" s="16">
        <v>79.8</v>
      </c>
      <c r="DZ22" s="16">
        <v>82.8</v>
      </c>
      <c r="EA22" s="16">
        <v>77.599999999999994</v>
      </c>
      <c r="EB22" s="16">
        <v>80.8</v>
      </c>
      <c r="EC22" s="16">
        <v>84.4</v>
      </c>
      <c r="ED22" s="16">
        <v>83.6</v>
      </c>
      <c r="EE22" s="16">
        <v>91.6</v>
      </c>
      <c r="EF22" s="16">
        <v>91.5</v>
      </c>
      <c r="EG22" s="16">
        <v>93.1</v>
      </c>
      <c r="EH22" s="16">
        <v>95.2</v>
      </c>
      <c r="EI22" s="16">
        <v>95</v>
      </c>
      <c r="EJ22" s="16">
        <v>96</v>
      </c>
      <c r="EK22" s="16">
        <v>95.2</v>
      </c>
      <c r="EL22" s="16">
        <v>95.7</v>
      </c>
      <c r="EM22" s="16">
        <v>95.4</v>
      </c>
      <c r="EN22" s="16">
        <v>95.5</v>
      </c>
      <c r="EO22" s="16">
        <v>96.4</v>
      </c>
      <c r="EP22" s="16">
        <v>99.1</v>
      </c>
      <c r="EQ22" s="16">
        <v>99.3</v>
      </c>
      <c r="ER22" s="16">
        <v>101.8</v>
      </c>
      <c r="ES22" s="16">
        <v>105.5</v>
      </c>
      <c r="ET22" s="16">
        <v>107.2</v>
      </c>
      <c r="EU22" s="16">
        <v>111.9</v>
      </c>
      <c r="EV22" s="16">
        <v>111.9</v>
      </c>
      <c r="EW22" s="16">
        <v>133.9</v>
      </c>
      <c r="EX22" s="16">
        <v>109.1</v>
      </c>
      <c r="EY22" s="16">
        <v>102.2</v>
      </c>
      <c r="EZ22" s="16">
        <v>101.6</v>
      </c>
      <c r="FA22" s="16">
        <v>103.7</v>
      </c>
      <c r="FB22" s="16">
        <v>104.2</v>
      </c>
      <c r="FC22" s="16">
        <v>106.2</v>
      </c>
      <c r="FD22" s="16">
        <v>109.6</v>
      </c>
      <c r="FE22" s="16">
        <v>116.7</v>
      </c>
      <c r="FF22" s="16">
        <v>116.8</v>
      </c>
      <c r="FG22" s="16">
        <v>125.2</v>
      </c>
      <c r="FH22" s="16">
        <v>123.8</v>
      </c>
      <c r="FI22" s="16">
        <v>129.30000000000001</v>
      </c>
      <c r="FJ22" s="16">
        <v>129.80000000000001</v>
      </c>
      <c r="FK22" s="16">
        <v>129.19999999999999</v>
      </c>
      <c r="FL22" s="16">
        <v>129.6</v>
      </c>
      <c r="FM22" s="16">
        <v>133.80000000000001</v>
      </c>
      <c r="FN22" s="16">
        <v>135.5</v>
      </c>
      <c r="FO22" s="16">
        <v>133.1</v>
      </c>
      <c r="FP22" s="16">
        <v>133.80000000000001</v>
      </c>
      <c r="FQ22" s="16">
        <v>135.6</v>
      </c>
      <c r="FR22" s="16">
        <v>134.4</v>
      </c>
      <c r="FS22" s="16">
        <v>135.9</v>
      </c>
      <c r="FT22" s="16">
        <v>136.1</v>
      </c>
      <c r="FU22" s="16">
        <v>136.9</v>
      </c>
      <c r="FV22" s="16">
        <v>138.6</v>
      </c>
      <c r="FW22" s="16"/>
    </row>
    <row r="23" spans="1:179">
      <c r="A23" s="16" t="s">
        <v>838</v>
      </c>
      <c r="B23" s="16" t="s">
        <v>1389</v>
      </c>
      <c r="C23" s="16" t="s">
        <v>934</v>
      </c>
      <c r="D23" s="16" t="s">
        <v>934</v>
      </c>
      <c r="E23" s="16" t="s">
        <v>934</v>
      </c>
      <c r="F23" s="16" t="s">
        <v>934</v>
      </c>
      <c r="G23" s="16" t="s">
        <v>934</v>
      </c>
      <c r="H23" s="16" t="s">
        <v>934</v>
      </c>
      <c r="I23" s="16" t="s">
        <v>934</v>
      </c>
      <c r="J23" s="16" t="s">
        <v>934</v>
      </c>
      <c r="K23" s="16" t="s">
        <v>934</v>
      </c>
      <c r="L23" s="16" t="s">
        <v>934</v>
      </c>
      <c r="M23" s="16" t="s">
        <v>934</v>
      </c>
      <c r="N23" s="16" t="s">
        <v>934</v>
      </c>
      <c r="O23" s="16" t="s">
        <v>934</v>
      </c>
      <c r="P23" s="16" t="s">
        <v>934</v>
      </c>
      <c r="Q23" s="16" t="s">
        <v>934</v>
      </c>
      <c r="R23" s="16" t="s">
        <v>934</v>
      </c>
      <c r="S23" s="16" t="s">
        <v>934</v>
      </c>
      <c r="T23" s="16" t="s">
        <v>934</v>
      </c>
      <c r="U23" s="16" t="s">
        <v>934</v>
      </c>
      <c r="V23" s="16" t="s">
        <v>934</v>
      </c>
      <c r="W23" s="16" t="s">
        <v>934</v>
      </c>
      <c r="X23" s="16" t="s">
        <v>934</v>
      </c>
      <c r="Y23" s="16" t="s">
        <v>934</v>
      </c>
      <c r="Z23" s="16" t="s">
        <v>934</v>
      </c>
      <c r="AA23" s="16" t="s">
        <v>934</v>
      </c>
      <c r="AB23" s="16" t="s">
        <v>934</v>
      </c>
      <c r="AC23" s="16" t="s">
        <v>934</v>
      </c>
      <c r="AD23" s="16" t="s">
        <v>934</v>
      </c>
      <c r="AE23" s="16" t="s">
        <v>934</v>
      </c>
      <c r="AF23" s="16" t="s">
        <v>934</v>
      </c>
      <c r="AG23" s="16" t="s">
        <v>934</v>
      </c>
      <c r="AH23" s="16" t="s">
        <v>934</v>
      </c>
      <c r="AI23" s="16" t="s">
        <v>934</v>
      </c>
      <c r="AJ23" s="16" t="s">
        <v>934</v>
      </c>
      <c r="AK23" s="16" t="s">
        <v>934</v>
      </c>
      <c r="AL23" s="16" t="s">
        <v>934</v>
      </c>
      <c r="AM23" s="16" t="s">
        <v>934</v>
      </c>
      <c r="AN23" s="16" t="s">
        <v>934</v>
      </c>
      <c r="AO23" s="16" t="s">
        <v>934</v>
      </c>
      <c r="AP23" s="16" t="s">
        <v>934</v>
      </c>
      <c r="AQ23" s="16" t="s">
        <v>934</v>
      </c>
      <c r="AR23" s="16" t="s">
        <v>934</v>
      </c>
      <c r="AS23" s="16" t="s">
        <v>934</v>
      </c>
      <c r="AT23" s="16" t="s">
        <v>934</v>
      </c>
      <c r="AU23" s="16" t="s">
        <v>934</v>
      </c>
      <c r="AV23" s="16" t="s">
        <v>934</v>
      </c>
      <c r="AW23" s="16" t="s">
        <v>934</v>
      </c>
      <c r="AX23" s="16" t="s">
        <v>934</v>
      </c>
      <c r="AY23" s="16" t="s">
        <v>934</v>
      </c>
      <c r="AZ23" s="16" t="s">
        <v>934</v>
      </c>
      <c r="BA23" s="16" t="s">
        <v>934</v>
      </c>
      <c r="BB23" s="16" t="s">
        <v>934</v>
      </c>
      <c r="BC23" s="16" t="s">
        <v>934</v>
      </c>
      <c r="BD23" s="16" t="s">
        <v>934</v>
      </c>
      <c r="BE23" s="16" t="s">
        <v>934</v>
      </c>
      <c r="BF23" s="16" t="s">
        <v>934</v>
      </c>
      <c r="BG23" s="16" t="s">
        <v>934</v>
      </c>
      <c r="BH23" s="16" t="s">
        <v>934</v>
      </c>
      <c r="BI23" s="16" t="s">
        <v>934</v>
      </c>
      <c r="BJ23" s="16" t="s">
        <v>934</v>
      </c>
      <c r="BK23" s="16" t="s">
        <v>934</v>
      </c>
      <c r="BL23" s="16" t="s">
        <v>934</v>
      </c>
      <c r="BM23" s="16" t="s">
        <v>934</v>
      </c>
      <c r="BN23" s="16" t="s">
        <v>934</v>
      </c>
      <c r="BO23" s="16" t="s">
        <v>934</v>
      </c>
      <c r="BP23" s="16" t="s">
        <v>934</v>
      </c>
      <c r="BQ23" s="16" t="s">
        <v>934</v>
      </c>
      <c r="BR23" s="16" t="s">
        <v>934</v>
      </c>
      <c r="BS23" s="16" t="s">
        <v>934</v>
      </c>
      <c r="BT23" s="16" t="s">
        <v>934</v>
      </c>
      <c r="BU23" s="16" t="s">
        <v>934</v>
      </c>
      <c r="BV23" s="16" t="s">
        <v>934</v>
      </c>
      <c r="BW23" s="16" t="s">
        <v>934</v>
      </c>
      <c r="BX23" s="16" t="s">
        <v>934</v>
      </c>
      <c r="BY23" s="16" t="s">
        <v>934</v>
      </c>
      <c r="BZ23" s="16" t="s">
        <v>934</v>
      </c>
      <c r="CA23" s="16">
        <v>8.6999999999999993</v>
      </c>
      <c r="CB23" s="16">
        <v>13</v>
      </c>
      <c r="CC23" s="16">
        <v>11</v>
      </c>
      <c r="CD23" s="16">
        <v>9.6</v>
      </c>
      <c r="CE23" s="16">
        <v>12.4</v>
      </c>
      <c r="CF23" s="16">
        <v>11.6</v>
      </c>
      <c r="CG23" s="16">
        <v>11.8</v>
      </c>
      <c r="CH23" s="16">
        <v>12</v>
      </c>
      <c r="CI23" s="16">
        <v>12.7</v>
      </c>
      <c r="CJ23" s="16">
        <v>12.1</v>
      </c>
      <c r="CK23" s="16">
        <v>12.1</v>
      </c>
      <c r="CL23" s="16">
        <v>13.2</v>
      </c>
      <c r="CM23" s="16">
        <v>11.6</v>
      </c>
      <c r="CN23" s="16">
        <v>12.2</v>
      </c>
      <c r="CO23" s="16">
        <v>12.5</v>
      </c>
      <c r="CP23" s="16">
        <v>13.2</v>
      </c>
      <c r="CQ23" s="16">
        <v>12.2</v>
      </c>
      <c r="CR23" s="16">
        <v>15.2</v>
      </c>
      <c r="CS23" s="16">
        <v>12.6</v>
      </c>
      <c r="CT23" s="16">
        <v>15.6</v>
      </c>
      <c r="CU23" s="16">
        <v>14.4</v>
      </c>
      <c r="CV23" s="16">
        <v>14.1</v>
      </c>
      <c r="CW23" s="16">
        <v>13.8</v>
      </c>
      <c r="CX23" s="16">
        <v>18.899999999999999</v>
      </c>
      <c r="CY23" s="16">
        <v>16.5</v>
      </c>
      <c r="CZ23" s="16">
        <v>16.2</v>
      </c>
      <c r="DA23" s="16">
        <v>18.5</v>
      </c>
      <c r="DB23" s="16">
        <v>21.3</v>
      </c>
      <c r="DC23" s="16">
        <v>16.899999999999999</v>
      </c>
      <c r="DD23" s="16">
        <v>17.3</v>
      </c>
      <c r="DE23" s="16">
        <v>17.5</v>
      </c>
      <c r="DF23" s="16">
        <v>26.9</v>
      </c>
      <c r="DG23" s="16">
        <v>18.2</v>
      </c>
      <c r="DH23" s="16">
        <v>19</v>
      </c>
      <c r="DI23" s="16">
        <v>21.4</v>
      </c>
      <c r="DJ23" s="16">
        <v>22.5</v>
      </c>
      <c r="DK23" s="16">
        <v>20.5</v>
      </c>
      <c r="DL23" s="16">
        <v>21.3</v>
      </c>
      <c r="DM23" s="16">
        <v>23.2</v>
      </c>
      <c r="DN23" s="16">
        <v>34.799999999999997</v>
      </c>
      <c r="DO23" s="16">
        <v>25.2</v>
      </c>
      <c r="DP23" s="16">
        <v>20.7</v>
      </c>
      <c r="DQ23" s="16">
        <v>17</v>
      </c>
      <c r="DR23" s="16">
        <v>21</v>
      </c>
      <c r="DS23" s="16">
        <v>20.399999999999999</v>
      </c>
      <c r="DT23" s="16">
        <v>23.6</v>
      </c>
      <c r="DU23" s="16">
        <v>21.5</v>
      </c>
      <c r="DV23" s="16">
        <v>24.6</v>
      </c>
      <c r="DW23" s="16">
        <v>19</v>
      </c>
      <c r="DX23" s="16">
        <v>21.5</v>
      </c>
      <c r="DY23" s="16">
        <v>21.8</v>
      </c>
      <c r="DZ23" s="16">
        <v>23.8</v>
      </c>
      <c r="EA23" s="16">
        <v>23.3</v>
      </c>
      <c r="EB23" s="16">
        <v>24.9</v>
      </c>
      <c r="EC23" s="16">
        <v>26.7</v>
      </c>
      <c r="ED23" s="16">
        <v>36.6</v>
      </c>
      <c r="EE23" s="16">
        <v>30.3</v>
      </c>
      <c r="EF23" s="16">
        <v>25.9</v>
      </c>
      <c r="EG23" s="16">
        <v>30.1</v>
      </c>
      <c r="EH23" s="16">
        <v>38.1</v>
      </c>
      <c r="EI23" s="16">
        <v>38.5</v>
      </c>
      <c r="EJ23" s="16">
        <v>73.8</v>
      </c>
      <c r="EK23" s="16">
        <v>28.8</v>
      </c>
      <c r="EL23" s="16">
        <v>30.6</v>
      </c>
      <c r="EM23" s="16">
        <v>34.9</v>
      </c>
      <c r="EN23" s="16">
        <v>41.5</v>
      </c>
      <c r="EO23" s="16">
        <v>30.4</v>
      </c>
      <c r="EP23" s="16">
        <v>31.5</v>
      </c>
      <c r="EQ23" s="16">
        <v>36.299999999999997</v>
      </c>
      <c r="ER23" s="16">
        <v>30.4</v>
      </c>
      <c r="ES23" s="16">
        <v>31.5</v>
      </c>
      <c r="ET23" s="16">
        <v>38.1</v>
      </c>
      <c r="EU23" s="16">
        <v>56.3</v>
      </c>
      <c r="EV23" s="16">
        <v>34</v>
      </c>
      <c r="EW23" s="16">
        <v>35.6</v>
      </c>
      <c r="EX23" s="16">
        <v>34.200000000000003</v>
      </c>
      <c r="EY23" s="16">
        <v>33.799999999999997</v>
      </c>
      <c r="EZ23" s="16">
        <v>43.1</v>
      </c>
      <c r="FA23" s="16">
        <v>49.6</v>
      </c>
      <c r="FB23" s="16">
        <v>43.9</v>
      </c>
      <c r="FC23" s="16">
        <v>39.700000000000003</v>
      </c>
      <c r="FD23" s="16">
        <v>40.6</v>
      </c>
      <c r="FE23" s="16">
        <v>43.1</v>
      </c>
      <c r="FF23" s="16">
        <v>38.4</v>
      </c>
      <c r="FG23" s="16">
        <v>37.1</v>
      </c>
      <c r="FH23" s="16">
        <v>37.200000000000003</v>
      </c>
      <c r="FI23" s="16">
        <v>34.1</v>
      </c>
      <c r="FJ23" s="16">
        <v>37.6</v>
      </c>
      <c r="FK23" s="16">
        <v>46.5</v>
      </c>
      <c r="FL23" s="16">
        <v>37.9</v>
      </c>
      <c r="FM23" s="16">
        <v>38.5</v>
      </c>
      <c r="FN23" s="16">
        <v>41.2</v>
      </c>
      <c r="FO23" s="16">
        <v>42.4</v>
      </c>
      <c r="FP23" s="16">
        <v>46</v>
      </c>
      <c r="FQ23" s="16">
        <v>44.1</v>
      </c>
      <c r="FR23" s="16">
        <v>76.900000000000006</v>
      </c>
      <c r="FS23" s="16">
        <v>42.9</v>
      </c>
      <c r="FT23" s="16">
        <v>46.2</v>
      </c>
      <c r="FU23" s="16">
        <v>43.2</v>
      </c>
      <c r="FV23" s="16">
        <v>61.4</v>
      </c>
      <c r="FW23" s="16"/>
    </row>
    <row r="24" spans="1:179">
      <c r="A24" s="16" t="s">
        <v>840</v>
      </c>
      <c r="B24" s="19" t="s">
        <v>1390</v>
      </c>
      <c r="C24" s="19">
        <v>362.7</v>
      </c>
      <c r="D24" s="19">
        <v>347.2</v>
      </c>
      <c r="E24" s="19">
        <v>331.4</v>
      </c>
      <c r="F24" s="19">
        <v>364.1</v>
      </c>
      <c r="G24" s="19">
        <v>389.5</v>
      </c>
      <c r="H24" s="19">
        <v>398</v>
      </c>
      <c r="I24" s="19">
        <v>391.2</v>
      </c>
      <c r="J24" s="19">
        <v>396.8</v>
      </c>
      <c r="K24" s="19">
        <v>390.9</v>
      </c>
      <c r="L24" s="19">
        <v>384.5</v>
      </c>
      <c r="M24" s="19">
        <v>395.1</v>
      </c>
      <c r="N24" s="19">
        <v>379.5</v>
      </c>
      <c r="O24" s="19">
        <v>372.4</v>
      </c>
      <c r="P24" s="19">
        <v>398.9</v>
      </c>
      <c r="Q24" s="19">
        <v>431.3</v>
      </c>
      <c r="R24" s="19">
        <v>453</v>
      </c>
      <c r="S24" s="19">
        <v>486.3</v>
      </c>
      <c r="T24" s="19">
        <v>513.29999999999995</v>
      </c>
      <c r="U24" s="19">
        <v>523.5</v>
      </c>
      <c r="V24" s="19">
        <v>534.1</v>
      </c>
      <c r="W24" s="19">
        <v>508.1</v>
      </c>
      <c r="X24" s="19">
        <v>529.79999999999995</v>
      </c>
      <c r="Y24" s="19">
        <v>528.6</v>
      </c>
      <c r="Z24" s="19">
        <v>554.29999999999995</v>
      </c>
      <c r="AA24" s="19">
        <v>558.20000000000005</v>
      </c>
      <c r="AB24" s="19">
        <v>569.1</v>
      </c>
      <c r="AC24" s="19">
        <v>579.9</v>
      </c>
      <c r="AD24" s="19">
        <v>592.79999999999995</v>
      </c>
      <c r="AE24" s="19">
        <v>599.79999999999995</v>
      </c>
      <c r="AF24" s="19">
        <v>631.1</v>
      </c>
      <c r="AG24" s="19">
        <v>651.79999999999995</v>
      </c>
      <c r="AH24" s="19">
        <v>682.6</v>
      </c>
      <c r="AI24" s="19">
        <v>691.1</v>
      </c>
      <c r="AJ24" s="19">
        <v>695.9</v>
      </c>
      <c r="AK24" s="19">
        <v>713.5</v>
      </c>
      <c r="AL24" s="19">
        <v>749.3</v>
      </c>
      <c r="AM24" s="19">
        <v>763.3</v>
      </c>
      <c r="AN24" s="19">
        <v>780.6</v>
      </c>
      <c r="AO24" s="19">
        <v>769.7</v>
      </c>
      <c r="AP24" s="19">
        <v>783.8</v>
      </c>
      <c r="AQ24" s="19">
        <v>812</v>
      </c>
      <c r="AR24" s="19">
        <v>803.3</v>
      </c>
      <c r="AS24" s="19">
        <v>822.2</v>
      </c>
      <c r="AT24" s="19">
        <v>824.9</v>
      </c>
      <c r="AU24" s="19">
        <v>713.4</v>
      </c>
      <c r="AV24" s="19">
        <v>744</v>
      </c>
      <c r="AW24" s="19">
        <v>775.2</v>
      </c>
      <c r="AX24" s="19">
        <v>789.2</v>
      </c>
      <c r="AY24" s="19">
        <v>801.9</v>
      </c>
      <c r="AZ24" s="19">
        <v>822.6</v>
      </c>
      <c r="BA24" s="19">
        <v>841</v>
      </c>
      <c r="BB24" s="19">
        <v>857.2</v>
      </c>
      <c r="BC24" s="19">
        <v>852.9</v>
      </c>
      <c r="BD24" s="19">
        <v>882</v>
      </c>
      <c r="BE24" s="19">
        <v>885.7</v>
      </c>
      <c r="BF24" s="19">
        <v>938.5</v>
      </c>
      <c r="BG24" s="19">
        <v>939.6</v>
      </c>
      <c r="BH24" s="19">
        <v>992.3</v>
      </c>
      <c r="BI24" s="19">
        <v>1049.5</v>
      </c>
      <c r="BJ24" s="19">
        <v>1102.9000000000001</v>
      </c>
      <c r="BK24" s="19">
        <v>1122</v>
      </c>
      <c r="BL24" s="19">
        <v>1149.9000000000001</v>
      </c>
      <c r="BM24" s="19">
        <v>1161.0999999999999</v>
      </c>
      <c r="BN24" s="19">
        <v>1161</v>
      </c>
      <c r="BO24" s="19">
        <v>1191.4000000000001</v>
      </c>
      <c r="BP24" s="19">
        <v>1207.5999999999999</v>
      </c>
      <c r="BQ24" s="19">
        <v>1238.9000000000001</v>
      </c>
      <c r="BR24" s="19">
        <v>1278.2</v>
      </c>
      <c r="BS24" s="19">
        <v>1320.5</v>
      </c>
      <c r="BT24" s="19">
        <v>1339.4</v>
      </c>
      <c r="BU24" s="19">
        <v>1382.9</v>
      </c>
      <c r="BV24" s="19">
        <v>1413.1</v>
      </c>
      <c r="BW24" s="19">
        <v>1417.7</v>
      </c>
      <c r="BX24" s="19">
        <v>1436.6</v>
      </c>
      <c r="BY24" s="19">
        <v>1442</v>
      </c>
      <c r="BZ24" s="19">
        <v>1484</v>
      </c>
      <c r="CA24" s="19">
        <v>1526.5</v>
      </c>
      <c r="CB24" s="19">
        <v>1590.3</v>
      </c>
      <c r="CC24" s="19">
        <v>1671</v>
      </c>
      <c r="CD24" s="19">
        <v>1739.7</v>
      </c>
      <c r="CE24" s="19">
        <v>1833.6</v>
      </c>
      <c r="CF24" s="19">
        <v>1906</v>
      </c>
      <c r="CG24" s="19">
        <v>1971</v>
      </c>
      <c r="CH24" s="19">
        <v>1988.2</v>
      </c>
      <c r="CI24" s="19">
        <v>1936.7</v>
      </c>
      <c r="CJ24" s="19">
        <v>1833</v>
      </c>
      <c r="CK24" s="19">
        <v>1781.7</v>
      </c>
      <c r="CL24" s="19">
        <v>1660.8</v>
      </c>
      <c r="CM24" s="19">
        <v>1743.1</v>
      </c>
      <c r="CN24" s="19">
        <v>1849.3</v>
      </c>
      <c r="CO24" s="19">
        <v>1886.7</v>
      </c>
      <c r="CP24" s="19">
        <v>1905</v>
      </c>
      <c r="CQ24" s="19">
        <v>1967.5</v>
      </c>
      <c r="CR24" s="19">
        <v>1969.1</v>
      </c>
      <c r="CS24" s="19">
        <v>2010.9</v>
      </c>
      <c r="CT24" s="19">
        <v>2077.1999999999998</v>
      </c>
      <c r="CU24" s="19">
        <v>2186.1</v>
      </c>
      <c r="CV24" s="19">
        <v>2310.8000000000002</v>
      </c>
      <c r="CW24" s="19">
        <v>2363.3000000000002</v>
      </c>
      <c r="CX24" s="19">
        <v>2513.3000000000002</v>
      </c>
      <c r="CY24" s="19">
        <v>2567</v>
      </c>
      <c r="CZ24" s="19">
        <v>2626.6</v>
      </c>
      <c r="DA24" s="19">
        <v>2702.9</v>
      </c>
      <c r="DB24" s="19">
        <v>2871.7</v>
      </c>
      <c r="DC24" s="19">
        <v>2938.5</v>
      </c>
      <c r="DD24" s="19">
        <v>3056.8</v>
      </c>
      <c r="DE24" s="19">
        <v>3141.1</v>
      </c>
      <c r="DF24" s="19">
        <v>3131.7</v>
      </c>
      <c r="DG24" s="19">
        <v>3228.7</v>
      </c>
      <c r="DH24" s="19">
        <v>3315.6</v>
      </c>
      <c r="DI24" s="19">
        <v>3357</v>
      </c>
      <c r="DJ24" s="19">
        <v>3399.6</v>
      </c>
      <c r="DK24" s="19">
        <v>3538.9</v>
      </c>
      <c r="DL24" s="19">
        <v>3620.7</v>
      </c>
      <c r="DM24" s="19">
        <v>3598.3</v>
      </c>
      <c r="DN24" s="19">
        <v>3178.6</v>
      </c>
      <c r="DO24" s="19">
        <v>2677.7</v>
      </c>
      <c r="DP24" s="19">
        <v>2626.4</v>
      </c>
      <c r="DQ24" s="19">
        <v>2747.1</v>
      </c>
      <c r="DR24" s="19">
        <v>2929.8</v>
      </c>
      <c r="DS24" s="19">
        <v>3012</v>
      </c>
      <c r="DT24" s="19">
        <v>3114.6</v>
      </c>
      <c r="DU24" s="19">
        <v>3205</v>
      </c>
      <c r="DV24" s="19">
        <v>3283.7</v>
      </c>
      <c r="DW24" s="19">
        <v>3420.6</v>
      </c>
      <c r="DX24" s="19">
        <v>3527.9</v>
      </c>
      <c r="DY24" s="19">
        <v>3546.1</v>
      </c>
      <c r="DZ24" s="19">
        <v>3545.9</v>
      </c>
      <c r="EA24" s="19">
        <v>3603.8</v>
      </c>
      <c r="EB24" s="19">
        <v>3588.7</v>
      </c>
      <c r="EC24" s="19">
        <v>3573.8</v>
      </c>
      <c r="ED24" s="19">
        <v>3576.7</v>
      </c>
      <c r="EE24" s="19">
        <v>3600.6</v>
      </c>
      <c r="EF24" s="19">
        <v>3607.5</v>
      </c>
      <c r="EG24" s="19">
        <v>3618.7</v>
      </c>
      <c r="EH24" s="19">
        <v>3642</v>
      </c>
      <c r="EI24" s="19">
        <v>3723.7</v>
      </c>
      <c r="EJ24" s="19">
        <v>3792.6</v>
      </c>
      <c r="EK24" s="19">
        <v>3786.3</v>
      </c>
      <c r="EL24" s="19">
        <v>3821.4</v>
      </c>
      <c r="EM24" s="19">
        <v>3708.5</v>
      </c>
      <c r="EN24" s="19">
        <v>3722.2</v>
      </c>
      <c r="EO24" s="19">
        <v>3725.1</v>
      </c>
      <c r="EP24" s="19">
        <v>3613.9</v>
      </c>
      <c r="EQ24" s="19">
        <v>3611.4</v>
      </c>
      <c r="ER24" s="19">
        <v>3645.4</v>
      </c>
      <c r="ES24" s="19">
        <v>3702.3</v>
      </c>
      <c r="ET24" s="19">
        <v>3746.7</v>
      </c>
      <c r="EU24" s="19">
        <v>3842.6</v>
      </c>
      <c r="EV24" s="19">
        <v>3917.9</v>
      </c>
      <c r="EW24" s="19">
        <v>3973.3</v>
      </c>
      <c r="EX24" s="19">
        <v>4118.7</v>
      </c>
      <c r="EY24" s="19">
        <v>4165.3</v>
      </c>
      <c r="EZ24" s="19">
        <v>4242.6000000000004</v>
      </c>
      <c r="FA24" s="19">
        <v>4312.8999999999996</v>
      </c>
      <c r="FB24" s="19">
        <v>4366.5</v>
      </c>
      <c r="FC24" s="19">
        <v>4348.8</v>
      </c>
      <c r="FD24" s="19">
        <v>4375.5</v>
      </c>
      <c r="FE24" s="19">
        <v>4320.3999999999996</v>
      </c>
      <c r="FF24" s="19">
        <v>4249.8</v>
      </c>
      <c r="FG24" s="19">
        <v>4055.5</v>
      </c>
      <c r="FH24" s="19">
        <v>3374.8</v>
      </c>
      <c r="FI24" s="19">
        <v>3924.2</v>
      </c>
      <c r="FJ24" s="19">
        <v>4186.7</v>
      </c>
      <c r="FK24" s="19">
        <v>4386.8999999999996</v>
      </c>
      <c r="FL24" s="19">
        <v>4585.8</v>
      </c>
      <c r="FM24" s="19">
        <v>4787.8999999999996</v>
      </c>
      <c r="FN24" s="19">
        <v>5000.6000000000004</v>
      </c>
      <c r="FO24" s="19">
        <v>5291.8</v>
      </c>
      <c r="FP24" s="19">
        <v>5471.7</v>
      </c>
      <c r="FQ24" s="19">
        <v>5492</v>
      </c>
      <c r="FR24" s="19">
        <v>5454.6</v>
      </c>
      <c r="FS24" s="19">
        <v>5513.8</v>
      </c>
      <c r="FT24" s="19">
        <v>5441.4</v>
      </c>
      <c r="FU24" s="19">
        <v>5538.7</v>
      </c>
      <c r="FV24" s="19" t="s">
        <v>934</v>
      </c>
      <c r="FW24" s="16"/>
    </row>
    <row r="25" spans="1:179">
      <c r="A25" s="16" t="s">
        <v>842</v>
      </c>
      <c r="B25" s="19" t="s">
        <v>1391</v>
      </c>
      <c r="C25" s="19">
        <v>304.3</v>
      </c>
      <c r="D25" s="19">
        <v>292.60000000000002</v>
      </c>
      <c r="E25" s="19">
        <v>279.2</v>
      </c>
      <c r="F25" s="19">
        <v>299.2</v>
      </c>
      <c r="G25" s="19">
        <v>319.7</v>
      </c>
      <c r="H25" s="19">
        <v>322</v>
      </c>
      <c r="I25" s="19">
        <v>309.89999999999998</v>
      </c>
      <c r="J25" s="19">
        <v>319.39999999999998</v>
      </c>
      <c r="K25" s="19">
        <v>309.5</v>
      </c>
      <c r="L25" s="19">
        <v>299.10000000000002</v>
      </c>
      <c r="M25" s="19">
        <v>309.3</v>
      </c>
      <c r="N25" s="19">
        <v>294.89999999999998</v>
      </c>
      <c r="O25" s="19">
        <v>295.3</v>
      </c>
      <c r="P25" s="19">
        <v>317.89999999999998</v>
      </c>
      <c r="Q25" s="19">
        <v>343.4</v>
      </c>
      <c r="R25" s="19">
        <v>358</v>
      </c>
      <c r="S25" s="19">
        <v>388</v>
      </c>
      <c r="T25" s="19">
        <v>406.5</v>
      </c>
      <c r="U25" s="19">
        <v>409.6</v>
      </c>
      <c r="V25" s="19">
        <v>416.4</v>
      </c>
      <c r="W25" s="19">
        <v>397.3</v>
      </c>
      <c r="X25" s="19">
        <v>418.6</v>
      </c>
      <c r="Y25" s="19">
        <v>414.2</v>
      </c>
      <c r="Z25" s="19">
        <v>438.9</v>
      </c>
      <c r="AA25" s="19">
        <v>439.4</v>
      </c>
      <c r="AB25" s="19">
        <v>444</v>
      </c>
      <c r="AC25" s="19">
        <v>459.4</v>
      </c>
      <c r="AD25" s="19">
        <v>468.6</v>
      </c>
      <c r="AE25" s="19">
        <v>477.7</v>
      </c>
      <c r="AF25" s="19">
        <v>502.3</v>
      </c>
      <c r="AG25" s="19">
        <v>517.29999999999995</v>
      </c>
      <c r="AH25" s="19">
        <v>537.5</v>
      </c>
      <c r="AI25" s="19">
        <v>542.70000000000005</v>
      </c>
      <c r="AJ25" s="19">
        <v>546.1</v>
      </c>
      <c r="AK25" s="19">
        <v>552.79999999999995</v>
      </c>
      <c r="AL25" s="19">
        <v>574.29999999999995</v>
      </c>
      <c r="AM25" s="19">
        <v>586.20000000000005</v>
      </c>
      <c r="AN25" s="19">
        <v>595.4</v>
      </c>
      <c r="AO25" s="19">
        <v>584.4</v>
      </c>
      <c r="AP25" s="19">
        <v>598.20000000000005</v>
      </c>
      <c r="AQ25" s="19">
        <v>626.79999999999995</v>
      </c>
      <c r="AR25" s="19">
        <v>614.79999999999995</v>
      </c>
      <c r="AS25" s="19">
        <v>630.1</v>
      </c>
      <c r="AT25" s="19">
        <v>647.29999999999995</v>
      </c>
      <c r="AU25" s="19">
        <v>620.29999999999995</v>
      </c>
      <c r="AV25" s="19">
        <v>613.9</v>
      </c>
      <c r="AW25" s="19">
        <v>621.70000000000005</v>
      </c>
      <c r="AX25" s="19">
        <v>638.29999999999995</v>
      </c>
      <c r="AY25" s="19">
        <v>645.79999999999995</v>
      </c>
      <c r="AZ25" s="19">
        <v>659</v>
      </c>
      <c r="BA25" s="19">
        <v>677.9</v>
      </c>
      <c r="BB25" s="19">
        <v>688.5</v>
      </c>
      <c r="BC25" s="19">
        <v>699.3</v>
      </c>
      <c r="BD25" s="19">
        <v>716.3</v>
      </c>
      <c r="BE25" s="19">
        <v>719.3</v>
      </c>
      <c r="BF25" s="19">
        <v>745</v>
      </c>
      <c r="BG25" s="19">
        <v>761.8</v>
      </c>
      <c r="BH25" s="19">
        <v>797.6</v>
      </c>
      <c r="BI25" s="19">
        <v>833.8</v>
      </c>
      <c r="BJ25" s="19">
        <v>860.6</v>
      </c>
      <c r="BK25" s="19">
        <v>886.9</v>
      </c>
      <c r="BL25" s="19">
        <v>908.3</v>
      </c>
      <c r="BM25" s="19">
        <v>905.8</v>
      </c>
      <c r="BN25" s="19">
        <v>909.2</v>
      </c>
      <c r="BO25" s="19">
        <v>936.7</v>
      </c>
      <c r="BP25" s="19">
        <v>952.8</v>
      </c>
      <c r="BQ25" s="19">
        <v>973.8</v>
      </c>
      <c r="BR25" s="19">
        <v>992.6</v>
      </c>
      <c r="BS25" s="19">
        <v>1027.2</v>
      </c>
      <c r="BT25" s="19">
        <v>1039.7</v>
      </c>
      <c r="BU25" s="19">
        <v>1070.9000000000001</v>
      </c>
      <c r="BV25" s="19">
        <v>1085.3</v>
      </c>
      <c r="BW25" s="19">
        <v>1098.2</v>
      </c>
      <c r="BX25" s="19">
        <v>1109.5999999999999</v>
      </c>
      <c r="BY25" s="19">
        <v>1109.9000000000001</v>
      </c>
      <c r="BZ25" s="19">
        <v>1145</v>
      </c>
      <c r="CA25" s="19">
        <v>1173.3</v>
      </c>
      <c r="CB25" s="19">
        <v>1222.0999999999999</v>
      </c>
      <c r="CC25" s="19">
        <v>1281.7</v>
      </c>
      <c r="CD25" s="19">
        <v>1332.7</v>
      </c>
      <c r="CE25" s="19">
        <v>1409.5</v>
      </c>
      <c r="CF25" s="19">
        <v>1455.9</v>
      </c>
      <c r="CG25" s="19">
        <v>1518.9</v>
      </c>
      <c r="CH25" s="19">
        <v>1524.5</v>
      </c>
      <c r="CI25" s="19">
        <v>1499.5</v>
      </c>
      <c r="CJ25" s="19">
        <v>1422</v>
      </c>
      <c r="CK25" s="19">
        <v>1369.5</v>
      </c>
      <c r="CL25" s="19">
        <v>1323.2</v>
      </c>
      <c r="CM25" s="19">
        <v>1356</v>
      </c>
      <c r="CN25" s="19">
        <v>1432.4</v>
      </c>
      <c r="CO25" s="19">
        <v>1463.1</v>
      </c>
      <c r="CP25" s="19">
        <v>1499.3</v>
      </c>
      <c r="CQ25" s="19">
        <v>1529.5</v>
      </c>
      <c r="CR25" s="19">
        <v>1527.3</v>
      </c>
      <c r="CS25" s="19">
        <v>1556.3</v>
      </c>
      <c r="CT25" s="19">
        <v>1615.4</v>
      </c>
      <c r="CU25" s="19">
        <v>1699.6</v>
      </c>
      <c r="CV25" s="19">
        <v>1787.7</v>
      </c>
      <c r="CW25" s="19">
        <v>1832.9</v>
      </c>
      <c r="CX25" s="19">
        <v>1921.8</v>
      </c>
      <c r="CY25" s="19">
        <v>1955.1</v>
      </c>
      <c r="CZ25" s="19">
        <v>2002.1</v>
      </c>
      <c r="DA25" s="19">
        <v>2053.3000000000002</v>
      </c>
      <c r="DB25" s="19">
        <v>2155.5</v>
      </c>
      <c r="DC25" s="19">
        <v>2204.8000000000002</v>
      </c>
      <c r="DD25" s="19">
        <v>2253.8000000000002</v>
      </c>
      <c r="DE25" s="19">
        <v>2298.6999999999998</v>
      </c>
      <c r="DF25" s="19">
        <v>2269.1999999999998</v>
      </c>
      <c r="DG25" s="19">
        <v>2317.3000000000002</v>
      </c>
      <c r="DH25" s="19">
        <v>2368.6</v>
      </c>
      <c r="DI25" s="19">
        <v>2414.6999999999998</v>
      </c>
      <c r="DJ25" s="19">
        <v>2480.4</v>
      </c>
      <c r="DK25" s="19">
        <v>2584.6</v>
      </c>
      <c r="DL25" s="19">
        <v>2681.7</v>
      </c>
      <c r="DM25" s="19">
        <v>2709.6</v>
      </c>
      <c r="DN25" s="19">
        <v>2328.8000000000002</v>
      </c>
      <c r="DO25" s="19">
        <v>1932.8</v>
      </c>
      <c r="DP25" s="19">
        <v>1879.5</v>
      </c>
      <c r="DQ25" s="19">
        <v>2018.7</v>
      </c>
      <c r="DR25" s="19">
        <v>2176.8000000000002</v>
      </c>
      <c r="DS25" s="19">
        <v>2269.1</v>
      </c>
      <c r="DT25" s="19">
        <v>2362.3000000000002</v>
      </c>
      <c r="DU25" s="19">
        <v>2431.1999999999998</v>
      </c>
      <c r="DV25" s="19">
        <v>2495.6999999999998</v>
      </c>
      <c r="DW25" s="19">
        <v>2608.9</v>
      </c>
      <c r="DX25" s="19">
        <v>2697.2</v>
      </c>
      <c r="DY25" s="19">
        <v>2723.9</v>
      </c>
      <c r="DZ25" s="19">
        <v>2751.9</v>
      </c>
      <c r="EA25" s="19">
        <v>2792.3</v>
      </c>
      <c r="EB25" s="19">
        <v>2780.8</v>
      </c>
      <c r="EC25" s="19">
        <v>2750.8</v>
      </c>
      <c r="ED25" s="19">
        <v>2753.4</v>
      </c>
      <c r="EE25" s="19">
        <v>2755.3</v>
      </c>
      <c r="EF25" s="19">
        <v>2759.8</v>
      </c>
      <c r="EG25" s="19">
        <v>2767.2</v>
      </c>
      <c r="EH25" s="19">
        <v>2783.3</v>
      </c>
      <c r="EI25" s="19">
        <v>2853.7</v>
      </c>
      <c r="EJ25" s="19">
        <v>2900.6</v>
      </c>
      <c r="EK25" s="19">
        <v>2888.5</v>
      </c>
      <c r="EL25" s="19">
        <v>2907</v>
      </c>
      <c r="EM25" s="19">
        <v>2825.5</v>
      </c>
      <c r="EN25" s="19">
        <v>2810</v>
      </c>
      <c r="EO25" s="19">
        <v>2798.8</v>
      </c>
      <c r="EP25" s="19">
        <v>2745.5</v>
      </c>
      <c r="EQ25" s="19">
        <v>2693.6</v>
      </c>
      <c r="ER25" s="19">
        <v>2711.3</v>
      </c>
      <c r="ES25" s="19">
        <v>2751.2</v>
      </c>
      <c r="ET25" s="19">
        <v>2799.1</v>
      </c>
      <c r="EU25" s="19">
        <v>2873.1</v>
      </c>
      <c r="EV25" s="19">
        <v>2903.2</v>
      </c>
      <c r="EW25" s="19">
        <v>2916</v>
      </c>
      <c r="EX25" s="19">
        <v>3034</v>
      </c>
      <c r="EY25" s="19">
        <v>3093.3</v>
      </c>
      <c r="EZ25" s="19">
        <v>3106</v>
      </c>
      <c r="FA25" s="19">
        <v>3153.7</v>
      </c>
      <c r="FB25" s="19">
        <v>3171.6</v>
      </c>
      <c r="FC25" s="19">
        <v>3142.7</v>
      </c>
      <c r="FD25" s="19">
        <v>3160.4</v>
      </c>
      <c r="FE25" s="19">
        <v>3116.7</v>
      </c>
      <c r="FF25" s="19">
        <v>3048.1</v>
      </c>
      <c r="FG25" s="19">
        <v>2934.1</v>
      </c>
      <c r="FH25" s="19">
        <v>2342.5</v>
      </c>
      <c r="FI25" s="19">
        <v>2802.3</v>
      </c>
      <c r="FJ25" s="19">
        <v>3027.1</v>
      </c>
      <c r="FK25" s="19">
        <v>3175.2</v>
      </c>
      <c r="FL25" s="19">
        <v>3330.2</v>
      </c>
      <c r="FM25" s="19">
        <v>3450.2</v>
      </c>
      <c r="FN25" s="19">
        <v>3677.4</v>
      </c>
      <c r="FO25" s="19">
        <v>3927.3</v>
      </c>
      <c r="FP25" s="19">
        <v>4069.8</v>
      </c>
      <c r="FQ25" s="19">
        <v>3976.5</v>
      </c>
      <c r="FR25" s="19">
        <v>3891</v>
      </c>
      <c r="FS25" s="19">
        <v>3890.5</v>
      </c>
      <c r="FT25" s="19">
        <v>3767.9</v>
      </c>
      <c r="FU25" s="19">
        <v>3810</v>
      </c>
      <c r="FV25" s="19">
        <v>3839.8</v>
      </c>
      <c r="FW25" s="16"/>
    </row>
    <row r="26" spans="1:179">
      <c r="A26" s="16" t="s">
        <v>844</v>
      </c>
      <c r="B26" s="16" t="s">
        <v>1376</v>
      </c>
      <c r="C26" s="16">
        <v>259.7</v>
      </c>
      <c r="D26" s="16">
        <v>248.5</v>
      </c>
      <c r="E26" s="16">
        <v>234.1</v>
      </c>
      <c r="F26" s="16">
        <v>252</v>
      </c>
      <c r="G26" s="16">
        <v>270.2</v>
      </c>
      <c r="H26" s="16">
        <v>271.8</v>
      </c>
      <c r="I26" s="16">
        <v>260.5</v>
      </c>
      <c r="J26" s="16">
        <v>268.8</v>
      </c>
      <c r="K26" s="16">
        <v>257.60000000000002</v>
      </c>
      <c r="L26" s="16">
        <v>245.8</v>
      </c>
      <c r="M26" s="16">
        <v>257.2</v>
      </c>
      <c r="N26" s="16">
        <v>241.5</v>
      </c>
      <c r="O26" s="16">
        <v>242.5</v>
      </c>
      <c r="P26" s="16">
        <v>262.8</v>
      </c>
      <c r="Q26" s="16">
        <v>285.89999999999998</v>
      </c>
      <c r="R26" s="16">
        <v>299.60000000000002</v>
      </c>
      <c r="S26" s="16">
        <v>322.5</v>
      </c>
      <c r="T26" s="16">
        <v>337.9</v>
      </c>
      <c r="U26" s="16">
        <v>339.9</v>
      </c>
      <c r="V26" s="16">
        <v>345</v>
      </c>
      <c r="W26" s="16">
        <v>325.39999999999998</v>
      </c>
      <c r="X26" s="16">
        <v>344.4</v>
      </c>
      <c r="Y26" s="16">
        <v>340.5</v>
      </c>
      <c r="Z26" s="16">
        <v>362.8</v>
      </c>
      <c r="AA26" s="16">
        <v>357.7</v>
      </c>
      <c r="AB26" s="16">
        <v>365.1</v>
      </c>
      <c r="AC26" s="16">
        <v>374.8</v>
      </c>
      <c r="AD26" s="16">
        <v>382.5</v>
      </c>
      <c r="AE26" s="16">
        <v>389.5</v>
      </c>
      <c r="AF26" s="16">
        <v>409.1</v>
      </c>
      <c r="AG26" s="16">
        <v>422.8</v>
      </c>
      <c r="AH26" s="16">
        <v>437.7</v>
      </c>
      <c r="AI26" s="16">
        <v>441.5</v>
      </c>
      <c r="AJ26" s="16">
        <v>445.7</v>
      </c>
      <c r="AK26" s="16">
        <v>451.1</v>
      </c>
      <c r="AL26" s="16">
        <v>470.2</v>
      </c>
      <c r="AM26" s="16">
        <v>482</v>
      </c>
      <c r="AN26" s="16">
        <v>490.7</v>
      </c>
      <c r="AO26" s="16">
        <v>477.4</v>
      </c>
      <c r="AP26" s="16">
        <v>489</v>
      </c>
      <c r="AQ26" s="16">
        <v>510.4</v>
      </c>
      <c r="AR26" s="16">
        <v>495.8</v>
      </c>
      <c r="AS26" s="16">
        <v>506.3</v>
      </c>
      <c r="AT26" s="16">
        <v>519.79999999999995</v>
      </c>
      <c r="AU26" s="16">
        <v>497</v>
      </c>
      <c r="AV26" s="16">
        <v>491</v>
      </c>
      <c r="AW26" s="16">
        <v>500.4</v>
      </c>
      <c r="AX26" s="16">
        <v>514.5</v>
      </c>
      <c r="AY26" s="16">
        <v>523.5</v>
      </c>
      <c r="AZ26" s="16">
        <v>537.9</v>
      </c>
      <c r="BA26" s="16">
        <v>553.9</v>
      </c>
      <c r="BB26" s="16">
        <v>564.5</v>
      </c>
      <c r="BC26" s="16">
        <v>575.9</v>
      </c>
      <c r="BD26" s="16">
        <v>590.1</v>
      </c>
      <c r="BE26" s="16">
        <v>592.1</v>
      </c>
      <c r="BF26" s="16">
        <v>612.9</v>
      </c>
      <c r="BG26" s="16">
        <v>627.20000000000005</v>
      </c>
      <c r="BH26" s="16">
        <v>662</v>
      </c>
      <c r="BI26" s="16">
        <v>695.7</v>
      </c>
      <c r="BJ26" s="16">
        <v>722.3</v>
      </c>
      <c r="BK26" s="16">
        <v>745.5</v>
      </c>
      <c r="BL26" s="16">
        <v>764.3</v>
      </c>
      <c r="BM26" s="16">
        <v>759.7</v>
      </c>
      <c r="BN26" s="16">
        <v>760.4</v>
      </c>
      <c r="BO26" s="16">
        <v>784.5</v>
      </c>
      <c r="BP26" s="16">
        <v>798.4</v>
      </c>
      <c r="BQ26" s="16">
        <v>814.4</v>
      </c>
      <c r="BR26" s="16">
        <v>832.5</v>
      </c>
      <c r="BS26" s="16">
        <v>861.5</v>
      </c>
      <c r="BT26" s="16">
        <v>872</v>
      </c>
      <c r="BU26" s="16">
        <v>898.4</v>
      </c>
      <c r="BV26" s="16">
        <v>910.8</v>
      </c>
      <c r="BW26" s="16">
        <v>920.8</v>
      </c>
      <c r="BX26" s="16">
        <v>926.9</v>
      </c>
      <c r="BY26" s="16">
        <v>922.5</v>
      </c>
      <c r="BZ26" s="16">
        <v>952.8</v>
      </c>
      <c r="CA26" s="16">
        <v>978.9</v>
      </c>
      <c r="CB26" s="16">
        <v>1024</v>
      </c>
      <c r="CC26" s="16">
        <v>1077.3</v>
      </c>
      <c r="CD26" s="16">
        <v>1124.5999999999999</v>
      </c>
      <c r="CE26" s="16">
        <v>1193.5999999999999</v>
      </c>
      <c r="CF26" s="16">
        <v>1232.3</v>
      </c>
      <c r="CG26" s="16">
        <v>1285.0999999999999</v>
      </c>
      <c r="CH26" s="16">
        <v>1293.7</v>
      </c>
      <c r="CI26" s="16">
        <v>1265.8</v>
      </c>
      <c r="CJ26" s="16">
        <v>1188.5999999999999</v>
      </c>
      <c r="CK26" s="16">
        <v>1144.4000000000001</v>
      </c>
      <c r="CL26" s="16">
        <v>1105.9000000000001</v>
      </c>
      <c r="CM26" s="16">
        <v>1121.5999999999999</v>
      </c>
      <c r="CN26" s="16">
        <v>1197.4000000000001</v>
      </c>
      <c r="CO26" s="16">
        <v>1226.4000000000001</v>
      </c>
      <c r="CP26" s="16">
        <v>1250.0999999999999</v>
      </c>
      <c r="CQ26" s="16">
        <v>1279.7</v>
      </c>
      <c r="CR26" s="16">
        <v>1281.9000000000001</v>
      </c>
      <c r="CS26" s="16">
        <v>1293</v>
      </c>
      <c r="CT26" s="16">
        <v>1341.5</v>
      </c>
      <c r="CU26" s="16">
        <v>1414.5</v>
      </c>
      <c r="CV26" s="16">
        <v>1496</v>
      </c>
      <c r="CW26" s="16">
        <v>1533.1</v>
      </c>
      <c r="CX26" s="16">
        <v>1610.9</v>
      </c>
      <c r="CY26" s="16">
        <v>1642.4</v>
      </c>
      <c r="CZ26" s="16">
        <v>1687.5</v>
      </c>
      <c r="DA26" s="16">
        <v>1733.1</v>
      </c>
      <c r="DB26" s="16">
        <v>1828.1</v>
      </c>
      <c r="DC26" s="16">
        <v>1857.7</v>
      </c>
      <c r="DD26" s="16">
        <v>1899.9</v>
      </c>
      <c r="DE26" s="16">
        <v>1944</v>
      </c>
      <c r="DF26" s="16">
        <v>1900.9</v>
      </c>
      <c r="DG26" s="16">
        <v>1938.2</v>
      </c>
      <c r="DH26" s="16">
        <v>1980.2</v>
      </c>
      <c r="DI26" s="16">
        <v>2015.1</v>
      </c>
      <c r="DJ26" s="16">
        <v>2077.5</v>
      </c>
      <c r="DK26" s="16">
        <v>2165.5</v>
      </c>
      <c r="DL26" s="16">
        <v>2258.6999999999998</v>
      </c>
      <c r="DM26" s="16">
        <v>2274.6999999999998</v>
      </c>
      <c r="DN26" s="16">
        <v>1895.8</v>
      </c>
      <c r="DO26" s="16">
        <v>1523</v>
      </c>
      <c r="DP26" s="16">
        <v>1473.6</v>
      </c>
      <c r="DQ26" s="16">
        <v>1606.6</v>
      </c>
      <c r="DR26" s="16">
        <v>1749.3</v>
      </c>
      <c r="DS26" s="16">
        <v>1838</v>
      </c>
      <c r="DT26" s="16">
        <v>1925.8</v>
      </c>
      <c r="DU26" s="16">
        <v>1982.3</v>
      </c>
      <c r="DV26" s="16">
        <v>2042.1</v>
      </c>
      <c r="DW26" s="16">
        <v>2159.8000000000002</v>
      </c>
      <c r="DX26" s="16">
        <v>2231.5</v>
      </c>
      <c r="DY26" s="16">
        <v>2249.9</v>
      </c>
      <c r="DZ26" s="16">
        <v>2283.3000000000002</v>
      </c>
      <c r="EA26" s="16">
        <v>2319.5</v>
      </c>
      <c r="EB26" s="16">
        <v>2304.1999999999998</v>
      </c>
      <c r="EC26" s="16">
        <v>2273.1</v>
      </c>
      <c r="ED26" s="16">
        <v>2276.1999999999998</v>
      </c>
      <c r="EE26" s="16">
        <v>2289.1999999999998</v>
      </c>
      <c r="EF26" s="16">
        <v>2290.1</v>
      </c>
      <c r="EG26" s="16">
        <v>2295.6</v>
      </c>
      <c r="EH26" s="16">
        <v>2300.6999999999998</v>
      </c>
      <c r="EI26" s="16">
        <v>2360.8000000000002</v>
      </c>
      <c r="EJ26" s="16">
        <v>2405.6999999999998</v>
      </c>
      <c r="EK26" s="16">
        <v>2392.6999999999998</v>
      </c>
      <c r="EL26" s="16">
        <v>2398.1</v>
      </c>
      <c r="EM26" s="16">
        <v>2330.1</v>
      </c>
      <c r="EN26" s="16">
        <v>2309.1</v>
      </c>
      <c r="EO26" s="16">
        <v>2290.9</v>
      </c>
      <c r="EP26" s="16">
        <v>2228.3000000000002</v>
      </c>
      <c r="EQ26" s="16">
        <v>2179.8000000000002</v>
      </c>
      <c r="ER26" s="16">
        <v>2193.6</v>
      </c>
      <c r="ES26" s="16">
        <v>2224.6</v>
      </c>
      <c r="ET26" s="16">
        <v>2276.6999999999998</v>
      </c>
      <c r="EU26" s="16">
        <v>2333</v>
      </c>
      <c r="EV26" s="16">
        <v>2347.6</v>
      </c>
      <c r="EW26" s="16">
        <v>2338.4</v>
      </c>
      <c r="EX26" s="16">
        <v>2460.6</v>
      </c>
      <c r="EY26" s="16">
        <v>2526.6999999999998</v>
      </c>
      <c r="EZ26" s="16">
        <v>2538</v>
      </c>
      <c r="FA26" s="16">
        <v>2584.8000000000002</v>
      </c>
      <c r="FB26" s="16">
        <v>2586.6999999999998</v>
      </c>
      <c r="FC26" s="16">
        <v>2541.4</v>
      </c>
      <c r="FD26" s="16">
        <v>2558</v>
      </c>
      <c r="FE26" s="16">
        <v>2518</v>
      </c>
      <c r="FF26" s="16">
        <v>2449.3000000000002</v>
      </c>
      <c r="FG26" s="16">
        <v>2377.1</v>
      </c>
      <c r="FH26" s="16">
        <v>1932.8</v>
      </c>
      <c r="FI26" s="16">
        <v>2364.1</v>
      </c>
      <c r="FJ26" s="16">
        <v>2546.4</v>
      </c>
      <c r="FK26" s="16">
        <v>2683</v>
      </c>
      <c r="FL26" s="16">
        <v>2794.7</v>
      </c>
      <c r="FM26" s="16">
        <v>2847.6</v>
      </c>
      <c r="FN26" s="16">
        <v>3044.4</v>
      </c>
      <c r="FO26" s="16">
        <v>3263.9</v>
      </c>
      <c r="FP26" s="16">
        <v>3368.7</v>
      </c>
      <c r="FQ26" s="16">
        <v>3254</v>
      </c>
      <c r="FR26" s="16">
        <v>3163</v>
      </c>
      <c r="FS26" s="16">
        <v>3158.5</v>
      </c>
      <c r="FT26" s="16">
        <v>3058</v>
      </c>
      <c r="FU26" s="16">
        <v>3107.5</v>
      </c>
      <c r="FV26" s="16">
        <v>3123.2</v>
      </c>
      <c r="FW26" s="16"/>
    </row>
    <row r="27" spans="1:179">
      <c r="A27" s="16" t="s">
        <v>846</v>
      </c>
      <c r="B27" s="16" t="s">
        <v>1377</v>
      </c>
      <c r="C27" s="16">
        <v>114.4</v>
      </c>
      <c r="D27" s="16">
        <v>109.7</v>
      </c>
      <c r="E27" s="16">
        <v>107.4</v>
      </c>
      <c r="F27" s="16">
        <v>116.2</v>
      </c>
      <c r="G27" s="16">
        <v>119.2</v>
      </c>
      <c r="H27" s="16">
        <v>126.3</v>
      </c>
      <c r="I27" s="16">
        <v>125.5</v>
      </c>
      <c r="J27" s="16">
        <v>133.19999999999999</v>
      </c>
      <c r="K27" s="16">
        <v>130</v>
      </c>
      <c r="L27" s="16">
        <v>129.19999999999999</v>
      </c>
      <c r="M27" s="16">
        <v>125.4</v>
      </c>
      <c r="N27" s="16">
        <v>116</v>
      </c>
      <c r="O27" s="16">
        <v>132.80000000000001</v>
      </c>
      <c r="P27" s="16">
        <v>139.30000000000001</v>
      </c>
      <c r="Q27" s="16">
        <v>149.6</v>
      </c>
      <c r="R27" s="16">
        <v>167.5</v>
      </c>
      <c r="S27" s="16">
        <v>181.6</v>
      </c>
      <c r="T27" s="16">
        <v>192.1</v>
      </c>
      <c r="U27" s="16">
        <v>196.8</v>
      </c>
      <c r="V27" s="16">
        <v>199.3</v>
      </c>
      <c r="W27" s="16">
        <v>195.7</v>
      </c>
      <c r="X27" s="16">
        <v>202.1</v>
      </c>
      <c r="Y27" s="16">
        <v>204.6</v>
      </c>
      <c r="Z27" s="16">
        <v>214.3</v>
      </c>
      <c r="AA27" s="16">
        <v>221.5</v>
      </c>
      <c r="AB27" s="16">
        <v>239.1</v>
      </c>
      <c r="AC27" s="16">
        <v>245.3</v>
      </c>
      <c r="AD27" s="16">
        <v>249.3</v>
      </c>
      <c r="AE27" s="16">
        <v>250.3</v>
      </c>
      <c r="AF27" s="16">
        <v>261.60000000000002</v>
      </c>
      <c r="AG27" s="16">
        <v>264.8</v>
      </c>
      <c r="AH27" s="16">
        <v>280.10000000000002</v>
      </c>
      <c r="AI27" s="16">
        <v>284.3</v>
      </c>
      <c r="AJ27" s="16">
        <v>289.5</v>
      </c>
      <c r="AK27" s="16">
        <v>293.8</v>
      </c>
      <c r="AL27" s="16">
        <v>311.5</v>
      </c>
      <c r="AM27" s="16">
        <v>312.39999999999998</v>
      </c>
      <c r="AN27" s="16">
        <v>314.89999999999998</v>
      </c>
      <c r="AO27" s="16">
        <v>304.7</v>
      </c>
      <c r="AP27" s="16">
        <v>309.10000000000002</v>
      </c>
      <c r="AQ27" s="16">
        <v>309.10000000000002</v>
      </c>
      <c r="AR27" s="16">
        <v>315.5</v>
      </c>
      <c r="AS27" s="16">
        <v>316.89999999999998</v>
      </c>
      <c r="AT27" s="16">
        <v>316.7</v>
      </c>
      <c r="AU27" s="16">
        <v>309.89999999999998</v>
      </c>
      <c r="AV27" s="16">
        <v>308.3</v>
      </c>
      <c r="AW27" s="16">
        <v>318.2</v>
      </c>
      <c r="AX27" s="16">
        <v>325.7</v>
      </c>
      <c r="AY27" s="16">
        <v>334.6</v>
      </c>
      <c r="AZ27" s="16">
        <v>342.3</v>
      </c>
      <c r="BA27" s="16">
        <v>351</v>
      </c>
      <c r="BB27" s="16">
        <v>358.9</v>
      </c>
      <c r="BC27" s="16">
        <v>370.4</v>
      </c>
      <c r="BD27" s="16">
        <v>380.3</v>
      </c>
      <c r="BE27" s="16">
        <v>387.4</v>
      </c>
      <c r="BF27" s="16">
        <v>407.5</v>
      </c>
      <c r="BG27" s="16">
        <v>419.5</v>
      </c>
      <c r="BH27" s="16">
        <v>444.8</v>
      </c>
      <c r="BI27" s="16">
        <v>462.2</v>
      </c>
      <c r="BJ27" s="16">
        <v>489.7</v>
      </c>
      <c r="BK27" s="16">
        <v>501.1</v>
      </c>
      <c r="BL27" s="16">
        <v>514.6</v>
      </c>
      <c r="BM27" s="16">
        <v>512.4</v>
      </c>
      <c r="BN27" s="16">
        <v>514.9</v>
      </c>
      <c r="BO27" s="16">
        <v>525.1</v>
      </c>
      <c r="BP27" s="16">
        <v>529.70000000000005</v>
      </c>
      <c r="BQ27" s="16">
        <v>539.1</v>
      </c>
      <c r="BR27" s="16">
        <v>539.70000000000005</v>
      </c>
      <c r="BS27" s="16">
        <v>563.4</v>
      </c>
      <c r="BT27" s="16">
        <v>582.4</v>
      </c>
      <c r="BU27" s="16">
        <v>600.5</v>
      </c>
      <c r="BV27" s="16">
        <v>607.9</v>
      </c>
      <c r="BW27" s="16">
        <v>624.9</v>
      </c>
      <c r="BX27" s="16">
        <v>633.4</v>
      </c>
      <c r="BY27" s="16">
        <v>631.20000000000005</v>
      </c>
      <c r="BZ27" s="16">
        <v>661.3</v>
      </c>
      <c r="CA27" s="16">
        <v>676.7</v>
      </c>
      <c r="CB27" s="16">
        <v>703</v>
      </c>
      <c r="CC27" s="16">
        <v>729.5</v>
      </c>
      <c r="CD27" s="16">
        <v>754.2</v>
      </c>
      <c r="CE27" s="16">
        <v>789.8</v>
      </c>
      <c r="CF27" s="16">
        <v>818.4</v>
      </c>
      <c r="CG27" s="16">
        <v>844.1</v>
      </c>
      <c r="CH27" s="16">
        <v>838.7</v>
      </c>
      <c r="CI27" s="16">
        <v>808.9</v>
      </c>
      <c r="CJ27" s="16">
        <v>760.8</v>
      </c>
      <c r="CK27" s="16">
        <v>737.7</v>
      </c>
      <c r="CL27" s="16">
        <v>722.3</v>
      </c>
      <c r="CM27" s="16">
        <v>742.5</v>
      </c>
      <c r="CN27" s="16">
        <v>776.4</v>
      </c>
      <c r="CO27" s="16">
        <v>788.7</v>
      </c>
      <c r="CP27" s="16">
        <v>788.2</v>
      </c>
      <c r="CQ27" s="16">
        <v>782.4</v>
      </c>
      <c r="CR27" s="16">
        <v>797</v>
      </c>
      <c r="CS27" s="16">
        <v>802.6</v>
      </c>
      <c r="CT27" s="16">
        <v>849.1</v>
      </c>
      <c r="CU27" s="16">
        <v>876.8</v>
      </c>
      <c r="CV27" s="16">
        <v>932.9</v>
      </c>
      <c r="CW27" s="16">
        <v>955.6</v>
      </c>
      <c r="CX27" s="16">
        <v>985.4</v>
      </c>
      <c r="CY27" s="16">
        <v>1000.5</v>
      </c>
      <c r="CZ27" s="16">
        <v>1021.8</v>
      </c>
      <c r="DA27" s="16">
        <v>1026.8</v>
      </c>
      <c r="DB27" s="16">
        <v>1060.9000000000001</v>
      </c>
      <c r="DC27" s="16">
        <v>1107.2</v>
      </c>
      <c r="DD27" s="16">
        <v>1122.5</v>
      </c>
      <c r="DE27" s="16">
        <v>1140.5</v>
      </c>
      <c r="DF27" s="16">
        <v>1157.5999999999999</v>
      </c>
      <c r="DG27" s="16">
        <v>1165.5</v>
      </c>
      <c r="DH27" s="16">
        <v>1170.9000000000001</v>
      </c>
      <c r="DI27" s="16">
        <v>1189.8</v>
      </c>
      <c r="DJ27" s="16">
        <v>1177.4000000000001</v>
      </c>
      <c r="DK27" s="16">
        <v>1194.5</v>
      </c>
      <c r="DL27" s="16">
        <v>1216.7</v>
      </c>
      <c r="DM27" s="16">
        <v>1190.0999999999999</v>
      </c>
      <c r="DN27" s="16">
        <v>1050</v>
      </c>
      <c r="DO27" s="16">
        <v>864.9</v>
      </c>
      <c r="DP27" s="16">
        <v>824.8</v>
      </c>
      <c r="DQ27" s="16">
        <v>897.9</v>
      </c>
      <c r="DR27" s="16">
        <v>983.4</v>
      </c>
      <c r="DS27" s="16">
        <v>1015.7</v>
      </c>
      <c r="DT27" s="16">
        <v>1092.9000000000001</v>
      </c>
      <c r="DU27" s="16">
        <v>1140.3</v>
      </c>
      <c r="DV27" s="16">
        <v>1173.5999999999999</v>
      </c>
      <c r="DW27" s="16">
        <v>1201</v>
      </c>
      <c r="DX27" s="16">
        <v>1208.5999999999999</v>
      </c>
      <c r="DY27" s="16">
        <v>1248</v>
      </c>
      <c r="DZ27" s="16">
        <v>1270.2</v>
      </c>
      <c r="EA27" s="16">
        <v>1322</v>
      </c>
      <c r="EB27" s="16">
        <v>1323.8</v>
      </c>
      <c r="EC27" s="16">
        <v>1319.7</v>
      </c>
      <c r="ED27" s="16">
        <v>1323.7</v>
      </c>
      <c r="EE27" s="16">
        <v>1336.6</v>
      </c>
      <c r="EF27" s="16">
        <v>1350.4</v>
      </c>
      <c r="EG27" s="16">
        <v>1360.5</v>
      </c>
      <c r="EH27" s="16">
        <v>1378</v>
      </c>
      <c r="EI27" s="16">
        <v>1390.2</v>
      </c>
      <c r="EJ27" s="16">
        <v>1453.7</v>
      </c>
      <c r="EK27" s="16">
        <v>1460</v>
      </c>
      <c r="EL27" s="16">
        <v>1492.8</v>
      </c>
      <c r="EM27" s="16">
        <v>1498.6</v>
      </c>
      <c r="EN27" s="16">
        <v>1495.4</v>
      </c>
      <c r="EO27" s="16">
        <v>1492.2</v>
      </c>
      <c r="EP27" s="16">
        <v>1472.7</v>
      </c>
      <c r="EQ27" s="16">
        <v>1449.7</v>
      </c>
      <c r="ER27" s="16">
        <v>1453.2</v>
      </c>
      <c r="ES27" s="16">
        <v>1463.4</v>
      </c>
      <c r="ET27" s="16">
        <v>1488.7</v>
      </c>
      <c r="EU27" s="16">
        <v>1518.7</v>
      </c>
      <c r="EV27" s="16">
        <v>1553.8</v>
      </c>
      <c r="EW27" s="16">
        <v>1556.6</v>
      </c>
      <c r="EX27" s="16">
        <v>1620</v>
      </c>
      <c r="EY27" s="16">
        <v>1643.8</v>
      </c>
      <c r="EZ27" s="16">
        <v>1642.9</v>
      </c>
      <c r="FA27" s="16">
        <v>1667.7</v>
      </c>
      <c r="FB27" s="16">
        <v>1674.9</v>
      </c>
      <c r="FC27" s="16">
        <v>1661.7</v>
      </c>
      <c r="FD27" s="16">
        <v>1643.5</v>
      </c>
      <c r="FE27" s="16">
        <v>1629.9</v>
      </c>
      <c r="FF27" s="16">
        <v>1578</v>
      </c>
      <c r="FG27" s="16">
        <v>1521.5</v>
      </c>
      <c r="FH27" s="16">
        <v>1205.3</v>
      </c>
      <c r="FI27" s="16">
        <v>1569.9</v>
      </c>
      <c r="FJ27" s="16">
        <v>1716.2</v>
      </c>
      <c r="FK27" s="16">
        <v>1775.2</v>
      </c>
      <c r="FL27" s="16">
        <v>1828.5</v>
      </c>
      <c r="FM27" s="16">
        <v>1823</v>
      </c>
      <c r="FN27" s="16">
        <v>1930.7</v>
      </c>
      <c r="FO27" s="16">
        <v>2072.6999999999998</v>
      </c>
      <c r="FP27" s="16">
        <v>2099.5</v>
      </c>
      <c r="FQ27" s="16">
        <v>2050.6999999999998</v>
      </c>
      <c r="FR27" s="16">
        <v>1987.2</v>
      </c>
      <c r="FS27" s="16">
        <v>2014.6</v>
      </c>
      <c r="FT27" s="16">
        <v>2002.7</v>
      </c>
      <c r="FU27" s="16">
        <v>2015.1</v>
      </c>
      <c r="FV27" s="16">
        <v>2012.4</v>
      </c>
      <c r="FW27" s="16"/>
    </row>
    <row r="28" spans="1:179">
      <c r="A28" s="16" t="s">
        <v>847</v>
      </c>
      <c r="B28" s="16" t="s">
        <v>1378</v>
      </c>
      <c r="C28" s="16">
        <v>145.19999999999999</v>
      </c>
      <c r="D28" s="16">
        <v>138.80000000000001</v>
      </c>
      <c r="E28" s="16">
        <v>126.7</v>
      </c>
      <c r="F28" s="16">
        <v>135.80000000000001</v>
      </c>
      <c r="G28" s="16">
        <v>151</v>
      </c>
      <c r="H28" s="16">
        <v>145.5</v>
      </c>
      <c r="I28" s="16">
        <v>135</v>
      </c>
      <c r="J28" s="16">
        <v>135.6</v>
      </c>
      <c r="K28" s="16">
        <v>127.7</v>
      </c>
      <c r="L28" s="16">
        <v>116.7</v>
      </c>
      <c r="M28" s="16">
        <v>131.80000000000001</v>
      </c>
      <c r="N28" s="16">
        <v>125.5</v>
      </c>
      <c r="O28" s="16">
        <v>109.7</v>
      </c>
      <c r="P28" s="16">
        <v>123.4</v>
      </c>
      <c r="Q28" s="16">
        <v>136.19999999999999</v>
      </c>
      <c r="R28" s="16">
        <v>132.1</v>
      </c>
      <c r="S28" s="16">
        <v>140.9</v>
      </c>
      <c r="T28" s="16">
        <v>145.9</v>
      </c>
      <c r="U28" s="16">
        <v>143</v>
      </c>
      <c r="V28" s="16">
        <v>145.69999999999999</v>
      </c>
      <c r="W28" s="16">
        <v>129.69999999999999</v>
      </c>
      <c r="X28" s="16">
        <v>142.30000000000001</v>
      </c>
      <c r="Y28" s="16">
        <v>136</v>
      </c>
      <c r="Z28" s="16">
        <v>148.6</v>
      </c>
      <c r="AA28" s="16">
        <v>136.19999999999999</v>
      </c>
      <c r="AB28" s="16">
        <v>126</v>
      </c>
      <c r="AC28" s="16">
        <v>129.4</v>
      </c>
      <c r="AD28" s="16">
        <v>133.19999999999999</v>
      </c>
      <c r="AE28" s="16">
        <v>139.19999999999999</v>
      </c>
      <c r="AF28" s="16">
        <v>147.5</v>
      </c>
      <c r="AG28" s="16">
        <v>158</v>
      </c>
      <c r="AH28" s="16">
        <v>157.6</v>
      </c>
      <c r="AI28" s="16">
        <v>157.19999999999999</v>
      </c>
      <c r="AJ28" s="16">
        <v>156.1</v>
      </c>
      <c r="AK28" s="16">
        <v>157.30000000000001</v>
      </c>
      <c r="AL28" s="16">
        <v>158.69999999999999</v>
      </c>
      <c r="AM28" s="16">
        <v>169.5</v>
      </c>
      <c r="AN28" s="16">
        <v>175.8</v>
      </c>
      <c r="AO28" s="16">
        <v>172.8</v>
      </c>
      <c r="AP28" s="16">
        <v>179.9</v>
      </c>
      <c r="AQ28" s="16">
        <v>201.3</v>
      </c>
      <c r="AR28" s="16">
        <v>180.3</v>
      </c>
      <c r="AS28" s="16">
        <v>189.4</v>
      </c>
      <c r="AT28" s="16">
        <v>203.1</v>
      </c>
      <c r="AU28" s="16">
        <v>187.1</v>
      </c>
      <c r="AV28" s="16">
        <v>182.7</v>
      </c>
      <c r="AW28" s="16">
        <v>182.2</v>
      </c>
      <c r="AX28" s="16">
        <v>188.8</v>
      </c>
      <c r="AY28" s="16">
        <v>188.8</v>
      </c>
      <c r="AZ28" s="16">
        <v>195.6</v>
      </c>
      <c r="BA28" s="16">
        <v>202.9</v>
      </c>
      <c r="BB28" s="16">
        <v>205.6</v>
      </c>
      <c r="BC28" s="16">
        <v>205.5</v>
      </c>
      <c r="BD28" s="16">
        <v>209.9</v>
      </c>
      <c r="BE28" s="16">
        <v>204.7</v>
      </c>
      <c r="BF28" s="16">
        <v>205.4</v>
      </c>
      <c r="BG28" s="16">
        <v>207.7</v>
      </c>
      <c r="BH28" s="16">
        <v>217.2</v>
      </c>
      <c r="BI28" s="16">
        <v>233.5</v>
      </c>
      <c r="BJ28" s="16">
        <v>232.6</v>
      </c>
      <c r="BK28" s="16">
        <v>244.4</v>
      </c>
      <c r="BL28" s="16">
        <v>249.6</v>
      </c>
      <c r="BM28" s="16">
        <v>247.3</v>
      </c>
      <c r="BN28" s="16">
        <v>245.5</v>
      </c>
      <c r="BO28" s="16">
        <v>259.5</v>
      </c>
      <c r="BP28" s="16">
        <v>268.7</v>
      </c>
      <c r="BQ28" s="16">
        <v>275.3</v>
      </c>
      <c r="BR28" s="16">
        <v>292.7</v>
      </c>
      <c r="BS28" s="16">
        <v>298.10000000000002</v>
      </c>
      <c r="BT28" s="16">
        <v>289.60000000000002</v>
      </c>
      <c r="BU28" s="16">
        <v>297.89999999999998</v>
      </c>
      <c r="BV28" s="16">
        <v>303</v>
      </c>
      <c r="BW28" s="16">
        <v>295.89999999999998</v>
      </c>
      <c r="BX28" s="16">
        <v>293.5</v>
      </c>
      <c r="BY28" s="16">
        <v>291.3</v>
      </c>
      <c r="BZ28" s="16">
        <v>291.5</v>
      </c>
      <c r="CA28" s="16">
        <v>302.2</v>
      </c>
      <c r="CB28" s="16">
        <v>321</v>
      </c>
      <c r="CC28" s="16">
        <v>347.8</v>
      </c>
      <c r="CD28" s="16">
        <v>370.4</v>
      </c>
      <c r="CE28" s="16">
        <v>403.8</v>
      </c>
      <c r="CF28" s="16">
        <v>413.9</v>
      </c>
      <c r="CG28" s="16">
        <v>441</v>
      </c>
      <c r="CH28" s="16">
        <v>455</v>
      </c>
      <c r="CI28" s="16">
        <v>457</v>
      </c>
      <c r="CJ28" s="16">
        <v>427.9</v>
      </c>
      <c r="CK28" s="16">
        <v>406.7</v>
      </c>
      <c r="CL28" s="16">
        <v>383.6</v>
      </c>
      <c r="CM28" s="16">
        <v>379.1</v>
      </c>
      <c r="CN28" s="16">
        <v>421</v>
      </c>
      <c r="CO28" s="16">
        <v>437.7</v>
      </c>
      <c r="CP28" s="16">
        <v>461.8</v>
      </c>
      <c r="CQ28" s="16">
        <v>497.4</v>
      </c>
      <c r="CR28" s="16">
        <v>485</v>
      </c>
      <c r="CS28" s="16">
        <v>490.4</v>
      </c>
      <c r="CT28" s="16">
        <v>492.3</v>
      </c>
      <c r="CU28" s="16">
        <v>537.70000000000005</v>
      </c>
      <c r="CV28" s="16">
        <v>563.1</v>
      </c>
      <c r="CW28" s="16">
        <v>577.5</v>
      </c>
      <c r="CX28" s="16">
        <v>625.5</v>
      </c>
      <c r="CY28" s="16">
        <v>641.9</v>
      </c>
      <c r="CZ28" s="16">
        <v>665.6</v>
      </c>
      <c r="DA28" s="16">
        <v>706.2</v>
      </c>
      <c r="DB28" s="16">
        <v>767.2</v>
      </c>
      <c r="DC28" s="16">
        <v>750.5</v>
      </c>
      <c r="DD28" s="16">
        <v>777.5</v>
      </c>
      <c r="DE28" s="16">
        <v>803.5</v>
      </c>
      <c r="DF28" s="16">
        <v>743.4</v>
      </c>
      <c r="DG28" s="16">
        <v>772.7</v>
      </c>
      <c r="DH28" s="16">
        <v>809.3</v>
      </c>
      <c r="DI28" s="16">
        <v>825.3</v>
      </c>
      <c r="DJ28" s="16">
        <v>900.1</v>
      </c>
      <c r="DK28" s="16">
        <v>971</v>
      </c>
      <c r="DL28" s="16">
        <v>1042</v>
      </c>
      <c r="DM28" s="16">
        <v>1084.5999999999999</v>
      </c>
      <c r="DN28" s="16">
        <v>845.8</v>
      </c>
      <c r="DO28" s="16">
        <v>658</v>
      </c>
      <c r="DP28" s="16">
        <v>648.79999999999995</v>
      </c>
      <c r="DQ28" s="16">
        <v>708.7</v>
      </c>
      <c r="DR28" s="16">
        <v>766</v>
      </c>
      <c r="DS28" s="16">
        <v>822.4</v>
      </c>
      <c r="DT28" s="16">
        <v>832.9</v>
      </c>
      <c r="DU28" s="16">
        <v>842</v>
      </c>
      <c r="DV28" s="16">
        <v>868.5</v>
      </c>
      <c r="DW28" s="16">
        <v>958.9</v>
      </c>
      <c r="DX28" s="16">
        <v>1022.9</v>
      </c>
      <c r="DY28" s="16">
        <v>1002</v>
      </c>
      <c r="DZ28" s="16">
        <v>1013.1</v>
      </c>
      <c r="EA28" s="16">
        <v>997.5</v>
      </c>
      <c r="EB28" s="16">
        <v>980.4</v>
      </c>
      <c r="EC28" s="16">
        <v>953.5</v>
      </c>
      <c r="ED28" s="16">
        <v>952.5</v>
      </c>
      <c r="EE28" s="16">
        <v>952.6</v>
      </c>
      <c r="EF28" s="16">
        <v>939.7</v>
      </c>
      <c r="EG28" s="16">
        <v>935.1</v>
      </c>
      <c r="EH28" s="16">
        <v>922.6</v>
      </c>
      <c r="EI28" s="16">
        <v>970.6</v>
      </c>
      <c r="EJ28" s="16">
        <v>952</v>
      </c>
      <c r="EK28" s="16">
        <v>932.7</v>
      </c>
      <c r="EL28" s="16">
        <v>905.3</v>
      </c>
      <c r="EM28" s="16">
        <v>831.5</v>
      </c>
      <c r="EN28" s="16">
        <v>813.7</v>
      </c>
      <c r="EO28" s="16">
        <v>798.8</v>
      </c>
      <c r="EP28" s="16">
        <v>755.5</v>
      </c>
      <c r="EQ28" s="16">
        <v>730</v>
      </c>
      <c r="ER28" s="16">
        <v>740.4</v>
      </c>
      <c r="ES28" s="16">
        <v>761.3</v>
      </c>
      <c r="ET28" s="16">
        <v>788.1</v>
      </c>
      <c r="EU28" s="16">
        <v>814.3</v>
      </c>
      <c r="EV28" s="16">
        <v>793.8</v>
      </c>
      <c r="EW28" s="16">
        <v>781.8</v>
      </c>
      <c r="EX28" s="16">
        <v>840.6</v>
      </c>
      <c r="EY28" s="16">
        <v>882.8</v>
      </c>
      <c r="EZ28" s="16">
        <v>895.2</v>
      </c>
      <c r="FA28" s="16">
        <v>917</v>
      </c>
      <c r="FB28" s="16">
        <v>911.8</v>
      </c>
      <c r="FC28" s="16">
        <v>879.7</v>
      </c>
      <c r="FD28" s="16">
        <v>914.5</v>
      </c>
      <c r="FE28" s="16">
        <v>888.1</v>
      </c>
      <c r="FF28" s="16">
        <v>871.3</v>
      </c>
      <c r="FG28" s="16">
        <v>855.7</v>
      </c>
      <c r="FH28" s="16">
        <v>727.6</v>
      </c>
      <c r="FI28" s="16">
        <v>794.2</v>
      </c>
      <c r="FJ28" s="16">
        <v>830.2</v>
      </c>
      <c r="FK28" s="16">
        <v>907.8</v>
      </c>
      <c r="FL28" s="16">
        <v>966.2</v>
      </c>
      <c r="FM28" s="16">
        <v>1024.5999999999999</v>
      </c>
      <c r="FN28" s="16">
        <v>1113.7</v>
      </c>
      <c r="FO28" s="16">
        <v>1191.2</v>
      </c>
      <c r="FP28" s="16">
        <v>1269.2</v>
      </c>
      <c r="FQ28" s="16">
        <v>1203.3</v>
      </c>
      <c r="FR28" s="16">
        <v>1175.8</v>
      </c>
      <c r="FS28" s="16">
        <v>1143.9000000000001</v>
      </c>
      <c r="FT28" s="16">
        <v>1055.3</v>
      </c>
      <c r="FU28" s="16">
        <v>1092.5</v>
      </c>
      <c r="FV28" s="16">
        <v>1110.8</v>
      </c>
      <c r="FW28" s="16"/>
    </row>
    <row r="29" spans="1:179">
      <c r="A29" s="16" t="s">
        <v>848</v>
      </c>
      <c r="B29" s="16" t="s">
        <v>1379</v>
      </c>
      <c r="C29" s="16">
        <v>44.7</v>
      </c>
      <c r="D29" s="16">
        <v>44.1</v>
      </c>
      <c r="E29" s="16">
        <v>45.1</v>
      </c>
      <c r="F29" s="16">
        <v>47.2</v>
      </c>
      <c r="G29" s="16">
        <v>49.5</v>
      </c>
      <c r="H29" s="16">
        <v>50.2</v>
      </c>
      <c r="I29" s="16">
        <v>49.4</v>
      </c>
      <c r="J29" s="16">
        <v>50.6</v>
      </c>
      <c r="K29" s="16">
        <v>51.9</v>
      </c>
      <c r="L29" s="16">
        <v>53.3</v>
      </c>
      <c r="M29" s="16">
        <v>52.1</v>
      </c>
      <c r="N29" s="16">
        <v>53.4</v>
      </c>
      <c r="O29" s="16">
        <v>52.7</v>
      </c>
      <c r="P29" s="16">
        <v>55.2</v>
      </c>
      <c r="Q29" s="16">
        <v>57.5</v>
      </c>
      <c r="R29" s="16">
        <v>58.4</v>
      </c>
      <c r="S29" s="16">
        <v>65.5</v>
      </c>
      <c r="T29" s="16">
        <v>68.599999999999994</v>
      </c>
      <c r="U29" s="16">
        <v>69.7</v>
      </c>
      <c r="V29" s="16">
        <v>71.3</v>
      </c>
      <c r="W29" s="16">
        <v>71.900000000000006</v>
      </c>
      <c r="X29" s="16">
        <v>74.099999999999994</v>
      </c>
      <c r="Y29" s="16">
        <v>73.599999999999994</v>
      </c>
      <c r="Z29" s="16">
        <v>76</v>
      </c>
      <c r="AA29" s="16">
        <v>81.7</v>
      </c>
      <c r="AB29" s="16">
        <v>78.900000000000006</v>
      </c>
      <c r="AC29" s="16">
        <v>84.7</v>
      </c>
      <c r="AD29" s="16">
        <v>86.2</v>
      </c>
      <c r="AE29" s="16">
        <v>88.1</v>
      </c>
      <c r="AF29" s="16">
        <v>93.3</v>
      </c>
      <c r="AG29" s="16">
        <v>94.5</v>
      </c>
      <c r="AH29" s="16">
        <v>99.8</v>
      </c>
      <c r="AI29" s="16">
        <v>101.2</v>
      </c>
      <c r="AJ29" s="16">
        <v>100.4</v>
      </c>
      <c r="AK29" s="16">
        <v>101.7</v>
      </c>
      <c r="AL29" s="16">
        <v>104.1</v>
      </c>
      <c r="AM29" s="16">
        <v>104.2</v>
      </c>
      <c r="AN29" s="16">
        <v>104.7</v>
      </c>
      <c r="AO29" s="16">
        <v>107</v>
      </c>
      <c r="AP29" s="16">
        <v>109.1</v>
      </c>
      <c r="AQ29" s="16">
        <v>116.4</v>
      </c>
      <c r="AR29" s="16">
        <v>119</v>
      </c>
      <c r="AS29" s="16">
        <v>123.8</v>
      </c>
      <c r="AT29" s="16">
        <v>127.5</v>
      </c>
      <c r="AU29" s="16">
        <v>123.4</v>
      </c>
      <c r="AV29" s="16">
        <v>122.9</v>
      </c>
      <c r="AW29" s="16">
        <v>121.2</v>
      </c>
      <c r="AX29" s="16">
        <v>123.8</v>
      </c>
      <c r="AY29" s="16">
        <v>122.4</v>
      </c>
      <c r="AZ29" s="16">
        <v>121.1</v>
      </c>
      <c r="BA29" s="16">
        <v>124</v>
      </c>
      <c r="BB29" s="16">
        <v>124</v>
      </c>
      <c r="BC29" s="16">
        <v>123.4</v>
      </c>
      <c r="BD29" s="16">
        <v>126.1</v>
      </c>
      <c r="BE29" s="16">
        <v>127.1</v>
      </c>
      <c r="BF29" s="16">
        <v>132.1</v>
      </c>
      <c r="BG29" s="16">
        <v>134.6</v>
      </c>
      <c r="BH29" s="16">
        <v>135.5</v>
      </c>
      <c r="BI29" s="16">
        <v>138.1</v>
      </c>
      <c r="BJ29" s="16">
        <v>138.19999999999999</v>
      </c>
      <c r="BK29" s="16">
        <v>141.4</v>
      </c>
      <c r="BL29" s="16">
        <v>144.1</v>
      </c>
      <c r="BM29" s="16">
        <v>146.1</v>
      </c>
      <c r="BN29" s="16">
        <v>148.80000000000001</v>
      </c>
      <c r="BO29" s="16">
        <v>152.19999999999999</v>
      </c>
      <c r="BP29" s="16">
        <v>154.4</v>
      </c>
      <c r="BQ29" s="16">
        <v>159.30000000000001</v>
      </c>
      <c r="BR29" s="16">
        <v>160.19999999999999</v>
      </c>
      <c r="BS29" s="16">
        <v>165.8</v>
      </c>
      <c r="BT29" s="16">
        <v>167.7</v>
      </c>
      <c r="BU29" s="16">
        <v>172.5</v>
      </c>
      <c r="BV29" s="16">
        <v>174.5</v>
      </c>
      <c r="BW29" s="16">
        <v>177.4</v>
      </c>
      <c r="BX29" s="16">
        <v>182.8</v>
      </c>
      <c r="BY29" s="16">
        <v>187.4</v>
      </c>
      <c r="BZ29" s="16">
        <v>192.2</v>
      </c>
      <c r="CA29" s="16">
        <v>194.4</v>
      </c>
      <c r="CB29" s="16">
        <v>198.1</v>
      </c>
      <c r="CC29" s="16">
        <v>204.4</v>
      </c>
      <c r="CD29" s="16">
        <v>208.1</v>
      </c>
      <c r="CE29" s="16">
        <v>215.8</v>
      </c>
      <c r="CF29" s="16">
        <v>223.6</v>
      </c>
      <c r="CG29" s="16">
        <v>233.8</v>
      </c>
      <c r="CH29" s="16">
        <v>230.8</v>
      </c>
      <c r="CI29" s="16">
        <v>233.6</v>
      </c>
      <c r="CJ29" s="16">
        <v>233.4</v>
      </c>
      <c r="CK29" s="16">
        <v>225.1</v>
      </c>
      <c r="CL29" s="16">
        <v>217.3</v>
      </c>
      <c r="CM29" s="16">
        <v>234.5</v>
      </c>
      <c r="CN29" s="16">
        <v>235</v>
      </c>
      <c r="CO29" s="16">
        <v>236.7</v>
      </c>
      <c r="CP29" s="16">
        <v>249.3</v>
      </c>
      <c r="CQ29" s="16">
        <v>249.7</v>
      </c>
      <c r="CR29" s="16">
        <v>245.4</v>
      </c>
      <c r="CS29" s="16">
        <v>263.3</v>
      </c>
      <c r="CT29" s="16">
        <v>273.89999999999998</v>
      </c>
      <c r="CU29" s="16">
        <v>285.10000000000002</v>
      </c>
      <c r="CV29" s="16">
        <v>291.7</v>
      </c>
      <c r="CW29" s="16">
        <v>299.8</v>
      </c>
      <c r="CX29" s="16">
        <v>310.89999999999998</v>
      </c>
      <c r="CY29" s="16">
        <v>312.7</v>
      </c>
      <c r="CZ29" s="16">
        <v>314.60000000000002</v>
      </c>
      <c r="DA29" s="16">
        <v>320.2</v>
      </c>
      <c r="DB29" s="16">
        <v>327.39999999999998</v>
      </c>
      <c r="DC29" s="16">
        <v>347.1</v>
      </c>
      <c r="DD29" s="16">
        <v>353.9</v>
      </c>
      <c r="DE29" s="16">
        <v>354.7</v>
      </c>
      <c r="DF29" s="16">
        <v>368.3</v>
      </c>
      <c r="DG29" s="16">
        <v>379.1</v>
      </c>
      <c r="DH29" s="16">
        <v>388.4</v>
      </c>
      <c r="DI29" s="16">
        <v>399.6</v>
      </c>
      <c r="DJ29" s="16">
        <v>402.9</v>
      </c>
      <c r="DK29" s="16">
        <v>419.1</v>
      </c>
      <c r="DL29" s="16">
        <v>423</v>
      </c>
      <c r="DM29" s="16">
        <v>434.9</v>
      </c>
      <c r="DN29" s="16">
        <v>433</v>
      </c>
      <c r="DO29" s="16">
        <v>409.8</v>
      </c>
      <c r="DP29" s="16">
        <v>405.8</v>
      </c>
      <c r="DQ29" s="16">
        <v>412.2</v>
      </c>
      <c r="DR29" s="16">
        <v>427.5</v>
      </c>
      <c r="DS29" s="16">
        <v>431</v>
      </c>
      <c r="DT29" s="16">
        <v>436.5</v>
      </c>
      <c r="DU29" s="16">
        <v>448.9</v>
      </c>
      <c r="DV29" s="16">
        <v>453.6</v>
      </c>
      <c r="DW29" s="16">
        <v>449</v>
      </c>
      <c r="DX29" s="16">
        <v>465.7</v>
      </c>
      <c r="DY29" s="16">
        <v>474</v>
      </c>
      <c r="DZ29" s="16">
        <v>468.7</v>
      </c>
      <c r="EA29" s="16">
        <v>472.8</v>
      </c>
      <c r="EB29" s="16">
        <v>476.6</v>
      </c>
      <c r="EC29" s="16">
        <v>477.7</v>
      </c>
      <c r="ED29" s="16">
        <v>477.2</v>
      </c>
      <c r="EE29" s="16">
        <v>466.1</v>
      </c>
      <c r="EF29" s="16">
        <v>469.6</v>
      </c>
      <c r="EG29" s="16">
        <v>471.6</v>
      </c>
      <c r="EH29" s="16">
        <v>482.6</v>
      </c>
      <c r="EI29" s="16">
        <v>492.9</v>
      </c>
      <c r="EJ29" s="16">
        <v>494.9</v>
      </c>
      <c r="EK29" s="16">
        <v>495.8</v>
      </c>
      <c r="EL29" s="16">
        <v>508.9</v>
      </c>
      <c r="EM29" s="16">
        <v>495.4</v>
      </c>
      <c r="EN29" s="16">
        <v>500.9</v>
      </c>
      <c r="EO29" s="16">
        <v>507.9</v>
      </c>
      <c r="EP29" s="16">
        <v>517.29999999999995</v>
      </c>
      <c r="EQ29" s="16">
        <v>513.9</v>
      </c>
      <c r="ER29" s="16">
        <v>517.70000000000005</v>
      </c>
      <c r="ES29" s="16">
        <v>526.6</v>
      </c>
      <c r="ET29" s="16">
        <v>522.4</v>
      </c>
      <c r="EU29" s="16">
        <v>540.20000000000005</v>
      </c>
      <c r="EV29" s="16">
        <v>555.6</v>
      </c>
      <c r="EW29" s="16">
        <v>577.6</v>
      </c>
      <c r="EX29" s="16">
        <v>573.4</v>
      </c>
      <c r="EY29" s="16">
        <v>566.6</v>
      </c>
      <c r="EZ29" s="16">
        <v>568</v>
      </c>
      <c r="FA29" s="16">
        <v>569</v>
      </c>
      <c r="FB29" s="16">
        <v>584.9</v>
      </c>
      <c r="FC29" s="16">
        <v>601.29999999999995</v>
      </c>
      <c r="FD29" s="16">
        <v>602.4</v>
      </c>
      <c r="FE29" s="16">
        <v>598.6</v>
      </c>
      <c r="FF29" s="16">
        <v>598.79999999999995</v>
      </c>
      <c r="FG29" s="16">
        <v>557</v>
      </c>
      <c r="FH29" s="16">
        <v>409.6</v>
      </c>
      <c r="FI29" s="16">
        <v>438.3</v>
      </c>
      <c r="FJ29" s="16">
        <v>480.7</v>
      </c>
      <c r="FK29" s="16">
        <v>492.2</v>
      </c>
      <c r="FL29" s="16">
        <v>535.6</v>
      </c>
      <c r="FM29" s="16">
        <v>602.6</v>
      </c>
      <c r="FN29" s="16">
        <v>633</v>
      </c>
      <c r="FO29" s="16">
        <v>663.4</v>
      </c>
      <c r="FP29" s="16">
        <v>701.1</v>
      </c>
      <c r="FQ29" s="16">
        <v>722.5</v>
      </c>
      <c r="FR29" s="16">
        <v>728</v>
      </c>
      <c r="FS29" s="16">
        <v>731.9</v>
      </c>
      <c r="FT29" s="16">
        <v>709.8</v>
      </c>
      <c r="FU29" s="16">
        <v>702.4</v>
      </c>
      <c r="FV29" s="16">
        <v>716.7</v>
      </c>
      <c r="FW29" s="16"/>
    </row>
    <row r="30" spans="1:179">
      <c r="A30" s="16" t="s">
        <v>850</v>
      </c>
      <c r="B30" s="19" t="s">
        <v>1392</v>
      </c>
      <c r="C30" s="19">
        <v>45.6</v>
      </c>
      <c r="D30" s="19">
        <v>43.8</v>
      </c>
      <c r="E30" s="19">
        <v>40.5</v>
      </c>
      <c r="F30" s="19">
        <v>49.8</v>
      </c>
      <c r="G30" s="19">
        <v>54.3</v>
      </c>
      <c r="H30" s="19">
        <v>59.7</v>
      </c>
      <c r="I30" s="19">
        <v>63.2</v>
      </c>
      <c r="J30" s="19">
        <v>59.1</v>
      </c>
      <c r="K30" s="19">
        <v>62.3</v>
      </c>
      <c r="L30" s="19">
        <v>66.3</v>
      </c>
      <c r="M30" s="19">
        <v>66.400000000000006</v>
      </c>
      <c r="N30" s="19">
        <v>62.9</v>
      </c>
      <c r="O30" s="19">
        <v>59.8</v>
      </c>
      <c r="P30" s="19">
        <v>62.1</v>
      </c>
      <c r="Q30" s="19">
        <v>67.400000000000006</v>
      </c>
      <c r="R30" s="19">
        <v>70</v>
      </c>
      <c r="S30" s="19">
        <v>77.8</v>
      </c>
      <c r="T30" s="19">
        <v>85.7</v>
      </c>
      <c r="U30" s="19">
        <v>89.9</v>
      </c>
      <c r="V30" s="19">
        <v>88.9</v>
      </c>
      <c r="W30" s="19">
        <v>86.9</v>
      </c>
      <c r="X30" s="19">
        <v>86.7</v>
      </c>
      <c r="Y30" s="19">
        <v>87.5</v>
      </c>
      <c r="Z30" s="19">
        <v>88.1</v>
      </c>
      <c r="AA30" s="19">
        <v>94.3</v>
      </c>
      <c r="AB30" s="19">
        <v>96.6</v>
      </c>
      <c r="AC30" s="19">
        <v>91</v>
      </c>
      <c r="AD30" s="19">
        <v>95.5</v>
      </c>
      <c r="AE30" s="19">
        <v>98</v>
      </c>
      <c r="AF30" s="19">
        <v>103.2</v>
      </c>
      <c r="AG30" s="19">
        <v>108.1</v>
      </c>
      <c r="AH30" s="19">
        <v>113.8</v>
      </c>
      <c r="AI30" s="19">
        <v>120.5</v>
      </c>
      <c r="AJ30" s="19">
        <v>123.7</v>
      </c>
      <c r="AK30" s="19">
        <v>133.30000000000001</v>
      </c>
      <c r="AL30" s="19">
        <v>140.4</v>
      </c>
      <c r="AM30" s="19">
        <v>149</v>
      </c>
      <c r="AN30" s="19">
        <v>158.1</v>
      </c>
      <c r="AO30" s="19">
        <v>154.4</v>
      </c>
      <c r="AP30" s="19">
        <v>150.1</v>
      </c>
      <c r="AQ30" s="19">
        <v>154.19999999999999</v>
      </c>
      <c r="AR30" s="19">
        <v>152.9</v>
      </c>
      <c r="AS30" s="19">
        <v>157.6</v>
      </c>
      <c r="AT30" s="19">
        <v>151.9</v>
      </c>
      <c r="AU30" s="19">
        <v>147.30000000000001</v>
      </c>
      <c r="AV30" s="19">
        <v>139.4</v>
      </c>
      <c r="AW30" s="19">
        <v>136.4</v>
      </c>
      <c r="AX30" s="19">
        <v>123.9</v>
      </c>
      <c r="AY30" s="19">
        <v>122.1</v>
      </c>
      <c r="AZ30" s="19">
        <v>125</v>
      </c>
      <c r="BA30" s="19">
        <v>119.7</v>
      </c>
      <c r="BB30" s="19">
        <v>117.1</v>
      </c>
      <c r="BC30" s="19">
        <v>114.7</v>
      </c>
      <c r="BD30" s="19">
        <v>123.7</v>
      </c>
      <c r="BE30" s="19">
        <v>121.3</v>
      </c>
      <c r="BF30" s="19">
        <v>138</v>
      </c>
      <c r="BG30" s="19">
        <v>138</v>
      </c>
      <c r="BH30" s="19">
        <v>153.30000000000001</v>
      </c>
      <c r="BI30" s="19">
        <v>169.7</v>
      </c>
      <c r="BJ30" s="19">
        <v>185.3</v>
      </c>
      <c r="BK30" s="19">
        <v>191.4</v>
      </c>
      <c r="BL30" s="19">
        <v>199.1</v>
      </c>
      <c r="BM30" s="19">
        <v>211</v>
      </c>
      <c r="BN30" s="19">
        <v>206</v>
      </c>
      <c r="BO30" s="19">
        <v>203.3</v>
      </c>
      <c r="BP30" s="19">
        <v>210.2</v>
      </c>
      <c r="BQ30" s="19">
        <v>220</v>
      </c>
      <c r="BR30" s="19">
        <v>228.7</v>
      </c>
      <c r="BS30" s="19">
        <v>247.1</v>
      </c>
      <c r="BT30" s="19">
        <v>252.3</v>
      </c>
      <c r="BU30" s="19">
        <v>263</v>
      </c>
      <c r="BV30" s="19">
        <v>264.7</v>
      </c>
      <c r="BW30" s="19">
        <v>264.5</v>
      </c>
      <c r="BX30" s="19">
        <v>270.8</v>
      </c>
      <c r="BY30" s="19">
        <v>272.60000000000002</v>
      </c>
      <c r="BZ30" s="19">
        <v>269.60000000000002</v>
      </c>
      <c r="CA30" s="19">
        <v>271.2</v>
      </c>
      <c r="CB30" s="19">
        <v>282.7</v>
      </c>
      <c r="CC30" s="19">
        <v>305.5</v>
      </c>
      <c r="CD30" s="19">
        <v>315.5</v>
      </c>
      <c r="CE30" s="19">
        <v>336.2</v>
      </c>
      <c r="CF30" s="19">
        <v>357.6</v>
      </c>
      <c r="CG30" s="19">
        <v>357.7</v>
      </c>
      <c r="CH30" s="19">
        <v>357.1</v>
      </c>
      <c r="CI30" s="19">
        <v>333.1</v>
      </c>
      <c r="CJ30" s="19">
        <v>303.10000000000002</v>
      </c>
      <c r="CK30" s="19">
        <v>300.5</v>
      </c>
      <c r="CL30" s="19">
        <v>220.5</v>
      </c>
      <c r="CM30" s="19">
        <v>268.39999999999998</v>
      </c>
      <c r="CN30" s="19">
        <v>302.60000000000002</v>
      </c>
      <c r="CO30" s="19">
        <v>307.5</v>
      </c>
      <c r="CP30" s="19">
        <v>281.60000000000002</v>
      </c>
      <c r="CQ30" s="19">
        <v>313.2</v>
      </c>
      <c r="CR30" s="19">
        <v>311.60000000000002</v>
      </c>
      <c r="CS30" s="19">
        <v>324.5</v>
      </c>
      <c r="CT30" s="19">
        <v>326.39999999999998</v>
      </c>
      <c r="CU30" s="19">
        <v>341.9</v>
      </c>
      <c r="CV30" s="19">
        <v>381.6</v>
      </c>
      <c r="CW30" s="19">
        <v>389.5</v>
      </c>
      <c r="CX30" s="19">
        <v>438.9</v>
      </c>
      <c r="CY30" s="19">
        <v>451.7</v>
      </c>
      <c r="CZ30" s="19">
        <v>475.4</v>
      </c>
      <c r="DA30" s="19">
        <v>493.5</v>
      </c>
      <c r="DB30" s="19">
        <v>557.20000000000005</v>
      </c>
      <c r="DC30" s="19">
        <v>587.1</v>
      </c>
      <c r="DD30" s="19">
        <v>646</v>
      </c>
      <c r="DE30" s="19">
        <v>685.2</v>
      </c>
      <c r="DF30" s="19">
        <v>706.4</v>
      </c>
      <c r="DG30" s="19">
        <v>735.4</v>
      </c>
      <c r="DH30" s="19">
        <v>781.8</v>
      </c>
      <c r="DI30" s="19">
        <v>767.1</v>
      </c>
      <c r="DJ30" s="19">
        <v>733.8</v>
      </c>
      <c r="DK30" s="19">
        <v>759.4</v>
      </c>
      <c r="DL30" s="19">
        <v>741.8</v>
      </c>
      <c r="DM30" s="19">
        <v>692.4</v>
      </c>
      <c r="DN30" s="19">
        <v>646.4</v>
      </c>
      <c r="DO30" s="19">
        <v>547</v>
      </c>
      <c r="DP30" s="19">
        <v>537.29999999999995</v>
      </c>
      <c r="DQ30" s="19">
        <v>518.1</v>
      </c>
      <c r="DR30" s="19">
        <v>553.70000000000005</v>
      </c>
      <c r="DS30" s="19">
        <v>536.5</v>
      </c>
      <c r="DT30" s="19">
        <v>545.70000000000005</v>
      </c>
      <c r="DU30" s="19">
        <v>559.79999999999995</v>
      </c>
      <c r="DV30" s="19">
        <v>575.29999999999995</v>
      </c>
      <c r="DW30" s="19">
        <v>581.1</v>
      </c>
      <c r="DX30" s="19">
        <v>607.29999999999995</v>
      </c>
      <c r="DY30" s="19">
        <v>599.4</v>
      </c>
      <c r="DZ30" s="19">
        <v>572</v>
      </c>
      <c r="EA30" s="19">
        <v>593.20000000000005</v>
      </c>
      <c r="EB30" s="19">
        <v>587.5</v>
      </c>
      <c r="EC30" s="19">
        <v>597.5</v>
      </c>
      <c r="ED30" s="19">
        <v>600.5</v>
      </c>
      <c r="EE30" s="19">
        <v>618.6</v>
      </c>
      <c r="EF30" s="19">
        <v>616.79999999999995</v>
      </c>
      <c r="EG30" s="19">
        <v>610</v>
      </c>
      <c r="EH30" s="19">
        <v>622.29999999999995</v>
      </c>
      <c r="EI30" s="19">
        <v>630.4</v>
      </c>
      <c r="EJ30" s="19">
        <v>646.20000000000005</v>
      </c>
      <c r="EK30" s="19">
        <v>647.79999999999995</v>
      </c>
      <c r="EL30" s="19">
        <v>661.1</v>
      </c>
      <c r="EM30" s="19">
        <v>630.5</v>
      </c>
      <c r="EN30" s="19">
        <v>660.7</v>
      </c>
      <c r="EO30" s="19">
        <v>663.7</v>
      </c>
      <c r="EP30" s="19">
        <v>606.9</v>
      </c>
      <c r="EQ30" s="19">
        <v>644.4</v>
      </c>
      <c r="ER30" s="19">
        <v>665.6</v>
      </c>
      <c r="ES30" s="19">
        <v>672.9</v>
      </c>
      <c r="ET30" s="19">
        <v>663.3</v>
      </c>
      <c r="EU30" s="19">
        <v>692</v>
      </c>
      <c r="EV30" s="19">
        <v>723</v>
      </c>
      <c r="EW30" s="19">
        <v>751.1</v>
      </c>
      <c r="EX30" s="19">
        <v>786.6</v>
      </c>
      <c r="EY30" s="19">
        <v>796</v>
      </c>
      <c r="EZ30" s="19">
        <v>847.6</v>
      </c>
      <c r="FA30" s="19">
        <v>863.7</v>
      </c>
      <c r="FB30" s="19">
        <v>886.1</v>
      </c>
      <c r="FC30" s="19">
        <v>884.7</v>
      </c>
      <c r="FD30" s="19">
        <v>905.3</v>
      </c>
      <c r="FE30" s="19">
        <v>892.6</v>
      </c>
      <c r="FF30" s="19">
        <v>888.6</v>
      </c>
      <c r="FG30" s="19">
        <v>802.3</v>
      </c>
      <c r="FH30" s="19">
        <v>704.8</v>
      </c>
      <c r="FI30" s="19">
        <v>775.8</v>
      </c>
      <c r="FJ30" s="19">
        <v>829.5</v>
      </c>
      <c r="FK30" s="19">
        <v>861.8</v>
      </c>
      <c r="FL30" s="19">
        <v>921.1</v>
      </c>
      <c r="FM30" s="19">
        <v>963.8</v>
      </c>
      <c r="FN30" s="19">
        <v>967.8</v>
      </c>
      <c r="FO30" s="19">
        <v>1006.2</v>
      </c>
      <c r="FP30" s="19">
        <v>1027.4000000000001</v>
      </c>
      <c r="FQ30" s="19">
        <v>1094.3</v>
      </c>
      <c r="FR30" s="19">
        <v>1155.2</v>
      </c>
      <c r="FS30" s="19">
        <v>1231.8</v>
      </c>
      <c r="FT30" s="19">
        <v>1279.7</v>
      </c>
      <c r="FU30" s="19">
        <v>1335.8</v>
      </c>
      <c r="FV30" s="19" t="s">
        <v>934</v>
      </c>
      <c r="FW30" s="16"/>
    </row>
    <row r="31" spans="1:179">
      <c r="A31" s="16" t="s">
        <v>852</v>
      </c>
      <c r="B31" s="16" t="s">
        <v>1393</v>
      </c>
      <c r="C31" s="16" t="s">
        <v>934</v>
      </c>
      <c r="D31" s="16" t="s">
        <v>934</v>
      </c>
      <c r="E31" s="16" t="s">
        <v>934</v>
      </c>
      <c r="F31" s="16" t="s">
        <v>934</v>
      </c>
      <c r="G31" s="16" t="s">
        <v>934</v>
      </c>
      <c r="H31" s="16" t="s">
        <v>934</v>
      </c>
      <c r="I31" s="16" t="s">
        <v>934</v>
      </c>
      <c r="J31" s="16" t="s">
        <v>934</v>
      </c>
      <c r="K31" s="16" t="s">
        <v>934</v>
      </c>
      <c r="L31" s="16" t="s">
        <v>934</v>
      </c>
      <c r="M31" s="16" t="s">
        <v>934</v>
      </c>
      <c r="N31" s="16" t="s">
        <v>934</v>
      </c>
      <c r="O31" s="16" t="s">
        <v>934</v>
      </c>
      <c r="P31" s="16" t="s">
        <v>934</v>
      </c>
      <c r="Q31" s="16" t="s">
        <v>934</v>
      </c>
      <c r="R31" s="16" t="s">
        <v>934</v>
      </c>
      <c r="S31" s="16" t="s">
        <v>934</v>
      </c>
      <c r="T31" s="16" t="s">
        <v>934</v>
      </c>
      <c r="U31" s="16" t="s">
        <v>934</v>
      </c>
      <c r="V31" s="16" t="s">
        <v>934</v>
      </c>
      <c r="W31" s="16" t="s">
        <v>934</v>
      </c>
      <c r="X31" s="16" t="s">
        <v>934</v>
      </c>
      <c r="Y31" s="16" t="s">
        <v>934</v>
      </c>
      <c r="Z31" s="16" t="s">
        <v>934</v>
      </c>
      <c r="AA31" s="16">
        <v>2.8</v>
      </c>
      <c r="AB31" s="16">
        <v>2.7</v>
      </c>
      <c r="AC31" s="16">
        <v>2.6</v>
      </c>
      <c r="AD31" s="16">
        <v>2.7</v>
      </c>
      <c r="AE31" s="16">
        <v>2.6</v>
      </c>
      <c r="AF31" s="16">
        <v>2.5</v>
      </c>
      <c r="AG31" s="16">
        <v>2.2000000000000002</v>
      </c>
      <c r="AH31" s="16">
        <v>2.1</v>
      </c>
      <c r="AI31" s="16">
        <v>1.9</v>
      </c>
      <c r="AJ31" s="16">
        <v>1.9</v>
      </c>
      <c r="AK31" s="16">
        <v>1.7</v>
      </c>
      <c r="AL31" s="16">
        <v>1.9</v>
      </c>
      <c r="AM31" s="16">
        <v>2.1</v>
      </c>
      <c r="AN31" s="16">
        <v>2.2000000000000002</v>
      </c>
      <c r="AO31" s="16">
        <v>2.2999999999999998</v>
      </c>
      <c r="AP31" s="16">
        <v>2.6</v>
      </c>
      <c r="AQ31" s="16">
        <v>3.3</v>
      </c>
      <c r="AR31" s="16">
        <v>3.4</v>
      </c>
      <c r="AS31" s="16">
        <v>3.5</v>
      </c>
      <c r="AT31" s="16">
        <v>3.8</v>
      </c>
      <c r="AU31" s="16">
        <v>3.6</v>
      </c>
      <c r="AV31" s="16">
        <v>3.9</v>
      </c>
      <c r="AW31" s="16">
        <v>4.0999999999999996</v>
      </c>
      <c r="AX31" s="16">
        <v>4.5</v>
      </c>
      <c r="AY31" s="16">
        <v>4.7</v>
      </c>
      <c r="AZ31" s="16">
        <v>4.8</v>
      </c>
      <c r="BA31" s="16">
        <v>4.7</v>
      </c>
      <c r="BB31" s="16">
        <v>4.9000000000000004</v>
      </c>
      <c r="BC31" s="16">
        <v>4.8</v>
      </c>
      <c r="BD31" s="16">
        <v>5.0999999999999996</v>
      </c>
      <c r="BE31" s="16">
        <v>5.0999999999999996</v>
      </c>
      <c r="BF31" s="16">
        <v>5.5</v>
      </c>
      <c r="BG31" s="16">
        <v>5.8</v>
      </c>
      <c r="BH31" s="16">
        <v>6</v>
      </c>
      <c r="BI31" s="16">
        <v>6</v>
      </c>
      <c r="BJ31" s="16">
        <v>6.1</v>
      </c>
      <c r="BK31" s="16">
        <v>6.2</v>
      </c>
      <c r="BL31" s="16">
        <v>6.3</v>
      </c>
      <c r="BM31" s="16">
        <v>6.3</v>
      </c>
      <c r="BN31" s="16">
        <v>6.4</v>
      </c>
      <c r="BO31" s="16">
        <v>6</v>
      </c>
      <c r="BP31" s="16">
        <v>6.2</v>
      </c>
      <c r="BQ31" s="16">
        <v>6.3</v>
      </c>
      <c r="BR31" s="16">
        <v>6.6</v>
      </c>
      <c r="BS31" s="16">
        <v>6.4</v>
      </c>
      <c r="BT31" s="16">
        <v>6.6</v>
      </c>
      <c r="BU31" s="16">
        <v>6.7</v>
      </c>
      <c r="BV31" s="16">
        <v>6.9</v>
      </c>
      <c r="BW31" s="16">
        <v>6.8</v>
      </c>
      <c r="BX31" s="16">
        <v>6.8</v>
      </c>
      <c r="BY31" s="16">
        <v>7.1</v>
      </c>
      <c r="BZ31" s="16">
        <v>7.3</v>
      </c>
      <c r="CA31" s="16">
        <v>12.3</v>
      </c>
      <c r="CB31" s="16">
        <v>11.8</v>
      </c>
      <c r="CC31" s="16">
        <v>10.7</v>
      </c>
      <c r="CD31" s="16">
        <v>11.2</v>
      </c>
      <c r="CE31" s="16">
        <v>11.6</v>
      </c>
      <c r="CF31" s="16">
        <v>11.9</v>
      </c>
      <c r="CG31" s="16">
        <v>11.9</v>
      </c>
      <c r="CH31" s="16">
        <v>12.1</v>
      </c>
      <c r="CI31" s="16">
        <v>12.3</v>
      </c>
      <c r="CJ31" s="16">
        <v>12.4</v>
      </c>
      <c r="CK31" s="16">
        <v>12.7</v>
      </c>
      <c r="CL31" s="16">
        <v>12.7</v>
      </c>
      <c r="CM31" s="16">
        <v>12.6</v>
      </c>
      <c r="CN31" s="16">
        <v>12.7</v>
      </c>
      <c r="CO31" s="16">
        <v>13</v>
      </c>
      <c r="CP31" s="16">
        <v>13.1</v>
      </c>
      <c r="CQ31" s="16">
        <v>13.3</v>
      </c>
      <c r="CR31" s="16">
        <v>13.1</v>
      </c>
      <c r="CS31" s="16">
        <v>13.4</v>
      </c>
      <c r="CT31" s="16">
        <v>13.6</v>
      </c>
      <c r="CU31" s="16">
        <v>14.3</v>
      </c>
      <c r="CV31" s="16">
        <v>14.7</v>
      </c>
      <c r="CW31" s="16">
        <v>14.4</v>
      </c>
      <c r="CX31" s="16">
        <v>14.7</v>
      </c>
      <c r="CY31" s="16">
        <v>16.2</v>
      </c>
      <c r="CZ31" s="16">
        <v>16.3</v>
      </c>
      <c r="DA31" s="16">
        <v>16.399999999999999</v>
      </c>
      <c r="DB31" s="16">
        <v>16.7</v>
      </c>
      <c r="DC31" s="16">
        <v>16.7</v>
      </c>
      <c r="DD31" s="16">
        <v>16.600000000000001</v>
      </c>
      <c r="DE31" s="16">
        <v>16.2</v>
      </c>
      <c r="DF31" s="16">
        <v>17</v>
      </c>
      <c r="DG31" s="16">
        <v>16.2</v>
      </c>
      <c r="DH31" s="16">
        <v>16.3</v>
      </c>
      <c r="DI31" s="16">
        <v>15.4</v>
      </c>
      <c r="DJ31" s="16">
        <v>16.600000000000001</v>
      </c>
      <c r="DK31" s="16">
        <v>18.3</v>
      </c>
      <c r="DL31" s="16">
        <v>16.8</v>
      </c>
      <c r="DM31" s="16">
        <v>16.2</v>
      </c>
      <c r="DN31" s="16">
        <v>17.600000000000001</v>
      </c>
      <c r="DO31" s="16">
        <v>14.7</v>
      </c>
      <c r="DP31" s="16">
        <v>14</v>
      </c>
      <c r="DQ31" s="16">
        <v>13.7</v>
      </c>
      <c r="DR31" s="16">
        <v>13.2</v>
      </c>
      <c r="DS31" s="16">
        <v>12.9</v>
      </c>
      <c r="DT31" s="16">
        <v>13.5</v>
      </c>
      <c r="DU31" s="16">
        <v>13.9</v>
      </c>
      <c r="DV31" s="16">
        <v>13.8</v>
      </c>
      <c r="DW31" s="16">
        <v>13.7</v>
      </c>
      <c r="DX31" s="16">
        <v>13.8</v>
      </c>
      <c r="DY31" s="16">
        <v>14.2</v>
      </c>
      <c r="DZ31" s="16">
        <v>14.1</v>
      </c>
      <c r="EA31" s="16">
        <v>14</v>
      </c>
      <c r="EB31" s="16">
        <v>14.5</v>
      </c>
      <c r="EC31" s="16">
        <v>14.5</v>
      </c>
      <c r="ED31" s="16">
        <v>14.2</v>
      </c>
      <c r="EE31" s="16">
        <v>14.9</v>
      </c>
      <c r="EF31" s="16">
        <v>15.2</v>
      </c>
      <c r="EG31" s="16">
        <v>15.3</v>
      </c>
      <c r="EH31" s="16">
        <v>15.5</v>
      </c>
      <c r="EI31" s="16">
        <v>15.6</v>
      </c>
      <c r="EJ31" s="16">
        <v>16</v>
      </c>
      <c r="EK31" s="16">
        <v>16.100000000000001</v>
      </c>
      <c r="EL31" s="16">
        <v>16.100000000000001</v>
      </c>
      <c r="EM31" s="16">
        <v>16.3</v>
      </c>
      <c r="EN31" s="16">
        <v>16.5</v>
      </c>
      <c r="EO31" s="16">
        <v>16.899999999999999</v>
      </c>
      <c r="EP31" s="16">
        <v>17.100000000000001</v>
      </c>
      <c r="EQ31" s="16">
        <v>17.2</v>
      </c>
      <c r="ER31" s="16">
        <v>17.3</v>
      </c>
      <c r="ES31" s="16">
        <v>17.399999999999999</v>
      </c>
      <c r="ET31" s="16">
        <v>17.3</v>
      </c>
      <c r="EU31" s="16">
        <v>16.600000000000001</v>
      </c>
      <c r="EV31" s="16">
        <v>17</v>
      </c>
      <c r="EW31" s="16">
        <v>17.2</v>
      </c>
      <c r="EX31" s="16">
        <v>17.100000000000001</v>
      </c>
      <c r="EY31" s="16">
        <v>16.899999999999999</v>
      </c>
      <c r="EZ31" s="16">
        <v>17</v>
      </c>
      <c r="FA31" s="16">
        <v>17.5</v>
      </c>
      <c r="FB31" s="16">
        <v>17.5</v>
      </c>
      <c r="FC31" s="16">
        <v>18.3</v>
      </c>
      <c r="FD31" s="16">
        <v>18.7</v>
      </c>
      <c r="FE31" s="16">
        <v>19</v>
      </c>
      <c r="FF31" s="16">
        <v>19.600000000000001</v>
      </c>
      <c r="FG31" s="16">
        <v>16</v>
      </c>
      <c r="FH31" s="16">
        <v>13.2</v>
      </c>
      <c r="FI31" s="16">
        <v>13.7</v>
      </c>
      <c r="FJ31" s="16">
        <v>14.8</v>
      </c>
      <c r="FK31" s="16">
        <v>16.8</v>
      </c>
      <c r="FL31" s="16">
        <v>17.2</v>
      </c>
      <c r="FM31" s="16">
        <v>18.600000000000001</v>
      </c>
      <c r="FN31" s="16">
        <v>19.100000000000001</v>
      </c>
      <c r="FO31" s="16">
        <v>22.7</v>
      </c>
      <c r="FP31" s="16">
        <v>23</v>
      </c>
      <c r="FQ31" s="16">
        <v>23.6</v>
      </c>
      <c r="FR31" s="16">
        <v>24.5</v>
      </c>
      <c r="FS31" s="16">
        <v>23.9</v>
      </c>
      <c r="FT31" s="16">
        <v>25</v>
      </c>
      <c r="FU31" s="16">
        <v>25.1</v>
      </c>
      <c r="FV31" s="16" t="s">
        <v>934</v>
      </c>
      <c r="FW31" s="16"/>
    </row>
    <row r="32" spans="1:179">
      <c r="A32" s="16" t="s">
        <v>854</v>
      </c>
      <c r="B32" s="16" t="s">
        <v>1394</v>
      </c>
      <c r="C32" s="16" t="s">
        <v>934</v>
      </c>
      <c r="D32" s="16" t="s">
        <v>934</v>
      </c>
      <c r="E32" s="16" t="s">
        <v>934</v>
      </c>
      <c r="F32" s="16" t="s">
        <v>934</v>
      </c>
      <c r="G32" s="16" t="s">
        <v>934</v>
      </c>
      <c r="H32" s="16" t="s">
        <v>934</v>
      </c>
      <c r="I32" s="16" t="s">
        <v>934</v>
      </c>
      <c r="J32" s="16" t="s">
        <v>934</v>
      </c>
      <c r="K32" s="16" t="s">
        <v>934</v>
      </c>
      <c r="L32" s="16" t="s">
        <v>934</v>
      </c>
      <c r="M32" s="16" t="s">
        <v>934</v>
      </c>
      <c r="N32" s="16" t="s">
        <v>934</v>
      </c>
      <c r="O32" s="16" t="s">
        <v>934</v>
      </c>
      <c r="P32" s="16" t="s">
        <v>934</v>
      </c>
      <c r="Q32" s="16" t="s">
        <v>934</v>
      </c>
      <c r="R32" s="16" t="s">
        <v>934</v>
      </c>
      <c r="S32" s="16" t="s">
        <v>934</v>
      </c>
      <c r="T32" s="16" t="s">
        <v>934</v>
      </c>
      <c r="U32" s="16" t="s">
        <v>934</v>
      </c>
      <c r="V32" s="16" t="s">
        <v>934</v>
      </c>
      <c r="W32" s="16" t="s">
        <v>934</v>
      </c>
      <c r="X32" s="16" t="s">
        <v>934</v>
      </c>
      <c r="Y32" s="16" t="s">
        <v>934</v>
      </c>
      <c r="Z32" s="16" t="s">
        <v>934</v>
      </c>
      <c r="AA32" s="16">
        <v>91.5</v>
      </c>
      <c r="AB32" s="16">
        <v>93.9</v>
      </c>
      <c r="AC32" s="16">
        <v>88.5</v>
      </c>
      <c r="AD32" s="16">
        <v>92.8</v>
      </c>
      <c r="AE32" s="16">
        <v>95.4</v>
      </c>
      <c r="AF32" s="16">
        <v>100.7</v>
      </c>
      <c r="AG32" s="16">
        <v>106</v>
      </c>
      <c r="AH32" s="16">
        <v>111.7</v>
      </c>
      <c r="AI32" s="16">
        <v>118.6</v>
      </c>
      <c r="AJ32" s="16">
        <v>121.7</v>
      </c>
      <c r="AK32" s="16">
        <v>131.6</v>
      </c>
      <c r="AL32" s="16">
        <v>138.5</v>
      </c>
      <c r="AM32" s="16">
        <v>147</v>
      </c>
      <c r="AN32" s="16">
        <v>155.9</v>
      </c>
      <c r="AO32" s="16">
        <v>152.1</v>
      </c>
      <c r="AP32" s="16">
        <v>147.5</v>
      </c>
      <c r="AQ32" s="16">
        <v>151</v>
      </c>
      <c r="AR32" s="16">
        <v>149.5</v>
      </c>
      <c r="AS32" s="16">
        <v>154.1</v>
      </c>
      <c r="AT32" s="16">
        <v>148.1</v>
      </c>
      <c r="AU32" s="16">
        <v>143.69999999999999</v>
      </c>
      <c r="AV32" s="16">
        <v>135.5</v>
      </c>
      <c r="AW32" s="16">
        <v>132.30000000000001</v>
      </c>
      <c r="AX32" s="16">
        <v>119.4</v>
      </c>
      <c r="AY32" s="16">
        <v>117.3</v>
      </c>
      <c r="AZ32" s="16">
        <v>120.3</v>
      </c>
      <c r="BA32" s="16">
        <v>115</v>
      </c>
      <c r="BB32" s="16">
        <v>112.2</v>
      </c>
      <c r="BC32" s="16">
        <v>109.9</v>
      </c>
      <c r="BD32" s="16">
        <v>118.7</v>
      </c>
      <c r="BE32" s="16">
        <v>116.1</v>
      </c>
      <c r="BF32" s="16">
        <v>132.5</v>
      </c>
      <c r="BG32" s="16">
        <v>132.30000000000001</v>
      </c>
      <c r="BH32" s="16">
        <v>147.30000000000001</v>
      </c>
      <c r="BI32" s="16">
        <v>163.69999999999999</v>
      </c>
      <c r="BJ32" s="16">
        <v>179.2</v>
      </c>
      <c r="BK32" s="16">
        <v>185.2</v>
      </c>
      <c r="BL32" s="16">
        <v>192.8</v>
      </c>
      <c r="BM32" s="16">
        <v>204.8</v>
      </c>
      <c r="BN32" s="16">
        <v>199.7</v>
      </c>
      <c r="BO32" s="16">
        <v>197.2</v>
      </c>
      <c r="BP32" s="16">
        <v>204</v>
      </c>
      <c r="BQ32" s="16">
        <v>213.7</v>
      </c>
      <c r="BR32" s="16">
        <v>222.1</v>
      </c>
      <c r="BS32" s="16">
        <v>240.6</v>
      </c>
      <c r="BT32" s="16">
        <v>245.7</v>
      </c>
      <c r="BU32" s="16">
        <v>256.3</v>
      </c>
      <c r="BV32" s="16">
        <v>257.7</v>
      </c>
      <c r="BW32" s="16">
        <v>257.7</v>
      </c>
      <c r="BX32" s="16">
        <v>263.89999999999998</v>
      </c>
      <c r="BY32" s="16">
        <v>265.5</v>
      </c>
      <c r="BZ32" s="16">
        <v>262.3</v>
      </c>
      <c r="CA32" s="16">
        <v>258.89999999999998</v>
      </c>
      <c r="CB32" s="16">
        <v>270.89999999999998</v>
      </c>
      <c r="CC32" s="16">
        <v>294.8</v>
      </c>
      <c r="CD32" s="16">
        <v>304.3</v>
      </c>
      <c r="CE32" s="16">
        <v>324.60000000000002</v>
      </c>
      <c r="CF32" s="16">
        <v>345.7</v>
      </c>
      <c r="CG32" s="16">
        <v>345.8</v>
      </c>
      <c r="CH32" s="16">
        <v>345</v>
      </c>
      <c r="CI32" s="16">
        <v>320.8</v>
      </c>
      <c r="CJ32" s="16">
        <v>290.7</v>
      </c>
      <c r="CK32" s="16">
        <v>287.8</v>
      </c>
      <c r="CL32" s="16">
        <v>207.8</v>
      </c>
      <c r="CM32" s="16">
        <v>255.8</v>
      </c>
      <c r="CN32" s="16">
        <v>289.89999999999998</v>
      </c>
      <c r="CO32" s="16">
        <v>294.5</v>
      </c>
      <c r="CP32" s="16">
        <v>268.60000000000002</v>
      </c>
      <c r="CQ32" s="16">
        <v>299.8</v>
      </c>
      <c r="CR32" s="16">
        <v>298.39999999999998</v>
      </c>
      <c r="CS32" s="16">
        <v>311.2</v>
      </c>
      <c r="CT32" s="16">
        <v>312.7</v>
      </c>
      <c r="CU32" s="16">
        <v>327.60000000000002</v>
      </c>
      <c r="CV32" s="16">
        <v>366.9</v>
      </c>
      <c r="CW32" s="16">
        <v>375</v>
      </c>
      <c r="CX32" s="16">
        <v>424.2</v>
      </c>
      <c r="CY32" s="16">
        <v>435.5</v>
      </c>
      <c r="CZ32" s="16">
        <v>459.1</v>
      </c>
      <c r="DA32" s="16">
        <v>477.2</v>
      </c>
      <c r="DB32" s="16">
        <v>540.5</v>
      </c>
      <c r="DC32" s="16">
        <v>570.4</v>
      </c>
      <c r="DD32" s="16">
        <v>629.29999999999995</v>
      </c>
      <c r="DE32" s="16">
        <v>669</v>
      </c>
      <c r="DF32" s="16">
        <v>689.4</v>
      </c>
      <c r="DG32" s="16">
        <v>719.2</v>
      </c>
      <c r="DH32" s="16">
        <v>765.5</v>
      </c>
      <c r="DI32" s="16">
        <v>751.6</v>
      </c>
      <c r="DJ32" s="16">
        <v>717.2</v>
      </c>
      <c r="DK32" s="16">
        <v>741.1</v>
      </c>
      <c r="DL32" s="16">
        <v>725.1</v>
      </c>
      <c r="DM32" s="16">
        <v>676.2</v>
      </c>
      <c r="DN32" s="16">
        <v>628.79999999999995</v>
      </c>
      <c r="DO32" s="16">
        <v>532.29999999999995</v>
      </c>
      <c r="DP32" s="16">
        <v>523.29999999999995</v>
      </c>
      <c r="DQ32" s="16">
        <v>504.3</v>
      </c>
      <c r="DR32" s="16">
        <v>540.5</v>
      </c>
      <c r="DS32" s="16">
        <v>523.6</v>
      </c>
      <c r="DT32" s="16">
        <v>532.20000000000005</v>
      </c>
      <c r="DU32" s="16">
        <v>545.9</v>
      </c>
      <c r="DV32" s="16">
        <v>561.5</v>
      </c>
      <c r="DW32" s="16">
        <v>567.4</v>
      </c>
      <c r="DX32" s="16">
        <v>593.6</v>
      </c>
      <c r="DY32" s="16">
        <v>585.20000000000005</v>
      </c>
      <c r="DZ32" s="16">
        <v>557.9</v>
      </c>
      <c r="EA32" s="16">
        <v>579.20000000000005</v>
      </c>
      <c r="EB32" s="16">
        <v>573</v>
      </c>
      <c r="EC32" s="16">
        <v>583</v>
      </c>
      <c r="ED32" s="16">
        <v>586.4</v>
      </c>
      <c r="EE32" s="16">
        <v>603.70000000000005</v>
      </c>
      <c r="EF32" s="16">
        <v>601.6</v>
      </c>
      <c r="EG32" s="16">
        <v>594.70000000000005</v>
      </c>
      <c r="EH32" s="16">
        <v>606.79999999999995</v>
      </c>
      <c r="EI32" s="16">
        <v>614.79999999999995</v>
      </c>
      <c r="EJ32" s="16">
        <v>630.20000000000005</v>
      </c>
      <c r="EK32" s="16">
        <v>631.70000000000005</v>
      </c>
      <c r="EL32" s="16">
        <v>645</v>
      </c>
      <c r="EM32" s="16">
        <v>614.20000000000005</v>
      </c>
      <c r="EN32" s="16">
        <v>644.20000000000005</v>
      </c>
      <c r="EO32" s="16">
        <v>646.79999999999995</v>
      </c>
      <c r="EP32" s="16">
        <v>589.79999999999995</v>
      </c>
      <c r="EQ32" s="16">
        <v>627.1</v>
      </c>
      <c r="ER32" s="16">
        <v>648.29999999999995</v>
      </c>
      <c r="ES32" s="16">
        <v>655.5</v>
      </c>
      <c r="ET32" s="16">
        <v>646</v>
      </c>
      <c r="EU32" s="16">
        <v>675.4</v>
      </c>
      <c r="EV32" s="16">
        <v>706</v>
      </c>
      <c r="EW32" s="16">
        <v>733.8</v>
      </c>
      <c r="EX32" s="16">
        <v>769.5</v>
      </c>
      <c r="EY32" s="16">
        <v>779.1</v>
      </c>
      <c r="EZ32" s="16">
        <v>830.5</v>
      </c>
      <c r="FA32" s="16">
        <v>846.2</v>
      </c>
      <c r="FB32" s="16">
        <v>868.7</v>
      </c>
      <c r="FC32" s="16">
        <v>866.4</v>
      </c>
      <c r="FD32" s="16">
        <v>886.6</v>
      </c>
      <c r="FE32" s="16">
        <v>873.6</v>
      </c>
      <c r="FF32" s="16">
        <v>869</v>
      </c>
      <c r="FG32" s="16">
        <v>786.3</v>
      </c>
      <c r="FH32" s="16">
        <v>691.6</v>
      </c>
      <c r="FI32" s="16">
        <v>762.1</v>
      </c>
      <c r="FJ32" s="16">
        <v>814.7</v>
      </c>
      <c r="FK32" s="16">
        <v>845</v>
      </c>
      <c r="FL32" s="16">
        <v>903.9</v>
      </c>
      <c r="FM32" s="16">
        <v>945.2</v>
      </c>
      <c r="FN32" s="16">
        <v>948.7</v>
      </c>
      <c r="FO32" s="16">
        <v>983.4</v>
      </c>
      <c r="FP32" s="16">
        <v>1004.3</v>
      </c>
      <c r="FQ32" s="16">
        <v>1070.7</v>
      </c>
      <c r="FR32" s="16">
        <v>1130.5999999999999</v>
      </c>
      <c r="FS32" s="16">
        <v>1207.8</v>
      </c>
      <c r="FT32" s="16">
        <v>1254.5999999999999</v>
      </c>
      <c r="FU32" s="16">
        <v>1310.8</v>
      </c>
      <c r="FV32" s="16" t="s">
        <v>934</v>
      </c>
      <c r="FW32" s="16"/>
    </row>
    <row r="33" spans="1:179">
      <c r="A33" s="16" t="s">
        <v>856</v>
      </c>
      <c r="B33" s="16" t="s">
        <v>1383</v>
      </c>
      <c r="C33" s="16" t="s">
        <v>934</v>
      </c>
      <c r="D33" s="16" t="s">
        <v>934</v>
      </c>
      <c r="E33" s="16" t="s">
        <v>934</v>
      </c>
      <c r="F33" s="16" t="s">
        <v>934</v>
      </c>
      <c r="G33" s="16" t="s">
        <v>934</v>
      </c>
      <c r="H33" s="16" t="s">
        <v>934</v>
      </c>
      <c r="I33" s="16" t="s">
        <v>934</v>
      </c>
      <c r="J33" s="16" t="s">
        <v>934</v>
      </c>
      <c r="K33" s="16" t="s">
        <v>934</v>
      </c>
      <c r="L33" s="16" t="s">
        <v>934</v>
      </c>
      <c r="M33" s="16" t="s">
        <v>934</v>
      </c>
      <c r="N33" s="16" t="s">
        <v>934</v>
      </c>
      <c r="O33" s="16" t="s">
        <v>934</v>
      </c>
      <c r="P33" s="16" t="s">
        <v>934</v>
      </c>
      <c r="Q33" s="16" t="s">
        <v>934</v>
      </c>
      <c r="R33" s="16" t="s">
        <v>934</v>
      </c>
      <c r="S33" s="16" t="s">
        <v>934</v>
      </c>
      <c r="T33" s="16" t="s">
        <v>934</v>
      </c>
      <c r="U33" s="16" t="s">
        <v>934</v>
      </c>
      <c r="V33" s="16" t="s">
        <v>934</v>
      </c>
      <c r="W33" s="16" t="s">
        <v>934</v>
      </c>
      <c r="X33" s="16" t="s">
        <v>934</v>
      </c>
      <c r="Y33" s="16" t="s">
        <v>934</v>
      </c>
      <c r="Z33" s="16" t="s">
        <v>934</v>
      </c>
      <c r="AA33" s="16">
        <v>83</v>
      </c>
      <c r="AB33" s="16">
        <v>82.7</v>
      </c>
      <c r="AC33" s="16">
        <v>80.5</v>
      </c>
      <c r="AD33" s="16">
        <v>83.6</v>
      </c>
      <c r="AE33" s="16">
        <v>83.7</v>
      </c>
      <c r="AF33" s="16">
        <v>90.1</v>
      </c>
      <c r="AG33" s="16">
        <v>93</v>
      </c>
      <c r="AH33" s="16">
        <v>103.3</v>
      </c>
      <c r="AI33" s="16">
        <v>103.2</v>
      </c>
      <c r="AJ33" s="16">
        <v>106.4</v>
      </c>
      <c r="AK33" s="16">
        <v>117.4</v>
      </c>
      <c r="AL33" s="16">
        <v>125</v>
      </c>
      <c r="AM33" s="16">
        <v>136.6</v>
      </c>
      <c r="AN33" s="16">
        <v>144.1</v>
      </c>
      <c r="AO33" s="16">
        <v>143</v>
      </c>
      <c r="AP33" s="16">
        <v>145.19999999999999</v>
      </c>
      <c r="AQ33" s="16">
        <v>143.9</v>
      </c>
      <c r="AR33" s="16">
        <v>143.1</v>
      </c>
      <c r="AS33" s="16">
        <v>146.30000000000001</v>
      </c>
      <c r="AT33" s="16">
        <v>150.1</v>
      </c>
      <c r="AU33" s="16">
        <v>145.5</v>
      </c>
      <c r="AV33" s="16">
        <v>135.1</v>
      </c>
      <c r="AW33" s="16">
        <v>130.80000000000001</v>
      </c>
      <c r="AX33" s="16">
        <v>123.5</v>
      </c>
      <c r="AY33" s="16">
        <v>117.4</v>
      </c>
      <c r="AZ33" s="16">
        <v>112.5</v>
      </c>
      <c r="BA33" s="16">
        <v>108</v>
      </c>
      <c r="BB33" s="16">
        <v>106.1</v>
      </c>
      <c r="BC33" s="16">
        <v>106.5</v>
      </c>
      <c r="BD33" s="16">
        <v>104.1</v>
      </c>
      <c r="BE33" s="16">
        <v>105.5</v>
      </c>
      <c r="BF33" s="16">
        <v>113.1</v>
      </c>
      <c r="BG33" s="16">
        <v>112</v>
      </c>
      <c r="BH33" s="16">
        <v>124.5</v>
      </c>
      <c r="BI33" s="16">
        <v>134.1</v>
      </c>
      <c r="BJ33" s="16">
        <v>145.69999999999999</v>
      </c>
      <c r="BK33" s="16">
        <v>152.69999999999999</v>
      </c>
      <c r="BL33" s="16">
        <v>160.30000000000001</v>
      </c>
      <c r="BM33" s="16">
        <v>165.4</v>
      </c>
      <c r="BN33" s="16">
        <v>166.4</v>
      </c>
      <c r="BO33" s="16">
        <v>163.1</v>
      </c>
      <c r="BP33" s="16">
        <v>166.9</v>
      </c>
      <c r="BQ33" s="16">
        <v>173.9</v>
      </c>
      <c r="BR33" s="16">
        <v>183.4</v>
      </c>
      <c r="BS33" s="16">
        <v>190.7</v>
      </c>
      <c r="BT33" s="16">
        <v>199.3</v>
      </c>
      <c r="BU33" s="16">
        <v>205.1</v>
      </c>
      <c r="BV33" s="16">
        <v>213.6</v>
      </c>
      <c r="BW33" s="16">
        <v>216</v>
      </c>
      <c r="BX33" s="16">
        <v>217.3</v>
      </c>
      <c r="BY33" s="16">
        <v>222</v>
      </c>
      <c r="BZ33" s="16">
        <v>218.2</v>
      </c>
      <c r="CA33" s="16">
        <v>212.1</v>
      </c>
      <c r="CB33" s="16">
        <v>216.5</v>
      </c>
      <c r="CC33" s="16">
        <v>230.5</v>
      </c>
      <c r="CD33" s="16">
        <v>250</v>
      </c>
      <c r="CE33" s="16">
        <v>259.2</v>
      </c>
      <c r="CF33" s="16">
        <v>281.5</v>
      </c>
      <c r="CG33" s="16">
        <v>295</v>
      </c>
      <c r="CH33" s="16">
        <v>301.7</v>
      </c>
      <c r="CI33" s="16">
        <v>289.39999999999998</v>
      </c>
      <c r="CJ33" s="16">
        <v>274.5</v>
      </c>
      <c r="CK33" s="16">
        <v>256.89999999999998</v>
      </c>
      <c r="CL33" s="16">
        <v>230.6</v>
      </c>
      <c r="CM33" s="16">
        <v>221.8</v>
      </c>
      <c r="CN33" s="16">
        <v>232.5</v>
      </c>
      <c r="CO33" s="16">
        <v>232.2</v>
      </c>
      <c r="CP33" s="16">
        <v>229.8</v>
      </c>
      <c r="CQ33" s="16">
        <v>215.1</v>
      </c>
      <c r="CR33" s="16">
        <v>215.6</v>
      </c>
      <c r="CS33" s="16">
        <v>217.9</v>
      </c>
      <c r="CT33" s="16">
        <v>217</v>
      </c>
      <c r="CU33" s="16">
        <v>219.8</v>
      </c>
      <c r="CV33" s="16">
        <v>235</v>
      </c>
      <c r="CW33" s="16">
        <v>251.9</v>
      </c>
      <c r="CX33" s="16">
        <v>271.39999999999998</v>
      </c>
      <c r="CY33" s="16">
        <v>292</v>
      </c>
      <c r="CZ33" s="16">
        <v>313.7</v>
      </c>
      <c r="DA33" s="16">
        <v>342</v>
      </c>
      <c r="DB33" s="16">
        <v>369.9</v>
      </c>
      <c r="DC33" s="16">
        <v>403.2</v>
      </c>
      <c r="DD33" s="16">
        <v>444.8</v>
      </c>
      <c r="DE33" s="16">
        <v>474.4</v>
      </c>
      <c r="DF33" s="16">
        <v>508.4</v>
      </c>
      <c r="DG33" s="16">
        <v>534.79999999999995</v>
      </c>
      <c r="DH33" s="16">
        <v>583.5</v>
      </c>
      <c r="DI33" s="16">
        <v>592.4</v>
      </c>
      <c r="DJ33" s="16">
        <v>588.6</v>
      </c>
      <c r="DK33" s="16">
        <v>551.79999999999995</v>
      </c>
      <c r="DL33" s="16">
        <v>516.6</v>
      </c>
      <c r="DM33" s="16">
        <v>506.4</v>
      </c>
      <c r="DN33" s="16">
        <v>461.7</v>
      </c>
      <c r="DO33" s="16">
        <v>413.5</v>
      </c>
      <c r="DP33" s="16">
        <v>375.9</v>
      </c>
      <c r="DQ33" s="16">
        <v>360.5</v>
      </c>
      <c r="DR33" s="16">
        <v>357.7</v>
      </c>
      <c r="DS33" s="16">
        <v>350.2</v>
      </c>
      <c r="DT33" s="16">
        <v>345.2</v>
      </c>
      <c r="DU33" s="16">
        <v>342</v>
      </c>
      <c r="DV33" s="16">
        <v>349.3</v>
      </c>
      <c r="DW33" s="16">
        <v>342.8</v>
      </c>
      <c r="DX33" s="16">
        <v>351.7</v>
      </c>
      <c r="DY33" s="16">
        <v>351.3</v>
      </c>
      <c r="DZ33" s="16">
        <v>344.2</v>
      </c>
      <c r="EA33" s="16">
        <v>340.9</v>
      </c>
      <c r="EB33" s="16">
        <v>335.9</v>
      </c>
      <c r="EC33" s="16">
        <v>333.7</v>
      </c>
      <c r="ED33" s="16">
        <v>337.1</v>
      </c>
      <c r="EE33" s="16">
        <v>338.5</v>
      </c>
      <c r="EF33" s="16">
        <v>333.8</v>
      </c>
      <c r="EG33" s="16">
        <v>330.7</v>
      </c>
      <c r="EH33" s="16">
        <v>334.4</v>
      </c>
      <c r="EI33" s="16">
        <v>337.9</v>
      </c>
      <c r="EJ33" s="16">
        <v>337.2</v>
      </c>
      <c r="EK33" s="16">
        <v>344.9</v>
      </c>
      <c r="EL33" s="16">
        <v>347.5</v>
      </c>
      <c r="EM33" s="16">
        <v>341.8</v>
      </c>
      <c r="EN33" s="16">
        <v>350</v>
      </c>
      <c r="EO33" s="16">
        <v>352.7</v>
      </c>
      <c r="EP33" s="16">
        <v>350.7</v>
      </c>
      <c r="EQ33" s="16">
        <v>357.4</v>
      </c>
      <c r="ER33" s="16">
        <v>367</v>
      </c>
      <c r="ES33" s="16">
        <v>375.5</v>
      </c>
      <c r="ET33" s="16">
        <v>388</v>
      </c>
      <c r="EU33" s="16">
        <v>391.8</v>
      </c>
      <c r="EV33" s="16">
        <v>405.6</v>
      </c>
      <c r="EW33" s="16">
        <v>426.7</v>
      </c>
      <c r="EX33" s="16">
        <v>439.7</v>
      </c>
      <c r="EY33" s="16">
        <v>460.8</v>
      </c>
      <c r="EZ33" s="16">
        <v>477.1</v>
      </c>
      <c r="FA33" s="16">
        <v>494.9</v>
      </c>
      <c r="FB33" s="16">
        <v>512.29999999999995</v>
      </c>
      <c r="FC33" s="16">
        <v>525.9</v>
      </c>
      <c r="FD33" s="16">
        <v>535.4</v>
      </c>
      <c r="FE33" s="16">
        <v>528</v>
      </c>
      <c r="FF33" s="16">
        <v>504.3</v>
      </c>
      <c r="FG33" s="16">
        <v>487.7</v>
      </c>
      <c r="FH33" s="16">
        <v>438.5</v>
      </c>
      <c r="FI33" s="16">
        <v>424.4</v>
      </c>
      <c r="FJ33" s="16">
        <v>423.7</v>
      </c>
      <c r="FK33" s="16">
        <v>430.1</v>
      </c>
      <c r="FL33" s="16">
        <v>427.2</v>
      </c>
      <c r="FM33" s="16">
        <v>448.3</v>
      </c>
      <c r="FN33" s="16">
        <v>458.4</v>
      </c>
      <c r="FO33" s="16">
        <v>473.8</v>
      </c>
      <c r="FP33" s="16">
        <v>504.9</v>
      </c>
      <c r="FQ33" s="16">
        <v>585.9</v>
      </c>
      <c r="FR33" s="16">
        <v>657.1</v>
      </c>
      <c r="FS33" s="16">
        <v>713.2</v>
      </c>
      <c r="FT33" s="16">
        <v>756.3</v>
      </c>
      <c r="FU33" s="16">
        <v>799.3</v>
      </c>
      <c r="FV33" s="16" t="s">
        <v>934</v>
      </c>
      <c r="FW33" s="16"/>
    </row>
    <row r="34" spans="1:179">
      <c r="A34" s="16" t="s">
        <v>886</v>
      </c>
      <c r="B34" s="16" t="s">
        <v>1384</v>
      </c>
      <c r="C34" s="16" t="s">
        <v>934</v>
      </c>
      <c r="D34" s="16" t="s">
        <v>934</v>
      </c>
      <c r="E34" s="16" t="s">
        <v>934</v>
      </c>
      <c r="F34" s="16" t="s">
        <v>934</v>
      </c>
      <c r="G34" s="16" t="s">
        <v>934</v>
      </c>
      <c r="H34" s="16" t="s">
        <v>934</v>
      </c>
      <c r="I34" s="16" t="s">
        <v>934</v>
      </c>
      <c r="J34" s="16" t="s">
        <v>934</v>
      </c>
      <c r="K34" s="16" t="s">
        <v>934</v>
      </c>
      <c r="L34" s="16" t="s">
        <v>934</v>
      </c>
      <c r="M34" s="16" t="s">
        <v>934</v>
      </c>
      <c r="N34" s="16" t="s">
        <v>934</v>
      </c>
      <c r="O34" s="16" t="s">
        <v>934</v>
      </c>
      <c r="P34" s="16" t="s">
        <v>934</v>
      </c>
      <c r="Q34" s="16" t="s">
        <v>934</v>
      </c>
      <c r="R34" s="16" t="s">
        <v>934</v>
      </c>
      <c r="S34" s="16" t="s">
        <v>934</v>
      </c>
      <c r="T34" s="16" t="s">
        <v>934</v>
      </c>
      <c r="U34" s="16" t="s">
        <v>934</v>
      </c>
      <c r="V34" s="16" t="s">
        <v>934</v>
      </c>
      <c r="W34" s="16" t="s">
        <v>934</v>
      </c>
      <c r="X34" s="16" t="s">
        <v>934</v>
      </c>
      <c r="Y34" s="16" t="s">
        <v>934</v>
      </c>
      <c r="Z34" s="16" t="s">
        <v>934</v>
      </c>
      <c r="AA34" s="16">
        <v>9.4</v>
      </c>
      <c r="AB34" s="16">
        <v>9</v>
      </c>
      <c r="AC34" s="16">
        <v>10.199999999999999</v>
      </c>
      <c r="AD34" s="16">
        <v>11.4</v>
      </c>
      <c r="AE34" s="16">
        <v>10.199999999999999</v>
      </c>
      <c r="AF34" s="16">
        <v>11.1</v>
      </c>
      <c r="AG34" s="16">
        <v>10.3</v>
      </c>
      <c r="AH34" s="16">
        <v>13.3</v>
      </c>
      <c r="AI34" s="16">
        <v>10.9</v>
      </c>
      <c r="AJ34" s="16">
        <v>17</v>
      </c>
      <c r="AK34" s="16">
        <v>13.2</v>
      </c>
      <c r="AL34" s="16">
        <v>11.8</v>
      </c>
      <c r="AM34" s="16">
        <v>23.3</v>
      </c>
      <c r="AN34" s="16">
        <v>13</v>
      </c>
      <c r="AO34" s="16">
        <v>14.5</v>
      </c>
      <c r="AP34" s="16">
        <v>14.4</v>
      </c>
      <c r="AQ34" s="16">
        <v>18.8</v>
      </c>
      <c r="AR34" s="16">
        <v>17.399999999999999</v>
      </c>
      <c r="AS34" s="16">
        <v>16.8</v>
      </c>
      <c r="AT34" s="16">
        <v>21.7</v>
      </c>
      <c r="AU34" s="16">
        <v>17.7</v>
      </c>
      <c r="AV34" s="16">
        <v>17.8</v>
      </c>
      <c r="AW34" s="16">
        <v>14.7</v>
      </c>
      <c r="AX34" s="16">
        <v>18.3</v>
      </c>
      <c r="AY34" s="16">
        <v>16.100000000000001</v>
      </c>
      <c r="AZ34" s="16">
        <v>16.8</v>
      </c>
      <c r="BA34" s="16">
        <v>15.4</v>
      </c>
      <c r="BB34" s="16">
        <v>18.2</v>
      </c>
      <c r="BC34" s="16">
        <v>22</v>
      </c>
      <c r="BD34" s="16">
        <v>20</v>
      </c>
      <c r="BE34" s="16">
        <v>16</v>
      </c>
      <c r="BF34" s="16">
        <v>17.5</v>
      </c>
      <c r="BG34" s="16">
        <v>24.3</v>
      </c>
      <c r="BH34" s="16">
        <v>19.5</v>
      </c>
      <c r="BI34" s="16">
        <v>18</v>
      </c>
      <c r="BJ34" s="16">
        <v>24.1</v>
      </c>
      <c r="BK34" s="16">
        <v>23.2</v>
      </c>
      <c r="BL34" s="16">
        <v>23.6</v>
      </c>
      <c r="BM34" s="16">
        <v>30.9</v>
      </c>
      <c r="BN34" s="16">
        <v>25.4</v>
      </c>
      <c r="BO34" s="16">
        <v>26.7</v>
      </c>
      <c r="BP34" s="16">
        <v>26</v>
      </c>
      <c r="BQ34" s="16">
        <v>29.6</v>
      </c>
      <c r="BR34" s="16">
        <v>32.4</v>
      </c>
      <c r="BS34" s="16">
        <v>27.7</v>
      </c>
      <c r="BT34" s="16">
        <v>31.6</v>
      </c>
      <c r="BU34" s="16">
        <v>30.8</v>
      </c>
      <c r="BV34" s="16">
        <v>41</v>
      </c>
      <c r="BW34" s="16">
        <v>35.5</v>
      </c>
      <c r="BX34" s="16">
        <v>36.799999999999997</v>
      </c>
      <c r="BY34" s="16">
        <v>42.9</v>
      </c>
      <c r="BZ34" s="16">
        <v>48.7</v>
      </c>
      <c r="CA34" s="16">
        <v>66.2</v>
      </c>
      <c r="CB34" s="16">
        <v>54.6</v>
      </c>
      <c r="CC34" s="16">
        <v>41.4</v>
      </c>
      <c r="CD34" s="16">
        <v>41.7</v>
      </c>
      <c r="CE34" s="16">
        <v>49.1</v>
      </c>
      <c r="CF34" s="16">
        <v>62.7</v>
      </c>
      <c r="CG34" s="16">
        <v>62.4</v>
      </c>
      <c r="CH34" s="16">
        <v>53.5</v>
      </c>
      <c r="CI34" s="16">
        <v>47.2</v>
      </c>
      <c r="CJ34" s="16">
        <v>31.4</v>
      </c>
      <c r="CK34" s="16">
        <v>54.9</v>
      </c>
      <c r="CL34" s="16">
        <v>52.7</v>
      </c>
      <c r="CM34" s="16">
        <v>43.2</v>
      </c>
      <c r="CN34" s="16">
        <v>42.6</v>
      </c>
      <c r="CO34" s="16">
        <v>38.200000000000003</v>
      </c>
      <c r="CP34" s="16">
        <v>55.1</v>
      </c>
      <c r="CQ34" s="16">
        <v>40</v>
      </c>
      <c r="CR34" s="16">
        <v>108</v>
      </c>
      <c r="CS34" s="16">
        <v>59.4</v>
      </c>
      <c r="CT34" s="16">
        <v>68.3</v>
      </c>
      <c r="CU34" s="16">
        <v>81</v>
      </c>
      <c r="CV34" s="16">
        <v>65</v>
      </c>
      <c r="CW34" s="16">
        <v>47</v>
      </c>
      <c r="CX34" s="16">
        <v>100.3</v>
      </c>
      <c r="CY34" s="16">
        <v>95.4</v>
      </c>
      <c r="CZ34" s="16">
        <v>68.400000000000006</v>
      </c>
      <c r="DA34" s="16">
        <v>125.8</v>
      </c>
      <c r="DB34" s="16">
        <v>120.3</v>
      </c>
      <c r="DC34" s="16">
        <v>72.7</v>
      </c>
      <c r="DD34" s="16">
        <v>75.2</v>
      </c>
      <c r="DE34" s="16">
        <v>97.5</v>
      </c>
      <c r="DF34" s="16">
        <v>187.1</v>
      </c>
      <c r="DG34" s="16">
        <v>82.5</v>
      </c>
      <c r="DH34" s="16">
        <v>110.8</v>
      </c>
      <c r="DI34" s="16">
        <v>108.7</v>
      </c>
      <c r="DJ34" s="16">
        <v>132.19999999999999</v>
      </c>
      <c r="DK34" s="16">
        <v>121.2</v>
      </c>
      <c r="DL34" s="16">
        <v>115.4</v>
      </c>
      <c r="DM34" s="16">
        <v>116.9</v>
      </c>
      <c r="DN34" s="16">
        <v>189.9</v>
      </c>
      <c r="DO34" s="16">
        <v>154.4</v>
      </c>
      <c r="DP34" s="16">
        <v>130.6</v>
      </c>
      <c r="DQ34" s="16">
        <v>91.7</v>
      </c>
      <c r="DR34" s="16">
        <v>99.4</v>
      </c>
      <c r="DS34" s="16">
        <v>130.5</v>
      </c>
      <c r="DT34" s="16">
        <v>112.2</v>
      </c>
      <c r="DU34" s="16">
        <v>120.3</v>
      </c>
      <c r="DV34" s="16">
        <v>143.30000000000001</v>
      </c>
      <c r="DW34" s="16">
        <v>134.30000000000001</v>
      </c>
      <c r="DX34" s="16">
        <v>141</v>
      </c>
      <c r="DY34" s="16">
        <v>147.5</v>
      </c>
      <c r="DZ34" s="16">
        <v>151.9</v>
      </c>
      <c r="EA34" s="16">
        <v>148.80000000000001</v>
      </c>
      <c r="EB34" s="16">
        <v>146.6</v>
      </c>
      <c r="EC34" s="16">
        <v>154.19999999999999</v>
      </c>
      <c r="ED34" s="16">
        <v>157.1</v>
      </c>
      <c r="EE34" s="16">
        <v>174.3</v>
      </c>
      <c r="EF34" s="16">
        <v>150.9</v>
      </c>
      <c r="EG34" s="16">
        <v>211.3</v>
      </c>
      <c r="EH34" s="16">
        <v>181.6</v>
      </c>
      <c r="EI34" s="16">
        <v>212.4</v>
      </c>
      <c r="EJ34" s="16">
        <v>185.7</v>
      </c>
      <c r="EK34" s="16">
        <v>190.7</v>
      </c>
      <c r="EL34" s="16">
        <v>186.6</v>
      </c>
      <c r="EM34" s="16">
        <v>198.5</v>
      </c>
      <c r="EN34" s="16">
        <v>184.8</v>
      </c>
      <c r="EO34" s="16">
        <v>195.1</v>
      </c>
      <c r="EP34" s="16">
        <v>179</v>
      </c>
      <c r="EQ34" s="16">
        <v>190.9</v>
      </c>
      <c r="ER34" s="16">
        <v>182.3</v>
      </c>
      <c r="ES34" s="16">
        <v>174.8</v>
      </c>
      <c r="ET34" s="16">
        <v>227.1</v>
      </c>
      <c r="EU34" s="16">
        <v>194.3</v>
      </c>
      <c r="EV34" s="16">
        <v>214.7</v>
      </c>
      <c r="EW34" s="16">
        <v>200.1</v>
      </c>
      <c r="EX34" s="16">
        <v>231.4</v>
      </c>
      <c r="EY34" s="16">
        <v>214.7</v>
      </c>
      <c r="EZ34" s="16">
        <v>243.1</v>
      </c>
      <c r="FA34" s="16">
        <v>217.4</v>
      </c>
      <c r="FB34" s="16">
        <v>228.5</v>
      </c>
      <c r="FC34" s="16">
        <v>215</v>
      </c>
      <c r="FD34" s="16">
        <v>225.8</v>
      </c>
      <c r="FE34" s="16">
        <v>223</v>
      </c>
      <c r="FF34" s="16">
        <v>242.7</v>
      </c>
      <c r="FG34" s="16">
        <v>242.2</v>
      </c>
      <c r="FH34" s="16">
        <v>234.3</v>
      </c>
      <c r="FI34" s="16">
        <v>232.2</v>
      </c>
      <c r="FJ34" s="16">
        <v>229.7</v>
      </c>
      <c r="FK34" s="16">
        <v>243</v>
      </c>
      <c r="FL34" s="16">
        <v>248.8</v>
      </c>
      <c r="FM34" s="16">
        <v>245.1</v>
      </c>
      <c r="FN34" s="16">
        <v>249</v>
      </c>
      <c r="FO34" s="16">
        <v>278.7</v>
      </c>
      <c r="FP34" s="16">
        <v>270.7</v>
      </c>
      <c r="FQ34" s="16">
        <v>258.5</v>
      </c>
      <c r="FR34" s="16">
        <v>264.60000000000002</v>
      </c>
      <c r="FS34" s="16">
        <v>291.39999999999998</v>
      </c>
      <c r="FT34" s="16">
        <v>275.5</v>
      </c>
      <c r="FU34" s="16">
        <v>259.7</v>
      </c>
      <c r="FV34" s="16" t="s">
        <v>934</v>
      </c>
      <c r="FW34" s="16"/>
    </row>
    <row r="35" spans="1:179">
      <c r="A35" s="16" t="s">
        <v>888</v>
      </c>
      <c r="B35" s="16" t="s">
        <v>1395</v>
      </c>
      <c r="C35" s="16" t="s">
        <v>934</v>
      </c>
      <c r="D35" s="16" t="s">
        <v>934</v>
      </c>
      <c r="E35" s="16" t="s">
        <v>934</v>
      </c>
      <c r="F35" s="16" t="s">
        <v>934</v>
      </c>
      <c r="G35" s="16" t="s">
        <v>934</v>
      </c>
      <c r="H35" s="16" t="s">
        <v>934</v>
      </c>
      <c r="I35" s="16" t="s">
        <v>934</v>
      </c>
      <c r="J35" s="16" t="s">
        <v>934</v>
      </c>
      <c r="K35" s="16" t="s">
        <v>934</v>
      </c>
      <c r="L35" s="16" t="s">
        <v>934</v>
      </c>
      <c r="M35" s="16" t="s">
        <v>934</v>
      </c>
      <c r="N35" s="16" t="s">
        <v>934</v>
      </c>
      <c r="O35" s="16" t="s">
        <v>934</v>
      </c>
      <c r="P35" s="16" t="s">
        <v>934</v>
      </c>
      <c r="Q35" s="16" t="s">
        <v>934</v>
      </c>
      <c r="R35" s="16" t="s">
        <v>934</v>
      </c>
      <c r="S35" s="16" t="s">
        <v>934</v>
      </c>
      <c r="T35" s="16" t="s">
        <v>934</v>
      </c>
      <c r="U35" s="16" t="s">
        <v>934</v>
      </c>
      <c r="V35" s="16" t="s">
        <v>934</v>
      </c>
      <c r="W35" s="16" t="s">
        <v>934</v>
      </c>
      <c r="X35" s="16" t="s">
        <v>934</v>
      </c>
      <c r="Y35" s="16" t="s">
        <v>934</v>
      </c>
      <c r="Z35" s="16" t="s">
        <v>934</v>
      </c>
      <c r="AA35" s="16">
        <v>-0.8</v>
      </c>
      <c r="AB35" s="16">
        <v>2.2000000000000002</v>
      </c>
      <c r="AC35" s="16">
        <v>-2.2000000000000002</v>
      </c>
      <c r="AD35" s="16">
        <v>-2.2000000000000002</v>
      </c>
      <c r="AE35" s="16">
        <v>1.5</v>
      </c>
      <c r="AF35" s="16">
        <v>-0.5</v>
      </c>
      <c r="AG35" s="16">
        <v>2.6</v>
      </c>
      <c r="AH35" s="16">
        <v>-4.8</v>
      </c>
      <c r="AI35" s="16">
        <v>4.4000000000000004</v>
      </c>
      <c r="AJ35" s="16">
        <v>-1.6</v>
      </c>
      <c r="AK35" s="16">
        <v>0.9</v>
      </c>
      <c r="AL35" s="16">
        <v>1.7</v>
      </c>
      <c r="AM35" s="16">
        <v>-12.9</v>
      </c>
      <c r="AN35" s="16">
        <v>-1.2</v>
      </c>
      <c r="AO35" s="16">
        <v>-5.4</v>
      </c>
      <c r="AP35" s="16">
        <v>-12.1</v>
      </c>
      <c r="AQ35" s="16">
        <v>-11.8</v>
      </c>
      <c r="AR35" s="16">
        <v>-10.9</v>
      </c>
      <c r="AS35" s="16">
        <v>-9</v>
      </c>
      <c r="AT35" s="16">
        <v>-23.7</v>
      </c>
      <c r="AU35" s="16">
        <v>-19.5</v>
      </c>
      <c r="AV35" s="16">
        <v>-17.399999999999999</v>
      </c>
      <c r="AW35" s="16">
        <v>-13.1</v>
      </c>
      <c r="AX35" s="16">
        <v>-22.3</v>
      </c>
      <c r="AY35" s="16">
        <v>-16.100000000000001</v>
      </c>
      <c r="AZ35" s="16">
        <v>-9</v>
      </c>
      <c r="BA35" s="16">
        <v>-8.4</v>
      </c>
      <c r="BB35" s="16">
        <v>-12.1</v>
      </c>
      <c r="BC35" s="16">
        <v>-18.600000000000001</v>
      </c>
      <c r="BD35" s="16">
        <v>-5.5</v>
      </c>
      <c r="BE35" s="16">
        <v>-5.4</v>
      </c>
      <c r="BF35" s="16">
        <v>2</v>
      </c>
      <c r="BG35" s="16">
        <v>-4.0999999999999996</v>
      </c>
      <c r="BH35" s="16">
        <v>3.3</v>
      </c>
      <c r="BI35" s="16">
        <v>11.6</v>
      </c>
      <c r="BJ35" s="16">
        <v>9.4</v>
      </c>
      <c r="BK35" s="16">
        <v>9.3000000000000007</v>
      </c>
      <c r="BL35" s="16">
        <v>8.9</v>
      </c>
      <c r="BM35" s="16">
        <v>8.5</v>
      </c>
      <c r="BN35" s="16">
        <v>7.8</v>
      </c>
      <c r="BO35" s="16">
        <v>7.4</v>
      </c>
      <c r="BP35" s="16">
        <v>11</v>
      </c>
      <c r="BQ35" s="16">
        <v>10.199999999999999</v>
      </c>
      <c r="BR35" s="16">
        <v>6.2</v>
      </c>
      <c r="BS35" s="16">
        <v>22.2</v>
      </c>
      <c r="BT35" s="16">
        <v>14.8</v>
      </c>
      <c r="BU35" s="16">
        <v>20.399999999999999</v>
      </c>
      <c r="BV35" s="16">
        <v>3.1</v>
      </c>
      <c r="BW35" s="16">
        <v>6.3</v>
      </c>
      <c r="BX35" s="16">
        <v>9.9</v>
      </c>
      <c r="BY35" s="16">
        <v>0.7</v>
      </c>
      <c r="BZ35" s="16">
        <v>-4.7</v>
      </c>
      <c r="CA35" s="16">
        <v>-19.3</v>
      </c>
      <c r="CB35" s="16">
        <v>-0.2</v>
      </c>
      <c r="CC35" s="16">
        <v>22.9</v>
      </c>
      <c r="CD35" s="16">
        <v>12.6</v>
      </c>
      <c r="CE35" s="16">
        <v>16.3</v>
      </c>
      <c r="CF35" s="16">
        <v>1.5</v>
      </c>
      <c r="CG35" s="16">
        <v>-11.6</v>
      </c>
      <c r="CH35" s="16">
        <v>-10.199999999999999</v>
      </c>
      <c r="CI35" s="16">
        <v>-15.8</v>
      </c>
      <c r="CJ35" s="16">
        <v>-15.2</v>
      </c>
      <c r="CK35" s="16">
        <v>-24</v>
      </c>
      <c r="CL35" s="16">
        <v>-75.5</v>
      </c>
      <c r="CM35" s="16">
        <v>-9.1999999999999993</v>
      </c>
      <c r="CN35" s="16">
        <v>14.9</v>
      </c>
      <c r="CO35" s="16">
        <v>24.1</v>
      </c>
      <c r="CP35" s="16">
        <v>-16.3</v>
      </c>
      <c r="CQ35" s="16">
        <v>44.7</v>
      </c>
      <c r="CR35" s="16">
        <v>-25.1</v>
      </c>
      <c r="CS35" s="16">
        <v>33.9</v>
      </c>
      <c r="CT35" s="16">
        <v>27.5</v>
      </c>
      <c r="CU35" s="16">
        <v>26.8</v>
      </c>
      <c r="CV35" s="16">
        <v>67</v>
      </c>
      <c r="CW35" s="16">
        <v>76.099999999999994</v>
      </c>
      <c r="CX35" s="16">
        <v>52.5</v>
      </c>
      <c r="CY35" s="16">
        <v>48.1</v>
      </c>
      <c r="CZ35" s="16">
        <v>76.900000000000006</v>
      </c>
      <c r="DA35" s="16">
        <v>9.3000000000000007</v>
      </c>
      <c r="DB35" s="16">
        <v>50.3</v>
      </c>
      <c r="DC35" s="16">
        <v>94.5</v>
      </c>
      <c r="DD35" s="16">
        <v>109.3</v>
      </c>
      <c r="DE35" s="16">
        <v>97</v>
      </c>
      <c r="DF35" s="16">
        <v>-6.1</v>
      </c>
      <c r="DG35" s="16">
        <v>101.9</v>
      </c>
      <c r="DH35" s="16">
        <v>71.3</v>
      </c>
      <c r="DI35" s="16">
        <v>50.6</v>
      </c>
      <c r="DJ35" s="16">
        <v>-3.5</v>
      </c>
      <c r="DK35" s="16">
        <v>68.099999999999994</v>
      </c>
      <c r="DL35" s="16">
        <v>93.1</v>
      </c>
      <c r="DM35" s="16">
        <v>52.9</v>
      </c>
      <c r="DN35" s="16">
        <v>-22.8</v>
      </c>
      <c r="DO35" s="16">
        <v>-35.6</v>
      </c>
      <c r="DP35" s="16">
        <v>16.8</v>
      </c>
      <c r="DQ35" s="16">
        <v>52.1</v>
      </c>
      <c r="DR35" s="16">
        <v>83.5</v>
      </c>
      <c r="DS35" s="16">
        <v>42.8</v>
      </c>
      <c r="DT35" s="16">
        <v>74.8</v>
      </c>
      <c r="DU35" s="16">
        <v>83.7</v>
      </c>
      <c r="DV35" s="16">
        <v>68.900000000000006</v>
      </c>
      <c r="DW35" s="16">
        <v>90.3</v>
      </c>
      <c r="DX35" s="16">
        <v>100.9</v>
      </c>
      <c r="DY35" s="16">
        <v>86.4</v>
      </c>
      <c r="DZ35" s="16">
        <v>61.7</v>
      </c>
      <c r="EA35" s="16">
        <v>89.5</v>
      </c>
      <c r="EB35" s="16">
        <v>90.4</v>
      </c>
      <c r="EC35" s="16">
        <v>95.1</v>
      </c>
      <c r="ED35" s="16">
        <v>92.2</v>
      </c>
      <c r="EE35" s="16">
        <v>90.9</v>
      </c>
      <c r="EF35" s="16">
        <v>116.9</v>
      </c>
      <c r="EG35" s="16">
        <v>52.7</v>
      </c>
      <c r="EH35" s="16">
        <v>90.8</v>
      </c>
      <c r="EI35" s="16">
        <v>64.400000000000006</v>
      </c>
      <c r="EJ35" s="16">
        <v>107.3</v>
      </c>
      <c r="EK35" s="16">
        <v>96</v>
      </c>
      <c r="EL35" s="16">
        <v>110.8</v>
      </c>
      <c r="EM35" s="16">
        <v>73.900000000000006</v>
      </c>
      <c r="EN35" s="16">
        <v>109.3</v>
      </c>
      <c r="EO35" s="16">
        <v>98.9</v>
      </c>
      <c r="EP35" s="16">
        <v>60.1</v>
      </c>
      <c r="EQ35" s="16">
        <v>78.8</v>
      </c>
      <c r="ER35" s="16">
        <v>99</v>
      </c>
      <c r="ES35" s="16">
        <v>105.2</v>
      </c>
      <c r="ET35" s="16">
        <v>30.9</v>
      </c>
      <c r="EU35" s="16">
        <v>89.3</v>
      </c>
      <c r="EV35" s="16">
        <v>85.6</v>
      </c>
      <c r="EW35" s="16">
        <v>107</v>
      </c>
      <c r="EX35" s="16">
        <v>98.5</v>
      </c>
      <c r="EY35" s="16">
        <v>103.7</v>
      </c>
      <c r="EZ35" s="16">
        <v>110.3</v>
      </c>
      <c r="FA35" s="16">
        <v>133.9</v>
      </c>
      <c r="FB35" s="16">
        <v>127.9</v>
      </c>
      <c r="FC35" s="16">
        <v>125.5</v>
      </c>
      <c r="FD35" s="16">
        <v>125.4</v>
      </c>
      <c r="FE35" s="16">
        <v>122.6</v>
      </c>
      <c r="FF35" s="16">
        <v>122.1</v>
      </c>
      <c r="FG35" s="16">
        <v>56.4</v>
      </c>
      <c r="FH35" s="16">
        <v>18.7</v>
      </c>
      <c r="FI35" s="16">
        <v>105.5</v>
      </c>
      <c r="FJ35" s="16">
        <v>161.30000000000001</v>
      </c>
      <c r="FK35" s="16">
        <v>172</v>
      </c>
      <c r="FL35" s="16">
        <v>227.9</v>
      </c>
      <c r="FM35" s="16">
        <v>251.8</v>
      </c>
      <c r="FN35" s="16">
        <v>241.3</v>
      </c>
      <c r="FO35" s="16">
        <v>231</v>
      </c>
      <c r="FP35" s="16">
        <v>228.7</v>
      </c>
      <c r="FQ35" s="16">
        <v>226.2</v>
      </c>
      <c r="FR35" s="16">
        <v>209</v>
      </c>
      <c r="FS35" s="16">
        <v>203.2</v>
      </c>
      <c r="FT35" s="16">
        <v>222.9</v>
      </c>
      <c r="FU35" s="16">
        <v>251.8</v>
      </c>
      <c r="FV35" s="16" t="s">
        <v>934</v>
      </c>
      <c r="FW35" s="16"/>
    </row>
    <row r="36" spans="1:179">
      <c r="A36" s="16" t="s">
        <v>890</v>
      </c>
      <c r="B36" s="19" t="s">
        <v>1396</v>
      </c>
      <c r="C36" s="19">
        <v>12.9</v>
      </c>
      <c r="D36" s="19">
        <v>10.8</v>
      </c>
      <c r="E36" s="19">
        <v>11.7</v>
      </c>
      <c r="F36" s="19">
        <v>15.1</v>
      </c>
      <c r="G36" s="19">
        <v>15.5</v>
      </c>
      <c r="H36" s="19">
        <v>16.3</v>
      </c>
      <c r="I36" s="19">
        <v>18.100000000000001</v>
      </c>
      <c r="J36" s="19">
        <v>18.3</v>
      </c>
      <c r="K36" s="19">
        <v>19.100000000000001</v>
      </c>
      <c r="L36" s="19">
        <v>19.100000000000001</v>
      </c>
      <c r="M36" s="19">
        <v>19.399999999999999</v>
      </c>
      <c r="N36" s="19">
        <v>21.8</v>
      </c>
      <c r="O36" s="19">
        <v>17.399999999999999</v>
      </c>
      <c r="P36" s="19">
        <v>18.899999999999999</v>
      </c>
      <c r="Q36" s="19">
        <v>20.6</v>
      </c>
      <c r="R36" s="19">
        <v>25.1</v>
      </c>
      <c r="S36" s="19">
        <v>20.6</v>
      </c>
      <c r="T36" s="19">
        <v>21.2</v>
      </c>
      <c r="U36" s="19">
        <v>23.9</v>
      </c>
      <c r="V36" s="19">
        <v>28.9</v>
      </c>
      <c r="W36" s="19">
        <v>23.8</v>
      </c>
      <c r="X36" s="19">
        <v>24.6</v>
      </c>
      <c r="Y36" s="19">
        <v>26.9</v>
      </c>
      <c r="Z36" s="19">
        <v>27.3</v>
      </c>
      <c r="AA36" s="19">
        <v>24.5</v>
      </c>
      <c r="AB36" s="19">
        <v>28.5</v>
      </c>
      <c r="AC36" s="19">
        <v>29.4</v>
      </c>
      <c r="AD36" s="19">
        <v>28.7</v>
      </c>
      <c r="AE36" s="19">
        <v>24.1</v>
      </c>
      <c r="AF36" s="19">
        <v>25.5</v>
      </c>
      <c r="AG36" s="19">
        <v>26.4</v>
      </c>
      <c r="AH36" s="19">
        <v>31.3</v>
      </c>
      <c r="AI36" s="19">
        <v>27.9</v>
      </c>
      <c r="AJ36" s="19">
        <v>26.1</v>
      </c>
      <c r="AK36" s="19">
        <v>27.4</v>
      </c>
      <c r="AL36" s="19">
        <v>34.6</v>
      </c>
      <c r="AM36" s="19">
        <v>28.1</v>
      </c>
      <c r="AN36" s="19">
        <v>27.1</v>
      </c>
      <c r="AO36" s="19">
        <v>30.9</v>
      </c>
      <c r="AP36" s="19">
        <v>35.5</v>
      </c>
      <c r="AQ36" s="19">
        <v>31</v>
      </c>
      <c r="AR36" s="19">
        <v>35.700000000000003</v>
      </c>
      <c r="AS36" s="19">
        <v>34.6</v>
      </c>
      <c r="AT36" s="19">
        <v>25.7</v>
      </c>
      <c r="AU36" s="19">
        <v>-54.3</v>
      </c>
      <c r="AV36" s="19">
        <v>-9.4</v>
      </c>
      <c r="AW36" s="19">
        <v>17.100000000000001</v>
      </c>
      <c r="AX36" s="19">
        <v>27</v>
      </c>
      <c r="AY36" s="19">
        <v>34</v>
      </c>
      <c r="AZ36" s="19">
        <v>38.700000000000003</v>
      </c>
      <c r="BA36" s="19">
        <v>43.4</v>
      </c>
      <c r="BB36" s="19">
        <v>51.6</v>
      </c>
      <c r="BC36" s="19">
        <v>38.799999999999997</v>
      </c>
      <c r="BD36" s="19">
        <v>42</v>
      </c>
      <c r="BE36" s="19">
        <v>45.2</v>
      </c>
      <c r="BF36" s="19">
        <v>55.4</v>
      </c>
      <c r="BG36" s="19">
        <v>39.700000000000003</v>
      </c>
      <c r="BH36" s="19">
        <v>41.5</v>
      </c>
      <c r="BI36" s="19">
        <v>46.1</v>
      </c>
      <c r="BJ36" s="19">
        <v>57</v>
      </c>
      <c r="BK36" s="19">
        <v>43.7</v>
      </c>
      <c r="BL36" s="19">
        <v>42.5</v>
      </c>
      <c r="BM36" s="19">
        <v>44.2</v>
      </c>
      <c r="BN36" s="19">
        <v>45.8</v>
      </c>
      <c r="BO36" s="19">
        <v>51.4</v>
      </c>
      <c r="BP36" s="19">
        <v>44.6</v>
      </c>
      <c r="BQ36" s="19">
        <v>45.2</v>
      </c>
      <c r="BR36" s="19">
        <v>56.9</v>
      </c>
      <c r="BS36" s="19">
        <v>46.2</v>
      </c>
      <c r="BT36" s="19">
        <v>47.4</v>
      </c>
      <c r="BU36" s="19">
        <v>49</v>
      </c>
      <c r="BV36" s="19">
        <v>63.1</v>
      </c>
      <c r="BW36" s="19">
        <v>55</v>
      </c>
      <c r="BX36" s="19">
        <v>56.2</v>
      </c>
      <c r="BY36" s="19">
        <v>59.5</v>
      </c>
      <c r="BZ36" s="19">
        <v>69.400000000000006</v>
      </c>
      <c r="CA36" s="19">
        <v>81.900000000000006</v>
      </c>
      <c r="CB36" s="19">
        <v>85.4</v>
      </c>
      <c r="CC36" s="19">
        <v>83.7</v>
      </c>
      <c r="CD36" s="19">
        <v>91.5</v>
      </c>
      <c r="CE36" s="19">
        <v>87.9</v>
      </c>
      <c r="CF36" s="19">
        <v>92.5</v>
      </c>
      <c r="CG36" s="19">
        <v>94.5</v>
      </c>
      <c r="CH36" s="19">
        <v>106.6</v>
      </c>
      <c r="CI36" s="19">
        <v>104.2</v>
      </c>
      <c r="CJ36" s="19">
        <v>107.9</v>
      </c>
      <c r="CK36" s="19">
        <v>111.7</v>
      </c>
      <c r="CL36" s="19">
        <v>117</v>
      </c>
      <c r="CM36" s="19">
        <v>118.7</v>
      </c>
      <c r="CN36" s="19">
        <v>114.2</v>
      </c>
      <c r="CO36" s="19">
        <v>116.1</v>
      </c>
      <c r="CP36" s="19">
        <v>124</v>
      </c>
      <c r="CQ36" s="19">
        <v>124.8</v>
      </c>
      <c r="CR36" s="19">
        <v>130.19999999999999</v>
      </c>
      <c r="CS36" s="19">
        <v>130</v>
      </c>
      <c r="CT36" s="19">
        <v>135.5</v>
      </c>
      <c r="CU36" s="19">
        <v>144.5</v>
      </c>
      <c r="CV36" s="19">
        <v>141.4</v>
      </c>
      <c r="CW36" s="19">
        <v>141</v>
      </c>
      <c r="CX36" s="19">
        <v>152.5</v>
      </c>
      <c r="CY36" s="19">
        <v>160.19999999999999</v>
      </c>
      <c r="CZ36" s="19">
        <v>149.1</v>
      </c>
      <c r="DA36" s="19">
        <v>156.1</v>
      </c>
      <c r="DB36" s="19">
        <v>158.9</v>
      </c>
      <c r="DC36" s="19">
        <v>146.6</v>
      </c>
      <c r="DD36" s="19">
        <v>157</v>
      </c>
      <c r="DE36" s="19">
        <v>157.19999999999999</v>
      </c>
      <c r="DF36" s="19">
        <v>156.1</v>
      </c>
      <c r="DG36" s="19">
        <v>176.1</v>
      </c>
      <c r="DH36" s="19">
        <v>165.2</v>
      </c>
      <c r="DI36" s="19">
        <v>175.3</v>
      </c>
      <c r="DJ36" s="19">
        <v>185.3</v>
      </c>
      <c r="DK36" s="19">
        <v>194.9</v>
      </c>
      <c r="DL36" s="19">
        <v>197.2</v>
      </c>
      <c r="DM36" s="19">
        <v>196.3</v>
      </c>
      <c r="DN36" s="19">
        <v>203.4</v>
      </c>
      <c r="DO36" s="19">
        <v>198</v>
      </c>
      <c r="DP36" s="19">
        <v>209.6</v>
      </c>
      <c r="DQ36" s="19">
        <v>210.3</v>
      </c>
      <c r="DR36" s="19">
        <v>199.4</v>
      </c>
      <c r="DS36" s="19">
        <v>206.5</v>
      </c>
      <c r="DT36" s="19">
        <v>206.7</v>
      </c>
      <c r="DU36" s="19">
        <v>214</v>
      </c>
      <c r="DV36" s="19">
        <v>212.6</v>
      </c>
      <c r="DW36" s="19">
        <v>230.7</v>
      </c>
      <c r="DX36" s="19">
        <v>223.3</v>
      </c>
      <c r="DY36" s="19">
        <v>222.9</v>
      </c>
      <c r="DZ36" s="19">
        <v>222</v>
      </c>
      <c r="EA36" s="19">
        <v>218.4</v>
      </c>
      <c r="EB36" s="19">
        <v>220.4</v>
      </c>
      <c r="EC36" s="19">
        <v>225.5</v>
      </c>
      <c r="ED36" s="19">
        <v>222.9</v>
      </c>
      <c r="EE36" s="19">
        <v>226.8</v>
      </c>
      <c r="EF36" s="19">
        <v>230.9</v>
      </c>
      <c r="EG36" s="19">
        <v>241.5</v>
      </c>
      <c r="EH36" s="19">
        <v>236.5</v>
      </c>
      <c r="EI36" s="19">
        <v>239.7</v>
      </c>
      <c r="EJ36" s="19">
        <v>245.9</v>
      </c>
      <c r="EK36" s="19">
        <v>249.9</v>
      </c>
      <c r="EL36" s="19">
        <v>253.3</v>
      </c>
      <c r="EM36" s="19">
        <v>252.5</v>
      </c>
      <c r="EN36" s="19">
        <v>251.5</v>
      </c>
      <c r="EO36" s="19">
        <v>262.60000000000002</v>
      </c>
      <c r="EP36" s="19">
        <v>261.5</v>
      </c>
      <c r="EQ36" s="19">
        <v>273.39999999999998</v>
      </c>
      <c r="ER36" s="19">
        <v>268.5</v>
      </c>
      <c r="ES36" s="19">
        <v>278.2</v>
      </c>
      <c r="ET36" s="19">
        <v>284.3</v>
      </c>
      <c r="EU36" s="19">
        <v>277.5</v>
      </c>
      <c r="EV36" s="19">
        <v>291.7</v>
      </c>
      <c r="EW36" s="19">
        <v>306.2</v>
      </c>
      <c r="EX36" s="19">
        <v>298.10000000000002</v>
      </c>
      <c r="EY36" s="19">
        <v>276</v>
      </c>
      <c r="EZ36" s="19">
        <v>289.10000000000002</v>
      </c>
      <c r="FA36" s="19">
        <v>295.5</v>
      </c>
      <c r="FB36" s="19">
        <v>308.7</v>
      </c>
      <c r="FC36" s="19">
        <v>321.5</v>
      </c>
      <c r="FD36" s="19">
        <v>309.8</v>
      </c>
      <c r="FE36" s="19">
        <v>311.10000000000002</v>
      </c>
      <c r="FF36" s="19">
        <v>313</v>
      </c>
      <c r="FG36" s="19">
        <v>319.10000000000002</v>
      </c>
      <c r="FH36" s="19">
        <v>327.5</v>
      </c>
      <c r="FI36" s="19">
        <v>346</v>
      </c>
      <c r="FJ36" s="19">
        <v>330.1</v>
      </c>
      <c r="FK36" s="19">
        <v>349.9</v>
      </c>
      <c r="FL36" s="19">
        <v>334.5</v>
      </c>
      <c r="FM36" s="19">
        <v>373.9</v>
      </c>
      <c r="FN36" s="19">
        <v>355.4</v>
      </c>
      <c r="FO36" s="19">
        <v>358.3</v>
      </c>
      <c r="FP36" s="19">
        <v>374.5</v>
      </c>
      <c r="FQ36" s="19">
        <v>421.2</v>
      </c>
      <c r="FR36" s="19">
        <v>408.4</v>
      </c>
      <c r="FS36" s="19">
        <v>391.6</v>
      </c>
      <c r="FT36" s="19">
        <v>393.9</v>
      </c>
      <c r="FU36" s="19">
        <v>392.8</v>
      </c>
      <c r="FV36" s="19">
        <v>377.8</v>
      </c>
      <c r="FW36" s="16"/>
    </row>
    <row r="37" spans="1:179">
      <c r="A37" s="16" t="s">
        <v>892</v>
      </c>
      <c r="B37" s="16" t="s">
        <v>1397</v>
      </c>
      <c r="C37" s="16">
        <v>1.9</v>
      </c>
      <c r="D37" s="16">
        <v>1.9</v>
      </c>
      <c r="E37" s="16">
        <v>2</v>
      </c>
      <c r="F37" s="16">
        <v>2.1</v>
      </c>
      <c r="G37" s="16">
        <v>5.2</v>
      </c>
      <c r="H37" s="16">
        <v>5.4</v>
      </c>
      <c r="I37" s="16">
        <v>5.7</v>
      </c>
      <c r="J37" s="16">
        <v>6</v>
      </c>
      <c r="K37" s="16">
        <v>6.4</v>
      </c>
      <c r="L37" s="16">
        <v>6.8</v>
      </c>
      <c r="M37" s="16">
        <v>6.9</v>
      </c>
      <c r="N37" s="16">
        <v>6.9</v>
      </c>
      <c r="O37" s="16">
        <v>6.4</v>
      </c>
      <c r="P37" s="16">
        <v>6.9</v>
      </c>
      <c r="Q37" s="16">
        <v>7.3</v>
      </c>
      <c r="R37" s="16">
        <v>7.4</v>
      </c>
      <c r="S37" s="16">
        <v>7.6</v>
      </c>
      <c r="T37" s="16">
        <v>7.9</v>
      </c>
      <c r="U37" s="16">
        <v>7.8</v>
      </c>
      <c r="V37" s="16">
        <v>8.1999999999999993</v>
      </c>
      <c r="W37" s="16">
        <v>8.4</v>
      </c>
      <c r="X37" s="16">
        <v>8.1999999999999993</v>
      </c>
      <c r="Y37" s="16">
        <v>8.5</v>
      </c>
      <c r="Z37" s="16">
        <v>8.1999999999999993</v>
      </c>
      <c r="AA37" s="16">
        <v>8.9</v>
      </c>
      <c r="AB37" s="16">
        <v>8.9</v>
      </c>
      <c r="AC37" s="16">
        <v>9.1999999999999993</v>
      </c>
      <c r="AD37" s="16">
        <v>9.6999999999999993</v>
      </c>
      <c r="AE37" s="16">
        <v>9.5</v>
      </c>
      <c r="AF37" s="16">
        <v>10</v>
      </c>
      <c r="AG37" s="16">
        <v>10.4</v>
      </c>
      <c r="AH37" s="16">
        <v>10.3</v>
      </c>
      <c r="AI37" s="16">
        <v>10.7</v>
      </c>
      <c r="AJ37" s="16">
        <v>10.7</v>
      </c>
      <c r="AK37" s="16">
        <v>10.5</v>
      </c>
      <c r="AL37" s="16">
        <v>11.2</v>
      </c>
      <c r="AM37" s="16">
        <v>11.1</v>
      </c>
      <c r="AN37" s="16">
        <v>11.4</v>
      </c>
      <c r="AO37" s="16">
        <v>11.4</v>
      </c>
      <c r="AP37" s="16">
        <v>12.2</v>
      </c>
      <c r="AQ37" s="16">
        <v>12.1</v>
      </c>
      <c r="AR37" s="16">
        <v>11.8</v>
      </c>
      <c r="AS37" s="16">
        <v>12.5</v>
      </c>
      <c r="AT37" s="16">
        <v>12.5</v>
      </c>
      <c r="AU37" s="16">
        <v>13.8</v>
      </c>
      <c r="AV37" s="16">
        <v>13.8</v>
      </c>
      <c r="AW37" s="16">
        <v>14.1</v>
      </c>
      <c r="AX37" s="16">
        <v>14.7</v>
      </c>
      <c r="AY37" s="16">
        <v>11.5</v>
      </c>
      <c r="AZ37" s="16">
        <v>12.6</v>
      </c>
      <c r="BA37" s="16">
        <v>19.3</v>
      </c>
      <c r="BB37" s="16">
        <v>14.5</v>
      </c>
      <c r="BC37" s="16">
        <v>16.3</v>
      </c>
      <c r="BD37" s="16">
        <v>16.7</v>
      </c>
      <c r="BE37" s="16">
        <v>17.3</v>
      </c>
      <c r="BF37" s="16">
        <v>18</v>
      </c>
      <c r="BG37" s="16">
        <v>18.5</v>
      </c>
      <c r="BH37" s="16">
        <v>18.899999999999999</v>
      </c>
      <c r="BI37" s="16">
        <v>19.100000000000001</v>
      </c>
      <c r="BJ37" s="16">
        <v>19.3</v>
      </c>
      <c r="BK37" s="16">
        <v>18.899999999999999</v>
      </c>
      <c r="BL37" s="16">
        <v>18.899999999999999</v>
      </c>
      <c r="BM37" s="16">
        <v>20.2</v>
      </c>
      <c r="BN37" s="16">
        <v>23</v>
      </c>
      <c r="BO37" s="16">
        <v>21.4</v>
      </c>
      <c r="BP37" s="16">
        <v>22.7</v>
      </c>
      <c r="BQ37" s="16">
        <v>22.9</v>
      </c>
      <c r="BR37" s="16">
        <v>23.5</v>
      </c>
      <c r="BS37" s="16">
        <v>25.1</v>
      </c>
      <c r="BT37" s="16">
        <v>25.1</v>
      </c>
      <c r="BU37" s="16">
        <v>25.6</v>
      </c>
      <c r="BV37" s="16">
        <v>26.8</v>
      </c>
      <c r="BW37" s="16">
        <v>26.9</v>
      </c>
      <c r="BX37" s="16">
        <v>28.7</v>
      </c>
      <c r="BY37" s="16">
        <v>30.4</v>
      </c>
      <c r="BZ37" s="16">
        <v>32.700000000000003</v>
      </c>
      <c r="CA37" s="16">
        <v>35.1</v>
      </c>
      <c r="CB37" s="16">
        <v>36.700000000000003</v>
      </c>
      <c r="CC37" s="16">
        <v>35.6</v>
      </c>
      <c r="CD37" s="16">
        <v>37.9</v>
      </c>
      <c r="CE37" s="16">
        <v>36.299999999999997</v>
      </c>
      <c r="CF37" s="16">
        <v>37.799999999999997</v>
      </c>
      <c r="CG37" s="16">
        <v>38.4</v>
      </c>
      <c r="CH37" s="16">
        <v>41.9</v>
      </c>
      <c r="CI37" s="16">
        <v>41.1</v>
      </c>
      <c r="CJ37" s="16">
        <v>42.2</v>
      </c>
      <c r="CK37" s="16">
        <v>42.9</v>
      </c>
      <c r="CL37" s="16">
        <v>43.7</v>
      </c>
      <c r="CM37" s="16">
        <v>43.8</v>
      </c>
      <c r="CN37" s="16">
        <v>43.7</v>
      </c>
      <c r="CO37" s="16">
        <v>43.9</v>
      </c>
      <c r="CP37" s="16">
        <v>46.2</v>
      </c>
      <c r="CQ37" s="16">
        <v>43.7</v>
      </c>
      <c r="CR37" s="16">
        <v>45.7</v>
      </c>
      <c r="CS37" s="16">
        <v>46.1</v>
      </c>
      <c r="CT37" s="16">
        <v>48.8</v>
      </c>
      <c r="CU37" s="16">
        <v>47.3</v>
      </c>
      <c r="CV37" s="16">
        <v>49.1</v>
      </c>
      <c r="CW37" s="16">
        <v>49.8</v>
      </c>
      <c r="CX37" s="16">
        <v>51.9</v>
      </c>
      <c r="CY37" s="16">
        <v>56.3</v>
      </c>
      <c r="CZ37" s="16">
        <v>52.9</v>
      </c>
      <c r="DA37" s="16">
        <v>53.3</v>
      </c>
      <c r="DB37" s="16">
        <v>55.1</v>
      </c>
      <c r="DC37" s="16">
        <v>53.4</v>
      </c>
      <c r="DD37" s="16">
        <v>58</v>
      </c>
      <c r="DE37" s="16">
        <v>55.9</v>
      </c>
      <c r="DF37" s="16">
        <v>61.3</v>
      </c>
      <c r="DG37" s="16">
        <v>64.400000000000006</v>
      </c>
      <c r="DH37" s="16">
        <v>64.5</v>
      </c>
      <c r="DI37" s="16">
        <v>65.400000000000006</v>
      </c>
      <c r="DJ37" s="16">
        <v>67</v>
      </c>
      <c r="DK37" s="16">
        <v>70.099999999999994</v>
      </c>
      <c r="DL37" s="16">
        <v>71.2</v>
      </c>
      <c r="DM37" s="16">
        <v>71.5</v>
      </c>
      <c r="DN37" s="16">
        <v>71.7</v>
      </c>
      <c r="DO37" s="16">
        <v>70.2</v>
      </c>
      <c r="DP37" s="16">
        <v>69.8</v>
      </c>
      <c r="DQ37" s="16">
        <v>69.400000000000006</v>
      </c>
      <c r="DR37" s="16">
        <v>69.900000000000006</v>
      </c>
      <c r="DS37" s="16">
        <v>71.099999999999994</v>
      </c>
      <c r="DT37" s="16">
        <v>71.8</v>
      </c>
      <c r="DU37" s="16">
        <v>72.5</v>
      </c>
      <c r="DV37" s="16">
        <v>72.900000000000006</v>
      </c>
      <c r="DW37" s="16">
        <v>73.400000000000006</v>
      </c>
      <c r="DX37" s="16">
        <v>74.599999999999994</v>
      </c>
      <c r="DY37" s="16">
        <v>74.900000000000006</v>
      </c>
      <c r="DZ37" s="16">
        <v>76.2</v>
      </c>
      <c r="EA37" s="16">
        <v>75.8</v>
      </c>
      <c r="EB37" s="16">
        <v>75.599999999999994</v>
      </c>
      <c r="EC37" s="16">
        <v>75.599999999999994</v>
      </c>
      <c r="ED37" s="16">
        <v>75.900000000000006</v>
      </c>
      <c r="EE37" s="16">
        <v>76.8</v>
      </c>
      <c r="EF37" s="16">
        <v>77.2</v>
      </c>
      <c r="EG37" s="16">
        <v>78.099999999999994</v>
      </c>
      <c r="EH37" s="16">
        <v>79</v>
      </c>
      <c r="EI37" s="16">
        <v>81.400000000000006</v>
      </c>
      <c r="EJ37" s="16">
        <v>83.2</v>
      </c>
      <c r="EK37" s="16">
        <v>84.5</v>
      </c>
      <c r="EL37" s="16">
        <v>85.9</v>
      </c>
      <c r="EM37" s="16">
        <v>88</v>
      </c>
      <c r="EN37" s="16">
        <v>89.2</v>
      </c>
      <c r="EO37" s="16">
        <v>90</v>
      </c>
      <c r="EP37" s="16">
        <v>90.7</v>
      </c>
      <c r="EQ37" s="16">
        <v>89.7</v>
      </c>
      <c r="ER37" s="16">
        <v>90</v>
      </c>
      <c r="ES37" s="16">
        <v>90.8</v>
      </c>
      <c r="ET37" s="16">
        <v>91.8</v>
      </c>
      <c r="EU37" s="16">
        <v>93.5</v>
      </c>
      <c r="EV37" s="16">
        <v>94.4</v>
      </c>
      <c r="EW37" s="16">
        <v>97.2</v>
      </c>
      <c r="EX37" s="16">
        <v>97.7</v>
      </c>
      <c r="EY37" s="16">
        <v>97.6</v>
      </c>
      <c r="EZ37" s="16">
        <v>98.5</v>
      </c>
      <c r="FA37" s="16">
        <v>98.7</v>
      </c>
      <c r="FB37" s="16">
        <v>100.1</v>
      </c>
      <c r="FC37" s="16">
        <v>100.6</v>
      </c>
      <c r="FD37" s="16">
        <v>101.8</v>
      </c>
      <c r="FE37" s="16">
        <v>102.8</v>
      </c>
      <c r="FF37" s="16">
        <v>104</v>
      </c>
      <c r="FG37" s="16">
        <v>101.8</v>
      </c>
      <c r="FH37" s="16">
        <v>102.2</v>
      </c>
      <c r="FI37" s="16">
        <v>101.5</v>
      </c>
      <c r="FJ37" s="16">
        <v>103.9</v>
      </c>
      <c r="FK37" s="16">
        <v>109</v>
      </c>
      <c r="FL37" s="16">
        <v>112.2</v>
      </c>
      <c r="FM37" s="16">
        <v>117</v>
      </c>
      <c r="FN37" s="16">
        <v>119.4</v>
      </c>
      <c r="FO37" s="16">
        <v>121.2</v>
      </c>
      <c r="FP37" s="16">
        <v>122.4</v>
      </c>
      <c r="FQ37" s="16">
        <v>121.8</v>
      </c>
      <c r="FR37" s="16">
        <v>120.7</v>
      </c>
      <c r="FS37" s="16">
        <v>120</v>
      </c>
      <c r="FT37" s="16">
        <v>119.9</v>
      </c>
      <c r="FU37" s="16">
        <v>122.1</v>
      </c>
      <c r="FV37" s="16">
        <v>124.3</v>
      </c>
      <c r="FW37" s="16"/>
    </row>
    <row r="38" spans="1:179">
      <c r="A38" s="16" t="s">
        <v>894</v>
      </c>
      <c r="B38" s="16" t="s">
        <v>1398</v>
      </c>
      <c r="C38" s="16">
        <v>8.6</v>
      </c>
      <c r="D38" s="16">
        <v>6.6</v>
      </c>
      <c r="E38" s="16">
        <v>7.5</v>
      </c>
      <c r="F38" s="16">
        <v>10.3</v>
      </c>
      <c r="G38" s="16">
        <v>7.5</v>
      </c>
      <c r="H38" s="16">
        <v>7.7</v>
      </c>
      <c r="I38" s="16">
        <v>9.1</v>
      </c>
      <c r="J38" s="16">
        <v>8.8000000000000007</v>
      </c>
      <c r="K38" s="16">
        <v>9.6999999999999993</v>
      </c>
      <c r="L38" s="16">
        <v>8.6</v>
      </c>
      <c r="M38" s="16">
        <v>9.1</v>
      </c>
      <c r="N38" s="16">
        <v>11.3</v>
      </c>
      <c r="O38" s="16">
        <v>7.8</v>
      </c>
      <c r="P38" s="16">
        <v>8.6999999999999993</v>
      </c>
      <c r="Q38" s="16">
        <v>10</v>
      </c>
      <c r="R38" s="16">
        <v>13.9</v>
      </c>
      <c r="S38" s="16">
        <v>9.4</v>
      </c>
      <c r="T38" s="16">
        <v>9.8000000000000007</v>
      </c>
      <c r="U38" s="16">
        <v>12.7</v>
      </c>
      <c r="V38" s="16">
        <v>17.100000000000001</v>
      </c>
      <c r="W38" s="16">
        <v>12.6</v>
      </c>
      <c r="X38" s="16">
        <v>13.6</v>
      </c>
      <c r="Y38" s="16">
        <v>15.3</v>
      </c>
      <c r="Z38" s="16">
        <v>16.2</v>
      </c>
      <c r="AA38" s="16">
        <v>12.1</v>
      </c>
      <c r="AB38" s="16">
        <v>16.7</v>
      </c>
      <c r="AC38" s="16">
        <v>17.2</v>
      </c>
      <c r="AD38" s="16">
        <v>15.7</v>
      </c>
      <c r="AE38" s="16">
        <v>11.8</v>
      </c>
      <c r="AF38" s="16">
        <v>12.2</v>
      </c>
      <c r="AG38" s="16">
        <v>12.2</v>
      </c>
      <c r="AH38" s="16">
        <v>17.5</v>
      </c>
      <c r="AI38" s="16">
        <v>12.5</v>
      </c>
      <c r="AJ38" s="16">
        <v>10.7</v>
      </c>
      <c r="AK38" s="16">
        <v>12.8</v>
      </c>
      <c r="AL38" s="16">
        <v>18.899999999999999</v>
      </c>
      <c r="AM38" s="16">
        <v>12.5</v>
      </c>
      <c r="AN38" s="16">
        <v>11.4</v>
      </c>
      <c r="AO38" s="16">
        <v>14.9</v>
      </c>
      <c r="AP38" s="16">
        <v>18.100000000000001</v>
      </c>
      <c r="AQ38" s="16">
        <v>14.7</v>
      </c>
      <c r="AR38" s="16">
        <v>19</v>
      </c>
      <c r="AS38" s="16">
        <v>16.8</v>
      </c>
      <c r="AT38" s="16">
        <v>8.3000000000000007</v>
      </c>
      <c r="AU38" s="16">
        <v>-72.900000000000006</v>
      </c>
      <c r="AV38" s="16">
        <v>-28.3</v>
      </c>
      <c r="AW38" s="16">
        <v>-2</v>
      </c>
      <c r="AX38" s="16">
        <v>7.2</v>
      </c>
      <c r="AY38" s="16">
        <v>17.3</v>
      </c>
      <c r="AZ38" s="16">
        <v>20.6</v>
      </c>
      <c r="BA38" s="16">
        <v>18.5</v>
      </c>
      <c r="BB38" s="16">
        <v>31.7</v>
      </c>
      <c r="BC38" s="16">
        <v>17.3</v>
      </c>
      <c r="BD38" s="16">
        <v>20</v>
      </c>
      <c r="BE38" s="16">
        <v>22.5</v>
      </c>
      <c r="BF38" s="16">
        <v>31.9</v>
      </c>
      <c r="BG38" s="16">
        <v>15.6</v>
      </c>
      <c r="BH38" s="16">
        <v>17.3</v>
      </c>
      <c r="BI38" s="16">
        <v>21.1</v>
      </c>
      <c r="BJ38" s="16">
        <v>30.7</v>
      </c>
      <c r="BK38" s="16">
        <v>16.100000000000001</v>
      </c>
      <c r="BL38" s="16">
        <v>15</v>
      </c>
      <c r="BM38" s="16">
        <v>15.4</v>
      </c>
      <c r="BN38" s="16">
        <v>15.7</v>
      </c>
      <c r="BO38" s="16">
        <v>23.3</v>
      </c>
      <c r="BP38" s="16">
        <v>15.2</v>
      </c>
      <c r="BQ38" s="16">
        <v>15.5</v>
      </c>
      <c r="BR38" s="16">
        <v>26</v>
      </c>
      <c r="BS38" s="16">
        <v>13.6</v>
      </c>
      <c r="BT38" s="16">
        <v>13.7</v>
      </c>
      <c r="BU38" s="16">
        <v>14.1</v>
      </c>
      <c r="BV38" s="16">
        <v>25.5</v>
      </c>
      <c r="BW38" s="16">
        <v>14.5</v>
      </c>
      <c r="BX38" s="16">
        <v>13.6</v>
      </c>
      <c r="BY38" s="16">
        <v>15.8</v>
      </c>
      <c r="BZ38" s="16">
        <v>25.7</v>
      </c>
      <c r="CA38" s="16">
        <v>22.3</v>
      </c>
      <c r="CB38" s="16">
        <v>24.1</v>
      </c>
      <c r="CC38" s="16">
        <v>23.5</v>
      </c>
      <c r="CD38" s="16">
        <v>30.1</v>
      </c>
      <c r="CE38" s="16">
        <v>23.1</v>
      </c>
      <c r="CF38" s="16">
        <v>25.1</v>
      </c>
      <c r="CG38" s="16">
        <v>26.2</v>
      </c>
      <c r="CH38" s="16">
        <v>32.799999999999997</v>
      </c>
      <c r="CI38" s="16">
        <v>25</v>
      </c>
      <c r="CJ38" s="16">
        <v>25.2</v>
      </c>
      <c r="CK38" s="16">
        <v>26.6</v>
      </c>
      <c r="CL38" s="16">
        <v>29.9</v>
      </c>
      <c r="CM38" s="16">
        <v>33</v>
      </c>
      <c r="CN38" s="16">
        <v>27.4</v>
      </c>
      <c r="CO38" s="16">
        <v>27</v>
      </c>
      <c r="CP38" s="16">
        <v>29.8</v>
      </c>
      <c r="CQ38" s="16">
        <v>32.200000000000003</v>
      </c>
      <c r="CR38" s="16">
        <v>33.700000000000003</v>
      </c>
      <c r="CS38" s="16">
        <v>31</v>
      </c>
      <c r="CT38" s="16">
        <v>31.1</v>
      </c>
      <c r="CU38" s="16">
        <v>37</v>
      </c>
      <c r="CV38" s="16">
        <v>32.799999999999997</v>
      </c>
      <c r="CW38" s="16">
        <v>32.6</v>
      </c>
      <c r="CX38" s="16">
        <v>33.6</v>
      </c>
      <c r="CY38" s="16">
        <v>40</v>
      </c>
      <c r="CZ38" s="16">
        <v>35.200000000000003</v>
      </c>
      <c r="DA38" s="16">
        <v>40.5</v>
      </c>
      <c r="DB38" s="16">
        <v>43.9</v>
      </c>
      <c r="DC38" s="16">
        <v>37.1</v>
      </c>
      <c r="DD38" s="16">
        <v>43.9</v>
      </c>
      <c r="DE38" s="16">
        <v>45.9</v>
      </c>
      <c r="DF38" s="16">
        <v>40.200000000000003</v>
      </c>
      <c r="DG38" s="16">
        <v>51.2</v>
      </c>
      <c r="DH38" s="16">
        <v>41.9</v>
      </c>
      <c r="DI38" s="16">
        <v>47.4</v>
      </c>
      <c r="DJ38" s="16">
        <v>56.1</v>
      </c>
      <c r="DK38" s="16">
        <v>52.4</v>
      </c>
      <c r="DL38" s="16">
        <v>56.5</v>
      </c>
      <c r="DM38" s="16">
        <v>54.1</v>
      </c>
      <c r="DN38" s="16">
        <v>54.4</v>
      </c>
      <c r="DO38" s="16">
        <v>56</v>
      </c>
      <c r="DP38" s="16">
        <v>64</v>
      </c>
      <c r="DQ38" s="16">
        <v>73.2</v>
      </c>
      <c r="DR38" s="16">
        <v>58.6</v>
      </c>
      <c r="DS38" s="16">
        <v>61.1</v>
      </c>
      <c r="DT38" s="16">
        <v>60.7</v>
      </c>
      <c r="DU38" s="16">
        <v>65.599999999999994</v>
      </c>
      <c r="DV38" s="16">
        <v>65.599999999999994</v>
      </c>
      <c r="DW38" s="16">
        <v>65.5</v>
      </c>
      <c r="DX38" s="16">
        <v>68.7</v>
      </c>
      <c r="DY38" s="16">
        <v>67.2</v>
      </c>
      <c r="DZ38" s="16">
        <v>65.8</v>
      </c>
      <c r="EA38" s="16">
        <v>66.5</v>
      </c>
      <c r="EB38" s="16">
        <v>67.099999999999994</v>
      </c>
      <c r="EC38" s="16">
        <v>70.5</v>
      </c>
      <c r="ED38" s="16">
        <v>65.099999999999994</v>
      </c>
      <c r="EE38" s="16">
        <v>64.7</v>
      </c>
      <c r="EF38" s="16">
        <v>66</v>
      </c>
      <c r="EG38" s="16">
        <v>71.400000000000006</v>
      </c>
      <c r="EH38" s="16">
        <v>64.3</v>
      </c>
      <c r="EI38" s="16">
        <v>63.2</v>
      </c>
      <c r="EJ38" s="16">
        <v>65.3</v>
      </c>
      <c r="EK38" s="16">
        <v>66.900000000000006</v>
      </c>
      <c r="EL38" s="16">
        <v>66</v>
      </c>
      <c r="EM38" s="16">
        <v>66.5</v>
      </c>
      <c r="EN38" s="16">
        <v>62.7</v>
      </c>
      <c r="EO38" s="16">
        <v>67.7</v>
      </c>
      <c r="EP38" s="16">
        <v>63.8</v>
      </c>
      <c r="EQ38" s="16">
        <v>73.3</v>
      </c>
      <c r="ER38" s="16">
        <v>66.2</v>
      </c>
      <c r="ES38" s="16">
        <v>71.5</v>
      </c>
      <c r="ET38" s="16">
        <v>65.7</v>
      </c>
      <c r="EU38" s="16">
        <v>66.599999999999994</v>
      </c>
      <c r="EV38" s="16">
        <v>63.3</v>
      </c>
      <c r="EW38" s="16">
        <v>66.2</v>
      </c>
      <c r="EX38" s="16">
        <v>75.3</v>
      </c>
      <c r="EY38" s="16">
        <v>66.900000000000006</v>
      </c>
      <c r="EZ38" s="16">
        <v>76.099999999999994</v>
      </c>
      <c r="FA38" s="16">
        <v>75.599999999999994</v>
      </c>
      <c r="FB38" s="16">
        <v>78.5</v>
      </c>
      <c r="FC38" s="16">
        <v>76</v>
      </c>
      <c r="FD38" s="16">
        <v>69.900000000000006</v>
      </c>
      <c r="FE38" s="16">
        <v>74.8</v>
      </c>
      <c r="FF38" s="16">
        <v>76.599999999999994</v>
      </c>
      <c r="FG38" s="16">
        <v>79.8</v>
      </c>
      <c r="FH38" s="16">
        <v>94.1</v>
      </c>
      <c r="FI38" s="16">
        <v>94.6</v>
      </c>
      <c r="FJ38" s="16">
        <v>82</v>
      </c>
      <c r="FK38" s="16">
        <v>100.6</v>
      </c>
      <c r="FL38" s="16">
        <v>83.7</v>
      </c>
      <c r="FM38" s="16">
        <v>108.4</v>
      </c>
      <c r="FN38" s="16">
        <v>84.4</v>
      </c>
      <c r="FO38" s="16">
        <v>94.6</v>
      </c>
      <c r="FP38" s="16">
        <v>105.8</v>
      </c>
      <c r="FQ38" s="16">
        <v>142.9</v>
      </c>
      <c r="FR38" s="16">
        <v>126.7</v>
      </c>
      <c r="FS38" s="16">
        <v>126.9</v>
      </c>
      <c r="FT38" s="16">
        <v>126.5</v>
      </c>
      <c r="FU38" s="16">
        <v>121.8</v>
      </c>
      <c r="FV38" s="16">
        <v>104.6</v>
      </c>
      <c r="FW38" s="16"/>
    </row>
    <row r="39" spans="1:179">
      <c r="A39" s="16" t="s">
        <v>896</v>
      </c>
      <c r="B39" s="16" t="s">
        <v>1399</v>
      </c>
      <c r="C39" s="16">
        <v>2.2999999999999998</v>
      </c>
      <c r="D39" s="16">
        <v>2.2999999999999998</v>
      </c>
      <c r="E39" s="16">
        <v>2.2000000000000002</v>
      </c>
      <c r="F39" s="16">
        <v>2.7</v>
      </c>
      <c r="G39" s="16">
        <v>2.8</v>
      </c>
      <c r="H39" s="16">
        <v>3.2</v>
      </c>
      <c r="I39" s="16">
        <v>3.3</v>
      </c>
      <c r="J39" s="16">
        <v>3.5</v>
      </c>
      <c r="K39" s="16">
        <v>3</v>
      </c>
      <c r="L39" s="16">
        <v>3.7</v>
      </c>
      <c r="M39" s="16">
        <v>3.4</v>
      </c>
      <c r="N39" s="16">
        <v>3.5</v>
      </c>
      <c r="O39" s="16">
        <v>3.2</v>
      </c>
      <c r="P39" s="16">
        <v>3.4</v>
      </c>
      <c r="Q39" s="16">
        <v>3.3</v>
      </c>
      <c r="R39" s="16">
        <v>3.8</v>
      </c>
      <c r="S39" s="16">
        <v>3.6</v>
      </c>
      <c r="T39" s="16">
        <v>3.5</v>
      </c>
      <c r="U39" s="16">
        <v>3.4</v>
      </c>
      <c r="V39" s="16">
        <v>3.5</v>
      </c>
      <c r="W39" s="16">
        <v>2.8</v>
      </c>
      <c r="X39" s="16">
        <v>2.9</v>
      </c>
      <c r="Y39" s="16">
        <v>3</v>
      </c>
      <c r="Z39" s="16">
        <v>2.9</v>
      </c>
      <c r="AA39" s="16">
        <v>3.4</v>
      </c>
      <c r="AB39" s="16">
        <v>2.9</v>
      </c>
      <c r="AC39" s="16">
        <v>3.1</v>
      </c>
      <c r="AD39" s="16">
        <v>3.3</v>
      </c>
      <c r="AE39" s="16">
        <v>2.8</v>
      </c>
      <c r="AF39" s="16">
        <v>3.3</v>
      </c>
      <c r="AG39" s="16">
        <v>3.7</v>
      </c>
      <c r="AH39" s="16">
        <v>3.5</v>
      </c>
      <c r="AI39" s="16">
        <v>4.5999999999999996</v>
      </c>
      <c r="AJ39" s="16">
        <v>4.7</v>
      </c>
      <c r="AK39" s="16">
        <v>4.0999999999999996</v>
      </c>
      <c r="AL39" s="16">
        <v>4.5</v>
      </c>
      <c r="AM39" s="16">
        <v>4.5</v>
      </c>
      <c r="AN39" s="16">
        <v>4.3</v>
      </c>
      <c r="AO39" s="16">
        <v>4.5999999999999996</v>
      </c>
      <c r="AP39" s="16">
        <v>5.2</v>
      </c>
      <c r="AQ39" s="16">
        <v>4.3</v>
      </c>
      <c r="AR39" s="16">
        <v>4.9000000000000004</v>
      </c>
      <c r="AS39" s="16">
        <v>5.2</v>
      </c>
      <c r="AT39" s="16">
        <v>4.9000000000000004</v>
      </c>
      <c r="AU39" s="16">
        <v>4.9000000000000004</v>
      </c>
      <c r="AV39" s="16">
        <v>5.0999999999999996</v>
      </c>
      <c r="AW39" s="16">
        <v>5</v>
      </c>
      <c r="AX39" s="16">
        <v>5.0999999999999996</v>
      </c>
      <c r="AY39" s="16">
        <v>5.2</v>
      </c>
      <c r="AZ39" s="16">
        <v>5.5</v>
      </c>
      <c r="BA39" s="16">
        <v>5.6</v>
      </c>
      <c r="BB39" s="16">
        <v>5.4</v>
      </c>
      <c r="BC39" s="16">
        <v>5.3</v>
      </c>
      <c r="BD39" s="16">
        <v>5.3</v>
      </c>
      <c r="BE39" s="16">
        <v>5.4</v>
      </c>
      <c r="BF39" s="16">
        <v>5.5</v>
      </c>
      <c r="BG39" s="16">
        <v>5.7</v>
      </c>
      <c r="BH39" s="16">
        <v>5.3</v>
      </c>
      <c r="BI39" s="16">
        <v>6</v>
      </c>
      <c r="BJ39" s="16">
        <v>7</v>
      </c>
      <c r="BK39" s="16">
        <v>8.6999999999999993</v>
      </c>
      <c r="BL39" s="16">
        <v>8.6</v>
      </c>
      <c r="BM39" s="16">
        <v>8.6</v>
      </c>
      <c r="BN39" s="16">
        <v>7.1</v>
      </c>
      <c r="BO39" s="16">
        <v>6.7</v>
      </c>
      <c r="BP39" s="16">
        <v>6.8</v>
      </c>
      <c r="BQ39" s="16">
        <v>6.7</v>
      </c>
      <c r="BR39" s="16">
        <v>7.3</v>
      </c>
      <c r="BS39" s="16">
        <v>7.6</v>
      </c>
      <c r="BT39" s="16">
        <v>8.6</v>
      </c>
      <c r="BU39" s="16">
        <v>9.4</v>
      </c>
      <c r="BV39" s="16">
        <v>10.8</v>
      </c>
      <c r="BW39" s="16">
        <v>13.6</v>
      </c>
      <c r="BX39" s="16">
        <v>13.9</v>
      </c>
      <c r="BY39" s="16">
        <v>13.4</v>
      </c>
      <c r="BZ39" s="16">
        <v>11</v>
      </c>
      <c r="CA39" s="16">
        <v>24.6</v>
      </c>
      <c r="CB39" s="16">
        <v>24.7</v>
      </c>
      <c r="CC39" s="16">
        <v>24.6</v>
      </c>
      <c r="CD39" s="16">
        <v>23.5</v>
      </c>
      <c r="CE39" s="16">
        <v>28.5</v>
      </c>
      <c r="CF39" s="16">
        <v>29.6</v>
      </c>
      <c r="CG39" s="16">
        <v>29.9</v>
      </c>
      <c r="CH39" s="16">
        <v>31.9</v>
      </c>
      <c r="CI39" s="16">
        <v>38.1</v>
      </c>
      <c r="CJ39" s="16">
        <v>40.6</v>
      </c>
      <c r="CK39" s="16">
        <v>42.2</v>
      </c>
      <c r="CL39" s="16">
        <v>43.4</v>
      </c>
      <c r="CM39" s="16">
        <v>41.8</v>
      </c>
      <c r="CN39" s="16">
        <v>43.1</v>
      </c>
      <c r="CO39" s="16">
        <v>45.2</v>
      </c>
      <c r="CP39" s="16">
        <v>48.1</v>
      </c>
      <c r="CQ39" s="16">
        <v>48.8</v>
      </c>
      <c r="CR39" s="16">
        <v>50.8</v>
      </c>
      <c r="CS39" s="16">
        <v>52.9</v>
      </c>
      <c r="CT39" s="16">
        <v>55.6</v>
      </c>
      <c r="CU39" s="16">
        <v>60.3</v>
      </c>
      <c r="CV39" s="16">
        <v>59.5</v>
      </c>
      <c r="CW39" s="16">
        <v>58.6</v>
      </c>
      <c r="CX39" s="16">
        <v>67.099999999999994</v>
      </c>
      <c r="CY39" s="16">
        <v>63.9</v>
      </c>
      <c r="CZ39" s="16">
        <v>61</v>
      </c>
      <c r="DA39" s="16">
        <v>62.3</v>
      </c>
      <c r="DB39" s="16">
        <v>60</v>
      </c>
      <c r="DC39" s="16">
        <v>56.1</v>
      </c>
      <c r="DD39" s="16">
        <v>55.2</v>
      </c>
      <c r="DE39" s="16">
        <v>55.5</v>
      </c>
      <c r="DF39" s="16">
        <v>54.6</v>
      </c>
      <c r="DG39" s="16">
        <v>60.6</v>
      </c>
      <c r="DH39" s="16">
        <v>58.9</v>
      </c>
      <c r="DI39" s="16">
        <v>62.5</v>
      </c>
      <c r="DJ39" s="16">
        <v>62.2</v>
      </c>
      <c r="DK39" s="16">
        <v>72.5</v>
      </c>
      <c r="DL39" s="16">
        <v>69.599999999999994</v>
      </c>
      <c r="DM39" s="16">
        <v>70.599999999999994</v>
      </c>
      <c r="DN39" s="16">
        <v>77.400000000000006</v>
      </c>
      <c r="DO39" s="16">
        <v>71.8</v>
      </c>
      <c r="DP39" s="16">
        <v>75.900000000000006</v>
      </c>
      <c r="DQ39" s="16">
        <v>67.7</v>
      </c>
      <c r="DR39" s="16">
        <v>70.900000000000006</v>
      </c>
      <c r="DS39" s="16">
        <v>74.3</v>
      </c>
      <c r="DT39" s="16">
        <v>74.099999999999994</v>
      </c>
      <c r="DU39" s="16">
        <v>75.8</v>
      </c>
      <c r="DV39" s="16">
        <v>74.099999999999994</v>
      </c>
      <c r="DW39" s="16">
        <v>91.8</v>
      </c>
      <c r="DX39" s="16">
        <v>80.099999999999994</v>
      </c>
      <c r="DY39" s="16">
        <v>80.8</v>
      </c>
      <c r="DZ39" s="16">
        <v>80</v>
      </c>
      <c r="EA39" s="16">
        <v>76.099999999999994</v>
      </c>
      <c r="EB39" s="16">
        <v>77.7</v>
      </c>
      <c r="EC39" s="16">
        <v>79.400000000000006</v>
      </c>
      <c r="ED39" s="16">
        <v>81.8</v>
      </c>
      <c r="EE39" s="16">
        <v>85.4</v>
      </c>
      <c r="EF39" s="16">
        <v>87.7</v>
      </c>
      <c r="EG39" s="16">
        <v>92</v>
      </c>
      <c r="EH39" s="16">
        <v>93.1</v>
      </c>
      <c r="EI39" s="16">
        <v>95.1</v>
      </c>
      <c r="EJ39" s="16">
        <v>97.4</v>
      </c>
      <c r="EK39" s="16">
        <v>98.5</v>
      </c>
      <c r="EL39" s="16">
        <v>101.5</v>
      </c>
      <c r="EM39" s="16">
        <v>98</v>
      </c>
      <c r="EN39" s="16">
        <v>99.7</v>
      </c>
      <c r="EO39" s="16">
        <v>104.9</v>
      </c>
      <c r="EP39" s="16">
        <v>107</v>
      </c>
      <c r="EQ39" s="16">
        <v>110.4</v>
      </c>
      <c r="ER39" s="16">
        <v>112.2</v>
      </c>
      <c r="ES39" s="16">
        <v>116</v>
      </c>
      <c r="ET39" s="16">
        <v>126.8</v>
      </c>
      <c r="EU39" s="16">
        <v>117.3</v>
      </c>
      <c r="EV39" s="16">
        <v>134</v>
      </c>
      <c r="EW39" s="16">
        <v>142.80000000000001</v>
      </c>
      <c r="EX39" s="16">
        <v>125.1</v>
      </c>
      <c r="EY39" s="16">
        <v>111.4</v>
      </c>
      <c r="EZ39" s="16">
        <v>114.5</v>
      </c>
      <c r="FA39" s="16">
        <v>121.2</v>
      </c>
      <c r="FB39" s="16">
        <v>130.19999999999999</v>
      </c>
      <c r="FC39" s="16">
        <v>144.9</v>
      </c>
      <c r="FD39" s="16">
        <v>138.1</v>
      </c>
      <c r="FE39" s="16">
        <v>133.4</v>
      </c>
      <c r="FF39" s="16">
        <v>132.4</v>
      </c>
      <c r="FG39" s="16">
        <v>137.5</v>
      </c>
      <c r="FH39" s="16">
        <v>131.30000000000001</v>
      </c>
      <c r="FI39" s="16">
        <v>149.9</v>
      </c>
      <c r="FJ39" s="16">
        <v>144.30000000000001</v>
      </c>
      <c r="FK39" s="16">
        <v>140.4</v>
      </c>
      <c r="FL39" s="16">
        <v>138.69999999999999</v>
      </c>
      <c r="FM39" s="16">
        <v>148.4</v>
      </c>
      <c r="FN39" s="16">
        <v>151.6</v>
      </c>
      <c r="FO39" s="16">
        <v>142.6</v>
      </c>
      <c r="FP39" s="16">
        <v>146.19999999999999</v>
      </c>
      <c r="FQ39" s="16">
        <v>156.4</v>
      </c>
      <c r="FR39" s="16">
        <v>161.1</v>
      </c>
      <c r="FS39" s="16">
        <v>144.69999999999999</v>
      </c>
      <c r="FT39" s="16">
        <v>147.4</v>
      </c>
      <c r="FU39" s="16">
        <v>148.9</v>
      </c>
      <c r="FV39" s="16">
        <v>148.9</v>
      </c>
      <c r="FW39" s="16"/>
    </row>
    <row r="40" spans="1:179">
      <c r="A40" s="16" t="s">
        <v>898</v>
      </c>
      <c r="B40" s="19" t="s">
        <v>1400</v>
      </c>
      <c r="C40" s="19">
        <v>-10.7</v>
      </c>
      <c r="D40" s="19">
        <v>9.8000000000000007</v>
      </c>
      <c r="E40" s="19">
        <v>28.2</v>
      </c>
      <c r="F40" s="19">
        <v>6.7</v>
      </c>
      <c r="G40" s="19">
        <v>1.7</v>
      </c>
      <c r="H40" s="19">
        <v>0.2</v>
      </c>
      <c r="I40" s="19">
        <v>7.1</v>
      </c>
      <c r="J40" s="19">
        <v>4.5999999999999996</v>
      </c>
      <c r="K40" s="19">
        <v>0.7</v>
      </c>
      <c r="L40" s="19">
        <v>17.399999999999999</v>
      </c>
      <c r="M40" s="19">
        <v>-14</v>
      </c>
      <c r="N40" s="19">
        <v>-17.3</v>
      </c>
      <c r="O40" s="19">
        <v>-7.9</v>
      </c>
      <c r="P40" s="19">
        <v>-27.6</v>
      </c>
      <c r="Q40" s="19">
        <v>-47.9</v>
      </c>
      <c r="R40" s="19">
        <v>-56.8</v>
      </c>
      <c r="S40" s="19">
        <v>-78.5</v>
      </c>
      <c r="T40" s="19">
        <v>-87.9</v>
      </c>
      <c r="U40" s="19">
        <v>-90.4</v>
      </c>
      <c r="V40" s="19">
        <v>-103.4</v>
      </c>
      <c r="W40" s="19">
        <v>-89.4</v>
      </c>
      <c r="X40" s="19">
        <v>-111.4</v>
      </c>
      <c r="Y40" s="19">
        <v>-121.3</v>
      </c>
      <c r="Z40" s="19">
        <v>-135.19999999999999</v>
      </c>
      <c r="AA40" s="19">
        <v>-128.30000000000001</v>
      </c>
      <c r="AB40" s="19">
        <v>-141.9</v>
      </c>
      <c r="AC40" s="19">
        <v>-150.19999999999999</v>
      </c>
      <c r="AD40" s="19">
        <v>-150.30000000000001</v>
      </c>
      <c r="AE40" s="19">
        <v>-150.9</v>
      </c>
      <c r="AF40" s="19">
        <v>-154.4</v>
      </c>
      <c r="AG40" s="19">
        <v>-154.1</v>
      </c>
      <c r="AH40" s="19">
        <v>-157</v>
      </c>
      <c r="AI40" s="19">
        <v>-126.9</v>
      </c>
      <c r="AJ40" s="19">
        <v>-110</v>
      </c>
      <c r="AK40" s="19">
        <v>-106.5</v>
      </c>
      <c r="AL40" s="19">
        <v>-119.6</v>
      </c>
      <c r="AM40" s="19">
        <v>-106.7</v>
      </c>
      <c r="AN40" s="19">
        <v>-93.6</v>
      </c>
      <c r="AO40" s="19">
        <v>-81.7</v>
      </c>
      <c r="AP40" s="19">
        <v>-87.5</v>
      </c>
      <c r="AQ40" s="19">
        <v>-90</v>
      </c>
      <c r="AR40" s="19">
        <v>-72.900000000000006</v>
      </c>
      <c r="AS40" s="19">
        <v>-82.4</v>
      </c>
      <c r="AT40" s="19">
        <v>-54.3</v>
      </c>
      <c r="AU40" s="19">
        <v>46.6</v>
      </c>
      <c r="AV40" s="19">
        <v>14.8</v>
      </c>
      <c r="AW40" s="19">
        <v>-13</v>
      </c>
      <c r="AX40" s="19">
        <v>-16.8</v>
      </c>
      <c r="AY40" s="19">
        <v>-21.8</v>
      </c>
      <c r="AZ40" s="19">
        <v>-39.4</v>
      </c>
      <c r="BA40" s="19">
        <v>-52.7</v>
      </c>
      <c r="BB40" s="19">
        <v>-68.400000000000006</v>
      </c>
      <c r="BC40" s="19">
        <v>-57.3</v>
      </c>
      <c r="BD40" s="19">
        <v>-74.5</v>
      </c>
      <c r="BE40" s="19">
        <v>-77.400000000000006</v>
      </c>
      <c r="BF40" s="19">
        <v>-108.3</v>
      </c>
      <c r="BG40" s="19">
        <v>-93</v>
      </c>
      <c r="BH40" s="19">
        <v>-109.2</v>
      </c>
      <c r="BI40" s="19">
        <v>-121.7</v>
      </c>
      <c r="BJ40" s="19">
        <v>-138.5</v>
      </c>
      <c r="BK40" s="19">
        <v>-119.2</v>
      </c>
      <c r="BL40" s="19">
        <v>-119.4</v>
      </c>
      <c r="BM40" s="19">
        <v>-99.8</v>
      </c>
      <c r="BN40" s="19">
        <v>-85.1</v>
      </c>
      <c r="BO40" s="19">
        <v>-102.9</v>
      </c>
      <c r="BP40" s="19">
        <v>-109.3</v>
      </c>
      <c r="BQ40" s="19">
        <v>-133.5</v>
      </c>
      <c r="BR40" s="19">
        <v>-114.3</v>
      </c>
      <c r="BS40" s="19">
        <v>-132</v>
      </c>
      <c r="BT40" s="19">
        <v>-101.9</v>
      </c>
      <c r="BU40" s="19">
        <v>-122.8</v>
      </c>
      <c r="BV40" s="19">
        <v>-163.80000000000001</v>
      </c>
      <c r="BW40" s="19">
        <v>-164.9</v>
      </c>
      <c r="BX40" s="19">
        <v>-196.1</v>
      </c>
      <c r="BY40" s="19">
        <v>-224.6</v>
      </c>
      <c r="BZ40" s="19">
        <v>-235.8</v>
      </c>
      <c r="CA40" s="19">
        <v>-234.2</v>
      </c>
      <c r="CB40" s="19">
        <v>-262.2</v>
      </c>
      <c r="CC40" s="19">
        <v>-293.39999999999998</v>
      </c>
      <c r="CD40" s="19">
        <v>-316.7</v>
      </c>
      <c r="CE40" s="19">
        <v>-370.5</v>
      </c>
      <c r="CF40" s="19">
        <v>-379.5</v>
      </c>
      <c r="CG40" s="19">
        <v>-416.8</v>
      </c>
      <c r="CH40" s="19">
        <v>-420.7</v>
      </c>
      <c r="CI40" s="19">
        <v>-423.7</v>
      </c>
      <c r="CJ40" s="19">
        <v>-379.1</v>
      </c>
      <c r="CK40" s="19">
        <v>-412.1</v>
      </c>
      <c r="CL40" s="19">
        <v>-350.8</v>
      </c>
      <c r="CM40" s="19">
        <v>-404.4</v>
      </c>
      <c r="CN40" s="19">
        <v>-456.4</v>
      </c>
      <c r="CO40" s="19">
        <v>-461.7</v>
      </c>
      <c r="CP40" s="19">
        <v>-499.2</v>
      </c>
      <c r="CQ40" s="19">
        <v>-546.4</v>
      </c>
      <c r="CR40" s="19">
        <v>-526</v>
      </c>
      <c r="CS40" s="19">
        <v>-526.70000000000005</v>
      </c>
      <c r="CT40" s="19">
        <v>-511.5</v>
      </c>
      <c r="CU40" s="19">
        <v>-548.9</v>
      </c>
      <c r="CV40" s="19">
        <v>-624.5</v>
      </c>
      <c r="CW40" s="19">
        <v>-649.29999999999995</v>
      </c>
      <c r="CX40" s="19">
        <v>-728.3</v>
      </c>
      <c r="CY40" s="19">
        <v>-688.7</v>
      </c>
      <c r="CZ40" s="19">
        <v>-722.2</v>
      </c>
      <c r="DA40" s="19">
        <v>-754.7</v>
      </c>
      <c r="DB40" s="19">
        <v>-839.1</v>
      </c>
      <c r="DC40" s="19">
        <v>-801.8</v>
      </c>
      <c r="DD40" s="19">
        <v>-828.8</v>
      </c>
      <c r="DE40" s="19">
        <v>-875.8</v>
      </c>
      <c r="DF40" s="19">
        <v>-770.9</v>
      </c>
      <c r="DG40" s="19">
        <v>-805.5</v>
      </c>
      <c r="DH40" s="19">
        <v>-778.7</v>
      </c>
      <c r="DI40" s="19">
        <v>-709</v>
      </c>
      <c r="DJ40" s="19">
        <v>-670.3</v>
      </c>
      <c r="DK40" s="19">
        <v>-735.6</v>
      </c>
      <c r="DL40" s="19">
        <v>-731.3</v>
      </c>
      <c r="DM40" s="19">
        <v>-719</v>
      </c>
      <c r="DN40" s="19">
        <v>-631.1</v>
      </c>
      <c r="DO40" s="19">
        <v>-403.2</v>
      </c>
      <c r="DP40" s="19">
        <v>-354.5</v>
      </c>
      <c r="DQ40" s="19">
        <v>-366.6</v>
      </c>
      <c r="DR40" s="19">
        <v>-408.1</v>
      </c>
      <c r="DS40" s="19">
        <v>-421.6</v>
      </c>
      <c r="DT40" s="19">
        <v>-444.1</v>
      </c>
      <c r="DU40" s="19">
        <v>-472.7</v>
      </c>
      <c r="DV40" s="19">
        <v>-420.8</v>
      </c>
      <c r="DW40" s="19">
        <v>-476.6</v>
      </c>
      <c r="DX40" s="19">
        <v>-477.9</v>
      </c>
      <c r="DY40" s="19">
        <v>-436.4</v>
      </c>
      <c r="DZ40" s="19">
        <v>-450.4</v>
      </c>
      <c r="EA40" s="19">
        <v>-467.3</v>
      </c>
      <c r="EB40" s="19">
        <v>-445.7</v>
      </c>
      <c r="EC40" s="19">
        <v>-397.9</v>
      </c>
      <c r="ED40" s="19">
        <v>-385.1</v>
      </c>
      <c r="EE40" s="19">
        <v>-381.2</v>
      </c>
      <c r="EF40" s="19">
        <v>-376.7</v>
      </c>
      <c r="EG40" s="19">
        <v>-352.5</v>
      </c>
      <c r="EH40" s="19">
        <v>-294.39999999999998</v>
      </c>
      <c r="EI40" s="19">
        <v>-371.6</v>
      </c>
      <c r="EJ40" s="19">
        <v>-345.3</v>
      </c>
      <c r="EK40" s="19">
        <v>-356</v>
      </c>
      <c r="EL40" s="19">
        <v>-427.5</v>
      </c>
      <c r="EM40" s="19">
        <v>-418.9</v>
      </c>
      <c r="EN40" s="19">
        <v>-405.4</v>
      </c>
      <c r="EO40" s="19">
        <v>-454.2</v>
      </c>
      <c r="EP40" s="19">
        <v>-413.8</v>
      </c>
      <c r="EQ40" s="19">
        <v>-428.1</v>
      </c>
      <c r="ER40" s="19">
        <v>-397.2</v>
      </c>
      <c r="ES40" s="19">
        <v>-392.8</v>
      </c>
      <c r="ET40" s="19">
        <v>-387.3</v>
      </c>
      <c r="EU40" s="19">
        <v>-359.2</v>
      </c>
      <c r="EV40" s="19">
        <v>-428.2</v>
      </c>
      <c r="EW40" s="19">
        <v>-349.7</v>
      </c>
      <c r="EX40" s="19">
        <v>-374.9</v>
      </c>
      <c r="EY40" s="19">
        <v>-391.9</v>
      </c>
      <c r="EZ40" s="19">
        <v>-376.7</v>
      </c>
      <c r="FA40" s="19">
        <v>-484.5</v>
      </c>
      <c r="FB40" s="19">
        <v>-511.6</v>
      </c>
      <c r="FC40" s="19">
        <v>-470.3</v>
      </c>
      <c r="FD40" s="19">
        <v>-475.2</v>
      </c>
      <c r="FE40" s="19">
        <v>-444.6</v>
      </c>
      <c r="FF40" s="19">
        <v>-403.5</v>
      </c>
      <c r="FG40" s="19">
        <v>-394</v>
      </c>
      <c r="FH40" s="19">
        <v>-511</v>
      </c>
      <c r="FI40" s="19">
        <v>-649</v>
      </c>
      <c r="FJ40" s="19">
        <v>-725</v>
      </c>
      <c r="FK40" s="19">
        <v>-729.1</v>
      </c>
      <c r="FL40" s="19">
        <v>-821.3</v>
      </c>
      <c r="FM40" s="19">
        <v>-916.8</v>
      </c>
      <c r="FN40" s="19">
        <v>-924.1</v>
      </c>
      <c r="FO40" s="19">
        <v>-1115.0999999999999</v>
      </c>
      <c r="FP40" s="19">
        <v>-1011.1</v>
      </c>
      <c r="FQ40" s="19">
        <v>-934.6</v>
      </c>
      <c r="FR40" s="19">
        <v>-882.5</v>
      </c>
      <c r="FS40" s="19">
        <v>-872.6</v>
      </c>
      <c r="FT40" s="19">
        <v>-837.2</v>
      </c>
      <c r="FU40" s="19">
        <v>-820.9</v>
      </c>
      <c r="FV40" s="19" t="s">
        <v>934</v>
      </c>
      <c r="FW40" s="16"/>
    </row>
    <row r="41" spans="1:179">
      <c r="A41" s="16" t="s">
        <v>7</v>
      </c>
      <c r="B41" s="16" t="s">
        <v>1401</v>
      </c>
      <c r="C41" s="16" t="s">
        <v>7</v>
      </c>
      <c r="D41" s="16" t="s">
        <v>7</v>
      </c>
      <c r="E41" s="16" t="s">
        <v>7</v>
      </c>
      <c r="F41" s="16" t="s">
        <v>7</v>
      </c>
      <c r="G41" s="16" t="s">
        <v>7</v>
      </c>
      <c r="H41" s="16" t="s">
        <v>7</v>
      </c>
      <c r="I41" s="16" t="s">
        <v>7</v>
      </c>
      <c r="J41" s="16" t="s">
        <v>7</v>
      </c>
      <c r="K41" s="16" t="s">
        <v>7</v>
      </c>
      <c r="L41" s="16" t="s">
        <v>7</v>
      </c>
      <c r="M41" s="16" t="s">
        <v>7</v>
      </c>
      <c r="N41" s="16" t="s">
        <v>7</v>
      </c>
      <c r="O41" s="16" t="s">
        <v>7</v>
      </c>
      <c r="P41" s="16" t="s">
        <v>7</v>
      </c>
      <c r="Q41" s="16" t="s">
        <v>7</v>
      </c>
      <c r="R41" s="16" t="s">
        <v>7</v>
      </c>
      <c r="S41" s="16" t="s">
        <v>7</v>
      </c>
      <c r="T41" s="16" t="s">
        <v>7</v>
      </c>
      <c r="U41" s="16" t="s">
        <v>7</v>
      </c>
      <c r="V41" s="16" t="s">
        <v>7</v>
      </c>
      <c r="W41" s="16" t="s">
        <v>7</v>
      </c>
      <c r="X41" s="16" t="s">
        <v>7</v>
      </c>
      <c r="Y41" s="16" t="s">
        <v>7</v>
      </c>
      <c r="Z41" s="16" t="s">
        <v>7</v>
      </c>
      <c r="AA41" s="16" t="s">
        <v>7</v>
      </c>
      <c r="AB41" s="16" t="s">
        <v>7</v>
      </c>
      <c r="AC41" s="16" t="s">
        <v>7</v>
      </c>
      <c r="AD41" s="16" t="s">
        <v>7</v>
      </c>
      <c r="AE41" s="16" t="s">
        <v>7</v>
      </c>
      <c r="AF41" s="16" t="s">
        <v>7</v>
      </c>
      <c r="AG41" s="16" t="s">
        <v>7</v>
      </c>
      <c r="AH41" s="16" t="s">
        <v>7</v>
      </c>
      <c r="AI41" s="16" t="s">
        <v>7</v>
      </c>
      <c r="AJ41" s="16" t="s">
        <v>7</v>
      </c>
      <c r="AK41" s="16" t="s">
        <v>7</v>
      </c>
      <c r="AL41" s="16" t="s">
        <v>7</v>
      </c>
      <c r="AM41" s="16" t="s">
        <v>7</v>
      </c>
      <c r="AN41" s="16" t="s">
        <v>7</v>
      </c>
      <c r="AO41" s="16" t="s">
        <v>7</v>
      </c>
      <c r="AP41" s="16" t="s">
        <v>7</v>
      </c>
      <c r="AQ41" s="16" t="s">
        <v>7</v>
      </c>
      <c r="AR41" s="16" t="s">
        <v>7</v>
      </c>
      <c r="AS41" s="16" t="s">
        <v>7</v>
      </c>
      <c r="AT41" s="16" t="s">
        <v>7</v>
      </c>
      <c r="AU41" s="16" t="s">
        <v>7</v>
      </c>
      <c r="AV41" s="16" t="s">
        <v>7</v>
      </c>
      <c r="AW41" s="16" t="s">
        <v>7</v>
      </c>
      <c r="AX41" s="16" t="s">
        <v>7</v>
      </c>
      <c r="AY41" s="16" t="s">
        <v>7</v>
      </c>
      <c r="AZ41" s="16" t="s">
        <v>7</v>
      </c>
      <c r="BA41" s="16" t="s">
        <v>7</v>
      </c>
      <c r="BB41" s="16" t="s">
        <v>7</v>
      </c>
      <c r="BC41" s="16" t="s">
        <v>7</v>
      </c>
      <c r="BD41" s="16" t="s">
        <v>7</v>
      </c>
      <c r="BE41" s="16" t="s">
        <v>7</v>
      </c>
      <c r="BF41" s="16" t="s">
        <v>7</v>
      </c>
      <c r="BG41" s="16" t="s">
        <v>7</v>
      </c>
      <c r="BH41" s="16" t="s">
        <v>7</v>
      </c>
      <c r="BI41" s="16" t="s">
        <v>7</v>
      </c>
      <c r="BJ41" s="16" t="s">
        <v>7</v>
      </c>
      <c r="BK41" s="16" t="s">
        <v>7</v>
      </c>
      <c r="BL41" s="16" t="s">
        <v>7</v>
      </c>
      <c r="BM41" s="16" t="s">
        <v>7</v>
      </c>
      <c r="BN41" s="16" t="s">
        <v>7</v>
      </c>
      <c r="BO41" s="16" t="s">
        <v>7</v>
      </c>
      <c r="BP41" s="16" t="s">
        <v>7</v>
      </c>
      <c r="BQ41" s="16" t="s">
        <v>7</v>
      </c>
      <c r="BR41" s="16" t="s">
        <v>7</v>
      </c>
      <c r="BS41" s="16" t="s">
        <v>7</v>
      </c>
      <c r="BT41" s="16" t="s">
        <v>7</v>
      </c>
      <c r="BU41" s="16" t="s">
        <v>7</v>
      </c>
      <c r="BV41" s="16" t="s">
        <v>7</v>
      </c>
      <c r="BW41" s="16" t="s">
        <v>7</v>
      </c>
      <c r="BX41" s="16" t="s">
        <v>7</v>
      </c>
      <c r="BY41" s="16" t="s">
        <v>7</v>
      </c>
      <c r="BZ41" s="16" t="s">
        <v>7</v>
      </c>
      <c r="CA41" s="16" t="s">
        <v>7</v>
      </c>
      <c r="CB41" s="16" t="s">
        <v>7</v>
      </c>
      <c r="CC41" s="16" t="s">
        <v>7</v>
      </c>
      <c r="CD41" s="16" t="s">
        <v>7</v>
      </c>
      <c r="CE41" s="16" t="s">
        <v>7</v>
      </c>
      <c r="CF41" s="16" t="s">
        <v>7</v>
      </c>
      <c r="CG41" s="16" t="s">
        <v>7</v>
      </c>
      <c r="CH41" s="16" t="s">
        <v>7</v>
      </c>
      <c r="CI41" s="16" t="s">
        <v>7</v>
      </c>
      <c r="CJ41" s="16" t="s">
        <v>7</v>
      </c>
      <c r="CK41" s="16" t="s">
        <v>7</v>
      </c>
      <c r="CL41" s="16" t="s">
        <v>7</v>
      </c>
      <c r="CM41" s="16" t="s">
        <v>7</v>
      </c>
      <c r="CN41" s="16" t="s">
        <v>7</v>
      </c>
      <c r="CO41" s="16" t="s">
        <v>7</v>
      </c>
      <c r="CP41" s="16" t="s">
        <v>7</v>
      </c>
      <c r="CQ41" s="16" t="s">
        <v>7</v>
      </c>
      <c r="CR41" s="16" t="s">
        <v>7</v>
      </c>
      <c r="CS41" s="16" t="s">
        <v>7</v>
      </c>
      <c r="CT41" s="16" t="s">
        <v>7</v>
      </c>
      <c r="CU41" s="16" t="s">
        <v>7</v>
      </c>
      <c r="CV41" s="16" t="s">
        <v>7</v>
      </c>
      <c r="CW41" s="16" t="s">
        <v>7</v>
      </c>
      <c r="CX41" s="16" t="s">
        <v>7</v>
      </c>
      <c r="CY41" s="16" t="s">
        <v>7</v>
      </c>
      <c r="CZ41" s="16" t="s">
        <v>7</v>
      </c>
      <c r="DA41" s="16" t="s">
        <v>7</v>
      </c>
      <c r="DB41" s="16" t="s">
        <v>7</v>
      </c>
      <c r="DC41" s="16" t="s">
        <v>7</v>
      </c>
      <c r="DD41" s="16" t="s">
        <v>7</v>
      </c>
      <c r="DE41" s="16" t="s">
        <v>7</v>
      </c>
      <c r="DF41" s="16" t="s">
        <v>7</v>
      </c>
      <c r="DG41" s="16" t="s">
        <v>7</v>
      </c>
      <c r="DH41" s="16" t="s">
        <v>7</v>
      </c>
      <c r="DI41" s="16" t="s">
        <v>7</v>
      </c>
      <c r="DJ41" s="16" t="s">
        <v>7</v>
      </c>
      <c r="DK41" s="16" t="s">
        <v>7</v>
      </c>
      <c r="DL41" s="16" t="s">
        <v>7</v>
      </c>
      <c r="DM41" s="16" t="s">
        <v>7</v>
      </c>
      <c r="DN41" s="16" t="s">
        <v>7</v>
      </c>
      <c r="DO41" s="16" t="s">
        <v>7</v>
      </c>
      <c r="DP41" s="16" t="s">
        <v>7</v>
      </c>
      <c r="DQ41" s="16" t="s">
        <v>7</v>
      </c>
      <c r="DR41" s="16" t="s">
        <v>7</v>
      </c>
      <c r="DS41" s="16" t="s">
        <v>7</v>
      </c>
      <c r="DT41" s="16" t="s">
        <v>7</v>
      </c>
      <c r="DU41" s="16" t="s">
        <v>7</v>
      </c>
      <c r="DV41" s="16" t="s">
        <v>7</v>
      </c>
      <c r="DW41" s="16" t="s">
        <v>7</v>
      </c>
      <c r="DX41" s="16" t="s">
        <v>7</v>
      </c>
      <c r="DY41" s="16" t="s">
        <v>7</v>
      </c>
      <c r="DZ41" s="16" t="s">
        <v>7</v>
      </c>
      <c r="EA41" s="16" t="s">
        <v>7</v>
      </c>
      <c r="EB41" s="16" t="s">
        <v>7</v>
      </c>
      <c r="EC41" s="16" t="s">
        <v>7</v>
      </c>
      <c r="ED41" s="16" t="s">
        <v>7</v>
      </c>
      <c r="EE41" s="16" t="s">
        <v>7</v>
      </c>
      <c r="EF41" s="16" t="s">
        <v>7</v>
      </c>
      <c r="EG41" s="16" t="s">
        <v>7</v>
      </c>
      <c r="EH41" s="16" t="s">
        <v>7</v>
      </c>
      <c r="EI41" s="16" t="s">
        <v>7</v>
      </c>
      <c r="EJ41" s="16" t="s">
        <v>7</v>
      </c>
      <c r="EK41" s="16" t="s">
        <v>7</v>
      </c>
      <c r="EL41" s="16" t="s">
        <v>7</v>
      </c>
      <c r="EM41" s="16" t="s">
        <v>7</v>
      </c>
      <c r="EN41" s="16" t="s">
        <v>7</v>
      </c>
      <c r="EO41" s="16" t="s">
        <v>7</v>
      </c>
      <c r="EP41" s="16" t="s">
        <v>7</v>
      </c>
      <c r="EQ41" s="16" t="s">
        <v>7</v>
      </c>
      <c r="ER41" s="16" t="s">
        <v>7</v>
      </c>
      <c r="ES41" s="16" t="s">
        <v>7</v>
      </c>
      <c r="ET41" s="16" t="s">
        <v>7</v>
      </c>
      <c r="EU41" s="16" t="s">
        <v>7</v>
      </c>
      <c r="EV41" s="16" t="s">
        <v>7</v>
      </c>
      <c r="EW41" s="16" t="s">
        <v>7</v>
      </c>
      <c r="EX41" s="16" t="s">
        <v>7</v>
      </c>
      <c r="EY41" s="16" t="s">
        <v>7</v>
      </c>
      <c r="EZ41" s="16" t="s">
        <v>7</v>
      </c>
      <c r="FA41" s="16" t="s">
        <v>7</v>
      </c>
      <c r="FB41" s="16" t="s">
        <v>7</v>
      </c>
      <c r="FC41" s="16" t="s">
        <v>7</v>
      </c>
      <c r="FD41" s="16" t="s">
        <v>7</v>
      </c>
      <c r="FE41" s="16" t="s">
        <v>7</v>
      </c>
      <c r="FF41" s="16" t="s">
        <v>7</v>
      </c>
      <c r="FG41" s="16" t="s">
        <v>7</v>
      </c>
      <c r="FH41" s="16" t="s">
        <v>7</v>
      </c>
      <c r="FI41" s="16" t="s">
        <v>7</v>
      </c>
      <c r="FJ41" s="16" t="s">
        <v>7</v>
      </c>
      <c r="FK41" s="16" t="s">
        <v>7</v>
      </c>
      <c r="FL41" s="16" t="s">
        <v>7</v>
      </c>
      <c r="FM41" s="16" t="s">
        <v>7</v>
      </c>
      <c r="FN41" s="16" t="s">
        <v>7</v>
      </c>
      <c r="FO41" s="16" t="s">
        <v>7</v>
      </c>
      <c r="FP41" s="16" t="s">
        <v>7</v>
      </c>
      <c r="FQ41" s="16" t="s">
        <v>7</v>
      </c>
      <c r="FR41" s="16" t="s">
        <v>7</v>
      </c>
      <c r="FS41" s="16" t="s">
        <v>7</v>
      </c>
      <c r="FT41" s="16" t="s">
        <v>7</v>
      </c>
      <c r="FU41" s="16" t="s">
        <v>7</v>
      </c>
      <c r="FV41" s="16" t="s">
        <v>7</v>
      </c>
      <c r="FW41" s="16"/>
    </row>
    <row r="42" spans="1:179">
      <c r="A42" s="16" t="s">
        <v>900</v>
      </c>
      <c r="B42" s="16" t="s">
        <v>1402</v>
      </c>
      <c r="C42" s="16">
        <v>-10.8</v>
      </c>
      <c r="D42" s="16">
        <v>9.6999999999999993</v>
      </c>
      <c r="E42" s="16">
        <v>28</v>
      </c>
      <c r="F42" s="16">
        <v>6.6</v>
      </c>
      <c r="G42" s="16">
        <v>1.5</v>
      </c>
      <c r="H42" s="16">
        <v>0.1</v>
      </c>
      <c r="I42" s="16">
        <v>7</v>
      </c>
      <c r="J42" s="16">
        <v>4.5</v>
      </c>
      <c r="K42" s="16">
        <v>0.5</v>
      </c>
      <c r="L42" s="16">
        <v>17.3</v>
      </c>
      <c r="M42" s="16">
        <v>-14.1</v>
      </c>
      <c r="N42" s="16">
        <v>-17.399999999999999</v>
      </c>
      <c r="O42" s="16">
        <v>-8</v>
      </c>
      <c r="P42" s="16">
        <v>-27.7</v>
      </c>
      <c r="Q42" s="16">
        <v>-48</v>
      </c>
      <c r="R42" s="16">
        <v>-56.9</v>
      </c>
      <c r="S42" s="16">
        <v>-78.599999999999994</v>
      </c>
      <c r="T42" s="16">
        <v>-88</v>
      </c>
      <c r="U42" s="16">
        <v>-90.5</v>
      </c>
      <c r="V42" s="16">
        <v>-103.5</v>
      </c>
      <c r="W42" s="16">
        <v>-89.5</v>
      </c>
      <c r="X42" s="16">
        <v>-111.5</v>
      </c>
      <c r="Y42" s="16">
        <v>-121.4</v>
      </c>
      <c r="Z42" s="16">
        <v>-135.30000000000001</v>
      </c>
      <c r="AA42" s="16">
        <v>-128.4</v>
      </c>
      <c r="AB42" s="16">
        <v>-142</v>
      </c>
      <c r="AC42" s="16">
        <v>-150.30000000000001</v>
      </c>
      <c r="AD42" s="16">
        <v>-150.4</v>
      </c>
      <c r="AE42" s="16">
        <v>-151.1</v>
      </c>
      <c r="AF42" s="16">
        <v>-154.5</v>
      </c>
      <c r="AG42" s="16">
        <v>-154.19999999999999</v>
      </c>
      <c r="AH42" s="16">
        <v>-157.19999999999999</v>
      </c>
      <c r="AI42" s="16">
        <v>-127</v>
      </c>
      <c r="AJ42" s="16">
        <v>-110.1</v>
      </c>
      <c r="AK42" s="16">
        <v>-106.6</v>
      </c>
      <c r="AL42" s="16">
        <v>-119.7</v>
      </c>
      <c r="AM42" s="16">
        <v>-106.8</v>
      </c>
      <c r="AN42" s="16">
        <v>-93.7</v>
      </c>
      <c r="AO42" s="16">
        <v>-81.8</v>
      </c>
      <c r="AP42" s="16">
        <v>-88.5</v>
      </c>
      <c r="AQ42" s="16">
        <v>-90.9</v>
      </c>
      <c r="AR42" s="16">
        <v>-73</v>
      </c>
      <c r="AS42" s="16">
        <v>-82.5</v>
      </c>
      <c r="AT42" s="16">
        <v>-82.7</v>
      </c>
      <c r="AU42" s="16">
        <v>42.1</v>
      </c>
      <c r="AV42" s="16">
        <v>14.2</v>
      </c>
      <c r="AW42" s="16">
        <v>-29</v>
      </c>
      <c r="AX42" s="16">
        <v>-17</v>
      </c>
      <c r="AY42" s="16">
        <v>-22</v>
      </c>
      <c r="AZ42" s="16">
        <v>-39.799999999999997</v>
      </c>
      <c r="BA42" s="16">
        <v>-46.8</v>
      </c>
      <c r="BB42" s="16">
        <v>-68.599999999999994</v>
      </c>
      <c r="BC42" s="16">
        <v>-60</v>
      </c>
      <c r="BD42" s="16">
        <v>-74.7</v>
      </c>
      <c r="BE42" s="16">
        <v>-77.900000000000006</v>
      </c>
      <c r="BF42" s="16">
        <v>-108.5</v>
      </c>
      <c r="BG42" s="16">
        <v>-93.1</v>
      </c>
      <c r="BH42" s="16">
        <v>-112.8</v>
      </c>
      <c r="BI42" s="16">
        <v>-122.8</v>
      </c>
      <c r="BJ42" s="16">
        <v>-138.80000000000001</v>
      </c>
      <c r="BK42" s="16">
        <v>-119.5</v>
      </c>
      <c r="BL42" s="16">
        <v>-119.1</v>
      </c>
      <c r="BM42" s="16">
        <v>-101.8</v>
      </c>
      <c r="BN42" s="16">
        <v>-84.8</v>
      </c>
      <c r="BO42" s="16">
        <v>-103.1</v>
      </c>
      <c r="BP42" s="16">
        <v>-109.5</v>
      </c>
      <c r="BQ42" s="16">
        <v>-133.69999999999999</v>
      </c>
      <c r="BR42" s="16">
        <v>-114.5</v>
      </c>
      <c r="BS42" s="16">
        <v>-132.19999999999999</v>
      </c>
      <c r="BT42" s="16">
        <v>-102.5</v>
      </c>
      <c r="BU42" s="16">
        <v>-123.5</v>
      </c>
      <c r="BV42" s="16">
        <v>-164.1</v>
      </c>
      <c r="BW42" s="16">
        <v>-165.1</v>
      </c>
      <c r="BX42" s="16">
        <v>-196.3</v>
      </c>
      <c r="BY42" s="16">
        <v>-224.9</v>
      </c>
      <c r="BZ42" s="16">
        <v>-236</v>
      </c>
      <c r="CA42" s="16">
        <v>-235.6</v>
      </c>
      <c r="CB42" s="16">
        <v>-263.89999999999998</v>
      </c>
      <c r="CC42" s="16">
        <v>-295</v>
      </c>
      <c r="CD42" s="16">
        <v>-338.8</v>
      </c>
      <c r="CE42" s="16">
        <v>-372.9</v>
      </c>
      <c r="CF42" s="16">
        <v>-381.3</v>
      </c>
      <c r="CG42" s="16">
        <v>-420.4</v>
      </c>
      <c r="CH42" s="16">
        <v>-431.1</v>
      </c>
      <c r="CI42" s="16">
        <v>-424.2</v>
      </c>
      <c r="CJ42" s="16">
        <v>-379.8</v>
      </c>
      <c r="CK42" s="16">
        <v>-361</v>
      </c>
      <c r="CL42" s="16">
        <v>-353</v>
      </c>
      <c r="CM42" s="16">
        <v>-413.4</v>
      </c>
      <c r="CN42" s="16">
        <v>-458.2</v>
      </c>
      <c r="CO42" s="16">
        <v>-463.5</v>
      </c>
      <c r="CP42" s="16">
        <v>-503.4</v>
      </c>
      <c r="CQ42" s="16">
        <v>-554.29999999999995</v>
      </c>
      <c r="CR42" s="16">
        <v>-538</v>
      </c>
      <c r="CS42" s="16">
        <v>-536.6</v>
      </c>
      <c r="CT42" s="16">
        <v>-516.9</v>
      </c>
      <c r="CU42" s="16">
        <v>-560.70000000000005</v>
      </c>
      <c r="CV42" s="16">
        <v>-629.20000000000005</v>
      </c>
      <c r="CW42" s="16">
        <v>-642.4</v>
      </c>
      <c r="CX42" s="16">
        <v>-737.1</v>
      </c>
      <c r="CY42" s="16">
        <v>-713.5</v>
      </c>
      <c r="CZ42" s="16">
        <v>-730.2</v>
      </c>
      <c r="DA42" s="16">
        <v>-703</v>
      </c>
      <c r="DB42" s="16">
        <v>-855.2</v>
      </c>
      <c r="DC42" s="16">
        <v>-812.1</v>
      </c>
      <c r="DD42" s="16">
        <v>-836.4</v>
      </c>
      <c r="DE42" s="16">
        <v>-881.8</v>
      </c>
      <c r="DF42" s="16">
        <v>-777.8</v>
      </c>
      <c r="DG42" s="16">
        <v>-818.1</v>
      </c>
      <c r="DH42" s="16">
        <v>-780.3</v>
      </c>
      <c r="DI42" s="16">
        <v>-713</v>
      </c>
      <c r="DJ42" s="16">
        <v>-677.5</v>
      </c>
      <c r="DK42" s="16">
        <v>-747.4</v>
      </c>
      <c r="DL42" s="16">
        <v>-735.2</v>
      </c>
      <c r="DM42" s="16">
        <v>-698.8</v>
      </c>
      <c r="DN42" s="16">
        <v>-638.6</v>
      </c>
      <c r="DO42" s="16">
        <v>-407.4</v>
      </c>
      <c r="DP42" s="16">
        <v>-364.1</v>
      </c>
      <c r="DQ42" s="16">
        <v>-372.5</v>
      </c>
      <c r="DR42" s="16">
        <v>-413.6</v>
      </c>
      <c r="DS42" s="16">
        <v>-434.7</v>
      </c>
      <c r="DT42" s="16">
        <v>-449</v>
      </c>
      <c r="DU42" s="16">
        <v>-477.9</v>
      </c>
      <c r="DV42" s="16">
        <v>-427.2</v>
      </c>
      <c r="DW42" s="16">
        <v>-483.9</v>
      </c>
      <c r="DX42" s="16">
        <v>-494.8</v>
      </c>
      <c r="DY42" s="16">
        <v>-443</v>
      </c>
      <c r="DZ42" s="16">
        <v>-457.6</v>
      </c>
      <c r="EA42" s="16">
        <v>-475.9</v>
      </c>
      <c r="EB42" s="16">
        <v>-453.3</v>
      </c>
      <c r="EC42" s="16">
        <v>-404.4</v>
      </c>
      <c r="ED42" s="16">
        <v>-360.3</v>
      </c>
      <c r="EE42" s="16">
        <v>-388.3</v>
      </c>
      <c r="EF42" s="16">
        <v>-384.6</v>
      </c>
      <c r="EG42" s="16">
        <v>-358.7</v>
      </c>
      <c r="EH42" s="16">
        <v>-300.89999999999998</v>
      </c>
      <c r="EI42" s="16">
        <v>-381.4</v>
      </c>
      <c r="EJ42" s="16">
        <v>-350.8</v>
      </c>
      <c r="EK42" s="16">
        <v>-361.3</v>
      </c>
      <c r="EL42" s="16">
        <v>-434.4</v>
      </c>
      <c r="EM42" s="16">
        <v>-431.3</v>
      </c>
      <c r="EN42" s="16">
        <v>-410.8</v>
      </c>
      <c r="EO42" s="16">
        <v>-463.3</v>
      </c>
      <c r="EP42" s="16">
        <v>-420.2</v>
      </c>
      <c r="EQ42" s="16">
        <v>-437.5</v>
      </c>
      <c r="ER42" s="16">
        <v>-401.9</v>
      </c>
      <c r="ES42" s="16">
        <v>-398.6</v>
      </c>
      <c r="ET42" s="16">
        <v>-395.4</v>
      </c>
      <c r="EU42" s="16">
        <v>-368</v>
      </c>
      <c r="EV42" s="16">
        <v>-436.6</v>
      </c>
      <c r="EW42" s="16">
        <v>-389.2</v>
      </c>
      <c r="EX42" s="16">
        <v>-382.1</v>
      </c>
      <c r="EY42" s="16">
        <v>-397.7</v>
      </c>
      <c r="EZ42" s="16">
        <v>-388.8</v>
      </c>
      <c r="FA42" s="16">
        <v>-486.8</v>
      </c>
      <c r="FB42" s="16">
        <v>-510.1</v>
      </c>
      <c r="FC42" s="16">
        <v>-481.7</v>
      </c>
      <c r="FD42" s="16">
        <v>-479.1</v>
      </c>
      <c r="FE42" s="16">
        <v>-448.7</v>
      </c>
      <c r="FF42" s="16">
        <v>-411.8</v>
      </c>
      <c r="FG42" s="16">
        <v>-406</v>
      </c>
      <c r="FH42" s="16">
        <v>-515.4</v>
      </c>
      <c r="FI42" s="16">
        <v>-651.79999999999995</v>
      </c>
      <c r="FJ42" s="16">
        <v>-730</v>
      </c>
      <c r="FK42" s="16">
        <v>-743.2</v>
      </c>
      <c r="FL42" s="16">
        <v>-825.2</v>
      </c>
      <c r="FM42" s="16">
        <v>-905.3</v>
      </c>
      <c r="FN42" s="16">
        <v>-932.2</v>
      </c>
      <c r="FO42" s="16">
        <v>-1123.8</v>
      </c>
      <c r="FP42" s="16">
        <v>-1025.2</v>
      </c>
      <c r="FQ42" s="16">
        <v>-918.4</v>
      </c>
      <c r="FR42" s="16">
        <v>-897.1</v>
      </c>
      <c r="FS42" s="16">
        <v>-896.7</v>
      </c>
      <c r="FT42" s="16">
        <v>-848.7</v>
      </c>
      <c r="FU42" s="16">
        <v>-829.9</v>
      </c>
      <c r="FV42" s="16" t="s">
        <v>934</v>
      </c>
      <c r="FW42" s="16"/>
    </row>
    <row r="43" spans="1:179">
      <c r="A43" s="16" t="s">
        <v>902</v>
      </c>
      <c r="B43" s="16" t="s">
        <v>1400</v>
      </c>
      <c r="C43" s="16">
        <v>-10.7</v>
      </c>
      <c r="D43" s="16">
        <v>9.8000000000000007</v>
      </c>
      <c r="E43" s="16">
        <v>28.2</v>
      </c>
      <c r="F43" s="16">
        <v>6.7</v>
      </c>
      <c r="G43" s="16">
        <v>1.7</v>
      </c>
      <c r="H43" s="16">
        <v>0.2</v>
      </c>
      <c r="I43" s="16">
        <v>7.1</v>
      </c>
      <c r="J43" s="16">
        <v>4.5999999999999996</v>
      </c>
      <c r="K43" s="16">
        <v>0.7</v>
      </c>
      <c r="L43" s="16">
        <v>17.399999999999999</v>
      </c>
      <c r="M43" s="16">
        <v>-14</v>
      </c>
      <c r="N43" s="16">
        <v>-17.3</v>
      </c>
      <c r="O43" s="16">
        <v>-7.9</v>
      </c>
      <c r="P43" s="16">
        <v>-27.6</v>
      </c>
      <c r="Q43" s="16">
        <v>-47.9</v>
      </c>
      <c r="R43" s="16">
        <v>-56.8</v>
      </c>
      <c r="S43" s="16">
        <v>-78.5</v>
      </c>
      <c r="T43" s="16">
        <v>-87.9</v>
      </c>
      <c r="U43" s="16">
        <v>-90.4</v>
      </c>
      <c r="V43" s="16">
        <v>-103.4</v>
      </c>
      <c r="W43" s="16">
        <v>-89.4</v>
      </c>
      <c r="X43" s="16">
        <v>-111.4</v>
      </c>
      <c r="Y43" s="16">
        <v>-121.3</v>
      </c>
      <c r="Z43" s="16">
        <v>-135.19999999999999</v>
      </c>
      <c r="AA43" s="16">
        <v>-128.30000000000001</v>
      </c>
      <c r="AB43" s="16">
        <v>-141.9</v>
      </c>
      <c r="AC43" s="16">
        <v>-150.19999999999999</v>
      </c>
      <c r="AD43" s="16">
        <v>-150.30000000000001</v>
      </c>
      <c r="AE43" s="16">
        <v>-150.9</v>
      </c>
      <c r="AF43" s="16">
        <v>-154.4</v>
      </c>
      <c r="AG43" s="16">
        <v>-154.1</v>
      </c>
      <c r="AH43" s="16">
        <v>-157</v>
      </c>
      <c r="AI43" s="16">
        <v>-126.9</v>
      </c>
      <c r="AJ43" s="16">
        <v>-110</v>
      </c>
      <c r="AK43" s="16">
        <v>-106.5</v>
      </c>
      <c r="AL43" s="16">
        <v>-119.6</v>
      </c>
      <c r="AM43" s="16">
        <v>-106.7</v>
      </c>
      <c r="AN43" s="16">
        <v>-93.6</v>
      </c>
      <c r="AO43" s="16">
        <v>-81.7</v>
      </c>
      <c r="AP43" s="16">
        <v>-87.5</v>
      </c>
      <c r="AQ43" s="16">
        <v>-90</v>
      </c>
      <c r="AR43" s="16">
        <v>-72.900000000000006</v>
      </c>
      <c r="AS43" s="16">
        <v>-82.4</v>
      </c>
      <c r="AT43" s="16">
        <v>-54.3</v>
      </c>
      <c r="AU43" s="16">
        <v>46.6</v>
      </c>
      <c r="AV43" s="16">
        <v>14.8</v>
      </c>
      <c r="AW43" s="16">
        <v>-13</v>
      </c>
      <c r="AX43" s="16">
        <v>-16.8</v>
      </c>
      <c r="AY43" s="16">
        <v>-21.8</v>
      </c>
      <c r="AZ43" s="16">
        <v>-39.4</v>
      </c>
      <c r="BA43" s="16">
        <v>-52.7</v>
      </c>
      <c r="BB43" s="16">
        <v>-68.400000000000006</v>
      </c>
      <c r="BC43" s="16">
        <v>-57.3</v>
      </c>
      <c r="BD43" s="16">
        <v>-74.5</v>
      </c>
      <c r="BE43" s="16">
        <v>-77.400000000000006</v>
      </c>
      <c r="BF43" s="16">
        <v>-108.3</v>
      </c>
      <c r="BG43" s="16">
        <v>-93</v>
      </c>
      <c r="BH43" s="16">
        <v>-109.2</v>
      </c>
      <c r="BI43" s="16">
        <v>-121.7</v>
      </c>
      <c r="BJ43" s="16">
        <v>-138.5</v>
      </c>
      <c r="BK43" s="16">
        <v>-119.2</v>
      </c>
      <c r="BL43" s="16">
        <v>-119.4</v>
      </c>
      <c r="BM43" s="16">
        <v>-99.8</v>
      </c>
      <c r="BN43" s="16">
        <v>-85.1</v>
      </c>
      <c r="BO43" s="16">
        <v>-102.9</v>
      </c>
      <c r="BP43" s="16">
        <v>-109.3</v>
      </c>
      <c r="BQ43" s="16">
        <v>-133.5</v>
      </c>
      <c r="BR43" s="16">
        <v>-114.3</v>
      </c>
      <c r="BS43" s="16">
        <v>-132</v>
      </c>
      <c r="BT43" s="16">
        <v>-101.9</v>
      </c>
      <c r="BU43" s="16">
        <v>-122.8</v>
      </c>
      <c r="BV43" s="16">
        <v>-163.80000000000001</v>
      </c>
      <c r="BW43" s="16">
        <v>-164.9</v>
      </c>
      <c r="BX43" s="16">
        <v>-196.1</v>
      </c>
      <c r="BY43" s="16">
        <v>-224.6</v>
      </c>
      <c r="BZ43" s="16">
        <v>-235.8</v>
      </c>
      <c r="CA43" s="16">
        <v>-234.2</v>
      </c>
      <c r="CB43" s="16">
        <v>-262.2</v>
      </c>
      <c r="CC43" s="16">
        <v>-293.39999999999998</v>
      </c>
      <c r="CD43" s="16">
        <v>-316.7</v>
      </c>
      <c r="CE43" s="16">
        <v>-370.5</v>
      </c>
      <c r="CF43" s="16">
        <v>-379.5</v>
      </c>
      <c r="CG43" s="16">
        <v>-416.8</v>
      </c>
      <c r="CH43" s="16">
        <v>-420.7</v>
      </c>
      <c r="CI43" s="16">
        <v>-423.7</v>
      </c>
      <c r="CJ43" s="16">
        <v>-379.1</v>
      </c>
      <c r="CK43" s="16">
        <v>-412.1</v>
      </c>
      <c r="CL43" s="16">
        <v>-350.8</v>
      </c>
      <c r="CM43" s="16">
        <v>-404.4</v>
      </c>
      <c r="CN43" s="16">
        <v>-456.4</v>
      </c>
      <c r="CO43" s="16">
        <v>-461.7</v>
      </c>
      <c r="CP43" s="16">
        <v>-499.2</v>
      </c>
      <c r="CQ43" s="16">
        <v>-546.4</v>
      </c>
      <c r="CR43" s="16">
        <v>-526</v>
      </c>
      <c r="CS43" s="16">
        <v>-526.70000000000005</v>
      </c>
      <c r="CT43" s="16">
        <v>-511.5</v>
      </c>
      <c r="CU43" s="16">
        <v>-548.9</v>
      </c>
      <c r="CV43" s="16">
        <v>-624.5</v>
      </c>
      <c r="CW43" s="16">
        <v>-649.29999999999995</v>
      </c>
      <c r="CX43" s="16">
        <v>-728.3</v>
      </c>
      <c r="CY43" s="16">
        <v>-688.7</v>
      </c>
      <c r="CZ43" s="16">
        <v>-722.2</v>
      </c>
      <c r="DA43" s="16">
        <v>-754.7</v>
      </c>
      <c r="DB43" s="16">
        <v>-839.1</v>
      </c>
      <c r="DC43" s="16">
        <v>-801.8</v>
      </c>
      <c r="DD43" s="16">
        <v>-828.8</v>
      </c>
      <c r="DE43" s="16">
        <v>-875.8</v>
      </c>
      <c r="DF43" s="16">
        <v>-770.9</v>
      </c>
      <c r="DG43" s="16">
        <v>-805.5</v>
      </c>
      <c r="DH43" s="16">
        <v>-778.7</v>
      </c>
      <c r="DI43" s="16">
        <v>-709</v>
      </c>
      <c r="DJ43" s="16">
        <v>-670.3</v>
      </c>
      <c r="DK43" s="16">
        <v>-735.6</v>
      </c>
      <c r="DL43" s="16">
        <v>-731.3</v>
      </c>
      <c r="DM43" s="16">
        <v>-719</v>
      </c>
      <c r="DN43" s="16">
        <v>-631.1</v>
      </c>
      <c r="DO43" s="16">
        <v>-403.2</v>
      </c>
      <c r="DP43" s="16">
        <v>-354.5</v>
      </c>
      <c r="DQ43" s="16">
        <v>-366.6</v>
      </c>
      <c r="DR43" s="16">
        <v>-408.1</v>
      </c>
      <c r="DS43" s="16">
        <v>-421.6</v>
      </c>
      <c r="DT43" s="16">
        <v>-444.1</v>
      </c>
      <c r="DU43" s="16">
        <v>-472.7</v>
      </c>
      <c r="DV43" s="16">
        <v>-420.8</v>
      </c>
      <c r="DW43" s="16">
        <v>-476.6</v>
      </c>
      <c r="DX43" s="16">
        <v>-477.9</v>
      </c>
      <c r="DY43" s="16">
        <v>-436.4</v>
      </c>
      <c r="DZ43" s="16">
        <v>-450.4</v>
      </c>
      <c r="EA43" s="16">
        <v>-467.3</v>
      </c>
      <c r="EB43" s="16">
        <v>-445.7</v>
      </c>
      <c r="EC43" s="16">
        <v>-397.9</v>
      </c>
      <c r="ED43" s="16">
        <v>-385.1</v>
      </c>
      <c r="EE43" s="16">
        <v>-381.2</v>
      </c>
      <c r="EF43" s="16">
        <v>-376.7</v>
      </c>
      <c r="EG43" s="16">
        <v>-352.5</v>
      </c>
      <c r="EH43" s="16">
        <v>-294.39999999999998</v>
      </c>
      <c r="EI43" s="16">
        <v>-371.6</v>
      </c>
      <c r="EJ43" s="16">
        <v>-345.3</v>
      </c>
      <c r="EK43" s="16">
        <v>-356</v>
      </c>
      <c r="EL43" s="16">
        <v>-427.5</v>
      </c>
      <c r="EM43" s="16">
        <v>-418.9</v>
      </c>
      <c r="EN43" s="16">
        <v>-405.4</v>
      </c>
      <c r="EO43" s="16">
        <v>-454.2</v>
      </c>
      <c r="EP43" s="16">
        <v>-413.8</v>
      </c>
      <c r="EQ43" s="16">
        <v>-428.1</v>
      </c>
      <c r="ER43" s="16">
        <v>-397.2</v>
      </c>
      <c r="ES43" s="16">
        <v>-392.8</v>
      </c>
      <c r="ET43" s="16">
        <v>-387.3</v>
      </c>
      <c r="EU43" s="16">
        <v>-359.2</v>
      </c>
      <c r="EV43" s="16">
        <v>-428.2</v>
      </c>
      <c r="EW43" s="16">
        <v>-349.7</v>
      </c>
      <c r="EX43" s="16">
        <v>-374.9</v>
      </c>
      <c r="EY43" s="16">
        <v>-391.9</v>
      </c>
      <c r="EZ43" s="16">
        <v>-376.7</v>
      </c>
      <c r="FA43" s="16">
        <v>-484.5</v>
      </c>
      <c r="FB43" s="16">
        <v>-511.6</v>
      </c>
      <c r="FC43" s="16">
        <v>-470.3</v>
      </c>
      <c r="FD43" s="16">
        <v>-475.2</v>
      </c>
      <c r="FE43" s="16">
        <v>-444.6</v>
      </c>
      <c r="FF43" s="16">
        <v>-403.5</v>
      </c>
      <c r="FG43" s="16">
        <v>-394</v>
      </c>
      <c r="FH43" s="16">
        <v>-511</v>
      </c>
      <c r="FI43" s="16">
        <v>-649</v>
      </c>
      <c r="FJ43" s="16">
        <v>-725</v>
      </c>
      <c r="FK43" s="16">
        <v>-729.1</v>
      </c>
      <c r="FL43" s="16">
        <v>-821.3</v>
      </c>
      <c r="FM43" s="16">
        <v>-916.8</v>
      </c>
      <c r="FN43" s="16">
        <v>-924.1</v>
      </c>
      <c r="FO43" s="16">
        <v>-1115.0999999999999</v>
      </c>
      <c r="FP43" s="16">
        <v>-1011.1</v>
      </c>
      <c r="FQ43" s="16">
        <v>-934.6</v>
      </c>
      <c r="FR43" s="16">
        <v>-882.5</v>
      </c>
      <c r="FS43" s="16">
        <v>-872.6</v>
      </c>
      <c r="FT43" s="16">
        <v>-837.2</v>
      </c>
      <c r="FU43" s="16">
        <v>-820.9</v>
      </c>
      <c r="FV43" s="16" t="s">
        <v>934</v>
      </c>
      <c r="FW43" s="16"/>
    </row>
    <row r="44" spans="1:179">
      <c r="A44" s="16" t="s">
        <v>904</v>
      </c>
      <c r="B44" s="16" t="s">
        <v>1403</v>
      </c>
      <c r="C44" s="16">
        <v>0.1</v>
      </c>
      <c r="D44" s="16">
        <v>0.1</v>
      </c>
      <c r="E44" s="16">
        <v>0.1</v>
      </c>
      <c r="F44" s="16">
        <v>0.1</v>
      </c>
      <c r="G44" s="16">
        <v>0.1</v>
      </c>
      <c r="H44" s="16">
        <v>0.1</v>
      </c>
      <c r="I44" s="16">
        <v>0.1</v>
      </c>
      <c r="J44" s="16">
        <v>0.1</v>
      </c>
      <c r="K44" s="16">
        <v>0.1</v>
      </c>
      <c r="L44" s="16">
        <v>0.1</v>
      </c>
      <c r="M44" s="16">
        <v>0.1</v>
      </c>
      <c r="N44" s="16">
        <v>0.1</v>
      </c>
      <c r="O44" s="16">
        <v>0.1</v>
      </c>
      <c r="P44" s="16">
        <v>0.1</v>
      </c>
      <c r="Q44" s="16">
        <v>0.1</v>
      </c>
      <c r="R44" s="16">
        <v>0.1</v>
      </c>
      <c r="S44" s="16">
        <v>0.1</v>
      </c>
      <c r="T44" s="16">
        <v>0.1</v>
      </c>
      <c r="U44" s="16">
        <v>0.1</v>
      </c>
      <c r="V44" s="16">
        <v>0.1</v>
      </c>
      <c r="W44" s="16">
        <v>0.1</v>
      </c>
      <c r="X44" s="16">
        <v>0.1</v>
      </c>
      <c r="Y44" s="16">
        <v>0.2</v>
      </c>
      <c r="Z44" s="16">
        <v>0.1</v>
      </c>
      <c r="AA44" s="16">
        <v>0.1</v>
      </c>
      <c r="AB44" s="16">
        <v>0.1</v>
      </c>
      <c r="AC44" s="16">
        <v>0.1</v>
      </c>
      <c r="AD44" s="16">
        <v>0.1</v>
      </c>
      <c r="AE44" s="16">
        <v>0.1</v>
      </c>
      <c r="AF44" s="16">
        <v>0.1</v>
      </c>
      <c r="AG44" s="16">
        <v>0.1</v>
      </c>
      <c r="AH44" s="16">
        <v>0.1</v>
      </c>
      <c r="AI44" s="16">
        <v>0.1</v>
      </c>
      <c r="AJ44" s="16">
        <v>0.1</v>
      </c>
      <c r="AK44" s="16">
        <v>0.1</v>
      </c>
      <c r="AL44" s="16">
        <v>0.1</v>
      </c>
      <c r="AM44" s="16">
        <v>0.1</v>
      </c>
      <c r="AN44" s="16">
        <v>0.1</v>
      </c>
      <c r="AO44" s="16">
        <v>0.1</v>
      </c>
      <c r="AP44" s="16">
        <v>1</v>
      </c>
      <c r="AQ44" s="16">
        <v>0.8</v>
      </c>
      <c r="AR44" s="16">
        <v>0.2</v>
      </c>
      <c r="AS44" s="16">
        <v>0.2</v>
      </c>
      <c r="AT44" s="16">
        <v>28.4</v>
      </c>
      <c r="AU44" s="16">
        <v>4.4000000000000004</v>
      </c>
      <c r="AV44" s="16">
        <v>0.6</v>
      </c>
      <c r="AW44" s="16">
        <v>16</v>
      </c>
      <c r="AX44" s="16">
        <v>0.2</v>
      </c>
      <c r="AY44" s="16">
        <v>0.2</v>
      </c>
      <c r="AZ44" s="16">
        <v>0.4</v>
      </c>
      <c r="BA44" s="16">
        <v>-5.9</v>
      </c>
      <c r="BB44" s="16">
        <v>0.2</v>
      </c>
      <c r="BC44" s="16">
        <v>2.6</v>
      </c>
      <c r="BD44" s="16">
        <v>0.2</v>
      </c>
      <c r="BE44" s="16">
        <v>0.4</v>
      </c>
      <c r="BF44" s="16">
        <v>0.2</v>
      </c>
      <c r="BG44" s="16">
        <v>0.2</v>
      </c>
      <c r="BH44" s="16">
        <v>3.6</v>
      </c>
      <c r="BI44" s="16">
        <v>1.1000000000000001</v>
      </c>
      <c r="BJ44" s="16">
        <v>0.2</v>
      </c>
      <c r="BK44" s="16">
        <v>0.2</v>
      </c>
      <c r="BL44" s="16">
        <v>-0.3</v>
      </c>
      <c r="BM44" s="16">
        <v>2</v>
      </c>
      <c r="BN44" s="16">
        <v>-0.3</v>
      </c>
      <c r="BO44" s="16">
        <v>0.2</v>
      </c>
      <c r="BP44" s="16">
        <v>0.2</v>
      </c>
      <c r="BQ44" s="16">
        <v>0.2</v>
      </c>
      <c r="BR44" s="16">
        <v>0.2</v>
      </c>
      <c r="BS44" s="16">
        <v>0.3</v>
      </c>
      <c r="BT44" s="16">
        <v>0.6</v>
      </c>
      <c r="BU44" s="16">
        <v>0.7</v>
      </c>
      <c r="BV44" s="16">
        <v>0.4</v>
      </c>
      <c r="BW44" s="16">
        <v>0.2</v>
      </c>
      <c r="BX44" s="16">
        <v>0.2</v>
      </c>
      <c r="BY44" s="16">
        <v>0.3</v>
      </c>
      <c r="BZ44" s="16">
        <v>0.2</v>
      </c>
      <c r="CA44" s="16">
        <v>1.4</v>
      </c>
      <c r="CB44" s="16">
        <v>1.7</v>
      </c>
      <c r="CC44" s="16">
        <v>1.6</v>
      </c>
      <c r="CD44" s="16">
        <v>22.2</v>
      </c>
      <c r="CE44" s="16">
        <v>2.4</v>
      </c>
      <c r="CF44" s="16">
        <v>1.8</v>
      </c>
      <c r="CG44" s="16">
        <v>3.6</v>
      </c>
      <c r="CH44" s="16">
        <v>10.4</v>
      </c>
      <c r="CI44" s="16">
        <v>0.6</v>
      </c>
      <c r="CJ44" s="16">
        <v>0.7</v>
      </c>
      <c r="CK44" s="16">
        <v>-51.2</v>
      </c>
      <c r="CL44" s="16">
        <v>2.2000000000000002</v>
      </c>
      <c r="CM44" s="16">
        <v>9</v>
      </c>
      <c r="CN44" s="16">
        <v>1.7</v>
      </c>
      <c r="CO44" s="16">
        <v>1.8</v>
      </c>
      <c r="CP44" s="16">
        <v>4.2</v>
      </c>
      <c r="CQ44" s="16">
        <v>7.9</v>
      </c>
      <c r="CR44" s="16">
        <v>11.9</v>
      </c>
      <c r="CS44" s="16">
        <v>9.9</v>
      </c>
      <c r="CT44" s="16">
        <v>5.4</v>
      </c>
      <c r="CU44" s="16">
        <v>11.8</v>
      </c>
      <c r="CV44" s="16">
        <v>4.7</v>
      </c>
      <c r="CW44" s="16">
        <v>-6.9</v>
      </c>
      <c r="CX44" s="16">
        <v>8.8000000000000007</v>
      </c>
      <c r="CY44" s="16">
        <v>24.8</v>
      </c>
      <c r="CZ44" s="16">
        <v>8</v>
      </c>
      <c r="DA44" s="16">
        <v>-51.7</v>
      </c>
      <c r="DB44" s="16">
        <v>16.100000000000001</v>
      </c>
      <c r="DC44" s="16">
        <v>10.3</v>
      </c>
      <c r="DD44" s="16">
        <v>7.7</v>
      </c>
      <c r="DE44" s="16">
        <v>6</v>
      </c>
      <c r="DF44" s="16">
        <v>6.9</v>
      </c>
      <c r="DG44" s="16">
        <v>12.6</v>
      </c>
      <c r="DH44" s="16">
        <v>1.6</v>
      </c>
      <c r="DI44" s="16">
        <v>4</v>
      </c>
      <c r="DJ44" s="16">
        <v>7.3</v>
      </c>
      <c r="DK44" s="16">
        <v>11.8</v>
      </c>
      <c r="DL44" s="16">
        <v>4</v>
      </c>
      <c r="DM44" s="16">
        <v>-20.2</v>
      </c>
      <c r="DN44" s="16">
        <v>7.6</v>
      </c>
      <c r="DO44" s="16">
        <v>4.2</v>
      </c>
      <c r="DP44" s="16">
        <v>9.6</v>
      </c>
      <c r="DQ44" s="16">
        <v>5.9</v>
      </c>
      <c r="DR44" s="16">
        <v>5.5</v>
      </c>
      <c r="DS44" s="16">
        <v>13.2</v>
      </c>
      <c r="DT44" s="16">
        <v>4.9000000000000004</v>
      </c>
      <c r="DU44" s="16">
        <v>5.2</v>
      </c>
      <c r="DV44" s="16">
        <v>6.4</v>
      </c>
      <c r="DW44" s="16">
        <v>7.3</v>
      </c>
      <c r="DX44" s="16">
        <v>16.8</v>
      </c>
      <c r="DY44" s="16">
        <v>6.6</v>
      </c>
      <c r="DZ44" s="16">
        <v>7.2</v>
      </c>
      <c r="EA44" s="16">
        <v>8.6</v>
      </c>
      <c r="EB44" s="16">
        <v>7.6</v>
      </c>
      <c r="EC44" s="16">
        <v>6.5</v>
      </c>
      <c r="ED44" s="16">
        <v>-24.8</v>
      </c>
      <c r="EE44" s="16">
        <v>7.1</v>
      </c>
      <c r="EF44" s="16">
        <v>7.9</v>
      </c>
      <c r="EG44" s="16">
        <v>6.3</v>
      </c>
      <c r="EH44" s="16">
        <v>6.5</v>
      </c>
      <c r="EI44" s="16">
        <v>9.8000000000000007</v>
      </c>
      <c r="EJ44" s="16">
        <v>5.5</v>
      </c>
      <c r="EK44" s="16">
        <v>5.2</v>
      </c>
      <c r="EL44" s="16">
        <v>6.9</v>
      </c>
      <c r="EM44" s="16">
        <v>12.4</v>
      </c>
      <c r="EN44" s="16">
        <v>5.5</v>
      </c>
      <c r="EO44" s="16">
        <v>9.1</v>
      </c>
      <c r="EP44" s="16">
        <v>6.4</v>
      </c>
      <c r="EQ44" s="16">
        <v>9.3000000000000007</v>
      </c>
      <c r="ER44" s="16">
        <v>4.7</v>
      </c>
      <c r="ES44" s="16">
        <v>5.8</v>
      </c>
      <c r="ET44" s="16">
        <v>8.1999999999999993</v>
      </c>
      <c r="EU44" s="16">
        <v>8.9</v>
      </c>
      <c r="EV44" s="16">
        <v>8.4</v>
      </c>
      <c r="EW44" s="16">
        <v>39.5</v>
      </c>
      <c r="EX44" s="16">
        <v>7.2</v>
      </c>
      <c r="EY44" s="16">
        <v>5.8</v>
      </c>
      <c r="EZ44" s="16">
        <v>12.2</v>
      </c>
      <c r="FA44" s="16">
        <v>2.2000000000000002</v>
      </c>
      <c r="FB44" s="16">
        <v>-1.5</v>
      </c>
      <c r="FC44" s="16">
        <v>11.4</v>
      </c>
      <c r="FD44" s="16">
        <v>3.9</v>
      </c>
      <c r="FE44" s="16">
        <v>4</v>
      </c>
      <c r="FF44" s="16">
        <v>8.1999999999999993</v>
      </c>
      <c r="FG44" s="16">
        <v>12.1</v>
      </c>
      <c r="FH44" s="16">
        <v>4.4000000000000004</v>
      </c>
      <c r="FI44" s="16">
        <v>2.8</v>
      </c>
      <c r="FJ44" s="16">
        <v>5</v>
      </c>
      <c r="FK44" s="16">
        <v>14.1</v>
      </c>
      <c r="FL44" s="16">
        <v>4</v>
      </c>
      <c r="FM44" s="16">
        <v>-11.5</v>
      </c>
      <c r="FN44" s="16">
        <v>8.1</v>
      </c>
      <c r="FO44" s="16">
        <v>8.6</v>
      </c>
      <c r="FP44" s="16">
        <v>14.1</v>
      </c>
      <c r="FQ44" s="16">
        <v>-16.2</v>
      </c>
      <c r="FR44" s="16">
        <v>14.6</v>
      </c>
      <c r="FS44" s="16">
        <v>24.1</v>
      </c>
      <c r="FT44" s="16">
        <v>11.5</v>
      </c>
      <c r="FU44" s="16">
        <v>9</v>
      </c>
      <c r="FV44" s="16" t="s">
        <v>934</v>
      </c>
      <c r="FW44" s="16"/>
    </row>
    <row r="45" spans="1:179" ht="15.75">
      <c r="A45" s="110" t="s">
        <v>1133</v>
      </c>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row>
    <row r="46" spans="1:179">
      <c r="A46" s="107" t="s">
        <v>1404</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row>
    <row r="47" spans="1:179">
      <c r="A47" s="107" t="s">
        <v>1405</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row>
    <row r="48" spans="1:179">
      <c r="A48" s="107" t="s">
        <v>1406</v>
      </c>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row>
  </sheetData>
  <mergeCells count="54">
    <mergeCell ref="AM6:AP6"/>
    <mergeCell ref="A1:FV1"/>
    <mergeCell ref="A2:FV2"/>
    <mergeCell ref="A3:FV3"/>
    <mergeCell ref="A4:FV4"/>
    <mergeCell ref="A6:A7"/>
    <mergeCell ref="B6:B7"/>
    <mergeCell ref="C6:F6"/>
    <mergeCell ref="G6:J6"/>
    <mergeCell ref="K6:N6"/>
    <mergeCell ref="O6:R6"/>
    <mergeCell ref="S6:V6"/>
    <mergeCell ref="W6:Z6"/>
    <mergeCell ref="AA6:AD6"/>
    <mergeCell ref="AE6:AH6"/>
    <mergeCell ref="AI6:AL6"/>
    <mergeCell ref="CI6:CL6"/>
    <mergeCell ref="AQ6:AT6"/>
    <mergeCell ref="AU6:AX6"/>
    <mergeCell ref="AY6:BB6"/>
    <mergeCell ref="BC6:BF6"/>
    <mergeCell ref="BG6:BJ6"/>
    <mergeCell ref="BK6:BN6"/>
    <mergeCell ref="BO6:BR6"/>
    <mergeCell ref="BS6:BV6"/>
    <mergeCell ref="BW6:BZ6"/>
    <mergeCell ref="CA6:CD6"/>
    <mergeCell ref="CE6:CH6"/>
    <mergeCell ref="DS6:DV6"/>
    <mergeCell ref="DW6:DZ6"/>
    <mergeCell ref="EA6:ED6"/>
    <mergeCell ref="EE6:EH6"/>
    <mergeCell ref="CM6:CP6"/>
    <mergeCell ref="CQ6:CT6"/>
    <mergeCell ref="CU6:CX6"/>
    <mergeCell ref="CY6:DB6"/>
    <mergeCell ref="DC6:DF6"/>
    <mergeCell ref="DG6:DJ6"/>
    <mergeCell ref="A47:FW47"/>
    <mergeCell ref="A48:FW48"/>
    <mergeCell ref="FG6:FJ6"/>
    <mergeCell ref="FK6:FN6"/>
    <mergeCell ref="FO6:FR6"/>
    <mergeCell ref="FS6:FV6"/>
    <mergeCell ref="A45:FW45"/>
    <mergeCell ref="A46:FW46"/>
    <mergeCell ref="EI6:EL6"/>
    <mergeCell ref="EM6:EP6"/>
    <mergeCell ref="EQ6:ET6"/>
    <mergeCell ref="EU6:EX6"/>
    <mergeCell ref="EY6:FB6"/>
    <mergeCell ref="FC6:FF6"/>
    <mergeCell ref="DK6:DN6"/>
    <mergeCell ref="DO6:DR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49"/>
  <sheetViews>
    <sheetView workbookViewId="0">
      <selection activeCell="D57" sqref="D57"/>
    </sheetView>
  </sheetViews>
  <sheetFormatPr defaultRowHeight="15"/>
  <cols>
    <col min="3" max="3" width="23" customWidth="1"/>
    <col min="4" max="4" width="56.7109375" customWidth="1"/>
    <col min="5" max="5" width="10.7109375" customWidth="1"/>
    <col min="6" max="6" width="10.5703125" customWidth="1"/>
    <col min="33" max="33" width="12.7109375" customWidth="1"/>
    <col min="34" max="34" width="17.28515625" customWidth="1"/>
    <col min="37" max="37" width="14.5703125" customWidth="1"/>
    <col min="140" max="140" width="11.5703125" customWidth="1"/>
    <col min="141" max="141" width="12.28515625" customWidth="1"/>
  </cols>
  <sheetData>
    <row r="1" spans="1:141">
      <c r="E1" s="9">
        <v>32782</v>
      </c>
      <c r="F1" s="1">
        <v>32874</v>
      </c>
      <c r="G1" s="1">
        <v>32964</v>
      </c>
      <c r="H1" s="1">
        <v>33055</v>
      </c>
      <c r="I1" s="1">
        <v>33147</v>
      </c>
      <c r="J1" s="1">
        <v>33239</v>
      </c>
      <c r="K1" s="1">
        <v>33329</v>
      </c>
      <c r="L1" s="1">
        <v>33420</v>
      </c>
      <c r="M1" s="1">
        <v>33512</v>
      </c>
      <c r="N1" s="1">
        <v>33604</v>
      </c>
      <c r="O1" s="1">
        <v>33695</v>
      </c>
      <c r="P1" s="1">
        <v>33786</v>
      </c>
      <c r="Q1" s="1">
        <v>33878</v>
      </c>
      <c r="R1" s="1">
        <v>33970</v>
      </c>
      <c r="S1" s="1">
        <v>34060</v>
      </c>
      <c r="T1" s="1">
        <v>34151</v>
      </c>
      <c r="U1" s="1">
        <v>34243</v>
      </c>
      <c r="V1" s="1">
        <v>34335</v>
      </c>
      <c r="W1" s="1">
        <v>34425</v>
      </c>
      <c r="X1" s="1">
        <v>34516</v>
      </c>
      <c r="Y1" s="1">
        <v>34608</v>
      </c>
      <c r="Z1" s="1">
        <v>34700</v>
      </c>
      <c r="AA1" s="1">
        <v>34790</v>
      </c>
      <c r="AB1" s="1">
        <v>34881</v>
      </c>
      <c r="AC1" s="1">
        <v>34973</v>
      </c>
      <c r="AD1" s="1">
        <v>35065</v>
      </c>
      <c r="AE1" s="1">
        <v>35156</v>
      </c>
      <c r="AF1" s="1">
        <v>35247</v>
      </c>
      <c r="AG1" s="1">
        <v>35339</v>
      </c>
      <c r="AH1" s="1">
        <v>35431</v>
      </c>
      <c r="AI1" s="1">
        <v>35521</v>
      </c>
      <c r="AJ1" s="1">
        <v>35612</v>
      </c>
      <c r="AK1" s="1">
        <v>35704</v>
      </c>
      <c r="AL1" s="1">
        <v>35796</v>
      </c>
      <c r="AM1" s="1">
        <v>35886</v>
      </c>
      <c r="AN1" s="1">
        <v>35977</v>
      </c>
      <c r="AO1" s="1">
        <v>36069</v>
      </c>
      <c r="AP1" s="1">
        <v>36161</v>
      </c>
      <c r="AQ1" s="1">
        <v>36251</v>
      </c>
      <c r="AR1" s="1">
        <v>36342</v>
      </c>
      <c r="AS1" s="1">
        <v>36434</v>
      </c>
      <c r="AT1" s="1">
        <v>36526</v>
      </c>
      <c r="AU1" s="1">
        <v>36617</v>
      </c>
      <c r="AV1" s="1">
        <v>36708</v>
      </c>
      <c r="AW1" s="1">
        <v>36800</v>
      </c>
      <c r="AX1" s="1">
        <v>36892</v>
      </c>
      <c r="AY1" s="1">
        <v>36982</v>
      </c>
      <c r="AZ1" s="1">
        <v>37073</v>
      </c>
      <c r="BA1" s="1">
        <v>37165</v>
      </c>
      <c r="BB1" s="1">
        <v>37257</v>
      </c>
      <c r="BC1" s="1">
        <v>37347</v>
      </c>
      <c r="BD1" s="1">
        <v>37438</v>
      </c>
      <c r="BE1" s="1">
        <v>37530</v>
      </c>
      <c r="BF1" s="1">
        <v>37622</v>
      </c>
      <c r="BG1" s="1">
        <v>37712</v>
      </c>
      <c r="BH1" s="1">
        <v>37803</v>
      </c>
      <c r="BI1" s="1">
        <v>37895</v>
      </c>
      <c r="BJ1" s="1">
        <v>37987</v>
      </c>
      <c r="BK1" s="1">
        <v>38078</v>
      </c>
      <c r="BL1" s="1">
        <v>38169</v>
      </c>
      <c r="BM1" s="1">
        <v>38261</v>
      </c>
      <c r="BN1" s="1">
        <v>38353</v>
      </c>
      <c r="BO1" s="1">
        <v>38443</v>
      </c>
      <c r="BP1" s="1">
        <v>38534</v>
      </c>
      <c r="BQ1" s="1">
        <v>38626</v>
      </c>
      <c r="BR1" s="1">
        <v>38718</v>
      </c>
      <c r="BS1" s="1">
        <v>38808</v>
      </c>
      <c r="BT1" s="1">
        <v>38899</v>
      </c>
      <c r="BU1" s="1">
        <v>38991</v>
      </c>
      <c r="BV1" s="1">
        <v>39083</v>
      </c>
      <c r="BW1" s="1">
        <v>39173</v>
      </c>
      <c r="BX1" s="1">
        <v>39264</v>
      </c>
      <c r="BY1" s="1">
        <v>39356</v>
      </c>
      <c r="BZ1" s="1">
        <v>39448</v>
      </c>
      <c r="CA1" s="1">
        <v>39539</v>
      </c>
      <c r="CB1" s="1">
        <v>39630</v>
      </c>
      <c r="CC1" s="1">
        <v>39722</v>
      </c>
      <c r="CD1" s="1">
        <v>39814</v>
      </c>
      <c r="CE1" s="1">
        <v>39904</v>
      </c>
      <c r="CF1" s="1">
        <v>39995</v>
      </c>
      <c r="CG1" s="1">
        <v>40087</v>
      </c>
      <c r="CH1" s="1">
        <v>40179</v>
      </c>
      <c r="CI1" s="1">
        <v>40269</v>
      </c>
      <c r="CJ1" s="1">
        <v>40360</v>
      </c>
      <c r="CK1" s="1">
        <v>40452</v>
      </c>
      <c r="CL1" s="1">
        <v>40544</v>
      </c>
      <c r="CM1" s="1">
        <v>40634</v>
      </c>
      <c r="CN1" s="1">
        <v>40725</v>
      </c>
      <c r="CO1" s="1">
        <v>40817</v>
      </c>
      <c r="CP1" s="1">
        <v>40909</v>
      </c>
      <c r="CQ1" s="1">
        <v>41000</v>
      </c>
      <c r="CR1" s="1">
        <v>41091</v>
      </c>
      <c r="CS1" s="1">
        <v>41183</v>
      </c>
      <c r="CT1" s="1">
        <v>41275</v>
      </c>
      <c r="CU1" s="1">
        <v>41365</v>
      </c>
      <c r="CV1" s="1">
        <v>41456</v>
      </c>
      <c r="CW1" s="1">
        <v>41548</v>
      </c>
      <c r="CX1" s="1">
        <v>41640</v>
      </c>
      <c r="CY1" s="1">
        <v>41730</v>
      </c>
      <c r="CZ1" s="1">
        <v>41821</v>
      </c>
      <c r="DA1" s="1">
        <v>41913</v>
      </c>
      <c r="DB1" s="1">
        <v>42005</v>
      </c>
      <c r="DC1" s="1">
        <v>42095</v>
      </c>
      <c r="DD1" s="1">
        <v>42186</v>
      </c>
      <c r="DE1" s="1">
        <v>42278</v>
      </c>
      <c r="DF1" s="1">
        <v>42370</v>
      </c>
      <c r="DG1" s="1">
        <v>42461</v>
      </c>
      <c r="DH1" s="1">
        <v>42552</v>
      </c>
      <c r="DI1" s="1">
        <v>42644</v>
      </c>
      <c r="DJ1" s="1">
        <v>42736</v>
      </c>
      <c r="DK1" s="1">
        <v>42826</v>
      </c>
      <c r="DL1" s="1">
        <v>42917</v>
      </c>
      <c r="DM1" s="1">
        <v>43009</v>
      </c>
      <c r="DN1" s="1">
        <v>43101</v>
      </c>
      <c r="DO1" s="1">
        <v>43191</v>
      </c>
      <c r="DP1" s="1">
        <v>43282</v>
      </c>
      <c r="DQ1" s="1">
        <v>43374</v>
      </c>
      <c r="DR1" s="1">
        <v>43466</v>
      </c>
      <c r="DS1" s="1">
        <v>43556</v>
      </c>
      <c r="DT1" s="1">
        <v>43647</v>
      </c>
      <c r="DU1" s="1">
        <v>43739</v>
      </c>
      <c r="DV1" s="1">
        <v>43831</v>
      </c>
      <c r="DW1" s="1">
        <v>43922</v>
      </c>
      <c r="DX1" s="1">
        <v>44013</v>
      </c>
      <c r="DY1" s="1">
        <v>44105</v>
      </c>
      <c r="DZ1" s="1">
        <v>44197</v>
      </c>
      <c r="EA1" s="1">
        <v>44287</v>
      </c>
      <c r="EB1" s="1">
        <v>44378</v>
      </c>
      <c r="EC1" s="1">
        <v>44470</v>
      </c>
      <c r="ED1" s="1">
        <v>44562</v>
      </c>
      <c r="EE1" s="1">
        <v>44652</v>
      </c>
      <c r="EF1" s="1">
        <v>44743</v>
      </c>
      <c r="EG1" s="1">
        <v>44835</v>
      </c>
      <c r="EH1" s="1">
        <v>44927</v>
      </c>
      <c r="EI1" s="1">
        <v>45017</v>
      </c>
      <c r="EJ1" s="1">
        <v>45108</v>
      </c>
      <c r="EK1" s="9">
        <v>45200</v>
      </c>
    </row>
    <row r="2" spans="1:141">
      <c r="A2" t="s">
        <v>1367</v>
      </c>
      <c r="B2" t="s">
        <v>1</v>
      </c>
      <c r="C2" t="s">
        <v>2</v>
      </c>
    </row>
    <row r="3" spans="1:141">
      <c r="A3" t="s">
        <v>1268</v>
      </c>
      <c r="B3" t="s">
        <v>1180</v>
      </c>
      <c r="C3" t="s">
        <v>3</v>
      </c>
      <c r="D3" t="s">
        <v>1267</v>
      </c>
      <c r="E3">
        <f>+s5q!DR16</f>
        <v>446.2</v>
      </c>
      <c r="F3">
        <f>+s5q!DS16</f>
        <v>458.3</v>
      </c>
      <c r="G3">
        <f>+s5q!DT16</f>
        <v>473.8</v>
      </c>
      <c r="H3">
        <f>+s5q!DU16</f>
        <v>451.6</v>
      </c>
      <c r="I3">
        <f>+s5q!DV16</f>
        <v>444.4</v>
      </c>
      <c r="J3">
        <f>+s5q!DW16</f>
        <v>459</v>
      </c>
      <c r="K3">
        <f>+s5q!DX16</f>
        <v>455.7</v>
      </c>
      <c r="L3">
        <f>+s5q!DY16</f>
        <v>449.5</v>
      </c>
      <c r="M3">
        <f>+s5q!DZ16</f>
        <v>439.2</v>
      </c>
      <c r="N3">
        <f>+s5q!EA16</f>
        <v>444.5</v>
      </c>
      <c r="O3">
        <f>+s5q!EB16</f>
        <v>448</v>
      </c>
      <c r="P3">
        <f>+s5q!EC16</f>
        <v>439.5</v>
      </c>
      <c r="Q3">
        <f>+s5q!ED16</f>
        <v>464.2</v>
      </c>
      <c r="R3">
        <f>+s5q!EE16</f>
        <v>452.8</v>
      </c>
      <c r="S3">
        <f>+s5q!EF16</f>
        <v>482.9</v>
      </c>
      <c r="T3">
        <f>+s5q!EG16</f>
        <v>487.6</v>
      </c>
      <c r="U3">
        <f>+s5q!EH16</f>
        <v>531.79999999999995</v>
      </c>
      <c r="V3">
        <f>+s5q!EI16</f>
        <v>546.4</v>
      </c>
      <c r="W3">
        <f>+s5q!EJ16</f>
        <v>573.5</v>
      </c>
      <c r="X3">
        <f>+s5q!EK16</f>
        <v>594.5</v>
      </c>
      <c r="Y3">
        <f>+s5q!EL16</f>
        <v>624.79999999999995</v>
      </c>
      <c r="Z3">
        <f>+s5q!EM16</f>
        <v>611.5</v>
      </c>
      <c r="AA3">
        <f>+s5q!EN16</f>
        <v>619</v>
      </c>
      <c r="AB3">
        <f>+s5q!EO16</f>
        <v>656.3</v>
      </c>
      <c r="AC3">
        <f>+s5q!EP16</f>
        <v>662.8</v>
      </c>
      <c r="AD3">
        <f>+s5q!EQ16</f>
        <v>685.2</v>
      </c>
      <c r="AE3">
        <f>+s5q!ER16</f>
        <v>696.9</v>
      </c>
      <c r="AF3">
        <f>+s5q!ES16</f>
        <v>704.9</v>
      </c>
      <c r="AG3">
        <f>+s5q!ET16</f>
        <v>724.2</v>
      </c>
      <c r="AH3">
        <f>+s5q!EU16</f>
        <v>741.3</v>
      </c>
      <c r="AI3">
        <f>+s5q!EV16</f>
        <v>749.9</v>
      </c>
      <c r="AJ3">
        <f>+s5q!EW16</f>
        <v>786.8</v>
      </c>
      <c r="AK3">
        <f>+s5q!EX16</f>
        <v>775.2</v>
      </c>
      <c r="AL3">
        <f>+s5q!EY16</f>
        <v>735</v>
      </c>
      <c r="AM3">
        <f>+s5q!EZ16</f>
        <v>738.7</v>
      </c>
      <c r="AN3">
        <f>+s5q!FA16</f>
        <v>760.4</v>
      </c>
      <c r="AO3">
        <f>+s5q!FB16</f>
        <v>743.4</v>
      </c>
      <c r="AP3">
        <f>+s5q!FC16</f>
        <v>766</v>
      </c>
      <c r="AQ3">
        <f>+s5q!FD16</f>
        <v>769.5</v>
      </c>
      <c r="AR3">
        <f>+s5q!FE16</f>
        <v>744.2</v>
      </c>
      <c r="AS3">
        <f>+s5q!FF16</f>
        <v>738.7</v>
      </c>
      <c r="AT3">
        <f>+s5q!FG16</f>
        <v>738.4</v>
      </c>
      <c r="AU3">
        <f>+s5q!FH16</f>
        <v>743.1</v>
      </c>
      <c r="AV3">
        <f>+s5q!FI16</f>
        <v>728</v>
      </c>
      <c r="AW3">
        <f>+s5q!FJ16</f>
        <v>695</v>
      </c>
      <c r="AX3">
        <f>+s5q!FK16</f>
        <v>679.7</v>
      </c>
      <c r="AY3">
        <f>+s5q!FL16</f>
        <v>691.7</v>
      </c>
      <c r="AZ3">
        <f>+s5q!FM16</f>
        <v>677</v>
      </c>
      <c r="BA3">
        <f>+s5q!FN16</f>
        <v>611.1</v>
      </c>
      <c r="BB3">
        <f>+s5q!FO16</f>
        <v>689.2</v>
      </c>
      <c r="BC3">
        <f>+s5q!FP16</f>
        <v>713.4</v>
      </c>
      <c r="BD3">
        <f>+s5q!FQ16</f>
        <v>731</v>
      </c>
      <c r="BE3">
        <f>+s5q!FR16</f>
        <v>790.6</v>
      </c>
      <c r="BF3">
        <f>+s5q!FS16</f>
        <v>787.9</v>
      </c>
      <c r="BG3">
        <f>+s5q!FT16</f>
        <v>813.2</v>
      </c>
      <c r="BH3">
        <f>+s5q!FU16</f>
        <v>847.7</v>
      </c>
      <c r="BI3">
        <f>+s5q!FV16</f>
        <v>871.6</v>
      </c>
      <c r="BJ3">
        <f>+s5q!FW16</f>
        <v>937.7</v>
      </c>
      <c r="BK3">
        <f>+s5q!FX16</f>
        <v>979.9</v>
      </c>
      <c r="BL3">
        <f>+s5q!FY16</f>
        <v>1019.7</v>
      </c>
      <c r="BM3">
        <f>+s5q!FZ16</f>
        <v>1017.1</v>
      </c>
      <c r="BN3">
        <f>+s5q!GA16</f>
        <v>1092.9000000000001</v>
      </c>
      <c r="BO3">
        <f>+s5q!GB16</f>
        <v>1161.5</v>
      </c>
      <c r="BP3">
        <f>+s5q!GC16</f>
        <v>1125.4000000000001</v>
      </c>
      <c r="BQ3">
        <f>+s5q!GD16</f>
        <v>1250.3</v>
      </c>
      <c r="BR3">
        <f>+s5q!GE16</f>
        <v>1268.8</v>
      </c>
      <c r="BS3">
        <f>+s5q!GF16</f>
        <v>1262.5</v>
      </c>
      <c r="BT3">
        <f>+s5q!GG16</f>
        <v>1357</v>
      </c>
      <c r="BU3">
        <f>+s5q!GH16</f>
        <v>1303</v>
      </c>
      <c r="BV3">
        <f>+s5q!GI16</f>
        <v>1282.0999999999999</v>
      </c>
      <c r="BW3">
        <f>+s5q!GJ16</f>
        <v>1318.9</v>
      </c>
      <c r="BX3">
        <f>+s5q!GK16</f>
        <v>1233.0999999999999</v>
      </c>
      <c r="BY3">
        <f>+s5q!GL16</f>
        <v>1253</v>
      </c>
      <c r="BZ3">
        <f>+s5q!GM16</f>
        <v>1195</v>
      </c>
      <c r="CA3">
        <f>+s5q!GN16</f>
        <v>1193.2</v>
      </c>
      <c r="CB3">
        <f>+s5q!GO16</f>
        <v>1312.7</v>
      </c>
      <c r="CC3">
        <f>+s5q!GP16</f>
        <v>1168.0999999999999</v>
      </c>
      <c r="CD3">
        <f>+s5q!GQ16</f>
        <v>1072.0999999999999</v>
      </c>
      <c r="CE3">
        <f>+s5q!GR16</f>
        <v>1023</v>
      </c>
      <c r="CF3">
        <f>+s5q!GS16</f>
        <v>1061.8</v>
      </c>
      <c r="CG3">
        <f>+s5q!GT16</f>
        <v>1187.2</v>
      </c>
      <c r="CH3">
        <f>+s5q!GU16</f>
        <v>1287.5</v>
      </c>
      <c r="CI3">
        <f>+s5q!GV16</f>
        <v>1318</v>
      </c>
      <c r="CJ3">
        <f>+s5q!GW16</f>
        <v>1435.8</v>
      </c>
      <c r="CK3">
        <f>+s5q!GX16</f>
        <v>1394.3</v>
      </c>
      <c r="CL3">
        <f>+s5q!GY16</f>
        <v>1316.4</v>
      </c>
      <c r="CM3">
        <f>+s5q!GZ16</f>
        <v>1453.6</v>
      </c>
      <c r="CN3">
        <f>+s5q!HA16</f>
        <v>1481.7</v>
      </c>
      <c r="CO3">
        <f>+s5q!HB16</f>
        <v>1524.4</v>
      </c>
      <c r="CP3">
        <f>+s5q!HC16</f>
        <v>1564.2</v>
      </c>
      <c r="CQ3">
        <f>+s5q!HD16</f>
        <v>1595.2</v>
      </c>
      <c r="CR3">
        <f>+s5q!HE16</f>
        <v>1546</v>
      </c>
      <c r="CS3">
        <f>+s5q!HF16</f>
        <v>1585.5</v>
      </c>
      <c r="CT3">
        <f>+s5q!HG16</f>
        <v>1653.3</v>
      </c>
      <c r="CU3">
        <f>+s5q!HH16</f>
        <v>1639.3</v>
      </c>
      <c r="CV3">
        <f>+s5q!HI16</f>
        <v>1617.2</v>
      </c>
      <c r="CW3">
        <f>+s5q!HJ16</f>
        <v>1628.2</v>
      </c>
      <c r="CX3">
        <f>+s5q!HK16</f>
        <v>1557</v>
      </c>
      <c r="CY3">
        <f>+s5q!HL16</f>
        <v>1685.2</v>
      </c>
      <c r="CZ3">
        <f>+s5q!HM16</f>
        <v>1797</v>
      </c>
      <c r="DA3">
        <f>+s5q!HN16</f>
        <v>1806.5</v>
      </c>
      <c r="DB3">
        <f>+s5q!HO16</f>
        <v>1748.5</v>
      </c>
      <c r="DC3">
        <f>+s5q!HP16</f>
        <v>1720.5</v>
      </c>
      <c r="DD3">
        <f>+s5q!HQ16</f>
        <v>1765.2</v>
      </c>
      <c r="DE3">
        <f>+s5q!HR16</f>
        <v>1721.8</v>
      </c>
      <c r="DF3">
        <f>+s5q!HS16</f>
        <v>1735.3</v>
      </c>
      <c r="DG3">
        <f>+s5q!HT16</f>
        <v>1639.8</v>
      </c>
      <c r="DH3">
        <f>+s5q!HU16</f>
        <v>1655</v>
      </c>
      <c r="DI3">
        <f>+s5q!HV16</f>
        <v>1657.1</v>
      </c>
      <c r="DJ3">
        <f>+s5q!HW16</f>
        <v>1699.8</v>
      </c>
      <c r="DK3">
        <f>+s5q!HX16</f>
        <v>1715.4</v>
      </c>
      <c r="DL3">
        <f>+s5q!HY16</f>
        <v>1682.5</v>
      </c>
      <c r="DM3">
        <f>+s5q!HZ16</f>
        <v>1736.4</v>
      </c>
      <c r="DN3">
        <f>+s5q!IA16</f>
        <v>1767.1</v>
      </c>
      <c r="DO3">
        <f>+s5q!IB16</f>
        <v>1838.2</v>
      </c>
      <c r="DP3">
        <f>+s5q!IC16</f>
        <v>1864.9</v>
      </c>
      <c r="DQ3">
        <f>+s5q!ID16</f>
        <v>1870.4</v>
      </c>
      <c r="DR3">
        <f>+s5q!IE16</f>
        <v>1806.3</v>
      </c>
      <c r="DS3">
        <f>+s5q!IF16</f>
        <v>1816.3</v>
      </c>
      <c r="DT3">
        <f>+s5q!IG16</f>
        <v>1913.6</v>
      </c>
      <c r="DU3">
        <f>+s5q!IH16</f>
        <v>1914.7</v>
      </c>
      <c r="DV3">
        <f>+s5q!II16</f>
        <v>1722.3</v>
      </c>
      <c r="DW3">
        <f>+s5q!IJ16</f>
        <v>1608.2</v>
      </c>
      <c r="DX3">
        <f>+s5q!IK16</f>
        <v>2204.8000000000002</v>
      </c>
      <c r="DY3">
        <f>+s5q!IL16</f>
        <v>1999.4</v>
      </c>
      <c r="DZ3">
        <f>+s5q!IM16</f>
        <v>2236.9</v>
      </c>
      <c r="EA3">
        <f>+s5q!IN16</f>
        <v>2496.1999999999998</v>
      </c>
      <c r="EB3">
        <f>+s5q!IO16</f>
        <v>2424.8000000000002</v>
      </c>
      <c r="EC3">
        <f>+s5q!IP16</f>
        <v>2420.3000000000002</v>
      </c>
      <c r="ED3">
        <f>+s5q!IQ16</f>
        <v>2488.6</v>
      </c>
      <c r="EE3">
        <f>+s5q!IR16</f>
        <v>2671.8</v>
      </c>
      <c r="EF3">
        <f>+s5q!IS16</f>
        <v>2682.3</v>
      </c>
      <c r="EG3">
        <f>+s5q!IT16</f>
        <v>2652.6</v>
      </c>
      <c r="EH3">
        <f>+s5q!IU16</f>
        <v>2558.5</v>
      </c>
      <c r="EI3">
        <f>+s5q!IV16</f>
        <v>2561.3000000000002</v>
      </c>
      <c r="EJ3">
        <f>+s5q!IW16</f>
        <v>2607.8000000000002</v>
      </c>
      <c r="EK3" t="s">
        <v>1428</v>
      </c>
    </row>
    <row r="4" spans="1:141">
      <c r="A4" t="s">
        <v>1268</v>
      </c>
      <c r="B4" t="s">
        <v>1180</v>
      </c>
      <c r="C4" t="s">
        <v>3</v>
      </c>
      <c r="D4" t="s">
        <v>1266</v>
      </c>
      <c r="E4">
        <f>+s5q!DR21</f>
        <v>95.8</v>
      </c>
      <c r="F4">
        <f>+s5q!DS21</f>
        <v>94.5</v>
      </c>
      <c r="G4">
        <f>+s5q!DT21</f>
        <v>99.3</v>
      </c>
      <c r="H4">
        <f>+s5q!DU21</f>
        <v>102</v>
      </c>
      <c r="I4">
        <f>+s5q!DV21</f>
        <v>97.9</v>
      </c>
      <c r="J4">
        <f>+s5q!DW21</f>
        <v>95.4</v>
      </c>
      <c r="K4">
        <f>+s5q!DX21</f>
        <v>87.4</v>
      </c>
      <c r="L4">
        <f>+s5q!DY21</f>
        <v>85.4</v>
      </c>
      <c r="M4">
        <f>+s5q!DZ21</f>
        <v>86.1</v>
      </c>
      <c r="N4">
        <f>+s5q!EA21</f>
        <v>88.7</v>
      </c>
      <c r="O4">
        <f>+s5q!EB21</f>
        <v>95</v>
      </c>
      <c r="P4">
        <f>+s5q!EC21</f>
        <v>94.5</v>
      </c>
      <c r="Q4">
        <f>+s5q!ED21</f>
        <v>99.6</v>
      </c>
      <c r="R4">
        <f>+s5q!EE21</f>
        <v>97.4</v>
      </c>
      <c r="S4">
        <f>+s5q!EF21</f>
        <v>111</v>
      </c>
      <c r="T4">
        <f>+s5q!EG21</f>
        <v>100.9</v>
      </c>
      <c r="U4">
        <f>+s5q!EH21</f>
        <v>122.9</v>
      </c>
      <c r="V4">
        <f>+s5q!EI21</f>
        <v>117.1</v>
      </c>
      <c r="W4">
        <f>+s5q!EJ21</f>
        <v>124.7</v>
      </c>
      <c r="X4">
        <f>+s5q!EK21</f>
        <v>138</v>
      </c>
      <c r="Y4">
        <f>+s5q!EL21</f>
        <v>149.69999999999999</v>
      </c>
      <c r="Z4">
        <f>+s5q!EM21</f>
        <v>141.1</v>
      </c>
      <c r="AA4">
        <f>+s5q!EN21</f>
        <v>136.4</v>
      </c>
      <c r="AB4">
        <f>+s5q!EO21</f>
        <v>142.80000000000001</v>
      </c>
      <c r="AC4">
        <f>+s5q!EP21</f>
        <v>141.1</v>
      </c>
      <c r="AD4">
        <f>+s5q!EQ21</f>
        <v>145.9</v>
      </c>
      <c r="AE4">
        <f>+s5q!ER21</f>
        <v>154.19999999999999</v>
      </c>
      <c r="AF4">
        <f>+s5q!ES21</f>
        <v>154</v>
      </c>
      <c r="AG4">
        <f>+s5q!ET21</f>
        <v>157.69999999999999</v>
      </c>
      <c r="AH4">
        <f>+s5q!EU21</f>
        <v>153.9</v>
      </c>
      <c r="AI4">
        <f>+s5q!EV21</f>
        <v>157.80000000000001</v>
      </c>
      <c r="AJ4">
        <f>+s5q!EW21</f>
        <v>170.2</v>
      </c>
      <c r="AK4">
        <f>+s5q!EX21</f>
        <v>163.5</v>
      </c>
      <c r="AL4">
        <f>+s5q!EY21</f>
        <v>161.30000000000001</v>
      </c>
      <c r="AM4">
        <f>+s5q!EZ21</f>
        <v>158.6</v>
      </c>
      <c r="AN4">
        <f>+s5q!FA21</f>
        <v>161.80000000000001</v>
      </c>
      <c r="AO4">
        <f>+s5q!FB21</f>
        <v>152.9</v>
      </c>
      <c r="AP4">
        <f>+s5q!FC21</f>
        <v>165.4</v>
      </c>
      <c r="AQ4">
        <f>+s5q!FD21</f>
        <v>164.8</v>
      </c>
      <c r="AR4">
        <f>+s5q!FE21</f>
        <v>164.7</v>
      </c>
      <c r="AS4">
        <f>+s5q!FF21</f>
        <v>171</v>
      </c>
      <c r="AT4">
        <f>+s5q!FG21</f>
        <v>176.1</v>
      </c>
      <c r="AU4">
        <f>+s5q!FH21</f>
        <v>175.5</v>
      </c>
      <c r="AV4">
        <f>+s5q!FI21</f>
        <v>153.80000000000001</v>
      </c>
      <c r="AW4">
        <f>+s5q!FJ21</f>
        <v>154.9</v>
      </c>
      <c r="AX4">
        <f>+s5q!FK21</f>
        <v>117.5</v>
      </c>
      <c r="AY4">
        <f>+s5q!FL21</f>
        <v>113.9</v>
      </c>
      <c r="AZ4">
        <f>+s5q!FM21</f>
        <v>101.7</v>
      </c>
      <c r="BA4">
        <f>+s5q!FN21</f>
        <v>91.7</v>
      </c>
      <c r="BB4">
        <f>+s5q!FO21</f>
        <v>83.5</v>
      </c>
      <c r="BC4">
        <f>+s5q!FP21</f>
        <v>87.1</v>
      </c>
      <c r="BD4">
        <f>+s5q!FQ21</f>
        <v>91.7</v>
      </c>
      <c r="BE4">
        <f>+s5q!FR21</f>
        <v>101.9</v>
      </c>
      <c r="BF4">
        <f>+s5q!FS21</f>
        <v>118.4</v>
      </c>
      <c r="BG4">
        <f>+s5q!FT21</f>
        <v>116.3</v>
      </c>
      <c r="BH4">
        <f>+s5q!FU21</f>
        <v>128.69999999999999</v>
      </c>
      <c r="BI4">
        <f>+s5q!FV21</f>
        <v>142.6</v>
      </c>
      <c r="BJ4">
        <f>+s5q!FW21</f>
        <v>161.80000000000001</v>
      </c>
      <c r="BK4">
        <f>+s5q!FX21</f>
        <v>174.8</v>
      </c>
      <c r="BL4">
        <f>+s5q!FY21</f>
        <v>188.3</v>
      </c>
      <c r="BM4">
        <f>+s5q!FZ21</f>
        <v>192</v>
      </c>
      <c r="BN4">
        <f>+s5q!GA21</f>
        <v>259.8</v>
      </c>
      <c r="BO4">
        <f>+s5q!GB21</f>
        <v>251.6</v>
      </c>
      <c r="BP4">
        <f>+s5q!GC21</f>
        <v>256</v>
      </c>
      <c r="BQ4">
        <f>+s5q!GD21</f>
        <v>282.8</v>
      </c>
      <c r="BR4">
        <f>+s5q!GE21</f>
        <v>290</v>
      </c>
      <c r="BS4">
        <f>+s5q!GF21</f>
        <v>297.8</v>
      </c>
      <c r="BT4">
        <f>+s5q!GG21</f>
        <v>310.60000000000002</v>
      </c>
      <c r="BU4">
        <f>+s5q!GH21</f>
        <v>286</v>
      </c>
      <c r="BV4">
        <f>+s5q!GI21</f>
        <v>296.60000000000002</v>
      </c>
      <c r="BW4">
        <f>+s5q!GJ21</f>
        <v>293.10000000000002</v>
      </c>
      <c r="BX4">
        <f>+s5q!GK21</f>
        <v>266.8</v>
      </c>
      <c r="BY4">
        <f>+s5q!GL21</f>
        <v>254</v>
      </c>
      <c r="BZ4">
        <f>+s5q!GM21</f>
        <v>241.4</v>
      </c>
      <c r="CA4">
        <f>+s5q!GN21</f>
        <v>230.8</v>
      </c>
      <c r="CB4">
        <f>+s5q!GO21</f>
        <v>218.9</v>
      </c>
      <c r="CC4">
        <f>+s5q!GP21</f>
        <v>137.69999999999999</v>
      </c>
      <c r="CD4">
        <f>+s5q!GQ21</f>
        <v>135.80000000000001</v>
      </c>
      <c r="CE4">
        <f>+s5q!GR21</f>
        <v>154.4</v>
      </c>
      <c r="CF4">
        <f>+s5q!GS21</f>
        <v>163.5</v>
      </c>
      <c r="CG4">
        <f>+s5q!GT21</f>
        <v>192</v>
      </c>
      <c r="CH4">
        <f>+s5q!GU21</f>
        <v>192</v>
      </c>
      <c r="CI4">
        <f>+s5q!GV21</f>
        <v>196.3</v>
      </c>
      <c r="CJ4">
        <f>+s5q!GW21</f>
        <v>208.9</v>
      </c>
      <c r="CK4">
        <f>+s5q!GX21</f>
        <v>218</v>
      </c>
      <c r="CL4">
        <f>+s5q!GY21</f>
        <v>212.3</v>
      </c>
      <c r="CM4">
        <f>+s5q!GZ21</f>
        <v>212.4</v>
      </c>
      <c r="CN4">
        <f>+s5q!HA21</f>
        <v>191.1</v>
      </c>
      <c r="CO4">
        <f>+s5q!HB21</f>
        <v>221</v>
      </c>
      <c r="CP4">
        <f>+s5q!HC21</f>
        <v>235</v>
      </c>
      <c r="CQ4">
        <f>+s5q!HD21</f>
        <v>245.5</v>
      </c>
      <c r="CR4">
        <f>+s5q!HE21</f>
        <v>251</v>
      </c>
      <c r="CS4">
        <f>+s5q!HF21</f>
        <v>251.7</v>
      </c>
      <c r="CT4">
        <f>+s5q!HG21</f>
        <v>264.5</v>
      </c>
      <c r="CU4">
        <f>+s5q!HH21</f>
        <v>262.5</v>
      </c>
      <c r="CV4">
        <f>+s5q!HI21</f>
        <v>261.89999999999998</v>
      </c>
      <c r="CW4">
        <f>+s5q!HJ21</f>
        <v>266.89999999999998</v>
      </c>
      <c r="CX4">
        <f>+s5q!HK21</f>
        <v>280.2</v>
      </c>
      <c r="CY4">
        <f>+s5q!HL21</f>
        <v>295.5</v>
      </c>
      <c r="CZ4">
        <f>+s5q!HM21</f>
        <v>294.3</v>
      </c>
      <c r="DA4">
        <f>+s5q!HN21</f>
        <v>292.60000000000002</v>
      </c>
      <c r="DB4">
        <f>+s5q!HO21</f>
        <v>296</v>
      </c>
      <c r="DC4">
        <f>+s5q!HP21</f>
        <v>295.89999999999998</v>
      </c>
      <c r="DD4">
        <f>+s5q!HQ21</f>
        <v>287.2</v>
      </c>
      <c r="DE4">
        <f>+s5q!HR21</f>
        <v>256.7</v>
      </c>
      <c r="DF4">
        <f>+s5q!HS21</f>
        <v>270.3</v>
      </c>
      <c r="DG4">
        <f>+s5q!HT21</f>
        <v>267.39999999999998</v>
      </c>
      <c r="DH4">
        <f>+s5q!HU21</f>
        <v>259.39999999999998</v>
      </c>
      <c r="DI4">
        <f>+s5q!HV21</f>
        <v>251.2</v>
      </c>
      <c r="DJ4">
        <f>+s5q!HW21</f>
        <v>203.1</v>
      </c>
      <c r="DK4">
        <f>+s5q!HX21</f>
        <v>209.6</v>
      </c>
      <c r="DL4">
        <f>+s5q!HY21</f>
        <v>220.1</v>
      </c>
      <c r="DM4">
        <f>+s5q!HZ21</f>
        <v>222.4</v>
      </c>
      <c r="DN4">
        <f>+s5q!IA21</f>
        <v>203.1</v>
      </c>
      <c r="DO4">
        <f>+s5q!IB21</f>
        <v>217.6</v>
      </c>
      <c r="DP4">
        <f>+s5q!IC21</f>
        <v>215.7</v>
      </c>
      <c r="DQ4">
        <f>+s5q!ID21</f>
        <v>215.3</v>
      </c>
      <c r="DR4">
        <f>+s5q!IE21</f>
        <v>189.3</v>
      </c>
      <c r="DS4">
        <f>+s5q!IF21</f>
        <v>200</v>
      </c>
      <c r="DT4">
        <f>+s5q!IG21</f>
        <v>185.8</v>
      </c>
      <c r="DU4">
        <f>+s5q!IH21</f>
        <v>212.7</v>
      </c>
      <c r="DV4">
        <f>+s5q!II21</f>
        <v>176.8</v>
      </c>
      <c r="DW4">
        <f>+s5q!IJ21</f>
        <v>180.5</v>
      </c>
      <c r="DX4">
        <f>+s5q!IK21</f>
        <v>237.3</v>
      </c>
      <c r="DY4">
        <f>+s5q!IL21</f>
        <v>239.7</v>
      </c>
      <c r="DZ4">
        <f>+s5q!IM21</f>
        <v>260.10000000000002</v>
      </c>
      <c r="EA4">
        <f>+s5q!IN21</f>
        <v>291.5</v>
      </c>
      <c r="EB4">
        <f>+s5q!IO21</f>
        <v>302.3</v>
      </c>
      <c r="EC4">
        <f>+s5q!IP21</f>
        <v>338.1</v>
      </c>
      <c r="ED4">
        <f>+s5q!IQ21</f>
        <v>424.5</v>
      </c>
      <c r="EE4">
        <f>+s5q!IR21</f>
        <v>422</v>
      </c>
      <c r="EF4">
        <f>+s5q!IS21</f>
        <v>403.4</v>
      </c>
      <c r="EG4">
        <f>+s5q!IT21</f>
        <v>417.8</v>
      </c>
      <c r="EH4">
        <f>+s5q!IU21</f>
        <v>437.4</v>
      </c>
      <c r="EI4">
        <f>+s5q!IV21</f>
        <v>430.4</v>
      </c>
      <c r="EJ4">
        <f>+s5q!IW21</f>
        <v>429.8</v>
      </c>
    </row>
    <row r="5" spans="1:141">
      <c r="A5" t="s">
        <v>1268</v>
      </c>
      <c r="B5" t="s">
        <v>1180</v>
      </c>
      <c r="C5" t="s">
        <v>3</v>
      </c>
      <c r="D5" s="12" t="s">
        <v>879</v>
      </c>
      <c r="E5">
        <f>+s5q!DR29</f>
        <v>135.6</v>
      </c>
      <c r="F5">
        <f>+s5q!DS29</f>
        <v>136.4</v>
      </c>
      <c r="G5">
        <f>+s5q!DT29</f>
        <v>154.1</v>
      </c>
      <c r="H5">
        <f>+s5q!DU29</f>
        <v>142.6</v>
      </c>
      <c r="I5">
        <f>+s5q!DV29</f>
        <v>100.4</v>
      </c>
      <c r="J5">
        <f>+s5q!DW29</f>
        <v>92.5</v>
      </c>
      <c r="K5">
        <f>+s5q!DX29</f>
        <v>84.3</v>
      </c>
      <c r="L5">
        <f>+s5q!DY29</f>
        <v>102.1</v>
      </c>
      <c r="M5">
        <f>+s5q!DZ29</f>
        <v>114.4</v>
      </c>
      <c r="N5">
        <f>+s5q!EA29</f>
        <v>81.8</v>
      </c>
      <c r="O5">
        <f>+s5q!EB29</f>
        <v>117.2</v>
      </c>
      <c r="P5">
        <f>+s5q!EC29</f>
        <v>125.4</v>
      </c>
      <c r="Q5">
        <f>+s5q!ED29</f>
        <v>138.1</v>
      </c>
      <c r="R5">
        <f>+s5q!EE29</f>
        <v>158.80000000000001</v>
      </c>
      <c r="S5">
        <f>+s5q!EF29</f>
        <v>147.80000000000001</v>
      </c>
      <c r="T5">
        <f>+s5q!EG29</f>
        <v>138.69999999999999</v>
      </c>
      <c r="U5">
        <f>+s5q!EH29</f>
        <v>156.19999999999999</v>
      </c>
      <c r="V5">
        <f>+s5q!EI29</f>
        <v>169.9</v>
      </c>
      <c r="W5">
        <f>+s5q!EJ29</f>
        <v>209</v>
      </c>
      <c r="X5">
        <f>+s5q!EK29</f>
        <v>192.3</v>
      </c>
      <c r="Y5">
        <f>+s5q!EL29</f>
        <v>240</v>
      </c>
      <c r="Z5">
        <f>+s5q!EM29</f>
        <v>257.7</v>
      </c>
      <c r="AA5">
        <f>+s5q!EN29</f>
        <v>242</v>
      </c>
      <c r="AB5">
        <f>+s5q!EO29</f>
        <v>250.3</v>
      </c>
      <c r="AC5">
        <f>+s5q!EP29</f>
        <v>220.6</v>
      </c>
      <c r="AD5">
        <f>+s5q!EQ29</f>
        <v>215</v>
      </c>
      <c r="AE5">
        <f>+s5q!ER29</f>
        <v>235</v>
      </c>
      <c r="AF5">
        <f>+s5q!ES29</f>
        <v>265.8</v>
      </c>
      <c r="AG5">
        <f>+s5q!ET29</f>
        <v>286.3</v>
      </c>
      <c r="AH5">
        <f>+s5q!EU29</f>
        <v>296.10000000000002</v>
      </c>
      <c r="AI5">
        <f>+s5q!EV29</f>
        <v>364.6</v>
      </c>
      <c r="AJ5">
        <f>+s5q!EW29</f>
        <v>339.6</v>
      </c>
      <c r="AK5">
        <f>+s5q!EX29</f>
        <v>335.2</v>
      </c>
      <c r="AL5">
        <f>+s5q!EY29</f>
        <v>366</v>
      </c>
      <c r="AM5">
        <f>+s5q!EZ29</f>
        <v>326.89999999999998</v>
      </c>
      <c r="AN5">
        <f>+s5q!FA29</f>
        <v>338</v>
      </c>
      <c r="AO5">
        <f>+s5q!FB29</f>
        <v>341.1</v>
      </c>
      <c r="AP5">
        <f>+s5q!FC29</f>
        <v>372.4</v>
      </c>
      <c r="AQ5">
        <f>+s5q!FD29</f>
        <v>345.9</v>
      </c>
      <c r="AR5">
        <f>+s5q!FE29</f>
        <v>371.6</v>
      </c>
      <c r="AS5">
        <f>+s5q!FF29</f>
        <v>397.8</v>
      </c>
      <c r="AT5">
        <f>+s5q!FG29</f>
        <v>367.5</v>
      </c>
      <c r="AU5">
        <f>+s5q!FH29</f>
        <v>443.3</v>
      </c>
      <c r="AV5">
        <f>+s5q!FI29</f>
        <v>425.9</v>
      </c>
      <c r="AW5">
        <f>+s5q!FJ29</f>
        <v>415.6</v>
      </c>
      <c r="AX5">
        <f>+s5q!FK29</f>
        <v>308.10000000000002</v>
      </c>
      <c r="AY5">
        <f>+s5q!FL29</f>
        <v>288.10000000000002</v>
      </c>
      <c r="AZ5">
        <f>+s5q!FM29</f>
        <v>244.2</v>
      </c>
      <c r="BA5">
        <f>+s5q!FN29</f>
        <v>154.69999999999999</v>
      </c>
      <c r="BB5">
        <f>+s5q!FO29</f>
        <v>177.1</v>
      </c>
      <c r="BC5">
        <f>+s5q!FP29</f>
        <v>179.2</v>
      </c>
      <c r="BD5">
        <f>+s5q!FQ29</f>
        <v>162.4</v>
      </c>
      <c r="BE5">
        <f>+s5q!FR29</f>
        <v>155.9</v>
      </c>
      <c r="BF5">
        <f>+s5q!FS29</f>
        <v>153.19999999999999</v>
      </c>
      <c r="BG5">
        <f>+s5q!FT29</f>
        <v>152.6</v>
      </c>
      <c r="BH5">
        <f>+s5q!FU29</f>
        <v>164.8</v>
      </c>
      <c r="BI5">
        <f>+s5q!FV29</f>
        <v>203.4</v>
      </c>
      <c r="BJ5">
        <f>+s5q!FW29</f>
        <v>186.6</v>
      </c>
      <c r="BK5">
        <f>+s5q!FX29</f>
        <v>217.8</v>
      </c>
      <c r="BL5">
        <f>+s5q!FY29</f>
        <v>237.8</v>
      </c>
      <c r="BM5">
        <f>+s5q!FZ29</f>
        <v>264.7</v>
      </c>
      <c r="BN5">
        <f>+s5q!GA29</f>
        <v>321</v>
      </c>
      <c r="BO5">
        <f>+s5q!GB29</f>
        <v>262.60000000000002</v>
      </c>
      <c r="BP5">
        <f>+s5q!GC29</f>
        <v>264.89999999999998</v>
      </c>
      <c r="BQ5">
        <f>+s5q!GD29</f>
        <v>329.7</v>
      </c>
      <c r="BR5">
        <f>+s5q!GE29</f>
        <v>355.3</v>
      </c>
      <c r="BS5">
        <f>+s5q!GF29</f>
        <v>374.2</v>
      </c>
      <c r="BT5">
        <f>+s5q!GG29</f>
        <v>388.5</v>
      </c>
      <c r="BU5">
        <f>+s5q!GH29</f>
        <v>404.1</v>
      </c>
      <c r="BV5">
        <f>+s5q!GI29</f>
        <v>332.5</v>
      </c>
      <c r="BW5">
        <f>+s5q!GJ29</f>
        <v>378.9</v>
      </c>
      <c r="BX5">
        <f>+s5q!GK29</f>
        <v>382.7</v>
      </c>
      <c r="BY5">
        <f>+s5q!GL29</f>
        <v>375.3</v>
      </c>
      <c r="BZ5">
        <f>+s5q!GM29</f>
        <v>349</v>
      </c>
      <c r="CA5">
        <f>+s5q!GN29</f>
        <v>341.8</v>
      </c>
      <c r="CB5">
        <f>+s5q!GO29</f>
        <v>303</v>
      </c>
      <c r="CC5">
        <f>+s5q!GP29</f>
        <v>230</v>
      </c>
      <c r="CD5">
        <f>+s5q!GQ29</f>
        <v>27.4</v>
      </c>
      <c r="CE5">
        <f>+s5q!GR29</f>
        <v>-86.8</v>
      </c>
      <c r="CF5">
        <f>+s5q!GS29</f>
        <v>-108.9</v>
      </c>
      <c r="CG5">
        <f>+s5q!GT29</f>
        <v>21.4</v>
      </c>
      <c r="CH5">
        <f>+s5q!GU29</f>
        <v>71.099999999999994</v>
      </c>
      <c r="CI5">
        <f>+s5q!GV29</f>
        <v>153.80000000000001</v>
      </c>
      <c r="CJ5">
        <f>+s5q!GW29</f>
        <v>258.8</v>
      </c>
      <c r="CK5">
        <f>+s5q!GX29</f>
        <v>240</v>
      </c>
      <c r="CL5">
        <f>+s5q!GY29</f>
        <v>189</v>
      </c>
      <c r="CM5">
        <f>+s5q!GZ29</f>
        <v>246</v>
      </c>
      <c r="CN5">
        <f>+s5q!HA29</f>
        <v>233.3</v>
      </c>
      <c r="CO5">
        <f>+s5q!HB29</f>
        <v>363.6</v>
      </c>
      <c r="CP5">
        <f>+s5q!HC29</f>
        <v>373.2</v>
      </c>
      <c r="CQ5">
        <f>+s5q!HD29</f>
        <v>412.4</v>
      </c>
      <c r="CR5">
        <f>+s5q!HE29</f>
        <v>399.1</v>
      </c>
      <c r="CS5">
        <f>+s5q!HF29</f>
        <v>343.4</v>
      </c>
      <c r="CT5">
        <f>+s5q!HG29</f>
        <v>364.8</v>
      </c>
      <c r="CU5">
        <f>+s5q!HH29</f>
        <v>354.9</v>
      </c>
      <c r="CV5">
        <f>+s5q!HI29</f>
        <v>422.6</v>
      </c>
      <c r="CW5">
        <f>+s5q!HJ29</f>
        <v>431.2</v>
      </c>
      <c r="CX5">
        <f>+s5q!HK29</f>
        <v>418.9</v>
      </c>
      <c r="CY5">
        <f>+s5q!HL29</f>
        <v>499.5</v>
      </c>
      <c r="CZ5">
        <f>+s5q!HM29</f>
        <v>532.6</v>
      </c>
      <c r="DA5">
        <f>+s5q!HN29</f>
        <v>513.70000000000005</v>
      </c>
      <c r="DB5">
        <f>+s5q!HO29</f>
        <v>558.1</v>
      </c>
      <c r="DC5">
        <f>+s5q!HP29</f>
        <v>645.70000000000005</v>
      </c>
      <c r="DD5">
        <f>+s5q!HQ29</f>
        <v>500.3</v>
      </c>
      <c r="DE5">
        <f>+s5q!HR29</f>
        <v>466.7</v>
      </c>
      <c r="DF5">
        <f>+s5q!HS29</f>
        <v>429.9</v>
      </c>
      <c r="DG5">
        <f>+s5q!HT29</f>
        <v>441.2</v>
      </c>
      <c r="DH5">
        <f>+s5q!HU29</f>
        <v>401.1</v>
      </c>
      <c r="DI5">
        <f>+s5q!HV29</f>
        <v>446.4</v>
      </c>
      <c r="DJ5">
        <f>+s5q!HW29</f>
        <v>396.5</v>
      </c>
      <c r="DK5">
        <f>+s5q!HX29</f>
        <v>430.8</v>
      </c>
      <c r="DL5">
        <f>+s5q!HY29</f>
        <v>462</v>
      </c>
      <c r="DM5">
        <f>+s5q!HZ29</f>
        <v>478.2</v>
      </c>
      <c r="DN5">
        <f>+s5q!IA29</f>
        <v>523.5</v>
      </c>
      <c r="DO5">
        <f>+s5q!IB29</f>
        <v>502.3</v>
      </c>
      <c r="DP5">
        <f>+s5q!IC29</f>
        <v>592.29999999999995</v>
      </c>
      <c r="DQ5">
        <f>+s5q!ID29</f>
        <v>582</v>
      </c>
      <c r="DR5">
        <f>+s5q!IE29</f>
        <v>568.5</v>
      </c>
      <c r="DS5">
        <f>+s5q!IF29</f>
        <v>542.29999999999995</v>
      </c>
      <c r="DT5">
        <f>+s5q!IG29</f>
        <v>541.29999999999995</v>
      </c>
      <c r="DU5">
        <f>+s5q!IH29</f>
        <v>472.8</v>
      </c>
      <c r="DV5">
        <f>+s5q!II29</f>
        <v>370.2</v>
      </c>
      <c r="DW5">
        <f>+s5q!IJ29</f>
        <v>-2.8</v>
      </c>
      <c r="DX5">
        <f>+s5q!IK29</f>
        <v>391.7</v>
      </c>
      <c r="DY5">
        <f>+s5q!IL29</f>
        <v>407</v>
      </c>
      <c r="DZ5">
        <f>+s5q!IM29</f>
        <v>342.2</v>
      </c>
      <c r="EA5">
        <f>+s5q!IN29</f>
        <v>270.10000000000002</v>
      </c>
      <c r="EB5">
        <f>+s5q!IO29</f>
        <v>420.2</v>
      </c>
      <c r="EC5">
        <f>+s5q!IP29</f>
        <v>620.9</v>
      </c>
      <c r="ED5">
        <f>+s5q!IQ29</f>
        <v>977.9</v>
      </c>
      <c r="EE5">
        <f>+s5q!IR29</f>
        <v>611.9</v>
      </c>
      <c r="EF5">
        <f>+s5q!IS29</f>
        <v>666.8</v>
      </c>
      <c r="EG5">
        <f>+s5q!IT29</f>
        <v>651</v>
      </c>
      <c r="EH5">
        <f>+s5q!IU29</f>
        <v>532.29999999999995</v>
      </c>
      <c r="EI5">
        <f>+s5q!IV29</f>
        <v>531.5</v>
      </c>
      <c r="EJ5">
        <f>+s5q!IW29</f>
        <v>611.29999999999995</v>
      </c>
    </row>
    <row r="6" spans="1:141">
      <c r="A6" t="s">
        <v>1268</v>
      </c>
      <c r="B6" t="s">
        <v>1180</v>
      </c>
      <c r="D6" s="12" t="s">
        <v>1033</v>
      </c>
      <c r="E6">
        <f>+s5q!DR117</f>
        <v>6493.9</v>
      </c>
      <c r="F6">
        <f>+s5q!DS117</f>
        <v>6517.1</v>
      </c>
      <c r="G6">
        <f>+s5q!DT117</f>
        <v>6539.4</v>
      </c>
      <c r="H6">
        <f>+s5q!DU117</f>
        <v>6612</v>
      </c>
      <c r="I6">
        <f>+s5q!DV117</f>
        <v>6649.6</v>
      </c>
      <c r="J6">
        <f>+s5q!DW117</f>
        <v>6662.8</v>
      </c>
      <c r="K6">
        <f>+s5q!DX117</f>
        <v>6651.1</v>
      </c>
      <c r="L6">
        <f>+s5q!DY117</f>
        <v>6568.1</v>
      </c>
      <c r="M6">
        <f>+s5q!DZ117</f>
        <v>6493.8</v>
      </c>
      <c r="N6">
        <f>+s5q!EA117</f>
        <v>6453</v>
      </c>
      <c r="O6">
        <f>+s5q!EB117</f>
        <v>6426.2</v>
      </c>
      <c r="P6">
        <f>+s5q!EC117</f>
        <v>6385.9</v>
      </c>
      <c r="Q6">
        <f>+s5q!ED117</f>
        <v>6344</v>
      </c>
      <c r="R6">
        <f>+s5q!EE117</f>
        <v>6360.8</v>
      </c>
      <c r="S6">
        <f>+s5q!EF117</f>
        <v>6389.7</v>
      </c>
      <c r="T6">
        <f>+s5q!EG117</f>
        <v>6424.6</v>
      </c>
      <c r="U6">
        <f>+s5q!EH117</f>
        <v>6481.7</v>
      </c>
      <c r="V6">
        <f>+s5q!EI117</f>
        <v>6573.9</v>
      </c>
      <c r="W6">
        <f>+s5q!EJ117</f>
        <v>6683.5</v>
      </c>
      <c r="X6">
        <f>+s5q!EK117</f>
        <v>6781.5</v>
      </c>
      <c r="Y6">
        <f>+s5q!EL117</f>
        <v>6891.8</v>
      </c>
      <c r="Z6">
        <f>+s5q!EM117</f>
        <v>6996.9</v>
      </c>
      <c r="AA6">
        <f>+s5q!EN117</f>
        <v>7088.8</v>
      </c>
      <c r="AB6">
        <f>+s5q!EO117</f>
        <v>7187.7</v>
      </c>
      <c r="AC6">
        <f>+s5q!EP117</f>
        <v>7271.1</v>
      </c>
      <c r="AD6">
        <f>+s5q!EQ117</f>
        <v>7347.4</v>
      </c>
      <c r="AE6">
        <f>+s5q!ER117</f>
        <v>7405.2</v>
      </c>
      <c r="AF6">
        <f>+s5q!ES117</f>
        <v>7455</v>
      </c>
      <c r="AG6">
        <f>+s5q!ET117</f>
        <v>7718.1</v>
      </c>
      <c r="AH6">
        <f>+s5q!EU117</f>
        <v>8034.9</v>
      </c>
      <c r="AI6">
        <f>+s5q!EV117</f>
        <v>8104.9</v>
      </c>
      <c r="AJ6">
        <f>+s5q!EW117</f>
        <v>8334.5</v>
      </c>
      <c r="AK6">
        <f>+s5q!EX117</f>
        <v>8738.7000000000007</v>
      </c>
      <c r="AL6">
        <f>+s5q!EY117</f>
        <v>8883.4</v>
      </c>
      <c r="AM6">
        <f>+s5q!EZ117</f>
        <v>9114.7000000000007</v>
      </c>
      <c r="AN6">
        <f>+s5q!FA117</f>
        <v>9185.1</v>
      </c>
      <c r="AO6">
        <f>+s5q!FB117</f>
        <v>9358.5</v>
      </c>
      <c r="AP6">
        <f>+s5q!FC117</f>
        <v>9325.1</v>
      </c>
      <c r="AQ6">
        <f>+s5q!FD117</f>
        <v>9425.4</v>
      </c>
      <c r="AR6">
        <f>+s5q!FE117</f>
        <v>9695.9</v>
      </c>
      <c r="AS6">
        <f>+s5q!FF117</f>
        <v>9910.4</v>
      </c>
      <c r="AT6">
        <f>+s5q!FG117</f>
        <v>9802.7000000000007</v>
      </c>
      <c r="AU6">
        <f>+s5q!FH117</f>
        <v>10243.9</v>
      </c>
      <c r="AV6">
        <f>+s5q!FI117</f>
        <v>10686.8</v>
      </c>
      <c r="AW6">
        <f>+s5q!FJ117</f>
        <v>10893.3</v>
      </c>
      <c r="AX6">
        <f>+s5q!FK117</f>
        <v>10914</v>
      </c>
      <c r="AY6">
        <f>+s5q!FL117</f>
        <v>10996.2</v>
      </c>
      <c r="AZ6">
        <f>+s5q!FM117</f>
        <v>11069.9</v>
      </c>
      <c r="BA6">
        <f>+s5q!FN117</f>
        <v>10829.3</v>
      </c>
      <c r="BB6">
        <f>+s5q!FO117</f>
        <v>11005.6</v>
      </c>
      <c r="BC6">
        <f>+s5q!FP117</f>
        <v>10990.1</v>
      </c>
      <c r="BD6">
        <f>+s5q!FQ117</f>
        <v>11118.9</v>
      </c>
      <c r="BE6">
        <f>+s5q!FR117</f>
        <v>11396.4</v>
      </c>
      <c r="BF6">
        <f>+s5q!FS117</f>
        <v>11662.3</v>
      </c>
      <c r="BG6">
        <f>+s5q!FT117</f>
        <v>11629.8</v>
      </c>
      <c r="BH6">
        <f>+s5q!FU117</f>
        <v>11519.6</v>
      </c>
      <c r="BI6">
        <f>+s5q!FV117</f>
        <v>11666.1</v>
      </c>
      <c r="BJ6">
        <f>+s5q!FW117</f>
        <v>12128.5</v>
      </c>
      <c r="BK6">
        <f>+s5q!FX117</f>
        <v>12560.1</v>
      </c>
      <c r="BL6">
        <f>+s5q!FY117</f>
        <v>13062.8</v>
      </c>
      <c r="BM6">
        <f>+s5q!FZ117</f>
        <v>13183.7</v>
      </c>
      <c r="BN6">
        <f>+s5q!GA117</f>
        <v>13576.9</v>
      </c>
      <c r="BO6">
        <f>+s5q!GB117</f>
        <v>13816.5</v>
      </c>
      <c r="BP6">
        <f>+s5q!GC117</f>
        <v>14230.9</v>
      </c>
      <c r="BQ6">
        <f>+s5q!GD117</f>
        <v>14606.7</v>
      </c>
      <c r="BR6">
        <f>+s5q!GE117</f>
        <v>14955.5</v>
      </c>
      <c r="BS6">
        <f>+s5q!GF117</f>
        <v>15465.5</v>
      </c>
      <c r="BT6">
        <f>+s5q!GG117</f>
        <v>15824.9</v>
      </c>
      <c r="BU6">
        <f>+s5q!GH117</f>
        <v>16136.3</v>
      </c>
      <c r="BV6">
        <f>+s5q!GI117</f>
        <v>16545.5</v>
      </c>
      <c r="BW6">
        <f>+s5q!GJ117</f>
        <v>17102.599999999999</v>
      </c>
      <c r="BX6">
        <f>+s5q!GK117</f>
        <v>17413.5</v>
      </c>
      <c r="BY6">
        <f>+s5q!GL117</f>
        <v>17461.099999999999</v>
      </c>
      <c r="BZ6">
        <f>+s5q!GM117</f>
        <v>16834.3</v>
      </c>
      <c r="CA6">
        <f>+s5q!GN117</f>
        <v>17168.900000000001</v>
      </c>
      <c r="CB6">
        <f>+s5q!GO117</f>
        <v>17034.2</v>
      </c>
      <c r="CC6">
        <f>+s5q!GP117</f>
        <v>16693</v>
      </c>
      <c r="CD6">
        <f>+s5q!GQ117</f>
        <v>16104.4</v>
      </c>
      <c r="CE6">
        <f>+s5q!GR117</f>
        <v>14600.3</v>
      </c>
      <c r="CF6">
        <f>+s5q!GS117</f>
        <v>14389.9</v>
      </c>
      <c r="CG6">
        <f>+s5q!GT117</f>
        <v>13963.3</v>
      </c>
      <c r="CH6">
        <f>+s5q!GU117</f>
        <v>14179.6</v>
      </c>
      <c r="CI6">
        <f>+s5q!GV117</f>
        <v>14844.7</v>
      </c>
      <c r="CJ6">
        <f>+s5q!GW117</f>
        <v>14860.2</v>
      </c>
      <c r="CK6">
        <f>+s5q!GX117</f>
        <v>15075.3</v>
      </c>
      <c r="CL6">
        <f>+s5q!GY117</f>
        <v>15500.7</v>
      </c>
      <c r="CM6">
        <f>+s5q!GZ117</f>
        <v>15478.1</v>
      </c>
      <c r="CN6">
        <f>+s5q!HA117</f>
        <v>15455.6</v>
      </c>
      <c r="CO6">
        <f>+s5q!HB117</f>
        <v>15974.8</v>
      </c>
      <c r="CP6">
        <f>+s5q!HC117</f>
        <v>16130.5</v>
      </c>
      <c r="CQ6">
        <f>+s5q!HD117</f>
        <v>16206.7</v>
      </c>
      <c r="CR6">
        <f>+s5q!HE117</f>
        <v>16503.5</v>
      </c>
      <c r="CS6">
        <f>+s5q!HF117</f>
        <v>16706.5</v>
      </c>
      <c r="CT6">
        <f>+s5q!HG117</f>
        <v>16908.7</v>
      </c>
      <c r="CU6">
        <f>+s5q!HH117</f>
        <v>17479.8</v>
      </c>
      <c r="CV6">
        <f>+s5q!HI117</f>
        <v>18104</v>
      </c>
      <c r="CW6">
        <f>+s5q!HJ117</f>
        <v>18196.8</v>
      </c>
      <c r="CX6">
        <f>+s5q!HK117</f>
        <v>18224.599999999999</v>
      </c>
      <c r="CY6">
        <f>+s5q!HL117</f>
        <v>18797.2</v>
      </c>
      <c r="CZ6">
        <f>+s5q!HM117</f>
        <v>19113.3</v>
      </c>
      <c r="DA6">
        <f>+s5q!HN117</f>
        <v>19485.7</v>
      </c>
      <c r="DB6">
        <f>+s5q!HO117</f>
        <v>20024</v>
      </c>
      <c r="DC6">
        <f>+s5q!HP117</f>
        <v>20378.900000000001</v>
      </c>
      <c r="DD6">
        <f>+s5q!HQ117</f>
        <v>20424.900000000001</v>
      </c>
      <c r="DE6">
        <f>+s5q!HR117</f>
        <v>20372</v>
      </c>
      <c r="DF6">
        <f>+s5q!HS117</f>
        <v>20243.3</v>
      </c>
      <c r="DG6">
        <f>+s5q!HT117</f>
        <v>20784.599999999999</v>
      </c>
      <c r="DH6">
        <f>+s5q!HU117</f>
        <v>21235.5</v>
      </c>
      <c r="DI6">
        <f>+s5q!HV117</f>
        <v>21426.3</v>
      </c>
      <c r="DJ6">
        <f>+s5q!HW117</f>
        <v>21371.5</v>
      </c>
      <c r="DK6">
        <f>+s5q!HX117</f>
        <v>22348</v>
      </c>
      <c r="DL6">
        <f>+s5q!HY117</f>
        <v>22243.599999999999</v>
      </c>
      <c r="DM6">
        <f>+s5q!HZ117</f>
        <v>22594</v>
      </c>
      <c r="DN6">
        <f>+s5q!IA117</f>
        <v>22907.5</v>
      </c>
      <c r="DO6">
        <f>+s5q!IB117</f>
        <v>23138.799999999999</v>
      </c>
      <c r="DP6">
        <f>+s5q!IC117</f>
        <v>23355.599999999999</v>
      </c>
      <c r="DQ6">
        <f>+s5q!ID117</f>
        <v>23354.9</v>
      </c>
      <c r="DR6">
        <f>+s5q!IE117</f>
        <v>24081.9</v>
      </c>
      <c r="DS6">
        <f>+s5q!IF117</f>
        <v>24801.9</v>
      </c>
      <c r="DT6">
        <f>+s5q!IG117</f>
        <v>24829.599999999999</v>
      </c>
      <c r="DU6">
        <f>+s5q!IH117</f>
        <v>24821.7</v>
      </c>
      <c r="DV6">
        <f>+s5q!II117</f>
        <v>25079.8</v>
      </c>
      <c r="DW6">
        <f>+s5q!IJ117</f>
        <v>24804.7</v>
      </c>
      <c r="DX6">
        <f>+s5q!IK117</f>
        <v>25233.4</v>
      </c>
      <c r="DY6">
        <f>+s5q!IL117</f>
        <v>25870.5</v>
      </c>
      <c r="DZ6">
        <f>+s5q!IM117</f>
        <v>26410.1</v>
      </c>
      <c r="EA6">
        <f>+s5q!IN117</f>
        <v>27046</v>
      </c>
      <c r="EB6">
        <f>+s5q!IO117</f>
        <v>28424.1</v>
      </c>
      <c r="EC6">
        <f>+s5q!IP117</f>
        <v>29466.799999999999</v>
      </c>
      <c r="ED6">
        <f>+s5q!IQ117</f>
        <v>29607.200000000001</v>
      </c>
      <c r="EE6">
        <f>+s5q!IR117</f>
        <v>29983</v>
      </c>
      <c r="EF6">
        <f>+s5q!IS117</f>
        <v>30435.5</v>
      </c>
      <c r="EG6">
        <f>+s5q!IT117</f>
        <v>30572.1</v>
      </c>
      <c r="EH6">
        <f>+s5q!IU117</f>
        <v>30712.2</v>
      </c>
      <c r="EI6">
        <f>+s5q!IV117</f>
        <v>31152.3</v>
      </c>
      <c r="EJ6">
        <f>+s5q!IW117</f>
        <v>31168.799999999999</v>
      </c>
    </row>
    <row r="7" spans="1:141">
      <c r="A7" t="s">
        <v>1268</v>
      </c>
      <c r="B7" t="s">
        <v>1180</v>
      </c>
      <c r="D7" s="12" t="s">
        <v>1001</v>
      </c>
      <c r="E7">
        <f>+s5q!DR122</f>
        <v>4097.6000000000004</v>
      </c>
      <c r="F7">
        <f>+s5q!DS122</f>
        <v>4102.3</v>
      </c>
      <c r="G7">
        <f>+s5q!DT122</f>
        <v>4113</v>
      </c>
      <c r="H7">
        <f>+s5q!DU122</f>
        <v>4153.3</v>
      </c>
      <c r="I7">
        <f>+s5q!DV122</f>
        <v>4084.5</v>
      </c>
      <c r="J7">
        <f>+s5q!DW122</f>
        <v>4116.6000000000004</v>
      </c>
      <c r="K7">
        <f>+s5q!DX122</f>
        <v>4146.8999999999996</v>
      </c>
      <c r="L7">
        <f>+s5q!DY122</f>
        <v>4205.1000000000004</v>
      </c>
      <c r="M7">
        <f>+s5q!DZ122</f>
        <v>4258.8</v>
      </c>
      <c r="N7">
        <f>+s5q!EA122</f>
        <v>4376.3999999999996</v>
      </c>
      <c r="O7">
        <f>+s5q!EB122</f>
        <v>4383.1000000000004</v>
      </c>
      <c r="P7">
        <f>+s5q!EC122</f>
        <v>4394</v>
      </c>
      <c r="Q7">
        <f>+s5q!ED122</f>
        <v>4343.1000000000004</v>
      </c>
      <c r="R7">
        <f>+s5q!EE122</f>
        <v>4431.7</v>
      </c>
      <c r="S7">
        <f>+s5q!EF122</f>
        <v>4512.5</v>
      </c>
      <c r="T7">
        <f>+s5q!EG122</f>
        <v>4587.6000000000004</v>
      </c>
      <c r="U7">
        <f>+s5q!EH122</f>
        <v>4833.8999999999996</v>
      </c>
      <c r="V7">
        <f>+s5q!EI122</f>
        <v>4862.6000000000004</v>
      </c>
      <c r="W7">
        <f>+s5q!EJ122</f>
        <v>4922.6000000000004</v>
      </c>
      <c r="X7">
        <f>+s5q!EK122</f>
        <v>4979.3</v>
      </c>
      <c r="Y7">
        <f>+s5q!EL122</f>
        <v>5106.8</v>
      </c>
      <c r="Z7">
        <f>+s5q!EM122</f>
        <v>5162.8999999999996</v>
      </c>
      <c r="AA7">
        <f>+s5q!EN122</f>
        <v>5283.9</v>
      </c>
      <c r="AB7">
        <f>+s5q!EO122</f>
        <v>5412.6</v>
      </c>
      <c r="AC7">
        <f>+s5q!EP122</f>
        <v>5727.2</v>
      </c>
      <c r="AD7">
        <f>+s5q!EQ122</f>
        <v>5861.6</v>
      </c>
      <c r="AE7">
        <f>+s5q!ER122</f>
        <v>5982.3</v>
      </c>
      <c r="AF7">
        <f>+s5q!ES122</f>
        <v>6093.5</v>
      </c>
      <c r="AG7">
        <f>+s5q!ET122</f>
        <v>6361.7</v>
      </c>
      <c r="AH7">
        <f>+s5q!EU122</f>
        <v>6427.4</v>
      </c>
      <c r="AI7">
        <f>+s5q!EV122</f>
        <v>6529.4</v>
      </c>
      <c r="AJ7">
        <f>+s5q!EW122</f>
        <v>6664.6</v>
      </c>
      <c r="AK7">
        <f>+s5q!EX122</f>
        <v>6880.8</v>
      </c>
      <c r="AL7">
        <f>+s5q!EY122</f>
        <v>7084.3</v>
      </c>
      <c r="AM7">
        <f>+s5q!EZ122</f>
        <v>7254.5</v>
      </c>
      <c r="AN7">
        <f>+s5q!FA122</f>
        <v>7305.7</v>
      </c>
      <c r="AO7">
        <f>+s5q!FB122</f>
        <v>8103</v>
      </c>
      <c r="AP7">
        <f>+s5q!FC122</f>
        <v>8382.7999999999993</v>
      </c>
      <c r="AQ7">
        <f>+s5q!FD122</f>
        <v>8724.5</v>
      </c>
      <c r="AR7">
        <f>+s5q!FE122</f>
        <v>8930.4</v>
      </c>
      <c r="AS7">
        <f>+s5q!FF122</f>
        <v>9688.5</v>
      </c>
      <c r="AT7">
        <f>+s5q!FG122</f>
        <v>9974.2000000000007</v>
      </c>
      <c r="AU7">
        <f>+s5q!FH122</f>
        <v>10296.799999999999</v>
      </c>
      <c r="AV7">
        <f>+s5q!FI122</f>
        <v>10637.7</v>
      </c>
      <c r="AW7">
        <f>+s5q!FJ122</f>
        <v>11095.9</v>
      </c>
      <c r="AX7">
        <f>+s5q!FK122</f>
        <v>11078.2</v>
      </c>
      <c r="AY7">
        <f>+s5q!FL122</f>
        <v>11188</v>
      </c>
      <c r="AZ7">
        <f>+s5q!FM122</f>
        <v>11135</v>
      </c>
      <c r="BA7">
        <f>+s5q!FN122</f>
        <v>10764.6</v>
      </c>
      <c r="BB7">
        <f>+s5q!FO122</f>
        <v>10798.8</v>
      </c>
      <c r="BC7">
        <f>+s5q!FP122</f>
        <v>10787.6</v>
      </c>
      <c r="BD7">
        <f>+s5q!FQ122</f>
        <v>10714.7</v>
      </c>
      <c r="BE7">
        <f>+s5q!FR122</f>
        <v>10405.799999999999</v>
      </c>
      <c r="BF7">
        <f>+s5q!FS122</f>
        <v>10416.1</v>
      </c>
      <c r="BG7">
        <f>+s5q!FT122</f>
        <v>10472.799999999999</v>
      </c>
      <c r="BH7">
        <f>+s5q!FU122</f>
        <v>10490.9</v>
      </c>
      <c r="BI7">
        <f>+s5q!FV122</f>
        <v>11047</v>
      </c>
      <c r="BJ7">
        <f>+s5q!FW122</f>
        <v>11237.4</v>
      </c>
      <c r="BK7">
        <f>+s5q!FX122</f>
        <v>11432.8</v>
      </c>
      <c r="BL7">
        <f>+s5q!FY122</f>
        <v>11592.2</v>
      </c>
      <c r="BM7">
        <f>+s5q!FZ122</f>
        <v>12126.8</v>
      </c>
      <c r="BN7">
        <f>+s5q!GA122</f>
        <v>12309.2</v>
      </c>
      <c r="BO7">
        <f>+s5q!GB122</f>
        <v>12572.6</v>
      </c>
      <c r="BP7">
        <f>+s5q!GC122</f>
        <v>12841.7</v>
      </c>
      <c r="BQ7">
        <f>+s5q!GD122</f>
        <v>13304.9</v>
      </c>
      <c r="BR7">
        <f>+s5q!GE122</f>
        <v>13661.9</v>
      </c>
      <c r="BS7">
        <f>+s5q!GF122</f>
        <v>13859.7</v>
      </c>
      <c r="BT7">
        <f>+s5q!GG122</f>
        <v>14128.8</v>
      </c>
      <c r="BU7">
        <f>+s5q!GH122</f>
        <v>14572.8</v>
      </c>
      <c r="BV7">
        <f>+s5q!GI122</f>
        <v>14898.2</v>
      </c>
      <c r="BW7">
        <f>+s5q!GJ122</f>
        <v>15431.9</v>
      </c>
      <c r="BX7">
        <f>+s5q!GK122</f>
        <v>15784.4</v>
      </c>
      <c r="BY7">
        <f>+s5q!GL122</f>
        <v>15977.7</v>
      </c>
      <c r="BZ7">
        <f>+s5q!GM122</f>
        <v>15338.6</v>
      </c>
      <c r="CA7">
        <f>+s5q!GN122</f>
        <v>15070.2</v>
      </c>
      <c r="CB7">
        <f>+s5q!GO122</f>
        <v>14116.8</v>
      </c>
      <c r="CC7">
        <f>+s5q!GP122</f>
        <v>13105.6</v>
      </c>
      <c r="CD7">
        <f>+s5q!GQ122</f>
        <v>12771.8</v>
      </c>
      <c r="CE7">
        <f>+s5q!GR122</f>
        <v>13310.9</v>
      </c>
      <c r="CF7">
        <f>+s5q!GS122</f>
        <v>13951</v>
      </c>
      <c r="CG7">
        <f>+s5q!GT122</f>
        <v>14273.5</v>
      </c>
      <c r="CH7">
        <f>+s5q!GU122</f>
        <v>14436.5</v>
      </c>
      <c r="CI7">
        <f>+s5q!GV122</f>
        <v>14039.1</v>
      </c>
      <c r="CJ7">
        <f>+s5q!GW122</f>
        <v>14671.5</v>
      </c>
      <c r="CK7">
        <f>+s5q!GX122</f>
        <v>13205.2</v>
      </c>
      <c r="CL7">
        <f>+s5q!GY122</f>
        <v>13531.5</v>
      </c>
      <c r="CM7">
        <f>+s5q!GZ122</f>
        <v>13606.4</v>
      </c>
      <c r="CN7">
        <f>+s5q!HA122</f>
        <v>12831.9</v>
      </c>
      <c r="CO7">
        <f>+s5q!HB122</f>
        <v>13006.3</v>
      </c>
      <c r="CP7">
        <f>+s5q!HC122</f>
        <v>13426.5</v>
      </c>
      <c r="CQ7">
        <f>+s5q!HD122</f>
        <v>13406</v>
      </c>
      <c r="CR7">
        <f>+s5q!HE122</f>
        <v>13767.3</v>
      </c>
      <c r="CS7">
        <f>+s5q!HF122</f>
        <v>13778.2</v>
      </c>
      <c r="CT7">
        <f>+s5q!HG122</f>
        <v>14126.2</v>
      </c>
      <c r="CU7">
        <f>+s5q!HH122</f>
        <v>14093.7</v>
      </c>
      <c r="CV7">
        <f>+s5q!HI122</f>
        <v>14816.2</v>
      </c>
      <c r="CW7">
        <f>+s5q!HJ122</f>
        <v>15441.2</v>
      </c>
      <c r="CX7">
        <f>+s5q!HK122</f>
        <v>15560.1</v>
      </c>
      <c r="CY7">
        <f>+s5q!HL122</f>
        <v>15978.8</v>
      </c>
      <c r="CZ7">
        <f>+s5q!HM122</f>
        <v>15944</v>
      </c>
      <c r="DA7">
        <f>+s5q!HN122</f>
        <v>16059.4</v>
      </c>
      <c r="DB7">
        <f>+s5q!HO122</f>
        <v>16323.7</v>
      </c>
      <c r="DC7">
        <f>+s5q!HP122</f>
        <v>16742.8</v>
      </c>
      <c r="DD7">
        <f>+s5q!HQ122</f>
        <v>16577.7</v>
      </c>
      <c r="DE7">
        <f>+s5q!HR122</f>
        <v>16736</v>
      </c>
      <c r="DF7">
        <f>+s5q!HS122</f>
        <v>16742.8</v>
      </c>
      <c r="DG7">
        <f>+s5q!HT122</f>
        <v>17089.3</v>
      </c>
      <c r="DH7">
        <f>+s5q!HU122</f>
        <v>17668.599999999999</v>
      </c>
      <c r="DI7">
        <f>+s5q!HV122</f>
        <v>17875.7</v>
      </c>
      <c r="DJ7">
        <f>+s5q!HW122</f>
        <v>18292.400000000001</v>
      </c>
      <c r="DK7">
        <f>+s5q!HX122</f>
        <v>18652</v>
      </c>
      <c r="DL7">
        <f>+s5q!HY122</f>
        <v>19463.599999999999</v>
      </c>
      <c r="DM7">
        <f>+s5q!HZ122</f>
        <v>19771.400000000001</v>
      </c>
      <c r="DN7">
        <f>+s5q!IA122</f>
        <v>19783.8</v>
      </c>
      <c r="DO7">
        <f>+s5q!IB122</f>
        <v>19983.3</v>
      </c>
      <c r="DP7">
        <f>+s5q!IC122</f>
        <v>20299.5</v>
      </c>
      <c r="DQ7">
        <f>+s5q!ID122</f>
        <v>19718.400000000001</v>
      </c>
      <c r="DR7">
        <f>+s5q!IE122</f>
        <v>21274.9</v>
      </c>
      <c r="DS7">
        <f>+s5q!IF122</f>
        <v>22171.5</v>
      </c>
      <c r="DT7">
        <f>+s5q!IG122</f>
        <v>22813.599999999999</v>
      </c>
      <c r="DU7">
        <f>+s5q!IH122</f>
        <v>24049.200000000001</v>
      </c>
      <c r="DV7">
        <f>+s5q!II122</f>
        <v>22584.6</v>
      </c>
      <c r="DW7">
        <f>+s5q!IJ122</f>
        <v>23525.4</v>
      </c>
      <c r="DX7">
        <f>+s5q!IK122</f>
        <v>24154.799999999999</v>
      </c>
      <c r="DY7">
        <f>+s5q!IL122</f>
        <v>25209.5</v>
      </c>
      <c r="DZ7">
        <f>+s5q!IM122</f>
        <v>25966.2</v>
      </c>
      <c r="EA7">
        <f>+s5q!IN122</f>
        <v>26872.7</v>
      </c>
      <c r="EB7">
        <f>+s5q!IO122</f>
        <v>27302.1</v>
      </c>
      <c r="EC7">
        <f>+s5q!IP122</f>
        <v>28235.3</v>
      </c>
      <c r="ED7">
        <f>+s5q!IQ122</f>
        <v>28109.9</v>
      </c>
      <c r="EE7">
        <f>+s5q!IR122</f>
        <v>26765.9</v>
      </c>
      <c r="EF7">
        <f>+s5q!IS122</f>
        <v>26056.799999999999</v>
      </c>
      <c r="EG7">
        <f>+s5q!IT122</f>
        <v>27000.799999999999</v>
      </c>
      <c r="EH7">
        <f>+s5q!IU122</f>
        <v>27734.5</v>
      </c>
      <c r="EI7">
        <f>+s5q!IV122</f>
        <v>28337.599999999999</v>
      </c>
      <c r="EJ7">
        <f>+s5q!IW122</f>
        <v>28403.200000000001</v>
      </c>
    </row>
    <row r="8" spans="1:141">
      <c r="A8" t="s">
        <v>1268</v>
      </c>
      <c r="B8" t="s">
        <v>1180</v>
      </c>
      <c r="D8" s="12" t="s">
        <v>1013</v>
      </c>
      <c r="E8">
        <f>+s5q!DR153</f>
        <v>8494.5</v>
      </c>
      <c r="F8">
        <f>+s5q!DS153</f>
        <v>8460.2999999999993</v>
      </c>
      <c r="G8">
        <f>+s5q!DT153</f>
        <v>8586.7999999999993</v>
      </c>
      <c r="H8">
        <f>+s5q!DU153</f>
        <v>8304.4</v>
      </c>
      <c r="I8">
        <f>+s5q!DV153</f>
        <v>8616.7000000000007</v>
      </c>
      <c r="J8">
        <f>+s5q!DW153</f>
        <v>9035.2000000000007</v>
      </c>
      <c r="K8">
        <f>+s5q!DX153</f>
        <v>9018.1</v>
      </c>
      <c r="L8">
        <f>+s5q!DY153</f>
        <v>9238.6</v>
      </c>
      <c r="M8">
        <f>+s5q!DZ153</f>
        <v>9763.9</v>
      </c>
      <c r="N8">
        <f>+s5q!EA153</f>
        <v>9962.1</v>
      </c>
      <c r="O8">
        <f>+s5q!EB153</f>
        <v>9939.4</v>
      </c>
      <c r="P8">
        <f>+s5q!EC153</f>
        <v>10066.1</v>
      </c>
      <c r="Q8">
        <f>+s5q!ED153</f>
        <v>10476.4</v>
      </c>
      <c r="R8">
        <f>+s5q!EE153</f>
        <v>10665.2</v>
      </c>
      <c r="S8">
        <f>+s5q!EF153</f>
        <v>10753.9</v>
      </c>
      <c r="T8">
        <f>+s5q!EG153</f>
        <v>10909.2</v>
      </c>
      <c r="U8">
        <f>+s5q!EH153</f>
        <v>11199.7</v>
      </c>
      <c r="V8">
        <f>+s5q!EI153</f>
        <v>11094.5</v>
      </c>
      <c r="W8">
        <f>+s5q!EJ153</f>
        <v>11060.3</v>
      </c>
      <c r="X8">
        <f>+s5q!EK153</f>
        <v>11332.5</v>
      </c>
      <c r="Y8">
        <f>+s5q!EL153</f>
        <v>11396.1</v>
      </c>
      <c r="Z8">
        <f>+s5q!EM153</f>
        <v>11809.8</v>
      </c>
      <c r="AA8">
        <f>+s5q!EN153</f>
        <v>12287.9</v>
      </c>
      <c r="AB8">
        <f>+s5q!EO153</f>
        <v>12803.5</v>
      </c>
      <c r="AC8">
        <f>+s5q!EP153</f>
        <v>13470</v>
      </c>
      <c r="AD8">
        <f>+s5q!EQ153</f>
        <v>12817</v>
      </c>
      <c r="AE8">
        <f>+s5q!ER153</f>
        <v>13270.7</v>
      </c>
      <c r="AF8">
        <f>+s5q!ES153</f>
        <v>13467.2</v>
      </c>
      <c r="AG8">
        <f>+s5q!ET153</f>
        <v>14960.1</v>
      </c>
      <c r="AH8">
        <f>+s5q!EU153</f>
        <v>15121.1</v>
      </c>
      <c r="AI8">
        <f>+s5q!EV153</f>
        <v>16206.8</v>
      </c>
      <c r="AJ8">
        <f>+s5q!EW153</f>
        <v>16959.2</v>
      </c>
      <c r="AK8">
        <f>+s5q!EX153</f>
        <v>17459</v>
      </c>
      <c r="AL8">
        <f>+s5q!EY153</f>
        <v>18915.900000000001</v>
      </c>
      <c r="AM8">
        <f>+s5q!EZ153</f>
        <v>19354.7</v>
      </c>
      <c r="AN8">
        <f>+s5q!FA153</f>
        <v>18587</v>
      </c>
      <c r="AO8">
        <f>+s5q!FB153</f>
        <v>21132.2</v>
      </c>
      <c r="AP8">
        <f>+s5q!FC153</f>
        <v>21636.6</v>
      </c>
      <c r="AQ8">
        <f>+s5q!FD153</f>
        <v>22932.5</v>
      </c>
      <c r="AR8">
        <f>+s5q!FE153</f>
        <v>22855.7</v>
      </c>
      <c r="AS8">
        <f>+s5q!FF153</f>
        <v>25936.1</v>
      </c>
      <c r="AT8">
        <f>+s5q!FG153</f>
        <v>27071.5</v>
      </c>
      <c r="AU8">
        <f>+s5q!FH153</f>
        <v>26925.7</v>
      </c>
      <c r="AV8">
        <f>+s5q!FI153</f>
        <v>26981.3</v>
      </c>
      <c r="AW8">
        <f>+s5q!FJ153</f>
        <v>25301.599999999999</v>
      </c>
      <c r="AX8">
        <f>+s5q!FK153</f>
        <v>24068.9</v>
      </c>
      <c r="AY8">
        <f>+s5q!FL153</f>
        <v>25036.400000000001</v>
      </c>
      <c r="AZ8">
        <f>+s5q!FM153</f>
        <v>23249.1</v>
      </c>
      <c r="BA8">
        <f>+s5q!FN153</f>
        <v>24218.3</v>
      </c>
      <c r="BB8">
        <f>+s5q!FO153</f>
        <v>24378.1</v>
      </c>
      <c r="BC8">
        <f>+s5q!FP153</f>
        <v>22955.8</v>
      </c>
      <c r="BD8">
        <f>+s5q!FQ153</f>
        <v>21336.799999999999</v>
      </c>
      <c r="BE8">
        <f>+s5q!FR153</f>
        <v>21436.7</v>
      </c>
      <c r="BF8">
        <f>+s5q!FS153</f>
        <v>21232.6</v>
      </c>
      <c r="BG8">
        <f>+s5q!FT153</f>
        <v>22379.4</v>
      </c>
      <c r="BH8">
        <f>+s5q!FU153</f>
        <v>22746.5</v>
      </c>
      <c r="BI8">
        <f>+s5q!FV153</f>
        <v>24112.400000000001</v>
      </c>
      <c r="BJ8">
        <f>+s5q!FW153</f>
        <v>24652.400000000001</v>
      </c>
      <c r="BK8">
        <f>+s5q!FX153</f>
        <v>25089.8</v>
      </c>
      <c r="BL8">
        <f>+s5q!FY153</f>
        <v>25004.6</v>
      </c>
      <c r="BM8">
        <f>+s5q!FZ153</f>
        <v>26403.4</v>
      </c>
      <c r="BN8">
        <f>+s5q!GA153</f>
        <v>26632.799999999999</v>
      </c>
      <c r="BO8">
        <f>+s5q!GB153</f>
        <v>27135.599999999999</v>
      </c>
      <c r="BP8">
        <f>+s5q!GC153</f>
        <v>27784.6</v>
      </c>
      <c r="BQ8">
        <f>+s5q!GD153</f>
        <v>27959.4</v>
      </c>
      <c r="BR8">
        <f>+s5q!GE153</f>
        <v>29233.7</v>
      </c>
      <c r="BS8">
        <f>+s5q!GF153</f>
        <v>28943.200000000001</v>
      </c>
      <c r="BT8">
        <f>+s5q!GG153</f>
        <v>29604.799999999999</v>
      </c>
      <c r="BU8">
        <f>+s5q!GH153</f>
        <v>30671.8</v>
      </c>
      <c r="BV8">
        <f>+s5q!GI153</f>
        <v>31688.9</v>
      </c>
      <c r="BW8">
        <f>+s5q!GJ153</f>
        <v>32890.6</v>
      </c>
      <c r="BX8">
        <f>+s5q!GK153</f>
        <v>33444.300000000003</v>
      </c>
      <c r="BY8">
        <f>+s5q!GL153</f>
        <v>33004.400000000001</v>
      </c>
      <c r="BZ8">
        <f>+s5q!GM153</f>
        <v>31795.599999999999</v>
      </c>
      <c r="CA8">
        <f>+s5q!GN153</f>
        <v>31789.599999999999</v>
      </c>
      <c r="CB8">
        <f>+s5q!GO153</f>
        <v>30187.9</v>
      </c>
      <c r="CC8">
        <f>+s5q!GP153</f>
        <v>27291.200000000001</v>
      </c>
      <c r="CD8">
        <f>+s5q!GQ153</f>
        <v>25899.8</v>
      </c>
      <c r="CE8">
        <f>+s5q!GR153</f>
        <v>27298.6</v>
      </c>
      <c r="CF8">
        <f>+s5q!GS153</f>
        <v>28985.1</v>
      </c>
      <c r="CG8">
        <f>+s5q!GT153</f>
        <v>29696.2</v>
      </c>
      <c r="CH8">
        <f>+s5q!GU153</f>
        <v>30384.400000000001</v>
      </c>
      <c r="CI8">
        <f>+s5q!GV153</f>
        <v>28897</v>
      </c>
      <c r="CJ8">
        <f>+s5q!GW153</f>
        <v>30595.1</v>
      </c>
      <c r="CK8">
        <f>+s5q!GX153</f>
        <v>32175.8</v>
      </c>
      <c r="CL8">
        <f>+s5q!GY153</f>
        <v>33393.199999999997</v>
      </c>
      <c r="CM8">
        <f>+s5q!GZ153</f>
        <v>33416</v>
      </c>
      <c r="CN8">
        <f>+s5q!HA153</f>
        <v>31073.9</v>
      </c>
      <c r="CO8">
        <f>+s5q!HB153</f>
        <v>32852.199999999997</v>
      </c>
      <c r="CP8">
        <f>+s5q!HC153</f>
        <v>34992.9</v>
      </c>
      <c r="CQ8">
        <f>+s5q!HD153</f>
        <v>34684.1</v>
      </c>
      <c r="CR8">
        <f>+s5q!HE153</f>
        <v>35839.4</v>
      </c>
      <c r="CS8">
        <f>+s5q!HF153</f>
        <v>35796.699999999997</v>
      </c>
      <c r="CT8">
        <f>+s5q!HG153</f>
        <v>38396.800000000003</v>
      </c>
      <c r="CU8">
        <f>+s5q!HH153</f>
        <v>39123.4</v>
      </c>
      <c r="CV8">
        <f>+s5q!HI153</f>
        <v>40743.599999999999</v>
      </c>
      <c r="CW8">
        <f>+s5q!HJ153</f>
        <v>42814.7</v>
      </c>
      <c r="CX8">
        <f>+s5q!HK153</f>
        <v>43724.800000000003</v>
      </c>
      <c r="CY8">
        <f>+s5q!HL153</f>
        <v>45164.5</v>
      </c>
      <c r="CZ8">
        <f>+s5q!HM153</f>
        <v>45375.5</v>
      </c>
      <c r="DA8">
        <f>+s5q!HN153</f>
        <v>46988.6</v>
      </c>
      <c r="DB8">
        <f>+s5q!HO153</f>
        <v>47666.5</v>
      </c>
      <c r="DC8">
        <f>+s5q!HP153</f>
        <v>47903.4</v>
      </c>
      <c r="DD8">
        <f>+s5q!HQ153</f>
        <v>46250.9</v>
      </c>
      <c r="DE8">
        <f>+s5q!HR153</f>
        <v>47672.4</v>
      </c>
      <c r="DF8">
        <f>+s5q!HS153</f>
        <v>48267.6</v>
      </c>
      <c r="DG8">
        <f>+s5q!HT153</f>
        <v>49289.7</v>
      </c>
      <c r="DH8">
        <f>+s5q!HU153</f>
        <v>50533.599999999999</v>
      </c>
      <c r="DI8">
        <f>+s5q!HV153</f>
        <v>51026.2</v>
      </c>
      <c r="DJ8">
        <f>+s5q!HW153</f>
        <v>52738.5</v>
      </c>
      <c r="DK8">
        <f>+s5q!HX153</f>
        <v>53359.1</v>
      </c>
      <c r="DL8">
        <f>+s5q!HY153</f>
        <v>54677.3</v>
      </c>
      <c r="DM8">
        <f>+s5q!HZ153</f>
        <v>56434.3</v>
      </c>
      <c r="DN8">
        <f>+s5q!IA153</f>
        <v>56440.6</v>
      </c>
      <c r="DO8">
        <f>+s5q!IB153</f>
        <v>57988.2</v>
      </c>
      <c r="DP8">
        <f>+s5q!IC153</f>
        <v>60569.3</v>
      </c>
      <c r="DQ8">
        <f>+s5q!ID153</f>
        <v>55469</v>
      </c>
      <c r="DR8">
        <f>+s5q!IE153</f>
        <v>61303</v>
      </c>
      <c r="DS8">
        <f>+s5q!IF153</f>
        <v>62781.599999999999</v>
      </c>
      <c r="DT8">
        <f>+s5q!IG153</f>
        <v>63655.8</v>
      </c>
      <c r="DU8">
        <f>+s5q!IH153</f>
        <v>67031.100000000006</v>
      </c>
      <c r="DV8">
        <f>+s5q!II153</f>
        <v>59122.7</v>
      </c>
      <c r="DW8">
        <f>+s5q!IJ153</f>
        <v>66341.5</v>
      </c>
      <c r="DX8">
        <f>+s5q!IK153</f>
        <v>70334.5</v>
      </c>
      <c r="DY8">
        <f>+s5q!IL153</f>
        <v>76662.399999999994</v>
      </c>
      <c r="DZ8">
        <f>+s5q!IM153</f>
        <v>79980.5</v>
      </c>
      <c r="EA8">
        <f>+s5q!IN153</f>
        <v>84468</v>
      </c>
      <c r="EB8">
        <f>+s5q!IO153</f>
        <v>84519.8</v>
      </c>
      <c r="EC8">
        <f>+s5q!IP153</f>
        <v>89528.5</v>
      </c>
      <c r="ED8">
        <f>+s5q!IQ153</f>
        <v>87090.9</v>
      </c>
      <c r="EE8">
        <f>+s5q!IR153</f>
        <v>77217</v>
      </c>
      <c r="EF8">
        <f>+s5q!IS153</f>
        <v>75060.399999999994</v>
      </c>
      <c r="EG8">
        <f>+s5q!IT153</f>
        <v>77331.899999999994</v>
      </c>
      <c r="EH8">
        <f>+s5q!IU153</f>
        <v>81313</v>
      </c>
      <c r="EI8">
        <f>+s5q!IV153</f>
        <v>85862</v>
      </c>
      <c r="EJ8">
        <f>+s5q!IW153</f>
        <v>83796.2</v>
      </c>
    </row>
    <row r="9" spans="1:141" s="14" customFormat="1">
      <c r="A9" s="10" t="s">
        <v>1268</v>
      </c>
      <c r="B9" s="10" t="s">
        <v>1359</v>
      </c>
      <c r="C9" s="10" t="s">
        <v>3</v>
      </c>
      <c r="D9" s="10" t="s">
        <v>1361</v>
      </c>
      <c r="E9" s="10">
        <f>+b.1q!J16/1000</f>
        <v>4398.3050000000003</v>
      </c>
      <c r="F9" s="14">
        <f>+b.1q!K16/1000</f>
        <v>4360.4160000000002</v>
      </c>
      <c r="G9" s="14">
        <f>+b.1q!L16/1000</f>
        <v>4476.2120000000004</v>
      </c>
      <c r="H9" s="14">
        <f>+b.1q!M16/1000</f>
        <v>4152.91</v>
      </c>
      <c r="I9" s="14">
        <f>+b.1q!N16/1000</f>
        <v>4533.3010000000004</v>
      </c>
      <c r="J9" s="14">
        <f>+b.1q!O16/1000</f>
        <v>4919.8050000000003</v>
      </c>
      <c r="K9" s="14">
        <f>+b.1q!P16/1000</f>
        <v>4872.4459999999999</v>
      </c>
      <c r="L9" s="14">
        <f>+b.1q!Q16/1000</f>
        <v>5034.8050000000003</v>
      </c>
      <c r="M9" s="14">
        <f>+b.1q!R16/1000</f>
        <v>5507.0829999999996</v>
      </c>
      <c r="N9" s="14">
        <f>+b.1q!S16/1000</f>
        <v>5591.576</v>
      </c>
      <c r="O9" s="14">
        <f>+b.1q!T16/1000</f>
        <v>5562.7309999999998</v>
      </c>
      <c r="P9" s="14">
        <f>+b.1q!U16/1000</f>
        <v>5679.5010000000002</v>
      </c>
      <c r="Q9" s="14">
        <f>+b.1q!V16/1000</f>
        <v>6141.3230000000003</v>
      </c>
      <c r="R9" s="14">
        <f>+b.1q!W16/1000</f>
        <v>6245.826</v>
      </c>
      <c r="S9" s="14">
        <f>+b.1q!X16/1000</f>
        <v>6254.78</v>
      </c>
      <c r="T9" s="14">
        <f>+b.1q!Y16/1000</f>
        <v>6339.7179999999998</v>
      </c>
      <c r="U9" s="14">
        <f>+b.1q!Z16/1000</f>
        <v>6388.7780000000002</v>
      </c>
      <c r="V9" s="14">
        <f>+b.1q!AA16/1000</f>
        <v>6260.3879999999999</v>
      </c>
      <c r="W9" s="14">
        <f>+b.1q!AB16/1000</f>
        <v>6169.3829999999998</v>
      </c>
      <c r="X9" s="14">
        <f>+b.1q!AC16/1000</f>
        <v>6386.3969999999999</v>
      </c>
      <c r="Y9" s="14">
        <f>+b.1q!AD16/1000</f>
        <v>6323.9880000000003</v>
      </c>
      <c r="Z9" s="14">
        <f>+b.1q!AE16/1000</f>
        <v>6681.9369999999999</v>
      </c>
      <c r="AA9" s="14">
        <f>+b.1q!AF16/1000</f>
        <v>7042.3410000000003</v>
      </c>
      <c r="AB9" s="14">
        <f>+b.1q!AG16/1000</f>
        <v>7430.8729999999996</v>
      </c>
      <c r="AC9" s="14">
        <f>+b.1q!AH16/1000</f>
        <v>7785.9740000000002</v>
      </c>
      <c r="AD9" s="14">
        <f>+b.1q!AI16/1000</f>
        <v>8044.585</v>
      </c>
      <c r="AE9" s="14">
        <f>+b.1q!AJ16/1000</f>
        <v>8324.9120000000003</v>
      </c>
      <c r="AF9" s="14">
        <f>+b.1q!AK16/1000</f>
        <v>8373.5079999999998</v>
      </c>
      <c r="AG9" s="14">
        <f>+b.1q!AL16/1000</f>
        <v>8597.9</v>
      </c>
      <c r="AH9" s="14">
        <f>+b.1q!AM16/1000</f>
        <v>8694.7649999999994</v>
      </c>
      <c r="AI9" s="14">
        <f>+b.1q!AN16/1000</f>
        <v>9677.9979999999996</v>
      </c>
      <c r="AJ9" s="14">
        <f>+b.1q!AO16/1000</f>
        <v>10294.23</v>
      </c>
      <c r="AK9" s="14">
        <f>+b.1q!AP16/1000</f>
        <v>10568.824000000001</v>
      </c>
      <c r="AL9" s="14">
        <f>+b.1q!AQ16/1000</f>
        <v>11820.066000000001</v>
      </c>
      <c r="AM9" s="14">
        <f>+b.1q!AR16/1000</f>
        <v>12087.671</v>
      </c>
      <c r="AN9" s="14">
        <f>+b.1q!AS16/1000</f>
        <v>11279.33</v>
      </c>
      <c r="AO9" s="14">
        <f>+b.1q!AT16/1000</f>
        <v>13026.165000000001</v>
      </c>
      <c r="AP9" s="14">
        <f>+b.1q!AU16/1000</f>
        <v>13253.925999999999</v>
      </c>
      <c r="AQ9" s="14">
        <f>+b.1q!AV16/1000</f>
        <v>14207.079</v>
      </c>
      <c r="AR9" s="14">
        <f>+b.1q!AW16/1000</f>
        <v>13926.77</v>
      </c>
      <c r="AS9" s="14">
        <f>+b.1q!AX16/1000</f>
        <v>16247.279</v>
      </c>
      <c r="AT9" s="14">
        <f>+b.1q!AY16/1000</f>
        <v>17096.280999999999</v>
      </c>
      <c r="AU9" s="14">
        <f>+b.1q!AZ16/1000</f>
        <v>16626.433000000001</v>
      </c>
      <c r="AV9" s="14">
        <f>+b.1q!BA16/1000</f>
        <v>16340.124</v>
      </c>
      <c r="AW9" s="14">
        <f>+b.1q!BB16/1000</f>
        <v>14198.941999999999</v>
      </c>
      <c r="AX9" s="14">
        <f>+b.1q!BC16/1000</f>
        <v>12996.885</v>
      </c>
      <c r="AY9" s="14">
        <f>+b.1q!BD16/1000</f>
        <v>13853.555</v>
      </c>
      <c r="AZ9" s="14">
        <f>+b.1q!BE16/1000</f>
        <v>12116.619000000001</v>
      </c>
      <c r="BA9" s="14">
        <f>+b.1q!BF16/1000</f>
        <v>13455.471</v>
      </c>
      <c r="BB9" s="14">
        <f>+b.1q!BG16/1000</f>
        <v>13580.066999999999</v>
      </c>
      <c r="BC9" s="14">
        <f>+b.1q!BH16/1000</f>
        <v>12170.931</v>
      </c>
      <c r="BD9" s="14">
        <f>+b.1q!BI16/1000</f>
        <v>10629.499</v>
      </c>
      <c r="BE9" s="14">
        <f>+b.1q!BJ16/1000</f>
        <v>11048.459000000001</v>
      </c>
      <c r="BF9" s="14">
        <f>+b.1q!BK16/1000</f>
        <v>10833.082</v>
      </c>
      <c r="BG9" s="14">
        <f>+b.1q!BL16/1000</f>
        <v>11923.97</v>
      </c>
      <c r="BH9" s="14">
        <f>+b.1q!BM16/1000</f>
        <v>12271.099</v>
      </c>
      <c r="BI9" s="14">
        <f>+b.1q!BN16/1000</f>
        <v>13083.027</v>
      </c>
      <c r="BJ9" s="14">
        <f>+b.1q!BO16/1000</f>
        <v>13427.886</v>
      </c>
      <c r="BK9" s="14">
        <f>+b.1q!BP16/1000</f>
        <v>13683.835999999999</v>
      </c>
      <c r="BL9" s="14">
        <f>+b.1q!BQ16/1000</f>
        <v>13435.29</v>
      </c>
      <c r="BM9" s="14">
        <f>+b.1q!BR16/1000</f>
        <v>14301.124</v>
      </c>
      <c r="BN9" s="14">
        <f>+b.1q!BS16/1000</f>
        <v>14352.825000000001</v>
      </c>
      <c r="BO9" s="14">
        <f>+b.1q!BT16/1000</f>
        <v>14589.947</v>
      </c>
      <c r="BP9" s="14">
        <f>+b.1q!BU16/1000</f>
        <v>14975.791999999999</v>
      </c>
      <c r="BQ9" s="14">
        <f>+b.1q!BV16/1000</f>
        <v>14686.323</v>
      </c>
      <c r="BR9" s="14">
        <f>+b.1q!BW16/1000</f>
        <v>15601.39</v>
      </c>
      <c r="BS9" s="14">
        <f>+b.1q!BX16/1000</f>
        <v>15166.123</v>
      </c>
      <c r="BT9" s="14">
        <f>+b.1q!BY16/1000</f>
        <v>15513.63</v>
      </c>
      <c r="BU9" s="14">
        <f>+b.1q!BZ16/1000</f>
        <v>16140.727999999999</v>
      </c>
      <c r="BV9" s="14">
        <f>+b.1q!CA16/1000</f>
        <v>16832.420999999998</v>
      </c>
      <c r="BW9" s="14">
        <f>+b.1q!CB16/1000</f>
        <v>17478.699000000001</v>
      </c>
      <c r="BX9" s="14">
        <f>+b.1q!CC16/1000</f>
        <v>17679.976999999999</v>
      </c>
      <c r="BY9" s="14">
        <f>+b.1q!CD16/1000</f>
        <v>17045.285</v>
      </c>
      <c r="BZ9" s="14">
        <f>+b.1q!CE16/1000</f>
        <v>16474.555</v>
      </c>
      <c r="CA9" s="14">
        <f>+b.1q!CF16/1000</f>
        <v>16737.065999999999</v>
      </c>
      <c r="CB9" s="14">
        <f>+b.1q!CG16/1000</f>
        <v>16083.397999999999</v>
      </c>
      <c r="CC9" s="14">
        <f>+b.1q!CH16/1000</f>
        <v>14198.826999999999</v>
      </c>
      <c r="CD9" s="14">
        <f>+b.1q!CI16/1000</f>
        <v>13138.32</v>
      </c>
      <c r="CE9" s="14">
        <f>+b.1q!CJ16/1000</f>
        <v>14004.339</v>
      </c>
      <c r="CF9" s="14">
        <f>+b.1q!CK16/1000</f>
        <v>15051.816999999999</v>
      </c>
      <c r="CG9" s="14">
        <f>+b.1q!CL16/1000</f>
        <v>15447.581</v>
      </c>
      <c r="CH9" s="14">
        <f>+b.1q!CM16/1000</f>
        <v>16003.922</v>
      </c>
      <c r="CI9" s="14">
        <f>+b.1q!CN16/1000</f>
        <v>14904.608</v>
      </c>
      <c r="CJ9" s="14">
        <f>+b.1q!CO16/1000</f>
        <v>15971.624</v>
      </c>
      <c r="CK9" s="14">
        <f>+b.1q!CP16/1000</f>
        <v>19024.707999999999</v>
      </c>
      <c r="CL9" s="14">
        <f>+b.1q!CQ16/1000</f>
        <v>19918.722000000002</v>
      </c>
      <c r="CM9" s="14">
        <f>+b.1q!CR16/1000</f>
        <v>19902.919999999998</v>
      </c>
      <c r="CN9" s="14">
        <f>+b.1q!CS16/1000</f>
        <v>18332.706999999999</v>
      </c>
      <c r="CO9" s="14">
        <f>+b.1q!CT16/1000</f>
        <v>19951.7</v>
      </c>
      <c r="CP9" s="14">
        <f>+b.1q!CU16/1000</f>
        <v>21296.936000000002</v>
      </c>
      <c r="CQ9" s="14">
        <f>+b.1q!CV16/1000</f>
        <v>21014.999</v>
      </c>
      <c r="CR9" s="14">
        <f>+b.1q!CW16/1000</f>
        <v>22155.827000000001</v>
      </c>
      <c r="CS9" s="14">
        <f>+b.1q!CX16/1000</f>
        <v>22132.44</v>
      </c>
      <c r="CT9" s="14">
        <f>+b.1q!CY16/1000</f>
        <v>24415.016</v>
      </c>
      <c r="CU9" s="14">
        <f>+b.1q!CZ16/1000</f>
        <v>25175.347000000002</v>
      </c>
      <c r="CV9" s="14">
        <f>+b.1q!DA16/1000</f>
        <v>26065.482</v>
      </c>
      <c r="CW9" s="14">
        <f>+b.1q!DB16/1000</f>
        <v>27500.947</v>
      </c>
      <c r="CX9" s="14">
        <f>+b.1q!DC16/1000</f>
        <v>28276.66</v>
      </c>
      <c r="CY9" s="14">
        <f>+b.1q!DD16/1000</f>
        <v>29305.113000000001</v>
      </c>
      <c r="CZ9" s="14">
        <f>+b.1q!DE16/1000</f>
        <v>29524.344000000001</v>
      </c>
      <c r="DA9" s="14">
        <f>+b.1q!DF16/1000</f>
        <v>31046.028999999999</v>
      </c>
      <c r="DB9" s="14">
        <f>+b.1q!DG16/1000</f>
        <v>31460.828000000001</v>
      </c>
      <c r="DC9" s="14">
        <f>+b.1q!DH16/1000</f>
        <v>31280.502</v>
      </c>
      <c r="DD9" s="14">
        <f>+b.1q!DI16/1000</f>
        <v>29812.442999999999</v>
      </c>
      <c r="DE9" s="14">
        <f>+b.1q!DJ16/1000</f>
        <v>31110.375</v>
      </c>
      <c r="DF9" s="14">
        <f>+b.1q!DK16/1000</f>
        <v>31697.241000000002</v>
      </c>
      <c r="DG9" s="14">
        <f>+b.1q!DL16/1000</f>
        <v>32377.601999999999</v>
      </c>
      <c r="DH9" s="14">
        <f>+b.1q!DM16/1000</f>
        <v>32913.576000000001</v>
      </c>
      <c r="DI9" s="14">
        <f>+b.1q!DN16/1000</f>
        <v>33197.79</v>
      </c>
      <c r="DJ9" s="14">
        <f>+b.1q!DO16/1000</f>
        <v>34462.290999999997</v>
      </c>
      <c r="DK9" s="14">
        <f>+b.1q!DP16/1000</f>
        <v>34741.313999999998</v>
      </c>
      <c r="DL9" s="14">
        <f>+b.1q!DQ16/1000</f>
        <v>35255.521000000001</v>
      </c>
      <c r="DM9" s="14">
        <f>+b.1q!DR16/1000</f>
        <v>36731.22</v>
      </c>
      <c r="DN9" s="14">
        <f>+b.1q!DS16/1000</f>
        <v>36723.837</v>
      </c>
      <c r="DO9" s="14">
        <f>+b.1q!DT16/1000</f>
        <v>38059.587</v>
      </c>
      <c r="DP9" s="14">
        <f>+b.1q!DU16/1000</f>
        <v>40329.656999999999</v>
      </c>
      <c r="DQ9" s="14">
        <f>+b.1q!DV16/1000</f>
        <v>35798.203000000001</v>
      </c>
      <c r="DR9" s="14">
        <f>+b.1q!DW16/1000</f>
        <v>40086.923000000003</v>
      </c>
      <c r="DS9" s="14">
        <f>+b.1q!DX16/1000</f>
        <v>40673.286999999997</v>
      </c>
      <c r="DT9" s="14">
        <f>+b.1q!DY16/1000</f>
        <v>40852.74</v>
      </c>
      <c r="DU9" s="14">
        <f>+b.1q!DZ16/1000</f>
        <v>42997.993999999999</v>
      </c>
      <c r="DV9" s="14">
        <f>+b.1q!EA16/1000</f>
        <v>36444.192000000003</v>
      </c>
      <c r="DW9" s="14">
        <f>+b.1q!EB16/1000</f>
        <v>42942.650999999998</v>
      </c>
      <c r="DX9" s="14">
        <f>+b.1q!EC16/1000</f>
        <v>46224.961000000003</v>
      </c>
      <c r="DY9" s="14">
        <f>+b.1q!ED16/1000</f>
        <v>51525.440000000002</v>
      </c>
      <c r="DZ9" s="14">
        <f>+b.1q!EE16/1000</f>
        <v>54196.873</v>
      </c>
      <c r="EA9" s="14">
        <f>+b.1q!EF16/1000</f>
        <v>57804.603999999999</v>
      </c>
      <c r="EB9" s="14">
        <f>+b.1q!EG16/1000</f>
        <v>57458.294999999998</v>
      </c>
      <c r="EC9" s="14">
        <f>+b.1q!EH16/1000</f>
        <v>61537.94</v>
      </c>
      <c r="ED9" s="14">
        <f>+b.1q!EI16/1000</f>
        <v>59198.091</v>
      </c>
      <c r="EE9" s="14">
        <f>+b.1q!EJ16/1000</f>
        <v>50615.938000000002</v>
      </c>
      <c r="EF9" s="14">
        <f>+b.1q!EK16/1000</f>
        <v>49175.644</v>
      </c>
      <c r="EG9" s="14">
        <f>+b.1q!EL16/1000</f>
        <v>50477.116999999998</v>
      </c>
      <c r="EH9" s="14">
        <f>+b.1q!EM16/1000</f>
        <v>53773.014000000003</v>
      </c>
      <c r="EI9" s="14">
        <f>+b.1q!EN16/1000</f>
        <v>57654.722000000002</v>
      </c>
      <c r="EJ9" s="14">
        <f>+b.1q!EO16/1000</f>
        <v>55591.199000000001</v>
      </c>
      <c r="EK9" s="15">
        <f>+b.1q!EP16/1000</f>
        <v>60870.663</v>
      </c>
    </row>
    <row r="10" spans="1:141" s="15" customFormat="1">
      <c r="A10" s="15" t="s">
        <v>1268</v>
      </c>
      <c r="B10" s="15" t="s">
        <v>1180</v>
      </c>
      <c r="C10" s="15" t="s">
        <v>3</v>
      </c>
      <c r="D10" s="12" t="s">
        <v>1371</v>
      </c>
      <c r="E10" s="15">
        <f>+s5q!DR31</f>
        <v>388.4</v>
      </c>
      <c r="F10" s="15">
        <f>+s5q!DS31</f>
        <v>394</v>
      </c>
      <c r="G10" s="15">
        <f>+s5q!DT31</f>
        <v>399.7</v>
      </c>
      <c r="H10" s="15">
        <f>+s5q!DU31</f>
        <v>405.5</v>
      </c>
      <c r="I10" s="15">
        <f>+s5q!DV31</f>
        <v>411.3</v>
      </c>
      <c r="J10" s="15">
        <f>+s5q!DW31</f>
        <v>417.1</v>
      </c>
      <c r="K10" s="15">
        <f>+s5q!DX31</f>
        <v>422</v>
      </c>
      <c r="L10" s="15">
        <f>+s5q!DY31</f>
        <v>426</v>
      </c>
      <c r="M10" s="15">
        <f>+s5q!DZ31</f>
        <v>429</v>
      </c>
      <c r="N10" s="15">
        <f>+s5q!EA31</f>
        <v>431.1</v>
      </c>
      <c r="O10" s="15">
        <f>+s5q!EB31</f>
        <v>434</v>
      </c>
      <c r="P10" s="15">
        <f>+s5q!EC31</f>
        <v>437.7</v>
      </c>
      <c r="Q10" s="15">
        <f>+s5q!ED31</f>
        <v>442.2</v>
      </c>
      <c r="R10" s="15">
        <f>+s5q!EE31</f>
        <v>447.5</v>
      </c>
      <c r="S10" s="15">
        <f>+s5q!EF31</f>
        <v>453</v>
      </c>
      <c r="T10" s="15">
        <f>+s5q!EG31</f>
        <v>458.6</v>
      </c>
      <c r="U10" s="15">
        <f>+s5q!EH31</f>
        <v>464.3</v>
      </c>
      <c r="V10" s="15">
        <f>+s5q!EI31</f>
        <v>470.3</v>
      </c>
      <c r="W10" s="15">
        <f>+s5q!EJ31</f>
        <v>477.5</v>
      </c>
      <c r="X10" s="15">
        <f>+s5q!EK31</f>
        <v>485.9</v>
      </c>
      <c r="Y10" s="15">
        <f>+s5q!EL31</f>
        <v>495.7</v>
      </c>
      <c r="Z10" s="15">
        <f>+s5q!EM31</f>
        <v>506.7</v>
      </c>
      <c r="AA10" s="15">
        <f>+s5q!EN31</f>
        <v>516.79999999999995</v>
      </c>
      <c r="AB10" s="15">
        <f>+s5q!EO31</f>
        <v>525.9</v>
      </c>
      <c r="AC10" s="15">
        <f>+s5q!EP31</f>
        <v>534</v>
      </c>
      <c r="AD10" s="15">
        <f>+s5q!EQ31</f>
        <v>541.1</v>
      </c>
      <c r="AE10" s="15">
        <f>+s5q!ER31</f>
        <v>549.20000000000005</v>
      </c>
      <c r="AF10" s="15">
        <f>+s5q!ES31</f>
        <v>558.20000000000005</v>
      </c>
      <c r="AG10" s="15">
        <f>+s5q!ET31</f>
        <v>568.20000000000005</v>
      </c>
      <c r="AH10" s="15">
        <f>+s5q!EU31</f>
        <v>579.1</v>
      </c>
      <c r="AI10" s="15">
        <f>+s5q!EV31</f>
        <v>589.6</v>
      </c>
      <c r="AJ10" s="15">
        <f>+s5q!EW31</f>
        <v>599.9</v>
      </c>
      <c r="AK10" s="15">
        <f>+s5q!EX31</f>
        <v>609.9</v>
      </c>
      <c r="AL10" s="15">
        <f>+s5q!EY31</f>
        <v>619.5</v>
      </c>
      <c r="AM10" s="15">
        <f>+s5q!EZ31</f>
        <v>629.20000000000005</v>
      </c>
      <c r="AN10" s="15">
        <f>+s5q!FA31</f>
        <v>638.9</v>
      </c>
      <c r="AO10" s="15">
        <f>+s5q!FB31</f>
        <v>648.70000000000005</v>
      </c>
      <c r="AP10" s="15">
        <f>+s5q!FC31</f>
        <v>658.6</v>
      </c>
      <c r="AQ10" s="15">
        <f>+s5q!FD31</f>
        <v>670.7</v>
      </c>
      <c r="AR10" s="15">
        <f>+s5q!FE31</f>
        <v>685.1</v>
      </c>
      <c r="AS10" s="15">
        <f>+s5q!FF31</f>
        <v>701.8</v>
      </c>
      <c r="AT10" s="15">
        <f>+s5q!FG31</f>
        <v>720.8</v>
      </c>
      <c r="AU10" s="15">
        <f>+s5q!FH31</f>
        <v>735.1</v>
      </c>
      <c r="AV10" s="15">
        <f>+s5q!FI31</f>
        <v>744.6</v>
      </c>
      <c r="AW10" s="15">
        <f>+s5q!FJ31</f>
        <v>749.3</v>
      </c>
      <c r="AX10" s="15">
        <f>+s5q!FK31</f>
        <v>766.1</v>
      </c>
      <c r="AY10" s="15">
        <f>+s5q!FL31</f>
        <v>779.6</v>
      </c>
      <c r="AZ10" s="15">
        <f>+s5q!FM31</f>
        <v>786.6</v>
      </c>
      <c r="BA10" s="15">
        <f>+s5q!FN31</f>
        <v>793.5</v>
      </c>
      <c r="BB10" s="15">
        <f>+s5q!FO31</f>
        <v>800.1</v>
      </c>
      <c r="BC10" s="15">
        <f>+s5q!FP31</f>
        <v>802.6</v>
      </c>
      <c r="BD10" s="15">
        <f>+s5q!FQ31</f>
        <v>807</v>
      </c>
      <c r="BE10" s="15">
        <f>+s5q!FR31</f>
        <v>810.3</v>
      </c>
      <c r="BF10" s="15">
        <f>+s5q!FS31</f>
        <v>811.5</v>
      </c>
      <c r="BG10" s="15">
        <f>+s5q!FT31</f>
        <v>815.3</v>
      </c>
      <c r="BH10" s="15">
        <f>+s5q!FU31</f>
        <v>820</v>
      </c>
      <c r="BI10" s="15">
        <f>+s5q!FV31</f>
        <v>825.9</v>
      </c>
      <c r="BJ10" s="15">
        <f>+s5q!FW31</f>
        <v>835.3</v>
      </c>
      <c r="BK10" s="15">
        <f>+s5q!FX31</f>
        <v>845.2</v>
      </c>
      <c r="BL10" s="15">
        <f>+s5q!FY31</f>
        <v>855.3</v>
      </c>
      <c r="BM10" s="15">
        <f>+s5q!FZ31</f>
        <v>872</v>
      </c>
      <c r="BN10" s="15">
        <f>+s5q!GA31</f>
        <v>888.6</v>
      </c>
      <c r="BO10" s="15">
        <f>+s5q!GB31</f>
        <v>904.9</v>
      </c>
      <c r="BP10" s="15">
        <f>+s5q!GC31</f>
        <v>920</v>
      </c>
      <c r="BQ10" s="15">
        <f>+s5q!GD31</f>
        <v>941</v>
      </c>
      <c r="BR10" s="15">
        <f>+s5q!GE31</f>
        <v>958.1</v>
      </c>
      <c r="BS10" s="15">
        <f>+s5q!GF31</f>
        <v>975.4</v>
      </c>
      <c r="BT10" s="15">
        <f>+s5q!GG31</f>
        <v>992.6</v>
      </c>
      <c r="BU10" s="15">
        <f>+s5q!GH31</f>
        <v>1011.7</v>
      </c>
      <c r="BV10" s="15">
        <f>+s5q!GI31</f>
        <v>1028.7</v>
      </c>
      <c r="BW10" s="15">
        <f>+s5q!GJ31</f>
        <v>1041.8</v>
      </c>
      <c r="BX10" s="15">
        <f>+s5q!GK31</f>
        <v>1053.5</v>
      </c>
      <c r="BY10" s="15">
        <f>+s5q!GL31</f>
        <v>1065</v>
      </c>
      <c r="BZ10" s="15">
        <f>+s5q!GM31</f>
        <v>1083.4000000000001</v>
      </c>
      <c r="CA10" s="15">
        <f>+s5q!GN31</f>
        <v>1100.3</v>
      </c>
      <c r="CB10" s="15">
        <f>+s5q!GO31</f>
        <v>1120.2</v>
      </c>
      <c r="CC10" s="15">
        <f>+s5q!GP31</f>
        <v>1131.0999999999999</v>
      </c>
      <c r="CD10" s="15">
        <f>+s5q!GQ31</f>
        <v>1126.0999999999999</v>
      </c>
      <c r="CE10" s="15">
        <f>+s5q!GR31</f>
        <v>1113.4000000000001</v>
      </c>
      <c r="CF10" s="15">
        <f>+s5q!GS31</f>
        <v>1107.5</v>
      </c>
      <c r="CG10" s="15">
        <f>+s5q!GT31</f>
        <v>1111.4000000000001</v>
      </c>
      <c r="CH10" s="15">
        <f>+s5q!GU31</f>
        <v>1113.5999999999999</v>
      </c>
      <c r="CI10" s="15">
        <f>+s5q!GV31</f>
        <v>1119.9000000000001</v>
      </c>
      <c r="CJ10" s="15">
        <f>+s5q!GW31</f>
        <v>1124.4000000000001</v>
      </c>
      <c r="CK10" s="15">
        <f>+s5q!GX31</f>
        <v>1136.0999999999999</v>
      </c>
      <c r="CL10" s="15">
        <f>+s5q!GY31</f>
        <v>1151.0999999999999</v>
      </c>
      <c r="CM10" s="15">
        <f>+s5q!GZ31</f>
        <v>1167.0999999999999</v>
      </c>
      <c r="CN10" s="15">
        <f>+s5q!HA31</f>
        <v>1181.3</v>
      </c>
      <c r="CO10" s="15">
        <f>+s5q!HB31</f>
        <v>1194.4000000000001</v>
      </c>
      <c r="CP10" s="15">
        <f>+s5q!HC31</f>
        <v>1214</v>
      </c>
      <c r="CQ10" s="15">
        <f>+s5q!HD31</f>
        <v>1229.4000000000001</v>
      </c>
      <c r="CR10" s="15">
        <f>+s5q!HE31</f>
        <v>1243.3</v>
      </c>
      <c r="CS10" s="15">
        <f>+s5q!HF31</f>
        <v>1252.5999999999999</v>
      </c>
      <c r="CT10" s="15">
        <f>+s5q!HG31</f>
        <v>1260.9000000000001</v>
      </c>
      <c r="CU10" s="15">
        <f>+s5q!HH31</f>
        <v>1274.8</v>
      </c>
      <c r="CV10" s="15">
        <f>+s5q!HI31</f>
        <v>1288.4000000000001</v>
      </c>
      <c r="CW10" s="15">
        <f>+s5q!HJ31</f>
        <v>1307.0999999999999</v>
      </c>
      <c r="CX10" s="15">
        <f>+s5q!HK31</f>
        <v>1326.9</v>
      </c>
      <c r="CY10" s="15">
        <f>+s5q!HL31</f>
        <v>1343.6</v>
      </c>
      <c r="CZ10" s="15">
        <f>+s5q!HM31</f>
        <v>1362.1</v>
      </c>
      <c r="DA10" s="15">
        <f>+s5q!HN31</f>
        <v>1378.1</v>
      </c>
      <c r="DB10" s="15">
        <f>+s5q!HO31</f>
        <v>1393.7</v>
      </c>
      <c r="DC10" s="15">
        <f>+s5q!HP31</f>
        <v>1405</v>
      </c>
      <c r="DD10" s="15">
        <f>+s5q!HQ31</f>
        <v>1415.2</v>
      </c>
      <c r="DE10" s="15">
        <f>+s5q!HR31</f>
        <v>1419.2</v>
      </c>
      <c r="DF10" s="15">
        <f>+s5q!HS31</f>
        <v>1421.2</v>
      </c>
      <c r="DG10" s="15">
        <f>+s5q!HT31</f>
        <v>1435.7</v>
      </c>
      <c r="DH10" s="15">
        <f>+s5q!HU31</f>
        <v>1445</v>
      </c>
      <c r="DI10" s="15">
        <f>+s5q!HV31</f>
        <v>1462.2</v>
      </c>
      <c r="DJ10" s="15">
        <f>+s5q!HW31</f>
        <v>1480.1</v>
      </c>
      <c r="DK10" s="15">
        <f>+s5q!HX31</f>
        <v>1499.2</v>
      </c>
      <c r="DL10" s="15">
        <f>+s5q!HY31</f>
        <v>1520.2</v>
      </c>
      <c r="DM10" s="15">
        <f>+s5q!HZ31</f>
        <v>1538.2</v>
      </c>
      <c r="DN10" s="15">
        <f>+s5q!IA31</f>
        <v>1553.9</v>
      </c>
      <c r="DO10" s="15">
        <f>+s5q!IB31</f>
        <v>1573.4</v>
      </c>
      <c r="DP10" s="15">
        <f>+s5q!IC31</f>
        <v>1591.8</v>
      </c>
      <c r="DQ10" s="15">
        <f>+s5q!ID31</f>
        <v>1609.4</v>
      </c>
      <c r="DR10" s="15">
        <f>+s5q!IE31</f>
        <v>1636.3</v>
      </c>
      <c r="DS10" s="15">
        <f>+s5q!IF31</f>
        <v>1660.8</v>
      </c>
      <c r="DT10" s="15">
        <f>+s5q!IG31</f>
        <v>1677.7</v>
      </c>
      <c r="DU10" s="15">
        <f>+s5q!IH31</f>
        <v>1689.8</v>
      </c>
      <c r="DV10" s="15">
        <f>+s5q!II31</f>
        <v>1708.9</v>
      </c>
      <c r="DW10" s="15">
        <f>+s5q!IJ31</f>
        <v>1725</v>
      </c>
      <c r="DX10" s="15">
        <f>+s5q!IK31</f>
        <v>1734.3</v>
      </c>
      <c r="DY10" s="15">
        <f>+s5q!IL31</f>
        <v>1752.6</v>
      </c>
      <c r="DZ10" s="15">
        <f>+s5q!IM31</f>
        <v>1764.8</v>
      </c>
      <c r="EA10" s="15">
        <f>+s5q!IN31</f>
        <v>1793.6</v>
      </c>
      <c r="EB10" s="15">
        <f>+s5q!IO31</f>
        <v>1834.3</v>
      </c>
      <c r="EC10" s="15">
        <f>+s5q!IP31</f>
        <v>1880.4</v>
      </c>
      <c r="ED10" s="15">
        <f>+s5q!IQ31</f>
        <v>1929.2</v>
      </c>
      <c r="EE10" s="15">
        <f>+s5q!IR31</f>
        <v>1983.1</v>
      </c>
      <c r="EF10" s="15">
        <f>+s5q!IS31</f>
        <v>2036</v>
      </c>
      <c r="EG10" s="15">
        <f>+s5q!IT31</f>
        <v>2070.3000000000002</v>
      </c>
      <c r="EH10" s="15">
        <f>+s5q!IU31</f>
        <v>2121.6</v>
      </c>
      <c r="EI10" s="15">
        <f>+s5q!IV31</f>
        <v>2153.1</v>
      </c>
      <c r="EJ10" s="15">
        <f>+s5q!IW31</f>
        <v>2177.8000000000002</v>
      </c>
    </row>
    <row r="11" spans="1:141" s="16" customFormat="1">
      <c r="A11" s="16" t="s">
        <v>1268</v>
      </c>
      <c r="B11" s="16" t="s">
        <v>1180</v>
      </c>
      <c r="C11" s="16" t="s">
        <v>3</v>
      </c>
      <c r="D11" s="16" t="s">
        <v>1413</v>
      </c>
      <c r="E11" s="16">
        <f>+s5q!DR9</f>
        <v>3062.6</v>
      </c>
      <c r="F11" s="16">
        <f>+s5q!DS9</f>
        <v>3110.4</v>
      </c>
      <c r="G11" s="16">
        <f>+s5q!DT9</f>
        <v>3169.1</v>
      </c>
      <c r="H11" s="16">
        <f>+s5q!DU9</f>
        <v>3180</v>
      </c>
      <c r="I11" s="16">
        <f>+s5q!DV9</f>
        <v>3183.3</v>
      </c>
      <c r="J11" s="16">
        <f>+s5q!DW9</f>
        <v>3190.7</v>
      </c>
      <c r="K11" s="16">
        <f>+s5q!DX9</f>
        <v>3219</v>
      </c>
      <c r="L11" s="16">
        <f>+s5q!DY9</f>
        <v>3245.5</v>
      </c>
      <c r="M11" s="16">
        <f>+s5q!DZ9</f>
        <v>3269.7</v>
      </c>
      <c r="N11" s="16">
        <f>+s5q!EA9</f>
        <v>3316.4</v>
      </c>
      <c r="O11" s="16">
        <f>+s5q!EB9</f>
        <v>3360.2</v>
      </c>
      <c r="P11" s="16">
        <f>+s5q!EC9</f>
        <v>3380.7</v>
      </c>
      <c r="Q11" s="16">
        <f>+s5q!ED9</f>
        <v>3448.7</v>
      </c>
      <c r="R11" s="16">
        <f>+s5q!EE9</f>
        <v>3432.3</v>
      </c>
      <c r="S11" s="16">
        <f>+s5q!EF9</f>
        <v>3513</v>
      </c>
      <c r="T11" s="16">
        <f>+s5q!EG9</f>
        <v>3548.5</v>
      </c>
      <c r="U11" s="16">
        <f>+s5q!EH9</f>
        <v>3646</v>
      </c>
      <c r="V11" s="16">
        <f>+s5q!EI9</f>
        <v>3697.1</v>
      </c>
      <c r="W11" s="16">
        <f>+s5q!EJ9</f>
        <v>3791.4</v>
      </c>
      <c r="X11" s="16">
        <f>+s5q!EK9</f>
        <v>3848.9</v>
      </c>
      <c r="Y11" s="16">
        <f>+s5q!EL9</f>
        <v>3929</v>
      </c>
      <c r="Z11" s="16">
        <f>+s5q!EM9</f>
        <v>3957.6</v>
      </c>
      <c r="AA11" s="16">
        <f>+s5q!EN9</f>
        <v>3999</v>
      </c>
      <c r="AB11" s="16">
        <f>+s5q!EO9</f>
        <v>4080.7</v>
      </c>
      <c r="AC11" s="16">
        <f>+s5q!EP9</f>
        <v>4128.8</v>
      </c>
      <c r="AD11" s="16">
        <f>+s5q!EQ9</f>
        <v>4190.6000000000004</v>
      </c>
      <c r="AE11" s="16">
        <f>+s5q!ER9</f>
        <v>4264.2</v>
      </c>
      <c r="AF11" s="16">
        <f>+s5q!ES9</f>
        <v>4326.6000000000004</v>
      </c>
      <c r="AG11" s="16">
        <f>+s5q!ET9</f>
        <v>4404.1000000000004</v>
      </c>
      <c r="AH11" s="16">
        <f>+s5q!EU9</f>
        <v>4485</v>
      </c>
      <c r="AI11" s="16">
        <f>+s5q!EV9</f>
        <v>4557.1000000000004</v>
      </c>
      <c r="AJ11" s="16">
        <f>+s5q!EW9</f>
        <v>4661.1000000000004</v>
      </c>
      <c r="AK11" s="16">
        <f>+s5q!EX9</f>
        <v>4734.3</v>
      </c>
      <c r="AL11" s="16">
        <f>+s5q!EY9</f>
        <v>4762</v>
      </c>
      <c r="AM11" s="16">
        <f>+s5q!EZ9</f>
        <v>4835.6000000000004</v>
      </c>
      <c r="AN11" s="16">
        <f>+s5q!FA9</f>
        <v>4926.3999999999996</v>
      </c>
      <c r="AO11" s="16">
        <f>+s5q!FB9</f>
        <v>4976.7</v>
      </c>
      <c r="AP11" s="16">
        <f>+s5q!FC9</f>
        <v>5082.1000000000004</v>
      </c>
      <c r="AQ11" s="16">
        <f>+s5q!FD9</f>
        <v>5134.2</v>
      </c>
      <c r="AR11" s="16">
        <f>+s5q!FE9</f>
        <v>5176.7</v>
      </c>
      <c r="AS11" s="16">
        <f>+s5q!FF9</f>
        <v>5280.2</v>
      </c>
      <c r="AT11" s="16">
        <f>+s5q!FG9</f>
        <v>5444</v>
      </c>
      <c r="AU11" s="16">
        <f>+s5q!FH9</f>
        <v>5487.8</v>
      </c>
      <c r="AV11" s="16">
        <f>+s5q!FI9</f>
        <v>5558.9</v>
      </c>
      <c r="AW11" s="16">
        <f>+s5q!FJ9</f>
        <v>5552.5</v>
      </c>
      <c r="AX11" s="16">
        <f>+s5q!FK9</f>
        <v>5502.6</v>
      </c>
      <c r="AY11" s="16">
        <f>+s5q!FL9</f>
        <v>5501.7</v>
      </c>
      <c r="AZ11" s="16">
        <f>+s5q!FM9</f>
        <v>5457.2</v>
      </c>
      <c r="BA11" s="16">
        <f>+s5q!FN9</f>
        <v>5419</v>
      </c>
      <c r="BB11" s="16">
        <f>+s5q!FO9</f>
        <v>5464</v>
      </c>
      <c r="BC11" s="16">
        <f>+s5q!FP9</f>
        <v>5523.3</v>
      </c>
      <c r="BD11" s="16">
        <f>+s5q!FQ9</f>
        <v>5556.6</v>
      </c>
      <c r="BE11" s="16">
        <f>+s5q!FR9</f>
        <v>5630.4</v>
      </c>
      <c r="BF11" s="16">
        <f>+s5q!FS9</f>
        <v>5611.6</v>
      </c>
      <c r="BG11" s="16">
        <f>+s5q!FT9</f>
        <v>5679.6</v>
      </c>
      <c r="BH11" s="16">
        <f>+s5q!FU9</f>
        <v>5778.9</v>
      </c>
      <c r="BI11" s="16">
        <f>+s5q!FV9</f>
        <v>5864.9</v>
      </c>
      <c r="BJ11" s="16">
        <f>+s5q!FW9</f>
        <v>5968.3</v>
      </c>
      <c r="BK11" s="16">
        <f>+s5q!FX9</f>
        <v>6089.7</v>
      </c>
      <c r="BL11" s="16">
        <f>+s5q!FY9</f>
        <v>6213.9</v>
      </c>
      <c r="BM11" s="16">
        <f>+s5q!FZ9</f>
        <v>6262.6</v>
      </c>
      <c r="BN11" s="16">
        <f>+s5q!GA9</f>
        <v>6402.9</v>
      </c>
      <c r="BO11" s="16">
        <f>+s5q!GB9</f>
        <v>6536.3</v>
      </c>
      <c r="BP11" s="16">
        <f>+s5q!GC9</f>
        <v>6582.8</v>
      </c>
      <c r="BQ11" s="16">
        <f>+s5q!GD9</f>
        <v>6780</v>
      </c>
      <c r="BR11" s="16">
        <f>+s5q!GE9</f>
        <v>6914.7</v>
      </c>
      <c r="BS11" s="16">
        <f>+s5q!GF9</f>
        <v>6951.2</v>
      </c>
      <c r="BT11" s="16">
        <f>+s5q!GG9</f>
        <v>7092</v>
      </c>
      <c r="BU11" s="16">
        <f>+s5q!GH9</f>
        <v>7128.5</v>
      </c>
      <c r="BV11" s="16">
        <f>+s5q!GI9</f>
        <v>7219.3</v>
      </c>
      <c r="BW11" s="16">
        <f>+s5q!GJ9</f>
        <v>7285.7</v>
      </c>
      <c r="BX11" s="16">
        <f>+s5q!GK9</f>
        <v>7221.8</v>
      </c>
      <c r="BY11" s="16">
        <f>+s5q!GL9</f>
        <v>7302.6</v>
      </c>
      <c r="BZ11" s="16">
        <f>+s5q!GM9</f>
        <v>7293.4</v>
      </c>
      <c r="CA11" s="16">
        <f>+s5q!GN9</f>
        <v>7302.3</v>
      </c>
      <c r="CB11" s="16">
        <f>+s5q!GO9</f>
        <v>7442.8</v>
      </c>
      <c r="CC11" s="16">
        <f>+s5q!GP9</f>
        <v>7272.3</v>
      </c>
      <c r="CD11" s="16">
        <f>+s5q!GQ9</f>
        <v>6892.1</v>
      </c>
      <c r="CE11" s="16">
        <f>+s5q!GR9</f>
        <v>6839.5</v>
      </c>
      <c r="CF11" s="16">
        <f>+s5q!GS9</f>
        <v>6856.6</v>
      </c>
      <c r="CG11" s="16">
        <f>+s5q!GT9</f>
        <v>7027.9</v>
      </c>
      <c r="CH11" s="16">
        <f>+s5q!GU9</f>
        <v>7113.2</v>
      </c>
      <c r="CI11" s="16">
        <f>+s5q!GV9</f>
        <v>7231.5</v>
      </c>
      <c r="CJ11" s="16">
        <f>+s5q!GW9</f>
        <v>7399.2</v>
      </c>
      <c r="CK11" s="16">
        <f>+s5q!GX9</f>
        <v>7404.9</v>
      </c>
      <c r="CL11" s="16">
        <f>+s5q!GY9</f>
        <v>7475.6</v>
      </c>
      <c r="CM11" s="16">
        <f>+s5q!GZ9</f>
        <v>7651.8</v>
      </c>
      <c r="CN11" s="16">
        <f>+s5q!HA9</f>
        <v>7738.2</v>
      </c>
      <c r="CO11" s="16">
        <f>+s5q!HB9</f>
        <v>7778.7</v>
      </c>
      <c r="CP11" s="16">
        <f>+s5q!HC9</f>
        <v>8012.1</v>
      </c>
      <c r="CQ11" s="16">
        <f>+s5q!HD9</f>
        <v>8108.7</v>
      </c>
      <c r="CR11" s="16">
        <f>+s5q!HE9</f>
        <v>8078.2</v>
      </c>
      <c r="CS11" s="16">
        <f>+s5q!HF9</f>
        <v>8244.7999999999993</v>
      </c>
      <c r="CT11" s="16">
        <f>+s5q!HG9</f>
        <v>8346.2999999999993</v>
      </c>
      <c r="CU11" s="16">
        <f>+s5q!HH9</f>
        <v>8396.5</v>
      </c>
      <c r="CV11" s="16">
        <f>+s5q!HI9</f>
        <v>8415.7000000000007</v>
      </c>
      <c r="CW11" s="16">
        <f>+s5q!HJ9</f>
        <v>8512.5</v>
      </c>
      <c r="CX11" s="16">
        <f>+s5q!HK9</f>
        <v>8564.1</v>
      </c>
      <c r="CY11" s="16">
        <f>+s5q!HL9</f>
        <v>8769.2999999999993</v>
      </c>
      <c r="CZ11" s="16">
        <f>+s5q!HM9</f>
        <v>8975.2999999999993</v>
      </c>
      <c r="DA11" s="16">
        <f>+s5q!HN9</f>
        <v>9098.1</v>
      </c>
      <c r="DB11" s="16">
        <f>+s5q!HO9</f>
        <v>9125.7999999999993</v>
      </c>
      <c r="DC11" s="16">
        <f>+s5q!HP9</f>
        <v>9174.2999999999993</v>
      </c>
      <c r="DD11" s="16">
        <f>+s5q!HQ9</f>
        <v>9288.6</v>
      </c>
      <c r="DE11" s="16">
        <f>+s5q!HR9</f>
        <v>9300.7000000000007</v>
      </c>
      <c r="DF11" s="16">
        <f>+s5q!HS9</f>
        <v>9308.5</v>
      </c>
      <c r="DG11" s="16">
        <f>+s5q!HT9</f>
        <v>9264.7999999999993</v>
      </c>
      <c r="DH11" s="16">
        <f>+s5q!HU9</f>
        <v>9356.6</v>
      </c>
      <c r="DI11" s="16">
        <f>+s5q!HV9</f>
        <v>9455.7000000000007</v>
      </c>
      <c r="DJ11" s="16">
        <f>+s5q!HW9</f>
        <v>9611.7000000000007</v>
      </c>
      <c r="DK11" s="16">
        <f>+s5q!HX9</f>
        <v>9715.4</v>
      </c>
      <c r="DL11" s="16">
        <f>+s5q!HY9</f>
        <v>9789.9</v>
      </c>
      <c r="DM11" s="16">
        <f>+s5q!HZ9</f>
        <v>9968.7000000000007</v>
      </c>
      <c r="DN11" s="16">
        <f>+s5q!IA9</f>
        <v>10122</v>
      </c>
      <c r="DO11" s="16">
        <f>+s5q!IB9</f>
        <v>10278.200000000001</v>
      </c>
      <c r="DP11" s="16">
        <f>+s5q!IC9</f>
        <v>10426.200000000001</v>
      </c>
      <c r="DQ11" s="16">
        <f>+s5q!ID9</f>
        <v>10524.8</v>
      </c>
      <c r="DR11" s="16">
        <f>+s5q!IE9</f>
        <v>10638.5</v>
      </c>
      <c r="DS11" s="16">
        <f>+s5q!IF9</f>
        <v>10723.9</v>
      </c>
      <c r="DT11" s="16">
        <f>+s5q!IG9</f>
        <v>10877</v>
      </c>
      <c r="DU11" s="16">
        <f>+s5q!IH9</f>
        <v>10964.5</v>
      </c>
      <c r="DV11" s="16">
        <f>+s5q!II9</f>
        <v>10811.2</v>
      </c>
      <c r="DW11" s="16">
        <f>+s5q!IJ9</f>
        <v>9580.5</v>
      </c>
      <c r="DX11" s="16">
        <f>+s5q!IK9</f>
        <v>10543</v>
      </c>
      <c r="DY11" s="16">
        <f>+s5q!IL9</f>
        <v>11065.5</v>
      </c>
      <c r="DZ11" s="16">
        <f>+s5q!IM9</f>
        <v>11432.2</v>
      </c>
      <c r="EA11" s="16">
        <f>+s5q!IN9</f>
        <v>11849.6</v>
      </c>
      <c r="EB11" s="16">
        <f>+s5q!IO9</f>
        <v>12157.6</v>
      </c>
      <c r="EC11" s="16">
        <f>+s5q!IP9</f>
        <v>12544.1</v>
      </c>
      <c r="ED11" s="16">
        <f>+s5q!IQ9</f>
        <v>12884.3</v>
      </c>
      <c r="EE11" s="16">
        <f>+s5q!IR9</f>
        <v>13250.4</v>
      </c>
      <c r="EF11" s="16">
        <f>+s5q!IS9</f>
        <v>13517.2</v>
      </c>
      <c r="EG11" s="16">
        <f>+s5q!IT9</f>
        <v>13551.4</v>
      </c>
      <c r="EH11" s="16">
        <f>+s5q!IU9</f>
        <v>13693.2</v>
      </c>
      <c r="EI11" s="16">
        <f>+s5q!IV9</f>
        <v>13841.3</v>
      </c>
      <c r="EJ11" s="16">
        <f>+s5q!IW9</f>
        <v>14013.9</v>
      </c>
    </row>
    <row r="12" spans="1:141" s="17" customFormat="1">
      <c r="A12" s="17" t="s">
        <v>1268</v>
      </c>
      <c r="B12" s="17" t="s">
        <v>1180</v>
      </c>
      <c r="C12" s="17" t="s">
        <v>3</v>
      </c>
      <c r="D12" s="12" t="s">
        <v>1419</v>
      </c>
      <c r="E12" s="17">
        <f>+s5q!DR12</f>
        <v>1975</v>
      </c>
      <c r="F12" s="17">
        <f>+s5q!DS12</f>
        <v>2002.3</v>
      </c>
      <c r="G12" s="17">
        <f>+s5q!DT12</f>
        <v>2034.9</v>
      </c>
      <c r="H12" s="17">
        <f>+s5q!DU12</f>
        <v>2056.8000000000002</v>
      </c>
      <c r="I12" s="17">
        <f>+s5q!DV12</f>
        <v>2056</v>
      </c>
      <c r="J12" s="17">
        <f>+s5q!DW12</f>
        <v>2036.2</v>
      </c>
      <c r="K12" s="17">
        <f>+s5q!DX12</f>
        <v>2058.1</v>
      </c>
      <c r="L12" s="17">
        <f>+s5q!DY12</f>
        <v>2081.8000000000002</v>
      </c>
      <c r="M12" s="17">
        <f>+s5q!DZ12</f>
        <v>2108.3000000000002</v>
      </c>
      <c r="N12" s="17">
        <f>+s5q!EA12</f>
        <v>2143.9</v>
      </c>
      <c r="O12" s="17">
        <f>+s5q!EB12</f>
        <v>2177.8000000000002</v>
      </c>
      <c r="P12" s="17">
        <f>+s5q!EC12</f>
        <v>2199.1</v>
      </c>
      <c r="Q12" s="17">
        <f>+s5q!ED12</f>
        <v>2233.9</v>
      </c>
      <c r="R12" s="17">
        <f>+s5q!EE12</f>
        <v>2221.1999999999998</v>
      </c>
      <c r="S12" s="17">
        <f>+s5q!EF12</f>
        <v>2261.1999999999998</v>
      </c>
      <c r="T12" s="17">
        <f>+s5q!EG12</f>
        <v>2281.6</v>
      </c>
      <c r="U12" s="17">
        <f>+s5q!EH12</f>
        <v>2320</v>
      </c>
      <c r="V12" s="17">
        <f>+s5q!EI12</f>
        <v>2338.1999999999998</v>
      </c>
      <c r="W12" s="17">
        <f>+s5q!EJ12</f>
        <v>2390.5</v>
      </c>
      <c r="X12" s="17">
        <f>+s5q!EK12</f>
        <v>2414.5</v>
      </c>
      <c r="Y12" s="17">
        <f>+s5q!EL12</f>
        <v>2451.5</v>
      </c>
      <c r="Z12" s="17">
        <f>+s5q!EM12</f>
        <v>2483.1999999999998</v>
      </c>
      <c r="AA12" s="17">
        <f>+s5q!EN12</f>
        <v>2507.3000000000002</v>
      </c>
      <c r="AB12" s="17">
        <f>+s5q!EO12</f>
        <v>2538.9</v>
      </c>
      <c r="AC12" s="17">
        <f>+s5q!EP12</f>
        <v>2568.8000000000002</v>
      </c>
      <c r="AD12" s="17">
        <f>+s5q!EQ12</f>
        <v>2599.6999999999998</v>
      </c>
      <c r="AE12" s="17">
        <f>+s5q!ER12</f>
        <v>2648.6</v>
      </c>
      <c r="AF12" s="17">
        <f>+s5q!ES12</f>
        <v>2690.6</v>
      </c>
      <c r="AG12" s="17">
        <f>+s5q!ET12</f>
        <v>2731.9</v>
      </c>
      <c r="AH12" s="17">
        <f>+s5q!EU12</f>
        <v>2785.7</v>
      </c>
      <c r="AI12" s="17">
        <f>+s5q!EV12</f>
        <v>2830</v>
      </c>
      <c r="AJ12" s="17">
        <f>+s5q!EW12</f>
        <v>2882.3</v>
      </c>
      <c r="AK12" s="17">
        <f>+s5q!EX12</f>
        <v>2952.2</v>
      </c>
      <c r="AL12" s="17">
        <f>+s5q!EY12</f>
        <v>3011.3</v>
      </c>
      <c r="AM12" s="17">
        <f>+s5q!EZ12</f>
        <v>3067.2</v>
      </c>
      <c r="AN12" s="17">
        <f>+s5q!FA12</f>
        <v>3121.8</v>
      </c>
      <c r="AO12" s="17">
        <f>+s5q!FB12</f>
        <v>3175</v>
      </c>
      <c r="AP12" s="17">
        <f>+s5q!FC12</f>
        <v>3242.7</v>
      </c>
      <c r="AQ12" s="17">
        <f>+s5q!FD12</f>
        <v>3273.4</v>
      </c>
      <c r="AR12" s="17">
        <f>+s5q!FE12</f>
        <v>3319.4</v>
      </c>
      <c r="AS12" s="17">
        <f>+s5q!FF12</f>
        <v>3404.4</v>
      </c>
      <c r="AT12" s="17">
        <f>+s5q!FG12</f>
        <v>3541.2</v>
      </c>
      <c r="AU12" s="17">
        <f>+s5q!FH12</f>
        <v>3560.5</v>
      </c>
      <c r="AV12" s="17">
        <f>+s5q!FI12</f>
        <v>3634.7</v>
      </c>
      <c r="AW12" s="17">
        <f>+s5q!FJ12</f>
        <v>3653</v>
      </c>
      <c r="AX12" s="17">
        <f>+s5q!FK12</f>
        <v>3613</v>
      </c>
      <c r="AY12" s="17">
        <f>+s5q!FL12</f>
        <v>3592.9</v>
      </c>
      <c r="AZ12" s="17">
        <f>+s5q!FM12</f>
        <v>3565.9</v>
      </c>
      <c r="BA12" s="17">
        <f>+s5q!FN12</f>
        <v>3557.5</v>
      </c>
      <c r="BB12" s="17">
        <f>+s5q!FO12</f>
        <v>3518.5</v>
      </c>
      <c r="BC12" s="17">
        <f>+s5q!FP12</f>
        <v>3545.2</v>
      </c>
      <c r="BD12" s="17">
        <f>+s5q!FQ12</f>
        <v>3546.9</v>
      </c>
      <c r="BE12" s="17">
        <f>+s5q!FR12</f>
        <v>3551.2</v>
      </c>
      <c r="BF12" s="17">
        <f>+s5q!FS12</f>
        <v>3529</v>
      </c>
      <c r="BG12" s="17">
        <f>+s5q!FT12</f>
        <v>3571</v>
      </c>
      <c r="BH12" s="17">
        <f>+s5q!FU12</f>
        <v>3612.1</v>
      </c>
      <c r="BI12" s="17">
        <f>+s5q!FV12</f>
        <v>3665.2</v>
      </c>
      <c r="BJ12" s="17">
        <f>+s5q!FW12</f>
        <v>3676.2</v>
      </c>
      <c r="BK12" s="17">
        <f>+s5q!FX12</f>
        <v>3737.7</v>
      </c>
      <c r="BL12" s="17">
        <f>+s5q!FY12</f>
        <v>3805.2</v>
      </c>
      <c r="BM12" s="17">
        <f>+s5q!FZ12</f>
        <v>3826.3</v>
      </c>
      <c r="BN12" s="17">
        <f>+s5q!GA12</f>
        <v>3862.3</v>
      </c>
      <c r="BO12" s="17">
        <f>+s5q!GB12</f>
        <v>3897.7</v>
      </c>
      <c r="BP12" s="17">
        <f>+s5q!GC12</f>
        <v>3956.1</v>
      </c>
      <c r="BQ12" s="17">
        <f>+s5q!GD12</f>
        <v>3998.9</v>
      </c>
      <c r="BR12" s="17">
        <f>+s5q!GE12</f>
        <v>4086</v>
      </c>
      <c r="BS12" s="17">
        <f>+s5q!GF12</f>
        <v>4104.8999999999996</v>
      </c>
      <c r="BT12" s="17">
        <f>+s5q!GG12</f>
        <v>4125.8999999999996</v>
      </c>
      <c r="BU12" s="17">
        <f>+s5q!GH12</f>
        <v>4193.3</v>
      </c>
      <c r="BV12" s="17">
        <f>+s5q!GI12</f>
        <v>4284</v>
      </c>
      <c r="BW12" s="17">
        <f>+s5q!GJ12</f>
        <v>4296.2</v>
      </c>
      <c r="BX12" s="17">
        <f>+s5q!GK12</f>
        <v>4304.6000000000004</v>
      </c>
      <c r="BY12" s="17">
        <f>+s5q!GL12</f>
        <v>4343.6000000000004</v>
      </c>
      <c r="BZ12" s="17">
        <f>+s5q!GM12</f>
        <v>4380</v>
      </c>
      <c r="CA12" s="17">
        <f>+s5q!GN12</f>
        <v>4368.1000000000004</v>
      </c>
      <c r="CB12" s="17">
        <f>+s5q!GO12</f>
        <v>4367.1000000000004</v>
      </c>
      <c r="CC12" s="17">
        <f>+s5q!GP12</f>
        <v>4341.8999999999996</v>
      </c>
      <c r="CD12" s="17">
        <f>+s5q!GQ12</f>
        <v>4089.1</v>
      </c>
      <c r="CE12" s="17">
        <f>+s5q!GR12</f>
        <v>4097.6000000000004</v>
      </c>
      <c r="CF12" s="17">
        <f>+s5q!GS12</f>
        <v>4085</v>
      </c>
      <c r="CG12" s="17">
        <f>+s5q!GT12</f>
        <v>4107.8</v>
      </c>
      <c r="CH12" s="17">
        <f>+s5q!GU12</f>
        <v>4084.5</v>
      </c>
      <c r="CI12" s="17">
        <f>+s5q!GV12</f>
        <v>4156.1000000000004</v>
      </c>
      <c r="CJ12" s="17">
        <f>+s5q!GW12</f>
        <v>4197.5</v>
      </c>
      <c r="CK12" s="17">
        <f>+s5q!GX12</f>
        <v>4228.3</v>
      </c>
      <c r="CL12" s="17">
        <f>+s5q!GY12</f>
        <v>4344.8</v>
      </c>
      <c r="CM12" s="17">
        <f>+s5q!GZ12</f>
        <v>4359.3</v>
      </c>
      <c r="CN12" s="17">
        <f>+s5q!HA12</f>
        <v>4404.1000000000004</v>
      </c>
      <c r="CO12" s="17">
        <f>+s5q!HB12</f>
        <v>4382.7</v>
      </c>
      <c r="CP12" s="17">
        <f>+s5q!HC12</f>
        <v>4542.3999999999996</v>
      </c>
      <c r="CQ12" s="17">
        <f>+s5q!HD12</f>
        <v>4590.5</v>
      </c>
      <c r="CR12" s="17">
        <f>+s5q!HE12</f>
        <v>4596.3</v>
      </c>
      <c r="CS12" s="17">
        <f>+s5q!HF12</f>
        <v>4704.2</v>
      </c>
      <c r="CT12" s="17">
        <f>+s5q!HG12</f>
        <v>4712</v>
      </c>
      <c r="CU12" s="17">
        <f>+s5q!HH12</f>
        <v>4759.8999999999996</v>
      </c>
      <c r="CV12" s="17">
        <f>+s5q!HI12</f>
        <v>4780.6000000000004</v>
      </c>
      <c r="CW12" s="17">
        <f>+s5q!HJ12</f>
        <v>4842.6000000000004</v>
      </c>
      <c r="CX12" s="17">
        <f>+s5q!HK12</f>
        <v>4938.8999999999996</v>
      </c>
      <c r="CY12" s="17">
        <f>+s5q!HL12</f>
        <v>4987.6000000000004</v>
      </c>
      <c r="CZ12" s="17">
        <f>+s5q!HM12</f>
        <v>5056.5</v>
      </c>
      <c r="DA12" s="17">
        <f>+s5q!HN12</f>
        <v>5148.6000000000004</v>
      </c>
      <c r="DB12" s="17">
        <f>+s5q!HO12</f>
        <v>5220.8999999999996</v>
      </c>
      <c r="DC12" s="17">
        <f>+s5q!HP12</f>
        <v>5279</v>
      </c>
      <c r="DD12" s="17">
        <f>+s5q!HQ12</f>
        <v>5335.7</v>
      </c>
      <c r="DE12" s="17">
        <f>+s5q!HR12</f>
        <v>5379.8</v>
      </c>
      <c r="DF12" s="17">
        <f>+s5q!HS12</f>
        <v>5376.8</v>
      </c>
      <c r="DG12" s="17">
        <f>+s5q!HT12</f>
        <v>5411.3</v>
      </c>
      <c r="DH12" s="17">
        <f>+s5q!HU12</f>
        <v>5465</v>
      </c>
      <c r="DI12" s="17">
        <f>+s5q!HV12</f>
        <v>5540.6</v>
      </c>
      <c r="DJ12" s="17">
        <f>+s5q!HW12</f>
        <v>5622.6</v>
      </c>
      <c r="DK12" s="17">
        <f>+s5q!HX12</f>
        <v>5681.4</v>
      </c>
      <c r="DL12" s="17">
        <f>+s5q!HY12</f>
        <v>5756.5</v>
      </c>
      <c r="DM12" s="17">
        <f>+s5q!HZ12</f>
        <v>5849.9</v>
      </c>
      <c r="DN12" s="17">
        <f>+s5q!IA12</f>
        <v>5946.9</v>
      </c>
      <c r="DO12" s="17">
        <f>+s5q!IB12</f>
        <v>6001.7</v>
      </c>
      <c r="DP12" s="17">
        <f>+s5q!IC12</f>
        <v>6090.7</v>
      </c>
      <c r="DQ12" s="17">
        <f>+s5q!ID12</f>
        <v>6148.9</v>
      </c>
      <c r="DR12" s="17">
        <f>+s5q!IE12</f>
        <v>6282.2</v>
      </c>
      <c r="DS12" s="17">
        <f>+s5q!IF12</f>
        <v>6323.3</v>
      </c>
      <c r="DT12" s="17">
        <f>+s5q!IG12</f>
        <v>6348</v>
      </c>
      <c r="DU12" s="17">
        <f>+s5q!IH12</f>
        <v>6421.6</v>
      </c>
      <c r="DV12" s="17">
        <f>+s5q!II12</f>
        <v>6467.7</v>
      </c>
      <c r="DW12" s="17">
        <f>+s5q!IJ12</f>
        <v>5987.8</v>
      </c>
      <c r="DX12" s="17">
        <f>+s5q!IK12</f>
        <v>6331.2</v>
      </c>
      <c r="DY12" s="17">
        <f>+s5q!IL12</f>
        <v>6609.4</v>
      </c>
      <c r="DZ12" s="17">
        <f>+s5q!IM12</f>
        <v>6669.1</v>
      </c>
      <c r="EA12" s="17">
        <f>+s5q!IN12</f>
        <v>6878.3</v>
      </c>
      <c r="EB12" s="17">
        <f>+s5q!IO12</f>
        <v>7096.4</v>
      </c>
      <c r="EC12" s="17">
        <f>+s5q!IP12</f>
        <v>7307.5</v>
      </c>
      <c r="ED12" s="17">
        <f>+s5q!IQ12</f>
        <v>7410.2</v>
      </c>
      <c r="EE12" s="17">
        <f>+s5q!IR12</f>
        <v>7500.3</v>
      </c>
      <c r="EF12" s="17">
        <f>+s5q!IS12</f>
        <v>7690.2</v>
      </c>
      <c r="EG12" s="17">
        <f>+s5q!IT12</f>
        <v>7720.2</v>
      </c>
      <c r="EH12" s="17">
        <f>+s5q!IU12</f>
        <v>7897.3</v>
      </c>
      <c r="EI12" s="17">
        <f>+s5q!IV12</f>
        <v>8017.6</v>
      </c>
      <c r="EJ12" s="17">
        <f>+s5q!IW12</f>
        <v>8111.4</v>
      </c>
    </row>
    <row r="13" spans="1:141" s="20" customFormat="1">
      <c r="A13" s="20" t="s">
        <v>1268</v>
      </c>
      <c r="B13" s="20" t="s">
        <v>1180</v>
      </c>
      <c r="C13" s="20" t="s">
        <v>3</v>
      </c>
      <c r="D13" s="20" t="s">
        <v>867</v>
      </c>
      <c r="E13" s="20">
        <f>+s5q!DR15</f>
        <v>253</v>
      </c>
      <c r="F13" s="20">
        <f>+s5q!DS15</f>
        <v>255.8</v>
      </c>
      <c r="G13" s="20">
        <f>+s5q!DT15</f>
        <v>260.60000000000002</v>
      </c>
      <c r="H13" s="20">
        <f>+s5q!DU15</f>
        <v>266.10000000000002</v>
      </c>
      <c r="I13" s="20">
        <f>+s5q!DV15</f>
        <v>271.60000000000002</v>
      </c>
      <c r="J13" s="20">
        <f>+s5q!DW15</f>
        <v>278.3</v>
      </c>
      <c r="K13" s="20">
        <f>+s5q!DX15</f>
        <v>283.2</v>
      </c>
      <c r="L13" s="20">
        <f>+s5q!DY15</f>
        <v>288.2</v>
      </c>
      <c r="M13" s="20">
        <f>+s5q!DZ15</f>
        <v>293.3</v>
      </c>
      <c r="N13" s="20">
        <f>+s5q!EA15</f>
        <v>296.8</v>
      </c>
      <c r="O13" s="20">
        <f>+s5q!EB15</f>
        <v>300.3</v>
      </c>
      <c r="P13" s="20">
        <f>+s5q!EC15</f>
        <v>304.39999999999998</v>
      </c>
      <c r="Q13" s="20">
        <f>+s5q!ED15</f>
        <v>308.39999999999998</v>
      </c>
      <c r="R13" s="20">
        <f>+s5q!EE15</f>
        <v>310.89999999999998</v>
      </c>
      <c r="S13" s="20">
        <f>+s5q!EF15</f>
        <v>315.89999999999998</v>
      </c>
      <c r="T13" s="20">
        <f>+s5q!EG15</f>
        <v>320.7</v>
      </c>
      <c r="U13" s="20">
        <f>+s5q!EH15</f>
        <v>329.9</v>
      </c>
      <c r="V13" s="20">
        <f>+s5q!EI15</f>
        <v>342.1</v>
      </c>
      <c r="W13" s="20">
        <f>+s5q!EJ15</f>
        <v>350</v>
      </c>
      <c r="X13" s="20">
        <f>+s5q!EK15</f>
        <v>354</v>
      </c>
      <c r="Y13" s="20">
        <f>+s5q!EL15</f>
        <v>356.9</v>
      </c>
      <c r="Z13" s="20">
        <f>+s5q!EM15</f>
        <v>356.2</v>
      </c>
      <c r="AA13" s="20">
        <f>+s5q!EN15</f>
        <v>355.9</v>
      </c>
      <c r="AB13" s="20">
        <f>+s5q!EO15</f>
        <v>359.5</v>
      </c>
      <c r="AC13" s="20">
        <f>+s5q!EP15</f>
        <v>363.1</v>
      </c>
      <c r="AD13" s="20">
        <f>+s5q!EQ15</f>
        <v>364.5</v>
      </c>
      <c r="AE13" s="20">
        <f>+s5q!ER15</f>
        <v>369.5</v>
      </c>
      <c r="AF13" s="20">
        <f>+s5q!ES15</f>
        <v>372.8</v>
      </c>
      <c r="AG13" s="20">
        <f>+s5q!ET15</f>
        <v>379.9</v>
      </c>
      <c r="AH13" s="20">
        <f>+s5q!EU15</f>
        <v>378.9</v>
      </c>
      <c r="AI13" s="20">
        <f>+s5q!EV15</f>
        <v>387.6</v>
      </c>
      <c r="AJ13" s="20">
        <f>+s5q!EW15</f>
        <v>392</v>
      </c>
      <c r="AK13" s="20">
        <f>+s5q!EX15</f>
        <v>397.1</v>
      </c>
      <c r="AL13" s="20">
        <f>+s5q!EY15</f>
        <v>396.2</v>
      </c>
      <c r="AM13" s="20">
        <f>+s5q!EZ15</f>
        <v>400.5</v>
      </c>
      <c r="AN13" s="20">
        <f>+s5q!FA15</f>
        <v>405.2</v>
      </c>
      <c r="AO13" s="20">
        <f>+s5q!FB15</f>
        <v>409.6</v>
      </c>
      <c r="AP13" s="20">
        <f>+s5q!FC15</f>
        <v>414.9</v>
      </c>
      <c r="AQ13" s="20">
        <f>+s5q!FD15</f>
        <v>420.5</v>
      </c>
      <c r="AR13" s="20">
        <f>+s5q!FE15</f>
        <v>427.9</v>
      </c>
      <c r="AS13" s="20">
        <f>+s5q!FF15</f>
        <v>435.3</v>
      </c>
      <c r="AT13" s="20">
        <f>+s5q!FG15</f>
        <v>443.6</v>
      </c>
      <c r="AU13" s="20">
        <f>+s5q!FH15</f>
        <v>449.1</v>
      </c>
      <c r="AV13" s="20">
        <f>+s5q!FI15</f>
        <v>451.6</v>
      </c>
      <c r="AW13" s="20">
        <f>+s5q!FJ15</f>
        <v>455.2</v>
      </c>
      <c r="AX13" s="20">
        <f>+s5q!FK15</f>
        <v>443.9</v>
      </c>
      <c r="AY13" s="20">
        <f>+s5q!FL15</f>
        <v>437.4</v>
      </c>
      <c r="AZ13" s="20">
        <f>+s5q!FM15</f>
        <v>427.8</v>
      </c>
      <c r="BA13" s="20">
        <f>+s5q!FN15</f>
        <v>456.9</v>
      </c>
      <c r="BB13" s="20">
        <f>+s5q!FO15</f>
        <v>456.1</v>
      </c>
      <c r="BC13" s="20">
        <f>+s5q!FP15</f>
        <v>462.1</v>
      </c>
      <c r="BD13" s="20">
        <f>+s5q!FQ15</f>
        <v>471.7</v>
      </c>
      <c r="BE13" s="20">
        <f>+s5q!FR15</f>
        <v>478.3</v>
      </c>
      <c r="BF13" s="20">
        <f>+s5q!FS15</f>
        <v>483.1</v>
      </c>
      <c r="BG13" s="20">
        <f>+s5q!FT15</f>
        <v>480.2</v>
      </c>
      <c r="BH13" s="20">
        <f>+s5q!FU15</f>
        <v>499.1</v>
      </c>
      <c r="BI13" s="20">
        <f>+s5q!FV15</f>
        <v>502.1</v>
      </c>
      <c r="BJ13" s="20">
        <f>+s5q!FW15</f>
        <v>519.1</v>
      </c>
      <c r="BK13" s="20">
        <f>+s5q!FX15</f>
        <v>526.9</v>
      </c>
      <c r="BL13" s="20">
        <f>+s5q!FY15</f>
        <v>533.70000000000005</v>
      </c>
      <c r="BM13" s="20">
        <f>+s5q!FZ15</f>
        <v>547.20000000000005</v>
      </c>
      <c r="BN13" s="20">
        <f>+s5q!GA15</f>
        <v>559.20000000000005</v>
      </c>
      <c r="BO13" s="20">
        <f>+s5q!GB15</f>
        <v>572.29999999999995</v>
      </c>
      <c r="BP13" s="20">
        <f>+s5q!GC15</f>
        <v>581.29999999999995</v>
      </c>
      <c r="BQ13" s="20">
        <f>+s5q!GD15</f>
        <v>589.9</v>
      </c>
      <c r="BR13" s="20">
        <f>+s5q!GE15</f>
        <v>601.70000000000005</v>
      </c>
      <c r="BS13" s="20">
        <f>+s5q!GF15</f>
        <v>608.4</v>
      </c>
      <c r="BT13" s="20">
        <f>+s5q!GG15</f>
        <v>616.5</v>
      </c>
      <c r="BU13" s="20">
        <f>+s5q!GH15</f>
        <v>620.6</v>
      </c>
      <c r="BV13" s="20">
        <f>+s5q!GI15</f>
        <v>624.5</v>
      </c>
      <c r="BW13" s="20">
        <f>+s5q!GJ15</f>
        <v>628.79999999999995</v>
      </c>
      <c r="BX13" s="20">
        <f>+s5q!GK15</f>
        <v>630.70000000000005</v>
      </c>
      <c r="BY13" s="20">
        <f>+s5q!GL15</f>
        <v>641</v>
      </c>
      <c r="BZ13" s="20">
        <f>+s5q!GM15</f>
        <v>635.1</v>
      </c>
      <c r="CA13" s="20">
        <f>+s5q!GN15</f>
        <v>640.6</v>
      </c>
      <c r="CB13" s="20">
        <f>+s5q!GO15</f>
        <v>642.79999999999995</v>
      </c>
      <c r="CC13" s="20">
        <f>+s5q!GP15</f>
        <v>631.20000000000005</v>
      </c>
      <c r="CD13" s="20">
        <f>+s5q!GQ15</f>
        <v>604.79999999999995</v>
      </c>
      <c r="CE13" s="20">
        <f>+s5q!GR15</f>
        <v>605.5</v>
      </c>
      <c r="CF13" s="20">
        <f>+s5q!GS15</f>
        <v>602.20000000000005</v>
      </c>
      <c r="CG13" s="20">
        <f>+s5q!GT15</f>
        <v>621.5</v>
      </c>
      <c r="CH13" s="20">
        <f>+s5q!GU15</f>
        <v>627.6</v>
      </c>
      <c r="CI13" s="20">
        <f>+s5q!GV15</f>
        <v>637.5</v>
      </c>
      <c r="CJ13" s="20">
        <f>+s5q!GW15</f>
        <v>641.5</v>
      </c>
      <c r="CK13" s="20">
        <f>+s5q!GX15</f>
        <v>646.20000000000005</v>
      </c>
      <c r="CL13" s="20">
        <f>+s5q!GY15</f>
        <v>663.3</v>
      </c>
      <c r="CM13" s="20">
        <f>+s5q!GZ15</f>
        <v>671.8</v>
      </c>
      <c r="CN13" s="20">
        <f>+s5q!HA15</f>
        <v>671.1</v>
      </c>
      <c r="CO13" s="20">
        <f>+s5q!HB15</f>
        <v>677.2</v>
      </c>
      <c r="CP13" s="20">
        <f>+s5q!HC15</f>
        <v>691.5</v>
      </c>
      <c r="CQ13" s="20">
        <f>+s5q!HD15</f>
        <v>693.7</v>
      </c>
      <c r="CR13" s="20">
        <f>+s5q!HE15</f>
        <v>692.6</v>
      </c>
      <c r="CS13" s="20">
        <f>+s5q!HF15</f>
        <v>702.6</v>
      </c>
      <c r="CT13" s="20">
        <f>+s5q!HG15</f>
        <v>720.1</v>
      </c>
      <c r="CU13" s="20">
        <f>+s5q!HH15</f>
        <v>722.6</v>
      </c>
      <c r="CV13" s="20">
        <f>+s5q!HI15</f>
        <v>729.5</v>
      </c>
      <c r="CW13" s="20">
        <f>+s5q!HJ15</f>
        <v>734.6</v>
      </c>
      <c r="CX13" s="20">
        <f>+s5q!HK15</f>
        <v>741.2</v>
      </c>
      <c r="CY13" s="20">
        <f>+s5q!HL15</f>
        <v>752.9</v>
      </c>
      <c r="CZ13" s="20">
        <f>+s5q!HM15</f>
        <v>759.6</v>
      </c>
      <c r="DA13" s="20">
        <f>+s5q!HN15</f>
        <v>765</v>
      </c>
      <c r="DB13" s="20">
        <f>+s5q!HO15</f>
        <v>762.7</v>
      </c>
      <c r="DC13" s="20">
        <f>+s5q!HP15</f>
        <v>769.7</v>
      </c>
      <c r="DD13" s="20">
        <f>+s5q!HQ15</f>
        <v>772.5</v>
      </c>
      <c r="DE13" s="20">
        <f>+s5q!HR15</f>
        <v>779.9</v>
      </c>
      <c r="DF13" s="20">
        <f>+s5q!HS15</f>
        <v>775.3</v>
      </c>
      <c r="DG13" s="20">
        <f>+s5q!HT15</f>
        <v>778</v>
      </c>
      <c r="DH13" s="20">
        <f>+s5q!HU15</f>
        <v>791.6</v>
      </c>
      <c r="DI13" s="20">
        <f>+s5q!HV15</f>
        <v>795.7</v>
      </c>
      <c r="DJ13" s="20">
        <f>+s5q!HW15</f>
        <v>809.3</v>
      </c>
      <c r="DK13" s="20">
        <f>+s5q!HX15</f>
        <v>819.5</v>
      </c>
      <c r="DL13" s="20">
        <f>+s5q!HY15</f>
        <v>830.8</v>
      </c>
      <c r="DM13" s="20">
        <f>+s5q!HZ15</f>
        <v>844.1</v>
      </c>
      <c r="DN13" s="20">
        <f>+s5q!IA15</f>
        <v>854.1</v>
      </c>
      <c r="DO13" s="20">
        <f>+s5q!IB15</f>
        <v>864.9</v>
      </c>
      <c r="DP13" s="20">
        <f>+s5q!IC15</f>
        <v>878.8</v>
      </c>
      <c r="DQ13" s="20">
        <f>+s5q!ID15</f>
        <v>896.1</v>
      </c>
      <c r="DR13" s="20">
        <f>+s5q!IE15</f>
        <v>913.7</v>
      </c>
      <c r="DS13" s="20">
        <f>+s5q!IF15</f>
        <v>923.5</v>
      </c>
      <c r="DT13" s="20">
        <f>+s5q!IG15</f>
        <v>937.7</v>
      </c>
      <c r="DU13" s="20">
        <f>+s5q!IH15</f>
        <v>938.4</v>
      </c>
      <c r="DV13" s="20">
        <f>+s5q!II15</f>
        <v>912.2</v>
      </c>
      <c r="DW13" s="20">
        <f>+s5q!IJ15</f>
        <v>259.5</v>
      </c>
      <c r="DX13" s="20">
        <f>+s5q!IK15</f>
        <v>272.7</v>
      </c>
      <c r="DY13" s="20">
        <f>+s5q!IL15</f>
        <v>704.2</v>
      </c>
      <c r="DZ13" s="20">
        <f>+s5q!IM15</f>
        <v>761.4</v>
      </c>
      <c r="EA13" s="20">
        <f>+s5q!IN15</f>
        <v>681.4</v>
      </c>
      <c r="EB13" s="20">
        <f>+s5q!IO15</f>
        <v>802.2</v>
      </c>
      <c r="EC13" s="20">
        <f>+s5q!IP15</f>
        <v>935.9</v>
      </c>
      <c r="ED13" s="20">
        <f>+s5q!IQ15</f>
        <v>1056.3</v>
      </c>
      <c r="EE13" s="20">
        <f>+s5q!IR15</f>
        <v>1095.0999999999999</v>
      </c>
      <c r="EF13" s="20">
        <f>+s5q!IS15</f>
        <v>1108.5999999999999</v>
      </c>
      <c r="EG13" s="20">
        <f>+s5q!IT15</f>
        <v>1108.3</v>
      </c>
      <c r="EH13" s="20">
        <f>+s5q!IU15</f>
        <v>1115.9000000000001</v>
      </c>
      <c r="EI13" s="20">
        <f>+s5q!IV15</f>
        <v>1109.3</v>
      </c>
      <c r="EJ13" s="20">
        <f>+s5q!IW15</f>
        <v>1116.9000000000001</v>
      </c>
    </row>
    <row r="14" spans="1:141" s="20" customFormat="1">
      <c r="A14" s="20" t="s">
        <v>1268</v>
      </c>
      <c r="B14" s="20" t="s">
        <v>1180</v>
      </c>
      <c r="C14" s="20" t="s">
        <v>3</v>
      </c>
      <c r="D14" s="20" t="s">
        <v>1420</v>
      </c>
      <c r="E14" s="20">
        <f>+s5q!DR22</f>
        <v>23</v>
      </c>
      <c r="F14" s="20">
        <f>+s5q!DS22</f>
        <v>24.1</v>
      </c>
      <c r="G14" s="20">
        <f>+s5q!DT22</f>
        <v>24.7</v>
      </c>
      <c r="H14" s="20">
        <f>+s5q!DU22</f>
        <v>25.1</v>
      </c>
      <c r="I14" s="20">
        <f>+s5q!DV22</f>
        <v>25.6</v>
      </c>
      <c r="J14" s="20">
        <f>+s5q!DW22</f>
        <v>25.7</v>
      </c>
      <c r="K14" s="20">
        <f>+s5q!DX22</f>
        <v>25.4</v>
      </c>
      <c r="L14" s="20">
        <f>+s5q!DY22</f>
        <v>26</v>
      </c>
      <c r="M14" s="20">
        <f>+s5q!DZ22</f>
        <v>27.3</v>
      </c>
      <c r="N14" s="20">
        <f>+s5q!EA22</f>
        <v>29.3</v>
      </c>
      <c r="O14" s="20">
        <f>+s5q!EB22</f>
        <v>30.3</v>
      </c>
      <c r="P14" s="20">
        <f>+s5q!EC22</f>
        <v>30.8</v>
      </c>
      <c r="Q14" s="20">
        <f>+s5q!ED22</f>
        <v>32.299999999999997</v>
      </c>
      <c r="R14" s="20">
        <f>+s5q!EE22</f>
        <v>29.8</v>
      </c>
      <c r="S14" s="20">
        <f>+s5q!EF22</f>
        <v>28.7</v>
      </c>
      <c r="T14" s="20">
        <f>+s5q!EG22</f>
        <v>29</v>
      </c>
      <c r="U14" s="20">
        <f>+s5q!EH22</f>
        <v>30.7</v>
      </c>
      <c r="V14" s="20">
        <f>+s5q!EI22</f>
        <v>33.799999999999997</v>
      </c>
      <c r="W14" s="20">
        <f>+s5q!EJ22</f>
        <v>35.4</v>
      </c>
      <c r="X14" s="20">
        <f>+s5q!EK22</f>
        <v>35.4</v>
      </c>
      <c r="Y14" s="20">
        <f>+s5q!EL22</f>
        <v>33.9</v>
      </c>
      <c r="Z14" s="20">
        <f>+s5q!EM22</f>
        <v>30.8</v>
      </c>
      <c r="AA14" s="20">
        <f>+s5q!EN22</f>
        <v>29.3</v>
      </c>
      <c r="AB14" s="20">
        <f>+s5q!EO22</f>
        <v>29.4</v>
      </c>
      <c r="AC14" s="20">
        <f>+s5q!EP22</f>
        <v>31.1</v>
      </c>
      <c r="AD14" s="20">
        <f>+s5q!EQ22</f>
        <v>34.299999999999997</v>
      </c>
      <c r="AE14" s="20">
        <f>+s5q!ER22</f>
        <v>36.799999999999997</v>
      </c>
      <c r="AF14" s="20">
        <f>+s5q!ES22</f>
        <v>38.6</v>
      </c>
      <c r="AG14" s="20">
        <f>+s5q!ET22</f>
        <v>39.6</v>
      </c>
      <c r="AH14" s="20">
        <f>+s5q!EU22</f>
        <v>40</v>
      </c>
      <c r="AI14" s="20">
        <f>+s5q!EV22</f>
        <v>39.5</v>
      </c>
      <c r="AJ14" s="20">
        <f>+s5q!EW22</f>
        <v>38.299999999999997</v>
      </c>
      <c r="AK14" s="20">
        <f>+s5q!EX22</f>
        <v>36.1</v>
      </c>
      <c r="AL14" s="20">
        <f>+s5q!EY22</f>
        <v>32.6</v>
      </c>
      <c r="AM14" s="20">
        <f>+s5q!EZ22</f>
        <v>29.9</v>
      </c>
      <c r="AN14" s="20">
        <f>+s5q!FA22</f>
        <v>31.3</v>
      </c>
      <c r="AO14" s="20">
        <f>+s5q!FB22</f>
        <v>42.6</v>
      </c>
      <c r="AP14" s="20">
        <f>+s5q!FC22</f>
        <v>42.7</v>
      </c>
      <c r="AQ14" s="20">
        <f>+s5q!FD22</f>
        <v>46</v>
      </c>
      <c r="AR14" s="20">
        <f>+s5q!FE22</f>
        <v>46.9</v>
      </c>
      <c r="AS14" s="20">
        <f>+s5q!FF22</f>
        <v>46.8</v>
      </c>
      <c r="AT14" s="20">
        <f>+s5q!FG22</f>
        <v>45</v>
      </c>
      <c r="AU14" s="20">
        <f>+s5q!FH22</f>
        <v>43.9</v>
      </c>
      <c r="AV14" s="20">
        <f>+s5q!FI22</f>
        <v>44.8</v>
      </c>
      <c r="AW14" s="20">
        <f>+s5q!FJ22</f>
        <v>48.1</v>
      </c>
      <c r="AX14" s="20">
        <f>+s5q!FK22</f>
        <v>52.3</v>
      </c>
      <c r="AY14" s="20">
        <f>+s5q!FL22</f>
        <v>55.5</v>
      </c>
      <c r="AZ14" s="20">
        <f>+s5q!FM22</f>
        <v>56.9</v>
      </c>
      <c r="BA14" s="20">
        <f>+s5q!FN22</f>
        <v>56.2</v>
      </c>
      <c r="BB14" s="20">
        <f>+s5q!FO22</f>
        <v>52</v>
      </c>
      <c r="BC14" s="20">
        <f>+s5q!FP22</f>
        <v>50.4</v>
      </c>
      <c r="BD14" s="20">
        <f>+s5q!FQ22</f>
        <v>51.1</v>
      </c>
      <c r="BE14" s="20">
        <f>+s5q!FR22</f>
        <v>54.5</v>
      </c>
      <c r="BF14" s="20">
        <f>+s5q!FS22</f>
        <v>58.7</v>
      </c>
      <c r="BG14" s="20">
        <f>+s5q!FT22</f>
        <v>61.8</v>
      </c>
      <c r="BH14" s="20">
        <f>+s5q!FU22</f>
        <v>63.2</v>
      </c>
      <c r="BI14" s="20">
        <f>+s5q!FV22</f>
        <v>62.7</v>
      </c>
      <c r="BJ14" s="20">
        <f>+s5q!FW22</f>
        <v>63.4</v>
      </c>
      <c r="BK14" s="20">
        <f>+s5q!FX22</f>
        <v>60.5</v>
      </c>
      <c r="BL14" s="20">
        <f>+s5q!FY22</f>
        <v>61.7</v>
      </c>
      <c r="BM14" s="20">
        <f>+s5q!FZ22</f>
        <v>64.599999999999994</v>
      </c>
      <c r="BN14" s="20">
        <f>+s5q!GA22</f>
        <v>74.3</v>
      </c>
      <c r="BO14" s="20">
        <f>+s5q!GB22</f>
        <v>80.3</v>
      </c>
      <c r="BP14" s="20">
        <f>+s5q!GC22</f>
        <v>81.900000000000006</v>
      </c>
      <c r="BQ14" s="20">
        <f>+s5q!GD22</f>
        <v>80.7</v>
      </c>
      <c r="BR14" s="20">
        <f>+s5q!GE22</f>
        <v>73</v>
      </c>
      <c r="BS14" s="20">
        <f>+s5q!GF22</f>
        <v>68.900000000000006</v>
      </c>
      <c r="BT14" s="20">
        <f>+s5q!GG22</f>
        <v>67.400000000000006</v>
      </c>
      <c r="BU14" s="20">
        <f>+s5q!GH22</f>
        <v>64.8</v>
      </c>
      <c r="BV14" s="20">
        <f>+s5q!GI22</f>
        <v>63.3</v>
      </c>
      <c r="BW14" s="20">
        <f>+s5q!GJ22</f>
        <v>60.6</v>
      </c>
      <c r="BX14" s="20">
        <f>+s5q!GK22</f>
        <v>57.5</v>
      </c>
      <c r="BY14" s="20">
        <f>+s5q!GL22</f>
        <v>55</v>
      </c>
      <c r="BZ14" s="20">
        <f>+s5q!GM22</f>
        <v>50.3</v>
      </c>
      <c r="CA14" s="20">
        <f>+s5q!GN22</f>
        <v>42</v>
      </c>
      <c r="CB14" s="20">
        <f>+s5q!GO22</f>
        <v>41.6</v>
      </c>
      <c r="CC14" s="20">
        <f>+s5q!GP22</f>
        <v>51.4</v>
      </c>
      <c r="CD14" s="20">
        <f>+s5q!GQ22</f>
        <v>52.5</v>
      </c>
      <c r="CE14" s="20">
        <f>+s5q!GR22</f>
        <v>67.099999999999994</v>
      </c>
      <c r="CF14" s="20">
        <f>+s5q!GS22</f>
        <v>60.2</v>
      </c>
      <c r="CG14" s="20">
        <f>+s5q!GT22</f>
        <v>62.4</v>
      </c>
      <c r="CH14" s="20">
        <f>+s5q!GU22</f>
        <v>69.7</v>
      </c>
      <c r="CI14" s="20">
        <f>+s5q!GV22</f>
        <v>71.400000000000006</v>
      </c>
      <c r="CJ14" s="20">
        <f>+s5q!GW22</f>
        <v>72.5</v>
      </c>
      <c r="CK14" s="20">
        <f>+s5q!GX22</f>
        <v>73.599999999999994</v>
      </c>
      <c r="CL14" s="20">
        <f>+s5q!GY22</f>
        <v>77.099999999999994</v>
      </c>
      <c r="CM14" s="20">
        <f>+s5q!GZ22</f>
        <v>79.3</v>
      </c>
      <c r="CN14" s="20">
        <f>+s5q!HA22</f>
        <v>80.5</v>
      </c>
      <c r="CO14" s="20">
        <f>+s5q!HB22</f>
        <v>82.6</v>
      </c>
      <c r="CP14" s="20">
        <f>+s5q!HC22</f>
        <v>86.4</v>
      </c>
      <c r="CQ14" s="20">
        <f>+s5q!HD22</f>
        <v>82.3</v>
      </c>
      <c r="CR14" s="20">
        <f>+s5q!HE22</f>
        <v>79.099999999999994</v>
      </c>
      <c r="CS14" s="20">
        <f>+s5q!HF22</f>
        <v>81.8</v>
      </c>
      <c r="CT14" s="20">
        <f>+s5q!HG22</f>
        <v>83</v>
      </c>
      <c r="CU14" s="20">
        <f>+s5q!HH22</f>
        <v>82</v>
      </c>
      <c r="CV14" s="20">
        <f>+s5q!HI22</f>
        <v>80</v>
      </c>
      <c r="CW14" s="20">
        <f>+s5q!HJ22</f>
        <v>91.6</v>
      </c>
      <c r="CX14" s="20">
        <f>+s5q!HK22</f>
        <v>83.4</v>
      </c>
      <c r="CY14" s="20">
        <f>+s5q!HL22</f>
        <v>82.3</v>
      </c>
      <c r="CZ14" s="20">
        <f>+s5q!HM22</f>
        <v>81.7</v>
      </c>
      <c r="DA14" s="20">
        <f>+s5q!HN22</f>
        <v>81.599999999999994</v>
      </c>
      <c r="DB14" s="20">
        <f>+s5q!HO22</f>
        <v>82.1</v>
      </c>
      <c r="DC14" s="20">
        <f>+s5q!HP22</f>
        <v>81.099999999999994</v>
      </c>
      <c r="DD14" s="20">
        <f>+s5q!HQ22</f>
        <v>78.400000000000006</v>
      </c>
      <c r="DE14" s="20">
        <f>+s5q!HR22</f>
        <v>157.5</v>
      </c>
      <c r="DF14" s="20">
        <f>+s5q!HS22</f>
        <v>66.099999999999994</v>
      </c>
      <c r="DG14" s="20">
        <f>+s5q!HT22</f>
        <v>64.400000000000006</v>
      </c>
      <c r="DH14" s="20">
        <f>+s5q!HU22</f>
        <v>66.3</v>
      </c>
      <c r="DI14" s="20">
        <f>+s5q!HV22</f>
        <v>96.6</v>
      </c>
      <c r="DJ14" s="20">
        <f>+s5q!HW22</f>
        <v>81.8</v>
      </c>
      <c r="DK14" s="20">
        <f>+s5q!HX22</f>
        <v>99.9</v>
      </c>
      <c r="DL14" s="20">
        <f>+s5q!HY22</f>
        <v>94.1</v>
      </c>
      <c r="DM14" s="20">
        <f>+s5q!HZ22</f>
        <v>95.8</v>
      </c>
      <c r="DN14" s="20">
        <f>+s5q!IA22</f>
        <v>100.1</v>
      </c>
      <c r="DO14" s="20">
        <f>+s5q!IB22</f>
        <v>98.2</v>
      </c>
      <c r="DP14" s="20">
        <f>+s5q!IC22</f>
        <v>95.5</v>
      </c>
      <c r="DQ14" s="20">
        <f>+s5q!ID22</f>
        <v>97.2</v>
      </c>
      <c r="DR14" s="20">
        <f>+s5q!IE22</f>
        <v>92.8</v>
      </c>
      <c r="DS14" s="20">
        <f>+s5q!IF22</f>
        <v>81.5</v>
      </c>
      <c r="DT14" s="20">
        <f>+s5q!IG22</f>
        <v>102.1</v>
      </c>
      <c r="DU14" s="20">
        <f>+s5q!IH22</f>
        <v>83</v>
      </c>
      <c r="DV14" s="20">
        <f>+s5q!II22</f>
        <v>89.1</v>
      </c>
      <c r="DW14" s="20">
        <f>+s5q!IJ22</f>
        <v>92</v>
      </c>
      <c r="DX14" s="20">
        <f>+s5q!IK22</f>
        <v>90.6</v>
      </c>
      <c r="DY14" s="20">
        <f>+s5q!IL22</f>
        <v>91.8</v>
      </c>
      <c r="DZ14" s="20">
        <f>+s5q!IM22</f>
        <v>119.5</v>
      </c>
      <c r="EA14" s="20">
        <f>+s5q!IN22</f>
        <v>125.4</v>
      </c>
      <c r="EB14" s="20">
        <f>+s5q!IO22</f>
        <v>122.2</v>
      </c>
      <c r="EC14" s="20">
        <f>+s5q!IP22</f>
        <v>118.7</v>
      </c>
      <c r="ED14" s="20">
        <f>+s5q!IQ22</f>
        <v>129.30000000000001</v>
      </c>
      <c r="EE14" s="20">
        <f>+s5q!IR22</f>
        <v>124.2</v>
      </c>
      <c r="EF14" s="20">
        <f>+s5q!IS22</f>
        <v>122.2</v>
      </c>
      <c r="EG14" s="20">
        <f>+s5q!IT22</f>
        <v>122.8</v>
      </c>
      <c r="EH14" s="20">
        <f>+s5q!IU22</f>
        <v>135.1</v>
      </c>
      <c r="EI14" s="20">
        <f>+s5q!IV22</f>
        <v>135.19999999999999</v>
      </c>
      <c r="EJ14" s="20">
        <f>+s5q!IW22</f>
        <v>137.6</v>
      </c>
    </row>
    <row r="15" spans="1:141" s="85" customFormat="1">
      <c r="A15" s="85" t="s">
        <v>1268</v>
      </c>
      <c r="B15" s="85" t="s">
        <v>2637</v>
      </c>
      <c r="C15" s="85" t="s">
        <v>3</v>
      </c>
      <c r="D15" s="85" t="s">
        <v>2638</v>
      </c>
      <c r="E15" s="85">
        <f>+'Z1.L224'!J4/1000</f>
        <v>3140.0079999999998</v>
      </c>
      <c r="F15" s="85">
        <f>+'Z1.L224'!K4/1000</f>
        <v>3006.9070000000002</v>
      </c>
      <c r="G15" s="85">
        <f>+'Z1.L224'!L4/1000</f>
        <v>3136.2510000000002</v>
      </c>
      <c r="H15" s="85">
        <f>+'Z1.L224'!M4/1000</f>
        <v>2654.7739999999999</v>
      </c>
      <c r="I15" s="85">
        <f>+'Z1.L224'!N4/1000</f>
        <v>2956.9920000000002</v>
      </c>
      <c r="J15" s="85">
        <f>+'Z1.L224'!O4/1000</f>
        <v>3397.9229999999998</v>
      </c>
      <c r="K15" s="85">
        <f>+'Z1.L224'!P4/1000</f>
        <v>3355.9839999999999</v>
      </c>
      <c r="L15" s="85">
        <f>+'Z1.L224'!Q4/1000</f>
        <v>3538.0250000000001</v>
      </c>
      <c r="M15" s="85">
        <f>+'Z1.L224'!R4/1000</f>
        <v>4000.4169999999999</v>
      </c>
      <c r="N15" s="85">
        <f>+'Z1.L224'!S4/1000</f>
        <v>3914.3139999999999</v>
      </c>
      <c r="O15" s="85">
        <f>+'Z1.L224'!T4/1000</f>
        <v>3876.6080000000002</v>
      </c>
      <c r="P15" s="85">
        <f>+'Z1.L224'!U4/1000</f>
        <v>3973.482</v>
      </c>
      <c r="Q15" s="85">
        <f>+'Z1.L224'!V4/1000</f>
        <v>4369.2610000000004</v>
      </c>
      <c r="R15" s="85">
        <f>+'Z1.L224'!W4/1000</f>
        <v>4493.6170000000002</v>
      </c>
      <c r="S15" s="85">
        <f>+'Z1.L224'!X4/1000</f>
        <v>4515.232</v>
      </c>
      <c r="T15" s="85">
        <f>+'Z1.L224'!Y4/1000</f>
        <v>4646.1899999999996</v>
      </c>
      <c r="U15" s="85">
        <f>+'Z1.L224'!Z4/1000</f>
        <v>4865.3389999999999</v>
      </c>
      <c r="V15" s="85">
        <f>+'Z1.L224'!AA4/1000</f>
        <v>4658.75</v>
      </c>
      <c r="W15" s="85">
        <f>+'Z1.L224'!AB4/1000</f>
        <v>4573.0940000000001</v>
      </c>
      <c r="X15" s="85">
        <f>+'Z1.L224'!AC4/1000</f>
        <v>4833.5789999999997</v>
      </c>
      <c r="Y15" s="85">
        <f>+'Z1.L224'!AD4/1000</f>
        <v>4831.5770000000002</v>
      </c>
      <c r="Z15" s="85">
        <f>+'Z1.L224'!AE4/1000</f>
        <v>5203.1930000000002</v>
      </c>
      <c r="AA15" s="85">
        <f>+'Z1.L224'!AF4/1000</f>
        <v>5633.1009999999997</v>
      </c>
      <c r="AB15" s="85">
        <f>+'Z1.L224'!AG4/1000</f>
        <v>6064.6279999999997</v>
      </c>
      <c r="AC15" s="85">
        <f>+'Z1.L224'!AH4/1000</f>
        <v>6449.9740000000002</v>
      </c>
      <c r="AD15" s="85">
        <f>+'Z1.L224'!AI4/1000</f>
        <v>6728.6610000000001</v>
      </c>
      <c r="AE15" s="85">
        <f>+'Z1.L224'!AJ4/1000</f>
        <v>7035.65</v>
      </c>
      <c r="AF15" s="85">
        <f>+'Z1.L224'!AK4/1000</f>
        <v>7100.424</v>
      </c>
      <c r="AG15" s="85">
        <f>+'Z1.L224'!AL4/1000</f>
        <v>7403.5</v>
      </c>
      <c r="AH15" s="85">
        <f>+'Z1.L224'!AM4/1000</f>
        <v>7436.634</v>
      </c>
      <c r="AI15" s="85">
        <f>+'Z1.L224'!AN4/1000</f>
        <v>8571.75</v>
      </c>
      <c r="AJ15" s="85">
        <f>+'Z1.L224'!AO4/1000</f>
        <v>9280.7270000000008</v>
      </c>
      <c r="AK15" s="85">
        <f>+'Z1.L224'!AP4/1000</f>
        <v>9414.7430000000004</v>
      </c>
      <c r="AL15" s="85">
        <f>+'Z1.L224'!AQ4/1000</f>
        <v>10751.39</v>
      </c>
      <c r="AM15" s="85">
        <f>+'Z1.L224'!AR4/1000</f>
        <v>10940.513000000001</v>
      </c>
      <c r="AN15" s="85">
        <f>+'Z1.L224'!AS4/1000</f>
        <v>9877.3490000000002</v>
      </c>
      <c r="AO15" s="85">
        <f>+'Z1.L224'!AT4/1000</f>
        <v>11821.734</v>
      </c>
      <c r="AP15" s="85">
        <f>+'Z1.L224'!AU4/1000</f>
        <v>12071.321</v>
      </c>
      <c r="AQ15" s="85">
        <f>+'Z1.L224'!AV4/1000</f>
        <v>13119.191000000001</v>
      </c>
      <c r="AR15" s="85">
        <f>+'Z1.L224'!AW4/1000</f>
        <v>12665.844999999999</v>
      </c>
      <c r="AS15" s="85">
        <f>+'Z1.L224'!AX4/1000</f>
        <v>15352.446</v>
      </c>
      <c r="AT15" s="85">
        <f>+'Z1.L224'!AY4/1000</f>
        <v>16256.811</v>
      </c>
      <c r="AU15" s="85">
        <f>+'Z1.L224'!AZ4/1000</f>
        <v>15607.616</v>
      </c>
      <c r="AV15" s="85">
        <f>+'Z1.L224'!BA4/1000</f>
        <v>15276.558999999999</v>
      </c>
      <c r="AW15" s="85">
        <f>+'Z1.L224'!BB4/1000</f>
        <v>13358.251</v>
      </c>
      <c r="AX15" s="85">
        <f>+'Z1.L224'!BC4/1000</f>
        <v>11810.561</v>
      </c>
      <c r="AY15" s="85">
        <f>+'Z1.L224'!BD4/1000</f>
        <v>12675.050999999999</v>
      </c>
      <c r="AZ15" s="85">
        <f>+'Z1.L224'!BE4/1000</f>
        <v>10652.093000000001</v>
      </c>
      <c r="BA15" s="85">
        <f>+'Z1.L224'!BF4/1000</f>
        <v>12004.067999999999</v>
      </c>
      <c r="BB15" s="85">
        <f>+'Z1.L224'!BG4/1000</f>
        <v>12056.210999999999</v>
      </c>
      <c r="BC15" s="85">
        <f>+'Z1.L224'!BH4/1000</f>
        <v>10466.587</v>
      </c>
      <c r="BD15" s="85">
        <f>+'Z1.L224'!BI4/1000</f>
        <v>8703.11</v>
      </c>
      <c r="BE15" s="85">
        <f>+'Z1.L224'!BJ4/1000</f>
        <v>9304.8130000000001</v>
      </c>
      <c r="BF15" s="85">
        <f>+'Z1.L224'!BK4/1000</f>
        <v>9040.5049999999992</v>
      </c>
      <c r="BG15" s="85">
        <f>+'Z1.L224'!BL4/1000</f>
        <v>10390.112999999999</v>
      </c>
      <c r="BH15" s="85">
        <f>+'Z1.L224'!BM4/1000</f>
        <v>10785.308999999999</v>
      </c>
      <c r="BI15" s="85">
        <f>+'Z1.L224'!BN4/1000</f>
        <v>11953.287</v>
      </c>
      <c r="BJ15" s="85">
        <f>+'Z1.L224'!BO4/1000</f>
        <v>12341.665000000001</v>
      </c>
      <c r="BK15" s="85">
        <f>+'Z1.L224'!BP4/1000</f>
        <v>12638.644</v>
      </c>
      <c r="BL15" s="85">
        <f>+'Z1.L224'!BQ4/1000</f>
        <v>12358.069</v>
      </c>
      <c r="BM15" s="85">
        <f>+'Z1.L224'!BR4/1000</f>
        <v>13532.665000000001</v>
      </c>
      <c r="BN15" s="85">
        <f>+'Z1.L224'!BS4/1000</f>
        <v>13480.161</v>
      </c>
      <c r="BO15" s="85">
        <f>+'Z1.L224'!BT4/1000</f>
        <v>13756.421</v>
      </c>
      <c r="BP15" s="85">
        <f>+'Z1.L224'!BU4/1000</f>
        <v>14254.529</v>
      </c>
      <c r="BQ15" s="85">
        <f>+'Z1.L224'!BV4/1000</f>
        <v>14242.791999999999</v>
      </c>
      <c r="BR15" s="85">
        <f>+'Z1.L224'!BW4/1000</f>
        <v>15247.491</v>
      </c>
      <c r="BS15" s="85">
        <f>+'Z1.L224'!BX4/1000</f>
        <v>14755.495000000001</v>
      </c>
      <c r="BT15" s="85">
        <f>+'Z1.L224'!BY4/1000</f>
        <v>15157.254999999999</v>
      </c>
      <c r="BU15" s="85">
        <f>+'Z1.L224'!BZ4/1000</f>
        <v>16003.136</v>
      </c>
      <c r="BV15" s="85">
        <f>+'Z1.L224'!CA4/1000</f>
        <v>16674.487000000001</v>
      </c>
      <c r="BW15" s="85">
        <f>+'Z1.L224'!CB4/1000</f>
        <v>17408.228999999999</v>
      </c>
      <c r="BX15" s="85">
        <f>+'Z1.L224'!CC4/1000</f>
        <v>17595.3</v>
      </c>
      <c r="BY15" s="85">
        <f>+'Z1.L224'!CD4/1000</f>
        <v>16901.609</v>
      </c>
      <c r="BZ15" s="85">
        <f>+'Z1.L224'!CE4/1000</f>
        <v>15621.111999999999</v>
      </c>
      <c r="CA15" s="85">
        <f>+'Z1.L224'!CF4/1000</f>
        <v>15448.393</v>
      </c>
      <c r="CB15" s="85">
        <f>+'Z1.L224'!CG4/1000</f>
        <v>13832.343000000001</v>
      </c>
      <c r="CC15" s="85">
        <f>+'Z1.L224'!CH4/1000</f>
        <v>11035.861999999999</v>
      </c>
      <c r="CD15" s="85">
        <f>+'Z1.L224'!CI4/1000</f>
        <v>9941.69</v>
      </c>
      <c r="CE15" s="85">
        <f>+'Z1.L224'!CJ4/1000</f>
        <v>11328.56</v>
      </c>
      <c r="CF15" s="85">
        <f>+'Z1.L224'!CK4/1000</f>
        <v>12952.532999999999</v>
      </c>
      <c r="CG15" s="85">
        <f>+'Z1.L224'!CL4/1000</f>
        <v>13626.661</v>
      </c>
      <c r="CH15" s="85">
        <f>+'Z1.L224'!CM4/1000</f>
        <v>14199.412</v>
      </c>
      <c r="CI15" s="85">
        <f>+'Z1.L224'!CN4/1000</f>
        <v>12745.608</v>
      </c>
      <c r="CJ15" s="85">
        <f>+'Z1.L224'!CO4/1000</f>
        <v>14132.648999999999</v>
      </c>
      <c r="CK15" s="85">
        <f>+'Z1.L224'!CP4/1000</f>
        <v>15535.258</v>
      </c>
      <c r="CL15" s="85">
        <f>+'Z1.L224'!CQ4/1000</f>
        <v>16525.313999999998</v>
      </c>
      <c r="CM15" s="85">
        <f>+'Z1.L224'!CR4/1000</f>
        <v>16477.256000000001</v>
      </c>
      <c r="CN15" s="85">
        <f>+'Z1.L224'!CS4/1000</f>
        <v>14151.763999999999</v>
      </c>
      <c r="CO15" s="85">
        <f>+'Z1.L224'!CT4/1000</f>
        <v>15536.584000000001</v>
      </c>
      <c r="CP15" s="85">
        <f>+'Z1.L224'!CU4/1000</f>
        <v>16914.934000000001</v>
      </c>
      <c r="CQ15" s="85">
        <f>+'Z1.L224'!CV4/1000</f>
        <v>16442.496999999999</v>
      </c>
      <c r="CR15" s="85">
        <f>+'Z1.L224'!CW4/1000</f>
        <v>17612.75</v>
      </c>
      <c r="CS15" s="85">
        <f>+'Z1.L224'!CX4/1000</f>
        <v>17405.043000000001</v>
      </c>
      <c r="CT15" s="85">
        <f>+'Z1.L224'!CY4/1000</f>
        <v>19590.599999999999</v>
      </c>
      <c r="CU15" s="85">
        <f>+'Z1.L224'!CZ4/1000</f>
        <v>19945.607</v>
      </c>
      <c r="CV15" s="85">
        <f>+'Z1.L224'!DA4/1000</f>
        <v>21026.195</v>
      </c>
      <c r="CW15" s="85">
        <f>+'Z1.L224'!DB4/1000</f>
        <v>22564.303</v>
      </c>
      <c r="CX15" s="85">
        <f>+'Z1.L224'!DC4/1000</f>
        <v>23350.238000000001</v>
      </c>
      <c r="CY15" s="85">
        <f>+'Z1.L224'!DD4/1000</f>
        <v>24437.196</v>
      </c>
      <c r="CZ15" s="85">
        <f>+'Z1.L224'!DE4/1000</f>
        <v>24241.350999999999</v>
      </c>
      <c r="DA15" s="85">
        <f>+'Z1.L224'!DF4/1000</f>
        <v>25222.421999999999</v>
      </c>
      <c r="DB15" s="85">
        <f>+'Z1.L224'!DG4/1000</f>
        <v>25435.322</v>
      </c>
      <c r="DC15" s="85">
        <f>+'Z1.L224'!DH4/1000</f>
        <v>25129.855</v>
      </c>
      <c r="DD15" s="85">
        <f>+'Z1.L224'!DI4/1000</f>
        <v>23224.51</v>
      </c>
      <c r="DE15" s="85">
        <f>+'Z1.L224'!DJ4/1000</f>
        <v>24300.491000000002</v>
      </c>
      <c r="DF15" s="85">
        <f>+'Z1.L224'!DK4/1000</f>
        <v>24721.808000000001</v>
      </c>
      <c r="DG15" s="85">
        <f>+'Z1.L224'!DL4/1000</f>
        <v>25216.344000000001</v>
      </c>
      <c r="DH15" s="85">
        <f>+'Z1.L224'!DM4/1000</f>
        <v>25796.651000000002</v>
      </c>
      <c r="DI15" s="85">
        <f>+'Z1.L224'!DN4/1000</f>
        <v>25818.18</v>
      </c>
      <c r="DJ15" s="85">
        <f>+'Z1.L224'!DO4/1000</f>
        <v>27217.094000000001</v>
      </c>
      <c r="DK15" s="85">
        <f>+'Z1.L224'!DP4/1000</f>
        <v>27634.267</v>
      </c>
      <c r="DL15" s="85">
        <f>+'Z1.L224'!DQ4/1000</f>
        <v>28421.574000000001</v>
      </c>
      <c r="DM15" s="85">
        <f>+'Z1.L224'!DR4/1000</f>
        <v>29960.16</v>
      </c>
      <c r="DN15" s="85">
        <f>+'Z1.L224'!DS4/1000</f>
        <v>29674.573</v>
      </c>
      <c r="DO15" s="85">
        <f>+'Z1.L224'!DT4/1000</f>
        <v>30792.036</v>
      </c>
      <c r="DP15" s="85">
        <f>+'Z1.L224'!DU4/1000</f>
        <v>32559.136999999999</v>
      </c>
      <c r="DQ15" s="85">
        <f>+'Z1.L224'!DV4/1000</f>
        <v>27796.269</v>
      </c>
      <c r="DR15" s="85">
        <f>+'Z1.L224'!DW4/1000</f>
        <v>31912.893</v>
      </c>
      <c r="DS15" s="85">
        <f>+'Z1.L224'!DX4/1000</f>
        <v>32687.199000000001</v>
      </c>
      <c r="DT15" s="85">
        <f>+'Z1.L224'!DY4/1000</f>
        <v>32863.345999999998</v>
      </c>
      <c r="DU15" s="85">
        <f>+'Z1.L224'!DZ4/1000</f>
        <v>35166.466999999997</v>
      </c>
      <c r="DV15" s="85">
        <f>+'Z1.L224'!EA4/1000</f>
        <v>28076.141</v>
      </c>
      <c r="DW15" s="85">
        <f>+'Z1.L224'!EB4/1000</f>
        <v>34612.285000000003</v>
      </c>
      <c r="DX15" s="85">
        <f>+'Z1.L224'!EC4/1000</f>
        <v>38172.192000000003</v>
      </c>
      <c r="DY15" s="85">
        <f>+'Z1.L224'!ED4/1000</f>
        <v>43849.381000000001</v>
      </c>
      <c r="DZ15" s="85">
        <f>+'Z1.L224'!EE4/1000</f>
        <v>46519.089</v>
      </c>
      <c r="EA15" s="85">
        <f>+'Z1.L224'!EF4/1000</f>
        <v>50145.726999999999</v>
      </c>
      <c r="EB15" s="85">
        <f>+'Z1.L224'!EG4/1000</f>
        <v>49990.067999999999</v>
      </c>
      <c r="EC15" s="85">
        <f>+'Z1.L224'!EH4/1000</f>
        <v>53502.798000000003</v>
      </c>
      <c r="ED15" s="85">
        <f>+'Z1.L224'!EI4/1000</f>
        <v>50819.663999999997</v>
      </c>
      <c r="EE15" s="85">
        <f>+'Z1.L224'!EJ4/1000</f>
        <v>42041.462</v>
      </c>
      <c r="EF15" s="85">
        <f>+'Z1.L224'!EK4/1000</f>
        <v>40117.745999999999</v>
      </c>
      <c r="EG15" s="85">
        <f>+'Z1.L224'!EL4/1000</f>
        <v>41617.788999999997</v>
      </c>
      <c r="EH15" s="85">
        <f>+'Z1.L224'!EM4/1000</f>
        <v>44861.81</v>
      </c>
      <c r="EI15" s="85">
        <f>+'Z1.L224'!EN4/1000</f>
        <v>48382.909</v>
      </c>
      <c r="EJ15" s="85">
        <f>+'Z1.L224'!EO4/1000</f>
        <v>46278.821000000004</v>
      </c>
      <c r="EK15" s="85">
        <f>+'Z1.L224'!EP4/1000</f>
        <v>51547.171000000002</v>
      </c>
    </row>
    <row r="16" spans="1:141" s="85" customFormat="1">
      <c r="A16" s="85" t="s">
        <v>1268</v>
      </c>
      <c r="B16" s="85" t="s">
        <v>2637</v>
      </c>
      <c r="C16" s="85" t="s">
        <v>3</v>
      </c>
      <c r="D16" s="85" t="s">
        <v>2639</v>
      </c>
      <c r="AG16" s="85">
        <f>+'Z1.L224'!AL5/1000</f>
        <v>6452.65</v>
      </c>
      <c r="AH16" s="85">
        <f>+'Z1.L224'!AM5/1000</f>
        <v>6450.0029999999997</v>
      </c>
      <c r="AI16" s="85">
        <f>+'Z1.L224'!AN5/1000</f>
        <v>7458.098</v>
      </c>
      <c r="AJ16" s="85">
        <f>+'Z1.L224'!AO5/1000</f>
        <v>8127.0110000000004</v>
      </c>
      <c r="AK16" s="85">
        <f>+'Z1.L224'!AP5/1000</f>
        <v>8173.4840000000004</v>
      </c>
      <c r="AL16" s="85">
        <f>+'Z1.L224'!AQ5/1000</f>
        <v>9294.991</v>
      </c>
      <c r="AM16" s="85">
        <f>+'Z1.L224'!AR5/1000</f>
        <v>9495.9560000000001</v>
      </c>
      <c r="AN16" s="85">
        <f>+'Z1.L224'!AS5/1000</f>
        <v>8546.3140000000003</v>
      </c>
      <c r="AO16" s="85">
        <f>+'Z1.L224'!AT5/1000</f>
        <v>10310.699000000001</v>
      </c>
      <c r="AP16" s="85">
        <f>+'Z1.L224'!AU5/1000</f>
        <v>10616</v>
      </c>
      <c r="AQ16" s="85">
        <f>+'Z1.L224'!AV5/1000</f>
        <v>11484.432000000001</v>
      </c>
      <c r="AR16" s="85">
        <f>+'Z1.L224'!AW5/1000</f>
        <v>11068.91</v>
      </c>
      <c r="AS16" s="85">
        <f>+'Z1.L224'!AX5/1000</f>
        <v>13687.036</v>
      </c>
      <c r="AT16" s="85">
        <f>+'Z1.L224'!AY5/1000</f>
        <v>14655.293</v>
      </c>
      <c r="AU16" s="85">
        <f>+'Z1.L224'!AZ5/1000</f>
        <v>14006.884</v>
      </c>
      <c r="AV16" s="85">
        <f>+'Z1.L224'!BA5/1000</f>
        <v>13727.77</v>
      </c>
      <c r="AW16" s="85">
        <f>+'Z1.L224'!BB5/1000</f>
        <v>11865.829</v>
      </c>
      <c r="AX16" s="85">
        <f>+'Z1.L224'!BC5/1000</f>
        <v>10334.219999999999</v>
      </c>
      <c r="AY16" s="85">
        <f>+'Z1.L224'!BD5/1000</f>
        <v>11095.657999999999</v>
      </c>
      <c r="AZ16" s="85">
        <f>+'Z1.L224'!BE5/1000</f>
        <v>9223.4470000000001</v>
      </c>
      <c r="BA16" s="85">
        <f>+'Z1.L224'!BF5/1000</f>
        <v>10431.924999999999</v>
      </c>
      <c r="BB16" s="85">
        <f>+'Z1.L224'!BG5/1000</f>
        <v>10434.455</v>
      </c>
      <c r="BC16" s="85">
        <f>+'Z1.L224'!BH5/1000</f>
        <v>8939.9809999999998</v>
      </c>
      <c r="BD16" s="85">
        <f>+'Z1.L224'!BI5/1000</f>
        <v>7370.7120000000004</v>
      </c>
      <c r="BE16" s="85">
        <f>+'Z1.L224'!BJ5/1000</f>
        <v>7957.7849999999999</v>
      </c>
      <c r="BF16" s="85">
        <f>+'Z1.L224'!BK5/1000</f>
        <v>7736.33</v>
      </c>
      <c r="BG16" s="85">
        <f>+'Z1.L224'!BL5/1000</f>
        <v>8951.9390000000003</v>
      </c>
      <c r="BH16" s="85">
        <f>+'Z1.L224'!BM5/1000</f>
        <v>9291.8639999999996</v>
      </c>
      <c r="BI16" s="85">
        <f>+'Z1.L224'!BN5/1000</f>
        <v>10386.710999999999</v>
      </c>
      <c r="BJ16" s="85">
        <f>+'Z1.L224'!BO5/1000</f>
        <v>10618.224</v>
      </c>
      <c r="BK16" s="85">
        <f>+'Z1.L224'!BP5/1000</f>
        <v>10873.428</v>
      </c>
      <c r="BL16" s="85">
        <f>+'Z1.L224'!BQ5/1000</f>
        <v>10571.657999999999</v>
      </c>
      <c r="BM16" s="85">
        <f>+'Z1.L224'!BR5/1000</f>
        <v>11644.86</v>
      </c>
      <c r="BN16" s="85">
        <f>+'Z1.L224'!BS5/1000</f>
        <v>11426.121999999999</v>
      </c>
      <c r="BO16" s="85">
        <f>+'Z1.L224'!BT5/1000</f>
        <v>11591.054</v>
      </c>
      <c r="BP16" s="85">
        <f>+'Z1.L224'!BU5/1000</f>
        <v>12051.286</v>
      </c>
      <c r="BQ16" s="85">
        <f>+'Z1.L224'!BV5/1000</f>
        <v>12062.909</v>
      </c>
      <c r="BR16" s="85">
        <f>+'Z1.L224'!BW5/1000</f>
        <v>12695.278</v>
      </c>
      <c r="BS16" s="85">
        <f>+'Z1.L224'!BX5/1000</f>
        <v>12323.911</v>
      </c>
      <c r="BT16" s="85">
        <f>+'Z1.L224'!BY5/1000</f>
        <v>12659.797</v>
      </c>
      <c r="BU16" s="85">
        <f>+'Z1.L224'!BZ5/1000</f>
        <v>13420.745000000001</v>
      </c>
      <c r="BV16" s="85">
        <f>+'Z1.L224'!CA5/1000</f>
        <v>13645.591</v>
      </c>
      <c r="BW16" s="85">
        <f>+'Z1.L224'!CB5/1000</f>
        <v>14398.076999999999</v>
      </c>
      <c r="BX16" s="85">
        <f>+'Z1.L224'!CC5/1000</f>
        <v>14524.189</v>
      </c>
      <c r="BY16" s="85">
        <f>+'Z1.L224'!CD5/1000</f>
        <v>14030.865</v>
      </c>
      <c r="BZ16" s="85">
        <f>+'Z1.L224'!CE5/1000</f>
        <v>12729.619000000001</v>
      </c>
      <c r="CA16" s="85">
        <f>+'Z1.L224'!CF5/1000</f>
        <v>12754.186</v>
      </c>
      <c r="CB16" s="85">
        <f>+'Z1.L224'!CG5/1000</f>
        <v>11331.517</v>
      </c>
      <c r="CC16" s="85">
        <f>+'Z1.L224'!CH5/1000</f>
        <v>8821.5910000000003</v>
      </c>
      <c r="CD16" s="85">
        <f>+'Z1.L224'!CI5/1000</f>
        <v>7916.2929999999997</v>
      </c>
      <c r="CE16" s="85">
        <f>+'Z1.L224'!CJ5/1000</f>
        <v>9133.01</v>
      </c>
      <c r="CF16" s="85">
        <f>+'Z1.L224'!CK5/1000</f>
        <v>10496.485000000001</v>
      </c>
      <c r="CG16" s="85">
        <f>+'Z1.L224'!CL5/1000</f>
        <v>11188.489</v>
      </c>
      <c r="CH16" s="85">
        <f>+'Z1.L224'!CM5/1000</f>
        <v>11704.763999999999</v>
      </c>
      <c r="CI16" s="85">
        <f>+'Z1.L224'!CN5/1000</f>
        <v>10434.117</v>
      </c>
      <c r="CJ16" s="85">
        <f>+'Z1.L224'!CO5/1000</f>
        <v>11672.112999999999</v>
      </c>
      <c r="CK16" s="85">
        <f>+'Z1.L224'!CP5/1000</f>
        <v>12978.718999999999</v>
      </c>
      <c r="CL16" s="85">
        <f>+'Z1.L224'!CQ5/1000</f>
        <v>13795.84</v>
      </c>
      <c r="CM16" s="85">
        <f>+'Z1.L224'!CR5/1000</f>
        <v>13814.495000000001</v>
      </c>
      <c r="CN16" s="85">
        <f>+'Z1.L224'!CS5/1000</f>
        <v>11773.117</v>
      </c>
      <c r="CO16" s="85">
        <f>+'Z1.L224'!CT5/1000</f>
        <v>13023.982</v>
      </c>
      <c r="CP16" s="85">
        <f>+'Z1.L224'!CU5/1000</f>
        <v>14141.764999999999</v>
      </c>
      <c r="CQ16" s="85">
        <f>+'Z1.L224'!CV5/1000</f>
        <v>13691.708000000001</v>
      </c>
      <c r="CR16" s="85">
        <f>+'Z1.L224'!CW5/1000</f>
        <v>14671.657999999999</v>
      </c>
      <c r="CS16" s="85">
        <f>+'Z1.L224'!CX5/1000</f>
        <v>14496.468000000001</v>
      </c>
      <c r="CT16" s="85">
        <f>+'Z1.L224'!CY5/1000</f>
        <v>16007.537</v>
      </c>
      <c r="CU16" s="85">
        <f>+'Z1.L224'!CZ5/1000</f>
        <v>16233.192999999999</v>
      </c>
      <c r="CV16" s="85">
        <f>+'Z1.L224'!DA5/1000</f>
        <v>17163.210999999999</v>
      </c>
      <c r="CW16" s="85">
        <f>+'Z1.L224'!DB5/1000</f>
        <v>18672.464</v>
      </c>
      <c r="CX16" s="85">
        <f>+'Z1.L224'!DC5/1000</f>
        <v>18977.16</v>
      </c>
      <c r="CY16" s="85">
        <f>+'Z1.L224'!DD5/1000</f>
        <v>19954.677</v>
      </c>
      <c r="CZ16" s="85">
        <f>+'Z1.L224'!DE5/1000</f>
        <v>19724.353999999999</v>
      </c>
      <c r="DA16" s="85">
        <f>+'Z1.L224'!DF5/1000</f>
        <v>20495.535</v>
      </c>
      <c r="DB16" s="85">
        <f>+'Z1.L224'!DG5/1000</f>
        <v>20620.778999999999</v>
      </c>
      <c r="DC16" s="85">
        <f>+'Z1.L224'!DH5/1000</f>
        <v>20286.560000000001</v>
      </c>
      <c r="DD16" s="85">
        <f>+'Z1.L224'!DI5/1000</f>
        <v>18642.486000000001</v>
      </c>
      <c r="DE16" s="85">
        <f>+'Z1.L224'!DJ5/1000</f>
        <v>19567.298999999999</v>
      </c>
      <c r="DF16" s="85">
        <f>+'Z1.L224'!DK5/1000</f>
        <v>19615.989000000001</v>
      </c>
      <c r="DG16" s="85">
        <f>+'Z1.L224'!DL5/1000</f>
        <v>20003.931</v>
      </c>
      <c r="DH16" s="85">
        <f>+'Z1.L224'!DM5/1000</f>
        <v>20571.756000000001</v>
      </c>
      <c r="DI16" s="85">
        <f>+'Z1.L224'!DN5/1000</f>
        <v>20741.195</v>
      </c>
      <c r="DJ16" s="85">
        <f>+'Z1.L224'!DO5/1000</f>
        <v>21880.33</v>
      </c>
      <c r="DK16" s="85">
        <f>+'Z1.L224'!DP5/1000</f>
        <v>22346.089</v>
      </c>
      <c r="DL16" s="85">
        <f>+'Z1.L224'!DQ5/1000</f>
        <v>23089.24</v>
      </c>
      <c r="DM16" s="85">
        <f>+'Z1.L224'!DR5/1000</f>
        <v>24356.404999999999</v>
      </c>
      <c r="DN16" s="85">
        <f>+'Z1.L224'!DS5/1000</f>
        <v>24065.392</v>
      </c>
      <c r="DO16" s="85">
        <f>+'Z1.L224'!DT5/1000</f>
        <v>25125.632000000001</v>
      </c>
      <c r="DP16" s="85">
        <f>+'Z1.L224'!DU5/1000</f>
        <v>26691.687000000002</v>
      </c>
      <c r="DQ16" s="85">
        <f>+'Z1.L224'!DV5/1000</f>
        <v>22485.665000000001</v>
      </c>
      <c r="DR16" s="85">
        <f>+'Z1.L224'!DW5/1000</f>
        <v>25656.562000000002</v>
      </c>
      <c r="DS16" s="85">
        <f>+'Z1.L224'!DX5/1000</f>
        <v>26480.440999999999</v>
      </c>
      <c r="DT16" s="85">
        <f>+'Z1.L224'!DY5/1000</f>
        <v>26546.442999999999</v>
      </c>
      <c r="DU16" s="85">
        <f>+'Z1.L224'!DZ5/1000</f>
        <v>28531.947</v>
      </c>
      <c r="DV16" s="85">
        <f>+'Z1.L224'!EA5/1000</f>
        <v>23037.356</v>
      </c>
      <c r="DW16" s="85">
        <f>+'Z1.L224'!EB5/1000</f>
        <v>28563.103999999999</v>
      </c>
      <c r="DX16" s="85">
        <f>+'Z1.L224'!EC5/1000</f>
        <v>31569.050999999999</v>
      </c>
      <c r="DY16" s="85">
        <f>+'Z1.L224'!ED5/1000</f>
        <v>36089.241000000002</v>
      </c>
      <c r="DZ16" s="85">
        <f>+'Z1.L224'!EE5/1000</f>
        <v>38160.688999999998</v>
      </c>
      <c r="EA16" s="85">
        <f>+'Z1.L224'!EF5/1000</f>
        <v>41619.677000000003</v>
      </c>
      <c r="EB16" s="85">
        <f>+'Z1.L224'!EG5/1000</f>
        <v>41424.81</v>
      </c>
      <c r="EC16" s="85">
        <f>+'Z1.L224'!EH5/1000</f>
        <v>45058.998</v>
      </c>
      <c r="ED16" s="85">
        <f>+'Z1.L224'!EI5/1000</f>
        <v>42128.377999999997</v>
      </c>
      <c r="EE16" s="85">
        <f>+'Z1.L224'!EJ5/1000</f>
        <v>34547.089999999997</v>
      </c>
      <c r="EF16" s="85">
        <f>+'Z1.L224'!EK5/1000</f>
        <v>32747.49</v>
      </c>
      <c r="EG16" s="85">
        <f>+'Z1.L224'!EL5/1000</f>
        <v>34230.478999999999</v>
      </c>
      <c r="EH16" s="85">
        <f>+'Z1.L224'!EM5/1000</f>
        <v>37192.578999999998</v>
      </c>
      <c r="EI16" s="85">
        <f>+'Z1.L224'!EN5/1000</f>
        <v>40295.834999999999</v>
      </c>
      <c r="EJ16" s="85">
        <f>+'Z1.L224'!EO5/1000</f>
        <v>38520.26</v>
      </c>
      <c r="EK16" s="85">
        <f>+'Z1.L224'!EP5/1000</f>
        <v>42602.89</v>
      </c>
    </row>
    <row r="17" spans="1:141">
      <c r="A17" t="s">
        <v>1268</v>
      </c>
      <c r="B17" t="s">
        <v>1257</v>
      </c>
      <c r="C17" t="s">
        <v>1270</v>
      </c>
      <c r="E17">
        <f t="shared" ref="E17:AJ17" si="0">+(E3-E4-E5)</f>
        <v>214.79999999999998</v>
      </c>
      <c r="F17">
        <f t="shared" si="0"/>
        <v>227.4</v>
      </c>
      <c r="G17">
        <f t="shared" si="0"/>
        <v>220.4</v>
      </c>
      <c r="H17">
        <f t="shared" si="0"/>
        <v>207.00000000000003</v>
      </c>
      <c r="I17">
        <f t="shared" si="0"/>
        <v>246.1</v>
      </c>
      <c r="J17">
        <f t="shared" si="0"/>
        <v>271.10000000000002</v>
      </c>
      <c r="K17">
        <f t="shared" si="0"/>
        <v>283.99999999999994</v>
      </c>
      <c r="L17">
        <f t="shared" si="0"/>
        <v>262</v>
      </c>
      <c r="M17">
        <f t="shared" si="0"/>
        <v>238.70000000000002</v>
      </c>
      <c r="N17">
        <f t="shared" si="0"/>
        <v>274</v>
      </c>
      <c r="O17">
        <f t="shared" si="0"/>
        <v>235.8</v>
      </c>
      <c r="P17">
        <f t="shared" si="0"/>
        <v>219.6</v>
      </c>
      <c r="Q17">
        <f t="shared" si="0"/>
        <v>226.50000000000003</v>
      </c>
      <c r="R17">
        <f t="shared" si="0"/>
        <v>196.59999999999997</v>
      </c>
      <c r="S17">
        <f t="shared" si="0"/>
        <v>224.09999999999997</v>
      </c>
      <c r="T17">
        <f t="shared" si="0"/>
        <v>248.00000000000006</v>
      </c>
      <c r="U17">
        <f t="shared" si="0"/>
        <v>252.7</v>
      </c>
      <c r="V17">
        <f t="shared" si="0"/>
        <v>259.39999999999998</v>
      </c>
      <c r="W17">
        <f t="shared" si="0"/>
        <v>239.8</v>
      </c>
      <c r="X17">
        <f t="shared" si="0"/>
        <v>264.2</v>
      </c>
      <c r="Y17">
        <f t="shared" si="0"/>
        <v>235.09999999999997</v>
      </c>
      <c r="Z17">
        <f t="shared" si="0"/>
        <v>212.7</v>
      </c>
      <c r="AA17">
        <f t="shared" si="0"/>
        <v>240.60000000000002</v>
      </c>
      <c r="AB17">
        <f t="shared" si="0"/>
        <v>263.2</v>
      </c>
      <c r="AC17">
        <f t="shared" si="0"/>
        <v>301.09999999999991</v>
      </c>
      <c r="AD17">
        <f t="shared" si="0"/>
        <v>324.30000000000007</v>
      </c>
      <c r="AE17">
        <f t="shared" si="0"/>
        <v>307.70000000000005</v>
      </c>
      <c r="AF17">
        <f t="shared" si="0"/>
        <v>285.09999999999997</v>
      </c>
      <c r="AG17">
        <f t="shared" si="0"/>
        <v>280.2</v>
      </c>
      <c r="AH17">
        <f t="shared" si="0"/>
        <v>291.29999999999995</v>
      </c>
      <c r="AI17">
        <f t="shared" si="0"/>
        <v>227.49999999999989</v>
      </c>
      <c r="AJ17">
        <f t="shared" si="0"/>
        <v>276.99999999999989</v>
      </c>
      <c r="AK17">
        <f t="shared" ref="AK17:BP17" si="1">+(AK3-AK4-AK5)</f>
        <v>276.50000000000006</v>
      </c>
      <c r="AL17">
        <f t="shared" si="1"/>
        <v>207.70000000000005</v>
      </c>
      <c r="AM17">
        <f t="shared" si="1"/>
        <v>253.20000000000005</v>
      </c>
      <c r="AN17">
        <f t="shared" si="1"/>
        <v>260.59999999999991</v>
      </c>
      <c r="AO17">
        <f t="shared" si="1"/>
        <v>249.39999999999998</v>
      </c>
      <c r="AP17">
        <f t="shared" si="1"/>
        <v>228.20000000000005</v>
      </c>
      <c r="AQ17">
        <f t="shared" si="1"/>
        <v>258.80000000000007</v>
      </c>
      <c r="AR17">
        <f t="shared" si="1"/>
        <v>207.89999999999998</v>
      </c>
      <c r="AS17">
        <f t="shared" si="1"/>
        <v>169.90000000000003</v>
      </c>
      <c r="AT17">
        <f t="shared" si="1"/>
        <v>194.79999999999995</v>
      </c>
      <c r="AU17">
        <f t="shared" si="1"/>
        <v>124.30000000000001</v>
      </c>
      <c r="AV17">
        <f t="shared" si="1"/>
        <v>148.30000000000007</v>
      </c>
      <c r="AW17">
        <f t="shared" si="1"/>
        <v>124.5</v>
      </c>
      <c r="AX17">
        <f t="shared" si="1"/>
        <v>254.10000000000002</v>
      </c>
      <c r="AY17">
        <f t="shared" si="1"/>
        <v>289.70000000000005</v>
      </c>
      <c r="AZ17">
        <f t="shared" si="1"/>
        <v>331.09999999999997</v>
      </c>
      <c r="BA17">
        <f t="shared" si="1"/>
        <v>364.7</v>
      </c>
      <c r="BB17">
        <f t="shared" si="1"/>
        <v>428.6</v>
      </c>
      <c r="BC17">
        <f t="shared" si="1"/>
        <v>447.09999999999997</v>
      </c>
      <c r="BD17">
        <f t="shared" si="1"/>
        <v>476.9</v>
      </c>
      <c r="BE17">
        <f t="shared" si="1"/>
        <v>532.80000000000007</v>
      </c>
      <c r="BF17">
        <f t="shared" si="1"/>
        <v>516.29999999999995</v>
      </c>
      <c r="BG17">
        <f t="shared" si="1"/>
        <v>544.30000000000007</v>
      </c>
      <c r="BH17">
        <f t="shared" si="1"/>
        <v>554.20000000000005</v>
      </c>
      <c r="BI17">
        <f t="shared" si="1"/>
        <v>525.6</v>
      </c>
      <c r="BJ17">
        <f t="shared" si="1"/>
        <v>589.30000000000007</v>
      </c>
      <c r="BK17">
        <f t="shared" si="1"/>
        <v>587.29999999999995</v>
      </c>
      <c r="BL17">
        <f t="shared" si="1"/>
        <v>593.60000000000014</v>
      </c>
      <c r="BM17">
        <f t="shared" si="1"/>
        <v>560.40000000000009</v>
      </c>
      <c r="BN17">
        <f t="shared" si="1"/>
        <v>512.10000000000014</v>
      </c>
      <c r="BO17">
        <f t="shared" si="1"/>
        <v>647.29999999999995</v>
      </c>
      <c r="BP17">
        <f t="shared" si="1"/>
        <v>604.50000000000011</v>
      </c>
      <c r="BQ17">
        <f t="shared" ref="BQ17:CV17" si="2">+(BQ3-BQ4-BQ5)</f>
        <v>637.79999999999995</v>
      </c>
      <c r="BR17">
        <f t="shared" si="2"/>
        <v>623.5</v>
      </c>
      <c r="BS17">
        <f t="shared" si="2"/>
        <v>590.5</v>
      </c>
      <c r="BT17">
        <f t="shared" si="2"/>
        <v>657.90000000000009</v>
      </c>
      <c r="BU17">
        <f t="shared" si="2"/>
        <v>612.9</v>
      </c>
      <c r="BV17">
        <f t="shared" si="2"/>
        <v>652.99999999999989</v>
      </c>
      <c r="BW17">
        <f t="shared" si="2"/>
        <v>646.9000000000002</v>
      </c>
      <c r="BX17">
        <f t="shared" si="2"/>
        <v>583.59999999999991</v>
      </c>
      <c r="BY17">
        <f t="shared" si="2"/>
        <v>623.70000000000005</v>
      </c>
      <c r="BZ17">
        <f t="shared" si="2"/>
        <v>604.6</v>
      </c>
      <c r="CA17">
        <f t="shared" si="2"/>
        <v>620.60000000000014</v>
      </c>
      <c r="CB17">
        <f t="shared" si="2"/>
        <v>790.8</v>
      </c>
      <c r="CC17">
        <f t="shared" si="2"/>
        <v>800.39999999999986</v>
      </c>
      <c r="CD17">
        <f t="shared" si="2"/>
        <v>908.9</v>
      </c>
      <c r="CE17">
        <f t="shared" si="2"/>
        <v>955.4</v>
      </c>
      <c r="CF17">
        <f t="shared" si="2"/>
        <v>1007.1999999999999</v>
      </c>
      <c r="CG17">
        <f t="shared" si="2"/>
        <v>973.80000000000007</v>
      </c>
      <c r="CH17">
        <f t="shared" si="2"/>
        <v>1024.4000000000001</v>
      </c>
      <c r="CI17">
        <f t="shared" si="2"/>
        <v>967.90000000000009</v>
      </c>
      <c r="CJ17">
        <f t="shared" si="2"/>
        <v>968.09999999999991</v>
      </c>
      <c r="CK17">
        <f t="shared" si="2"/>
        <v>936.3</v>
      </c>
      <c r="CL17">
        <f t="shared" si="2"/>
        <v>915.10000000000014</v>
      </c>
      <c r="CM17">
        <f t="shared" si="2"/>
        <v>995.19999999999982</v>
      </c>
      <c r="CN17">
        <f t="shared" si="2"/>
        <v>1057.3000000000002</v>
      </c>
      <c r="CO17">
        <f t="shared" si="2"/>
        <v>939.80000000000007</v>
      </c>
      <c r="CP17">
        <f t="shared" si="2"/>
        <v>956</v>
      </c>
      <c r="CQ17">
        <f t="shared" si="2"/>
        <v>937.30000000000007</v>
      </c>
      <c r="CR17">
        <f t="shared" si="2"/>
        <v>895.9</v>
      </c>
      <c r="CS17">
        <f t="shared" si="2"/>
        <v>990.4</v>
      </c>
      <c r="CT17">
        <f t="shared" si="2"/>
        <v>1024</v>
      </c>
      <c r="CU17">
        <f t="shared" si="2"/>
        <v>1021.9</v>
      </c>
      <c r="CV17">
        <f t="shared" si="2"/>
        <v>932.70000000000016</v>
      </c>
      <c r="CW17">
        <f t="shared" ref="CW17:EB17" si="3">+(CW3-CW4-CW5)</f>
        <v>930.10000000000014</v>
      </c>
      <c r="CX17">
        <f t="shared" si="3"/>
        <v>857.9</v>
      </c>
      <c r="CY17">
        <f t="shared" si="3"/>
        <v>890.2</v>
      </c>
      <c r="CZ17">
        <f t="shared" si="3"/>
        <v>970.1</v>
      </c>
      <c r="DA17">
        <f t="shared" si="3"/>
        <v>1000.2</v>
      </c>
      <c r="DB17">
        <f t="shared" si="3"/>
        <v>894.4</v>
      </c>
      <c r="DC17">
        <f t="shared" si="3"/>
        <v>778.89999999999986</v>
      </c>
      <c r="DD17">
        <f t="shared" si="3"/>
        <v>977.7</v>
      </c>
      <c r="DE17">
        <f t="shared" si="3"/>
        <v>998.39999999999986</v>
      </c>
      <c r="DF17">
        <f t="shared" si="3"/>
        <v>1035.0999999999999</v>
      </c>
      <c r="DG17">
        <f t="shared" si="3"/>
        <v>931.2</v>
      </c>
      <c r="DH17">
        <f t="shared" si="3"/>
        <v>994.49999999999989</v>
      </c>
      <c r="DI17">
        <f t="shared" si="3"/>
        <v>959.49999999999989</v>
      </c>
      <c r="DJ17">
        <f t="shared" si="3"/>
        <v>1100.2</v>
      </c>
      <c r="DK17">
        <f t="shared" si="3"/>
        <v>1075.0000000000002</v>
      </c>
      <c r="DL17">
        <f t="shared" si="3"/>
        <v>1000.4000000000001</v>
      </c>
      <c r="DM17">
        <f t="shared" si="3"/>
        <v>1035.8</v>
      </c>
      <c r="DN17">
        <f t="shared" si="3"/>
        <v>1040.5</v>
      </c>
      <c r="DO17">
        <f t="shared" si="3"/>
        <v>1118.3000000000002</v>
      </c>
      <c r="DP17">
        <f t="shared" si="3"/>
        <v>1056.9000000000001</v>
      </c>
      <c r="DQ17">
        <f t="shared" si="3"/>
        <v>1073.1000000000001</v>
      </c>
      <c r="DR17">
        <f t="shared" si="3"/>
        <v>1048.5</v>
      </c>
      <c r="DS17">
        <f t="shared" si="3"/>
        <v>1074</v>
      </c>
      <c r="DT17">
        <f t="shared" si="3"/>
        <v>1186.5</v>
      </c>
      <c r="DU17">
        <f t="shared" si="3"/>
        <v>1229.2</v>
      </c>
      <c r="DV17">
        <f t="shared" si="3"/>
        <v>1175.3</v>
      </c>
      <c r="DW17">
        <f t="shared" si="3"/>
        <v>1430.5</v>
      </c>
      <c r="DX17">
        <f t="shared" si="3"/>
        <v>1575.8000000000002</v>
      </c>
      <c r="DY17">
        <f t="shared" si="3"/>
        <v>1352.7</v>
      </c>
      <c r="DZ17">
        <f t="shared" si="3"/>
        <v>1634.6000000000001</v>
      </c>
      <c r="EA17">
        <f t="shared" si="3"/>
        <v>1934.6</v>
      </c>
      <c r="EB17">
        <f t="shared" si="3"/>
        <v>1702.3</v>
      </c>
      <c r="EC17">
        <f t="shared" ref="EC17:EJ17" si="4">+(EC3-EC4-EC5)</f>
        <v>1461.3000000000002</v>
      </c>
      <c r="ED17">
        <f t="shared" si="4"/>
        <v>1086.1999999999998</v>
      </c>
      <c r="EE17">
        <f t="shared" si="4"/>
        <v>1637.9</v>
      </c>
      <c r="EF17">
        <f t="shared" si="4"/>
        <v>1612.1000000000001</v>
      </c>
      <c r="EG17">
        <f t="shared" si="4"/>
        <v>1583.7999999999997</v>
      </c>
      <c r="EH17">
        <f t="shared" si="4"/>
        <v>1588.8</v>
      </c>
      <c r="EI17">
        <f t="shared" si="4"/>
        <v>1599.4</v>
      </c>
      <c r="EJ17">
        <f t="shared" si="4"/>
        <v>1566.7</v>
      </c>
    </row>
    <row r="18" spans="1:141">
      <c r="A18" t="s">
        <v>1268</v>
      </c>
      <c r="B18" t="s">
        <v>1257</v>
      </c>
      <c r="C18" t="s">
        <v>1271</v>
      </c>
      <c r="D18" s="12"/>
      <c r="E18">
        <f t="shared" ref="E18:AJ18" si="5">+E17+E5</f>
        <v>350.4</v>
      </c>
      <c r="F18">
        <f t="shared" si="5"/>
        <v>363.8</v>
      </c>
      <c r="G18">
        <f t="shared" si="5"/>
        <v>374.5</v>
      </c>
      <c r="H18">
        <f t="shared" si="5"/>
        <v>349.6</v>
      </c>
      <c r="I18">
        <f t="shared" si="5"/>
        <v>346.5</v>
      </c>
      <c r="J18">
        <f t="shared" si="5"/>
        <v>363.6</v>
      </c>
      <c r="K18">
        <f t="shared" si="5"/>
        <v>368.29999999999995</v>
      </c>
      <c r="L18">
        <f t="shared" si="5"/>
        <v>364.1</v>
      </c>
      <c r="M18">
        <f t="shared" si="5"/>
        <v>353.1</v>
      </c>
      <c r="N18">
        <f t="shared" si="5"/>
        <v>355.8</v>
      </c>
      <c r="O18">
        <f t="shared" si="5"/>
        <v>353</v>
      </c>
      <c r="P18">
        <f t="shared" si="5"/>
        <v>345</v>
      </c>
      <c r="Q18">
        <f t="shared" si="5"/>
        <v>364.6</v>
      </c>
      <c r="R18">
        <f t="shared" si="5"/>
        <v>355.4</v>
      </c>
      <c r="S18">
        <f t="shared" si="5"/>
        <v>371.9</v>
      </c>
      <c r="T18">
        <f t="shared" si="5"/>
        <v>386.70000000000005</v>
      </c>
      <c r="U18">
        <f t="shared" si="5"/>
        <v>408.9</v>
      </c>
      <c r="V18">
        <f t="shared" si="5"/>
        <v>429.29999999999995</v>
      </c>
      <c r="W18">
        <f t="shared" si="5"/>
        <v>448.8</v>
      </c>
      <c r="X18">
        <f t="shared" si="5"/>
        <v>456.5</v>
      </c>
      <c r="Y18">
        <f t="shared" si="5"/>
        <v>475.09999999999997</v>
      </c>
      <c r="Z18">
        <f t="shared" si="5"/>
        <v>470.4</v>
      </c>
      <c r="AA18">
        <f t="shared" si="5"/>
        <v>482.6</v>
      </c>
      <c r="AB18">
        <f t="shared" si="5"/>
        <v>513.5</v>
      </c>
      <c r="AC18">
        <f t="shared" si="5"/>
        <v>521.69999999999993</v>
      </c>
      <c r="AD18">
        <f t="shared" si="5"/>
        <v>539.30000000000007</v>
      </c>
      <c r="AE18">
        <f t="shared" si="5"/>
        <v>542.70000000000005</v>
      </c>
      <c r="AF18">
        <f t="shared" si="5"/>
        <v>550.9</v>
      </c>
      <c r="AG18">
        <f t="shared" si="5"/>
        <v>566.5</v>
      </c>
      <c r="AH18">
        <f t="shared" si="5"/>
        <v>587.4</v>
      </c>
      <c r="AI18">
        <f t="shared" si="5"/>
        <v>592.09999999999991</v>
      </c>
      <c r="AJ18">
        <f t="shared" si="5"/>
        <v>616.59999999999991</v>
      </c>
      <c r="AK18">
        <f t="shared" ref="AK18:BP18" si="6">+AK17+AK5</f>
        <v>611.70000000000005</v>
      </c>
      <c r="AL18">
        <f t="shared" si="6"/>
        <v>573.70000000000005</v>
      </c>
      <c r="AM18">
        <f t="shared" si="6"/>
        <v>580.1</v>
      </c>
      <c r="AN18">
        <f t="shared" si="6"/>
        <v>598.59999999999991</v>
      </c>
      <c r="AO18">
        <f t="shared" si="6"/>
        <v>590.5</v>
      </c>
      <c r="AP18">
        <f t="shared" si="6"/>
        <v>600.6</v>
      </c>
      <c r="AQ18">
        <f t="shared" si="6"/>
        <v>604.70000000000005</v>
      </c>
      <c r="AR18">
        <f t="shared" si="6"/>
        <v>579.5</v>
      </c>
      <c r="AS18">
        <f t="shared" si="6"/>
        <v>567.70000000000005</v>
      </c>
      <c r="AT18">
        <f t="shared" si="6"/>
        <v>562.29999999999995</v>
      </c>
      <c r="AU18">
        <f t="shared" si="6"/>
        <v>567.6</v>
      </c>
      <c r="AV18">
        <f t="shared" si="6"/>
        <v>574.20000000000005</v>
      </c>
      <c r="AW18">
        <f t="shared" si="6"/>
        <v>540.1</v>
      </c>
      <c r="AX18">
        <f t="shared" si="6"/>
        <v>562.20000000000005</v>
      </c>
      <c r="AY18">
        <f t="shared" si="6"/>
        <v>577.80000000000007</v>
      </c>
      <c r="AZ18">
        <f t="shared" si="6"/>
        <v>575.29999999999995</v>
      </c>
      <c r="BA18">
        <f t="shared" si="6"/>
        <v>519.4</v>
      </c>
      <c r="BB18">
        <f t="shared" si="6"/>
        <v>605.70000000000005</v>
      </c>
      <c r="BC18">
        <f t="shared" si="6"/>
        <v>626.29999999999995</v>
      </c>
      <c r="BD18">
        <f t="shared" si="6"/>
        <v>639.29999999999995</v>
      </c>
      <c r="BE18">
        <f t="shared" si="6"/>
        <v>688.7</v>
      </c>
      <c r="BF18">
        <f t="shared" si="6"/>
        <v>669.5</v>
      </c>
      <c r="BG18">
        <f t="shared" si="6"/>
        <v>696.90000000000009</v>
      </c>
      <c r="BH18">
        <f t="shared" si="6"/>
        <v>719</v>
      </c>
      <c r="BI18">
        <f t="shared" si="6"/>
        <v>729</v>
      </c>
      <c r="BJ18">
        <f t="shared" si="6"/>
        <v>775.90000000000009</v>
      </c>
      <c r="BK18">
        <f t="shared" si="6"/>
        <v>805.09999999999991</v>
      </c>
      <c r="BL18">
        <f t="shared" si="6"/>
        <v>831.40000000000009</v>
      </c>
      <c r="BM18">
        <f t="shared" si="6"/>
        <v>825.10000000000014</v>
      </c>
      <c r="BN18">
        <f t="shared" si="6"/>
        <v>833.10000000000014</v>
      </c>
      <c r="BO18">
        <f t="shared" si="6"/>
        <v>909.9</v>
      </c>
      <c r="BP18">
        <f t="shared" si="6"/>
        <v>869.40000000000009</v>
      </c>
      <c r="BQ18">
        <f t="shared" ref="BQ18:CV18" si="7">+BQ17+BQ5</f>
        <v>967.5</v>
      </c>
      <c r="BR18">
        <f t="shared" si="7"/>
        <v>978.8</v>
      </c>
      <c r="BS18">
        <f t="shared" si="7"/>
        <v>964.7</v>
      </c>
      <c r="BT18">
        <f t="shared" si="7"/>
        <v>1046.4000000000001</v>
      </c>
      <c r="BU18">
        <f t="shared" si="7"/>
        <v>1017</v>
      </c>
      <c r="BV18">
        <f t="shared" si="7"/>
        <v>985.49999999999989</v>
      </c>
      <c r="BW18">
        <f t="shared" si="7"/>
        <v>1025.8000000000002</v>
      </c>
      <c r="BX18">
        <f t="shared" si="7"/>
        <v>966.3</v>
      </c>
      <c r="BY18">
        <f t="shared" si="7"/>
        <v>999</v>
      </c>
      <c r="BZ18">
        <f t="shared" si="7"/>
        <v>953.6</v>
      </c>
      <c r="CA18">
        <f t="shared" si="7"/>
        <v>962.40000000000009</v>
      </c>
      <c r="CB18">
        <f t="shared" si="7"/>
        <v>1093.8</v>
      </c>
      <c r="CC18">
        <f t="shared" si="7"/>
        <v>1030.3999999999999</v>
      </c>
      <c r="CD18">
        <f t="shared" si="7"/>
        <v>936.3</v>
      </c>
      <c r="CE18">
        <f t="shared" si="7"/>
        <v>868.6</v>
      </c>
      <c r="CF18">
        <f t="shared" si="7"/>
        <v>898.3</v>
      </c>
      <c r="CG18">
        <f t="shared" si="7"/>
        <v>995.2</v>
      </c>
      <c r="CH18">
        <f t="shared" si="7"/>
        <v>1095.5</v>
      </c>
      <c r="CI18">
        <f t="shared" si="7"/>
        <v>1121.7</v>
      </c>
      <c r="CJ18">
        <f t="shared" si="7"/>
        <v>1226.8999999999999</v>
      </c>
      <c r="CK18">
        <f t="shared" si="7"/>
        <v>1176.3</v>
      </c>
      <c r="CL18">
        <f t="shared" si="7"/>
        <v>1104.1000000000001</v>
      </c>
      <c r="CM18">
        <f t="shared" si="7"/>
        <v>1241.1999999999998</v>
      </c>
      <c r="CN18">
        <f t="shared" si="7"/>
        <v>1290.6000000000001</v>
      </c>
      <c r="CO18">
        <f t="shared" si="7"/>
        <v>1303.4000000000001</v>
      </c>
      <c r="CP18">
        <f t="shared" si="7"/>
        <v>1329.2</v>
      </c>
      <c r="CQ18">
        <f t="shared" si="7"/>
        <v>1349.7</v>
      </c>
      <c r="CR18">
        <f t="shared" si="7"/>
        <v>1295</v>
      </c>
      <c r="CS18">
        <f t="shared" si="7"/>
        <v>1333.8</v>
      </c>
      <c r="CT18">
        <f t="shared" si="7"/>
        <v>1388.8</v>
      </c>
      <c r="CU18">
        <f t="shared" si="7"/>
        <v>1376.8</v>
      </c>
      <c r="CV18">
        <f t="shared" si="7"/>
        <v>1355.3000000000002</v>
      </c>
      <c r="CW18">
        <f t="shared" ref="CW18:EB18" si="8">+CW17+CW5</f>
        <v>1361.3000000000002</v>
      </c>
      <c r="CX18">
        <f t="shared" si="8"/>
        <v>1276.8</v>
      </c>
      <c r="CY18">
        <f t="shared" si="8"/>
        <v>1389.7</v>
      </c>
      <c r="CZ18">
        <f t="shared" si="8"/>
        <v>1502.7</v>
      </c>
      <c r="DA18">
        <f t="shared" si="8"/>
        <v>1513.9</v>
      </c>
      <c r="DB18">
        <f t="shared" si="8"/>
        <v>1452.5</v>
      </c>
      <c r="DC18">
        <f t="shared" si="8"/>
        <v>1424.6</v>
      </c>
      <c r="DD18">
        <f t="shared" si="8"/>
        <v>1478</v>
      </c>
      <c r="DE18">
        <f t="shared" si="8"/>
        <v>1465.1</v>
      </c>
      <c r="DF18">
        <f t="shared" si="8"/>
        <v>1465</v>
      </c>
      <c r="DG18">
        <f t="shared" si="8"/>
        <v>1372.4</v>
      </c>
      <c r="DH18">
        <f t="shared" si="8"/>
        <v>1395.6</v>
      </c>
      <c r="DI18">
        <f t="shared" si="8"/>
        <v>1405.8999999999999</v>
      </c>
      <c r="DJ18">
        <f t="shared" si="8"/>
        <v>1496.7</v>
      </c>
      <c r="DK18">
        <f t="shared" si="8"/>
        <v>1505.8000000000002</v>
      </c>
      <c r="DL18">
        <f t="shared" si="8"/>
        <v>1462.4</v>
      </c>
      <c r="DM18">
        <f t="shared" si="8"/>
        <v>1514</v>
      </c>
      <c r="DN18">
        <f t="shared" si="8"/>
        <v>1564</v>
      </c>
      <c r="DO18">
        <f t="shared" si="8"/>
        <v>1620.6000000000001</v>
      </c>
      <c r="DP18">
        <f t="shared" si="8"/>
        <v>1649.2</v>
      </c>
      <c r="DQ18">
        <f t="shared" si="8"/>
        <v>1655.1000000000001</v>
      </c>
      <c r="DR18">
        <f t="shared" si="8"/>
        <v>1617</v>
      </c>
      <c r="DS18">
        <f t="shared" si="8"/>
        <v>1616.3</v>
      </c>
      <c r="DT18">
        <f t="shared" si="8"/>
        <v>1727.8</v>
      </c>
      <c r="DU18">
        <f t="shared" si="8"/>
        <v>1702</v>
      </c>
      <c r="DV18">
        <f t="shared" si="8"/>
        <v>1545.5</v>
      </c>
      <c r="DW18">
        <f t="shared" si="8"/>
        <v>1427.7</v>
      </c>
      <c r="DX18">
        <f t="shared" si="8"/>
        <v>1967.5000000000002</v>
      </c>
      <c r="DY18">
        <f t="shared" si="8"/>
        <v>1759.7</v>
      </c>
      <c r="DZ18">
        <f t="shared" si="8"/>
        <v>1976.8000000000002</v>
      </c>
      <c r="EA18">
        <f t="shared" si="8"/>
        <v>2204.6999999999998</v>
      </c>
      <c r="EB18">
        <f t="shared" si="8"/>
        <v>2122.5</v>
      </c>
      <c r="EC18">
        <f t="shared" ref="EC18:EJ18" si="9">+EC17+EC5</f>
        <v>2082.2000000000003</v>
      </c>
      <c r="ED18">
        <f t="shared" si="9"/>
        <v>2064.1</v>
      </c>
      <c r="EE18">
        <f t="shared" si="9"/>
        <v>2249.8000000000002</v>
      </c>
      <c r="EF18">
        <f t="shared" si="9"/>
        <v>2278.9</v>
      </c>
      <c r="EG18">
        <f t="shared" si="9"/>
        <v>2234.7999999999997</v>
      </c>
      <c r="EH18">
        <f t="shared" si="9"/>
        <v>2121.1</v>
      </c>
      <c r="EI18">
        <f t="shared" si="9"/>
        <v>2130.9</v>
      </c>
      <c r="EJ18">
        <f t="shared" si="9"/>
        <v>2178</v>
      </c>
    </row>
    <row r="19" spans="1:141">
      <c r="A19" t="s">
        <v>1268</v>
      </c>
      <c r="B19" t="s">
        <v>1257</v>
      </c>
      <c r="D19" t="s">
        <v>1360</v>
      </c>
      <c r="E19">
        <f>+E8-E7</f>
        <v>4396.8999999999996</v>
      </c>
      <c r="F19">
        <f t="shared" ref="F19:AJ19" si="10">+F8-F7</f>
        <v>4357.9999999999991</v>
      </c>
      <c r="G19">
        <f t="shared" si="10"/>
        <v>4473.7999999999993</v>
      </c>
      <c r="H19">
        <f t="shared" si="10"/>
        <v>4151.0999999999995</v>
      </c>
      <c r="I19">
        <f t="shared" si="10"/>
        <v>4532.2000000000007</v>
      </c>
      <c r="J19">
        <f t="shared" si="10"/>
        <v>4918.6000000000004</v>
      </c>
      <c r="K19">
        <f t="shared" si="10"/>
        <v>4871.2000000000007</v>
      </c>
      <c r="L19">
        <f t="shared" si="10"/>
        <v>5033.5</v>
      </c>
      <c r="M19">
        <f t="shared" si="10"/>
        <v>5505.0999999999995</v>
      </c>
      <c r="N19">
        <f t="shared" si="10"/>
        <v>5585.7000000000007</v>
      </c>
      <c r="O19">
        <f t="shared" si="10"/>
        <v>5556.2999999999993</v>
      </c>
      <c r="P19">
        <f t="shared" si="10"/>
        <v>5672.1</v>
      </c>
      <c r="Q19">
        <f t="shared" si="10"/>
        <v>6133.2999999999993</v>
      </c>
      <c r="R19">
        <f t="shared" si="10"/>
        <v>6233.5000000000009</v>
      </c>
      <c r="S19">
        <f t="shared" si="10"/>
        <v>6241.4</v>
      </c>
      <c r="T19">
        <f t="shared" si="10"/>
        <v>6321.6</v>
      </c>
      <c r="U19">
        <f t="shared" si="10"/>
        <v>6365.8000000000011</v>
      </c>
      <c r="V19">
        <f t="shared" si="10"/>
        <v>6231.9</v>
      </c>
      <c r="W19">
        <f t="shared" si="10"/>
        <v>6137.6999999999989</v>
      </c>
      <c r="X19">
        <f t="shared" si="10"/>
        <v>6353.2</v>
      </c>
      <c r="Y19">
        <f t="shared" si="10"/>
        <v>6289.3</v>
      </c>
      <c r="Z19">
        <f t="shared" si="10"/>
        <v>6646.9</v>
      </c>
      <c r="AA19">
        <f t="shared" si="10"/>
        <v>7004</v>
      </c>
      <c r="AB19">
        <f t="shared" si="10"/>
        <v>7390.9</v>
      </c>
      <c r="AC19">
        <f t="shared" si="10"/>
        <v>7742.8</v>
      </c>
      <c r="AD19">
        <f t="shared" si="10"/>
        <v>6955.4</v>
      </c>
      <c r="AE19">
        <f t="shared" si="10"/>
        <v>7288.4000000000005</v>
      </c>
      <c r="AF19">
        <f t="shared" si="10"/>
        <v>7373.7000000000007</v>
      </c>
      <c r="AG19">
        <f t="shared" si="10"/>
        <v>8598.4000000000015</v>
      </c>
      <c r="AH19">
        <f t="shared" si="10"/>
        <v>8693.7000000000007</v>
      </c>
      <c r="AI19">
        <f t="shared" si="10"/>
        <v>9677.4</v>
      </c>
      <c r="AJ19">
        <f t="shared" si="10"/>
        <v>10294.6</v>
      </c>
      <c r="AK19">
        <f t="shared" ref="AK19:BP19" si="11">+AK8-AK7</f>
        <v>10578.2</v>
      </c>
      <c r="AL19">
        <f t="shared" si="11"/>
        <v>11831.600000000002</v>
      </c>
      <c r="AM19">
        <f t="shared" si="11"/>
        <v>12100.2</v>
      </c>
      <c r="AN19">
        <f t="shared" si="11"/>
        <v>11281.3</v>
      </c>
      <c r="AO19">
        <f t="shared" si="11"/>
        <v>13029.2</v>
      </c>
      <c r="AP19">
        <f t="shared" si="11"/>
        <v>13253.8</v>
      </c>
      <c r="AQ19">
        <f t="shared" si="11"/>
        <v>14208</v>
      </c>
      <c r="AR19">
        <f t="shared" si="11"/>
        <v>13925.300000000001</v>
      </c>
      <c r="AS19">
        <f t="shared" si="11"/>
        <v>16247.599999999999</v>
      </c>
      <c r="AT19">
        <f t="shared" si="11"/>
        <v>17097.3</v>
      </c>
      <c r="AU19">
        <f t="shared" si="11"/>
        <v>16628.900000000001</v>
      </c>
      <c r="AV19">
        <f t="shared" si="11"/>
        <v>16343.599999999999</v>
      </c>
      <c r="AW19">
        <f t="shared" si="11"/>
        <v>14205.699999999999</v>
      </c>
      <c r="AX19">
        <f t="shared" si="11"/>
        <v>12990.7</v>
      </c>
      <c r="AY19">
        <f t="shared" si="11"/>
        <v>13848.400000000001</v>
      </c>
      <c r="AZ19">
        <f t="shared" si="11"/>
        <v>12114.099999999999</v>
      </c>
      <c r="BA19">
        <f t="shared" si="11"/>
        <v>13453.699999999999</v>
      </c>
      <c r="BB19">
        <f t="shared" si="11"/>
        <v>13579.3</v>
      </c>
      <c r="BC19">
        <f t="shared" si="11"/>
        <v>12168.199999999999</v>
      </c>
      <c r="BD19">
        <f t="shared" si="11"/>
        <v>10622.099999999999</v>
      </c>
      <c r="BE19">
        <f t="shared" si="11"/>
        <v>11030.900000000001</v>
      </c>
      <c r="BF19">
        <f t="shared" si="11"/>
        <v>10816.499999999998</v>
      </c>
      <c r="BG19">
        <f t="shared" si="11"/>
        <v>11906.600000000002</v>
      </c>
      <c r="BH19">
        <f t="shared" si="11"/>
        <v>12255.6</v>
      </c>
      <c r="BI19">
        <f t="shared" si="11"/>
        <v>13065.400000000001</v>
      </c>
      <c r="BJ19">
        <f t="shared" si="11"/>
        <v>13415.000000000002</v>
      </c>
      <c r="BK19">
        <f t="shared" si="11"/>
        <v>13657</v>
      </c>
      <c r="BL19">
        <f t="shared" si="11"/>
        <v>13412.399999999998</v>
      </c>
      <c r="BM19">
        <f t="shared" si="11"/>
        <v>14276.600000000002</v>
      </c>
      <c r="BN19">
        <f t="shared" si="11"/>
        <v>14323.599999999999</v>
      </c>
      <c r="BO19">
        <f t="shared" si="11"/>
        <v>14562.999999999998</v>
      </c>
      <c r="BP19">
        <f t="shared" si="11"/>
        <v>14942.899999999998</v>
      </c>
      <c r="BQ19">
        <f t="shared" ref="BQ19:CV19" si="12">+BQ8-BQ7</f>
        <v>14654.500000000002</v>
      </c>
      <c r="BR19">
        <f t="shared" si="12"/>
        <v>15571.800000000001</v>
      </c>
      <c r="BS19">
        <f t="shared" si="12"/>
        <v>15083.5</v>
      </c>
      <c r="BT19">
        <f t="shared" si="12"/>
        <v>15476</v>
      </c>
      <c r="BU19">
        <f t="shared" si="12"/>
        <v>16099</v>
      </c>
      <c r="BV19">
        <f t="shared" si="12"/>
        <v>16790.7</v>
      </c>
      <c r="BW19">
        <f t="shared" si="12"/>
        <v>17458.699999999997</v>
      </c>
      <c r="BX19">
        <f t="shared" si="12"/>
        <v>17659.900000000001</v>
      </c>
      <c r="BY19">
        <f t="shared" si="12"/>
        <v>17026.7</v>
      </c>
      <c r="BZ19">
        <f t="shared" si="12"/>
        <v>16457</v>
      </c>
      <c r="CA19">
        <f t="shared" si="12"/>
        <v>16719.399999999998</v>
      </c>
      <c r="CB19">
        <f t="shared" si="12"/>
        <v>16071.100000000002</v>
      </c>
      <c r="CC19">
        <f t="shared" si="12"/>
        <v>14185.6</v>
      </c>
      <c r="CD19">
        <f t="shared" si="12"/>
        <v>13128</v>
      </c>
      <c r="CE19">
        <f t="shared" si="12"/>
        <v>13987.699999999999</v>
      </c>
      <c r="CF19">
        <f t="shared" si="12"/>
        <v>15034.099999999999</v>
      </c>
      <c r="CG19">
        <f t="shared" si="12"/>
        <v>15422.7</v>
      </c>
      <c r="CH19">
        <f t="shared" si="12"/>
        <v>15947.900000000001</v>
      </c>
      <c r="CI19">
        <f t="shared" si="12"/>
        <v>14857.9</v>
      </c>
      <c r="CJ19">
        <f t="shared" si="12"/>
        <v>15923.599999999999</v>
      </c>
      <c r="CK19">
        <f t="shared" si="12"/>
        <v>18970.599999999999</v>
      </c>
      <c r="CL19">
        <f t="shared" si="12"/>
        <v>19861.699999999997</v>
      </c>
      <c r="CM19">
        <f t="shared" si="12"/>
        <v>19809.599999999999</v>
      </c>
      <c r="CN19">
        <f t="shared" si="12"/>
        <v>18242</v>
      </c>
      <c r="CO19">
        <f t="shared" si="12"/>
        <v>19845.899999999998</v>
      </c>
      <c r="CP19">
        <f t="shared" si="12"/>
        <v>21566.400000000001</v>
      </c>
      <c r="CQ19">
        <f t="shared" si="12"/>
        <v>21278.1</v>
      </c>
      <c r="CR19">
        <f t="shared" si="12"/>
        <v>22072.100000000002</v>
      </c>
      <c r="CS19">
        <f t="shared" si="12"/>
        <v>22018.499999999996</v>
      </c>
      <c r="CT19">
        <f t="shared" si="12"/>
        <v>24270.600000000002</v>
      </c>
      <c r="CU19">
        <f t="shared" si="12"/>
        <v>25029.7</v>
      </c>
      <c r="CV19">
        <f t="shared" si="12"/>
        <v>25927.399999999998</v>
      </c>
      <c r="CW19">
        <f t="shared" ref="CW19:EB19" si="13">+CW8-CW7</f>
        <v>27373.499999999996</v>
      </c>
      <c r="CX19">
        <f t="shared" si="13"/>
        <v>28164.700000000004</v>
      </c>
      <c r="CY19">
        <f t="shared" si="13"/>
        <v>29185.7</v>
      </c>
      <c r="CZ19">
        <f t="shared" si="13"/>
        <v>29431.5</v>
      </c>
      <c r="DA19">
        <f t="shared" si="13"/>
        <v>30929.199999999997</v>
      </c>
      <c r="DB19">
        <f t="shared" si="13"/>
        <v>31342.799999999999</v>
      </c>
      <c r="DC19">
        <f t="shared" si="13"/>
        <v>31160.600000000002</v>
      </c>
      <c r="DD19">
        <f t="shared" si="13"/>
        <v>29673.200000000001</v>
      </c>
      <c r="DE19">
        <f t="shared" si="13"/>
        <v>30936.400000000001</v>
      </c>
      <c r="DF19">
        <f t="shared" si="13"/>
        <v>31524.799999999999</v>
      </c>
      <c r="DG19">
        <f t="shared" si="13"/>
        <v>32200.399999999998</v>
      </c>
      <c r="DH19">
        <f t="shared" si="13"/>
        <v>32865</v>
      </c>
      <c r="DI19">
        <f t="shared" si="13"/>
        <v>33150.5</v>
      </c>
      <c r="DJ19">
        <f t="shared" si="13"/>
        <v>34446.1</v>
      </c>
      <c r="DK19">
        <f t="shared" si="13"/>
        <v>34707.1</v>
      </c>
      <c r="DL19">
        <f t="shared" si="13"/>
        <v>35213.700000000004</v>
      </c>
      <c r="DM19">
        <f t="shared" si="13"/>
        <v>36662.9</v>
      </c>
      <c r="DN19">
        <f t="shared" si="13"/>
        <v>36656.800000000003</v>
      </c>
      <c r="DO19">
        <f t="shared" si="13"/>
        <v>38004.899999999994</v>
      </c>
      <c r="DP19">
        <f t="shared" si="13"/>
        <v>40269.800000000003</v>
      </c>
      <c r="DQ19">
        <f t="shared" si="13"/>
        <v>35750.6</v>
      </c>
      <c r="DR19">
        <f t="shared" si="13"/>
        <v>40028.1</v>
      </c>
      <c r="DS19">
        <f t="shared" si="13"/>
        <v>40610.1</v>
      </c>
      <c r="DT19">
        <f t="shared" si="13"/>
        <v>40842.200000000004</v>
      </c>
      <c r="DU19">
        <f t="shared" si="13"/>
        <v>42981.900000000009</v>
      </c>
      <c r="DV19">
        <f t="shared" si="13"/>
        <v>36538.1</v>
      </c>
      <c r="DW19">
        <f t="shared" si="13"/>
        <v>42816.1</v>
      </c>
      <c r="DX19">
        <f t="shared" si="13"/>
        <v>46179.7</v>
      </c>
      <c r="DY19">
        <f t="shared" si="13"/>
        <v>51452.899999999994</v>
      </c>
      <c r="DZ19">
        <f t="shared" si="13"/>
        <v>54014.3</v>
      </c>
      <c r="EA19">
        <f t="shared" si="13"/>
        <v>57595.3</v>
      </c>
      <c r="EB19">
        <f t="shared" si="13"/>
        <v>57217.700000000004</v>
      </c>
      <c r="EC19">
        <f t="shared" ref="EC19:EJ19" si="14">+EC8-EC7</f>
        <v>61293.2</v>
      </c>
      <c r="ED19">
        <f t="shared" si="14"/>
        <v>58980.999999999993</v>
      </c>
      <c r="EE19">
        <f t="shared" si="14"/>
        <v>50451.1</v>
      </c>
      <c r="EF19">
        <f t="shared" si="14"/>
        <v>49003.599999999991</v>
      </c>
      <c r="EG19">
        <f t="shared" si="14"/>
        <v>50331.099999999991</v>
      </c>
      <c r="EH19">
        <f t="shared" si="14"/>
        <v>53578.5</v>
      </c>
      <c r="EI19">
        <f t="shared" si="14"/>
        <v>57524.4</v>
      </c>
      <c r="EJ19">
        <f t="shared" si="14"/>
        <v>55393</v>
      </c>
    </row>
    <row r="20" spans="1:141" s="14" customFormat="1"/>
    <row r="21" spans="1:141">
      <c r="A21" t="s">
        <v>1269</v>
      </c>
      <c r="B21" t="s">
        <v>1248</v>
      </c>
      <c r="C21" t="s">
        <v>3</v>
      </c>
      <c r="D21" t="s">
        <v>1267</v>
      </c>
      <c r="E21">
        <f>+s6q!DR14</f>
        <v>65.3</v>
      </c>
      <c r="F21">
        <f>+s6q!DS14</f>
        <v>63.6</v>
      </c>
      <c r="G21">
        <f>+s6q!DT14</f>
        <v>61.3</v>
      </c>
      <c r="H21">
        <f>+s6q!DU14</f>
        <v>55.9</v>
      </c>
      <c r="I21">
        <f>+s6q!DV14</f>
        <v>48.7</v>
      </c>
      <c r="J21">
        <f>+s6q!DW14</f>
        <v>60.9</v>
      </c>
      <c r="K21">
        <f>+s6q!DX14</f>
        <v>58.9</v>
      </c>
      <c r="L21">
        <f>+s6q!DY14</f>
        <v>58.9</v>
      </c>
      <c r="M21">
        <f>+s6q!DZ14</f>
        <v>55.3</v>
      </c>
      <c r="N21">
        <f>+s6q!EA14</f>
        <v>71.8</v>
      </c>
      <c r="O21">
        <f>+s6q!EB14</f>
        <v>69</v>
      </c>
      <c r="P21">
        <f>+s6q!EC14</f>
        <v>66.599999999999994</v>
      </c>
      <c r="Q21">
        <f>+s6q!ED14</f>
        <v>72.8</v>
      </c>
      <c r="R21">
        <f>+s6q!EE14</f>
        <v>68.400000000000006</v>
      </c>
      <c r="S21">
        <f>+s6q!EF14</f>
        <v>75.2</v>
      </c>
      <c r="T21">
        <f>+s6q!EG14</f>
        <v>77</v>
      </c>
      <c r="U21">
        <f>+s6q!EH14</f>
        <v>91.8</v>
      </c>
      <c r="V21">
        <f>+s6q!EI14</f>
        <v>81.400000000000006</v>
      </c>
      <c r="W21">
        <f>+s6q!EJ14</f>
        <v>76.2</v>
      </c>
      <c r="X21">
        <f>+s6q!EK14</f>
        <v>89.2</v>
      </c>
      <c r="Y21">
        <f>+s6q!EL14</f>
        <v>86.5</v>
      </c>
      <c r="Z21">
        <f>+s6q!EM14</f>
        <v>93.9</v>
      </c>
      <c r="AA21">
        <f>+s6q!EN14</f>
        <v>107</v>
      </c>
      <c r="AB21">
        <f>+s6q!EO14</f>
        <v>118.1</v>
      </c>
      <c r="AC21">
        <f>+s6q!EP14</f>
        <v>115.3</v>
      </c>
      <c r="AD21">
        <f>+s6q!EQ14</f>
        <v>131.4</v>
      </c>
      <c r="AE21">
        <f>+s6q!ER14</f>
        <v>141.19999999999999</v>
      </c>
      <c r="AF21">
        <f>+s6q!ES14</f>
        <v>140.4</v>
      </c>
      <c r="AG21">
        <f>+s6q!ET14</f>
        <v>134.6</v>
      </c>
      <c r="AH21">
        <f>+s6q!EU14</f>
        <v>155.6</v>
      </c>
      <c r="AI21">
        <f>+s6q!EV14</f>
        <v>162.80000000000001</v>
      </c>
      <c r="AJ21">
        <f>+s6q!EW14</f>
        <v>176.9</v>
      </c>
      <c r="AK21">
        <f>+s6q!EX14</f>
        <v>196.2</v>
      </c>
      <c r="AL21">
        <f>+s6q!EY14</f>
        <v>200.6</v>
      </c>
      <c r="AM21">
        <f>+s6q!EZ14</f>
        <v>202.2</v>
      </c>
      <c r="AN21">
        <f>+s6q!FA14</f>
        <v>202.1</v>
      </c>
      <c r="AO21">
        <f>+s6q!FB14</f>
        <v>199</v>
      </c>
      <c r="AP21">
        <f>+s6q!FC14</f>
        <v>199.8</v>
      </c>
      <c r="AQ21">
        <f>+s6q!FD14</f>
        <v>187.9</v>
      </c>
      <c r="AR21">
        <f>+s6q!FE14</f>
        <v>203.5</v>
      </c>
      <c r="AS21">
        <f>+s6q!FF14</f>
        <v>213.3</v>
      </c>
      <c r="AT21">
        <f>+s6q!FG14</f>
        <v>228.1</v>
      </c>
      <c r="AU21">
        <f>+s6q!FH14</f>
        <v>225.9</v>
      </c>
      <c r="AV21">
        <f>+s6q!FI14</f>
        <v>232.8</v>
      </c>
      <c r="AW21">
        <f>+s6q!FJ14</f>
        <v>227.8</v>
      </c>
      <c r="AX21">
        <f>+s6q!FK14</f>
        <v>240.8</v>
      </c>
      <c r="AY21">
        <f>+s6q!FL14</f>
        <v>237.8</v>
      </c>
      <c r="AZ21">
        <f>+s6q!FM14</f>
        <v>222.5</v>
      </c>
      <c r="BA21">
        <f>+s6q!FN14</f>
        <v>223.7</v>
      </c>
      <c r="BB21">
        <f>+s6q!FO14</f>
        <v>236</v>
      </c>
      <c r="BC21">
        <f>+s6q!FP14</f>
        <v>232</v>
      </c>
      <c r="BD21">
        <f>+s6q!FQ14</f>
        <v>217</v>
      </c>
      <c r="BE21">
        <f>+s6q!FR14</f>
        <v>220.8</v>
      </c>
      <c r="BF21">
        <f>+s6q!FS14</f>
        <v>241.1</v>
      </c>
      <c r="BG21">
        <f>+s6q!FT14</f>
        <v>236.6</v>
      </c>
      <c r="BH21">
        <f>+s6q!FU14</f>
        <v>238.6</v>
      </c>
      <c r="BI21">
        <f>+s6q!FV14</f>
        <v>225.7</v>
      </c>
      <c r="BJ21">
        <f>+s6q!FW14</f>
        <v>222.4</v>
      </c>
      <c r="BK21">
        <f>+s6q!FX14</f>
        <v>209.7</v>
      </c>
      <c r="BL21">
        <f>+s6q!FY14</f>
        <v>206.9</v>
      </c>
      <c r="BM21">
        <f>+s6q!FZ14</f>
        <v>232</v>
      </c>
      <c r="BN21">
        <f>+s6q!GA14</f>
        <v>261</v>
      </c>
      <c r="BO21">
        <f>+s6q!GB14</f>
        <v>240</v>
      </c>
      <c r="BP21">
        <f>+s6q!GC14</f>
        <v>298.3</v>
      </c>
      <c r="BQ21">
        <f>+s6q!GD14</f>
        <v>292.3</v>
      </c>
      <c r="BR21">
        <f>+s6q!GE14</f>
        <v>321.10000000000002</v>
      </c>
      <c r="BS21">
        <f>+s6q!GF14</f>
        <v>349.1</v>
      </c>
      <c r="BT21">
        <f>+s6q!GG14</f>
        <v>322.8</v>
      </c>
      <c r="BU21">
        <f>+s6q!GH14</f>
        <v>303.5</v>
      </c>
      <c r="BV21">
        <f>+s6q!GI14</f>
        <v>247.3</v>
      </c>
      <c r="BW21">
        <f>+s6q!GJ14</f>
        <v>246.7</v>
      </c>
      <c r="BX21">
        <f>+s6q!GK14</f>
        <v>220.2</v>
      </c>
      <c r="BY21">
        <f>+s6q!GL14</f>
        <v>111.5</v>
      </c>
      <c r="BZ21">
        <f>+s6q!GM14</f>
        <v>108.9</v>
      </c>
      <c r="CA21">
        <f>+s6q!GN14</f>
        <v>78.599999999999994</v>
      </c>
      <c r="CB21">
        <f>+s6q!GO14</f>
        <v>-69.3</v>
      </c>
      <c r="CC21">
        <f>+s6q!GP14</f>
        <v>-193</v>
      </c>
      <c r="CD21">
        <f>+s6q!GQ14</f>
        <v>110.6</v>
      </c>
      <c r="CE21">
        <f>+s6q!GR14</f>
        <v>215.7</v>
      </c>
      <c r="CF21">
        <f>+s6q!GS14</f>
        <v>264.60000000000002</v>
      </c>
      <c r="CG21">
        <f>+s6q!GT14</f>
        <v>240.5</v>
      </c>
      <c r="CH21">
        <f>+s6q!GU14</f>
        <v>210.8</v>
      </c>
      <c r="CI21">
        <f>+s6q!GV14</f>
        <v>176.1</v>
      </c>
      <c r="CJ21">
        <f>+s6q!GW14</f>
        <v>231.1</v>
      </c>
      <c r="CK21">
        <f>+s6q!GX14</f>
        <v>268.39999999999998</v>
      </c>
      <c r="CL21">
        <f>+s6q!GY14</f>
        <v>189.4</v>
      </c>
      <c r="CM21">
        <f>+s6q!GZ14</f>
        <v>158.6</v>
      </c>
      <c r="CN21">
        <f>+s6q!HA14</f>
        <v>145.69999999999999</v>
      </c>
      <c r="CO21">
        <f>+s6q!HB14</f>
        <v>254.3</v>
      </c>
      <c r="CP21">
        <f>+s6q!HC14</f>
        <v>302.89999999999998</v>
      </c>
      <c r="CQ21">
        <f>+s6q!HD14</f>
        <v>280.8</v>
      </c>
      <c r="CR21">
        <f>+s6q!HE14</f>
        <v>304.2</v>
      </c>
      <c r="CS21">
        <f>+s6q!HF14</f>
        <v>253.3</v>
      </c>
      <c r="CT21">
        <f>+s6q!HG14</f>
        <v>205.9</v>
      </c>
      <c r="CU21">
        <f>+s6q!HH14</f>
        <v>204.4</v>
      </c>
      <c r="CV21">
        <f>+s6q!HI14</f>
        <v>230.5</v>
      </c>
      <c r="CW21">
        <f>+s6q!HJ14</f>
        <v>281.10000000000002</v>
      </c>
      <c r="CX21">
        <f>+s6q!HK14</f>
        <v>275.3</v>
      </c>
      <c r="CY21">
        <f>+s6q!HL14</f>
        <v>341.5</v>
      </c>
      <c r="CZ21">
        <f>+s6q!HM14</f>
        <v>334.2</v>
      </c>
      <c r="DA21">
        <f>+s6q!HN14</f>
        <v>317.10000000000002</v>
      </c>
      <c r="DB21">
        <f>+s6q!HO14</f>
        <v>353.7</v>
      </c>
      <c r="DC21">
        <f>+s6q!HP14</f>
        <v>391.9</v>
      </c>
      <c r="DD21">
        <f>+s6q!HQ14</f>
        <v>308.39999999999998</v>
      </c>
      <c r="DE21">
        <f>+s6q!HR14</f>
        <v>322.5</v>
      </c>
      <c r="DF21">
        <f>+s6q!HS14</f>
        <v>355.6</v>
      </c>
      <c r="DG21">
        <f>+s6q!HT14</f>
        <v>416.4</v>
      </c>
      <c r="DH21">
        <f>+s6q!HU14</f>
        <v>415.1</v>
      </c>
      <c r="DI21">
        <f>+s6q!HV14</f>
        <v>421.4</v>
      </c>
      <c r="DJ21">
        <f>+s6q!HW14</f>
        <v>388.4</v>
      </c>
      <c r="DK21">
        <f>+s6q!HX14</f>
        <v>383.9</v>
      </c>
      <c r="DL21">
        <f>+s6q!HY14</f>
        <v>389.8</v>
      </c>
      <c r="DM21">
        <f>+s6q!HZ14</f>
        <v>389.5</v>
      </c>
      <c r="DN21">
        <f>+s6q!IA14</f>
        <v>399.7</v>
      </c>
      <c r="DO21">
        <f>+s6q!IB14</f>
        <v>388.9</v>
      </c>
      <c r="DP21">
        <f>+s6q!IC14</f>
        <v>398.3</v>
      </c>
      <c r="DQ21">
        <f>+s6q!ID14</f>
        <v>380.5</v>
      </c>
      <c r="DR21">
        <f>+s6q!IE14</f>
        <v>431.3</v>
      </c>
      <c r="DS21">
        <f>+s6q!IF14</f>
        <v>432.5</v>
      </c>
      <c r="DT21">
        <f>+s6q!IG14</f>
        <v>425.4</v>
      </c>
      <c r="DU21">
        <f>+s6q!IH14</f>
        <v>441.3</v>
      </c>
      <c r="DV21">
        <f>+s6q!II14</f>
        <v>373.2</v>
      </c>
      <c r="DW21">
        <f>+s6q!IJ14</f>
        <v>399</v>
      </c>
      <c r="DX21">
        <f>+s6q!IK14</f>
        <v>450.2</v>
      </c>
      <c r="DY21">
        <f>+s6q!IL14</f>
        <v>428.3</v>
      </c>
      <c r="DZ21">
        <f>+s6q!IM14</f>
        <v>419.1</v>
      </c>
      <c r="EA21">
        <f>+s6q!IN14</f>
        <v>457.6</v>
      </c>
      <c r="EB21">
        <f>+s6q!IO14</f>
        <v>483.2</v>
      </c>
      <c r="EC21">
        <f>+s6q!IP14</f>
        <v>491.3</v>
      </c>
      <c r="ED21">
        <f>+s6q!IQ14</f>
        <v>454.6</v>
      </c>
      <c r="EE21">
        <f>+s6q!IR14</f>
        <v>468</v>
      </c>
      <c r="EF21">
        <f>+s6q!IS14</f>
        <v>456.1</v>
      </c>
      <c r="EG21">
        <f>+s6q!IT14</f>
        <v>423.1</v>
      </c>
      <c r="EH21">
        <f>+s6q!IU14</f>
        <v>427.6</v>
      </c>
      <c r="EI21">
        <f>+s6q!IV14</f>
        <v>384</v>
      </c>
      <c r="EJ21">
        <f>+s6q!IW14</f>
        <v>413.2</v>
      </c>
      <c r="EK21" t="s">
        <v>1429</v>
      </c>
    </row>
    <row r="22" spans="1:141">
      <c r="A22" t="s">
        <v>1269</v>
      </c>
      <c r="B22" t="s">
        <v>1248</v>
      </c>
      <c r="C22" t="s">
        <v>3</v>
      </c>
      <c r="D22" t="s">
        <v>1266</v>
      </c>
      <c r="E22">
        <f>+s6q!DR19</f>
        <v>22.8</v>
      </c>
      <c r="F22">
        <f>+s6q!DS19</f>
        <v>22.2</v>
      </c>
      <c r="G22">
        <f>+s6q!DT19</f>
        <v>22.4</v>
      </c>
      <c r="H22">
        <f>+s6q!DU19</f>
        <v>23.1</v>
      </c>
      <c r="I22">
        <f>+s6q!DV19</f>
        <v>25.8</v>
      </c>
      <c r="J22">
        <f>+s6q!DW19</f>
        <v>24.7</v>
      </c>
      <c r="K22">
        <f>+s6q!DX19</f>
        <v>28.6</v>
      </c>
      <c r="L22">
        <f>+s6q!DY19</f>
        <v>31.5</v>
      </c>
      <c r="M22">
        <f>+s6q!DZ19</f>
        <v>32.1</v>
      </c>
      <c r="N22">
        <f>+s6q!EA19</f>
        <v>41.7</v>
      </c>
      <c r="O22">
        <f>+s6q!EB19</f>
        <v>37.4</v>
      </c>
      <c r="P22">
        <f>+s6q!EC19</f>
        <v>33.299999999999997</v>
      </c>
      <c r="Q22">
        <f>+s6q!ED19</f>
        <v>37.5</v>
      </c>
      <c r="R22">
        <f>+s6q!EE19</f>
        <v>44.3</v>
      </c>
      <c r="S22">
        <f>+s6q!EF19</f>
        <v>43.2</v>
      </c>
      <c r="T22">
        <f>+s6q!EG19</f>
        <v>45.4</v>
      </c>
      <c r="U22">
        <f>+s6q!EH19</f>
        <v>55.1</v>
      </c>
      <c r="V22">
        <f>+s6q!EI19</f>
        <v>38.9</v>
      </c>
      <c r="W22">
        <f>+s6q!EJ19</f>
        <v>39.5</v>
      </c>
      <c r="X22">
        <f>+s6q!EK19</f>
        <v>42.3</v>
      </c>
      <c r="Y22">
        <f>+s6q!EL19</f>
        <v>40.700000000000003</v>
      </c>
      <c r="Z22">
        <f>+s6q!EM19</f>
        <v>53.7</v>
      </c>
      <c r="AA22">
        <f>+s6q!EN19</f>
        <v>54.7</v>
      </c>
      <c r="AB22">
        <f>+s6q!EO19</f>
        <v>55.2</v>
      </c>
      <c r="AC22">
        <f>+s6q!EP19</f>
        <v>52.9</v>
      </c>
      <c r="AD22">
        <f>+s6q!EQ19</f>
        <v>55.8</v>
      </c>
      <c r="AE22">
        <f>+s6q!ER19</f>
        <v>59.2</v>
      </c>
      <c r="AF22">
        <f>+s6q!ES19</f>
        <v>59.7</v>
      </c>
      <c r="AG22">
        <f>+s6q!ET19</f>
        <v>59.1</v>
      </c>
      <c r="AH22">
        <f>+s6q!EU19</f>
        <v>64.3</v>
      </c>
      <c r="AI22">
        <f>+s6q!EV19</f>
        <v>64.7</v>
      </c>
      <c r="AJ22">
        <f>+s6q!EW19</f>
        <v>64</v>
      </c>
      <c r="AK22">
        <f>+s6q!EX19</f>
        <v>60.6</v>
      </c>
      <c r="AL22">
        <f>+s6q!EY19</f>
        <v>60.8</v>
      </c>
      <c r="AM22">
        <f>+s6q!EZ19</f>
        <v>60.3</v>
      </c>
      <c r="AN22">
        <f>+s6q!FA19</f>
        <v>63.6</v>
      </c>
      <c r="AO22">
        <f>+s6q!FB19</f>
        <v>67.8</v>
      </c>
      <c r="AP22">
        <f>+s6q!FC19</f>
        <v>61.1</v>
      </c>
      <c r="AQ22">
        <f>+s6q!FD19</f>
        <v>58.8</v>
      </c>
      <c r="AR22">
        <f>+s6q!FE19</f>
        <v>62.9</v>
      </c>
      <c r="AS22">
        <f>+s6q!FF19</f>
        <v>60.9</v>
      </c>
      <c r="AT22">
        <f>+s6q!FG19</f>
        <v>67.2</v>
      </c>
      <c r="AU22">
        <f>+s6q!FH19</f>
        <v>66.2</v>
      </c>
      <c r="AV22">
        <f>+s6q!FI19</f>
        <v>69</v>
      </c>
      <c r="AW22">
        <f>+s6q!FJ19</f>
        <v>71.099999999999994</v>
      </c>
      <c r="AX22">
        <f>+s6q!FK19</f>
        <v>71.099999999999994</v>
      </c>
      <c r="AY22">
        <f>+s6q!FL19</f>
        <v>68.8</v>
      </c>
      <c r="AZ22">
        <f>+s6q!FM19</f>
        <v>61.2</v>
      </c>
      <c r="BA22">
        <f>+s6q!FN19</f>
        <v>54.8</v>
      </c>
      <c r="BB22">
        <f>+s6q!FO19</f>
        <v>63.8</v>
      </c>
      <c r="BC22">
        <f>+s6q!FP19</f>
        <v>66.5</v>
      </c>
      <c r="BD22">
        <f>+s6q!FQ19</f>
        <v>70.099999999999994</v>
      </c>
      <c r="BE22">
        <f>+s6q!FR19</f>
        <v>77.900000000000006</v>
      </c>
      <c r="BF22">
        <f>+s6q!FS19</f>
        <v>81.5</v>
      </c>
      <c r="BG22">
        <f>+s6q!FT19</f>
        <v>80.2</v>
      </c>
      <c r="BH22">
        <f>+s6q!FU19</f>
        <v>88.9</v>
      </c>
      <c r="BI22">
        <f>+s6q!FV19</f>
        <v>98.5</v>
      </c>
      <c r="BJ22">
        <f>+s6q!FW19</f>
        <v>89.6</v>
      </c>
      <c r="BK22">
        <f>+s6q!FX19</f>
        <v>96.8</v>
      </c>
      <c r="BL22">
        <f>+s6q!FY19</f>
        <v>104.4</v>
      </c>
      <c r="BM22">
        <f>+s6q!FZ19</f>
        <v>106.4</v>
      </c>
      <c r="BN22">
        <f>+s6q!GA19</f>
        <v>116</v>
      </c>
      <c r="BO22">
        <f>+s6q!GB19</f>
        <v>112.3</v>
      </c>
      <c r="BP22">
        <f>+s6q!GC19</f>
        <v>114.3</v>
      </c>
      <c r="BQ22">
        <f>+s6q!GD19</f>
        <v>126.2</v>
      </c>
      <c r="BR22">
        <f>+s6q!GE19</f>
        <v>131.4</v>
      </c>
      <c r="BS22">
        <f>+s6q!GF19</f>
        <v>134.9</v>
      </c>
      <c r="BT22">
        <f>+s6q!GG19</f>
        <v>140.69999999999999</v>
      </c>
      <c r="BU22">
        <f>+s6q!GH19</f>
        <v>129.19999999999999</v>
      </c>
      <c r="BV22">
        <f>+s6q!GI19</f>
        <v>122</v>
      </c>
      <c r="BW22">
        <f>+s6q!GJ19</f>
        <v>120.2</v>
      </c>
      <c r="BX22">
        <f>+s6q!GK19</f>
        <v>109.7</v>
      </c>
      <c r="BY22">
        <f>+s6q!GL19</f>
        <v>104.7</v>
      </c>
      <c r="BZ22">
        <f>+s6q!GM19</f>
        <v>56.6</v>
      </c>
      <c r="CA22">
        <f>+s6q!GN19</f>
        <v>54.4</v>
      </c>
      <c r="CB22">
        <f>+s6q!GO19</f>
        <v>51.8</v>
      </c>
      <c r="CC22">
        <f>+s6q!GP19</f>
        <v>32.1</v>
      </c>
      <c r="CD22">
        <f>+s6q!GQ19</f>
        <v>36.200000000000003</v>
      </c>
      <c r="CE22">
        <f>+s6q!GR19</f>
        <v>40.9</v>
      </c>
      <c r="CF22">
        <f>+s6q!GS19</f>
        <v>42.9</v>
      </c>
      <c r="CG22">
        <f>+s6q!GT19</f>
        <v>50</v>
      </c>
      <c r="CH22">
        <f>+s6q!GU19</f>
        <v>64.400000000000006</v>
      </c>
      <c r="CI22">
        <f>+s6q!GV19</f>
        <v>66</v>
      </c>
      <c r="CJ22">
        <f>+s6q!GW19</f>
        <v>70.3</v>
      </c>
      <c r="CK22">
        <f>+s6q!GX19</f>
        <v>73.3</v>
      </c>
      <c r="CL22">
        <f>+s6q!GY19</f>
        <v>72.8</v>
      </c>
      <c r="CM22">
        <f>+s6q!GZ19</f>
        <v>72.7</v>
      </c>
      <c r="CN22">
        <f>+s6q!HA19</f>
        <v>65.2</v>
      </c>
      <c r="CO22">
        <f>+s6q!HB19</f>
        <v>75.400000000000006</v>
      </c>
      <c r="CP22">
        <f>+s6q!HC19</f>
        <v>84.9</v>
      </c>
      <c r="CQ22">
        <f>+s6q!HD19</f>
        <v>88.7</v>
      </c>
      <c r="CR22">
        <f>+s6q!HE19</f>
        <v>90.7</v>
      </c>
      <c r="CS22">
        <f>+s6q!HF19</f>
        <v>90.8</v>
      </c>
      <c r="CT22">
        <f>+s6q!HG19</f>
        <v>96</v>
      </c>
      <c r="CU22">
        <f>+s6q!HH19</f>
        <v>94.7</v>
      </c>
      <c r="CV22">
        <f>+s6q!HI19</f>
        <v>102.4</v>
      </c>
      <c r="CW22">
        <f>+s6q!HJ19</f>
        <v>100.7</v>
      </c>
      <c r="CX22">
        <f>+s6q!HK19</f>
        <v>123.4</v>
      </c>
      <c r="CY22">
        <f>+s6q!HL19</f>
        <v>129.5</v>
      </c>
      <c r="CZ22">
        <f>+s6q!HM19</f>
        <v>103.2</v>
      </c>
      <c r="DA22">
        <f>+s6q!HN19</f>
        <v>108.9</v>
      </c>
      <c r="DB22">
        <f>+s6q!HO19</f>
        <v>117.7</v>
      </c>
      <c r="DC22">
        <f>+s6q!HP19</f>
        <v>123.5</v>
      </c>
      <c r="DD22">
        <f>+s6q!HQ19</f>
        <v>104.2</v>
      </c>
      <c r="DE22">
        <f>+s6q!HR19</f>
        <v>103.3</v>
      </c>
      <c r="DF22">
        <f>+s6q!HS19</f>
        <v>104.3</v>
      </c>
      <c r="DG22">
        <f>+s6q!HT19</f>
        <v>111.1</v>
      </c>
      <c r="DH22">
        <f>+s6q!HU19</f>
        <v>127.1</v>
      </c>
      <c r="DI22">
        <f>+s6q!HV19</f>
        <v>113.5</v>
      </c>
      <c r="DJ22">
        <f>+s6q!HW19</f>
        <v>75.7</v>
      </c>
      <c r="DK22">
        <f>+s6q!HX19</f>
        <v>81.599999999999994</v>
      </c>
      <c r="DL22">
        <f>+s6q!HY19</f>
        <v>89.5</v>
      </c>
      <c r="DM22">
        <f>+s6q!HZ19</f>
        <v>86.5</v>
      </c>
      <c r="DN22">
        <f>+s6q!IA19</f>
        <v>79.3</v>
      </c>
      <c r="DO22">
        <f>+s6q!IB19</f>
        <v>84.3</v>
      </c>
      <c r="DP22">
        <f>+s6q!IC19</f>
        <v>83.7</v>
      </c>
      <c r="DQ22">
        <f>+s6q!ID19</f>
        <v>90.6</v>
      </c>
      <c r="DR22">
        <f>+s6q!IE19</f>
        <v>98</v>
      </c>
      <c r="DS22">
        <f>+s6q!IF19</f>
        <v>98.6</v>
      </c>
      <c r="DT22">
        <f>+s6q!IG19</f>
        <v>100</v>
      </c>
      <c r="DU22">
        <f>+s6q!IH19</f>
        <v>105.4</v>
      </c>
      <c r="DV22">
        <f>+s6q!II19</f>
        <v>91.8</v>
      </c>
      <c r="DW22">
        <f>+s6q!IJ19</f>
        <v>95.7</v>
      </c>
      <c r="DX22">
        <f>+s6q!IK19</f>
        <v>101.6</v>
      </c>
      <c r="DY22">
        <f>+s6q!IL19</f>
        <v>106.5</v>
      </c>
      <c r="DZ22">
        <f>+s6q!IM19</f>
        <v>91.8</v>
      </c>
      <c r="EA22">
        <f>+s6q!IN19</f>
        <v>100.7</v>
      </c>
      <c r="EB22">
        <f>+s6q!IO19</f>
        <v>103.5</v>
      </c>
      <c r="EC22">
        <f>+s6q!IP19</f>
        <v>130.6</v>
      </c>
      <c r="ED22">
        <f>+s6q!IQ19</f>
        <v>104.7</v>
      </c>
      <c r="EE22">
        <f>+s6q!IR19</f>
        <v>125.5</v>
      </c>
      <c r="EF22">
        <f>+s6q!IS19</f>
        <v>141.4</v>
      </c>
      <c r="EG22">
        <f>+s6q!IT19</f>
        <v>130.5</v>
      </c>
      <c r="EH22">
        <f>+s6q!IU19</f>
        <v>139.1</v>
      </c>
      <c r="EI22">
        <f>+s6q!IV19</f>
        <v>139.9</v>
      </c>
      <c r="EJ22">
        <f>+s6q!IW19</f>
        <v>138.9</v>
      </c>
    </row>
    <row r="23" spans="1:141">
      <c r="A23" t="s">
        <v>1269</v>
      </c>
      <c r="B23" t="s">
        <v>1248</v>
      </c>
      <c r="C23" t="s">
        <v>3</v>
      </c>
      <c r="D23" s="12" t="s">
        <v>879</v>
      </c>
      <c r="E23">
        <f>+s6q!DR27</f>
        <v>37.1</v>
      </c>
      <c r="F23">
        <f>+s6q!DS27</f>
        <v>37.4</v>
      </c>
      <c r="G23">
        <f>+s6q!DT27</f>
        <v>32.9</v>
      </c>
      <c r="H23">
        <f>+s6q!DU27</f>
        <v>32.1</v>
      </c>
      <c r="I23">
        <f>+s6q!DV27</f>
        <v>28.5</v>
      </c>
      <c r="J23">
        <f>+s6q!DW27</f>
        <v>24.2</v>
      </c>
      <c r="K23">
        <f>+s6q!DX27</f>
        <v>21.9</v>
      </c>
      <c r="L23">
        <f>+s6q!DY27</f>
        <v>21.6</v>
      </c>
      <c r="M23">
        <f>+s6q!DZ27</f>
        <v>17.899999999999999</v>
      </c>
      <c r="N23">
        <f>+s6q!EA27</f>
        <v>16.600000000000001</v>
      </c>
      <c r="O23">
        <f>+s6q!EB27</f>
        <v>19.8</v>
      </c>
      <c r="P23">
        <f>+s6q!EC27</f>
        <v>19.100000000000001</v>
      </c>
      <c r="Q23">
        <f>+s6q!ED27</f>
        <v>22.4</v>
      </c>
      <c r="R23">
        <f>+s6q!EE27</f>
        <v>21.3</v>
      </c>
      <c r="S23">
        <f>+s6q!EF27</f>
        <v>26.5</v>
      </c>
      <c r="T23">
        <f>+s6q!EG27</f>
        <v>22.5</v>
      </c>
      <c r="U23">
        <f>+s6q!EH27</f>
        <v>25.6</v>
      </c>
      <c r="V23">
        <f>+s6q!EI27</f>
        <v>28.4</v>
      </c>
      <c r="W23">
        <f>+s6q!EJ27</f>
        <v>27.1</v>
      </c>
      <c r="X23">
        <f>+s6q!EK27</f>
        <v>26.5</v>
      </c>
      <c r="Y23">
        <f>+s6q!EL27</f>
        <v>28.6</v>
      </c>
      <c r="Z23">
        <f>+s6q!EM27</f>
        <v>26.2</v>
      </c>
      <c r="AA23">
        <f>+s6q!EN27</f>
        <v>24.3</v>
      </c>
      <c r="AB23">
        <f>+s6q!EO27</f>
        <v>24.6</v>
      </c>
      <c r="AC23">
        <f>+s6q!EP27</f>
        <v>25.8</v>
      </c>
      <c r="AD23">
        <f>+s6q!EQ27</f>
        <v>29.7</v>
      </c>
      <c r="AE23">
        <f>+s6q!ER27</f>
        <v>33.6</v>
      </c>
      <c r="AF23">
        <f>+s6q!ES27</f>
        <v>37.1</v>
      </c>
      <c r="AG23">
        <f>+s6q!ET27</f>
        <v>34.799999999999997</v>
      </c>
      <c r="AH23">
        <f>+s6q!EU27</f>
        <v>35.299999999999997</v>
      </c>
      <c r="AI23">
        <f>+s6q!EV27</f>
        <v>33.4</v>
      </c>
      <c r="AJ23">
        <f>+s6q!EW27</f>
        <v>38.4</v>
      </c>
      <c r="AK23">
        <f>+s6q!EX27</f>
        <v>40.700000000000003</v>
      </c>
      <c r="AL23">
        <f>+s6q!EY27</f>
        <v>47.3</v>
      </c>
      <c r="AM23">
        <f>+s6q!EZ27</f>
        <v>56.1</v>
      </c>
      <c r="AN23">
        <f>+s6q!FA27</f>
        <v>53.1</v>
      </c>
      <c r="AO23">
        <f>+s6q!FB27</f>
        <v>63.1</v>
      </c>
      <c r="AP23">
        <f>+s6q!FC27</f>
        <v>61.4</v>
      </c>
      <c r="AQ23">
        <f>+s6q!FD27</f>
        <v>60.7</v>
      </c>
      <c r="AR23">
        <f>+s6q!FE27</f>
        <v>60</v>
      </c>
      <c r="AS23">
        <f>+s6q!FF27</f>
        <v>52.1</v>
      </c>
      <c r="AT23">
        <f>+s6q!FG27</f>
        <v>53.5</v>
      </c>
      <c r="AU23">
        <f>+s6q!FH27</f>
        <v>50.2</v>
      </c>
      <c r="AV23">
        <f>+s6q!FI27</f>
        <v>48.5</v>
      </c>
      <c r="AW23">
        <f>+s6q!FJ27</f>
        <v>49.3</v>
      </c>
      <c r="AX23">
        <f>+s6q!FK27</f>
        <v>47.1</v>
      </c>
      <c r="AY23">
        <f>+s6q!FL27</f>
        <v>40.9</v>
      </c>
      <c r="AZ23">
        <f>+s6q!FM27</f>
        <v>35.5</v>
      </c>
      <c r="BA23">
        <f>+s6q!FN27</f>
        <v>31.1</v>
      </c>
      <c r="BB23">
        <f>+s6q!FO27</f>
        <v>29.5</v>
      </c>
      <c r="BC23">
        <f>+s6q!FP27</f>
        <v>32.4</v>
      </c>
      <c r="BD23">
        <f>+s6q!FQ27</f>
        <v>31.5</v>
      </c>
      <c r="BE23">
        <f>+s6q!FR27</f>
        <v>22.9</v>
      </c>
      <c r="BF23">
        <f>+s6q!FS27</f>
        <v>18.5</v>
      </c>
      <c r="BG23">
        <f>+s6q!FT27</f>
        <v>18.899999999999999</v>
      </c>
      <c r="BH23">
        <f>+s6q!FU27</f>
        <v>25.6</v>
      </c>
      <c r="BI23">
        <f>+s6q!FV27</f>
        <v>29.1</v>
      </c>
      <c r="BJ23">
        <f>+s6q!FW27</f>
        <v>29.3</v>
      </c>
      <c r="BK23">
        <f>+s6q!FX27</f>
        <v>37.1</v>
      </c>
      <c r="BL23">
        <f>+s6q!FY27</f>
        <v>41.1</v>
      </c>
      <c r="BM23">
        <f>+s6q!FZ27</f>
        <v>41.2</v>
      </c>
      <c r="BN23">
        <f>+s6q!GA27</f>
        <v>35.5</v>
      </c>
      <c r="BO23">
        <f>+s6q!GB27</f>
        <v>35.1</v>
      </c>
      <c r="BP23">
        <f>+s6q!GC27</f>
        <v>34.6</v>
      </c>
      <c r="BQ23">
        <f>+s6q!GD27</f>
        <v>31.2</v>
      </c>
      <c r="BR23">
        <f>+s6q!GE27</f>
        <v>33.1</v>
      </c>
      <c r="BS23">
        <f>+s6q!GF27</f>
        <v>30.2</v>
      </c>
      <c r="BT23">
        <f>+s6q!GG27</f>
        <v>33</v>
      </c>
      <c r="BU23">
        <f>+s6q!GH27</f>
        <v>39.299999999999997</v>
      </c>
      <c r="BV23">
        <f>+s6q!GI27</f>
        <v>47.1</v>
      </c>
      <c r="BW23">
        <f>+s6q!GJ27</f>
        <v>47.8</v>
      </c>
      <c r="BX23">
        <f>+s6q!GK27</f>
        <v>49.6</v>
      </c>
      <c r="BY23">
        <f>+s6q!GL27</f>
        <v>49.6</v>
      </c>
      <c r="BZ23">
        <f>+s6q!GM27</f>
        <v>40.6</v>
      </c>
      <c r="CA23">
        <f>+s6q!GN27</f>
        <v>31.9</v>
      </c>
      <c r="CB23">
        <f>+s6q!GO27</f>
        <v>23.6</v>
      </c>
      <c r="CC23">
        <f>+s6q!GP27</f>
        <v>2</v>
      </c>
      <c r="CD23">
        <f>+s6q!GQ27</f>
        <v>-13.9</v>
      </c>
      <c r="CE23">
        <f>+s6q!GR27</f>
        <v>-11.6</v>
      </c>
      <c r="CF23">
        <f>+s6q!GS27</f>
        <v>-10.7</v>
      </c>
      <c r="CG23">
        <f>+s6q!GT27</f>
        <v>-5</v>
      </c>
      <c r="CH23">
        <f>+s6q!GU27</f>
        <v>-4.5999999999999996</v>
      </c>
      <c r="CI23">
        <f>+s6q!GV27</f>
        <v>-4.0999999999999996</v>
      </c>
      <c r="CJ23">
        <f>+s6q!GW27</f>
        <v>-1.9</v>
      </c>
      <c r="CK23">
        <f>+s6q!GX27</f>
        <v>-1.3</v>
      </c>
      <c r="CL23">
        <f>+s6q!GY27</f>
        <v>2.2000000000000002</v>
      </c>
      <c r="CM23">
        <f>+s6q!GZ27</f>
        <v>2.9</v>
      </c>
      <c r="CN23">
        <f>+s6q!HA27</f>
        <v>10</v>
      </c>
      <c r="CO23">
        <f>+s6q!HB27</f>
        <v>13.4</v>
      </c>
      <c r="CP23">
        <f>+s6q!HC27</f>
        <v>19.399999999999999</v>
      </c>
      <c r="CQ23">
        <f>+s6q!HD27</f>
        <v>22.6</v>
      </c>
      <c r="CR23">
        <f>+s6q!HE27</f>
        <v>24.8</v>
      </c>
      <c r="CS23">
        <f>+s6q!HF27</f>
        <v>34.6</v>
      </c>
      <c r="CT23">
        <f>+s6q!HG27</f>
        <v>16.600000000000001</v>
      </c>
      <c r="CU23">
        <f>+s6q!HH27</f>
        <v>15.5</v>
      </c>
      <c r="CV23">
        <f>+s6q!HI27</f>
        <v>18.600000000000001</v>
      </c>
      <c r="CW23">
        <f>+s6q!HJ27</f>
        <v>21</v>
      </c>
      <c r="CX23">
        <f>+s6q!HK27</f>
        <v>19.399999999999999</v>
      </c>
      <c r="CY23">
        <f>+s6q!HL27</f>
        <v>24</v>
      </c>
      <c r="CZ23">
        <f>+s6q!HM27</f>
        <v>24.9</v>
      </c>
      <c r="DA23">
        <f>+s6q!HN27</f>
        <v>25.2</v>
      </c>
      <c r="DB23">
        <f>+s6q!HO27</f>
        <v>30.5</v>
      </c>
      <c r="DC23">
        <f>+s6q!HP27</f>
        <v>35.700000000000003</v>
      </c>
      <c r="DD23">
        <f>+s6q!HQ27</f>
        <v>39.700000000000003</v>
      </c>
      <c r="DE23">
        <f>+s6q!HR27</f>
        <v>39</v>
      </c>
      <c r="DF23">
        <f>+s6q!HS27</f>
        <v>42</v>
      </c>
      <c r="DG23">
        <f>+s6q!HT27</f>
        <v>40</v>
      </c>
      <c r="DH23">
        <f>+s6q!HU27</f>
        <v>41.9</v>
      </c>
      <c r="DI23">
        <f>+s6q!HV27</f>
        <v>39.5</v>
      </c>
      <c r="DJ23">
        <f>+s6q!HW27</f>
        <v>34.6</v>
      </c>
      <c r="DK23">
        <f>+s6q!HX27</f>
        <v>30.9</v>
      </c>
      <c r="DL23">
        <f>+s6q!HY27</f>
        <v>32.200000000000003</v>
      </c>
      <c r="DM23">
        <f>+s6q!HZ27</f>
        <v>34.6</v>
      </c>
      <c r="DN23">
        <f>+s6q!IA27</f>
        <v>35.5</v>
      </c>
      <c r="DO23">
        <f>+s6q!IB27</f>
        <v>37.799999999999997</v>
      </c>
      <c r="DP23">
        <f>+s6q!IC27</f>
        <v>39.9</v>
      </c>
      <c r="DQ23">
        <f>+s6q!ID27</f>
        <v>49.1</v>
      </c>
      <c r="DR23">
        <f>+s6q!IE27</f>
        <v>54.3</v>
      </c>
      <c r="DS23">
        <f>+s6q!IF27</f>
        <v>60.6</v>
      </c>
      <c r="DT23">
        <f>+s6q!IG27</f>
        <v>60.5</v>
      </c>
      <c r="DU23">
        <f>+s6q!IH27</f>
        <v>58.4</v>
      </c>
      <c r="DV23">
        <f>+s6q!II27</f>
        <v>43.4</v>
      </c>
      <c r="DW23">
        <f>+s6q!IJ27</f>
        <v>1.9</v>
      </c>
      <c r="DX23">
        <f>+s6q!IK27</f>
        <v>29.1</v>
      </c>
      <c r="DY23">
        <f>+s6q!IL27</f>
        <v>35.6</v>
      </c>
      <c r="DZ23">
        <f>+s6q!IM27</f>
        <v>39.700000000000003</v>
      </c>
      <c r="EA23">
        <f>+s6q!IN27</f>
        <v>42.9</v>
      </c>
      <c r="EB23">
        <f>+s6q!IO27</f>
        <v>25.4</v>
      </c>
      <c r="EC23">
        <f>+s6q!IP27</f>
        <v>17.5</v>
      </c>
      <c r="ED23">
        <f>+s6q!IQ27</f>
        <v>29.4</v>
      </c>
      <c r="EE23">
        <f>+s6q!IR27</f>
        <v>30.4</v>
      </c>
      <c r="EF23">
        <f>+s6q!IS27</f>
        <v>30</v>
      </c>
      <c r="EG23">
        <f>+s6q!IT27</f>
        <v>32.4</v>
      </c>
      <c r="EH23">
        <f>+s6q!IU27</f>
        <v>33.200000000000003</v>
      </c>
      <c r="EI23">
        <f>+s6q!IV27</f>
        <v>41.2</v>
      </c>
      <c r="EJ23">
        <f>+s6q!IW27</f>
        <v>37</v>
      </c>
    </row>
    <row r="24" spans="1:141">
      <c r="A24" t="s">
        <v>1269</v>
      </c>
      <c r="B24" t="s">
        <v>1248</v>
      </c>
      <c r="D24" s="12" t="s">
        <v>1033</v>
      </c>
      <c r="E24">
        <f>+s6q!DR108</f>
        <v>537</v>
      </c>
      <c r="F24">
        <f>+s6q!DS108</f>
        <v>548.70000000000005</v>
      </c>
      <c r="G24">
        <f>+s6q!DT108</f>
        <v>558.79999999999995</v>
      </c>
      <c r="H24">
        <f>+s6q!DU108</f>
        <v>570.4</v>
      </c>
      <c r="I24">
        <f>+s6q!DV108</f>
        <v>581.70000000000005</v>
      </c>
      <c r="J24">
        <f>+s6q!DW108</f>
        <v>592.70000000000005</v>
      </c>
      <c r="K24">
        <f>+s6q!DX108</f>
        <v>598</v>
      </c>
      <c r="L24">
        <f>+s6q!DY108</f>
        <v>602</v>
      </c>
      <c r="M24">
        <f>+s6q!DZ108</f>
        <v>603.29999999999995</v>
      </c>
      <c r="N24">
        <f>+s6q!EA108</f>
        <v>608.20000000000005</v>
      </c>
      <c r="O24">
        <f>+s6q!EB108</f>
        <v>613.9</v>
      </c>
      <c r="P24">
        <f>+s6q!EC108</f>
        <v>620.79999999999995</v>
      </c>
      <c r="Q24">
        <f>+s6q!ED108</f>
        <v>628.20000000000005</v>
      </c>
      <c r="R24">
        <f>+s6q!EE108</f>
        <v>636.79999999999995</v>
      </c>
      <c r="S24">
        <f>+s6q!EF108</f>
        <v>645.4</v>
      </c>
      <c r="T24">
        <f>+s6q!EG108</f>
        <v>653.70000000000005</v>
      </c>
      <c r="U24">
        <f>+s6q!EH108</f>
        <v>663.3</v>
      </c>
      <c r="V24">
        <f>+s6q!EI108</f>
        <v>673.9</v>
      </c>
      <c r="W24">
        <f>+s6q!EJ108</f>
        <v>683.9</v>
      </c>
      <c r="X24">
        <f>+s6q!EK108</f>
        <v>695.6</v>
      </c>
      <c r="Y24">
        <f>+s6q!EL108</f>
        <v>707.6</v>
      </c>
      <c r="Z24">
        <f>+s6q!EM108</f>
        <v>716.9</v>
      </c>
      <c r="AA24">
        <f>+s6q!EN108</f>
        <v>725.1</v>
      </c>
      <c r="AB24">
        <f>+s6q!EO108</f>
        <v>733.9</v>
      </c>
      <c r="AC24">
        <f>+s6q!EP108</f>
        <v>741</v>
      </c>
      <c r="AD24">
        <f>+s6q!EQ108</f>
        <v>746.7</v>
      </c>
      <c r="AE24">
        <f>+s6q!ER108</f>
        <v>753.5</v>
      </c>
      <c r="AF24">
        <f>+s6q!ES108</f>
        <v>766.4</v>
      </c>
      <c r="AG24">
        <f>+s6q!ET108</f>
        <v>777</v>
      </c>
      <c r="AH24">
        <f>+s6q!EU108</f>
        <v>786.5</v>
      </c>
      <c r="AI24">
        <f>+s6q!EV108</f>
        <v>796.7</v>
      </c>
      <c r="AJ24">
        <f>+s6q!EW108</f>
        <v>808.9</v>
      </c>
      <c r="AK24">
        <f>+s6q!EX108</f>
        <v>820.4</v>
      </c>
      <c r="AL24">
        <f>+s6q!EY108</f>
        <v>836.3</v>
      </c>
      <c r="AM24">
        <f>+s6q!EZ108</f>
        <v>852.3</v>
      </c>
      <c r="AN24">
        <f>+s6q!FA108</f>
        <v>867.6</v>
      </c>
      <c r="AO24">
        <f>+s6q!FB108</f>
        <v>883.6</v>
      </c>
      <c r="AP24">
        <f>+s6q!FC108</f>
        <v>901.4</v>
      </c>
      <c r="AQ24">
        <f>+s6q!FD108</f>
        <v>918.3</v>
      </c>
      <c r="AR24">
        <f>+s6q!FE108</f>
        <v>935.3</v>
      </c>
      <c r="AS24">
        <f>+s6q!FF108</f>
        <v>954.5</v>
      </c>
      <c r="AT24">
        <f>+s6q!FG108</f>
        <v>971</v>
      </c>
      <c r="AU24">
        <f>+s6q!FH108</f>
        <v>986.7</v>
      </c>
      <c r="AV24">
        <f>+s6q!FI108</f>
        <v>1003.5</v>
      </c>
      <c r="AW24">
        <f>+s6q!FJ108</f>
        <v>1019.1</v>
      </c>
      <c r="AX24">
        <f>+s6q!FK108</f>
        <v>1029.7</v>
      </c>
      <c r="AY24">
        <f>+s6q!FL108</f>
        <v>1042.0999999999999</v>
      </c>
      <c r="AZ24">
        <f>+s6q!FM108</f>
        <v>1053</v>
      </c>
      <c r="BA24">
        <f>+s6q!FN108</f>
        <v>1058.5999999999999</v>
      </c>
      <c r="BB24">
        <f>+s6q!FO108</f>
        <v>1067.7</v>
      </c>
      <c r="BC24">
        <f>+s6q!FP108</f>
        <v>1076.9000000000001</v>
      </c>
      <c r="BD24">
        <f>+s6q!FQ108</f>
        <v>1082.5999999999999</v>
      </c>
      <c r="BE24">
        <f>+s6q!FR108</f>
        <v>1091.9000000000001</v>
      </c>
      <c r="BF24">
        <f>+s6q!FS108</f>
        <v>1098.5</v>
      </c>
      <c r="BG24">
        <f>+s6q!FT108</f>
        <v>1100.9000000000001</v>
      </c>
      <c r="BH24">
        <f>+s6q!FU108</f>
        <v>1106.5</v>
      </c>
      <c r="BI24">
        <f>+s6q!FV108</f>
        <v>1119.0999999999999</v>
      </c>
      <c r="BJ24">
        <f>+s6q!FW108</f>
        <v>1136.2</v>
      </c>
      <c r="BK24">
        <f>+s6q!FX108</f>
        <v>1158</v>
      </c>
      <c r="BL24">
        <f>+s6q!FY108</f>
        <v>1180.5</v>
      </c>
      <c r="BM24">
        <f>+s6q!FZ108</f>
        <v>1208</v>
      </c>
      <c r="BN24">
        <f>+s6q!GA108</f>
        <v>1229.2</v>
      </c>
      <c r="BO24">
        <f>+s6q!GB108</f>
        <v>1247</v>
      </c>
      <c r="BP24">
        <f>+s6q!GC108</f>
        <v>1269.0999999999999</v>
      </c>
      <c r="BQ24">
        <f>+s6q!GD108</f>
        <v>1297.2</v>
      </c>
      <c r="BR24">
        <f>+s6q!GE108</f>
        <v>1319.3</v>
      </c>
      <c r="BS24">
        <f>+s6q!GF108</f>
        <v>1341.2</v>
      </c>
      <c r="BT24">
        <f>+s6q!GG108</f>
        <v>1361</v>
      </c>
      <c r="BU24">
        <f>+s6q!GH108</f>
        <v>1386.5</v>
      </c>
      <c r="BV24">
        <f>+s6q!GI108</f>
        <v>1407</v>
      </c>
      <c r="BW24">
        <f>+s6q!GJ108</f>
        <v>1421.3</v>
      </c>
      <c r="BX24">
        <f>+s6q!GK108</f>
        <v>1435.9</v>
      </c>
      <c r="BY24">
        <f>+s6q!GL108</f>
        <v>1452.6</v>
      </c>
      <c r="BZ24">
        <f>+s6q!GM108</f>
        <v>1464.1</v>
      </c>
      <c r="CA24">
        <f>+s6q!GN108</f>
        <v>1473</v>
      </c>
      <c r="CB24">
        <f>+s6q!GO108</f>
        <v>1494.4</v>
      </c>
      <c r="CC24">
        <f>+s6q!GP108</f>
        <v>1522.9</v>
      </c>
      <c r="CD24">
        <f>+s6q!GQ108</f>
        <v>1514.5</v>
      </c>
      <c r="CE24">
        <f>+s6q!GR108</f>
        <v>1487.5</v>
      </c>
      <c r="CF24">
        <f>+s6q!GS108</f>
        <v>1462.4</v>
      </c>
      <c r="CG24">
        <f>+s6q!GT108</f>
        <v>1457.6</v>
      </c>
      <c r="CH24">
        <f>+s6q!GU108</f>
        <v>1446.9</v>
      </c>
      <c r="CI24">
        <f>+s6q!GV108</f>
        <v>1445.1</v>
      </c>
      <c r="CJ24">
        <f>+s6q!GW108</f>
        <v>1446.1</v>
      </c>
      <c r="CK24">
        <f>+s6q!GX108</f>
        <v>1448.9</v>
      </c>
      <c r="CL24">
        <f>+s6q!GY108</f>
        <v>1451.8</v>
      </c>
      <c r="CM24">
        <f>+s6q!GZ108</f>
        <v>1464.6</v>
      </c>
      <c r="CN24">
        <f>+s6q!HA108</f>
        <v>1475.5</v>
      </c>
      <c r="CO24">
        <f>+s6q!HB108</f>
        <v>1489.4</v>
      </c>
      <c r="CP24">
        <f>+s6q!HC108</f>
        <v>1502.8</v>
      </c>
      <c r="CQ24">
        <f>+s6q!HD108</f>
        <v>1513.6</v>
      </c>
      <c r="CR24">
        <f>+s6q!HE108</f>
        <v>1518.3</v>
      </c>
      <c r="CS24">
        <f>+s6q!HF108</f>
        <v>1518.4</v>
      </c>
      <c r="CT24">
        <f>+s6q!HG108</f>
        <v>1521.8</v>
      </c>
      <c r="CU24">
        <f>+s6q!HH108</f>
        <v>1532.8</v>
      </c>
      <c r="CV24">
        <f>+s6q!HI108</f>
        <v>1543.4</v>
      </c>
      <c r="CW24">
        <f>+s6q!HJ108</f>
        <v>1560.6</v>
      </c>
      <c r="CX24">
        <f>+s6q!HK108</f>
        <v>1572</v>
      </c>
      <c r="CY24">
        <f>+s6q!HL108</f>
        <v>1582.8</v>
      </c>
      <c r="CZ24">
        <f>+s6q!HM108</f>
        <v>1595.1</v>
      </c>
      <c r="DA24">
        <f>+s6q!HN108</f>
        <v>1604.3</v>
      </c>
      <c r="DB24">
        <f>+s6q!HO108</f>
        <v>1617.8</v>
      </c>
      <c r="DC24">
        <f>+s6q!HP108</f>
        <v>1626.1</v>
      </c>
      <c r="DD24">
        <f>+s6q!HQ108</f>
        <v>1641.4</v>
      </c>
      <c r="DE24">
        <f>+s6q!HR108</f>
        <v>1651.6</v>
      </c>
      <c r="DF24">
        <f>+s6q!HS108</f>
        <v>1657.7</v>
      </c>
      <c r="DG24">
        <f>+s6q!HT108</f>
        <v>1673.7</v>
      </c>
      <c r="DH24">
        <f>+s6q!HU108</f>
        <v>1683.8</v>
      </c>
      <c r="DI24">
        <f>+s6q!HV108</f>
        <v>1702.6</v>
      </c>
      <c r="DJ24">
        <f>+s6q!HW108</f>
        <v>1719.1</v>
      </c>
      <c r="DK24">
        <f>+s6q!HX108</f>
        <v>1735.3</v>
      </c>
      <c r="DL24">
        <f>+s6q!HY108</f>
        <v>1749.2</v>
      </c>
      <c r="DM24">
        <f>+s6q!HZ108</f>
        <v>1756.7</v>
      </c>
      <c r="DN24">
        <f>+s6q!IA108</f>
        <v>1771.4</v>
      </c>
      <c r="DO24">
        <f>+s6q!IB108</f>
        <v>1793</v>
      </c>
      <c r="DP24">
        <f>+s6q!IC108</f>
        <v>1816.4</v>
      </c>
      <c r="DQ24">
        <f>+s6q!ID108</f>
        <v>1845.5</v>
      </c>
      <c r="DR24">
        <f>+s6q!IE108</f>
        <v>1873.2</v>
      </c>
      <c r="DS24">
        <f>+s6q!IF108</f>
        <v>1900.4</v>
      </c>
      <c r="DT24">
        <f>+s6q!IG108</f>
        <v>1920.5</v>
      </c>
      <c r="DU24">
        <f>+s6q!IH108</f>
        <v>1937.6</v>
      </c>
      <c r="DV24">
        <f>+s6q!II108</f>
        <v>1960.6</v>
      </c>
      <c r="DW24">
        <f>+s6q!IJ108</f>
        <v>1968.4</v>
      </c>
      <c r="DX24">
        <f>+s6q!IK108</f>
        <v>1977.3</v>
      </c>
      <c r="DY24">
        <f>+s6q!IL108</f>
        <v>1987.2</v>
      </c>
      <c r="DZ24">
        <f>+s6q!IM108</f>
        <v>2024.5</v>
      </c>
      <c r="EA24">
        <f>+s6q!IN108</f>
        <v>2070.8000000000002</v>
      </c>
      <c r="EB24">
        <f>+s6q!IO108</f>
        <v>2136.4</v>
      </c>
      <c r="EC24">
        <f>+s6q!IP108</f>
        <v>2238.4</v>
      </c>
      <c r="ED24">
        <f>+s6q!IQ108</f>
        <v>2312.6</v>
      </c>
      <c r="EE24">
        <f>+s6q!IR108</f>
        <v>2396</v>
      </c>
      <c r="EF24">
        <f>+s6q!IS108</f>
        <v>2477</v>
      </c>
      <c r="EG24">
        <f>+s6q!IT108</f>
        <v>2526.4</v>
      </c>
      <c r="EH24">
        <f>+s6q!IU108</f>
        <v>2576.5</v>
      </c>
      <c r="EI24">
        <f>+s6q!IV108</f>
        <v>2583</v>
      </c>
      <c r="EJ24">
        <f>+s6q!IW108</f>
        <v>2585.9</v>
      </c>
    </row>
    <row r="25" spans="1:141">
      <c r="A25" t="s">
        <v>1269</v>
      </c>
      <c r="B25" t="s">
        <v>1248</v>
      </c>
      <c r="D25" s="12" t="s">
        <v>1001</v>
      </c>
      <c r="E25">
        <f>+s6q!DR112</f>
        <v>15368.3</v>
      </c>
      <c r="F25">
        <f>+s6q!DS112</f>
        <v>15511.4</v>
      </c>
      <c r="G25">
        <f>+s6q!DT112</f>
        <v>15722.9</v>
      </c>
      <c r="H25">
        <f>+s6q!DU112</f>
        <v>15819.5</v>
      </c>
      <c r="I25">
        <f>+s6q!DV112</f>
        <v>16088.8</v>
      </c>
      <c r="J25">
        <f>+s6q!DW112</f>
        <v>16394.099999999999</v>
      </c>
      <c r="K25">
        <f>+s6q!DX112</f>
        <v>16582.400000000001</v>
      </c>
      <c r="L25">
        <f>+s6q!DY112</f>
        <v>16924.7</v>
      </c>
      <c r="M25">
        <f>+s6q!DZ112</f>
        <v>17274.599999999999</v>
      </c>
      <c r="N25">
        <f>+s6q!EA112</f>
        <v>17552.2</v>
      </c>
      <c r="O25">
        <f>+s6q!EB112</f>
        <v>17883.2</v>
      </c>
      <c r="P25">
        <f>+s6q!EC112</f>
        <v>18369.3</v>
      </c>
      <c r="Q25">
        <f>+s6q!ED112</f>
        <v>18681.8</v>
      </c>
      <c r="R25">
        <f>+s6q!EE112</f>
        <v>19079.099999999999</v>
      </c>
      <c r="S25">
        <f>+s6q!EF112</f>
        <v>19488.8</v>
      </c>
      <c r="T25">
        <f>+s6q!EG112</f>
        <v>20031.3</v>
      </c>
      <c r="U25">
        <f>+s6q!EH112</f>
        <v>20495.400000000001</v>
      </c>
      <c r="V25">
        <f>+s6q!EI112</f>
        <v>20901.599999999999</v>
      </c>
      <c r="W25">
        <f>+s6q!EJ112</f>
        <v>21193.599999999999</v>
      </c>
      <c r="X25">
        <f>+s6q!EK112</f>
        <v>21582.2</v>
      </c>
      <c r="Y25">
        <f>+s6q!EL112</f>
        <v>21736.6</v>
      </c>
      <c r="Z25">
        <f>+s6q!EM112</f>
        <v>22323.4</v>
      </c>
      <c r="AA25">
        <f>+s6q!EN112</f>
        <v>22984.2</v>
      </c>
      <c r="AB25">
        <f>+s6q!EO112</f>
        <v>23614.1</v>
      </c>
      <c r="AC25">
        <f>+s6q!EP112</f>
        <v>24256.6</v>
      </c>
      <c r="AD25">
        <f>+s6q!EQ112</f>
        <v>24879.9</v>
      </c>
      <c r="AE25">
        <f>+s6q!ER112</f>
        <v>25400.7</v>
      </c>
      <c r="AF25">
        <f>+s6q!ES112</f>
        <v>25966.2</v>
      </c>
      <c r="AG25">
        <f>+s6q!ET112</f>
        <v>26877.8</v>
      </c>
      <c r="AH25">
        <f>+s6q!EU112</f>
        <v>27489.4</v>
      </c>
      <c r="AI25">
        <f>+s6q!EV112</f>
        <v>28583.1</v>
      </c>
      <c r="AJ25">
        <f>+s6q!EW112</f>
        <v>29657.9</v>
      </c>
      <c r="AK25">
        <f>+s6q!EX112</f>
        <v>30250.3</v>
      </c>
      <c r="AL25">
        <f>+s6q!EY112</f>
        <v>31739.1</v>
      </c>
      <c r="AM25">
        <f>+s6q!EZ112</f>
        <v>32446.3</v>
      </c>
      <c r="AN25">
        <f>+s6q!FA112</f>
        <v>32384.5</v>
      </c>
      <c r="AO25">
        <f>+s6q!FB112</f>
        <v>33998.1</v>
      </c>
      <c r="AP25">
        <f>+s6q!FC112</f>
        <v>34874.400000000001</v>
      </c>
      <c r="AQ25">
        <f>+s6q!FD112</f>
        <v>35904.1</v>
      </c>
      <c r="AR25">
        <f>+s6q!FE112</f>
        <v>36126</v>
      </c>
      <c r="AS25">
        <f>+s6q!FF112</f>
        <v>38490.6</v>
      </c>
      <c r="AT25">
        <f>+s6q!FG112</f>
        <v>39807.800000000003</v>
      </c>
      <c r="AU25">
        <f>+s6q!FH112</f>
        <v>40089</v>
      </c>
      <c r="AV25">
        <f>+s6q!FI112</f>
        <v>40843.199999999997</v>
      </c>
      <c r="AW25">
        <f>+s6q!FJ112</f>
        <v>40979.4</v>
      </c>
      <c r="AX25">
        <f>+s6q!FK112</f>
        <v>40853.800000000003</v>
      </c>
      <c r="AY25">
        <f>+s6q!FL112</f>
        <v>41963.9</v>
      </c>
      <c r="AZ25">
        <f>+s6q!FM112</f>
        <v>41850.1</v>
      </c>
      <c r="BA25">
        <f>+s6q!FN112</f>
        <v>43493</v>
      </c>
      <c r="BB25">
        <f>+s6q!FO112</f>
        <v>44295</v>
      </c>
      <c r="BC25">
        <f>+s6q!FP112</f>
        <v>44029.8</v>
      </c>
      <c r="BD25">
        <f>+s6q!FQ112</f>
        <v>43819.1</v>
      </c>
      <c r="BE25">
        <f>+s6q!FR112</f>
        <v>44952.3</v>
      </c>
      <c r="BF25">
        <f>+s6q!FS112</f>
        <v>45774.8</v>
      </c>
      <c r="BG25">
        <f>+s6q!FT112</f>
        <v>47961.4</v>
      </c>
      <c r="BH25">
        <f>+s6q!FU112</f>
        <v>48711.6</v>
      </c>
      <c r="BI25">
        <f>+s6q!FV112</f>
        <v>50100.1</v>
      </c>
      <c r="BJ25">
        <f>+s6q!FW112</f>
        <v>51541.9</v>
      </c>
      <c r="BK25">
        <f>+s6q!FX112</f>
        <v>52524</v>
      </c>
      <c r="BL25">
        <f>+s6q!FY112</f>
        <v>53593.4</v>
      </c>
      <c r="BM25">
        <f>+s6q!FZ112</f>
        <v>55590</v>
      </c>
      <c r="BN25">
        <f>+s6q!GA112</f>
        <v>56465.4</v>
      </c>
      <c r="BO25">
        <f>+s6q!GB112</f>
        <v>57615.4</v>
      </c>
      <c r="BP25">
        <f>+s6q!GC112</f>
        <v>58956.800000000003</v>
      </c>
      <c r="BQ25">
        <f>+s6q!GD112</f>
        <v>60186.3</v>
      </c>
      <c r="BR25">
        <f>+s6q!GE112</f>
        <v>62069.9</v>
      </c>
      <c r="BS25">
        <f>+s6q!GF112</f>
        <v>62870.3</v>
      </c>
      <c r="BT25">
        <f>+s6q!GG112</f>
        <v>64543.9</v>
      </c>
      <c r="BU25">
        <f>+s6q!GH112</f>
        <v>66397.7</v>
      </c>
      <c r="BV25">
        <f>+s6q!GI112</f>
        <v>68273</v>
      </c>
      <c r="BW25">
        <f>+s6q!GJ112</f>
        <v>70454.3</v>
      </c>
      <c r="BX25">
        <f>+s6q!GK112</f>
        <v>72254.100000000006</v>
      </c>
      <c r="BY25">
        <f>+s6q!GL112</f>
        <v>72783</v>
      </c>
      <c r="BZ25">
        <f>+s6q!GM112</f>
        <v>72741.399999999994</v>
      </c>
      <c r="CA25">
        <f>+s6q!GN112</f>
        <v>72522.3</v>
      </c>
      <c r="CB25">
        <f>+s6q!GO112</f>
        <v>72089.600000000006</v>
      </c>
      <c r="CC25">
        <f>+s6q!GP112</f>
        <v>69852.5</v>
      </c>
      <c r="CD25">
        <f>+s6q!GQ112</f>
        <v>68710.899999999994</v>
      </c>
      <c r="CE25">
        <f>+s6q!GR112</f>
        <v>69519.100000000006</v>
      </c>
      <c r="CF25">
        <f>+s6q!GS112</f>
        <v>71096.600000000006</v>
      </c>
      <c r="CG25">
        <f>+s6q!GT112</f>
        <v>71286.600000000006</v>
      </c>
      <c r="CH25">
        <f>+s6q!GU112</f>
        <v>71423.100000000006</v>
      </c>
      <c r="CI25">
        <f>+s6q!GV112</f>
        <v>70203.899999999994</v>
      </c>
      <c r="CJ25">
        <f>+s6q!GW112</f>
        <v>71900.600000000006</v>
      </c>
      <c r="CK25">
        <f>+s6q!GX112</f>
        <v>73174.600000000006</v>
      </c>
      <c r="CL25">
        <f>+s6q!GY112</f>
        <v>74781.899999999994</v>
      </c>
      <c r="CM25">
        <f>+s6q!GZ112</f>
        <v>75439.899999999994</v>
      </c>
      <c r="CN25">
        <f>+s6q!HA112</f>
        <v>73820.899999999994</v>
      </c>
      <c r="CO25">
        <f>+s6q!HB112</f>
        <v>74823.399999999994</v>
      </c>
      <c r="CP25">
        <f>+s6q!HC112</f>
        <v>77511.5</v>
      </c>
      <c r="CQ25">
        <f>+s6q!HD112</f>
        <v>77153</v>
      </c>
      <c r="CR25">
        <f>+s6q!HE112</f>
        <v>78649.399999999994</v>
      </c>
      <c r="CS25">
        <f>+s6q!HF112</f>
        <v>79445.2</v>
      </c>
      <c r="CT25">
        <f>+s6q!HG112</f>
        <v>81561.7</v>
      </c>
      <c r="CU25">
        <f>+s6q!HH112</f>
        <v>81953.5</v>
      </c>
      <c r="CV25">
        <f>+s6q!HI112</f>
        <v>83795.100000000006</v>
      </c>
      <c r="CW25">
        <f>+s6q!HJ112</f>
        <v>85620.800000000003</v>
      </c>
      <c r="CX25">
        <f>+s6q!HK112</f>
        <v>86856.8</v>
      </c>
      <c r="CY25">
        <f>+s6q!HL112</f>
        <v>88440.4</v>
      </c>
      <c r="CZ25">
        <f>+s6q!HM112</f>
        <v>88715.1</v>
      </c>
      <c r="DA25">
        <f>+s6q!HN112</f>
        <v>89729.8</v>
      </c>
      <c r="DB25">
        <f>+s6q!HO112</f>
        <v>90556.1</v>
      </c>
      <c r="DC25">
        <f>+s6q!HP112</f>
        <v>90438</v>
      </c>
      <c r="DD25">
        <f>+s6q!HQ112</f>
        <v>89213.7</v>
      </c>
      <c r="DE25">
        <f>+s6q!HR112</f>
        <v>89458.2</v>
      </c>
      <c r="DF25">
        <f>+s6q!HS112</f>
        <v>90653.3</v>
      </c>
      <c r="DG25">
        <f>+s6q!HT112</f>
        <v>91878.399999999994</v>
      </c>
      <c r="DH25">
        <f>+s6q!HU112</f>
        <v>93289.7</v>
      </c>
      <c r="DI25">
        <f>+s6q!HV112</f>
        <v>92847.5</v>
      </c>
      <c r="DJ25">
        <f>+s6q!HW112</f>
        <v>94871.6</v>
      </c>
      <c r="DK25">
        <f>+s6q!HX112</f>
        <v>96303.5</v>
      </c>
      <c r="DL25">
        <f>+s6q!HY112</f>
        <v>97971.5</v>
      </c>
      <c r="DM25">
        <f>+s6q!HZ112</f>
        <v>99572.2</v>
      </c>
      <c r="DN25">
        <f>+s6q!IA112</f>
        <v>99587</v>
      </c>
      <c r="DO25">
        <f>+s6q!IB112</f>
        <v>100122.2</v>
      </c>
      <c r="DP25">
        <f>+s6q!IC112</f>
        <v>101340</v>
      </c>
      <c r="DQ25">
        <f>+s6q!ID112</f>
        <v>98784</v>
      </c>
      <c r="DR25">
        <f>+s6q!IE112</f>
        <v>102460.1</v>
      </c>
      <c r="DS25">
        <f>+s6q!IF112</f>
        <v>104445.1</v>
      </c>
      <c r="DT25">
        <f>+s6q!IG112</f>
        <v>105835.1</v>
      </c>
      <c r="DU25">
        <f>+s6q!IH112</f>
        <v>108565.4</v>
      </c>
      <c r="DV25">
        <f>+s6q!II112</f>
        <v>108410.4</v>
      </c>
      <c r="DW25">
        <f>+s6q!IJ112</f>
        <v>115531.6</v>
      </c>
      <c r="DX25">
        <f>+s6q!IK112</f>
        <v>117736.2</v>
      </c>
      <c r="DY25">
        <f>+s6q!IL112</f>
        <v>122964.3</v>
      </c>
      <c r="DZ25">
        <f>+s6q!IM112</f>
        <v>125962.7</v>
      </c>
      <c r="EA25">
        <f>+s6q!IN112</f>
        <v>130644.6</v>
      </c>
      <c r="EB25">
        <f>+s6q!IO112</f>
        <v>132070</v>
      </c>
      <c r="EC25">
        <f>+s6q!IP112</f>
        <v>135599.70000000001</v>
      </c>
      <c r="ED25">
        <f>+s6q!IQ112</f>
        <v>132621.79999999999</v>
      </c>
      <c r="EE25">
        <f>+s6q!IR112</f>
        <v>125784.7</v>
      </c>
      <c r="EF25">
        <f>+s6q!IS112</f>
        <v>122922.7</v>
      </c>
      <c r="EG25">
        <f>+s6q!IT112</f>
        <v>124999.3</v>
      </c>
      <c r="EH25">
        <f>+s6q!IU112</f>
        <v>129483.5</v>
      </c>
      <c r="EI25">
        <f>+s6q!IV112</f>
        <v>130826.1</v>
      </c>
      <c r="EJ25">
        <f>+s6q!IW112</f>
        <v>129022.7</v>
      </c>
    </row>
    <row r="26" spans="1:141">
      <c r="A26" t="s">
        <v>1269</v>
      </c>
      <c r="B26" t="s">
        <v>1248</v>
      </c>
      <c r="D26" s="12" t="s">
        <v>1013</v>
      </c>
      <c r="E26">
        <f>+s6q!DR135</f>
        <v>15426.2</v>
      </c>
      <c r="F26">
        <f>+s6q!DS135</f>
        <v>15553.4</v>
      </c>
      <c r="G26">
        <f>+s6q!DT135</f>
        <v>15786.5</v>
      </c>
      <c r="H26">
        <f>+s6q!DU135</f>
        <v>15781.4</v>
      </c>
      <c r="I26">
        <f>+s6q!DV135</f>
        <v>16072.3</v>
      </c>
      <c r="J26">
        <f>+s6q!DW135</f>
        <v>16425.5</v>
      </c>
      <c r="K26">
        <f>+s6q!DX135</f>
        <v>16617</v>
      </c>
      <c r="L26">
        <f>+s6q!DY135</f>
        <v>16985.400000000001</v>
      </c>
      <c r="M26">
        <f>+s6q!DZ135</f>
        <v>17425.599999999999</v>
      </c>
      <c r="N26">
        <f>+s6q!EA135</f>
        <v>17714.2</v>
      </c>
      <c r="O26">
        <f>+s6q!EB135</f>
        <v>18057.5</v>
      </c>
      <c r="P26">
        <f>+s6q!EC135</f>
        <v>18560.599999999999</v>
      </c>
      <c r="Q26">
        <f>+s6q!ED135</f>
        <v>18981</v>
      </c>
      <c r="R26">
        <f>+s6q!EE135</f>
        <v>19423.7</v>
      </c>
      <c r="S26">
        <f>+s6q!EF135</f>
        <v>19817.5</v>
      </c>
      <c r="T26">
        <f>+s6q!EG135</f>
        <v>20416</v>
      </c>
      <c r="U26">
        <f>+s6q!EH135</f>
        <v>20850.8</v>
      </c>
      <c r="V26">
        <f>+s6q!EI135</f>
        <v>21324</v>
      </c>
      <c r="W26">
        <f>+s6q!EJ135</f>
        <v>21632.3</v>
      </c>
      <c r="X26">
        <f>+s6q!EK135</f>
        <v>21989</v>
      </c>
      <c r="Y26">
        <f>+s6q!EL135</f>
        <v>22178.7</v>
      </c>
      <c r="Z26">
        <f>+s6q!EM135</f>
        <v>22855.3</v>
      </c>
      <c r="AA26">
        <f>+s6q!EN135</f>
        <v>23583</v>
      </c>
      <c r="AB26">
        <f>+s6q!EO135</f>
        <v>24308.6</v>
      </c>
      <c r="AC26">
        <f>+s6q!EP135</f>
        <v>25072.3</v>
      </c>
      <c r="AD26">
        <f>+s6q!EQ135</f>
        <v>25752.3</v>
      </c>
      <c r="AE26">
        <f>+s6q!ER135</f>
        <v>26301.1</v>
      </c>
      <c r="AF26">
        <f>+s6q!ES135</f>
        <v>26958.799999999999</v>
      </c>
      <c r="AG26">
        <f>+s6q!ET135</f>
        <v>28072.9</v>
      </c>
      <c r="AH26">
        <f>+s6q!EU135</f>
        <v>28682.3</v>
      </c>
      <c r="AI26">
        <f>+s6q!EV135</f>
        <v>30021.5</v>
      </c>
      <c r="AJ26">
        <f>+s6q!EW135</f>
        <v>31339.3</v>
      </c>
      <c r="AK26">
        <f>+s6q!EX135</f>
        <v>32098.799999999999</v>
      </c>
      <c r="AL26">
        <f>+s6q!EY135</f>
        <v>33764.199999999997</v>
      </c>
      <c r="AM26">
        <f>+s6q!EZ135</f>
        <v>34508</v>
      </c>
      <c r="AN26">
        <f>+s6q!FA135</f>
        <v>33999.9</v>
      </c>
      <c r="AO26">
        <f>+s6q!FB135</f>
        <v>35920.6</v>
      </c>
      <c r="AP26">
        <f>+s6q!FC135</f>
        <v>36926.300000000003</v>
      </c>
      <c r="AQ26">
        <f>+s6q!FD135</f>
        <v>38173</v>
      </c>
      <c r="AR26">
        <f>+s6q!FE135</f>
        <v>38035.9</v>
      </c>
      <c r="AS26">
        <f>+s6q!FF135</f>
        <v>40668.800000000003</v>
      </c>
      <c r="AT26">
        <f>+s6q!FG135</f>
        <v>41973.7</v>
      </c>
      <c r="AU26">
        <f>+s6q!FH135</f>
        <v>42219.3</v>
      </c>
      <c r="AV26">
        <f>+s6q!FI135</f>
        <v>43343.199999999997</v>
      </c>
      <c r="AW26">
        <f>+s6q!FJ135</f>
        <v>43494.7</v>
      </c>
      <c r="AX26">
        <f>+s6q!FK135</f>
        <v>43113.9</v>
      </c>
      <c r="AY26">
        <f>+s6q!FL135</f>
        <v>44389.4</v>
      </c>
      <c r="AZ26">
        <f>+s6q!FM135</f>
        <v>43953.4</v>
      </c>
      <c r="BA26">
        <f>+s6q!FN135</f>
        <v>45688.1</v>
      </c>
      <c r="BB26">
        <f>+s6q!FO135</f>
        <v>46470.2</v>
      </c>
      <c r="BC26">
        <f>+s6q!FP135</f>
        <v>46086.7</v>
      </c>
      <c r="BD26">
        <f>+s6q!FQ135</f>
        <v>45498.2</v>
      </c>
      <c r="BE26">
        <f>+s6q!FR135</f>
        <v>46587.6</v>
      </c>
      <c r="BF26">
        <f>+s6q!FS135</f>
        <v>47233.2</v>
      </c>
      <c r="BG26">
        <f>+s6q!FT135</f>
        <v>49738.6</v>
      </c>
      <c r="BH26">
        <f>+s6q!FU135</f>
        <v>50514.1</v>
      </c>
      <c r="BI26">
        <f>+s6q!FV135</f>
        <v>52189.599999999999</v>
      </c>
      <c r="BJ26">
        <f>+s6q!FW135</f>
        <v>53710.3</v>
      </c>
      <c r="BK26">
        <f>+s6q!FX135</f>
        <v>54493.2</v>
      </c>
      <c r="BL26">
        <f>+s6q!FY135</f>
        <v>55518.400000000001</v>
      </c>
      <c r="BM26">
        <f>+s6q!FZ135</f>
        <v>57754.7</v>
      </c>
      <c r="BN26">
        <f>+s6q!GA135</f>
        <v>58375.9</v>
      </c>
      <c r="BO26">
        <f>+s6q!GB135</f>
        <v>59628.1</v>
      </c>
      <c r="BP26">
        <f>+s6q!GC135</f>
        <v>61004.6</v>
      </c>
      <c r="BQ26">
        <f>+s6q!GD135</f>
        <v>62351</v>
      </c>
      <c r="BR26">
        <f>+s6q!GE135</f>
        <v>64370.3</v>
      </c>
      <c r="BS26">
        <f>+s6q!GF135</f>
        <v>65117.1</v>
      </c>
      <c r="BT26">
        <f>+s6q!GG135</f>
        <v>66951.3</v>
      </c>
      <c r="BU26">
        <f>+s6q!GH135</f>
        <v>68990.899999999994</v>
      </c>
      <c r="BV26">
        <f>+s6q!GI135</f>
        <v>70708.7</v>
      </c>
      <c r="BW26">
        <f>+s6q!GJ135</f>
        <v>72877.3</v>
      </c>
      <c r="BX26">
        <f>+s6q!GK135</f>
        <v>74403.8</v>
      </c>
      <c r="BY26">
        <f>+s6q!GL135</f>
        <v>74360.7</v>
      </c>
      <c r="BZ26">
        <f>+s6q!GM135</f>
        <v>73826.899999999994</v>
      </c>
      <c r="CA26">
        <f>+s6q!GN135</f>
        <v>73146.3</v>
      </c>
      <c r="CB26">
        <f>+s6q!GO135</f>
        <v>72932.5</v>
      </c>
      <c r="CC26">
        <f>+s6q!GP135</f>
        <v>69953.3</v>
      </c>
      <c r="CD26">
        <f>+s6q!GQ135</f>
        <v>67844.3</v>
      </c>
      <c r="CE26">
        <f>+s6q!GR135</f>
        <v>68852.100000000006</v>
      </c>
      <c r="CF26">
        <f>+s6q!GS135</f>
        <v>70856.7</v>
      </c>
      <c r="CG26">
        <f>+s6q!GT135</f>
        <v>71015.600000000006</v>
      </c>
      <c r="CH26">
        <f>+s6q!GU135</f>
        <v>71403.600000000006</v>
      </c>
      <c r="CI26">
        <f>+s6q!GV135</f>
        <v>69812.7</v>
      </c>
      <c r="CJ26">
        <f>+s6q!GW135</f>
        <v>71535.5</v>
      </c>
      <c r="CK26">
        <f>+s6q!GX135</f>
        <v>73295.600000000006</v>
      </c>
      <c r="CL26">
        <f>+s6q!GY135</f>
        <v>75014.100000000006</v>
      </c>
      <c r="CM26">
        <f>+s6q!GZ135</f>
        <v>75561.2</v>
      </c>
      <c r="CN26">
        <f>+s6q!HA135</f>
        <v>73247.899999999994</v>
      </c>
      <c r="CO26">
        <f>+s6q!HB135</f>
        <v>74417.5</v>
      </c>
      <c r="CP26">
        <f>+s6q!HC135</f>
        <v>77329.2</v>
      </c>
      <c r="CQ26">
        <f>+s6q!HD135</f>
        <v>76665.3</v>
      </c>
      <c r="CR26">
        <f>+s6q!HE135</f>
        <v>78530.399999999994</v>
      </c>
      <c r="CS26">
        <f>+s6q!HF135</f>
        <v>79322.3</v>
      </c>
      <c r="CT26">
        <f>+s6q!HG135</f>
        <v>81849.899999999994</v>
      </c>
      <c r="CU26">
        <f>+s6q!HH135</f>
        <v>82709.2</v>
      </c>
      <c r="CV26">
        <f>+s6q!HI135</f>
        <v>84581.3</v>
      </c>
      <c r="CW26">
        <f>+s6q!HJ135</f>
        <v>87010.3</v>
      </c>
      <c r="CX26">
        <f>+s6q!HK135</f>
        <v>88179.8</v>
      </c>
      <c r="CY26">
        <f>+s6q!HL135</f>
        <v>89620.800000000003</v>
      </c>
      <c r="CZ26">
        <f>+s6q!HM135</f>
        <v>89846.2</v>
      </c>
      <c r="DA26">
        <f>+s6q!HN135</f>
        <v>90963.4</v>
      </c>
      <c r="DB26">
        <f>+s6q!HO135</f>
        <v>91705.5</v>
      </c>
      <c r="DC26">
        <f>+s6q!HP135</f>
        <v>91889</v>
      </c>
      <c r="DD26">
        <f>+s6q!HQ135</f>
        <v>90285.4</v>
      </c>
      <c r="DE26">
        <f>+s6q!HR135</f>
        <v>90657.9</v>
      </c>
      <c r="DF26">
        <f>+s6q!HS135</f>
        <v>91307.9</v>
      </c>
      <c r="DG26">
        <f>+s6q!HT135</f>
        <v>92352.5</v>
      </c>
      <c r="DH26">
        <f>+s6q!HU135</f>
        <v>93643.3</v>
      </c>
      <c r="DI26">
        <f>+s6q!HV135</f>
        <v>94327</v>
      </c>
      <c r="DJ26">
        <f>+s6q!HW135</f>
        <v>96364.5</v>
      </c>
      <c r="DK26">
        <f>+s6q!HX135</f>
        <v>97914.5</v>
      </c>
      <c r="DL26">
        <f>+s6q!HY135</f>
        <v>99765.8</v>
      </c>
      <c r="DM26">
        <f>+s6q!HZ135</f>
        <v>101679.9</v>
      </c>
      <c r="DN26">
        <f>+s6q!IA135</f>
        <v>101901.2</v>
      </c>
      <c r="DO26">
        <f>+s6q!IB135</f>
        <v>102548.7</v>
      </c>
      <c r="DP26">
        <f>+s6q!IC135</f>
        <v>104029.4</v>
      </c>
      <c r="DQ26">
        <f>+s6q!ID135</f>
        <v>100581.7</v>
      </c>
      <c r="DR26">
        <f>+s6q!IE135</f>
        <v>104390.6</v>
      </c>
      <c r="DS26">
        <f>+s6q!IF135</f>
        <v>106386.8</v>
      </c>
      <c r="DT26">
        <f>+s6q!IG135</f>
        <v>107464.5</v>
      </c>
      <c r="DU26">
        <f>+s6q!IH135</f>
        <v>110703.5</v>
      </c>
      <c r="DV26">
        <f>+s6q!II135</f>
        <v>108663.8</v>
      </c>
      <c r="DW26">
        <f>+s6q!IJ135</f>
        <v>116129.3</v>
      </c>
      <c r="DX26">
        <f>+s6q!IK135</f>
        <v>118293.1</v>
      </c>
      <c r="DY26">
        <f>+s6q!IL135</f>
        <v>124425.8</v>
      </c>
      <c r="DZ26">
        <f>+s6q!IM135</f>
        <v>128829.1</v>
      </c>
      <c r="EA26">
        <f>+s6q!IN135</f>
        <v>133668.4</v>
      </c>
      <c r="EB26">
        <f>+s6q!IO135</f>
        <v>135211</v>
      </c>
      <c r="EC26">
        <f>+s6q!IP135</f>
        <v>139153.29999999999</v>
      </c>
      <c r="ED26">
        <f>+s6q!IQ135</f>
        <v>137079.5</v>
      </c>
      <c r="EE26">
        <f>+s6q!IR135</f>
        <v>129852.7</v>
      </c>
      <c r="EF26">
        <f>+s6q!IS135</f>
        <v>127664.5</v>
      </c>
      <c r="EG26">
        <f>+s6q!IT135</f>
        <v>129924.5</v>
      </c>
      <c r="EH26">
        <f>+s6q!IU135</f>
        <v>133485.29999999999</v>
      </c>
      <c r="EI26">
        <f>+s6q!IV135</f>
        <v>135195.20000000001</v>
      </c>
      <c r="EJ26">
        <f>+s6q!IW135</f>
        <v>133890.1</v>
      </c>
    </row>
    <row r="27" spans="1:141">
      <c r="A27" t="s">
        <v>1366</v>
      </c>
      <c r="B27" t="s">
        <v>1359</v>
      </c>
      <c r="D27" s="14" t="s">
        <v>1361</v>
      </c>
      <c r="E27">
        <f>+b.1q!J17/1000</f>
        <v>47.738</v>
      </c>
      <c r="F27" s="15">
        <f>+b.1q!K17/1000</f>
        <v>31.891999999999999</v>
      </c>
      <c r="G27" s="15">
        <f>+b.1q!L17/1000</f>
        <v>53.494999999999997</v>
      </c>
      <c r="H27" s="15">
        <f>+b.1q!M17/1000</f>
        <v>-47.412999999999997</v>
      </c>
      <c r="I27" s="15">
        <f>+b.1q!N17/1000</f>
        <v>-25.577000000000002</v>
      </c>
      <c r="J27" s="15">
        <f>+b.1q!O17/1000</f>
        <v>21.032</v>
      </c>
      <c r="K27" s="15">
        <f>+b.1q!P17/1000</f>
        <v>23.876999999999999</v>
      </c>
      <c r="L27" s="15">
        <f>+b.1q!Q17/1000</f>
        <v>49.152000000000001</v>
      </c>
      <c r="M27" s="15">
        <f>+b.1q!R17/1000</f>
        <v>138.863</v>
      </c>
      <c r="N27" s="15">
        <f>+b.1q!S17/1000</f>
        <v>146.05099999999999</v>
      </c>
      <c r="O27" s="15">
        <f>+b.1q!T17/1000</f>
        <v>158.25399999999999</v>
      </c>
      <c r="P27" s="15">
        <f>+b.1q!U17/1000</f>
        <v>173.69499999999999</v>
      </c>
      <c r="Q27" s="15">
        <f>+b.1q!V17/1000</f>
        <v>280.64800000000002</v>
      </c>
      <c r="R27" s="15">
        <f>+b.1q!W17/1000</f>
        <v>320.22199999999998</v>
      </c>
      <c r="S27" s="15">
        <f>+b.1q!X17/1000</f>
        <v>302.71499999999997</v>
      </c>
      <c r="T27" s="15">
        <f>+b.1q!Y17/1000</f>
        <v>351.77600000000001</v>
      </c>
      <c r="U27" s="15">
        <f>+b.1q!Z17/1000</f>
        <v>316.53100000000001</v>
      </c>
      <c r="V27" s="15">
        <f>+b.1q!AA17/1000</f>
        <v>379.41800000000001</v>
      </c>
      <c r="W27" s="15">
        <f>+b.1q!AB17/1000</f>
        <v>394.11799999999999</v>
      </c>
      <c r="X27" s="15">
        <f>+b.1q!AC17/1000</f>
        <v>361.14</v>
      </c>
      <c r="Y27" s="15">
        <f>+b.1q!AD17/1000</f>
        <v>395.947</v>
      </c>
      <c r="Z27" s="15">
        <f>+b.1q!AE17/1000</f>
        <v>484.39800000000002</v>
      </c>
      <c r="AA27" s="15">
        <f>+b.1q!AF17/1000</f>
        <v>547.26199999999994</v>
      </c>
      <c r="AB27" s="15">
        <f>+b.1q!AG17/1000</f>
        <v>639.63900000000001</v>
      </c>
      <c r="AC27" s="15">
        <f>+b.1q!AH17/1000</f>
        <v>757.63900000000001</v>
      </c>
      <c r="AD27" s="15">
        <f>+b.1q!AI17/1000</f>
        <v>811.37800000000004</v>
      </c>
      <c r="AE27" s="15">
        <f>+b.1q!AJ17/1000</f>
        <v>836.68600000000004</v>
      </c>
      <c r="AF27" s="15">
        <f>+b.1q!AK17/1000</f>
        <v>923.13199999999995</v>
      </c>
      <c r="AG27" s="15">
        <f>+b.1q!AL17/1000</f>
        <v>1178.597</v>
      </c>
      <c r="AH27" s="15">
        <f>+b.1q!AM17/1000</f>
        <v>1174.9939999999999</v>
      </c>
      <c r="AI27" s="15">
        <f>+b.1q!AN17/1000</f>
        <v>1418.943</v>
      </c>
      <c r="AJ27" s="15">
        <f>+b.1q!AO17/1000</f>
        <v>1660.7470000000001</v>
      </c>
      <c r="AK27" s="15">
        <f>+b.1q!AP17/1000</f>
        <v>1836.77</v>
      </c>
      <c r="AL27" s="15">
        <f>+b.1q!AQ17/1000</f>
        <v>2013.7719999999999</v>
      </c>
      <c r="AM27" s="15">
        <f>+b.1q!AR17/1000</f>
        <v>2051.3180000000002</v>
      </c>
      <c r="AN27" s="15">
        <f>+b.1q!AS17/1000</f>
        <v>1596.019</v>
      </c>
      <c r="AO27" s="15">
        <f>+b.1q!AT17/1000</f>
        <v>1903.4290000000001</v>
      </c>
      <c r="AP27" s="15">
        <f>+b.1q!AU17/1000</f>
        <v>2030.7439999999999</v>
      </c>
      <c r="AQ27" s="15">
        <f>+b.1q!AV17/1000</f>
        <v>2248.0970000000002</v>
      </c>
      <c r="AR27" s="15">
        <f>+b.1q!AW17/1000</f>
        <v>1887.229</v>
      </c>
      <c r="AS27" s="15">
        <f>+b.1q!AX17/1000</f>
        <v>2153.4290000000001</v>
      </c>
      <c r="AT27" s="15">
        <f>+b.1q!AY17/1000</f>
        <v>2142.2820000000002</v>
      </c>
      <c r="AU27" s="15">
        <f>+b.1q!AZ17/1000</f>
        <v>2106.65</v>
      </c>
      <c r="AV27" s="15">
        <f>+b.1q!BA17/1000</f>
        <v>2479.42</v>
      </c>
      <c r="AW27" s="15">
        <f>+b.1q!BB17/1000</f>
        <v>2497.8319999999999</v>
      </c>
      <c r="AX27" s="15">
        <f>+b.1q!BC17/1000</f>
        <v>2230.444</v>
      </c>
      <c r="AY27" s="15">
        <f>+b.1q!BD17/1000</f>
        <v>2396.991</v>
      </c>
      <c r="AZ27" s="15">
        <f>+b.1q!BE17/1000</f>
        <v>2076.998</v>
      </c>
      <c r="BA27" s="15">
        <f>+b.1q!BF17/1000</f>
        <v>2169.462</v>
      </c>
      <c r="BB27" s="15">
        <f>+b.1q!BG17/1000</f>
        <v>2150.837</v>
      </c>
      <c r="BC27" s="15">
        <f>+b.1q!BH17/1000</f>
        <v>2033.124</v>
      </c>
      <c r="BD27" s="15">
        <f>+b.1q!BI17/1000</f>
        <v>1651.616</v>
      </c>
      <c r="BE27" s="15">
        <f>+b.1q!BJ17/1000</f>
        <v>1597.0509999999999</v>
      </c>
      <c r="BF27" s="15">
        <f>+b.1q!BK17/1000</f>
        <v>1422.9929999999999</v>
      </c>
      <c r="BG27" s="15">
        <f>+b.1q!BL17/1000</f>
        <v>1738.251</v>
      </c>
      <c r="BH27" s="15">
        <f>+b.1q!BM17/1000</f>
        <v>1764.3019999999999</v>
      </c>
      <c r="BI27" s="15">
        <f>+b.1q!BN17/1000</f>
        <v>2050.0619999999999</v>
      </c>
      <c r="BJ27" s="15">
        <f>+b.1q!BO17/1000</f>
        <v>2134.9839999999999</v>
      </c>
      <c r="BK27" s="15">
        <f>+b.1q!BP17/1000</f>
        <v>1926.48</v>
      </c>
      <c r="BL27" s="15">
        <f>+b.1q!BQ17/1000</f>
        <v>1885.4169999999999</v>
      </c>
      <c r="BM27" s="15">
        <f>+b.1q!BR17/1000</f>
        <v>2123.2979999999998</v>
      </c>
      <c r="BN27" s="15">
        <f>+b.1q!BS17/1000</f>
        <v>1860.4770000000001</v>
      </c>
      <c r="BO27" s="15">
        <f>+b.1q!BT17/1000</f>
        <v>1961.471</v>
      </c>
      <c r="BP27" s="15">
        <f>+b.1q!BU17/1000</f>
        <v>1992.095</v>
      </c>
      <c r="BQ27" s="15">
        <f>+b.1q!BV17/1000</f>
        <v>2109.3739999999998</v>
      </c>
      <c r="BR27" s="15">
        <f>+b.1q!BW17/1000</f>
        <v>2243.3240000000001</v>
      </c>
      <c r="BS27" s="15">
        <f>+b.1q!BX17/1000</f>
        <v>2135.5230000000001</v>
      </c>
      <c r="BT27" s="15">
        <f>+b.1q!BY17/1000</f>
        <v>2339.09</v>
      </c>
      <c r="BU27" s="15">
        <f>+b.1q!BZ17/1000</f>
        <v>2521.61</v>
      </c>
      <c r="BV27" s="15">
        <f>+b.1q!CA17/1000</f>
        <v>2363.4070000000002</v>
      </c>
      <c r="BW27" s="15">
        <f>+b.1q!CB17/1000</f>
        <v>2372.7869999999998</v>
      </c>
      <c r="BX27" s="15">
        <f>+b.1q!CC17/1000</f>
        <v>2101.94</v>
      </c>
      <c r="BY27" s="15">
        <f>+b.1q!CD17/1000</f>
        <v>1528.2280000000001</v>
      </c>
      <c r="BZ27" s="15">
        <f>+b.1q!CE17/1000</f>
        <v>1037.2629999999999</v>
      </c>
      <c r="CA27" s="15">
        <f>+b.1q!CF17/1000</f>
        <v>576.91700000000003</v>
      </c>
      <c r="CB27" s="15">
        <f>+b.1q!CG17/1000</f>
        <v>801.76700000000005</v>
      </c>
      <c r="CC27" s="15">
        <f>+b.1q!CH17/1000</f>
        <v>62.274000000000001</v>
      </c>
      <c r="CD27" s="15">
        <f>+b.1q!CI17/1000</f>
        <v>-905.78099999999995</v>
      </c>
      <c r="CE27" s="15">
        <f>+b.1q!CJ17/1000</f>
        <v>-710</v>
      </c>
      <c r="CF27" s="15">
        <f>+b.1q!CK17/1000</f>
        <v>-283.596</v>
      </c>
      <c r="CG27" s="15">
        <f>+b.1q!CL17/1000</f>
        <v>-325.37200000000001</v>
      </c>
      <c r="CH27" s="15">
        <f>+b.1q!CM17/1000</f>
        <v>-105.961</v>
      </c>
      <c r="CI27" s="15">
        <f>+b.1q!CN17/1000</f>
        <v>-469.52699999999999</v>
      </c>
      <c r="CJ27" s="15">
        <f>+b.1q!CO17/1000</f>
        <v>-447.12700000000001</v>
      </c>
      <c r="CK27" s="15">
        <f>+b.1q!CP17/1000</f>
        <v>27.527000000000001</v>
      </c>
      <c r="CL27" s="15">
        <f>+b.1q!CQ17/1000</f>
        <v>150.929</v>
      </c>
      <c r="CM27" s="15">
        <f>+b.1q!CR17/1000</f>
        <v>1.6719999999999999</v>
      </c>
      <c r="CN27" s="15">
        <f>+b.1q!CS17/1000</f>
        <v>-688.06100000000004</v>
      </c>
      <c r="CO27" s="15">
        <f>+b.1q!CT17/1000</f>
        <v>-537.66499999999996</v>
      </c>
      <c r="CP27" s="15">
        <f>+b.1q!CU17/1000</f>
        <v>46.314999999999998</v>
      </c>
      <c r="CQ27" s="15">
        <f>+b.1q!CV17/1000</f>
        <v>-264.39499999999998</v>
      </c>
      <c r="CR27" s="15">
        <f>+b.1q!CW17/1000</f>
        <v>-241.55199999999999</v>
      </c>
      <c r="CS27" s="15">
        <f>+b.1q!CX17/1000</f>
        <v>-270.65800000000002</v>
      </c>
      <c r="CT27" s="15">
        <f>+b.1q!CY17/1000</f>
        <v>103.964</v>
      </c>
      <c r="CU27" s="15">
        <f>+b.1q!CZ17/1000</f>
        <v>570.99800000000005</v>
      </c>
      <c r="CV27" s="15">
        <f>+b.1q!DA17/1000</f>
        <v>591.13300000000004</v>
      </c>
      <c r="CW27" s="15">
        <f>+b.1q!DB17/1000</f>
        <v>1195.0809999999999</v>
      </c>
      <c r="CX27" s="15">
        <f>+b.1q!DC17/1000</f>
        <v>1148.317</v>
      </c>
      <c r="CY27" s="15">
        <f>+b.1q!DD17/1000</f>
        <v>995.40499999999997</v>
      </c>
      <c r="CZ27" s="15">
        <f>+b.1q!DE17/1000</f>
        <v>970.18700000000001</v>
      </c>
      <c r="DA27" s="15">
        <f>+b.1q!DF17/1000</f>
        <v>1052.0830000000001</v>
      </c>
      <c r="DB27" s="15">
        <f>+b.1q!DG17/1000</f>
        <v>962.46699999999998</v>
      </c>
      <c r="DC27" s="15">
        <f>+b.1q!DH17/1000</f>
        <v>1259.3119999999999</v>
      </c>
      <c r="DD27" s="15">
        <f>+b.1q!DI17/1000</f>
        <v>865.33900000000006</v>
      </c>
      <c r="DE27" s="15">
        <f>+b.1q!DJ17/1000</f>
        <v>959.88900000000001</v>
      </c>
      <c r="DF27" s="15">
        <f>+b.1q!DK17/1000</f>
        <v>415.19400000000002</v>
      </c>
      <c r="DG27" s="15">
        <f>+b.1q!DL17/1000</f>
        <v>231.37299999999999</v>
      </c>
      <c r="DH27" s="15">
        <f>+b.1q!DM17/1000</f>
        <v>245.547</v>
      </c>
      <c r="DI27" s="15">
        <f>+b.1q!DN17/1000</f>
        <v>1366.7149999999999</v>
      </c>
      <c r="DJ27" s="15">
        <f>+b.1q!DO17/1000</f>
        <v>1399.9659999999999</v>
      </c>
      <c r="DK27" s="15">
        <f>+b.1q!DP17/1000</f>
        <v>1502.9739999999999</v>
      </c>
      <c r="DL27" s="15">
        <f>+b.1q!DQ17/1000</f>
        <v>1676.1590000000001</v>
      </c>
      <c r="DM27" s="15">
        <f>+b.1q!DR17/1000</f>
        <v>1971.1769999999999</v>
      </c>
      <c r="DN27" s="15">
        <f>+b.1q!DS17/1000</f>
        <v>2159.8879999999999</v>
      </c>
      <c r="DO27" s="15">
        <f>+b.1q!DT17/1000</f>
        <v>2269.5059999999999</v>
      </c>
      <c r="DP27" s="15">
        <f>+b.1q!DU17/1000</f>
        <v>2525.1480000000001</v>
      </c>
      <c r="DQ27" s="15">
        <f>+b.1q!DV17/1000</f>
        <v>1655.4680000000001</v>
      </c>
      <c r="DR27" s="15">
        <f>+b.1q!DW17/1000</f>
        <v>1779.7819999999999</v>
      </c>
      <c r="DS27" s="15">
        <f>+b.1q!DX17/1000</f>
        <v>1780.9690000000001</v>
      </c>
      <c r="DT27" s="15">
        <f>+b.1q!DY17/1000</f>
        <v>1530.348</v>
      </c>
      <c r="DU27" s="15">
        <f>+b.1q!DZ17/1000</f>
        <v>1996.7950000000001</v>
      </c>
      <c r="DV27" s="15">
        <f>+b.1q!EA17/1000</f>
        <v>223.83799999999999</v>
      </c>
      <c r="DW27" s="15">
        <f>+b.1q!EB17/1000</f>
        <v>345.32</v>
      </c>
      <c r="DX27" s="15">
        <f>+b.1q!EC17/1000</f>
        <v>379.82499999999999</v>
      </c>
      <c r="DY27" s="15">
        <f>+b.1q!ED17/1000</f>
        <v>1257.0409999999999</v>
      </c>
      <c r="DZ27" s="15">
        <f>+b.1q!EE17/1000</f>
        <v>2543.5749999999998</v>
      </c>
      <c r="EA27" s="15">
        <f>+b.1q!EF17/1000</f>
        <v>2638.5239999999999</v>
      </c>
      <c r="EB27" s="15">
        <f>+b.1q!EG17/1000</f>
        <v>2717.0680000000002</v>
      </c>
      <c r="EC27" s="15">
        <f>+b.1q!EH17/1000</f>
        <v>3128.2339999999999</v>
      </c>
      <c r="ED27" s="15">
        <f>+b.1q!EI17/1000</f>
        <v>4090.5360000000001</v>
      </c>
      <c r="EE27" s="15">
        <f>+b.1q!EJ17/1000</f>
        <v>3727.299</v>
      </c>
      <c r="EF27" s="15">
        <f>+b.1q!EK17/1000</f>
        <v>4377.5240000000003</v>
      </c>
      <c r="EG27" s="15">
        <f>+b.1q!EL17/1000</f>
        <v>4633.174</v>
      </c>
      <c r="EH27" s="15">
        <f>+b.1q!EM17/1000</f>
        <v>3630.8270000000002</v>
      </c>
      <c r="EI27" s="15">
        <f>+b.1q!EN17/1000</f>
        <v>4064.3760000000002</v>
      </c>
      <c r="EJ27" s="15">
        <f>+b.1q!EO17/1000</f>
        <v>4629.9269999999997</v>
      </c>
      <c r="EK27" s="15">
        <f>+b.1q!EP17/1000</f>
        <v>4654.8289999999997</v>
      </c>
    </row>
    <row r="28" spans="1:141" s="15" customFormat="1">
      <c r="A28" s="15" t="s">
        <v>1269</v>
      </c>
      <c r="B28" s="15" t="s">
        <v>1248</v>
      </c>
      <c r="C28" s="15" t="s">
        <v>3</v>
      </c>
      <c r="D28" s="12" t="s">
        <v>1371</v>
      </c>
      <c r="E28" s="15">
        <f>+s6q!DR29</f>
        <v>51.1</v>
      </c>
      <c r="F28" s="15">
        <f>+s6q!DS29</f>
        <v>52.9</v>
      </c>
      <c r="G28" s="15">
        <f>+s6q!DT29</f>
        <v>54.6</v>
      </c>
      <c r="H28" s="15">
        <f>+s6q!DU29</f>
        <v>56</v>
      </c>
      <c r="I28" s="15">
        <f>+s6q!DV29</f>
        <v>57.1</v>
      </c>
      <c r="J28" s="15">
        <f>+s6q!DW29</f>
        <v>57.9</v>
      </c>
      <c r="K28" s="15">
        <f>+s6q!DX29</f>
        <v>58.9</v>
      </c>
      <c r="L28" s="15">
        <f>+s6q!DY29</f>
        <v>59.5</v>
      </c>
      <c r="M28" s="15">
        <f>+s6q!DZ29</f>
        <v>60.4</v>
      </c>
      <c r="N28" s="15">
        <f>+s6q!EA29</f>
        <v>60.5</v>
      </c>
      <c r="O28" s="15">
        <f>+s6q!EB29</f>
        <v>60.8</v>
      </c>
      <c r="P28" s="15">
        <f>+s6q!EC29</f>
        <v>61.2</v>
      </c>
      <c r="Q28" s="15">
        <f>+s6q!ED29</f>
        <v>61.9</v>
      </c>
      <c r="R28" s="15">
        <f>+s6q!EE29</f>
        <v>63</v>
      </c>
      <c r="S28" s="15">
        <f>+s6q!EF29</f>
        <v>63.8</v>
      </c>
      <c r="T28" s="15">
        <f>+s6q!EG29</f>
        <v>64.8</v>
      </c>
      <c r="U28" s="15">
        <f>+s6q!EH29</f>
        <v>65.900000000000006</v>
      </c>
      <c r="V28" s="15">
        <f>+s6q!EI29</f>
        <v>66.7</v>
      </c>
      <c r="W28" s="15">
        <f>+s6q!EJ29</f>
        <v>67.8</v>
      </c>
      <c r="X28" s="15">
        <f>+s6q!EK29</f>
        <v>69</v>
      </c>
      <c r="Y28" s="15">
        <f>+s6q!EL29</f>
        <v>70.3</v>
      </c>
      <c r="Z28" s="15">
        <f>+s6q!EM29</f>
        <v>71.599999999999994</v>
      </c>
      <c r="AA28" s="15">
        <f>+s6q!EN29</f>
        <v>72.7</v>
      </c>
      <c r="AB28" s="15">
        <f>+s6q!EO29</f>
        <v>73.5</v>
      </c>
      <c r="AC28" s="15">
        <f>+s6q!EP29</f>
        <v>74.3</v>
      </c>
      <c r="AD28" s="15">
        <f>+s6q!EQ29</f>
        <v>74.900000000000006</v>
      </c>
      <c r="AE28" s="15">
        <f>+s6q!ER29</f>
        <v>75.5</v>
      </c>
      <c r="AF28" s="15">
        <f>+s6q!ES29</f>
        <v>75.8</v>
      </c>
      <c r="AG28" s="15">
        <f>+s6q!ET29</f>
        <v>76.7</v>
      </c>
      <c r="AH28" s="15">
        <f>+s6q!EU29</f>
        <v>77.7</v>
      </c>
      <c r="AI28" s="15">
        <f>+s6q!EV29</f>
        <v>78.7</v>
      </c>
      <c r="AJ28" s="15">
        <f>+s6q!EW29</f>
        <v>79.599999999999994</v>
      </c>
      <c r="AK28" s="15">
        <f>+s6q!EX29</f>
        <v>80.900000000000006</v>
      </c>
      <c r="AL28" s="15">
        <f>+s6q!EY29</f>
        <v>82.3</v>
      </c>
      <c r="AM28" s="15">
        <f>+s6q!EZ29</f>
        <v>84</v>
      </c>
      <c r="AN28" s="15">
        <f>+s6q!FA29</f>
        <v>85.9</v>
      </c>
      <c r="AO28" s="15">
        <f>+s6q!FB29</f>
        <v>88</v>
      </c>
      <c r="AP28" s="15">
        <f>+s6q!FC29</f>
        <v>90.3</v>
      </c>
      <c r="AQ28" s="15">
        <f>+s6q!FD29</f>
        <v>93.3</v>
      </c>
      <c r="AR28" s="15">
        <f>+s6q!FE29</f>
        <v>96.8</v>
      </c>
      <c r="AS28" s="15">
        <f>+s6q!FF29</f>
        <v>100.6</v>
      </c>
      <c r="AT28" s="15">
        <f>+s6q!FG29</f>
        <v>104.5</v>
      </c>
      <c r="AU28" s="15">
        <f>+s6q!FH29</f>
        <v>106.9</v>
      </c>
      <c r="AV28" s="15">
        <f>+s6q!FI29</f>
        <v>107.7</v>
      </c>
      <c r="AW28" s="15">
        <f>+s6q!FJ29</f>
        <v>106.8</v>
      </c>
      <c r="AX28" s="15">
        <f>+s6q!FK29</f>
        <v>109.9</v>
      </c>
      <c r="AY28" s="15">
        <f>+s6q!FL29</f>
        <v>112.8</v>
      </c>
      <c r="AZ28" s="15">
        <f>+s6q!FM29</f>
        <v>113.7</v>
      </c>
      <c r="BA28" s="15">
        <f>+s6q!FN29</f>
        <v>114.6</v>
      </c>
      <c r="BB28" s="15">
        <f>+s6q!FO29</f>
        <v>113.5</v>
      </c>
      <c r="BC28" s="15">
        <f>+s6q!FP29</f>
        <v>114.1</v>
      </c>
      <c r="BD28" s="15">
        <f>+s6q!FQ29</f>
        <v>115.9</v>
      </c>
      <c r="BE28" s="15">
        <f>+s6q!FR29</f>
        <v>117.7</v>
      </c>
      <c r="BF28" s="15">
        <f>+s6q!FS29</f>
        <v>118.1</v>
      </c>
      <c r="BG28" s="15">
        <f>+s6q!FT29</f>
        <v>119.6</v>
      </c>
      <c r="BH28" s="15">
        <f>+s6q!FU29</f>
        <v>120.9</v>
      </c>
      <c r="BI28" s="15">
        <f>+s6q!FV29</f>
        <v>122.3</v>
      </c>
      <c r="BJ28" s="15">
        <f>+s6q!FW29</f>
        <v>124.3</v>
      </c>
      <c r="BK28" s="15">
        <f>+s6q!FX29</f>
        <v>126.3</v>
      </c>
      <c r="BL28" s="15">
        <f>+s6q!FY29</f>
        <v>128.19999999999999</v>
      </c>
      <c r="BM28" s="15">
        <f>+s6q!FZ29</f>
        <v>130.4</v>
      </c>
      <c r="BN28" s="15">
        <f>+s6q!GA29</f>
        <v>132.9</v>
      </c>
      <c r="BO28" s="15">
        <f>+s6q!GB29</f>
        <v>134.5</v>
      </c>
      <c r="BP28" s="15">
        <f>+s6q!GC29</f>
        <v>135.69999999999999</v>
      </c>
      <c r="BQ28" s="15">
        <f>+s6q!GD29</f>
        <v>137.6</v>
      </c>
      <c r="BR28" s="15">
        <f>+s6q!GE29</f>
        <v>139.4</v>
      </c>
      <c r="BS28" s="15">
        <f>+s6q!GF29</f>
        <v>141.1</v>
      </c>
      <c r="BT28" s="15">
        <f>+s6q!GG29</f>
        <v>143</v>
      </c>
      <c r="BU28" s="15">
        <f>+s6q!GH29</f>
        <v>144.69999999999999</v>
      </c>
      <c r="BV28" s="15">
        <f>+s6q!GI29</f>
        <v>146.9</v>
      </c>
      <c r="BW28" s="15">
        <f>+s6q!GJ29</f>
        <v>148.80000000000001</v>
      </c>
      <c r="BX28" s="15">
        <f>+s6q!GK29</f>
        <v>150.4</v>
      </c>
      <c r="BY28" s="15">
        <f>+s6q!GL29</f>
        <v>152.1</v>
      </c>
      <c r="BZ28" s="15">
        <f>+s6q!GM29</f>
        <v>153.80000000000001</v>
      </c>
      <c r="CA28" s="15">
        <f>+s6q!GN29</f>
        <v>155.80000000000001</v>
      </c>
      <c r="CB28" s="15">
        <f>+s6q!GO29</f>
        <v>157.69999999999999</v>
      </c>
      <c r="CC28" s="15">
        <f>+s6q!GP29</f>
        <v>158.6</v>
      </c>
      <c r="CD28" s="15">
        <f>+s6q!GQ29</f>
        <v>158.9</v>
      </c>
      <c r="CE28" s="15">
        <f>+s6q!GR29</f>
        <v>158.19999999999999</v>
      </c>
      <c r="CF28" s="15">
        <f>+s6q!GS29</f>
        <v>157.30000000000001</v>
      </c>
      <c r="CG28" s="15">
        <f>+s6q!GT29</f>
        <v>157.4</v>
      </c>
      <c r="CH28" s="15">
        <f>+s6q!GU29</f>
        <v>156.69999999999999</v>
      </c>
      <c r="CI28" s="15">
        <f>+s6q!GV29</f>
        <v>156.30000000000001</v>
      </c>
      <c r="CJ28" s="15">
        <f>+s6q!GW29</f>
        <v>156.19999999999999</v>
      </c>
      <c r="CK28" s="15">
        <f>+s6q!GX29</f>
        <v>156.6</v>
      </c>
      <c r="CL28" s="15">
        <f>+s6q!GY29</f>
        <v>157.69999999999999</v>
      </c>
      <c r="CM28" s="15">
        <f>+s6q!GZ29</f>
        <v>159.6</v>
      </c>
      <c r="CN28" s="15">
        <f>+s6q!HA29</f>
        <v>161.9</v>
      </c>
      <c r="CO28" s="15">
        <f>+s6q!HB29</f>
        <v>164.6</v>
      </c>
      <c r="CP28" s="15">
        <f>+s6q!HC29</f>
        <v>168</v>
      </c>
      <c r="CQ28" s="15">
        <f>+s6q!HD29</f>
        <v>169</v>
      </c>
      <c r="CR28" s="15">
        <f>+s6q!HE29</f>
        <v>168.5</v>
      </c>
      <c r="CS28" s="15">
        <f>+s6q!HF29</f>
        <v>165.9</v>
      </c>
      <c r="CT28" s="15">
        <f>+s6q!HG29</f>
        <v>177.7</v>
      </c>
      <c r="CU28" s="15">
        <f>+s6q!HH29</f>
        <v>176</v>
      </c>
      <c r="CV28" s="15">
        <f>+s6q!HI29</f>
        <v>175.4</v>
      </c>
      <c r="CW28" s="15">
        <f>+s6q!HJ29</f>
        <v>176.9</v>
      </c>
      <c r="CX28" s="15">
        <f>+s6q!HK29</f>
        <v>180.1</v>
      </c>
      <c r="CY28" s="15">
        <f>+s6q!HL29</f>
        <v>182.8</v>
      </c>
      <c r="CZ28" s="15">
        <f>+s6q!HM29</f>
        <v>185.8</v>
      </c>
      <c r="DA28" s="15">
        <f>+s6q!HN29</f>
        <v>187.8</v>
      </c>
      <c r="DB28" s="15">
        <f>+s6q!HO29</f>
        <v>189</v>
      </c>
      <c r="DC28" s="15">
        <f>+s6q!HP29</f>
        <v>190.9</v>
      </c>
      <c r="DD28" s="15">
        <f>+s6q!HQ29</f>
        <v>193.7</v>
      </c>
      <c r="DE28" s="15">
        <f>+s6q!HR29</f>
        <v>196.2</v>
      </c>
      <c r="DF28" s="15">
        <f>+s6q!HS29</f>
        <v>199</v>
      </c>
      <c r="DG28" s="15">
        <f>+s6q!HT29</f>
        <v>201.9</v>
      </c>
      <c r="DH28" s="15">
        <f>+s6q!HU29</f>
        <v>204.5</v>
      </c>
      <c r="DI28" s="15">
        <f>+s6q!HV29</f>
        <v>207.4</v>
      </c>
      <c r="DJ28" s="15">
        <f>+s6q!HW29</f>
        <v>209.8</v>
      </c>
      <c r="DK28" s="15">
        <f>+s6q!HX29</f>
        <v>212.9</v>
      </c>
      <c r="DL28" s="15">
        <f>+s6q!HY29</f>
        <v>215.8</v>
      </c>
      <c r="DM28" s="15">
        <f>+s6q!HZ29</f>
        <v>219.3</v>
      </c>
      <c r="DN28" s="15">
        <f>+s6q!IA29</f>
        <v>221.1</v>
      </c>
      <c r="DO28" s="15">
        <f>+s6q!IB29</f>
        <v>224.4</v>
      </c>
      <c r="DP28" s="15">
        <f>+s6q!IC29</f>
        <v>227.9</v>
      </c>
      <c r="DQ28" s="15">
        <f>+s6q!ID29</f>
        <v>231.1</v>
      </c>
      <c r="DR28" s="15">
        <f>+s6q!IE29</f>
        <v>236</v>
      </c>
      <c r="DS28" s="15">
        <f>+s6q!IF29</f>
        <v>241.3</v>
      </c>
      <c r="DT28" s="15">
        <f>+s6q!IG29</f>
        <v>245.9</v>
      </c>
      <c r="DU28" s="15">
        <f>+s6q!IH29</f>
        <v>248.8</v>
      </c>
      <c r="DV28" s="15">
        <f>+s6q!II29</f>
        <v>252.8</v>
      </c>
      <c r="DW28" s="15">
        <f>+s6q!IJ29</f>
        <v>256.7</v>
      </c>
      <c r="DX28" s="15">
        <f>+s6q!IK29</f>
        <v>259.39999999999998</v>
      </c>
      <c r="DY28" s="15">
        <f>+s6q!IL29</f>
        <v>262.8</v>
      </c>
      <c r="DZ28" s="15">
        <f>+s6q!IM29</f>
        <v>264.5</v>
      </c>
      <c r="EA28" s="15">
        <f>+s6q!IN29</f>
        <v>271.10000000000002</v>
      </c>
      <c r="EB28" s="15">
        <f>+s6q!IO29</f>
        <v>279.5</v>
      </c>
      <c r="EC28" s="15">
        <f>+s6q!IP29</f>
        <v>287.5</v>
      </c>
      <c r="ED28" s="15">
        <f>+s6q!IQ29</f>
        <v>294.10000000000002</v>
      </c>
      <c r="EE28" s="15">
        <f>+s6q!IR29</f>
        <v>302.60000000000002</v>
      </c>
      <c r="EF28" s="15">
        <f>+s6q!IS29</f>
        <v>312.7</v>
      </c>
      <c r="EG28" s="15">
        <f>+s6q!IT29</f>
        <v>317.10000000000002</v>
      </c>
      <c r="EH28" s="15">
        <f>+s6q!IU29</f>
        <v>325.60000000000002</v>
      </c>
      <c r="EI28" s="15">
        <f>+s6q!IV29</f>
        <v>328.9</v>
      </c>
      <c r="EJ28" s="15">
        <f>+s6q!IW29</f>
        <v>332.8</v>
      </c>
    </row>
    <row r="29" spans="1:141" s="16" customFormat="1">
      <c r="A29" s="16" t="s">
        <v>1269</v>
      </c>
      <c r="B29" s="16" t="s">
        <v>1248</v>
      </c>
      <c r="C29" s="16" t="s">
        <v>3</v>
      </c>
      <c r="D29" s="16" t="s">
        <v>1413</v>
      </c>
      <c r="E29" s="16">
        <f>+s6q!DR9</f>
        <v>337.7</v>
      </c>
      <c r="F29" s="16">
        <f>+s6q!DS9</f>
        <v>341.6</v>
      </c>
      <c r="G29" s="16">
        <f>+s6q!DT9</f>
        <v>347.1</v>
      </c>
      <c r="H29" s="16">
        <f>+s6q!DU9</f>
        <v>348.9</v>
      </c>
      <c r="I29" s="16">
        <f>+s6q!DV9</f>
        <v>343.8</v>
      </c>
      <c r="J29" s="16">
        <f>+s6q!DW9</f>
        <v>357.9</v>
      </c>
      <c r="K29" s="16">
        <f>+s6q!DX9</f>
        <v>360.4</v>
      </c>
      <c r="L29" s="16">
        <f>+s6q!DY9</f>
        <v>363.4</v>
      </c>
      <c r="M29" s="16">
        <f>+s6q!DZ9</f>
        <v>364.8</v>
      </c>
      <c r="N29" s="16">
        <f>+s6q!EA9</f>
        <v>390.8</v>
      </c>
      <c r="O29" s="16">
        <f>+s6q!EB9</f>
        <v>389.9</v>
      </c>
      <c r="P29" s="16">
        <f>+s6q!EC9</f>
        <v>394.6</v>
      </c>
      <c r="Q29" s="16">
        <f>+s6q!ED9</f>
        <v>435.8</v>
      </c>
      <c r="R29" s="16">
        <f>+s6q!EE9</f>
        <v>381.9</v>
      </c>
      <c r="S29" s="16">
        <f>+s6q!EF9</f>
        <v>423.7</v>
      </c>
      <c r="T29" s="16">
        <f>+s6q!EG9</f>
        <v>432.8</v>
      </c>
      <c r="U29" s="16">
        <f>+s6q!EH9</f>
        <v>477.3</v>
      </c>
      <c r="V29" s="16">
        <f>+s6q!EI9</f>
        <v>423.7</v>
      </c>
      <c r="W29" s="16">
        <f>+s6q!EJ9</f>
        <v>443.6</v>
      </c>
      <c r="X29" s="16">
        <f>+s6q!EK9</f>
        <v>455.5</v>
      </c>
      <c r="Y29" s="16">
        <f>+s6q!EL9</f>
        <v>458</v>
      </c>
      <c r="Z29" s="16">
        <f>+s6q!EM9</f>
        <v>467.9</v>
      </c>
      <c r="AA29" s="16">
        <f>+s6q!EN9</f>
        <v>485.3</v>
      </c>
      <c r="AB29" s="16">
        <f>+s6q!EO9</f>
        <v>503.4</v>
      </c>
      <c r="AC29" s="16">
        <f>+s6q!EP9</f>
        <v>506.9</v>
      </c>
      <c r="AD29" s="16">
        <f>+s6q!EQ9</f>
        <v>528.70000000000005</v>
      </c>
      <c r="AE29" s="16">
        <f>+s6q!ER9</f>
        <v>547.9</v>
      </c>
      <c r="AF29" s="16">
        <f>+s6q!ES9</f>
        <v>555.20000000000005</v>
      </c>
      <c r="AG29" s="16">
        <f>+s6q!ET9</f>
        <v>558.79999999999995</v>
      </c>
      <c r="AH29" s="16">
        <f>+s6q!EU9</f>
        <v>588.5</v>
      </c>
      <c r="AI29" s="16">
        <f>+s6q!EV9</f>
        <v>602.9</v>
      </c>
      <c r="AJ29" s="16">
        <f>+s6q!EW9</f>
        <v>627</v>
      </c>
      <c r="AK29" s="16">
        <f>+s6q!EX9</f>
        <v>657.6</v>
      </c>
      <c r="AL29" s="16">
        <f>+s6q!EY9</f>
        <v>676.1</v>
      </c>
      <c r="AM29" s="16">
        <f>+s6q!EZ9</f>
        <v>690.7</v>
      </c>
      <c r="AN29" s="16">
        <f>+s6q!FA9</f>
        <v>701.8</v>
      </c>
      <c r="AO29" s="16">
        <f>+s6q!FB9</f>
        <v>711.3</v>
      </c>
      <c r="AP29" s="16">
        <f>+s6q!FC9</f>
        <v>720.5</v>
      </c>
      <c r="AQ29" s="16">
        <f>+s6q!FD9</f>
        <v>710.9</v>
      </c>
      <c r="AR29" s="16">
        <f>+s6q!FE9</f>
        <v>738.7</v>
      </c>
      <c r="AS29" s="16">
        <f>+s6q!FF9</f>
        <v>755.3</v>
      </c>
      <c r="AT29" s="16">
        <f>+s6q!FG9</f>
        <v>801.9</v>
      </c>
      <c r="AU29" s="16">
        <f>+s6q!FH9</f>
        <v>803.3</v>
      </c>
      <c r="AV29" s="16">
        <f>+s6q!FI9</f>
        <v>820.2</v>
      </c>
      <c r="AW29" s="16">
        <f>+s6q!FJ9</f>
        <v>824.9</v>
      </c>
      <c r="AX29" s="16">
        <f>+s6q!FK9</f>
        <v>841.3</v>
      </c>
      <c r="AY29" s="16">
        <f>+s6q!FL9</f>
        <v>822.5</v>
      </c>
      <c r="AZ29" s="16">
        <f>+s6q!FM9</f>
        <v>811.8</v>
      </c>
      <c r="BA29" s="16">
        <f>+s6q!FN9</f>
        <v>820.1</v>
      </c>
      <c r="BB29" s="16">
        <f>+s6q!FO9</f>
        <v>822.6</v>
      </c>
      <c r="BC29" s="16">
        <f>+s6q!FP9</f>
        <v>829.4</v>
      </c>
      <c r="BD29" s="16">
        <f>+s6q!FQ9</f>
        <v>815</v>
      </c>
      <c r="BE29" s="16">
        <f>+s6q!FR9</f>
        <v>822.8</v>
      </c>
      <c r="BF29" s="16">
        <f>+s6q!FS9</f>
        <v>829.3</v>
      </c>
      <c r="BG29" s="16">
        <f>+s6q!FT9</f>
        <v>854.8</v>
      </c>
      <c r="BH29" s="16">
        <f>+s6q!FU9</f>
        <v>874.3</v>
      </c>
      <c r="BI29" s="16">
        <f>+s6q!FV9</f>
        <v>861.8</v>
      </c>
      <c r="BJ29" s="16">
        <f>+s6q!FW9</f>
        <v>868.2</v>
      </c>
      <c r="BK29" s="16">
        <f>+s6q!FX9</f>
        <v>869.8</v>
      </c>
      <c r="BL29" s="16">
        <f>+s6q!FY9</f>
        <v>884</v>
      </c>
      <c r="BM29" s="16">
        <f>+s6q!FZ9</f>
        <v>924.5</v>
      </c>
      <c r="BN29" s="16">
        <f>+s6q!GA9</f>
        <v>952.5</v>
      </c>
      <c r="BO29" s="16">
        <f>+s6q!GB9</f>
        <v>943.7</v>
      </c>
      <c r="BP29" s="16">
        <f>+s6q!GC9</f>
        <v>1023.3</v>
      </c>
      <c r="BQ29" s="16">
        <f>+s6q!GD9</f>
        <v>1039.5</v>
      </c>
      <c r="BR29" s="16">
        <f>+s6q!GE9</f>
        <v>1082.8</v>
      </c>
      <c r="BS29" s="16">
        <f>+s6q!GF9</f>
        <v>1111.5999999999999</v>
      </c>
      <c r="BT29" s="16">
        <f>+s6q!GG9</f>
        <v>1092.5999999999999</v>
      </c>
      <c r="BU29" s="16">
        <f>+s6q!GH9</f>
        <v>1093.7</v>
      </c>
      <c r="BV29" s="16">
        <f>+s6q!GI9</f>
        <v>1084.4000000000001</v>
      </c>
      <c r="BW29" s="16">
        <f>+s6q!GJ9</f>
        <v>1058.2</v>
      </c>
      <c r="BX29" s="16">
        <f>+s6q!GK9</f>
        <v>1032.5</v>
      </c>
      <c r="BY29" s="16">
        <f>+s6q!GL9</f>
        <v>924.2</v>
      </c>
      <c r="BZ29" s="16">
        <f>+s6q!GM9</f>
        <v>949.2</v>
      </c>
      <c r="CA29" s="16">
        <f>+s6q!GN9</f>
        <v>894.4</v>
      </c>
      <c r="CB29" s="16">
        <f>+s6q!GO9</f>
        <v>749.9</v>
      </c>
      <c r="CC29" s="16">
        <f>+s6q!GP9</f>
        <v>610.29999999999995</v>
      </c>
      <c r="CD29" s="16">
        <f>+s6q!GQ9</f>
        <v>843.1</v>
      </c>
      <c r="CE29" s="16">
        <f>+s6q!GR9</f>
        <v>989.4</v>
      </c>
      <c r="CF29" s="16">
        <f>+s6q!GS9</f>
        <v>1036.8</v>
      </c>
      <c r="CG29" s="16">
        <f>+s6q!GT9</f>
        <v>1019.4</v>
      </c>
      <c r="CH29" s="16">
        <f>+s6q!GU9</f>
        <v>978</v>
      </c>
      <c r="CI29" s="16">
        <f>+s6q!GV9</f>
        <v>972.2</v>
      </c>
      <c r="CJ29" s="16">
        <f>+s6q!GW9</f>
        <v>1021</v>
      </c>
      <c r="CK29" s="16">
        <f>+s6q!GX9</f>
        <v>1069.3</v>
      </c>
      <c r="CL29" s="16">
        <f>+s6q!GY9</f>
        <v>1016.4</v>
      </c>
      <c r="CM29" s="16">
        <f>+s6q!GZ9</f>
        <v>973.1</v>
      </c>
      <c r="CN29" s="16">
        <f>+s6q!HA9</f>
        <v>978.1</v>
      </c>
      <c r="CO29" s="16">
        <f>+s6q!HB9</f>
        <v>1069.7</v>
      </c>
      <c r="CP29" s="16">
        <f>+s6q!HC9</f>
        <v>1122.0999999999999</v>
      </c>
      <c r="CQ29" s="16">
        <f>+s6q!HD9</f>
        <v>1134.5999999999999</v>
      </c>
      <c r="CR29" s="16">
        <f>+s6q!HE9</f>
        <v>1154.8</v>
      </c>
      <c r="CS29" s="16">
        <f>+s6q!HF9</f>
        <v>1148.2</v>
      </c>
      <c r="CT29" s="16">
        <f>+s6q!HG9</f>
        <v>1072.7</v>
      </c>
      <c r="CU29" s="16">
        <f>+s6q!HH9</f>
        <v>1084.5</v>
      </c>
      <c r="CV29" s="16">
        <f>+s6q!HI9</f>
        <v>1101.3</v>
      </c>
      <c r="CW29" s="16">
        <f>+s6q!HJ9</f>
        <v>1160.0999999999999</v>
      </c>
      <c r="CX29" s="16">
        <f>+s6q!HK9</f>
        <v>1203</v>
      </c>
      <c r="CY29" s="16">
        <f>+s6q!HL9</f>
        <v>1254.4000000000001</v>
      </c>
      <c r="CZ29" s="16">
        <f>+s6q!HM9</f>
        <v>1255.7</v>
      </c>
      <c r="DA29" s="16">
        <f>+s6q!HN9</f>
        <v>1258.8</v>
      </c>
      <c r="DB29" s="16">
        <f>+s6q!HO9</f>
        <v>1310.3</v>
      </c>
      <c r="DC29" s="16">
        <f>+s6q!HP9</f>
        <v>1363.7</v>
      </c>
      <c r="DD29" s="16">
        <f>+s6q!HQ9</f>
        <v>1288</v>
      </c>
      <c r="DE29" s="16">
        <f>+s6q!HR9</f>
        <v>1307</v>
      </c>
      <c r="DF29" s="16">
        <f>+s6q!HS9</f>
        <v>1352.3</v>
      </c>
      <c r="DG29" s="16">
        <f>+s6q!HT9</f>
        <v>1418.1</v>
      </c>
      <c r="DH29" s="16">
        <f>+s6q!HU9</f>
        <v>1432</v>
      </c>
      <c r="DI29" s="16">
        <f>+s6q!HV9</f>
        <v>1446.4</v>
      </c>
      <c r="DJ29" s="16">
        <f>+s6q!HW9</f>
        <v>1415.9</v>
      </c>
      <c r="DK29" s="16">
        <f>+s6q!HX9</f>
        <v>1435.9</v>
      </c>
      <c r="DL29" s="16">
        <f>+s6q!HY9</f>
        <v>1468.1</v>
      </c>
      <c r="DM29" s="16">
        <f>+s6q!HZ9</f>
        <v>1506</v>
      </c>
      <c r="DN29" s="16">
        <f>+s6q!IA9</f>
        <v>1512.3</v>
      </c>
      <c r="DO29" s="16">
        <f>+s6q!IB9</f>
        <v>1510.9</v>
      </c>
      <c r="DP29" s="16">
        <f>+s6q!IC9</f>
        <v>1536.9</v>
      </c>
      <c r="DQ29" s="16">
        <f>+s6q!ID9</f>
        <v>1505.5</v>
      </c>
      <c r="DR29" s="16">
        <f>+s6q!IE9</f>
        <v>1589.5</v>
      </c>
      <c r="DS29" s="16">
        <f>+s6q!IF9</f>
        <v>1590.3</v>
      </c>
      <c r="DT29" s="16">
        <f>+s6q!IG9</f>
        <v>1582.7</v>
      </c>
      <c r="DU29" s="16">
        <f>+s6q!IH9</f>
        <v>1625.1</v>
      </c>
      <c r="DV29" s="16">
        <f>+s6q!II9</f>
        <v>1602.5</v>
      </c>
      <c r="DW29" s="16">
        <f>+s6q!IJ9</f>
        <v>1622.2</v>
      </c>
      <c r="DX29" s="16">
        <f>+s6q!IK9</f>
        <v>1672.9</v>
      </c>
      <c r="DY29" s="16">
        <f>+s6q!IL9</f>
        <v>1729</v>
      </c>
      <c r="DZ29" s="16">
        <f>+s6q!IM9</f>
        <v>1731.3</v>
      </c>
      <c r="EA29" s="16">
        <f>+s6q!IN9</f>
        <v>1790.8</v>
      </c>
      <c r="EB29" s="16">
        <f>+s6q!IO9</f>
        <v>1805.9</v>
      </c>
      <c r="EC29" s="16">
        <f>+s6q!IP9</f>
        <v>1874.7</v>
      </c>
      <c r="ED29" s="16">
        <f>+s6q!IQ9</f>
        <v>1859.6</v>
      </c>
      <c r="EE29" s="16">
        <f>+s6q!IR9</f>
        <v>1863.1</v>
      </c>
      <c r="EF29" s="16">
        <f>+s6q!IS9</f>
        <v>1888.8</v>
      </c>
      <c r="EG29" s="16">
        <f>+s6q!IT9</f>
        <v>1850.4</v>
      </c>
      <c r="EH29" s="16">
        <f>+s6q!IU9</f>
        <v>1881</v>
      </c>
      <c r="EI29" s="16">
        <f>+s6q!IV9</f>
        <v>1853.7</v>
      </c>
      <c r="EJ29" s="16">
        <f>+s6q!IW9</f>
        <v>1899.4</v>
      </c>
    </row>
    <row r="30" spans="1:141" s="17" customFormat="1">
      <c r="A30" s="17" t="s">
        <v>1269</v>
      </c>
      <c r="B30" s="17" t="s">
        <v>1248</v>
      </c>
      <c r="C30" s="17" t="s">
        <v>3</v>
      </c>
      <c r="D30" s="12" t="s">
        <v>1419</v>
      </c>
      <c r="E30" s="17">
        <f>+s6q!DR12</f>
        <v>199.5</v>
      </c>
      <c r="F30" s="17">
        <f>+s6q!DS12</f>
        <v>202.3</v>
      </c>
      <c r="G30" s="17">
        <f>+s6q!DT12</f>
        <v>208</v>
      </c>
      <c r="H30" s="17">
        <f>+s6q!DU12</f>
        <v>213.3</v>
      </c>
      <c r="I30" s="17">
        <f>+s6q!DV12</f>
        <v>214.1</v>
      </c>
      <c r="J30" s="17">
        <f>+s6q!DW12</f>
        <v>214.6</v>
      </c>
      <c r="K30" s="17">
        <f>+s6q!DX12</f>
        <v>218</v>
      </c>
      <c r="L30" s="17">
        <f>+s6q!DY12</f>
        <v>220.2</v>
      </c>
      <c r="M30" s="17">
        <f>+s6q!DZ12</f>
        <v>224</v>
      </c>
      <c r="N30" s="17">
        <f>+s6q!EA12</f>
        <v>233.4</v>
      </c>
      <c r="O30" s="17">
        <f>+s6q!EB12</f>
        <v>234.9</v>
      </c>
      <c r="P30" s="17">
        <f>+s6q!EC12</f>
        <v>241.4</v>
      </c>
      <c r="Q30" s="17">
        <f>+s6q!ED12</f>
        <v>275.3</v>
      </c>
      <c r="R30" s="17">
        <f>+s6q!EE12</f>
        <v>224.9</v>
      </c>
      <c r="S30" s="17">
        <f>+s6q!EF12</f>
        <v>258.60000000000002</v>
      </c>
      <c r="T30" s="17">
        <f>+s6q!EG12</f>
        <v>264.3</v>
      </c>
      <c r="U30" s="17">
        <f>+s6q!EH12</f>
        <v>292.10000000000002</v>
      </c>
      <c r="V30" s="17">
        <f>+s6q!EI12</f>
        <v>249</v>
      </c>
      <c r="W30" s="17">
        <f>+s6q!EJ12</f>
        <v>272.2</v>
      </c>
      <c r="X30" s="17">
        <f>+s6q!EK12</f>
        <v>269.5</v>
      </c>
      <c r="Y30" s="17">
        <f>+s6q!EL12</f>
        <v>272.8</v>
      </c>
      <c r="Z30" s="17">
        <f>+s6q!EM12</f>
        <v>273.8</v>
      </c>
      <c r="AA30" s="17">
        <f>+s6q!EN12</f>
        <v>276.60000000000002</v>
      </c>
      <c r="AB30" s="17">
        <f>+s6q!EO12</f>
        <v>282.10000000000002</v>
      </c>
      <c r="AC30" s="17">
        <f>+s6q!EP12</f>
        <v>287.10000000000002</v>
      </c>
      <c r="AD30" s="17">
        <f>+s6q!EQ12</f>
        <v>292.39999999999998</v>
      </c>
      <c r="AE30" s="17">
        <f>+s6q!ER12</f>
        <v>300.60000000000002</v>
      </c>
      <c r="AF30" s="17">
        <f>+s6q!ES12</f>
        <v>307.89999999999998</v>
      </c>
      <c r="AG30" s="17">
        <f>+s6q!ET12</f>
        <v>315.39999999999998</v>
      </c>
      <c r="AH30" s="17">
        <f>+s6q!EU12</f>
        <v>322.8</v>
      </c>
      <c r="AI30" s="17">
        <f>+s6q!EV12</f>
        <v>328.3</v>
      </c>
      <c r="AJ30" s="17">
        <f>+s6q!EW12</f>
        <v>337</v>
      </c>
      <c r="AK30" s="17">
        <f>+s6q!EX12</f>
        <v>346.9</v>
      </c>
      <c r="AL30" s="17">
        <f>+s6q!EY12</f>
        <v>360.1</v>
      </c>
      <c r="AM30" s="17">
        <f>+s6q!EZ12</f>
        <v>371.2</v>
      </c>
      <c r="AN30" s="17">
        <f>+s6q!FA12</f>
        <v>380</v>
      </c>
      <c r="AO30" s="17">
        <f>+s6q!FB12</f>
        <v>390</v>
      </c>
      <c r="AP30" s="17">
        <f>+s6q!FC12</f>
        <v>395.6</v>
      </c>
      <c r="AQ30" s="17">
        <f>+s6q!FD12</f>
        <v>394.4</v>
      </c>
      <c r="AR30" s="17">
        <f>+s6q!FE12</f>
        <v>402.2</v>
      </c>
      <c r="AS30" s="17">
        <f>+s6q!FF12</f>
        <v>404.5</v>
      </c>
      <c r="AT30" s="17">
        <f>+s6q!FG12</f>
        <v>432.8</v>
      </c>
      <c r="AU30" s="17">
        <f>+s6q!FH12</f>
        <v>433.6</v>
      </c>
      <c r="AV30" s="17">
        <f>+s6q!FI12</f>
        <v>442.8</v>
      </c>
      <c r="AW30" s="17">
        <f>+s6q!FJ12</f>
        <v>453.4</v>
      </c>
      <c r="AX30" s="17">
        <f>+s6q!FK12</f>
        <v>455.7</v>
      </c>
      <c r="AY30" s="17">
        <f>+s6q!FL12</f>
        <v>437.3</v>
      </c>
      <c r="AZ30" s="17">
        <f>+s6q!FM12</f>
        <v>441.2</v>
      </c>
      <c r="BA30" s="17">
        <f>+s6q!FN12</f>
        <v>446.9</v>
      </c>
      <c r="BB30" s="17">
        <f>+s6q!FO12</f>
        <v>436.2</v>
      </c>
      <c r="BC30" s="17">
        <f>+s6q!FP12</f>
        <v>446.1</v>
      </c>
      <c r="BD30" s="17">
        <f>+s6q!FQ12</f>
        <v>444.4</v>
      </c>
      <c r="BE30" s="17">
        <f>+s6q!FR12</f>
        <v>446.5</v>
      </c>
      <c r="BF30" s="17">
        <f>+s6q!FS12</f>
        <v>431.2</v>
      </c>
      <c r="BG30" s="17">
        <f>+s6q!FT12</f>
        <v>459.2</v>
      </c>
      <c r="BH30" s="17">
        <f>+s6q!FU12</f>
        <v>474.9</v>
      </c>
      <c r="BI30" s="17">
        <f>+s6q!FV12</f>
        <v>473.7</v>
      </c>
      <c r="BJ30" s="17">
        <f>+s6q!FW12</f>
        <v>478.4</v>
      </c>
      <c r="BK30" s="17">
        <f>+s6q!FX12</f>
        <v>490.3</v>
      </c>
      <c r="BL30" s="17">
        <f>+s6q!FY12</f>
        <v>504.9</v>
      </c>
      <c r="BM30" s="17">
        <f>+s6q!FZ12</f>
        <v>517.1</v>
      </c>
      <c r="BN30" s="17">
        <f>+s6q!GA12</f>
        <v>512.9</v>
      </c>
      <c r="BO30" s="17">
        <f>+s6q!GB12</f>
        <v>522.29999999999995</v>
      </c>
      <c r="BP30" s="17">
        <f>+s6q!GC12</f>
        <v>541.79999999999995</v>
      </c>
      <c r="BQ30" s="17">
        <f>+s6q!GD12</f>
        <v>561.29999999999995</v>
      </c>
      <c r="BR30" s="17">
        <f>+s6q!GE12</f>
        <v>573.29999999999995</v>
      </c>
      <c r="BS30" s="17">
        <f>+s6q!GF12</f>
        <v>571.79999999999995</v>
      </c>
      <c r="BT30" s="17">
        <f>+s6q!GG12</f>
        <v>576.6</v>
      </c>
      <c r="BU30" s="17">
        <f>+s6q!GH12</f>
        <v>595</v>
      </c>
      <c r="BV30" s="17">
        <f>+s6q!GI12</f>
        <v>638.20000000000005</v>
      </c>
      <c r="BW30" s="17">
        <f>+s6q!GJ12</f>
        <v>610.70000000000005</v>
      </c>
      <c r="BX30" s="17">
        <f>+s6q!GK12</f>
        <v>610.9</v>
      </c>
      <c r="BY30" s="17">
        <f>+s6q!GL12</f>
        <v>610</v>
      </c>
      <c r="BZ30" s="17">
        <f>+s6q!GM12</f>
        <v>636.20000000000005</v>
      </c>
      <c r="CA30" s="17">
        <f>+s6q!GN12</f>
        <v>609.70000000000005</v>
      </c>
      <c r="CB30" s="17">
        <f>+s6q!GO12</f>
        <v>610.29999999999995</v>
      </c>
      <c r="CC30" s="17">
        <f>+s6q!GP12</f>
        <v>592.29999999999995</v>
      </c>
      <c r="CD30" s="17">
        <f>+s6q!GQ12</f>
        <v>518.5</v>
      </c>
      <c r="CE30" s="17">
        <f>+s6q!GR12</f>
        <v>558</v>
      </c>
      <c r="CF30" s="17">
        <f>+s6q!GS12</f>
        <v>555.29999999999995</v>
      </c>
      <c r="CG30" s="17">
        <f>+s6q!GT12</f>
        <v>560.1</v>
      </c>
      <c r="CH30" s="17">
        <f>+s6q!GU12</f>
        <v>551.20000000000005</v>
      </c>
      <c r="CI30" s="17">
        <f>+s6q!GV12</f>
        <v>580.20000000000005</v>
      </c>
      <c r="CJ30" s="17">
        <f>+s6q!GW12</f>
        <v>575.1</v>
      </c>
      <c r="CK30" s="17">
        <f>+s6q!GX12</f>
        <v>586.9</v>
      </c>
      <c r="CL30" s="17">
        <f>+s6q!GY12</f>
        <v>614.1</v>
      </c>
      <c r="CM30" s="17">
        <f>+s6q!GZ12</f>
        <v>600</v>
      </c>
      <c r="CN30" s="17">
        <f>+s6q!HA12</f>
        <v>616.1</v>
      </c>
      <c r="CO30" s="17">
        <f>+s6q!HB12</f>
        <v>595.70000000000005</v>
      </c>
      <c r="CP30" s="17">
        <f>+s6q!HC12</f>
        <v>594.9</v>
      </c>
      <c r="CQ30" s="17">
        <f>+s6q!HD12</f>
        <v>628.79999999999995</v>
      </c>
      <c r="CR30" s="17">
        <f>+s6q!HE12</f>
        <v>625.1</v>
      </c>
      <c r="CS30" s="17">
        <f>+s6q!HF12</f>
        <v>671.6</v>
      </c>
      <c r="CT30" s="17">
        <f>+s6q!HG12</f>
        <v>631.6</v>
      </c>
      <c r="CU30" s="17">
        <f>+s6q!HH12</f>
        <v>647.5</v>
      </c>
      <c r="CV30" s="17">
        <f>+s6q!HI12</f>
        <v>639.4</v>
      </c>
      <c r="CW30" s="17">
        <f>+s6q!HJ12</f>
        <v>646.79999999999995</v>
      </c>
      <c r="CX30" s="17">
        <f>+s6q!HK12</f>
        <v>686.5</v>
      </c>
      <c r="CY30" s="17">
        <f>+s6q!HL12</f>
        <v>669.2</v>
      </c>
      <c r="CZ30" s="17">
        <f>+s6q!HM12</f>
        <v>675</v>
      </c>
      <c r="DA30" s="17">
        <f>+s6q!HN12</f>
        <v>693.5</v>
      </c>
      <c r="DB30" s="17">
        <f>+s6q!HO12</f>
        <v>704</v>
      </c>
      <c r="DC30" s="17">
        <f>+s6q!HP12</f>
        <v>716.6</v>
      </c>
      <c r="DD30" s="17">
        <f>+s6q!HQ12</f>
        <v>720.8</v>
      </c>
      <c r="DE30" s="17">
        <f>+s6q!HR12</f>
        <v>721.4</v>
      </c>
      <c r="DF30" s="17">
        <f>+s6q!HS12</f>
        <v>727.6</v>
      </c>
      <c r="DG30" s="17">
        <f>+s6q!HT12</f>
        <v>728</v>
      </c>
      <c r="DH30" s="17">
        <f>+s6q!HU12</f>
        <v>738.4</v>
      </c>
      <c r="DI30" s="17">
        <f>+s6q!HV12</f>
        <v>742.6</v>
      </c>
      <c r="DJ30" s="17">
        <f>+s6q!HW12</f>
        <v>752.2</v>
      </c>
      <c r="DK30" s="17">
        <f>+s6q!HX12</f>
        <v>772.7</v>
      </c>
      <c r="DL30" s="17">
        <f>+s6q!HY12</f>
        <v>795.6</v>
      </c>
      <c r="DM30" s="17">
        <f>+s6q!HZ12</f>
        <v>830.1</v>
      </c>
      <c r="DN30" s="17">
        <f>+s6q!IA12</f>
        <v>812.9</v>
      </c>
      <c r="DO30" s="17">
        <f>+s6q!IB12</f>
        <v>819</v>
      </c>
      <c r="DP30" s="17">
        <f>+s6q!IC12</f>
        <v>831.4</v>
      </c>
      <c r="DQ30" s="17">
        <f>+s6q!ID12</f>
        <v>813.2</v>
      </c>
      <c r="DR30" s="17">
        <f>+s6q!IE12</f>
        <v>854.6</v>
      </c>
      <c r="DS30" s="17">
        <f>+s6q!IF12</f>
        <v>847.8</v>
      </c>
      <c r="DT30" s="17">
        <f>+s6q!IG12</f>
        <v>840.8</v>
      </c>
      <c r="DU30" s="17">
        <f>+s6q!IH12</f>
        <v>863.6</v>
      </c>
      <c r="DV30" s="17">
        <f>+s6q!II12</f>
        <v>885</v>
      </c>
      <c r="DW30" s="17">
        <f>+s6q!IJ12</f>
        <v>905.7</v>
      </c>
      <c r="DX30" s="17">
        <f>+s6q!IK12</f>
        <v>901.6</v>
      </c>
      <c r="DY30" s="17">
        <f>+s6q!IL12</f>
        <v>957.4</v>
      </c>
      <c r="DZ30" s="17">
        <f>+s6q!IM12</f>
        <v>980.2</v>
      </c>
      <c r="EA30" s="17">
        <f>+s6q!IN12</f>
        <v>995.3</v>
      </c>
      <c r="EB30" s="17">
        <f>+s6q!IO12</f>
        <v>978.6</v>
      </c>
      <c r="EC30" s="17">
        <f>+s6q!IP12</f>
        <v>1020.2</v>
      </c>
      <c r="ED30" s="17">
        <f>+s6q!IQ12</f>
        <v>1030.5</v>
      </c>
      <c r="EE30" s="17">
        <f>+s6q!IR12</f>
        <v>1011</v>
      </c>
      <c r="EF30" s="17">
        <f>+s6q!IS12</f>
        <v>1037.9000000000001</v>
      </c>
      <c r="EG30" s="17">
        <f>+s6q!IT12</f>
        <v>1028.0999999999999</v>
      </c>
      <c r="EH30" s="17">
        <f>+s6q!IU12</f>
        <v>1045.0999999999999</v>
      </c>
      <c r="EI30" s="17">
        <f>+s6q!IV12</f>
        <v>1058.4000000000001</v>
      </c>
      <c r="EJ30" s="17">
        <f>+s6q!IW12</f>
        <v>1075.4000000000001</v>
      </c>
    </row>
    <row r="31" spans="1:141" s="20" customFormat="1">
      <c r="A31" s="20" t="s">
        <v>1269</v>
      </c>
      <c r="B31" s="20" t="s">
        <v>1248</v>
      </c>
      <c r="C31" s="20" t="s">
        <v>3</v>
      </c>
      <c r="D31" s="20" t="s">
        <v>867</v>
      </c>
      <c r="E31" s="20">
        <f>+s6q!DR13</f>
        <v>21.8</v>
      </c>
      <c r="F31" s="20">
        <f>+s6q!DS13</f>
        <v>22.9</v>
      </c>
      <c r="G31" s="20">
        <f>+s6q!DT13</f>
        <v>23.1</v>
      </c>
      <c r="H31" s="20">
        <f>+s6q!DU13</f>
        <v>23.7</v>
      </c>
      <c r="I31" s="20">
        <f>+s6q!DV13</f>
        <v>24</v>
      </c>
      <c r="J31" s="20">
        <f>+s6q!DW13</f>
        <v>24.5</v>
      </c>
      <c r="K31" s="20">
        <f>+s6q!DX13</f>
        <v>24.6</v>
      </c>
      <c r="L31" s="20">
        <f>+s6q!DY13</f>
        <v>24.8</v>
      </c>
      <c r="M31" s="20">
        <f>+s6q!DZ13</f>
        <v>25.1</v>
      </c>
      <c r="N31" s="20">
        <f>+s6q!EA13</f>
        <v>25.1</v>
      </c>
      <c r="O31" s="20">
        <f>+s6q!EB13</f>
        <v>25.2</v>
      </c>
      <c r="P31" s="20">
        <f>+s6q!EC13</f>
        <v>25.4</v>
      </c>
      <c r="Q31" s="20">
        <f>+s6q!ED13</f>
        <v>25.8</v>
      </c>
      <c r="R31" s="20">
        <f>+s6q!EE13</f>
        <v>25.5</v>
      </c>
      <c r="S31" s="20">
        <f>+s6q!EF13</f>
        <v>26.1</v>
      </c>
      <c r="T31" s="20">
        <f>+s6q!EG13</f>
        <v>26.7</v>
      </c>
      <c r="U31" s="20">
        <f>+s6q!EH13</f>
        <v>27.5</v>
      </c>
      <c r="V31" s="20">
        <f>+s6q!EI13</f>
        <v>26.7</v>
      </c>
      <c r="W31" s="20">
        <f>+s6q!EJ13</f>
        <v>27.3</v>
      </c>
      <c r="X31" s="20">
        <f>+s6q!EK13</f>
        <v>27.8</v>
      </c>
      <c r="Y31" s="20">
        <f>+s6q!EL13</f>
        <v>28.4</v>
      </c>
      <c r="Z31" s="20">
        <f>+s6q!EM13</f>
        <v>28.7</v>
      </c>
      <c r="AA31" s="20">
        <f>+s6q!EN13</f>
        <v>29.1</v>
      </c>
      <c r="AB31" s="20">
        <f>+s6q!EO13</f>
        <v>29.7</v>
      </c>
      <c r="AC31" s="20">
        <f>+s6q!EP13</f>
        <v>30.1</v>
      </c>
      <c r="AD31" s="20">
        <f>+s6q!EQ13</f>
        <v>30</v>
      </c>
      <c r="AE31" s="20">
        <f>+s6q!ER13</f>
        <v>30.6</v>
      </c>
      <c r="AF31" s="20">
        <f>+s6q!ES13</f>
        <v>31.1</v>
      </c>
      <c r="AG31" s="20">
        <f>+s6q!ET13</f>
        <v>32.1</v>
      </c>
      <c r="AH31" s="20">
        <f>+s6q!EU13</f>
        <v>32.299999999999997</v>
      </c>
      <c r="AI31" s="20">
        <f>+s6q!EV13</f>
        <v>33.299999999999997</v>
      </c>
      <c r="AJ31" s="20">
        <f>+s6q!EW13</f>
        <v>33.5</v>
      </c>
      <c r="AK31" s="20">
        <f>+s6q!EX13</f>
        <v>33.6</v>
      </c>
      <c r="AL31" s="20">
        <f>+s6q!EY13</f>
        <v>33.1</v>
      </c>
      <c r="AM31" s="20">
        <f>+s6q!EZ13</f>
        <v>33.299999999999997</v>
      </c>
      <c r="AN31" s="20">
        <f>+s6q!FA13</f>
        <v>33.9</v>
      </c>
      <c r="AO31" s="20">
        <f>+s6q!FB13</f>
        <v>34.200000000000003</v>
      </c>
      <c r="AP31" s="20">
        <f>+s6q!FC13</f>
        <v>34.799999999999997</v>
      </c>
      <c r="AQ31" s="20">
        <f>+s6q!FD13</f>
        <v>35.4</v>
      </c>
      <c r="AR31" s="20">
        <f>+s6q!FE13</f>
        <v>36.1</v>
      </c>
      <c r="AS31" s="20">
        <f>+s6q!FF13</f>
        <v>36.9</v>
      </c>
      <c r="AT31" s="20">
        <f>+s6q!FG13</f>
        <v>36.4</v>
      </c>
      <c r="AU31" s="20">
        <f>+s6q!FH13</f>
        <v>36.9</v>
      </c>
      <c r="AV31" s="20">
        <f>+s6q!FI13</f>
        <v>36.9</v>
      </c>
      <c r="AW31" s="20">
        <f>+s6q!FJ13</f>
        <v>36.9</v>
      </c>
      <c r="AX31" s="20">
        <f>+s6q!FK13</f>
        <v>35</v>
      </c>
      <c r="AY31" s="20">
        <f>+s6q!FL13</f>
        <v>34.6</v>
      </c>
      <c r="AZ31" s="20">
        <f>+s6q!FM13</f>
        <v>34.4</v>
      </c>
      <c r="BA31" s="20">
        <f>+s6q!FN13</f>
        <v>34.9</v>
      </c>
      <c r="BB31" s="20">
        <f>+s6q!FO13</f>
        <v>36.799999999999997</v>
      </c>
      <c r="BC31" s="20">
        <f>+s6q!FP13</f>
        <v>37.1</v>
      </c>
      <c r="BD31" s="20">
        <f>+s6q!FQ13</f>
        <v>37.700000000000003</v>
      </c>
      <c r="BE31" s="20">
        <f>+s6q!FR13</f>
        <v>37.799999999999997</v>
      </c>
      <c r="BF31" s="20">
        <f>+s6q!FS13</f>
        <v>38.9</v>
      </c>
      <c r="BG31" s="20">
        <f>+s6q!FT13</f>
        <v>39.299999999999997</v>
      </c>
      <c r="BH31" s="20">
        <f>+s6q!FU13</f>
        <v>39.9</v>
      </c>
      <c r="BI31" s="20">
        <f>+s6q!FV13</f>
        <v>40.1</v>
      </c>
      <c r="BJ31" s="20">
        <f>+s6q!FW13</f>
        <v>43.1</v>
      </c>
      <c r="BK31" s="20">
        <f>+s6q!FX13</f>
        <v>43.5</v>
      </c>
      <c r="BL31" s="20">
        <f>+s6q!FY13</f>
        <v>44</v>
      </c>
      <c r="BM31" s="20">
        <f>+s6q!FZ13</f>
        <v>45</v>
      </c>
      <c r="BN31" s="20">
        <f>+s6q!GA13</f>
        <v>45.7</v>
      </c>
      <c r="BO31" s="20">
        <f>+s6q!GB13</f>
        <v>46.8</v>
      </c>
      <c r="BP31" s="20">
        <f>+s6q!GC13</f>
        <v>47.4</v>
      </c>
      <c r="BQ31" s="20">
        <f>+s6q!GD13</f>
        <v>48.3</v>
      </c>
      <c r="BR31" s="20">
        <f>+s6q!GE13</f>
        <v>48.9</v>
      </c>
      <c r="BS31" s="20">
        <f>+s6q!GF13</f>
        <v>49.5</v>
      </c>
      <c r="BT31" s="20">
        <f>+s6q!GG13</f>
        <v>50.2</v>
      </c>
      <c r="BU31" s="20">
        <f>+s6q!GH13</f>
        <v>50.5</v>
      </c>
      <c r="BV31" s="20">
        <f>+s6q!GI13</f>
        <v>52.1</v>
      </c>
      <c r="BW31" s="20">
        <f>+s6q!GJ13</f>
        <v>52</v>
      </c>
      <c r="BX31" s="20">
        <f>+s6q!GK13</f>
        <v>51.1</v>
      </c>
      <c r="BY31" s="20">
        <f>+s6q!GL13</f>
        <v>50.6</v>
      </c>
      <c r="BZ31" s="20">
        <f>+s6q!GM13</f>
        <v>50.3</v>
      </c>
      <c r="CA31" s="20">
        <f>+s6q!GN13</f>
        <v>50.2</v>
      </c>
      <c r="CB31" s="20">
        <f>+s6q!GO13</f>
        <v>51.3</v>
      </c>
      <c r="CC31" s="20">
        <f>+s6q!GP13</f>
        <v>52.4</v>
      </c>
      <c r="CD31" s="20">
        <f>+s6q!GQ13</f>
        <v>55.2</v>
      </c>
      <c r="CE31" s="20">
        <f>+s6q!GR13</f>
        <v>57.5</v>
      </c>
      <c r="CF31" s="20">
        <f>+s6q!GS13</f>
        <v>59.5</v>
      </c>
      <c r="CG31" s="20">
        <f>+s6q!GT13</f>
        <v>61.4</v>
      </c>
      <c r="CH31" s="20">
        <f>+s6q!GU13</f>
        <v>59.3</v>
      </c>
      <c r="CI31" s="20">
        <f>+s6q!GV13</f>
        <v>59.7</v>
      </c>
      <c r="CJ31" s="20">
        <f>+s6q!GW13</f>
        <v>58.6</v>
      </c>
      <c r="CK31" s="20">
        <f>+s6q!GX13</f>
        <v>57.3</v>
      </c>
      <c r="CL31" s="20">
        <f>+s6q!GY13</f>
        <v>55.2</v>
      </c>
      <c r="CM31" s="20">
        <f>+s6q!GZ13</f>
        <v>54.8</v>
      </c>
      <c r="CN31" s="20">
        <f>+s6q!HA13</f>
        <v>54.3</v>
      </c>
      <c r="CO31" s="20">
        <f>+s6q!HB13</f>
        <v>55.1</v>
      </c>
      <c r="CP31" s="20">
        <f>+s6q!HC13</f>
        <v>56.3</v>
      </c>
      <c r="CQ31" s="20">
        <f>+s6q!HD13</f>
        <v>56.1</v>
      </c>
      <c r="CR31" s="20">
        <f>+s6q!HE13</f>
        <v>57</v>
      </c>
      <c r="CS31" s="20">
        <f>+s6q!HF13</f>
        <v>57.4</v>
      </c>
      <c r="CT31" s="20">
        <f>+s6q!HG13</f>
        <v>57.5</v>
      </c>
      <c r="CU31" s="20">
        <f>+s6q!HH13</f>
        <v>56.6</v>
      </c>
      <c r="CV31" s="20">
        <f>+s6q!HI13</f>
        <v>56.1</v>
      </c>
      <c r="CW31" s="20">
        <f>+s6q!HJ13</f>
        <v>55.3</v>
      </c>
      <c r="CX31" s="20">
        <f>+s6q!HK13</f>
        <v>61</v>
      </c>
      <c r="CY31" s="20">
        <f>+s6q!HL13</f>
        <v>60.9</v>
      </c>
      <c r="CZ31" s="20">
        <f>+s6q!HM13</f>
        <v>60.6</v>
      </c>
      <c r="DA31" s="20">
        <f>+s6q!HN13</f>
        <v>60.4</v>
      </c>
      <c r="DB31" s="20">
        <f>+s6q!HO13</f>
        <v>63.6</v>
      </c>
      <c r="DC31" s="20">
        <f>+s6q!HP13</f>
        <v>64.2</v>
      </c>
      <c r="DD31" s="20">
        <f>+s6q!HQ13</f>
        <v>65.099999999999994</v>
      </c>
      <c r="DE31" s="20">
        <f>+s6q!HR13</f>
        <v>66.900000000000006</v>
      </c>
      <c r="DF31" s="20">
        <f>+s6q!HS13</f>
        <v>70.099999999999994</v>
      </c>
      <c r="DG31" s="20">
        <f>+s6q!HT13</f>
        <v>71.7</v>
      </c>
      <c r="DH31" s="20">
        <f>+s6q!HU13</f>
        <v>73.900000000000006</v>
      </c>
      <c r="DI31" s="20">
        <f>+s6q!HV13</f>
        <v>75</v>
      </c>
      <c r="DJ31" s="20">
        <f>+s6q!HW13</f>
        <v>65.599999999999994</v>
      </c>
      <c r="DK31" s="20">
        <f>+s6q!HX13</f>
        <v>66.400000000000006</v>
      </c>
      <c r="DL31" s="20">
        <f>+s6q!HY13</f>
        <v>67</v>
      </c>
      <c r="DM31" s="20">
        <f>+s6q!HZ13</f>
        <v>67</v>
      </c>
      <c r="DN31" s="20">
        <f>+s6q!IA13</f>
        <v>78.599999999999994</v>
      </c>
      <c r="DO31" s="20">
        <f>+s6q!IB13</f>
        <v>78.599999999999994</v>
      </c>
      <c r="DP31" s="20">
        <f>+s6q!IC13</f>
        <v>79.2</v>
      </c>
      <c r="DQ31" s="20">
        <f>+s6q!ID13</f>
        <v>80.8</v>
      </c>
      <c r="DR31" s="20">
        <f>+s6q!IE13</f>
        <v>67.599999999999994</v>
      </c>
      <c r="DS31" s="20">
        <f>+s6q!IF13</f>
        <v>68.7</v>
      </c>
      <c r="DT31" s="20">
        <f>+s6q!IG13</f>
        <v>70.599999999999994</v>
      </c>
      <c r="DU31" s="20">
        <f>+s6q!IH13</f>
        <v>71.400000000000006</v>
      </c>
      <c r="DV31" s="20">
        <f>+s6q!II13</f>
        <v>91.5</v>
      </c>
      <c r="DW31" s="20">
        <f>+s6q!IJ13</f>
        <v>60.9</v>
      </c>
      <c r="DX31" s="20">
        <f>+s6q!IK13</f>
        <v>61.6</v>
      </c>
      <c r="DY31" s="20">
        <f>+s6q!IL13</f>
        <v>80.400000000000006</v>
      </c>
      <c r="DZ31" s="20">
        <f>+s6q!IM13</f>
        <v>67.400000000000006</v>
      </c>
      <c r="EA31" s="20">
        <f>+s6q!IN13</f>
        <v>66.7</v>
      </c>
      <c r="EB31" s="20">
        <f>+s6q!IO13</f>
        <v>64.599999999999994</v>
      </c>
      <c r="EC31" s="20">
        <f>+s6q!IP13</f>
        <v>75.7</v>
      </c>
      <c r="ED31" s="20">
        <f>+s6q!IQ13</f>
        <v>80.3</v>
      </c>
      <c r="EE31" s="20">
        <f>+s6q!IR13</f>
        <v>81.5</v>
      </c>
      <c r="EF31" s="20">
        <f>+s6q!IS13</f>
        <v>82.1</v>
      </c>
      <c r="EG31" s="20">
        <f>+s6q!IT13</f>
        <v>82</v>
      </c>
      <c r="EH31" s="20">
        <f>+s6q!IU13</f>
        <v>82.6</v>
      </c>
      <c r="EI31" s="20">
        <f>+s6q!IV13</f>
        <v>82.4</v>
      </c>
      <c r="EJ31" s="20">
        <f>+s6q!IW13</f>
        <v>78</v>
      </c>
    </row>
    <row r="32" spans="1:141" s="20" customFormat="1">
      <c r="A32" s="20" t="s">
        <v>1269</v>
      </c>
      <c r="B32" s="20" t="s">
        <v>1248</v>
      </c>
      <c r="C32" s="20" t="s">
        <v>3</v>
      </c>
      <c r="D32" s="20" t="s">
        <v>1420</v>
      </c>
      <c r="E32" s="20">
        <f>+s6q!DR20</f>
        <v>12</v>
      </c>
      <c r="F32" s="20">
        <f>+s6q!DS20</f>
        <v>10.7</v>
      </c>
      <c r="G32" s="20">
        <f>+s6q!DT20</f>
        <v>9.5</v>
      </c>
      <c r="H32" s="20">
        <f>+s6q!DU20</f>
        <v>8.8000000000000007</v>
      </c>
      <c r="I32" s="20">
        <f>+s6q!DV20</f>
        <v>8.6999999999999993</v>
      </c>
      <c r="J32" s="20">
        <f>+s6q!DW20</f>
        <v>8.9</v>
      </c>
      <c r="K32" s="20">
        <f>+s6q!DX20</f>
        <v>8.3000000000000007</v>
      </c>
      <c r="L32" s="20">
        <f>+s6q!DY20</f>
        <v>7.6</v>
      </c>
      <c r="M32" s="20">
        <f>+s6q!DZ20</f>
        <v>6.5</v>
      </c>
      <c r="N32" s="20">
        <f>+s6q!EA20</f>
        <v>4.4000000000000004</v>
      </c>
      <c r="O32" s="20">
        <f>+s6q!EB20</f>
        <v>3.1</v>
      </c>
      <c r="P32" s="20">
        <f>+s6q!EC20</f>
        <v>2.8</v>
      </c>
      <c r="Q32" s="20">
        <f>+s6q!ED20</f>
        <v>3.8</v>
      </c>
      <c r="R32" s="20">
        <f>+s6q!EE20</f>
        <v>3.9</v>
      </c>
      <c r="S32" s="20">
        <f>+s6q!EF20</f>
        <v>3.3</v>
      </c>
      <c r="T32" s="20">
        <f>+s6q!EG20</f>
        <v>2.2000000000000002</v>
      </c>
      <c r="U32" s="20">
        <f>+s6q!EH20</f>
        <v>0.5</v>
      </c>
      <c r="V32" s="20">
        <f>+s6q!EI20</f>
        <v>-2</v>
      </c>
      <c r="W32" s="20">
        <f>+s6q!EJ20</f>
        <v>-3.4</v>
      </c>
      <c r="X32" s="20">
        <f>+s6q!EK20</f>
        <v>-2.7</v>
      </c>
      <c r="Y32" s="20">
        <f>+s6q!EL20</f>
        <v>-0.7</v>
      </c>
      <c r="Z32" s="20">
        <f>+s6q!EM20</f>
        <v>3.9</v>
      </c>
      <c r="AA32" s="20">
        <f>+s6q!EN20</f>
        <v>6.8</v>
      </c>
      <c r="AB32" s="20">
        <f>+s6q!EO20</f>
        <v>8.6</v>
      </c>
      <c r="AC32" s="20">
        <f>+s6q!EP20</f>
        <v>9.1</v>
      </c>
      <c r="AD32" s="20">
        <f>+s6q!EQ20</f>
        <v>10.6</v>
      </c>
      <c r="AE32" s="20">
        <f>+s6q!ER20</f>
        <v>10.1</v>
      </c>
      <c r="AF32" s="20">
        <f>+s6q!ES20</f>
        <v>6.9</v>
      </c>
      <c r="AG32" s="20">
        <f>+s6q!ET20</f>
        <v>0.4</v>
      </c>
      <c r="AH32" s="20">
        <f>+s6q!EU20</f>
        <v>-6.3</v>
      </c>
      <c r="AI32" s="20">
        <f>+s6q!EV20</f>
        <v>-7.3</v>
      </c>
      <c r="AJ32" s="20">
        <f>+s6q!EW20</f>
        <v>-2.2999999999999998</v>
      </c>
      <c r="AK32" s="20">
        <f>+s6q!EX20</f>
        <v>2.2999999999999998</v>
      </c>
      <c r="AL32" s="20">
        <f>+s6q!EY20</f>
        <v>14.6</v>
      </c>
      <c r="AM32" s="20">
        <f>+s6q!EZ20</f>
        <v>20.7</v>
      </c>
      <c r="AN32" s="20">
        <f>+s6q!FA20</f>
        <v>22.1</v>
      </c>
      <c r="AO32" s="20">
        <f>+s6q!FB20</f>
        <v>19.899999999999999</v>
      </c>
      <c r="AP32" s="20">
        <f>+s6q!FC20</f>
        <v>10.6</v>
      </c>
      <c r="AQ32" s="20">
        <f>+s6q!FD20</f>
        <v>7.9</v>
      </c>
      <c r="AR32" s="20">
        <f>+s6q!FE20</f>
        <v>7.4</v>
      </c>
      <c r="AS32" s="20">
        <f>+s6q!FF20</f>
        <v>10.7</v>
      </c>
      <c r="AT32" s="20">
        <f>+s6q!FG20</f>
        <v>23.4</v>
      </c>
      <c r="AU32" s="20">
        <f>+s6q!FH20</f>
        <v>28.2</v>
      </c>
      <c r="AV32" s="20">
        <f>+s6q!FI20</f>
        <v>30</v>
      </c>
      <c r="AW32" s="20">
        <f>+s6q!FJ20</f>
        <v>29.8</v>
      </c>
      <c r="AX32" s="20">
        <f>+s6q!FK20</f>
        <v>33.799999999999997</v>
      </c>
      <c r="AY32" s="20">
        <f>+s6q!FL20</f>
        <v>31.7</v>
      </c>
      <c r="AZ32" s="20">
        <f>+s6q!FM20</f>
        <v>29.9</v>
      </c>
      <c r="BA32" s="20">
        <f>+s6q!FN20</f>
        <v>27</v>
      </c>
      <c r="BB32" s="20">
        <f>+s6q!FO20</f>
        <v>19.3</v>
      </c>
      <c r="BC32" s="20">
        <f>+s6q!FP20</f>
        <v>13.9</v>
      </c>
      <c r="BD32" s="20">
        <f>+s6q!FQ20</f>
        <v>7.8</v>
      </c>
      <c r="BE32" s="20">
        <f>+s6q!FR20</f>
        <v>1.3</v>
      </c>
      <c r="BF32" s="20">
        <f>+s6q!FS20</f>
        <v>-3.6</v>
      </c>
      <c r="BG32" s="20">
        <f>+s6q!FT20</f>
        <v>-10.7</v>
      </c>
      <c r="BH32" s="20">
        <f>+s6q!FU20</f>
        <v>-12.9</v>
      </c>
      <c r="BI32" s="20">
        <f>+s6q!FV20</f>
        <v>-13.6</v>
      </c>
      <c r="BJ32" s="20">
        <f>+s6q!FW20</f>
        <v>-7.8</v>
      </c>
      <c r="BK32" s="20">
        <f>+s6q!FX20</f>
        <v>-6.1</v>
      </c>
      <c r="BL32" s="20">
        <f>+s6q!FY20</f>
        <v>-9.9</v>
      </c>
      <c r="BM32" s="20">
        <f>+s6q!FZ20</f>
        <v>-4</v>
      </c>
      <c r="BN32" s="20">
        <f>+s6q!GA20</f>
        <v>-21.6</v>
      </c>
      <c r="BO32" s="20">
        <f>+s6q!GB20</f>
        <v>-18.100000000000001</v>
      </c>
      <c r="BP32" s="20">
        <f>+s6q!GC20</f>
        <v>-25</v>
      </c>
      <c r="BQ32" s="20">
        <f>+s6q!GD20</f>
        <v>-26.2</v>
      </c>
      <c r="BR32" s="20">
        <f>+s6q!GE20</f>
        <v>-29.4</v>
      </c>
      <c r="BS32" s="20">
        <f>+s6q!GF20</f>
        <v>-25.5</v>
      </c>
      <c r="BT32" s="20">
        <f>+s6q!GG20</f>
        <v>-16.399999999999999</v>
      </c>
      <c r="BU32" s="20">
        <f>+s6q!GH20</f>
        <v>-12.6</v>
      </c>
      <c r="BV32" s="20">
        <f>+s6q!GI20</f>
        <v>5.2</v>
      </c>
      <c r="BW32" s="20">
        <f>+s6q!GJ20</f>
        <v>6.2</v>
      </c>
      <c r="BX32" s="20">
        <f>+s6q!GK20</f>
        <v>13.3</v>
      </c>
      <c r="BY32" s="20">
        <f>+s6q!GL20</f>
        <v>15.4</v>
      </c>
      <c r="BZ32" s="20">
        <f>+s6q!GM20</f>
        <v>43.6</v>
      </c>
      <c r="CA32" s="20">
        <f>+s6q!GN20</f>
        <v>47.9</v>
      </c>
      <c r="CB32" s="20">
        <f>+s6q!GO20</f>
        <v>48.1</v>
      </c>
      <c r="CC32" s="20">
        <f>+s6q!GP20</f>
        <v>55.7</v>
      </c>
      <c r="CD32" s="20">
        <f>+s6q!GQ20</f>
        <v>45.7</v>
      </c>
      <c r="CE32" s="20">
        <f>+s6q!GR20</f>
        <v>45.9</v>
      </c>
      <c r="CF32" s="20">
        <f>+s6q!GS20</f>
        <v>29.7</v>
      </c>
      <c r="CG32" s="20">
        <f>+s6q!GT20</f>
        <v>29.4</v>
      </c>
      <c r="CH32" s="20">
        <f>+s6q!GU20</f>
        <v>30.2</v>
      </c>
      <c r="CI32" s="20">
        <f>+s6q!GV20</f>
        <v>25.8</v>
      </c>
      <c r="CJ32" s="20">
        <f>+s6q!GW20</f>
        <v>30.6</v>
      </c>
      <c r="CK32" s="20">
        <f>+s6q!GX20</f>
        <v>27.6</v>
      </c>
      <c r="CL32" s="20">
        <f>+s6q!GY20</f>
        <v>41.7</v>
      </c>
      <c r="CM32" s="20">
        <f>+s6q!GZ20</f>
        <v>28.3</v>
      </c>
      <c r="CN32" s="20">
        <f>+s6q!HA20</f>
        <v>27.3</v>
      </c>
      <c r="CO32" s="20">
        <f>+s6q!HB20</f>
        <v>15.2</v>
      </c>
      <c r="CP32" s="20">
        <f>+s6q!HC20</f>
        <v>-13</v>
      </c>
      <c r="CQ32" s="20">
        <f>+s6q!HD20</f>
        <v>-24.8</v>
      </c>
      <c r="CR32" s="20">
        <f>+s6q!HE20</f>
        <v>-35</v>
      </c>
      <c r="CS32" s="20">
        <f>+s6q!HF20</f>
        <v>-37.6</v>
      </c>
      <c r="CT32" s="20">
        <f>+s6q!HG20</f>
        <v>-28.4</v>
      </c>
      <c r="CU32" s="20">
        <f>+s6q!HH20</f>
        <v>-21.8</v>
      </c>
      <c r="CV32" s="20">
        <f>+s6q!HI20</f>
        <v>-17.600000000000001</v>
      </c>
      <c r="CW32" s="20">
        <f>+s6q!HJ20</f>
        <v>-4.4000000000000004</v>
      </c>
      <c r="CX32" s="20">
        <f>+s6q!HK20</f>
        <v>-9.4</v>
      </c>
      <c r="CY32" s="20">
        <f>+s6q!HL20</f>
        <v>-2.4</v>
      </c>
      <c r="CZ32" s="20">
        <f>+s6q!HM20</f>
        <v>58.1</v>
      </c>
      <c r="DA32" s="20">
        <f>+s6q!HN20</f>
        <v>14.2</v>
      </c>
      <c r="DB32" s="20">
        <f>+s6q!HO20</f>
        <v>7.2</v>
      </c>
      <c r="DC32" s="20">
        <f>+s6q!HP20</f>
        <v>18.7</v>
      </c>
      <c r="DD32" s="20">
        <f>+s6q!HQ20</f>
        <v>24.6</v>
      </c>
      <c r="DE32" s="20">
        <f>+s6q!HR20</f>
        <v>36</v>
      </c>
      <c r="DF32" s="20">
        <f>+s6q!HS20</f>
        <v>69.3</v>
      </c>
      <c r="DG32" s="20">
        <f>+s6q!HT20</f>
        <v>78.2</v>
      </c>
      <c r="DH32" s="20">
        <f>+s6q!HU20</f>
        <v>57.9</v>
      </c>
      <c r="DI32" s="20">
        <f>+s6q!HV20</f>
        <v>52.1</v>
      </c>
      <c r="DJ32" s="20">
        <f>+s6q!HW20</f>
        <v>41.2</v>
      </c>
      <c r="DK32" s="20">
        <f>+s6q!HX20</f>
        <v>19.100000000000001</v>
      </c>
      <c r="DL32" s="20">
        <f>+s6q!HY20</f>
        <v>-2.9</v>
      </c>
      <c r="DM32" s="20">
        <f>+s6q!HZ20</f>
        <v>20.9</v>
      </c>
      <c r="DN32" s="20">
        <f>+s6q!IA20</f>
        <v>30.5</v>
      </c>
      <c r="DO32" s="20">
        <f>+s6q!IB20</f>
        <v>23.6</v>
      </c>
      <c r="DP32" s="20">
        <f>+s6q!IC20</f>
        <v>46.6</v>
      </c>
      <c r="DQ32" s="20">
        <f>+s6q!ID20</f>
        <v>19.600000000000001</v>
      </c>
      <c r="DR32" s="20">
        <f>+s6q!IE20</f>
        <v>43.9</v>
      </c>
      <c r="DS32" s="20">
        <f>+s6q!IF20</f>
        <v>47.8</v>
      </c>
      <c r="DT32" s="20">
        <f>+s6q!IG20</f>
        <v>41</v>
      </c>
      <c r="DU32" s="20">
        <f>+s6q!IH20</f>
        <v>44.6</v>
      </c>
      <c r="DV32" s="20">
        <f>+s6q!II20</f>
        <v>22.9</v>
      </c>
      <c r="DW32" s="20">
        <f>+s6q!IJ20</f>
        <v>28.5</v>
      </c>
      <c r="DX32" s="20">
        <f>+s6q!IK20</f>
        <v>36.9</v>
      </c>
      <c r="DY32" s="20">
        <f>+s6q!IL20</f>
        <v>40.4</v>
      </c>
      <c r="DZ32" s="20">
        <f>+s6q!IM20</f>
        <v>21.5</v>
      </c>
      <c r="EA32" s="20">
        <f>+s6q!IN20</f>
        <v>22.7</v>
      </c>
      <c r="EB32" s="20">
        <f>+s6q!IO20</f>
        <v>29.4</v>
      </c>
      <c r="EC32" s="20">
        <f>+s6q!IP20</f>
        <v>32.1</v>
      </c>
      <c r="ED32" s="20">
        <f>+s6q!IQ20</f>
        <v>12.9</v>
      </c>
      <c r="EE32" s="20">
        <f>+s6q!IR20</f>
        <v>44.2</v>
      </c>
      <c r="EF32" s="20">
        <f>+s6q!IS20</f>
        <v>23.3</v>
      </c>
      <c r="EG32" s="20">
        <f>+s6q!IT20</f>
        <v>26</v>
      </c>
      <c r="EH32" s="20">
        <f>+s6q!IU20</f>
        <v>7.7</v>
      </c>
      <c r="EI32" s="20">
        <f>+s6q!IV20</f>
        <v>10.5</v>
      </c>
      <c r="EJ32" s="20">
        <f>+s6q!IW20</f>
        <v>17.2</v>
      </c>
    </row>
    <row r="33" spans="1:141" s="85" customFormat="1">
      <c r="A33" s="85" t="s">
        <v>1269</v>
      </c>
      <c r="B33" s="85" t="s">
        <v>2637</v>
      </c>
      <c r="C33" s="85" t="s">
        <v>3</v>
      </c>
      <c r="D33" s="85" t="s">
        <v>2638</v>
      </c>
      <c r="E33" s="85">
        <f>+'Z1.L224'!J7/1000</f>
        <v>475.60199999999998</v>
      </c>
      <c r="F33" s="85">
        <f>+'Z1.L224'!K7/1000</f>
        <v>443.46899999999999</v>
      </c>
      <c r="G33" s="85">
        <f>+'Z1.L224'!L7/1000</f>
        <v>452.38400000000001</v>
      </c>
      <c r="H33" s="85">
        <f>+'Z1.L224'!M7/1000</f>
        <v>355.92200000000003</v>
      </c>
      <c r="I33" s="85">
        <f>+'Z1.L224'!N7/1000</f>
        <v>376.71800000000002</v>
      </c>
      <c r="J33" s="85">
        <f>+'Z1.L224'!O7/1000</f>
        <v>454.55</v>
      </c>
      <c r="K33" s="85">
        <f>+'Z1.L224'!P7/1000</f>
        <v>468.25599999999997</v>
      </c>
      <c r="L33" s="85">
        <f>+'Z1.L224'!Q7/1000</f>
        <v>509.87400000000002</v>
      </c>
      <c r="M33" s="85">
        <f>+'Z1.L224'!R7/1000</f>
        <v>568.38</v>
      </c>
      <c r="N33" s="85">
        <f>+'Z1.L224'!S7/1000</f>
        <v>587.05499999999995</v>
      </c>
      <c r="O33" s="85">
        <f>+'Z1.L224'!T7/1000</f>
        <v>607.71199999999999</v>
      </c>
      <c r="P33" s="85">
        <f>+'Z1.L224'!U7/1000</f>
        <v>630.63900000000001</v>
      </c>
      <c r="Q33" s="85">
        <f>+'Z1.L224'!V7/1000</f>
        <v>738.44200000000001</v>
      </c>
      <c r="R33" s="85">
        <f>+'Z1.L224'!W7/1000</f>
        <v>811.35500000000002</v>
      </c>
      <c r="S33" s="85">
        <f>+'Z1.L224'!X7/1000</f>
        <v>816.68399999999997</v>
      </c>
      <c r="T33" s="85">
        <f>+'Z1.L224'!Y7/1000</f>
        <v>887.08799999999997</v>
      </c>
      <c r="U33" s="85">
        <f>+'Z1.L224'!Z7/1000</f>
        <v>887.66499999999996</v>
      </c>
      <c r="V33" s="85">
        <f>+'Z1.L224'!AA7/1000</f>
        <v>850.53700000000003</v>
      </c>
      <c r="W33" s="85">
        <f>+'Z1.L224'!AB7/1000</f>
        <v>861.35799999999995</v>
      </c>
      <c r="X33" s="85">
        <f>+'Z1.L224'!AC7/1000</f>
        <v>850.15300000000002</v>
      </c>
      <c r="Y33" s="85">
        <f>+'Z1.L224'!AD7/1000</f>
        <v>859.154</v>
      </c>
      <c r="Z33" s="85">
        <f>+'Z1.L224'!AE7/1000</f>
        <v>952.67100000000005</v>
      </c>
      <c r="AA33" s="85">
        <f>+'Z1.L224'!AF7/1000</f>
        <v>1045.019</v>
      </c>
      <c r="AB33" s="85">
        <f>+'Z1.L224'!AG7/1000</f>
        <v>1163.6199999999999</v>
      </c>
      <c r="AC33" s="85">
        <f>+'Z1.L224'!AH7/1000</f>
        <v>1240.7370000000001</v>
      </c>
      <c r="AD33" s="85">
        <f>+'Z1.L224'!AI7/1000</f>
        <v>1301.865</v>
      </c>
      <c r="AE33" s="85">
        <f>+'Z1.L224'!AJ7/1000</f>
        <v>1324.2049999999999</v>
      </c>
      <c r="AF33" s="85">
        <f>+'Z1.L224'!AK7/1000</f>
        <v>1409.97</v>
      </c>
      <c r="AG33" s="85">
        <f>+'Z1.L224'!AL7/1000</f>
        <v>1651.4390000000001</v>
      </c>
      <c r="AH33" s="85">
        <f>+'Z1.L224'!AM7/1000</f>
        <v>1684.3920000000001</v>
      </c>
      <c r="AI33" s="85">
        <f>+'Z1.L224'!AN7/1000</f>
        <v>1975.509</v>
      </c>
      <c r="AJ33" s="85">
        <f>+'Z1.L224'!AO7/1000</f>
        <v>2225.6149999999998</v>
      </c>
      <c r="AK33" s="85">
        <f>+'Z1.L224'!AP7/1000</f>
        <v>2355.0320000000002</v>
      </c>
      <c r="AL33" s="85">
        <f>+'Z1.L224'!AQ7/1000</f>
        <v>2632.0210000000002</v>
      </c>
      <c r="AM33" s="85">
        <f>+'Z1.L224'!AR7/1000</f>
        <v>2703.7739999999999</v>
      </c>
      <c r="AN33" s="85">
        <f>+'Z1.L224'!AS7/1000</f>
        <v>2197.5010000000002</v>
      </c>
      <c r="AO33" s="85">
        <f>+'Z1.L224'!AT7/1000</f>
        <v>2555.48</v>
      </c>
      <c r="AP33" s="85">
        <f>+'Z1.L224'!AU7/1000</f>
        <v>2681.7420000000002</v>
      </c>
      <c r="AQ33" s="85">
        <f>+'Z1.L224'!AV7/1000</f>
        <v>2876.8519999999999</v>
      </c>
      <c r="AR33" s="85">
        <f>+'Z1.L224'!AW7/1000</f>
        <v>2447.7739999999999</v>
      </c>
      <c r="AS33" s="85">
        <f>+'Z1.L224'!AX7/1000</f>
        <v>2585.3440000000001</v>
      </c>
      <c r="AT33" s="85">
        <f>+'Z1.L224'!AY7/1000</f>
        <v>2617.556</v>
      </c>
      <c r="AU33" s="85">
        <f>+'Z1.L224'!AZ7/1000</f>
        <v>2543.7800000000002</v>
      </c>
      <c r="AV33" s="85">
        <f>+'Z1.L224'!BA7/1000</f>
        <v>2966.1619999999998</v>
      </c>
      <c r="AW33" s="85">
        <f>+'Z1.L224'!BB7/1000</f>
        <v>3029.2310000000002</v>
      </c>
      <c r="AX33" s="85">
        <f>+'Z1.L224'!BC7/1000</f>
        <v>2716.973</v>
      </c>
      <c r="AY33" s="85">
        <f>+'Z1.L224'!BD7/1000</f>
        <v>2940.6309999999999</v>
      </c>
      <c r="AZ33" s="85">
        <f>+'Z1.L224'!BE7/1000</f>
        <v>2603.5639999999999</v>
      </c>
      <c r="BA33" s="85">
        <f>+'Z1.L224'!BF7/1000</f>
        <v>2833.1219999999998</v>
      </c>
      <c r="BB33" s="85">
        <f>+'Z1.L224'!BG7/1000</f>
        <v>2954.8609999999999</v>
      </c>
      <c r="BC33" s="85">
        <f>+'Z1.L224'!BH7/1000</f>
        <v>2805.0039999999999</v>
      </c>
      <c r="BD33" s="85">
        <f>+'Z1.L224'!BI7/1000</f>
        <v>2416.6120000000001</v>
      </c>
      <c r="BE33" s="85">
        <f>+'Z1.L224'!BJ7/1000</f>
        <v>2550.857</v>
      </c>
      <c r="BF33" s="85">
        <f>+'Z1.L224'!BK7/1000</f>
        <v>2428.3229999999999</v>
      </c>
      <c r="BG33" s="85">
        <f>+'Z1.L224'!BL7/1000</f>
        <v>2846.4960000000001</v>
      </c>
      <c r="BH33" s="85">
        <f>+'Z1.L224'!BM7/1000</f>
        <v>2962.7510000000002</v>
      </c>
      <c r="BI33" s="85">
        <f>+'Z1.L224'!BN7/1000</f>
        <v>3321.6210000000001</v>
      </c>
      <c r="BJ33" s="85">
        <f>+'Z1.L224'!BO7/1000</f>
        <v>3508.7109999999998</v>
      </c>
      <c r="BK33" s="85">
        <f>+'Z1.L224'!BP7/1000</f>
        <v>3397.5439999999999</v>
      </c>
      <c r="BL33" s="85">
        <f>+'Z1.L224'!BQ7/1000</f>
        <v>3419.462</v>
      </c>
      <c r="BM33" s="85">
        <f>+'Z1.L224'!BR7/1000</f>
        <v>3726.4079999999999</v>
      </c>
      <c r="BN33" s="85">
        <f>+'Z1.L224'!BS7/1000</f>
        <v>3547.3719999999998</v>
      </c>
      <c r="BO33" s="85">
        <f>+'Z1.L224'!BT7/1000</f>
        <v>3695.317</v>
      </c>
      <c r="BP33" s="85">
        <f>+'Z1.L224'!BU7/1000</f>
        <v>3752.009</v>
      </c>
      <c r="BQ33" s="85">
        <f>+'Z1.L224'!BV7/1000</f>
        <v>3985.14</v>
      </c>
      <c r="BR33" s="85">
        <f>+'Z1.L224'!BW7/1000</f>
        <v>4163.6790000000001</v>
      </c>
      <c r="BS33" s="85">
        <f>+'Z1.L224'!BX7/1000</f>
        <v>4065.9609999999998</v>
      </c>
      <c r="BT33" s="85">
        <f>+'Z1.L224'!BY7/1000</f>
        <v>4294.0720000000001</v>
      </c>
      <c r="BU33" s="85">
        <f>+'Z1.L224'!BZ7/1000</f>
        <v>4624.9549999999999</v>
      </c>
      <c r="BV33" s="85">
        <f>+'Z1.L224'!CA7/1000</f>
        <v>4557.5770000000002</v>
      </c>
      <c r="BW33" s="85">
        <f>+'Z1.L224'!CB7/1000</f>
        <v>4639.2439999999997</v>
      </c>
      <c r="BX33" s="85">
        <f>+'Z1.L224'!CC7/1000</f>
        <v>4520.5349999999999</v>
      </c>
      <c r="BY33" s="85">
        <f>+'Z1.L224'!CD7/1000</f>
        <v>4142.2219999999998</v>
      </c>
      <c r="BZ33" s="85">
        <f>+'Z1.L224'!CE7/1000</f>
        <v>3650.9119999999998</v>
      </c>
      <c r="CA33" s="85">
        <f>+'Z1.L224'!CF7/1000</f>
        <v>3210.8209999999999</v>
      </c>
      <c r="CB33" s="85">
        <f>+'Z1.L224'!CG7/1000</f>
        <v>3227.82</v>
      </c>
      <c r="CC33" s="85">
        <f>+'Z1.L224'!CH7/1000</f>
        <v>2581.663</v>
      </c>
      <c r="CD33" s="85">
        <f>+'Z1.L224'!CI7/1000</f>
        <v>2143.0970000000002</v>
      </c>
      <c r="CE33" s="85">
        <f>+'Z1.L224'!CJ7/1000</f>
        <v>2601.8409999999999</v>
      </c>
      <c r="CF33" s="85">
        <f>+'Z1.L224'!CK7/1000</f>
        <v>3197.279</v>
      </c>
      <c r="CG33" s="85">
        <f>+'Z1.L224'!CL7/1000</f>
        <v>3174.13</v>
      </c>
      <c r="CH33" s="85">
        <f>+'Z1.L224'!CM7/1000</f>
        <v>3514.2759999999998</v>
      </c>
      <c r="CI33" s="85">
        <f>+'Z1.L224'!CN7/1000</f>
        <v>3157.027</v>
      </c>
      <c r="CJ33" s="85">
        <f>+'Z1.L224'!CO7/1000</f>
        <v>3375.3229999999999</v>
      </c>
      <c r="CK33" s="85">
        <f>+'Z1.L224'!CP7/1000</f>
        <v>3760.3719999999998</v>
      </c>
      <c r="CL33" s="85">
        <f>+'Z1.L224'!CQ7/1000</f>
        <v>3957.7429999999999</v>
      </c>
      <c r="CM33" s="85">
        <f>+'Z1.L224'!CR7/1000</f>
        <v>3838.8879999999999</v>
      </c>
      <c r="CN33" s="85">
        <f>+'Z1.L224'!CS7/1000</f>
        <v>3134.2150000000001</v>
      </c>
      <c r="CO33" s="85">
        <f>+'Z1.L224'!CT7/1000</f>
        <v>3387.683</v>
      </c>
      <c r="CP33" s="85">
        <f>+'Z1.L224'!CU7/1000</f>
        <v>4361.9369999999999</v>
      </c>
      <c r="CQ33" s="85">
        <f>+'Z1.L224'!CV7/1000</f>
        <v>4146.1989999999996</v>
      </c>
      <c r="CR33" s="85">
        <f>+'Z1.L224'!CW7/1000</f>
        <v>4059.3620000000001</v>
      </c>
      <c r="CS33" s="85">
        <f>+'Z1.L224'!CX7/1000</f>
        <v>4177.6019999999999</v>
      </c>
      <c r="CT33" s="85">
        <f>+'Z1.L224'!CY7/1000</f>
        <v>4623.674</v>
      </c>
      <c r="CU33" s="85">
        <f>+'Z1.L224'!CZ7/1000</f>
        <v>4803.1769999999997</v>
      </c>
      <c r="CV33" s="85">
        <f>+'Z1.L224'!DA7/1000</f>
        <v>5017.0590000000002</v>
      </c>
      <c r="CW33" s="85">
        <f>+'Z1.L224'!DB7/1000</f>
        <v>5519.9219999999996</v>
      </c>
      <c r="CX33" s="85">
        <f>+'Z1.L224'!DC7/1000</f>
        <v>5672.0969999999998</v>
      </c>
      <c r="CY33" s="85">
        <f>+'Z1.L224'!DD7/1000</f>
        <v>5850.2359999999999</v>
      </c>
      <c r="CZ33" s="85">
        <f>+'Z1.L224'!DE7/1000</f>
        <v>5915.4070000000002</v>
      </c>
      <c r="DA33" s="85">
        <f>+'Z1.L224'!DF7/1000</f>
        <v>6274.7120000000004</v>
      </c>
      <c r="DB33" s="85">
        <f>+'Z1.L224'!DG7/1000</f>
        <v>6314.6580000000004</v>
      </c>
      <c r="DC33" s="85">
        <f>+'Z1.L224'!DH7/1000</f>
        <v>6475.6540000000005</v>
      </c>
      <c r="DD33" s="85">
        <f>+'Z1.L224'!DI7/1000</f>
        <v>5974.3819999999996</v>
      </c>
      <c r="DE33" s="85">
        <f>+'Z1.L224'!DJ7/1000</f>
        <v>6205.63</v>
      </c>
      <c r="DF33" s="85">
        <f>+'Z1.L224'!DK7/1000</f>
        <v>5984.2219999999998</v>
      </c>
      <c r="DG33" s="85">
        <f>+'Z1.L224'!DL7/1000</f>
        <v>6121.0290000000005</v>
      </c>
      <c r="DH33" s="85">
        <f>+'Z1.L224'!DM7/1000</f>
        <v>6485.72</v>
      </c>
      <c r="DI33" s="85">
        <f>+'Z1.L224'!DN7/1000</f>
        <v>7260.6719999999996</v>
      </c>
      <c r="DJ33" s="85">
        <f>+'Z1.L224'!DO7/1000</f>
        <v>7619.6369999999997</v>
      </c>
      <c r="DK33" s="85">
        <f>+'Z1.L224'!DP7/1000</f>
        <v>7957.9480000000003</v>
      </c>
      <c r="DL33" s="85">
        <f>+'Z1.L224'!DQ7/1000</f>
        <v>8371.5049999999992</v>
      </c>
      <c r="DM33" s="85">
        <f>+'Z1.L224'!DR7/1000</f>
        <v>8936.2839999999997</v>
      </c>
      <c r="DN33" s="85">
        <f>+'Z1.L224'!DS7/1000</f>
        <v>8874.8430000000008</v>
      </c>
      <c r="DO33" s="85">
        <f>+'Z1.L224'!DT7/1000</f>
        <v>8888.902</v>
      </c>
      <c r="DP33" s="85">
        <f>+'Z1.L224'!DU7/1000</f>
        <v>9272.6589999999997</v>
      </c>
      <c r="DQ33" s="85">
        <f>+'Z1.L224'!DV7/1000</f>
        <v>8163.1940000000004</v>
      </c>
      <c r="DR33" s="85">
        <f>+'Z1.L224'!DW7/1000</f>
        <v>8845.6119999999992</v>
      </c>
      <c r="DS33" s="85">
        <f>+'Z1.L224'!DX7/1000</f>
        <v>9322.8770000000004</v>
      </c>
      <c r="DT33" s="85">
        <f>+'Z1.L224'!DY7/1000</f>
        <v>9334.884</v>
      </c>
      <c r="DU33" s="85">
        <f>+'Z1.L224'!DZ7/1000</f>
        <v>10128.290000000001</v>
      </c>
      <c r="DV33" s="85">
        <f>+'Z1.L224'!EA7/1000</f>
        <v>7583.0919999999996</v>
      </c>
      <c r="DW33" s="85">
        <f>+'Z1.L224'!EB7/1000</f>
        <v>8779.33</v>
      </c>
      <c r="DX33" s="85">
        <f>+'Z1.L224'!EC7/1000</f>
        <v>9280.8970000000008</v>
      </c>
      <c r="DY33" s="85">
        <f>+'Z1.L224'!ED7/1000</f>
        <v>11028.171</v>
      </c>
      <c r="DZ33" s="85">
        <f>+'Z1.L224'!EE7/1000</f>
        <v>12270.21</v>
      </c>
      <c r="EA33" s="85">
        <f>+'Z1.L224'!EF7/1000</f>
        <v>13303.285</v>
      </c>
      <c r="EB33" s="85">
        <f>+'Z1.L224'!EG7/1000</f>
        <v>13506.008</v>
      </c>
      <c r="EC33" s="85">
        <f>+'Z1.L224'!EH7/1000</f>
        <v>14445.393</v>
      </c>
      <c r="ED33" s="85">
        <f>+'Z1.L224'!EI7/1000</f>
        <v>14097.808999999999</v>
      </c>
      <c r="EE33" s="85">
        <f>+'Z1.L224'!EJ7/1000</f>
        <v>12155.769</v>
      </c>
      <c r="EF33" s="85">
        <f>+'Z1.L224'!EK7/1000</f>
        <v>11684.276</v>
      </c>
      <c r="EG33" s="85">
        <f>+'Z1.L224'!EL7/1000</f>
        <v>12779.341</v>
      </c>
      <c r="EH33" s="85">
        <f>+'Z1.L224'!EM7/1000</f>
        <v>12772.382</v>
      </c>
      <c r="EI33" s="85">
        <f>+'Z1.L224'!EN7/1000</f>
        <v>13390.093000000001</v>
      </c>
      <c r="EJ33" s="85">
        <f>+'Z1.L224'!EO7/1000</f>
        <v>13169.797</v>
      </c>
      <c r="EK33" s="85">
        <f>+'Z1.L224'!EP7/1000</f>
        <v>14856.992</v>
      </c>
    </row>
    <row r="34" spans="1:141" s="15" customFormat="1">
      <c r="A34" s="15" t="s">
        <v>1269</v>
      </c>
      <c r="B34" s="15" t="s">
        <v>1257</v>
      </c>
      <c r="C34" s="15" t="s">
        <v>1270</v>
      </c>
      <c r="E34" s="15">
        <f t="shared" ref="E34:AJ34" si="15">+(E21-E22-E23)</f>
        <v>5.3999999999999986</v>
      </c>
      <c r="F34" s="15">
        <f t="shared" si="15"/>
        <v>4.0000000000000071</v>
      </c>
      <c r="G34" s="15">
        <f t="shared" si="15"/>
        <v>6</v>
      </c>
      <c r="H34" s="15">
        <f t="shared" si="15"/>
        <v>0.69999999999999574</v>
      </c>
      <c r="I34" s="15">
        <f t="shared" si="15"/>
        <v>-5.5999999999999979</v>
      </c>
      <c r="J34" s="15">
        <f t="shared" si="15"/>
        <v>12.000000000000004</v>
      </c>
      <c r="K34" s="15">
        <f t="shared" si="15"/>
        <v>8.3999999999999986</v>
      </c>
      <c r="L34" s="15">
        <f t="shared" si="15"/>
        <v>5.7999999999999972</v>
      </c>
      <c r="M34" s="15">
        <f t="shared" si="15"/>
        <v>5.2999999999999972</v>
      </c>
      <c r="N34" s="15">
        <f t="shared" si="15"/>
        <v>13.499999999999993</v>
      </c>
      <c r="O34" s="15">
        <f t="shared" si="15"/>
        <v>11.8</v>
      </c>
      <c r="P34" s="15">
        <f t="shared" si="15"/>
        <v>14.199999999999996</v>
      </c>
      <c r="Q34" s="15">
        <f t="shared" si="15"/>
        <v>12.899999999999999</v>
      </c>
      <c r="R34" s="15">
        <f t="shared" si="15"/>
        <v>2.8000000000000078</v>
      </c>
      <c r="S34" s="15">
        <f t="shared" si="15"/>
        <v>5.5</v>
      </c>
      <c r="T34" s="15">
        <f t="shared" si="15"/>
        <v>9.1000000000000014</v>
      </c>
      <c r="U34" s="15">
        <f t="shared" si="15"/>
        <v>11.099999999999994</v>
      </c>
      <c r="V34" s="15">
        <f t="shared" si="15"/>
        <v>14.100000000000009</v>
      </c>
      <c r="W34" s="15">
        <f t="shared" si="15"/>
        <v>9.6000000000000014</v>
      </c>
      <c r="X34" s="15">
        <f t="shared" si="15"/>
        <v>20.400000000000006</v>
      </c>
      <c r="Y34" s="15">
        <f t="shared" si="15"/>
        <v>17.199999999999996</v>
      </c>
      <c r="Z34" s="15">
        <f t="shared" si="15"/>
        <v>14.000000000000004</v>
      </c>
      <c r="AA34" s="15">
        <f t="shared" si="15"/>
        <v>27.999999999999996</v>
      </c>
      <c r="AB34" s="15">
        <f t="shared" si="15"/>
        <v>38.29999999999999</v>
      </c>
      <c r="AC34" s="15">
        <f t="shared" si="15"/>
        <v>36.599999999999994</v>
      </c>
      <c r="AD34" s="15">
        <f t="shared" si="15"/>
        <v>45.900000000000006</v>
      </c>
      <c r="AE34" s="15">
        <f t="shared" si="15"/>
        <v>48.399999999999984</v>
      </c>
      <c r="AF34" s="15">
        <f t="shared" si="15"/>
        <v>43.6</v>
      </c>
      <c r="AG34" s="15">
        <f t="shared" si="15"/>
        <v>40.700000000000003</v>
      </c>
      <c r="AH34" s="15">
        <f t="shared" si="15"/>
        <v>56</v>
      </c>
      <c r="AI34" s="15">
        <f t="shared" si="15"/>
        <v>64.700000000000017</v>
      </c>
      <c r="AJ34" s="15">
        <f t="shared" si="15"/>
        <v>74.5</v>
      </c>
      <c r="AK34" s="15">
        <f t="shared" ref="AK34:BP34" si="16">+(AK21-AK22-AK23)</f>
        <v>94.899999999999991</v>
      </c>
      <c r="AL34" s="15">
        <f t="shared" si="16"/>
        <v>92.500000000000014</v>
      </c>
      <c r="AM34" s="15">
        <f t="shared" si="16"/>
        <v>85.799999999999983</v>
      </c>
      <c r="AN34" s="15">
        <f t="shared" si="16"/>
        <v>85.4</v>
      </c>
      <c r="AO34" s="15">
        <f t="shared" si="16"/>
        <v>68.099999999999994</v>
      </c>
      <c r="AP34" s="15">
        <f t="shared" si="16"/>
        <v>77.300000000000011</v>
      </c>
      <c r="AQ34" s="15">
        <f t="shared" si="16"/>
        <v>68.40000000000002</v>
      </c>
      <c r="AR34" s="15">
        <f t="shared" si="16"/>
        <v>80.599999999999994</v>
      </c>
      <c r="AS34" s="15">
        <f t="shared" si="16"/>
        <v>100.30000000000001</v>
      </c>
      <c r="AT34" s="15">
        <f t="shared" si="16"/>
        <v>107.39999999999998</v>
      </c>
      <c r="AU34" s="15">
        <f t="shared" si="16"/>
        <v>109.49999999999999</v>
      </c>
      <c r="AV34" s="15">
        <f t="shared" si="16"/>
        <v>115.30000000000001</v>
      </c>
      <c r="AW34" s="15">
        <f t="shared" si="16"/>
        <v>107.40000000000002</v>
      </c>
      <c r="AX34" s="15">
        <f t="shared" si="16"/>
        <v>122.60000000000002</v>
      </c>
      <c r="AY34" s="15">
        <f t="shared" si="16"/>
        <v>128.1</v>
      </c>
      <c r="AZ34" s="15">
        <f t="shared" si="16"/>
        <v>125.80000000000001</v>
      </c>
      <c r="BA34" s="15">
        <f t="shared" si="16"/>
        <v>137.79999999999998</v>
      </c>
      <c r="BB34" s="15">
        <f t="shared" si="16"/>
        <v>142.69999999999999</v>
      </c>
      <c r="BC34" s="15">
        <f t="shared" si="16"/>
        <v>133.1</v>
      </c>
      <c r="BD34" s="15">
        <f t="shared" si="16"/>
        <v>115.4</v>
      </c>
      <c r="BE34" s="15">
        <f t="shared" si="16"/>
        <v>120</v>
      </c>
      <c r="BF34" s="15">
        <f t="shared" si="16"/>
        <v>141.1</v>
      </c>
      <c r="BG34" s="15">
        <f t="shared" si="16"/>
        <v>137.49999999999997</v>
      </c>
      <c r="BH34" s="15">
        <f t="shared" si="16"/>
        <v>124.1</v>
      </c>
      <c r="BI34" s="15">
        <f t="shared" si="16"/>
        <v>98.1</v>
      </c>
      <c r="BJ34" s="15">
        <f t="shared" si="16"/>
        <v>103.50000000000001</v>
      </c>
      <c r="BK34" s="15">
        <f t="shared" si="16"/>
        <v>75.799999999999983</v>
      </c>
      <c r="BL34" s="15">
        <f t="shared" si="16"/>
        <v>61.4</v>
      </c>
      <c r="BM34" s="15">
        <f t="shared" si="16"/>
        <v>84.399999999999991</v>
      </c>
      <c r="BN34" s="15">
        <f t="shared" si="16"/>
        <v>109.5</v>
      </c>
      <c r="BO34" s="15">
        <f t="shared" si="16"/>
        <v>92.6</v>
      </c>
      <c r="BP34" s="15">
        <f t="shared" si="16"/>
        <v>149.4</v>
      </c>
      <c r="BQ34" s="15">
        <f t="shared" ref="BQ34:CV34" si="17">+(BQ21-BQ22-BQ23)</f>
        <v>134.90000000000003</v>
      </c>
      <c r="BR34" s="15">
        <f t="shared" si="17"/>
        <v>156.60000000000002</v>
      </c>
      <c r="BS34" s="15">
        <f t="shared" si="17"/>
        <v>184.00000000000003</v>
      </c>
      <c r="BT34" s="15">
        <f t="shared" si="17"/>
        <v>149.10000000000002</v>
      </c>
      <c r="BU34" s="15">
        <f t="shared" si="17"/>
        <v>135</v>
      </c>
      <c r="BV34" s="15">
        <f t="shared" si="17"/>
        <v>78.200000000000017</v>
      </c>
      <c r="BW34" s="15">
        <f t="shared" si="17"/>
        <v>78.699999999999989</v>
      </c>
      <c r="BX34" s="15">
        <f t="shared" si="17"/>
        <v>60.899999999999984</v>
      </c>
      <c r="BY34" s="15">
        <f t="shared" si="17"/>
        <v>-42.800000000000004</v>
      </c>
      <c r="BZ34" s="15">
        <f t="shared" si="17"/>
        <v>11.700000000000003</v>
      </c>
      <c r="CA34" s="15">
        <f t="shared" si="17"/>
        <v>-7.7000000000000028</v>
      </c>
      <c r="CB34" s="15">
        <f t="shared" si="17"/>
        <v>-144.69999999999999</v>
      </c>
      <c r="CC34" s="15">
        <f t="shared" si="17"/>
        <v>-227.1</v>
      </c>
      <c r="CD34" s="15">
        <f t="shared" si="17"/>
        <v>88.3</v>
      </c>
      <c r="CE34" s="15">
        <f t="shared" si="17"/>
        <v>186.39999999999998</v>
      </c>
      <c r="CF34" s="15">
        <f t="shared" si="17"/>
        <v>232.4</v>
      </c>
      <c r="CG34" s="15">
        <f t="shared" si="17"/>
        <v>195.5</v>
      </c>
      <c r="CH34" s="15">
        <f t="shared" si="17"/>
        <v>151</v>
      </c>
      <c r="CI34" s="15">
        <f t="shared" si="17"/>
        <v>114.19999999999999</v>
      </c>
      <c r="CJ34" s="15">
        <f t="shared" si="17"/>
        <v>162.70000000000002</v>
      </c>
      <c r="CK34" s="15">
        <f t="shared" si="17"/>
        <v>196.39999999999998</v>
      </c>
      <c r="CL34" s="15">
        <f t="shared" si="17"/>
        <v>114.4</v>
      </c>
      <c r="CM34" s="15">
        <f t="shared" si="17"/>
        <v>82.999999999999986</v>
      </c>
      <c r="CN34" s="15">
        <f t="shared" si="17"/>
        <v>70.499999999999986</v>
      </c>
      <c r="CO34" s="15">
        <f t="shared" si="17"/>
        <v>165.5</v>
      </c>
      <c r="CP34" s="15">
        <f t="shared" si="17"/>
        <v>198.59999999999997</v>
      </c>
      <c r="CQ34" s="15">
        <f t="shared" si="17"/>
        <v>169.50000000000003</v>
      </c>
      <c r="CR34" s="15">
        <f t="shared" si="17"/>
        <v>188.7</v>
      </c>
      <c r="CS34" s="15">
        <f t="shared" si="17"/>
        <v>127.9</v>
      </c>
      <c r="CT34" s="15">
        <f t="shared" si="17"/>
        <v>93.300000000000011</v>
      </c>
      <c r="CU34" s="15">
        <f t="shared" si="17"/>
        <v>94.2</v>
      </c>
      <c r="CV34" s="15">
        <f t="shared" si="17"/>
        <v>109.5</v>
      </c>
      <c r="CW34" s="15">
        <f t="shared" ref="CW34:EB34" si="18">+(CW21-CW22-CW23)</f>
        <v>159.40000000000003</v>
      </c>
      <c r="CX34" s="15">
        <f t="shared" si="18"/>
        <v>132.5</v>
      </c>
      <c r="CY34" s="15">
        <f t="shared" si="18"/>
        <v>188</v>
      </c>
      <c r="CZ34" s="15">
        <f t="shared" si="18"/>
        <v>206.1</v>
      </c>
      <c r="DA34" s="15">
        <f t="shared" si="18"/>
        <v>183.00000000000003</v>
      </c>
      <c r="DB34" s="15">
        <f t="shared" si="18"/>
        <v>205.5</v>
      </c>
      <c r="DC34" s="15">
        <f t="shared" si="18"/>
        <v>232.7</v>
      </c>
      <c r="DD34" s="15">
        <f t="shared" si="18"/>
        <v>164.5</v>
      </c>
      <c r="DE34" s="15">
        <f t="shared" si="18"/>
        <v>180.2</v>
      </c>
      <c r="DF34" s="15">
        <f t="shared" si="18"/>
        <v>209.3</v>
      </c>
      <c r="DG34" s="15">
        <f t="shared" si="18"/>
        <v>265.29999999999995</v>
      </c>
      <c r="DH34" s="15">
        <f t="shared" si="18"/>
        <v>246.1</v>
      </c>
      <c r="DI34" s="15">
        <f t="shared" si="18"/>
        <v>268.39999999999998</v>
      </c>
      <c r="DJ34" s="15">
        <f t="shared" si="18"/>
        <v>278.09999999999997</v>
      </c>
      <c r="DK34" s="15">
        <f t="shared" si="18"/>
        <v>271.39999999999998</v>
      </c>
      <c r="DL34" s="15">
        <f t="shared" si="18"/>
        <v>268.10000000000002</v>
      </c>
      <c r="DM34" s="15">
        <f t="shared" si="18"/>
        <v>268.39999999999998</v>
      </c>
      <c r="DN34" s="15">
        <f t="shared" si="18"/>
        <v>284.89999999999998</v>
      </c>
      <c r="DO34" s="15">
        <f t="shared" si="18"/>
        <v>266.79999999999995</v>
      </c>
      <c r="DP34" s="15">
        <f t="shared" si="18"/>
        <v>274.70000000000005</v>
      </c>
      <c r="DQ34" s="15">
        <f t="shared" si="18"/>
        <v>240.79999999999998</v>
      </c>
      <c r="DR34" s="15">
        <f t="shared" si="18"/>
        <v>279</v>
      </c>
      <c r="DS34" s="15">
        <f t="shared" si="18"/>
        <v>273.29999999999995</v>
      </c>
      <c r="DT34" s="15">
        <f t="shared" si="18"/>
        <v>264.89999999999998</v>
      </c>
      <c r="DU34" s="15">
        <f t="shared" si="18"/>
        <v>277.5</v>
      </c>
      <c r="DV34" s="15">
        <f t="shared" si="18"/>
        <v>237.99999999999997</v>
      </c>
      <c r="DW34" s="15">
        <f t="shared" si="18"/>
        <v>301.40000000000003</v>
      </c>
      <c r="DX34" s="15">
        <f t="shared" si="18"/>
        <v>319.5</v>
      </c>
      <c r="DY34" s="15">
        <f t="shared" si="18"/>
        <v>286.2</v>
      </c>
      <c r="DZ34" s="15">
        <f t="shared" si="18"/>
        <v>287.60000000000002</v>
      </c>
      <c r="EA34" s="15">
        <f t="shared" si="18"/>
        <v>314.00000000000006</v>
      </c>
      <c r="EB34" s="15">
        <f t="shared" si="18"/>
        <v>354.3</v>
      </c>
      <c r="EC34" s="15">
        <f t="shared" ref="EC34:EJ34" si="19">+(EC21-EC22-EC23)</f>
        <v>343.20000000000005</v>
      </c>
      <c r="ED34" s="15">
        <f t="shared" si="19"/>
        <v>320.50000000000006</v>
      </c>
      <c r="EE34" s="15">
        <f t="shared" si="19"/>
        <v>312.10000000000002</v>
      </c>
      <c r="EF34" s="15">
        <f t="shared" si="19"/>
        <v>284.70000000000005</v>
      </c>
      <c r="EG34" s="15">
        <f t="shared" si="19"/>
        <v>260.20000000000005</v>
      </c>
      <c r="EH34" s="15">
        <f t="shared" si="19"/>
        <v>255.3</v>
      </c>
      <c r="EI34" s="15">
        <f t="shared" si="19"/>
        <v>202.89999999999998</v>
      </c>
      <c r="EJ34" s="15">
        <f t="shared" si="19"/>
        <v>237.29999999999995</v>
      </c>
    </row>
    <row r="35" spans="1:141" s="15" customFormat="1">
      <c r="A35" s="15" t="s">
        <v>1269</v>
      </c>
      <c r="B35" s="15" t="s">
        <v>1257</v>
      </c>
      <c r="C35" s="15" t="s">
        <v>1271</v>
      </c>
      <c r="D35" s="12"/>
      <c r="E35" s="15">
        <f t="shared" ref="E35:AJ35" si="20">+E34+E23</f>
        <v>42.5</v>
      </c>
      <c r="F35" s="15">
        <f t="shared" si="20"/>
        <v>41.400000000000006</v>
      </c>
      <c r="G35" s="15">
        <f t="shared" si="20"/>
        <v>38.9</v>
      </c>
      <c r="H35" s="15">
        <f t="shared" si="20"/>
        <v>32.799999999999997</v>
      </c>
      <c r="I35" s="15">
        <f t="shared" si="20"/>
        <v>22.900000000000002</v>
      </c>
      <c r="J35" s="15">
        <f t="shared" si="20"/>
        <v>36.200000000000003</v>
      </c>
      <c r="K35" s="15">
        <f t="shared" si="20"/>
        <v>30.299999999999997</v>
      </c>
      <c r="L35" s="15">
        <f t="shared" si="20"/>
        <v>27.4</v>
      </c>
      <c r="M35" s="15">
        <f t="shared" si="20"/>
        <v>23.199999999999996</v>
      </c>
      <c r="N35" s="15">
        <f t="shared" si="20"/>
        <v>30.099999999999994</v>
      </c>
      <c r="O35" s="15">
        <f t="shared" si="20"/>
        <v>31.6</v>
      </c>
      <c r="P35" s="15">
        <f t="shared" si="20"/>
        <v>33.299999999999997</v>
      </c>
      <c r="Q35" s="15">
        <f t="shared" si="20"/>
        <v>35.299999999999997</v>
      </c>
      <c r="R35" s="15">
        <f t="shared" si="20"/>
        <v>24.100000000000009</v>
      </c>
      <c r="S35" s="15">
        <f t="shared" si="20"/>
        <v>32</v>
      </c>
      <c r="T35" s="15">
        <f t="shared" si="20"/>
        <v>31.6</v>
      </c>
      <c r="U35" s="15">
        <f t="shared" si="20"/>
        <v>36.699999999999996</v>
      </c>
      <c r="V35" s="15">
        <f t="shared" si="20"/>
        <v>42.500000000000007</v>
      </c>
      <c r="W35" s="15">
        <f t="shared" si="20"/>
        <v>36.700000000000003</v>
      </c>
      <c r="X35" s="15">
        <f t="shared" si="20"/>
        <v>46.900000000000006</v>
      </c>
      <c r="Y35" s="15">
        <f t="shared" si="20"/>
        <v>45.8</v>
      </c>
      <c r="Z35" s="15">
        <f t="shared" si="20"/>
        <v>40.200000000000003</v>
      </c>
      <c r="AA35" s="15">
        <f t="shared" si="20"/>
        <v>52.3</v>
      </c>
      <c r="AB35" s="15">
        <f t="shared" si="20"/>
        <v>62.899999999999991</v>
      </c>
      <c r="AC35" s="15">
        <f t="shared" si="20"/>
        <v>62.399999999999991</v>
      </c>
      <c r="AD35" s="15">
        <f t="shared" si="20"/>
        <v>75.600000000000009</v>
      </c>
      <c r="AE35" s="15">
        <f t="shared" si="20"/>
        <v>81.999999999999986</v>
      </c>
      <c r="AF35" s="15">
        <f t="shared" si="20"/>
        <v>80.7</v>
      </c>
      <c r="AG35" s="15">
        <f t="shared" si="20"/>
        <v>75.5</v>
      </c>
      <c r="AH35" s="15">
        <f t="shared" si="20"/>
        <v>91.3</v>
      </c>
      <c r="AI35" s="15">
        <f t="shared" si="20"/>
        <v>98.100000000000023</v>
      </c>
      <c r="AJ35" s="15">
        <f t="shared" si="20"/>
        <v>112.9</v>
      </c>
      <c r="AK35" s="15">
        <f t="shared" ref="AK35:BP35" si="21">+AK34+AK23</f>
        <v>135.6</v>
      </c>
      <c r="AL35" s="15">
        <f t="shared" si="21"/>
        <v>139.80000000000001</v>
      </c>
      <c r="AM35" s="15">
        <f t="shared" si="21"/>
        <v>141.89999999999998</v>
      </c>
      <c r="AN35" s="15">
        <f t="shared" si="21"/>
        <v>138.5</v>
      </c>
      <c r="AO35" s="15">
        <f t="shared" si="21"/>
        <v>131.19999999999999</v>
      </c>
      <c r="AP35" s="15">
        <f t="shared" si="21"/>
        <v>138.70000000000002</v>
      </c>
      <c r="AQ35" s="15">
        <f t="shared" si="21"/>
        <v>129.10000000000002</v>
      </c>
      <c r="AR35" s="15">
        <f t="shared" si="21"/>
        <v>140.6</v>
      </c>
      <c r="AS35" s="15">
        <f t="shared" si="21"/>
        <v>152.4</v>
      </c>
      <c r="AT35" s="15">
        <f t="shared" si="21"/>
        <v>160.89999999999998</v>
      </c>
      <c r="AU35" s="15">
        <f t="shared" si="21"/>
        <v>159.69999999999999</v>
      </c>
      <c r="AV35" s="15">
        <f t="shared" si="21"/>
        <v>163.80000000000001</v>
      </c>
      <c r="AW35" s="15">
        <f t="shared" si="21"/>
        <v>156.70000000000002</v>
      </c>
      <c r="AX35" s="15">
        <f t="shared" si="21"/>
        <v>169.70000000000002</v>
      </c>
      <c r="AY35" s="15">
        <f t="shared" si="21"/>
        <v>169</v>
      </c>
      <c r="AZ35" s="15">
        <f t="shared" si="21"/>
        <v>161.30000000000001</v>
      </c>
      <c r="BA35" s="15">
        <f t="shared" si="21"/>
        <v>168.89999999999998</v>
      </c>
      <c r="BB35" s="15">
        <f t="shared" si="21"/>
        <v>172.2</v>
      </c>
      <c r="BC35" s="15">
        <f t="shared" si="21"/>
        <v>165.5</v>
      </c>
      <c r="BD35" s="15">
        <f t="shared" si="21"/>
        <v>146.9</v>
      </c>
      <c r="BE35" s="15">
        <f t="shared" si="21"/>
        <v>142.9</v>
      </c>
      <c r="BF35" s="15">
        <f t="shared" si="21"/>
        <v>159.6</v>
      </c>
      <c r="BG35" s="15">
        <f t="shared" si="21"/>
        <v>156.39999999999998</v>
      </c>
      <c r="BH35" s="15">
        <f t="shared" si="21"/>
        <v>149.69999999999999</v>
      </c>
      <c r="BI35" s="15">
        <f t="shared" si="21"/>
        <v>127.19999999999999</v>
      </c>
      <c r="BJ35" s="15">
        <f t="shared" si="21"/>
        <v>132.80000000000001</v>
      </c>
      <c r="BK35" s="15">
        <f t="shared" si="21"/>
        <v>112.89999999999998</v>
      </c>
      <c r="BL35" s="15">
        <f t="shared" si="21"/>
        <v>102.5</v>
      </c>
      <c r="BM35" s="15">
        <f t="shared" si="21"/>
        <v>125.6</v>
      </c>
      <c r="BN35" s="15">
        <f t="shared" si="21"/>
        <v>145</v>
      </c>
      <c r="BO35" s="15">
        <f t="shared" si="21"/>
        <v>127.69999999999999</v>
      </c>
      <c r="BP35" s="15">
        <f t="shared" si="21"/>
        <v>184</v>
      </c>
      <c r="BQ35" s="15">
        <f t="shared" ref="BQ35:CV35" si="22">+BQ34+BQ23</f>
        <v>166.10000000000002</v>
      </c>
      <c r="BR35" s="15">
        <f t="shared" si="22"/>
        <v>189.70000000000002</v>
      </c>
      <c r="BS35" s="15">
        <f t="shared" si="22"/>
        <v>214.20000000000002</v>
      </c>
      <c r="BT35" s="15">
        <f t="shared" si="22"/>
        <v>182.10000000000002</v>
      </c>
      <c r="BU35" s="15">
        <f t="shared" si="22"/>
        <v>174.3</v>
      </c>
      <c r="BV35" s="15">
        <f t="shared" si="22"/>
        <v>125.30000000000001</v>
      </c>
      <c r="BW35" s="15">
        <f t="shared" si="22"/>
        <v>126.49999999999999</v>
      </c>
      <c r="BX35" s="15">
        <f t="shared" si="22"/>
        <v>110.49999999999999</v>
      </c>
      <c r="BY35" s="15">
        <f t="shared" si="22"/>
        <v>6.7999999999999972</v>
      </c>
      <c r="BZ35" s="15">
        <f t="shared" si="22"/>
        <v>52.300000000000004</v>
      </c>
      <c r="CA35" s="15">
        <f t="shared" si="22"/>
        <v>24.199999999999996</v>
      </c>
      <c r="CB35" s="15">
        <f t="shared" si="22"/>
        <v>-121.1</v>
      </c>
      <c r="CC35" s="15">
        <f t="shared" si="22"/>
        <v>-225.1</v>
      </c>
      <c r="CD35" s="15">
        <f t="shared" si="22"/>
        <v>74.399999999999991</v>
      </c>
      <c r="CE35" s="15">
        <f t="shared" si="22"/>
        <v>174.79999999999998</v>
      </c>
      <c r="CF35" s="15">
        <f t="shared" si="22"/>
        <v>221.70000000000002</v>
      </c>
      <c r="CG35" s="15">
        <f t="shared" si="22"/>
        <v>190.5</v>
      </c>
      <c r="CH35" s="15">
        <f t="shared" si="22"/>
        <v>146.4</v>
      </c>
      <c r="CI35" s="15">
        <f t="shared" si="22"/>
        <v>110.1</v>
      </c>
      <c r="CJ35" s="15">
        <f t="shared" si="22"/>
        <v>160.80000000000001</v>
      </c>
      <c r="CK35" s="15">
        <f t="shared" si="22"/>
        <v>195.09999999999997</v>
      </c>
      <c r="CL35" s="15">
        <f t="shared" si="22"/>
        <v>116.60000000000001</v>
      </c>
      <c r="CM35" s="15">
        <f t="shared" si="22"/>
        <v>85.899999999999991</v>
      </c>
      <c r="CN35" s="15">
        <f t="shared" si="22"/>
        <v>80.499999999999986</v>
      </c>
      <c r="CO35" s="15">
        <f t="shared" si="22"/>
        <v>178.9</v>
      </c>
      <c r="CP35" s="15">
        <f t="shared" si="22"/>
        <v>217.99999999999997</v>
      </c>
      <c r="CQ35" s="15">
        <f t="shared" si="22"/>
        <v>192.10000000000002</v>
      </c>
      <c r="CR35" s="15">
        <f t="shared" si="22"/>
        <v>213.5</v>
      </c>
      <c r="CS35" s="15">
        <f t="shared" si="22"/>
        <v>162.5</v>
      </c>
      <c r="CT35" s="15">
        <f t="shared" si="22"/>
        <v>109.9</v>
      </c>
      <c r="CU35" s="15">
        <f t="shared" si="22"/>
        <v>109.7</v>
      </c>
      <c r="CV35" s="15">
        <f t="shared" si="22"/>
        <v>128.1</v>
      </c>
      <c r="CW35" s="15">
        <f t="shared" ref="CW35:EB35" si="23">+CW34+CW23</f>
        <v>180.40000000000003</v>
      </c>
      <c r="CX35" s="15">
        <f t="shared" si="23"/>
        <v>151.9</v>
      </c>
      <c r="CY35" s="15">
        <f t="shared" si="23"/>
        <v>212</v>
      </c>
      <c r="CZ35" s="15">
        <f t="shared" si="23"/>
        <v>231</v>
      </c>
      <c r="DA35" s="15">
        <f t="shared" si="23"/>
        <v>208.20000000000002</v>
      </c>
      <c r="DB35" s="15">
        <f t="shared" si="23"/>
        <v>236</v>
      </c>
      <c r="DC35" s="15">
        <f t="shared" si="23"/>
        <v>268.39999999999998</v>
      </c>
      <c r="DD35" s="15">
        <f t="shared" si="23"/>
        <v>204.2</v>
      </c>
      <c r="DE35" s="15">
        <f t="shared" si="23"/>
        <v>219.2</v>
      </c>
      <c r="DF35" s="15">
        <f t="shared" si="23"/>
        <v>251.3</v>
      </c>
      <c r="DG35" s="15">
        <f t="shared" si="23"/>
        <v>305.29999999999995</v>
      </c>
      <c r="DH35" s="15">
        <f t="shared" si="23"/>
        <v>288</v>
      </c>
      <c r="DI35" s="15">
        <f t="shared" si="23"/>
        <v>307.89999999999998</v>
      </c>
      <c r="DJ35" s="15">
        <f t="shared" si="23"/>
        <v>312.7</v>
      </c>
      <c r="DK35" s="15">
        <f t="shared" si="23"/>
        <v>302.29999999999995</v>
      </c>
      <c r="DL35" s="15">
        <f t="shared" si="23"/>
        <v>300.3</v>
      </c>
      <c r="DM35" s="15">
        <f t="shared" si="23"/>
        <v>303</v>
      </c>
      <c r="DN35" s="15">
        <f t="shared" si="23"/>
        <v>320.39999999999998</v>
      </c>
      <c r="DO35" s="15">
        <f t="shared" si="23"/>
        <v>304.59999999999997</v>
      </c>
      <c r="DP35" s="15">
        <f t="shared" si="23"/>
        <v>314.60000000000002</v>
      </c>
      <c r="DQ35" s="15">
        <f t="shared" si="23"/>
        <v>289.89999999999998</v>
      </c>
      <c r="DR35" s="15">
        <f t="shared" si="23"/>
        <v>333.3</v>
      </c>
      <c r="DS35" s="15">
        <f t="shared" si="23"/>
        <v>333.9</v>
      </c>
      <c r="DT35" s="15">
        <f t="shared" si="23"/>
        <v>325.39999999999998</v>
      </c>
      <c r="DU35" s="15">
        <f t="shared" si="23"/>
        <v>335.9</v>
      </c>
      <c r="DV35" s="15">
        <f t="shared" si="23"/>
        <v>281.39999999999998</v>
      </c>
      <c r="DW35" s="15">
        <f t="shared" si="23"/>
        <v>303.3</v>
      </c>
      <c r="DX35" s="15">
        <f t="shared" si="23"/>
        <v>348.6</v>
      </c>
      <c r="DY35" s="15">
        <f t="shared" si="23"/>
        <v>321.8</v>
      </c>
      <c r="DZ35" s="15">
        <f t="shared" si="23"/>
        <v>327.3</v>
      </c>
      <c r="EA35" s="15">
        <f t="shared" si="23"/>
        <v>356.90000000000003</v>
      </c>
      <c r="EB35" s="15">
        <f t="shared" si="23"/>
        <v>379.7</v>
      </c>
      <c r="EC35" s="15">
        <f t="shared" ref="EC35:EJ35" si="24">+EC34+EC23</f>
        <v>360.70000000000005</v>
      </c>
      <c r="ED35" s="15">
        <f t="shared" si="24"/>
        <v>349.90000000000003</v>
      </c>
      <c r="EE35" s="15">
        <f t="shared" si="24"/>
        <v>342.5</v>
      </c>
      <c r="EF35" s="15">
        <f t="shared" si="24"/>
        <v>314.70000000000005</v>
      </c>
      <c r="EG35" s="15">
        <f t="shared" si="24"/>
        <v>292.60000000000002</v>
      </c>
      <c r="EH35" s="15">
        <f t="shared" si="24"/>
        <v>288.5</v>
      </c>
      <c r="EI35" s="15">
        <f t="shared" si="24"/>
        <v>244.09999999999997</v>
      </c>
      <c r="EJ35" s="15">
        <f t="shared" si="24"/>
        <v>274.29999999999995</v>
      </c>
    </row>
    <row r="36" spans="1:141">
      <c r="D36" s="12"/>
      <c r="E36" s="12"/>
    </row>
    <row r="38" spans="1:14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row>
    <row r="39" spans="1:141">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row>
    <row r="40" spans="1:141" s="16" customFormat="1">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row>
    <row r="41" spans="1:141" s="16" customFormat="1"/>
    <row r="42" spans="1:141">
      <c r="F42" s="20"/>
      <c r="G42" s="20"/>
      <c r="H42" s="20"/>
    </row>
    <row r="43" spans="1:141">
      <c r="B43" s="16"/>
    </row>
    <row r="44" spans="1:141">
      <c r="B44" s="16"/>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row>
    <row r="45" spans="1:141">
      <c r="C45" s="16"/>
      <c r="D45" s="16"/>
      <c r="E45" s="1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row>
    <row r="46" spans="1:141">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row>
    <row r="47" spans="1:141">
      <c r="F47" s="20"/>
      <c r="G47" s="20"/>
      <c r="H47" s="20"/>
      <c r="I47" s="20"/>
    </row>
    <row r="49" spans="3:5">
      <c r="C49" s="16"/>
      <c r="D49" s="16"/>
      <c r="E49" s="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Q151"/>
  <sheetViews>
    <sheetView workbookViewId="0">
      <selection activeCell="E3" sqref="E3"/>
    </sheetView>
  </sheetViews>
  <sheetFormatPr defaultRowHeight="15"/>
  <cols>
    <col min="3" max="3" width="21.7109375" customWidth="1"/>
    <col min="4" max="4" width="15.28515625" customWidth="1"/>
    <col min="5" max="5" width="13.85546875" customWidth="1"/>
    <col min="6" max="6" width="13.42578125" customWidth="1"/>
    <col min="126" max="126" width="16" customWidth="1"/>
    <col min="129" max="129" width="16.85546875" customWidth="1"/>
    <col min="130" max="130" width="12" customWidth="1"/>
    <col min="133" max="133" width="12.28515625" customWidth="1"/>
    <col min="134" max="134" width="12.5703125" customWidth="1"/>
    <col min="136" max="136" width="14.42578125" customWidth="1"/>
    <col min="137" max="137" width="15.42578125" customWidth="1"/>
    <col min="138" max="138" width="14.42578125" customWidth="1"/>
    <col min="140" max="140" width="13.28515625" customWidth="1"/>
    <col min="141" max="141" width="20.28515625" customWidth="1"/>
  </cols>
  <sheetData>
    <row r="1" spans="2:147">
      <c r="B1" s="16"/>
      <c r="C1" s="16"/>
      <c r="D1" s="16"/>
      <c r="E1" s="9">
        <v>32782</v>
      </c>
      <c r="F1" s="1">
        <v>32874</v>
      </c>
      <c r="G1" s="1">
        <v>32964</v>
      </c>
      <c r="H1" s="1">
        <v>33055</v>
      </c>
      <c r="I1" s="1">
        <v>33147</v>
      </c>
      <c r="J1" s="1">
        <v>33239</v>
      </c>
      <c r="K1" s="1">
        <v>33329</v>
      </c>
      <c r="L1" s="1">
        <v>33420</v>
      </c>
      <c r="M1" s="1">
        <v>33512</v>
      </c>
      <c r="N1" s="1">
        <v>33604</v>
      </c>
      <c r="O1" s="1">
        <v>33695</v>
      </c>
      <c r="P1" s="1">
        <v>33786</v>
      </c>
      <c r="Q1" s="1">
        <v>33878</v>
      </c>
      <c r="R1" s="1">
        <v>33970</v>
      </c>
      <c r="S1" s="1">
        <v>34060</v>
      </c>
      <c r="T1" s="1">
        <v>34151</v>
      </c>
      <c r="U1" s="1">
        <v>34243</v>
      </c>
      <c r="V1" s="1">
        <v>34335</v>
      </c>
      <c r="W1" s="1">
        <v>34425</v>
      </c>
      <c r="X1" s="1">
        <v>34516</v>
      </c>
      <c r="Y1" s="1">
        <v>34608</v>
      </c>
      <c r="Z1" s="1">
        <v>34700</v>
      </c>
      <c r="AA1" s="1">
        <v>34790</v>
      </c>
      <c r="AB1" s="1">
        <v>34881</v>
      </c>
      <c r="AC1" s="1">
        <v>34973</v>
      </c>
      <c r="AD1" s="1">
        <v>35065</v>
      </c>
      <c r="AE1" s="1">
        <v>35156</v>
      </c>
      <c r="AF1" s="1">
        <v>35247</v>
      </c>
      <c r="AG1" s="1">
        <v>35339</v>
      </c>
      <c r="AH1" s="1">
        <v>35431</v>
      </c>
      <c r="AI1" s="1">
        <v>35521</v>
      </c>
      <c r="AJ1" s="1">
        <v>35612</v>
      </c>
      <c r="AK1" s="1">
        <v>35704</v>
      </c>
      <c r="AL1" s="1">
        <v>35796</v>
      </c>
      <c r="AM1" s="1">
        <v>35886</v>
      </c>
      <c r="AN1" s="1">
        <v>35977</v>
      </c>
      <c r="AO1" s="1">
        <v>36069</v>
      </c>
      <c r="AP1" s="1">
        <v>36161</v>
      </c>
      <c r="AQ1" s="1">
        <v>36251</v>
      </c>
      <c r="AR1" s="1">
        <v>36342</v>
      </c>
      <c r="AS1" s="1">
        <v>36434</v>
      </c>
      <c r="AT1" s="1">
        <v>36526</v>
      </c>
      <c r="AU1" s="1">
        <v>36617</v>
      </c>
      <c r="AV1" s="1">
        <v>36708</v>
      </c>
      <c r="AW1" s="1">
        <v>36800</v>
      </c>
      <c r="AX1" s="1">
        <v>36892</v>
      </c>
      <c r="AY1" s="1">
        <v>36982</v>
      </c>
      <c r="AZ1" s="1">
        <v>37073</v>
      </c>
      <c r="BA1" s="1">
        <v>37165</v>
      </c>
      <c r="BB1" s="1">
        <v>37257</v>
      </c>
      <c r="BC1" s="1">
        <v>37347</v>
      </c>
      <c r="BD1" s="1">
        <v>37438</v>
      </c>
      <c r="BE1" s="1">
        <v>37530</v>
      </c>
      <c r="BF1" s="1">
        <v>37622</v>
      </c>
      <c r="BG1" s="1">
        <v>37712</v>
      </c>
      <c r="BH1" s="1">
        <v>37803</v>
      </c>
      <c r="BI1" s="1">
        <v>37895</v>
      </c>
      <c r="BJ1" s="1">
        <v>37987</v>
      </c>
      <c r="BK1" s="1">
        <v>38078</v>
      </c>
      <c r="BL1" s="1">
        <v>38169</v>
      </c>
      <c r="BM1" s="1">
        <v>38261</v>
      </c>
      <c r="BN1" s="1">
        <v>38353</v>
      </c>
      <c r="BO1" s="1">
        <v>38443</v>
      </c>
      <c r="BP1" s="1">
        <v>38534</v>
      </c>
      <c r="BQ1" s="1">
        <v>38626</v>
      </c>
      <c r="BR1" s="1">
        <v>38718</v>
      </c>
      <c r="BS1" s="1">
        <v>38808</v>
      </c>
      <c r="BT1" s="1">
        <v>38899</v>
      </c>
      <c r="BU1" s="1">
        <v>38991</v>
      </c>
      <c r="BV1" s="1">
        <v>39083</v>
      </c>
      <c r="BW1" s="1">
        <v>39173</v>
      </c>
      <c r="BX1" s="1">
        <v>39264</v>
      </c>
      <c r="BY1" s="1">
        <v>39356</v>
      </c>
      <c r="BZ1" s="1">
        <v>39448</v>
      </c>
      <c r="CA1" s="1">
        <v>39539</v>
      </c>
      <c r="CB1" s="1">
        <v>39630</v>
      </c>
      <c r="CC1" s="1">
        <v>39722</v>
      </c>
      <c r="CD1" s="1">
        <v>39814</v>
      </c>
      <c r="CE1" s="1">
        <v>39904</v>
      </c>
      <c r="CF1" s="1">
        <v>39995</v>
      </c>
      <c r="CG1" s="1">
        <v>40087</v>
      </c>
      <c r="CH1" s="1">
        <v>40179</v>
      </c>
      <c r="CI1" s="1">
        <v>40269</v>
      </c>
      <c r="CJ1" s="1">
        <v>40360</v>
      </c>
      <c r="CK1" s="1">
        <v>40452</v>
      </c>
      <c r="CL1" s="1">
        <v>40544</v>
      </c>
      <c r="CM1" s="1">
        <v>40634</v>
      </c>
      <c r="CN1" s="1">
        <v>40725</v>
      </c>
      <c r="CO1" s="1">
        <v>40817</v>
      </c>
      <c r="CP1" s="1">
        <v>40909</v>
      </c>
      <c r="CQ1" s="1">
        <v>41000</v>
      </c>
      <c r="CR1" s="1">
        <v>41091</v>
      </c>
      <c r="CS1" s="1">
        <v>41183</v>
      </c>
      <c r="CT1" s="1">
        <v>41275</v>
      </c>
      <c r="CU1" s="1">
        <v>41365</v>
      </c>
      <c r="CV1" s="1">
        <v>41456</v>
      </c>
      <c r="CW1" s="1">
        <v>41548</v>
      </c>
      <c r="CX1" s="1">
        <v>41640</v>
      </c>
      <c r="CY1" s="1">
        <v>41730</v>
      </c>
      <c r="CZ1" s="1">
        <v>41821</v>
      </c>
      <c r="DA1" s="1">
        <v>41913</v>
      </c>
      <c r="DB1" s="1">
        <v>42005</v>
      </c>
      <c r="DC1" s="1">
        <v>42095</v>
      </c>
      <c r="DD1" s="1">
        <v>42186</v>
      </c>
      <c r="DE1" s="1">
        <v>42278</v>
      </c>
      <c r="DF1" s="1">
        <v>42370</v>
      </c>
      <c r="DG1" s="1">
        <v>42461</v>
      </c>
      <c r="DH1" s="1">
        <v>42552</v>
      </c>
      <c r="DI1" s="1">
        <v>42644</v>
      </c>
      <c r="DJ1" s="1">
        <v>42736</v>
      </c>
      <c r="DK1" s="1">
        <v>42826</v>
      </c>
      <c r="DL1" s="1">
        <v>42917</v>
      </c>
      <c r="DM1" s="1">
        <v>43009</v>
      </c>
      <c r="DN1" s="1">
        <v>43101</v>
      </c>
      <c r="DO1" s="1">
        <v>43191</v>
      </c>
      <c r="DP1" s="1">
        <v>43282</v>
      </c>
      <c r="DQ1" s="1">
        <v>43374</v>
      </c>
      <c r="DR1" s="1">
        <v>43466</v>
      </c>
      <c r="DS1" s="1">
        <v>43556</v>
      </c>
      <c r="DT1" s="1">
        <v>43647</v>
      </c>
      <c r="DU1" s="1">
        <v>43739</v>
      </c>
      <c r="DV1" s="1">
        <v>43831</v>
      </c>
      <c r="DW1" s="1">
        <v>43922</v>
      </c>
      <c r="DX1" s="1">
        <v>44013</v>
      </c>
      <c r="DY1" s="1">
        <v>44105</v>
      </c>
      <c r="DZ1" s="1">
        <v>44197</v>
      </c>
      <c r="EA1" s="1">
        <v>44287</v>
      </c>
      <c r="EB1" s="1">
        <v>44378</v>
      </c>
      <c r="EC1" s="1">
        <v>44470</v>
      </c>
      <c r="ED1" s="1">
        <v>44562</v>
      </c>
      <c r="EE1" s="1">
        <v>44652</v>
      </c>
      <c r="EF1" s="1">
        <v>44743</v>
      </c>
      <c r="EG1" s="1">
        <v>44835</v>
      </c>
      <c r="EH1" s="1">
        <v>44927</v>
      </c>
      <c r="EI1" s="1">
        <v>45017</v>
      </c>
      <c r="EJ1" s="1">
        <v>45108</v>
      </c>
      <c r="EK1" s="9">
        <v>45200</v>
      </c>
    </row>
    <row r="2" spans="2:147">
      <c r="B2" s="16" t="s">
        <v>1</v>
      </c>
      <c r="C2" s="16" t="s">
        <v>2</v>
      </c>
      <c r="D2" s="1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row>
    <row r="3" spans="2:147">
      <c r="B3" t="s">
        <v>1179</v>
      </c>
      <c r="C3" t="s">
        <v>3</v>
      </c>
      <c r="D3" t="s">
        <v>0</v>
      </c>
      <c r="E3">
        <f>+'BEA 1.1.5'!FR8</f>
        <v>5747.2</v>
      </c>
      <c r="F3" s="68">
        <f>+'BEA 1.1.5'!FS8</f>
        <v>5872.7</v>
      </c>
      <c r="G3" s="68">
        <f>+'BEA 1.1.5'!FT8</f>
        <v>5960</v>
      </c>
      <c r="H3" s="68">
        <f>+'BEA 1.1.5'!FU8</f>
        <v>6015.1</v>
      </c>
      <c r="I3" s="68">
        <f>+'BEA 1.1.5'!FV8</f>
        <v>6004.7</v>
      </c>
      <c r="J3" s="68">
        <f>+'BEA 1.1.5'!FW8</f>
        <v>6035.2</v>
      </c>
      <c r="K3" s="68">
        <f>+'BEA 1.1.5'!FX8</f>
        <v>6126.9</v>
      </c>
      <c r="L3" s="68">
        <f>+'BEA 1.1.5'!FY8</f>
        <v>6205.9</v>
      </c>
      <c r="M3" s="68">
        <f>+'BEA 1.1.5'!FZ8</f>
        <v>6264.5</v>
      </c>
      <c r="N3" s="68">
        <f>+'BEA 1.1.5'!GA8</f>
        <v>6363.1</v>
      </c>
      <c r="O3" s="68">
        <f>+'BEA 1.1.5'!GB8</f>
        <v>6470.8</v>
      </c>
      <c r="P3" s="68">
        <f>+'BEA 1.1.5'!GC8</f>
        <v>6566.6</v>
      </c>
      <c r="Q3" s="68">
        <f>+'BEA 1.1.5'!GD8</f>
        <v>6680.8</v>
      </c>
      <c r="R3" s="68">
        <f>+'BEA 1.1.5'!GE8</f>
        <v>6729.5</v>
      </c>
      <c r="S3" s="68">
        <f>+'BEA 1.1.5'!GF8</f>
        <v>6808.9</v>
      </c>
      <c r="T3" s="68">
        <f>+'BEA 1.1.5'!GG8</f>
        <v>6882.1</v>
      </c>
      <c r="U3" s="68">
        <f>+'BEA 1.1.5'!GH8</f>
        <v>7013.7</v>
      </c>
      <c r="V3" s="68">
        <f>+'BEA 1.1.5'!GI8</f>
        <v>7115.7</v>
      </c>
      <c r="W3" s="68">
        <f>+'BEA 1.1.5'!GJ8</f>
        <v>7246.9</v>
      </c>
      <c r="X3" s="68">
        <f>+'BEA 1.1.5'!GK8</f>
        <v>7331.1</v>
      </c>
      <c r="Y3" s="68">
        <f>+'BEA 1.1.5'!GL8</f>
        <v>7455.3</v>
      </c>
      <c r="Z3" s="68">
        <f>+'BEA 1.1.5'!GM8</f>
        <v>7522.3</v>
      </c>
      <c r="AA3" s="68">
        <f>+'BEA 1.1.5'!GN8</f>
        <v>7581</v>
      </c>
      <c r="AB3" s="68">
        <f>+'BEA 1.1.5'!GO8</f>
        <v>7683.1</v>
      </c>
      <c r="AC3" s="68">
        <f>+'BEA 1.1.5'!GP8</f>
        <v>7772.6</v>
      </c>
      <c r="AD3" s="68">
        <f>+'BEA 1.1.5'!GQ8</f>
        <v>7868.5</v>
      </c>
      <c r="AE3" s="68">
        <f>+'BEA 1.1.5'!GR8</f>
        <v>8032.8</v>
      </c>
      <c r="AF3" s="68">
        <f>+'BEA 1.1.5'!GS8</f>
        <v>8131.4</v>
      </c>
      <c r="AG3" s="68">
        <f>+'BEA 1.1.5'!GT8</f>
        <v>8259.7999999999993</v>
      </c>
      <c r="AH3" s="68">
        <f>+'BEA 1.1.5'!GU8</f>
        <v>8362.7000000000007</v>
      </c>
      <c r="AI3" s="68">
        <f>+'BEA 1.1.5'!GV8</f>
        <v>8518.7999999999993</v>
      </c>
      <c r="AJ3" s="68">
        <f>+'BEA 1.1.5'!GW8</f>
        <v>8662.7999999999993</v>
      </c>
      <c r="AK3" s="68">
        <f>+'BEA 1.1.5'!GX8</f>
        <v>8765.9</v>
      </c>
      <c r="AL3" s="68">
        <f>+'BEA 1.1.5'!GY8</f>
        <v>8866.5</v>
      </c>
      <c r="AM3" s="68">
        <f>+'BEA 1.1.5'!GZ8</f>
        <v>8969.7000000000007</v>
      </c>
      <c r="AN3" s="68">
        <f>+'BEA 1.1.5'!HA8</f>
        <v>9121.1</v>
      </c>
      <c r="AO3" s="68">
        <f>+'BEA 1.1.5'!HB8</f>
        <v>9294</v>
      </c>
      <c r="AP3" s="68">
        <f>+'BEA 1.1.5'!HC8</f>
        <v>9411.7000000000007</v>
      </c>
      <c r="AQ3" s="68">
        <f>+'BEA 1.1.5'!HD8</f>
        <v>9526.2000000000007</v>
      </c>
      <c r="AR3" s="68">
        <f>+'BEA 1.1.5'!HE8</f>
        <v>9686.6</v>
      </c>
      <c r="AS3" s="68">
        <f>+'BEA 1.1.5'!HF8</f>
        <v>9900.2000000000007</v>
      </c>
      <c r="AT3" s="68">
        <f>+'BEA 1.1.5'!HG8</f>
        <v>10002.200000000001</v>
      </c>
      <c r="AU3" s="68">
        <f>+'BEA 1.1.5'!HH8</f>
        <v>10247.700000000001</v>
      </c>
      <c r="AV3" s="68">
        <f>+'BEA 1.1.5'!HI8</f>
        <v>10318.200000000001</v>
      </c>
      <c r="AW3" s="68">
        <f>+'BEA 1.1.5'!HJ8</f>
        <v>10435.700000000001</v>
      </c>
      <c r="AX3" s="68">
        <f>+'BEA 1.1.5'!HK8</f>
        <v>10470.200000000001</v>
      </c>
      <c r="AY3" s="68">
        <f>+'BEA 1.1.5'!HL8</f>
        <v>10599</v>
      </c>
      <c r="AZ3" s="68">
        <f>+'BEA 1.1.5'!HM8</f>
        <v>10598</v>
      </c>
      <c r="BA3" s="68">
        <f>+'BEA 1.1.5'!HN8</f>
        <v>10660.5</v>
      </c>
      <c r="BB3" s="68">
        <f>+'BEA 1.1.5'!HO8</f>
        <v>10783.5</v>
      </c>
      <c r="BC3" s="68">
        <f>+'BEA 1.1.5'!HP8</f>
        <v>10887.5</v>
      </c>
      <c r="BD3" s="68">
        <f>+'BEA 1.1.5'!HQ8</f>
        <v>10984</v>
      </c>
      <c r="BE3" s="68">
        <f>+'BEA 1.1.5'!HR8</f>
        <v>11061.4</v>
      </c>
      <c r="BF3" s="68">
        <f>+'BEA 1.1.5'!HS8</f>
        <v>11174.1</v>
      </c>
      <c r="BG3" s="68">
        <f>+'BEA 1.1.5'!HT8</f>
        <v>11312.8</v>
      </c>
      <c r="BH3" s="68">
        <f>+'BEA 1.1.5'!HU8</f>
        <v>11566.7</v>
      </c>
      <c r="BI3" s="68">
        <f>+'BEA 1.1.5'!HV8</f>
        <v>11772.2</v>
      </c>
      <c r="BJ3" s="68">
        <f>+'BEA 1.1.5'!HW8</f>
        <v>11923.4</v>
      </c>
      <c r="BK3" s="68">
        <f>+'BEA 1.1.5'!HX8</f>
        <v>12112.8</v>
      </c>
      <c r="BL3" s="68">
        <f>+'BEA 1.1.5'!HY8</f>
        <v>12305.3</v>
      </c>
      <c r="BM3" s="68">
        <f>+'BEA 1.1.5'!HZ8</f>
        <v>12527.2</v>
      </c>
      <c r="BN3" s="68">
        <f>+'BEA 1.1.5'!IA8</f>
        <v>12767.3</v>
      </c>
      <c r="BO3" s="68">
        <f>+'BEA 1.1.5'!IB8</f>
        <v>12922.7</v>
      </c>
      <c r="BP3" s="68">
        <f>+'BEA 1.1.5'!IC8</f>
        <v>13142.6</v>
      </c>
      <c r="BQ3" s="68">
        <f>+'BEA 1.1.5'!ID8</f>
        <v>13324.2</v>
      </c>
      <c r="BR3" s="68">
        <f>+'BEA 1.1.5'!IE8</f>
        <v>13599.2</v>
      </c>
      <c r="BS3" s="68">
        <f>+'BEA 1.1.5'!IF8</f>
        <v>13753.4</v>
      </c>
      <c r="BT3" s="68">
        <f>+'BEA 1.1.5'!IG8</f>
        <v>13870.2</v>
      </c>
      <c r="BU3" s="68">
        <f>+'BEA 1.1.5'!IH8</f>
        <v>14039.6</v>
      </c>
      <c r="BV3" s="68">
        <f>+'BEA 1.1.5'!II8</f>
        <v>14215.7</v>
      </c>
      <c r="BW3" s="68">
        <f>+'BEA 1.1.5'!IJ8</f>
        <v>14402.1</v>
      </c>
      <c r="BX3" s="68">
        <f>+'BEA 1.1.5'!IK8</f>
        <v>14564.1</v>
      </c>
      <c r="BY3" s="68">
        <f>+'BEA 1.1.5'!IL8</f>
        <v>14715.1</v>
      </c>
      <c r="BZ3" s="68">
        <f>+'BEA 1.1.5'!IM8</f>
        <v>14706.5</v>
      </c>
      <c r="CA3" s="68">
        <f>+'BEA 1.1.5'!IN8</f>
        <v>14865.7</v>
      </c>
      <c r="CB3" s="68">
        <f>+'BEA 1.1.5'!IO8</f>
        <v>14899</v>
      </c>
      <c r="CC3" s="68">
        <f>+'BEA 1.1.5'!IP8</f>
        <v>14608.2</v>
      </c>
      <c r="CD3" s="68">
        <f>+'BEA 1.1.5'!IQ8</f>
        <v>14430.9</v>
      </c>
      <c r="CE3" s="68">
        <f>+'BEA 1.1.5'!IR8</f>
        <v>14381.2</v>
      </c>
      <c r="CF3" s="68">
        <f>+'BEA 1.1.5'!IS8</f>
        <v>14448.9</v>
      </c>
      <c r="CG3" s="68">
        <f>+'BEA 1.1.5'!IT8</f>
        <v>14651.2</v>
      </c>
      <c r="CH3" s="68">
        <f>+'BEA 1.1.5'!IU8</f>
        <v>14764.6</v>
      </c>
      <c r="CI3" s="68">
        <f>+'BEA 1.1.5'!IV8</f>
        <v>14980.2</v>
      </c>
      <c r="CJ3" s="68">
        <f>+'BEA 1.1.5'!IW8</f>
        <v>15141.6</v>
      </c>
      <c r="CK3" s="68">
        <f>+'BEA 1.1.5'!IX8</f>
        <v>15309.5</v>
      </c>
      <c r="CL3" s="68">
        <f>+'BEA 1.1.5'!IY8</f>
        <v>15351.4</v>
      </c>
      <c r="CM3" s="68">
        <f>+'BEA 1.1.5'!IZ8</f>
        <v>15557.5</v>
      </c>
      <c r="CN3" s="68">
        <f>+'BEA 1.1.5'!JA8</f>
        <v>15647.7</v>
      </c>
      <c r="CO3" s="68">
        <f>+'BEA 1.1.5'!JB8</f>
        <v>15842.3</v>
      </c>
      <c r="CP3" s="68">
        <f>+'BEA 1.1.5'!JC8</f>
        <v>16068.8</v>
      </c>
      <c r="CQ3" s="68">
        <f>+'BEA 1.1.5'!JD8</f>
        <v>16207.1</v>
      </c>
      <c r="CR3" s="68">
        <f>+'BEA 1.1.5'!JE8</f>
        <v>16319.5</v>
      </c>
      <c r="CS3" s="68">
        <f>+'BEA 1.1.5'!JF8</f>
        <v>16420.400000000001</v>
      </c>
      <c r="CT3" s="68">
        <f>+'BEA 1.1.5'!JG8</f>
        <v>16648.2</v>
      </c>
      <c r="CU3" s="68">
        <f>+'BEA 1.1.5'!JH8</f>
        <v>16728.7</v>
      </c>
      <c r="CV3" s="68">
        <f>+'BEA 1.1.5'!JI8</f>
        <v>16953.8</v>
      </c>
      <c r="CW3" s="68">
        <f>+'BEA 1.1.5'!JJ8</f>
        <v>17192</v>
      </c>
      <c r="CX3" s="68">
        <f>+'BEA 1.1.5'!JK8</f>
        <v>17197.7</v>
      </c>
      <c r="CY3" s="68">
        <f>+'BEA 1.1.5'!JL8</f>
        <v>17518.5</v>
      </c>
      <c r="CZ3" s="68">
        <f>+'BEA 1.1.5'!JM8</f>
        <v>17804.2</v>
      </c>
      <c r="DA3" s="68">
        <f>+'BEA 1.1.5'!JN8</f>
        <v>17912.099999999999</v>
      </c>
      <c r="DB3" s="68">
        <f>+'BEA 1.1.5'!JO8</f>
        <v>18063.5</v>
      </c>
      <c r="DC3" s="68">
        <f>+'BEA 1.1.5'!JP8</f>
        <v>18279.8</v>
      </c>
      <c r="DD3" s="68">
        <f>+'BEA 1.1.5'!JQ8</f>
        <v>18401.599999999999</v>
      </c>
      <c r="DE3" s="68">
        <f>+'BEA 1.1.5'!JR8</f>
        <v>18435.099999999999</v>
      </c>
      <c r="DF3" s="68">
        <f>+'BEA 1.1.5'!JS8</f>
        <v>18525.900000000001</v>
      </c>
      <c r="DG3" s="68">
        <f>+'BEA 1.1.5'!JT8</f>
        <v>18711.7</v>
      </c>
      <c r="DH3" s="68">
        <f>+'BEA 1.1.5'!JU8</f>
        <v>18892.599999999999</v>
      </c>
      <c r="DI3" s="68">
        <f>+'BEA 1.1.5'!JV8</f>
        <v>19089.400000000001</v>
      </c>
      <c r="DJ3" s="68">
        <f>+'BEA 1.1.5'!JW8</f>
        <v>19280.099999999999</v>
      </c>
      <c r="DK3" s="68">
        <f>+'BEA 1.1.5'!JX8</f>
        <v>19438.599999999999</v>
      </c>
      <c r="DL3" s="68">
        <f>+'BEA 1.1.5'!JY8</f>
        <v>19692.599999999999</v>
      </c>
      <c r="DM3" s="68">
        <f>+'BEA 1.1.5'!JZ8</f>
        <v>20037.099999999999</v>
      </c>
      <c r="DN3" s="68">
        <f>+'BEA 1.1.5'!KA8</f>
        <v>20328.599999999999</v>
      </c>
      <c r="DO3" s="68">
        <f>+'BEA 1.1.5'!KB8</f>
        <v>20580.900000000001</v>
      </c>
      <c r="DP3" s="68">
        <f>+'BEA 1.1.5'!KC8</f>
        <v>20798.7</v>
      </c>
      <c r="DQ3" s="68">
        <f>+'BEA 1.1.5'!KD8</f>
        <v>20917.900000000001</v>
      </c>
      <c r="DR3" s="68">
        <f>+'BEA 1.1.5'!KE8</f>
        <v>21104.1</v>
      </c>
      <c r="DS3" s="68">
        <f>+'BEA 1.1.5'!KF8</f>
        <v>21384.799999999999</v>
      </c>
      <c r="DT3" s="68">
        <f>+'BEA 1.1.5'!KG8</f>
        <v>21694.3</v>
      </c>
      <c r="DU3" s="68">
        <f>+'BEA 1.1.5'!KH8</f>
        <v>21902.400000000001</v>
      </c>
      <c r="DV3" s="68">
        <f>+'BEA 1.1.5'!KI8</f>
        <v>21706.5</v>
      </c>
      <c r="DW3" s="68">
        <f>+'BEA 1.1.5'!KJ8</f>
        <v>19913.099999999999</v>
      </c>
      <c r="DX3" s="68">
        <f>+'BEA 1.1.5'!KK8</f>
        <v>21647.599999999999</v>
      </c>
      <c r="DY3" s="68">
        <f>+'BEA 1.1.5'!KL8</f>
        <v>22024.5</v>
      </c>
      <c r="DZ3" s="68">
        <f>+'BEA 1.1.5'!KM8</f>
        <v>22600.2</v>
      </c>
      <c r="EA3" s="68">
        <f>+'BEA 1.1.5'!KN8</f>
        <v>23292.400000000001</v>
      </c>
      <c r="EB3" s="68">
        <f>+'BEA 1.1.5'!KO8</f>
        <v>23829</v>
      </c>
      <c r="EC3" s="68">
        <f>+'BEA 1.1.5'!KP8</f>
        <v>24654.6</v>
      </c>
      <c r="ED3" s="68">
        <f>+'BEA 1.1.5'!KQ8</f>
        <v>25029.1</v>
      </c>
      <c r="EE3" s="68">
        <f>+'BEA 1.1.5'!KR8</f>
        <v>25544.3</v>
      </c>
      <c r="EF3" s="68">
        <f>+'BEA 1.1.5'!KS8</f>
        <v>25994.6</v>
      </c>
      <c r="EG3" s="68">
        <f>+'BEA 1.1.5'!KT8</f>
        <v>26408.400000000001</v>
      </c>
      <c r="EH3" s="68">
        <f>+'BEA 1.1.5'!KU8</f>
        <v>26813.599999999999</v>
      </c>
      <c r="EI3" s="68">
        <f>+'BEA 1.1.5'!KV8</f>
        <v>27063</v>
      </c>
      <c r="EJ3" s="68">
        <f>+'BEA 1.1.5'!KW8</f>
        <v>27610.1</v>
      </c>
      <c r="EK3" s="68">
        <f>+'BEA 1.1.5'!KX8</f>
        <v>27938.799999999999</v>
      </c>
      <c r="EL3" s="68"/>
      <c r="EM3" s="68"/>
      <c r="EN3" s="68"/>
      <c r="EO3" s="68"/>
      <c r="EP3" s="68"/>
      <c r="EQ3" s="68"/>
    </row>
    <row r="4" spans="2:147">
      <c r="B4" t="s">
        <v>1415</v>
      </c>
      <c r="C4" t="s">
        <v>1416</v>
      </c>
      <c r="D4" t="s">
        <v>1414</v>
      </c>
      <c r="E4">
        <f>+'BEA 1.1.4'!F8</f>
        <v>57.817</v>
      </c>
      <c r="F4" s="68">
        <f>+'BEA 1.1.4'!G8</f>
        <v>58.447000000000003</v>
      </c>
      <c r="G4" s="68">
        <f>+'BEA 1.1.4'!H8</f>
        <v>59.100999999999999</v>
      </c>
      <c r="H4" s="68">
        <f>+'BEA 1.1.4'!I8</f>
        <v>59.612000000000002</v>
      </c>
      <c r="I4" s="68">
        <f>+'BEA 1.1.4'!J8</f>
        <v>60.067</v>
      </c>
      <c r="J4" s="68">
        <f>+'BEA 1.1.4'!K8</f>
        <v>60.651000000000003</v>
      </c>
      <c r="K4" s="68">
        <f>+'BEA 1.1.4'!L8</f>
        <v>61.088000000000001</v>
      </c>
      <c r="L4" s="68">
        <f>+'BEA 1.1.4'!M8</f>
        <v>61.557000000000002</v>
      </c>
      <c r="M4" s="68">
        <f>+'BEA 1.1.4'!N8</f>
        <v>61.914999999999999</v>
      </c>
      <c r="N4" s="68">
        <f>+'BEA 1.1.4'!O8</f>
        <v>62.161999999999999</v>
      </c>
      <c r="O4" s="68">
        <f>+'BEA 1.1.4'!P8</f>
        <v>62.533000000000001</v>
      </c>
      <c r="P4" s="68">
        <f>+'BEA 1.1.4'!Q8</f>
        <v>62.832999999999998</v>
      </c>
      <c r="Q4" s="68">
        <f>+'BEA 1.1.4'!R8</f>
        <v>63.274999999999999</v>
      </c>
      <c r="R4" s="68">
        <f>+'BEA 1.1.4'!S8</f>
        <v>63.652000000000001</v>
      </c>
      <c r="S4" s="68">
        <f>+'BEA 1.1.4'!T8</f>
        <v>64.027000000000001</v>
      </c>
      <c r="T4" s="68">
        <f>+'BEA 1.1.4'!U8</f>
        <v>64.349000000000004</v>
      </c>
      <c r="U4" s="68">
        <f>+'BEA 1.1.4'!V8</f>
        <v>64.727000000000004</v>
      </c>
      <c r="V4" s="68">
        <f>+'BEA 1.1.4'!W8</f>
        <v>65.058000000000007</v>
      </c>
      <c r="W4" s="68">
        <f>+'BEA 1.1.4'!X8</f>
        <v>65.369</v>
      </c>
      <c r="X4" s="68">
        <f>+'BEA 1.1.4'!Y8</f>
        <v>65.716999999999999</v>
      </c>
      <c r="Y4" s="68">
        <f>+'BEA 1.1.4'!Z8</f>
        <v>66.082999999999998</v>
      </c>
      <c r="Z4" s="68">
        <f>+'BEA 1.1.4'!AA8</f>
        <v>66.459999999999994</v>
      </c>
      <c r="AA4" s="68">
        <f>+'BEA 1.1.4'!AB8</f>
        <v>66.784999999999997</v>
      </c>
      <c r="AB4" s="68">
        <f>+'BEA 1.1.4'!AC8</f>
        <v>67.084000000000003</v>
      </c>
      <c r="AC4" s="68">
        <f>+'BEA 1.1.4'!AD8</f>
        <v>67.400999999999996</v>
      </c>
      <c r="AD4" s="68">
        <f>+'BEA 1.1.4'!AE8</f>
        <v>67.712000000000003</v>
      </c>
      <c r="AE4" s="68">
        <f>+'BEA 1.1.4'!AF8</f>
        <v>67.988</v>
      </c>
      <c r="AF4" s="68">
        <f>+'BEA 1.1.4'!AG8</f>
        <v>68.317999999999998</v>
      </c>
      <c r="AG4" s="68">
        <f>+'BEA 1.1.4'!AH8</f>
        <v>68.606999999999999</v>
      </c>
      <c r="AH4" s="68">
        <f>+'BEA 1.1.4'!AI8</f>
        <v>68.915000000000006</v>
      </c>
      <c r="AI4" s="68">
        <f>+'BEA 1.1.4'!AJ8</f>
        <v>69.257999999999996</v>
      </c>
      <c r="AJ4" s="68">
        <f>+'BEA 1.1.4'!AK8</f>
        <v>69.463999999999999</v>
      </c>
      <c r="AK4" s="68">
        <f>+'BEA 1.1.4'!AL8</f>
        <v>69.712999999999994</v>
      </c>
      <c r="AL4" s="68">
        <f>+'BEA 1.1.4'!AM8</f>
        <v>69.783000000000001</v>
      </c>
      <c r="AM4" s="68">
        <f>+'BEA 1.1.4'!AN8</f>
        <v>69.963999999999999</v>
      </c>
      <c r="AN4" s="68">
        <f>+'BEA 1.1.4'!AO8</f>
        <v>70.234999999999999</v>
      </c>
      <c r="AO4" s="68">
        <f>+'BEA 1.1.4'!AP8</f>
        <v>70.424000000000007</v>
      </c>
      <c r="AP4" s="68">
        <f>+'BEA 1.1.4'!AQ8</f>
        <v>70.614999999999995</v>
      </c>
      <c r="AQ4" s="68">
        <f>+'BEA 1.1.4'!AR8</f>
        <v>70.933999999999997</v>
      </c>
      <c r="AR4" s="68">
        <f>+'BEA 1.1.4'!AS8</f>
        <v>71.206999999999994</v>
      </c>
      <c r="AS4" s="68">
        <f>+'BEA 1.1.4'!AT8</f>
        <v>71.581000000000003</v>
      </c>
      <c r="AT4" s="68">
        <f>+'BEA 1.1.4'!AU8</f>
        <v>72.058000000000007</v>
      </c>
      <c r="AU4" s="68">
        <f>+'BEA 1.1.4'!AV8</f>
        <v>72.491</v>
      </c>
      <c r="AV4" s="68">
        <f>+'BEA 1.1.4'!AW8</f>
        <v>72.944999999999993</v>
      </c>
      <c r="AW4" s="68">
        <f>+'BEA 1.1.4'!AX8</f>
        <v>73.340999999999994</v>
      </c>
      <c r="AX4" s="68">
        <f>+'BEA 1.1.4'!AY8</f>
        <v>73.843000000000004</v>
      </c>
      <c r="AY4" s="68">
        <f>+'BEA 1.1.4'!AZ8</f>
        <v>74.334999999999994</v>
      </c>
      <c r="AZ4" s="68">
        <f>+'BEA 1.1.4'!BA8</f>
        <v>74.56</v>
      </c>
      <c r="BA4" s="68">
        <f>+'BEA 1.1.4'!BB8</f>
        <v>74.801000000000002</v>
      </c>
      <c r="BB4" s="68">
        <f>+'BEA 1.1.4'!BC8</f>
        <v>74.998000000000005</v>
      </c>
      <c r="BC4" s="68">
        <f>+'BEA 1.1.4'!BD8</f>
        <v>75.295000000000002</v>
      </c>
      <c r="BD4" s="68">
        <f>+'BEA 1.1.4'!BE8</f>
        <v>75.632999999999996</v>
      </c>
      <c r="BE4" s="68">
        <f>+'BEA 1.1.4'!BF8</f>
        <v>76.072999999999993</v>
      </c>
      <c r="BF4" s="68">
        <f>+'BEA 1.1.4'!BG8</f>
        <v>76.481999999999999</v>
      </c>
      <c r="BG4" s="68">
        <f>+'BEA 1.1.4'!BH8</f>
        <v>76.745999999999995</v>
      </c>
      <c r="BH4" s="68">
        <f>+'BEA 1.1.4'!BI8</f>
        <v>77.185000000000002</v>
      </c>
      <c r="BI4" s="68">
        <f>+'BEA 1.1.4'!BJ8</f>
        <v>77.632999999999996</v>
      </c>
      <c r="BJ4" s="68">
        <f>+'BEA 1.1.4'!BK8</f>
        <v>78.191000000000003</v>
      </c>
      <c r="BK4" s="68">
        <f>+'BEA 1.1.4'!BL8</f>
        <v>78.825000000000003</v>
      </c>
      <c r="BL4" s="68">
        <f>+'BEA 1.1.4'!BM8</f>
        <v>79.322999999999993</v>
      </c>
      <c r="BM4" s="68">
        <f>+'BEA 1.1.4'!BN8</f>
        <v>79.936000000000007</v>
      </c>
      <c r="BN4" s="68">
        <f>+'BEA 1.1.4'!BO8</f>
        <v>80.55</v>
      </c>
      <c r="BO4" s="68">
        <f>+'BEA 1.1.4'!BP8</f>
        <v>81.137</v>
      </c>
      <c r="BP4" s="68">
        <f>+'BEA 1.1.4'!BQ8</f>
        <v>81.905000000000001</v>
      </c>
      <c r="BQ4" s="68">
        <f>+'BEA 1.1.4'!BR8</f>
        <v>82.557000000000002</v>
      </c>
      <c r="BR4" s="68">
        <f>+'BEA 1.1.4'!BS8</f>
        <v>83.135000000000005</v>
      </c>
      <c r="BS4" s="68">
        <f>+'BEA 1.1.4'!BT8</f>
        <v>83.870999999999995</v>
      </c>
      <c r="BT4" s="68">
        <f>+'BEA 1.1.4'!BU8</f>
        <v>84.486000000000004</v>
      </c>
      <c r="BU4" s="68">
        <f>+'BEA 1.1.4'!BV8</f>
        <v>84.805999999999997</v>
      </c>
      <c r="BV4" s="68">
        <f>+'BEA 1.1.4'!BW8</f>
        <v>85.655000000000001</v>
      </c>
      <c r="BW4" s="68">
        <f>+'BEA 1.1.4'!BX8</f>
        <v>86.200999999999993</v>
      </c>
      <c r="BX4" s="68">
        <f>+'BEA 1.1.4'!BY8</f>
        <v>86.567999999999998</v>
      </c>
      <c r="BY4" s="68">
        <f>+'BEA 1.1.4'!BZ8</f>
        <v>86.981999999999999</v>
      </c>
      <c r="BZ4" s="68">
        <f>+'BEA 1.1.4'!CA8</f>
        <v>87.358999999999995</v>
      </c>
      <c r="CA4" s="68">
        <f>+'BEA 1.1.4'!CB8</f>
        <v>87.677999999999997</v>
      </c>
      <c r="CB4" s="68">
        <f>+'BEA 1.1.4'!CC8</f>
        <v>88.361000000000004</v>
      </c>
      <c r="CC4" s="68">
        <f>+'BEA 1.1.4'!CD8</f>
        <v>88.510999999999996</v>
      </c>
      <c r="CD4" s="68">
        <f>+'BEA 1.1.4'!CE8</f>
        <v>88.536000000000001</v>
      </c>
      <c r="CE4" s="68">
        <f>+'BEA 1.1.4'!CF8</f>
        <v>88.418000000000006</v>
      </c>
      <c r="CF4" s="68">
        <f>+'BEA 1.1.4'!CG8</f>
        <v>88.474000000000004</v>
      </c>
      <c r="CG4" s="68">
        <f>+'BEA 1.1.4'!CH8</f>
        <v>88.798000000000002</v>
      </c>
      <c r="CH4" s="68">
        <f>+'BEA 1.1.4'!CI8</f>
        <v>89.018000000000001</v>
      </c>
      <c r="CI4" s="68">
        <f>+'BEA 1.1.4'!CJ8</f>
        <v>89.430999999999997</v>
      </c>
      <c r="CJ4" s="68">
        <f>+'BEA 1.1.4'!CK8</f>
        <v>89.754999999999995</v>
      </c>
      <c r="CK4" s="68">
        <f>+'BEA 1.1.4'!CL8</f>
        <v>90.27</v>
      </c>
      <c r="CL4" s="68">
        <f>+'BEA 1.1.4'!CM8</f>
        <v>90.71</v>
      </c>
      <c r="CM4" s="68">
        <f>+'BEA 1.1.4'!CN8</f>
        <v>91.363</v>
      </c>
      <c r="CN4" s="68">
        <f>+'BEA 1.1.4'!CO8</f>
        <v>91.84</v>
      </c>
      <c r="CO4" s="68">
        <f>+'BEA 1.1.4'!CP8</f>
        <v>91.950999999999993</v>
      </c>
      <c r="CP4" s="68">
        <f>+'BEA 1.1.4'!CQ8</f>
        <v>92.495000000000005</v>
      </c>
      <c r="CQ4" s="68">
        <f>+'BEA 1.1.4'!CR8</f>
        <v>92.881</v>
      </c>
      <c r="CR4" s="68">
        <f>+'BEA 1.1.4'!CS8</f>
        <v>93.459000000000003</v>
      </c>
      <c r="CS4" s="68">
        <f>+'BEA 1.1.4'!CT8</f>
        <v>93.869</v>
      </c>
      <c r="CT4" s="68">
        <f>+'BEA 1.1.4'!CU8</f>
        <v>94.203999999999994</v>
      </c>
      <c r="CU4" s="68">
        <f>+'BEA 1.1.4'!CV8</f>
        <v>94.474000000000004</v>
      </c>
      <c r="CV4" s="68">
        <f>+'BEA 1.1.4'!CW8</f>
        <v>94.989000000000004</v>
      </c>
      <c r="CW4" s="68">
        <f>+'BEA 1.1.4'!CX8</f>
        <v>95.477000000000004</v>
      </c>
      <c r="CX4" s="68">
        <f>+'BEA 1.1.4'!CY8</f>
        <v>95.84</v>
      </c>
      <c r="CY4" s="68">
        <f>+'BEA 1.1.4'!CZ8</f>
        <v>96.343000000000004</v>
      </c>
      <c r="CZ4" s="68">
        <f>+'BEA 1.1.4'!DA8</f>
        <v>96.762</v>
      </c>
      <c r="DA4" s="68">
        <f>+'BEA 1.1.4'!DB8</f>
        <v>96.8</v>
      </c>
      <c r="DB4" s="68">
        <f>+'BEA 1.1.4'!DC8</f>
        <v>96.742000000000004</v>
      </c>
      <c r="DC4" s="68">
        <f>+'BEA 1.1.4'!DD8</f>
        <v>97.302000000000007</v>
      </c>
      <c r="DD4" s="68">
        <f>+'BEA 1.1.4'!DE8</f>
        <v>97.536000000000001</v>
      </c>
      <c r="DE4" s="68">
        <f>+'BEA 1.1.4'!DF8</f>
        <v>97.527000000000001</v>
      </c>
      <c r="DF4" s="68">
        <f>+'BEA 1.1.4'!DG8</f>
        <v>97.468000000000004</v>
      </c>
      <c r="DG4" s="68">
        <f>+'BEA 1.1.4'!DH8</f>
        <v>98.108000000000004</v>
      </c>
      <c r="DH4" s="68">
        <f>+'BEA 1.1.4'!DI8</f>
        <v>98.372</v>
      </c>
      <c r="DI4" s="68">
        <f>+'BEA 1.1.4'!DJ8</f>
        <v>98.884</v>
      </c>
      <c r="DJ4" s="68">
        <f>+'BEA 1.1.4'!DK8</f>
        <v>99.388999999999996</v>
      </c>
      <c r="DK4" s="68">
        <f>+'BEA 1.1.4'!DL8</f>
        <v>99.656000000000006</v>
      </c>
      <c r="DL4" s="68">
        <f>+'BEA 1.1.4'!DM8</f>
        <v>100.17400000000001</v>
      </c>
      <c r="DM4" s="68">
        <f>+'BEA 1.1.4'!DN8</f>
        <v>100.78</v>
      </c>
      <c r="DN4" s="68">
        <f>+'BEA 1.1.4'!DO8</f>
        <v>101.428</v>
      </c>
      <c r="DO4" s="68">
        <f>+'BEA 1.1.4'!DP8</f>
        <v>102.14</v>
      </c>
      <c r="DP4" s="68">
        <f>+'BEA 1.1.4'!DQ8</f>
        <v>102.586</v>
      </c>
      <c r="DQ4" s="68">
        <f>+'BEA 1.1.4'!DR8</f>
        <v>103.005</v>
      </c>
      <c r="DR4" s="68">
        <f>+'BEA 1.1.4'!DS8</f>
        <v>103.375</v>
      </c>
      <c r="DS4" s="68">
        <f>+'BEA 1.1.4'!DT8</f>
        <v>103.878</v>
      </c>
      <c r="DT4" s="68">
        <f>+'BEA 1.1.4'!DU8</f>
        <v>104.21299999999999</v>
      </c>
      <c r="DU4" s="68">
        <f>+'BEA 1.1.4'!DV8</f>
        <v>104.566</v>
      </c>
      <c r="DV4" s="68">
        <f>+'BEA 1.1.4'!DW8</f>
        <v>105.042</v>
      </c>
      <c r="DW4" s="68">
        <f>+'BEA 1.1.4'!DX8</f>
        <v>104.661</v>
      </c>
      <c r="DX4" s="68">
        <f>+'BEA 1.1.4'!DY8</f>
        <v>105.593</v>
      </c>
      <c r="DY4" s="68">
        <f>+'BEA 1.1.4'!DZ8</f>
        <v>106.33</v>
      </c>
      <c r="DZ4" s="68">
        <f>+'BEA 1.1.4'!EA8</f>
        <v>107.73099999999999</v>
      </c>
      <c r="EA4" s="68">
        <f>+'BEA 1.1.4'!EB8</f>
        <v>109.33199999999999</v>
      </c>
      <c r="EB4" s="68">
        <f>+'BEA 1.1.4'!EC8</f>
        <v>110.95699999999999</v>
      </c>
      <c r="EC4" s="68">
        <f>+'BEA 1.1.4'!ED8</f>
        <v>112.858</v>
      </c>
      <c r="ED4" s="68">
        <f>+'BEA 1.1.4'!EE8</f>
        <v>115.182</v>
      </c>
      <c r="EE4" s="68">
        <f>+'BEA 1.1.4'!EF8</f>
        <v>117.70399999999999</v>
      </c>
      <c r="EF4" s="68">
        <f>+'BEA 1.1.4'!EG8</f>
        <v>118.98</v>
      </c>
      <c r="EG4" s="68">
        <f>+'BEA 1.1.4'!EH8</f>
        <v>120.11499999999999</v>
      </c>
      <c r="EH4" s="68">
        <f>+'BEA 1.1.4'!EI8</f>
        <v>121.264</v>
      </c>
      <c r="EI4" s="68">
        <f>+'BEA 1.1.4'!EJ8</f>
        <v>121.789</v>
      </c>
      <c r="EJ4" s="68">
        <f>+'BEA 1.1.4'!EK8</f>
        <v>122.792</v>
      </c>
      <c r="EK4" s="68">
        <f>+'BEA 1.1.4'!EL8</f>
        <v>123.288</v>
      </c>
      <c r="EL4" s="68"/>
      <c r="EM4" s="68"/>
      <c r="EN4" s="68"/>
      <c r="EO4" s="68"/>
      <c r="EP4" s="68"/>
      <c r="EQ4" s="68"/>
    </row>
    <row r="5" spans="2:147">
      <c r="B5" t="s">
        <v>1418</v>
      </c>
      <c r="C5" t="s">
        <v>1417</v>
      </c>
      <c r="E5" s="31"/>
      <c r="F5" s="31">
        <f>+SPF!E6</f>
        <v>2.5</v>
      </c>
      <c r="G5" s="31">
        <f>+SPF!F6</f>
        <v>2.5</v>
      </c>
      <c r="H5" s="31">
        <f>+SPF!G6</f>
        <v>2.5</v>
      </c>
      <c r="I5" s="31">
        <f>+SPF!H6</f>
        <v>2.5</v>
      </c>
      <c r="J5" s="31">
        <f>+SPF!I6</f>
        <v>2.5</v>
      </c>
      <c r="K5" s="31">
        <f>+SPF!J6</f>
        <v>2.5</v>
      </c>
      <c r="L5" s="31">
        <f>+SPF!K6</f>
        <v>2.5</v>
      </c>
      <c r="M5" s="31">
        <f>+SPF!L6</f>
        <v>2.5</v>
      </c>
      <c r="N5" s="31">
        <f>+SPF!M6</f>
        <v>2.5</v>
      </c>
      <c r="O5" s="31">
        <f>+SPF!N6</f>
        <v>2.5499999999999998</v>
      </c>
      <c r="P5" s="31">
        <f>+SPF!O6</f>
        <v>2.6</v>
      </c>
      <c r="Q5" s="31">
        <f>+SPF!P6</f>
        <v>2.6500000000000004</v>
      </c>
      <c r="R5" s="31">
        <f>+SPF!Q6</f>
        <v>2.7</v>
      </c>
      <c r="S5" s="31">
        <f>+SPF!R6</f>
        <v>2.6875</v>
      </c>
      <c r="T5" s="31">
        <f>+SPF!S6</f>
        <v>2.6749999999999998</v>
      </c>
      <c r="U5" s="31">
        <f>+SPF!T6</f>
        <v>2.6625000000000001</v>
      </c>
      <c r="V5" s="31">
        <f>+SPF!U6</f>
        <v>2.65</v>
      </c>
      <c r="W5" s="31">
        <f>+SPF!V6</f>
        <v>2.6625000000000001</v>
      </c>
      <c r="X5" s="31">
        <f>+SPF!W6</f>
        <v>2.6749999999999998</v>
      </c>
      <c r="Y5" s="31">
        <f>+SPF!X6</f>
        <v>2.6875</v>
      </c>
      <c r="Z5" s="31">
        <f>+SPF!Y6</f>
        <v>2.7</v>
      </c>
      <c r="AA5" s="31">
        <f>+SPF!Z6</f>
        <v>2.6</v>
      </c>
      <c r="AB5" s="31">
        <f>+SPF!AA6</f>
        <v>2.5</v>
      </c>
      <c r="AC5" s="31">
        <f>+SPF!AB6</f>
        <v>2.4</v>
      </c>
      <c r="AD5" s="31">
        <f>+SPF!AC6</f>
        <v>2.2999999999999998</v>
      </c>
      <c r="AE5" s="31">
        <f>+SPF!AD6</f>
        <v>2.3499999999999996</v>
      </c>
      <c r="AF5" s="31">
        <f>+SPF!AE6</f>
        <v>2.4</v>
      </c>
      <c r="AG5" s="31">
        <f>+SPF!AF6</f>
        <v>2.4500000000000002</v>
      </c>
      <c r="AH5" s="31">
        <f>+SPF!AG6</f>
        <v>2.5</v>
      </c>
      <c r="AI5" s="31">
        <f>+SPF!AH6</f>
        <v>2.5</v>
      </c>
      <c r="AJ5" s="31">
        <f>+SPF!AI6</f>
        <v>2.5</v>
      </c>
      <c r="AK5" s="31">
        <f>+SPF!AJ6</f>
        <v>2.5</v>
      </c>
      <c r="AL5" s="31">
        <f>+SPF!AK6</f>
        <v>2.5</v>
      </c>
      <c r="AM5" s="31">
        <f>+SPF!AL6</f>
        <v>2.5</v>
      </c>
      <c r="AN5" s="31">
        <f>+SPF!AM6</f>
        <v>2.5</v>
      </c>
      <c r="AO5" s="31">
        <f>+SPF!AN6</f>
        <v>2.5</v>
      </c>
      <c r="AP5" s="31">
        <f>+SPF!AO6</f>
        <v>2.5</v>
      </c>
      <c r="AQ5" s="31">
        <f>+SPF!AP6</f>
        <v>2.6375000000000002</v>
      </c>
      <c r="AR5" s="31">
        <f>+SPF!AQ6</f>
        <v>2.7749999999999999</v>
      </c>
      <c r="AS5" s="31">
        <f>+SPF!AR6</f>
        <v>2.9124999999999996</v>
      </c>
      <c r="AT5" s="31">
        <f>+SPF!AS6</f>
        <v>3.05</v>
      </c>
      <c r="AU5" s="31">
        <f>+SPF!AT6</f>
        <v>3.1124999999999998</v>
      </c>
      <c r="AV5" s="31">
        <f>+SPF!AU6</f>
        <v>3.1749999999999998</v>
      </c>
      <c r="AW5" s="31">
        <f>+SPF!AV6</f>
        <v>3.2374999999999998</v>
      </c>
      <c r="AX5" s="31">
        <f>+SPF!AW6</f>
        <v>3.3</v>
      </c>
      <c r="AY5" s="31">
        <f>+SPF!AX6</f>
        <v>3.2249999999999996</v>
      </c>
      <c r="AZ5" s="31">
        <f>+SPF!AY6</f>
        <v>3.15</v>
      </c>
      <c r="BA5" s="31">
        <f>+SPF!AZ6</f>
        <v>3.0750000000000002</v>
      </c>
      <c r="BB5" s="31">
        <f>+SPF!BA6</f>
        <v>3</v>
      </c>
      <c r="BC5" s="31">
        <f>+SPF!BB6</f>
        <v>3.05</v>
      </c>
      <c r="BD5" s="31">
        <f>+SPF!BC6</f>
        <v>3.1</v>
      </c>
      <c r="BE5" s="31">
        <f>+SPF!BD6</f>
        <v>3.1500000000000004</v>
      </c>
      <c r="BF5" s="31">
        <f>+SPF!BE6</f>
        <v>3.2</v>
      </c>
      <c r="BG5" s="31">
        <f>+SPF!BF6</f>
        <v>3.25</v>
      </c>
      <c r="BH5" s="31">
        <f>+SPF!BG6</f>
        <v>3.3</v>
      </c>
      <c r="BI5" s="31">
        <f>+SPF!BH6</f>
        <v>3.35</v>
      </c>
      <c r="BJ5" s="31">
        <f>+SPF!BI6</f>
        <v>3.4</v>
      </c>
      <c r="BK5" s="31">
        <f>+SPF!BJ6</f>
        <v>3.375</v>
      </c>
      <c r="BL5" s="31">
        <f>+SPF!BK6</f>
        <v>3.3499999999999996</v>
      </c>
      <c r="BM5" s="31">
        <f>+SPF!BL6</f>
        <v>3.3249999999999997</v>
      </c>
      <c r="BN5" s="31">
        <f>+SPF!BM6</f>
        <v>3.3</v>
      </c>
      <c r="BO5" s="31">
        <f>+SPF!BN6</f>
        <v>3.2749999999999999</v>
      </c>
      <c r="BP5" s="31">
        <f>+SPF!BO6</f>
        <v>3.25</v>
      </c>
      <c r="BQ5" s="31">
        <f>+SPF!BP6</f>
        <v>3.2250000000000001</v>
      </c>
      <c r="BR5" s="31">
        <f>+SPF!BQ6</f>
        <v>3.2</v>
      </c>
      <c r="BS5" s="31">
        <f>+SPF!BR6</f>
        <v>3.1500000000000004</v>
      </c>
      <c r="BT5" s="31">
        <f>+SPF!BS6</f>
        <v>3.1</v>
      </c>
      <c r="BU5" s="31">
        <f>+SPF!BT6</f>
        <v>3.05</v>
      </c>
      <c r="BV5" s="31">
        <f>+SPF!BU6</f>
        <v>3</v>
      </c>
      <c r="BW5" s="31">
        <f>+SPF!BV6</f>
        <v>2.9375</v>
      </c>
      <c r="BX5" s="31">
        <f>+SPF!BW6</f>
        <v>2.875</v>
      </c>
      <c r="BY5" s="31">
        <f>+SPF!BX6</f>
        <v>2.8125</v>
      </c>
      <c r="BZ5" s="31">
        <f>+SPF!BY6</f>
        <v>2.75</v>
      </c>
      <c r="CA5" s="31">
        <f>+SPF!BZ6</f>
        <v>2.7025000000000001</v>
      </c>
      <c r="CB5" s="31">
        <f>+SPF!CA6</f>
        <v>2.6550000000000002</v>
      </c>
      <c r="CC5" s="31">
        <f>+SPF!CB6</f>
        <v>2.6074999999999999</v>
      </c>
      <c r="CD5" s="31">
        <f>+SPF!CC6</f>
        <v>2.56</v>
      </c>
      <c r="CE5" s="31">
        <f>+SPF!CD6</f>
        <v>2.5950000000000002</v>
      </c>
      <c r="CF5" s="31">
        <f>+SPF!CE6</f>
        <v>2.63</v>
      </c>
      <c r="CG5" s="31">
        <f>+SPF!CF6</f>
        <v>2.665</v>
      </c>
      <c r="CH5" s="31">
        <f>+SPF!CG6</f>
        <v>2.7</v>
      </c>
      <c r="CI5" s="31">
        <f>+SPF!CH6</f>
        <v>2.7337500000000001</v>
      </c>
      <c r="CJ5" s="31">
        <f>+SPF!CI6</f>
        <v>2.7675000000000001</v>
      </c>
      <c r="CK5" s="31">
        <f>+SPF!CJ6</f>
        <v>2.80125</v>
      </c>
      <c r="CL5" s="31">
        <f>+SPF!CK6</f>
        <v>2.835</v>
      </c>
      <c r="CM5" s="31">
        <f>+SPF!CL6</f>
        <v>2.7862499999999999</v>
      </c>
      <c r="CN5" s="31">
        <f>+SPF!CM6</f>
        <v>2.7374999999999998</v>
      </c>
      <c r="CO5" s="31">
        <f>+SPF!CN6</f>
        <v>2.6887500000000002</v>
      </c>
      <c r="CP5" s="31">
        <f>+SPF!CO6</f>
        <v>2.64</v>
      </c>
      <c r="CQ5" s="31">
        <f>+SPF!CP6</f>
        <v>2.605</v>
      </c>
      <c r="CR5" s="31">
        <f>+SPF!CQ6</f>
        <v>2.5700000000000003</v>
      </c>
      <c r="CS5" s="31">
        <f>+SPF!CR6</f>
        <v>2.5350000000000001</v>
      </c>
      <c r="CT5" s="31">
        <f>+SPF!CS6</f>
        <v>2.5</v>
      </c>
      <c r="CU5" s="31">
        <f>+SPF!CT6</f>
        <v>2.5249999999999999</v>
      </c>
      <c r="CV5" s="31">
        <f>+SPF!CU6</f>
        <v>2.5499999999999998</v>
      </c>
      <c r="CW5" s="31">
        <f>+SPF!CV6</f>
        <v>2.5750000000000002</v>
      </c>
      <c r="CX5" s="31">
        <f>+SPF!CW6</f>
        <v>2.6</v>
      </c>
      <c r="CY5" s="31">
        <f>+SPF!CX6</f>
        <v>2.5750000000000002</v>
      </c>
      <c r="CZ5" s="31">
        <f>+SPF!CY6</f>
        <v>2.5499999999999998</v>
      </c>
      <c r="DA5" s="31">
        <f>+SPF!CZ6</f>
        <v>2.5249999999999999</v>
      </c>
      <c r="DB5" s="31">
        <f>+SPF!DA6</f>
        <v>2.5</v>
      </c>
      <c r="DC5" s="31">
        <f>+SPF!DB6</f>
        <v>2.4437500000000001</v>
      </c>
      <c r="DD5" s="31">
        <f>+SPF!DC6</f>
        <v>2.3875000000000002</v>
      </c>
      <c r="DE5" s="31">
        <f>+SPF!DD6</f>
        <v>2.3312499999999998</v>
      </c>
      <c r="DF5" s="31">
        <f>+SPF!DE6</f>
        <v>2.2749999999999999</v>
      </c>
      <c r="DG5" s="31">
        <f>+SPF!DF6</f>
        <v>2.3187500000000001</v>
      </c>
      <c r="DH5" s="31">
        <f>+SPF!DG6</f>
        <v>2.3624999999999998</v>
      </c>
      <c r="DI5" s="31">
        <f>+SPF!DH6</f>
        <v>2.40625</v>
      </c>
      <c r="DJ5" s="31">
        <f>+SPF!DI6</f>
        <v>2.4500000000000002</v>
      </c>
      <c r="DK5" s="31">
        <f>+SPF!DJ6</f>
        <v>2.375</v>
      </c>
      <c r="DL5" s="31">
        <f>+SPF!DK6</f>
        <v>2.2999999999999998</v>
      </c>
      <c r="DM5" s="31">
        <f>+SPF!DL6</f>
        <v>2.2250000000000001</v>
      </c>
      <c r="DN5" s="31">
        <f>+SPF!DM6</f>
        <v>2.15</v>
      </c>
      <c r="DO5" s="31">
        <f>+SPF!DN6</f>
        <v>2.1087500000000001</v>
      </c>
      <c r="DP5" s="31">
        <f>+SPF!DO6</f>
        <v>2.0674999999999999</v>
      </c>
      <c r="DQ5" s="31">
        <f>+SPF!DP6</f>
        <v>2.0262500000000001</v>
      </c>
      <c r="DR5" s="31">
        <f>+SPF!DQ6</f>
        <v>1.9850000000000001</v>
      </c>
      <c r="DS5" s="31">
        <f>+SPF!DR6</f>
        <v>1.98875</v>
      </c>
      <c r="DT5" s="31">
        <f>+SPF!DS6</f>
        <v>1.9925000000000002</v>
      </c>
      <c r="DU5" s="31">
        <f>+SPF!DT6</f>
        <v>1.9962500000000001</v>
      </c>
      <c r="DV5" s="31">
        <f>+SPF!DU6</f>
        <v>2</v>
      </c>
      <c r="DW5" s="31">
        <f>+SPF!DV6</f>
        <v>2.0625</v>
      </c>
      <c r="DX5" s="31">
        <f>+SPF!DW6</f>
        <v>2.125</v>
      </c>
      <c r="DY5" s="31">
        <f>+SPF!DX6</f>
        <v>2.1875</v>
      </c>
      <c r="DZ5" s="31">
        <f>+SPF!DY6</f>
        <v>2.25</v>
      </c>
      <c r="EA5" s="31">
        <f>+SPF!DZ6</f>
        <v>2.2562500000000001</v>
      </c>
      <c r="EB5" s="31">
        <f>+SPF!EA6</f>
        <v>2.2625000000000002</v>
      </c>
      <c r="EC5" s="31">
        <f>+SPF!EB6</f>
        <v>2.2687499999999998</v>
      </c>
      <c r="ED5" s="31">
        <f>+SPF!EC6</f>
        <v>2.2749999999999999</v>
      </c>
      <c r="EE5" s="31">
        <f>+SPF!ED6</f>
        <v>2.2062499999999998</v>
      </c>
      <c r="EF5" s="31">
        <f>+SPF!EE6</f>
        <v>2.1375000000000002</v>
      </c>
      <c r="EG5" s="31">
        <f>+SPF!EF6</f>
        <v>2.0687500000000001</v>
      </c>
      <c r="EH5" s="31">
        <f>+SPF!EG6</f>
        <v>2</v>
      </c>
      <c r="EI5" s="31">
        <f>+SPF!EH6</f>
        <v>2</v>
      </c>
      <c r="EJ5" s="31">
        <f>+SPF!EI6</f>
        <v>2</v>
      </c>
      <c r="EK5" s="31">
        <f>+SPF!EJ6</f>
        <v>2</v>
      </c>
      <c r="EL5" s="31">
        <f>+SPF!EK6</f>
        <v>2</v>
      </c>
    </row>
    <row r="14" spans="2:147">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row>
    <row r="15" spans="2:147">
      <c r="DU15" s="24"/>
      <c r="DV15" s="24"/>
      <c r="DW15" s="25"/>
    </row>
    <row r="16" spans="2:147">
      <c r="DU16" s="24"/>
      <c r="DV16" s="24"/>
      <c r="DW16" s="25"/>
    </row>
    <row r="17" spans="5:127">
      <c r="DU17" s="24"/>
      <c r="DV17" s="24"/>
      <c r="DW17" s="25"/>
    </row>
    <row r="18" spans="5:127">
      <c r="DU18" s="24"/>
      <c r="DV18" s="24"/>
      <c r="DW18" s="25"/>
    </row>
    <row r="19" spans="5:127">
      <c r="DP19" s="22"/>
      <c r="DQ19" s="22"/>
      <c r="DR19" s="23"/>
      <c r="DU19" s="24"/>
      <c r="DV19" s="24"/>
      <c r="DW19" s="25"/>
    </row>
    <row r="20" spans="5:127">
      <c r="DP20" s="22"/>
      <c r="DQ20" s="22"/>
      <c r="DR20" s="23"/>
      <c r="DU20" s="24"/>
      <c r="DV20" s="24"/>
      <c r="DW20" s="25"/>
    </row>
    <row r="21" spans="5:127">
      <c r="E21" s="21"/>
      <c r="DP21" s="22"/>
      <c r="DQ21" s="22"/>
      <c r="DR21" s="23"/>
      <c r="DU21" s="24"/>
      <c r="DV21" s="24"/>
      <c r="DW21" s="25"/>
    </row>
    <row r="22" spans="5:127">
      <c r="E22" s="21"/>
      <c r="DP22" s="22"/>
      <c r="DQ22" s="22"/>
      <c r="DR22" s="23"/>
      <c r="DU22" s="24"/>
      <c r="DV22" s="24"/>
      <c r="DW22" s="25"/>
    </row>
    <row r="23" spans="5:127">
      <c r="E23" s="21"/>
      <c r="DP23" s="22"/>
      <c r="DQ23" s="22"/>
      <c r="DR23" s="23"/>
      <c r="DU23" s="24"/>
      <c r="DV23" s="24"/>
      <c r="DW23" s="25"/>
    </row>
    <row r="24" spans="5:127">
      <c r="E24" s="21"/>
      <c r="DP24" s="22"/>
      <c r="DQ24" s="22"/>
      <c r="DR24" s="23"/>
      <c r="DU24" s="24"/>
      <c r="DV24" s="24"/>
      <c r="DW24" s="25"/>
    </row>
    <row r="25" spans="5:127">
      <c r="E25" s="21"/>
      <c r="DP25" s="22"/>
      <c r="DQ25" s="22"/>
      <c r="DR25" s="23"/>
      <c r="DU25" s="24"/>
      <c r="DV25" s="24"/>
      <c r="DW25" s="25"/>
    </row>
    <row r="26" spans="5:127">
      <c r="E26" s="21"/>
      <c r="DP26" s="22"/>
      <c r="DQ26" s="22"/>
      <c r="DR26" s="23"/>
      <c r="DU26" s="24"/>
      <c r="DV26" s="24"/>
      <c r="DW26" s="25"/>
    </row>
    <row r="27" spans="5:127">
      <c r="E27" s="21"/>
      <c r="DP27" s="22"/>
      <c r="DQ27" s="22"/>
      <c r="DR27" s="23"/>
      <c r="DU27" s="24"/>
      <c r="DV27" s="24"/>
      <c r="DW27" s="26"/>
    </row>
    <row r="28" spans="5:127">
      <c r="E28" s="21"/>
      <c r="DP28" s="22"/>
      <c r="DQ28" s="22"/>
      <c r="DR28" s="23"/>
      <c r="DU28" s="24"/>
      <c r="DV28" s="24"/>
      <c r="DW28" s="25"/>
    </row>
    <row r="29" spans="5:127">
      <c r="E29" s="21"/>
      <c r="DP29" s="22"/>
      <c r="DQ29" s="22"/>
      <c r="DR29" s="23"/>
      <c r="DU29" s="24"/>
      <c r="DV29" s="24"/>
      <c r="DW29" s="25"/>
    </row>
    <row r="30" spans="5:127">
      <c r="E30" s="21"/>
      <c r="DP30" s="22"/>
      <c r="DQ30" s="22"/>
      <c r="DR30" s="23"/>
      <c r="DU30" s="24"/>
      <c r="DV30" s="24"/>
      <c r="DW30" s="25"/>
    </row>
    <row r="31" spans="5:127">
      <c r="E31" s="21"/>
      <c r="DP31" s="22"/>
      <c r="DQ31" s="22"/>
      <c r="DR31" s="23"/>
      <c r="DU31" s="24"/>
      <c r="DV31" s="24"/>
      <c r="DW31" s="25"/>
    </row>
    <row r="32" spans="5:127">
      <c r="E32" s="21"/>
      <c r="DP32" s="22"/>
      <c r="DQ32" s="22"/>
      <c r="DR32" s="23"/>
      <c r="DU32" s="24"/>
      <c r="DV32" s="24"/>
      <c r="DW32" s="25"/>
    </row>
    <row r="33" spans="5:127">
      <c r="E33" s="21"/>
      <c r="DP33" s="22"/>
      <c r="DQ33" s="22"/>
      <c r="DR33" s="23"/>
      <c r="DU33" s="24"/>
      <c r="DV33" s="24"/>
      <c r="DW33" s="25"/>
    </row>
    <row r="34" spans="5:127">
      <c r="E34" s="21"/>
      <c r="DP34" s="22"/>
      <c r="DQ34" s="22"/>
      <c r="DR34" s="23"/>
      <c r="DU34" s="24"/>
      <c r="DV34" s="24"/>
      <c r="DW34" s="25"/>
    </row>
    <row r="35" spans="5:127">
      <c r="E35" s="21"/>
      <c r="DP35" s="22"/>
      <c r="DQ35" s="22"/>
      <c r="DR35" s="23"/>
      <c r="DU35" s="24"/>
      <c r="DV35" s="24"/>
      <c r="DW35" s="25"/>
    </row>
    <row r="36" spans="5:127">
      <c r="E36" s="21"/>
    </row>
    <row r="37" spans="5:127">
      <c r="E37" s="21"/>
    </row>
    <row r="38" spans="5:127">
      <c r="E38" s="21"/>
    </row>
    <row r="39" spans="5:127">
      <c r="E39" s="21"/>
    </row>
    <row r="40" spans="5:127">
      <c r="E40" s="21"/>
    </row>
    <row r="41" spans="5:127">
      <c r="E41" s="21"/>
    </row>
    <row r="42" spans="5:127">
      <c r="E42" s="21"/>
    </row>
    <row r="43" spans="5:127">
      <c r="E43" s="21"/>
    </row>
    <row r="44" spans="5:127">
      <c r="E44" s="21"/>
    </row>
    <row r="45" spans="5:127">
      <c r="E45" s="21"/>
    </row>
    <row r="46" spans="5:127">
      <c r="E46" s="21"/>
    </row>
    <row r="47" spans="5:127">
      <c r="E47" s="21"/>
    </row>
    <row r="48" spans="5:127">
      <c r="E48" s="21"/>
    </row>
    <row r="49" spans="5:5">
      <c r="E49" s="21"/>
    </row>
    <row r="50" spans="5:5">
      <c r="E50" s="21"/>
    </row>
    <row r="51" spans="5:5">
      <c r="E51" s="21"/>
    </row>
    <row r="52" spans="5:5">
      <c r="E52" s="21"/>
    </row>
    <row r="53" spans="5:5">
      <c r="E53" s="21"/>
    </row>
    <row r="54" spans="5:5">
      <c r="E54" s="21"/>
    </row>
    <row r="55" spans="5:5">
      <c r="E55" s="21"/>
    </row>
    <row r="56" spans="5:5">
      <c r="E56" s="21"/>
    </row>
    <row r="57" spans="5:5">
      <c r="E57" s="21"/>
    </row>
    <row r="58" spans="5:5">
      <c r="E58" s="21"/>
    </row>
    <row r="59" spans="5:5">
      <c r="E59" s="21"/>
    </row>
    <row r="60" spans="5:5">
      <c r="E60" s="21"/>
    </row>
    <row r="61" spans="5:5">
      <c r="E61" s="21"/>
    </row>
    <row r="62" spans="5:5">
      <c r="E62" s="21"/>
    </row>
    <row r="63" spans="5:5">
      <c r="E63" s="21"/>
    </row>
    <row r="64" spans="5:5">
      <c r="E64" s="21"/>
    </row>
    <row r="65" spans="5:5">
      <c r="E65" s="21"/>
    </row>
    <row r="66" spans="5:5">
      <c r="E66" s="21"/>
    </row>
    <row r="67" spans="5:5">
      <c r="E67" s="21"/>
    </row>
    <row r="68" spans="5:5">
      <c r="E68" s="21"/>
    </row>
    <row r="69" spans="5:5">
      <c r="E69" s="21"/>
    </row>
    <row r="70" spans="5:5">
      <c r="E70" s="21"/>
    </row>
    <row r="71" spans="5:5">
      <c r="E71" s="21"/>
    </row>
    <row r="72" spans="5:5">
      <c r="E72" s="21"/>
    </row>
    <row r="73" spans="5:5">
      <c r="E73" s="21"/>
    </row>
    <row r="74" spans="5:5">
      <c r="E74" s="21"/>
    </row>
    <row r="75" spans="5:5">
      <c r="E75" s="21"/>
    </row>
    <row r="76" spans="5:5">
      <c r="E76" s="21"/>
    </row>
    <row r="77" spans="5:5">
      <c r="E77" s="21"/>
    </row>
    <row r="78" spans="5:5">
      <c r="E78" s="21"/>
    </row>
    <row r="79" spans="5:5">
      <c r="E79" s="21"/>
    </row>
    <row r="80" spans="5:5">
      <c r="E80" s="21"/>
    </row>
    <row r="81" spans="5:5">
      <c r="E81" s="21"/>
    </row>
    <row r="82" spans="5:5">
      <c r="E82" s="21"/>
    </row>
    <row r="83" spans="5:5">
      <c r="E83" s="21"/>
    </row>
    <row r="84" spans="5:5">
      <c r="E84" s="21"/>
    </row>
    <row r="85" spans="5:5">
      <c r="E85" s="21"/>
    </row>
    <row r="86" spans="5:5">
      <c r="E86" s="21"/>
    </row>
    <row r="87" spans="5:5">
      <c r="E87" s="21"/>
    </row>
    <row r="88" spans="5:5">
      <c r="E88" s="21"/>
    </row>
    <row r="89" spans="5:5">
      <c r="E89" s="21"/>
    </row>
    <row r="90" spans="5:5">
      <c r="E90" s="21"/>
    </row>
    <row r="91" spans="5:5">
      <c r="E91" s="21"/>
    </row>
    <row r="92" spans="5:5">
      <c r="E92" s="21"/>
    </row>
    <row r="93" spans="5:5">
      <c r="E93" s="21"/>
    </row>
    <row r="94" spans="5:5">
      <c r="E94" s="21"/>
    </row>
    <row r="95" spans="5:5">
      <c r="E95" s="21"/>
    </row>
    <row r="96" spans="5:5">
      <c r="E96" s="21"/>
    </row>
    <row r="97" spans="5:5">
      <c r="E97" s="21"/>
    </row>
    <row r="98" spans="5:5">
      <c r="E98" s="21"/>
    </row>
    <row r="99" spans="5:5">
      <c r="E99" s="21"/>
    </row>
    <row r="100" spans="5:5">
      <c r="E100" s="21"/>
    </row>
    <row r="101" spans="5:5">
      <c r="E101" s="21"/>
    </row>
    <row r="102" spans="5:5">
      <c r="E102" s="21"/>
    </row>
    <row r="103" spans="5:5">
      <c r="E103" s="21"/>
    </row>
    <row r="104" spans="5:5">
      <c r="E104" s="21"/>
    </row>
    <row r="105" spans="5:5">
      <c r="E105" s="21"/>
    </row>
    <row r="106" spans="5:5">
      <c r="E106" s="21"/>
    </row>
    <row r="107" spans="5:5">
      <c r="E107" s="21"/>
    </row>
    <row r="108" spans="5:5">
      <c r="E108" s="21"/>
    </row>
    <row r="109" spans="5:5">
      <c r="E109" s="21"/>
    </row>
    <row r="110" spans="5:5">
      <c r="E110" s="21"/>
    </row>
    <row r="111" spans="5:5">
      <c r="E111" s="21"/>
    </row>
    <row r="112" spans="5:5">
      <c r="E112" s="21"/>
    </row>
    <row r="113" spans="5:5">
      <c r="E113" s="21"/>
    </row>
    <row r="114" spans="5:5">
      <c r="E114" s="21"/>
    </row>
    <row r="115" spans="5:5">
      <c r="E115" s="21"/>
    </row>
    <row r="116" spans="5:5">
      <c r="E116" s="21"/>
    </row>
    <row r="117" spans="5:5">
      <c r="E117" s="21"/>
    </row>
    <row r="118" spans="5:5">
      <c r="E118" s="21"/>
    </row>
    <row r="119" spans="5:5">
      <c r="E119" s="21"/>
    </row>
    <row r="120" spans="5:5">
      <c r="E120" s="21"/>
    </row>
    <row r="121" spans="5:5">
      <c r="E121" s="21"/>
    </row>
    <row r="122" spans="5:5">
      <c r="E122" s="21"/>
    </row>
    <row r="123" spans="5:5">
      <c r="E123" s="21"/>
    </row>
    <row r="124" spans="5:5">
      <c r="E124" s="21"/>
    </row>
    <row r="125" spans="5:5">
      <c r="E125" s="21"/>
    </row>
    <row r="126" spans="5:5">
      <c r="E126" s="21"/>
    </row>
    <row r="127" spans="5:5">
      <c r="E127" s="21"/>
    </row>
    <row r="128" spans="5:5">
      <c r="E128" s="21"/>
    </row>
    <row r="129" spans="5:5">
      <c r="E129" s="21"/>
    </row>
    <row r="130" spans="5:5">
      <c r="E130" s="21"/>
    </row>
    <row r="131" spans="5:5">
      <c r="E131" s="21"/>
    </row>
    <row r="132" spans="5:5">
      <c r="E132" s="21"/>
    </row>
    <row r="133" spans="5:5">
      <c r="E133" s="21"/>
    </row>
    <row r="134" spans="5:5">
      <c r="E134" s="21"/>
    </row>
    <row r="135" spans="5:5">
      <c r="E135" s="21"/>
    </row>
    <row r="136" spans="5:5">
      <c r="E136" s="21"/>
    </row>
    <row r="137" spans="5:5">
      <c r="E137" s="21"/>
    </row>
    <row r="138" spans="5:5">
      <c r="E138" s="21"/>
    </row>
    <row r="139" spans="5:5">
      <c r="E139" s="21"/>
    </row>
    <row r="140" spans="5:5">
      <c r="E140" s="21"/>
    </row>
    <row r="141" spans="5:5">
      <c r="E141" s="21"/>
    </row>
    <row r="142" spans="5:5">
      <c r="E142" s="21"/>
    </row>
    <row r="143" spans="5:5">
      <c r="E143" s="21"/>
    </row>
    <row r="144" spans="5:5">
      <c r="E144" s="21"/>
    </row>
    <row r="145" spans="5:5">
      <c r="E145" s="21"/>
    </row>
    <row r="146" spans="5:5">
      <c r="E146" s="21"/>
    </row>
    <row r="147" spans="5:5">
      <c r="E147" s="21"/>
    </row>
    <row r="148" spans="5:5">
      <c r="E148" s="21"/>
    </row>
    <row r="149" spans="5:5">
      <c r="E149" s="21"/>
    </row>
    <row r="150" spans="5:5">
      <c r="E150" s="21"/>
    </row>
    <row r="151" spans="5:5">
      <c r="E151" s="2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7"/>
  <sheetViews>
    <sheetView topLeftCell="A82" workbookViewId="0">
      <selection activeCell="F17" sqref="F17"/>
    </sheetView>
  </sheetViews>
  <sheetFormatPr defaultRowHeight="15"/>
  <cols>
    <col min="1" max="1" width="23.42578125" customWidth="1"/>
    <col min="2" max="2" width="13.5703125" customWidth="1"/>
    <col min="6" max="6" width="12.7109375" bestFit="1" customWidth="1"/>
    <col min="7" max="7" width="13.7109375" customWidth="1"/>
    <col min="11" max="11" width="17.7109375" customWidth="1"/>
    <col min="12" max="12" width="13.140625" customWidth="1"/>
    <col min="13" max="13" width="11.7109375" bestFit="1" customWidth="1"/>
    <col min="33" max="33" width="28.7109375" customWidth="1"/>
    <col min="34" max="34" width="21.5703125" customWidth="1"/>
    <col min="35" max="35" width="15.85546875" customWidth="1"/>
  </cols>
  <sheetData>
    <row r="1" spans="1:48">
      <c r="A1" t="s">
        <v>1502</v>
      </c>
    </row>
    <row r="2" spans="1:48">
      <c r="B2">
        <v>1990</v>
      </c>
      <c r="C2">
        <f>+B2+1</f>
        <v>1991</v>
      </c>
      <c r="D2" s="32">
        <f t="shared" ref="D2:AI2" si="0">+C2+1</f>
        <v>1992</v>
      </c>
      <c r="E2" s="32">
        <f t="shared" si="0"/>
        <v>1993</v>
      </c>
      <c r="F2" s="32">
        <f t="shared" si="0"/>
        <v>1994</v>
      </c>
      <c r="G2" s="32">
        <f t="shared" si="0"/>
        <v>1995</v>
      </c>
      <c r="H2" s="32">
        <f t="shared" si="0"/>
        <v>1996</v>
      </c>
      <c r="I2" s="32">
        <f t="shared" si="0"/>
        <v>1997</v>
      </c>
      <c r="J2" s="32">
        <f t="shared" si="0"/>
        <v>1998</v>
      </c>
      <c r="K2" s="32">
        <f t="shared" si="0"/>
        <v>1999</v>
      </c>
      <c r="L2" s="32">
        <f t="shared" si="0"/>
        <v>2000</v>
      </c>
      <c r="M2" s="32">
        <f t="shared" si="0"/>
        <v>2001</v>
      </c>
      <c r="N2" s="32">
        <f t="shared" si="0"/>
        <v>2002</v>
      </c>
      <c r="O2" s="32">
        <f t="shared" si="0"/>
        <v>2003</v>
      </c>
      <c r="P2" s="32">
        <f t="shared" si="0"/>
        <v>2004</v>
      </c>
      <c r="Q2" s="32">
        <f t="shared" si="0"/>
        <v>2005</v>
      </c>
      <c r="R2" s="32">
        <f t="shared" si="0"/>
        <v>2006</v>
      </c>
      <c r="S2" s="32">
        <f t="shared" si="0"/>
        <v>2007</v>
      </c>
      <c r="T2" s="32">
        <f t="shared" si="0"/>
        <v>2008</v>
      </c>
      <c r="U2" s="32">
        <f t="shared" si="0"/>
        <v>2009</v>
      </c>
      <c r="V2" s="32">
        <f t="shared" si="0"/>
        <v>2010</v>
      </c>
      <c r="W2" s="32">
        <f t="shared" si="0"/>
        <v>2011</v>
      </c>
      <c r="X2" s="32">
        <f t="shared" si="0"/>
        <v>2012</v>
      </c>
      <c r="Y2" s="32">
        <f t="shared" si="0"/>
        <v>2013</v>
      </c>
      <c r="Z2" s="32">
        <f t="shared" si="0"/>
        <v>2014</v>
      </c>
      <c r="AA2" s="32">
        <f t="shared" si="0"/>
        <v>2015</v>
      </c>
      <c r="AB2" s="32">
        <f t="shared" si="0"/>
        <v>2016</v>
      </c>
      <c r="AC2" s="32">
        <f t="shared" si="0"/>
        <v>2017</v>
      </c>
      <c r="AD2" s="32">
        <f t="shared" si="0"/>
        <v>2018</v>
      </c>
      <c r="AE2" s="32">
        <f t="shared" si="0"/>
        <v>2019</v>
      </c>
      <c r="AF2" s="32">
        <f t="shared" si="0"/>
        <v>2020</v>
      </c>
      <c r="AG2" s="32">
        <f t="shared" si="0"/>
        <v>2021</v>
      </c>
      <c r="AH2" s="32">
        <f t="shared" si="0"/>
        <v>2022</v>
      </c>
      <c r="AI2" s="32">
        <f t="shared" si="0"/>
        <v>2023</v>
      </c>
      <c r="AJ2" s="32"/>
      <c r="AK2" s="32"/>
      <c r="AL2" s="32"/>
      <c r="AM2" s="32"/>
      <c r="AN2" s="32"/>
      <c r="AO2" s="32"/>
      <c r="AP2" s="32"/>
      <c r="AQ2" s="32"/>
      <c r="AR2" s="32"/>
      <c r="AS2" s="32"/>
      <c r="AT2" s="32"/>
      <c r="AU2" s="32"/>
      <c r="AV2" s="32"/>
    </row>
    <row r="3" spans="1:48">
      <c r="A3" t="s">
        <v>1447</v>
      </c>
      <c r="B3" s="31">
        <f>+'OECD data'!E127</f>
        <v>3223144.8050000002</v>
      </c>
      <c r="C3" s="31">
        <f>+'OECD data'!F127</f>
        <v>3300427.6260000002</v>
      </c>
      <c r="D3" s="31">
        <f>+'OECD data'!G127</f>
        <v>3451967.6850000001</v>
      </c>
      <c r="E3" s="31">
        <f>+'OECD data'!H127</f>
        <v>3610547.3020000001</v>
      </c>
      <c r="F3" s="31">
        <f>+'OECD data'!I127</f>
        <v>3895996.4989999998</v>
      </c>
      <c r="G3" s="31">
        <f>+'OECD data'!J127</f>
        <v>4124028.304</v>
      </c>
      <c r="H3" s="31">
        <f>+'OECD data'!K127</f>
        <v>4381080.9359999998</v>
      </c>
      <c r="I3" s="31">
        <f>+'OECD data'!L127</f>
        <v>4698173.4079999998</v>
      </c>
      <c r="J3" s="31">
        <f>+'OECD data'!M127</f>
        <v>4967642.1960000005</v>
      </c>
      <c r="K3" s="31">
        <f>+'OECD data'!N127</f>
        <v>5263929.9040000001</v>
      </c>
      <c r="L3" s="31">
        <f>+'OECD data'!O127</f>
        <v>5609506.4289999995</v>
      </c>
      <c r="M3" s="31">
        <f>+'OECD data'!P127</f>
        <v>5567932.6720000003</v>
      </c>
      <c r="N3" s="31">
        <f>+'OECD data'!Q127</f>
        <v>5643672.3700000001</v>
      </c>
      <c r="O3" s="31">
        <f>+'OECD data'!R127</f>
        <v>5831340.0839999998</v>
      </c>
      <c r="P3" s="31">
        <f>+'OECD data'!S127</f>
        <v>6232191.8679999998</v>
      </c>
      <c r="Q3" s="31">
        <f>+'OECD data'!T127</f>
        <v>6669510.6430000002</v>
      </c>
      <c r="R3" s="31">
        <f>+'OECD data'!U127</f>
        <v>7116167.2929999996</v>
      </c>
      <c r="S3" s="31">
        <f>+'OECD data'!V127</f>
        <v>7336183.1009999998</v>
      </c>
      <c r="T3" s="31">
        <f>+'OECD data'!W127</f>
        <v>7406853.3890000004</v>
      </c>
      <c r="U3" s="31">
        <f>+'OECD data'!X127</f>
        <v>6985054.9900000002</v>
      </c>
      <c r="V3" s="31">
        <f>+'OECD data'!Y127</f>
        <v>7362909.0530000003</v>
      </c>
      <c r="W3" s="31">
        <f>+'OECD data'!Z127</f>
        <v>7732436.568</v>
      </c>
      <c r="X3" s="31">
        <f>+'OECD data'!AA127</f>
        <v>8175306.7419999996</v>
      </c>
      <c r="Y3" s="31">
        <f>+'OECD data'!AB127</f>
        <v>8493464.6160000004</v>
      </c>
      <c r="Z3" s="31">
        <f>+'OECD data'!AC127</f>
        <v>8906518.2960000001</v>
      </c>
      <c r="AA3" s="31">
        <f>+'OECD data'!AD127</f>
        <v>9258371.125</v>
      </c>
      <c r="AB3" s="31">
        <f>+'OECD data'!AE127</f>
        <v>9371548.3920000009</v>
      </c>
      <c r="AC3" s="31">
        <f>+'OECD data'!AF127</f>
        <v>9798481.4450000003</v>
      </c>
      <c r="AD3" s="31">
        <f>+'OECD data'!AG127</f>
        <v>10331414.674000001</v>
      </c>
      <c r="AE3" s="31">
        <f>+'OECD data'!AH127</f>
        <v>10785853.398</v>
      </c>
      <c r="AF3" s="31">
        <f>+'OECD data'!AI127</f>
        <v>10501091.495999999</v>
      </c>
      <c r="AG3" s="31">
        <f>+'OECD data'!AJ127</f>
        <v>11930001.563999999</v>
      </c>
      <c r="AH3" s="31" t="str">
        <f>+'OECD data'!AK127</f>
        <v/>
      </c>
      <c r="AI3" s="31" t="str">
        <f>+'OECD data'!AL127</f>
        <v/>
      </c>
    </row>
    <row r="4" spans="1:48">
      <c r="A4" t="s">
        <v>1448</v>
      </c>
      <c r="B4" s="31">
        <f>+'OECD data'!E137</f>
        <v>306628.82</v>
      </c>
      <c r="C4" s="31">
        <f>+'OECD data'!F137</f>
        <v>323459.77100000001</v>
      </c>
      <c r="D4" s="31">
        <f>+'OECD data'!G137</f>
        <v>365867.98200000002</v>
      </c>
      <c r="E4" s="31">
        <f>+'OECD data'!H137</f>
        <v>383926.72499999998</v>
      </c>
      <c r="F4" s="31">
        <f>+'OECD data'!I137</f>
        <v>393510.50699999998</v>
      </c>
      <c r="G4" s="31">
        <f>+'OECD data'!J137</f>
        <v>432745.21399999998</v>
      </c>
      <c r="H4" s="31">
        <f>+'OECD data'!K137</f>
        <v>473847.59899999999</v>
      </c>
      <c r="I4" s="31">
        <f>+'OECD data'!L137</f>
        <v>533801.52800000005</v>
      </c>
      <c r="J4" s="31">
        <f>+'OECD data'!M137</f>
        <v>600106.62100000004</v>
      </c>
      <c r="K4" s="31">
        <f>+'OECD data'!N137</f>
        <v>635066.14500000002</v>
      </c>
      <c r="L4" s="31">
        <f>+'OECD data'!O137</f>
        <v>706586.83700000006</v>
      </c>
      <c r="M4" s="31">
        <f>+'OECD data'!P137</f>
        <v>732734.08400000003</v>
      </c>
      <c r="N4" s="31">
        <f>+'OECD data'!Q137</f>
        <v>756386.53200000001</v>
      </c>
      <c r="O4" s="31">
        <f>+'OECD data'!R137</f>
        <v>794385.47199999995</v>
      </c>
      <c r="P4" s="31">
        <f>+'OECD data'!S137</f>
        <v>832123.52500000002</v>
      </c>
      <c r="Q4" s="31">
        <f>+'OECD data'!T137</f>
        <v>920456.83799999999</v>
      </c>
      <c r="R4" s="31">
        <f>+'OECD data'!U137</f>
        <v>1020331.045</v>
      </c>
      <c r="S4" s="31">
        <f>+'OECD data'!V137</f>
        <v>970351.12899999996</v>
      </c>
      <c r="T4" s="31">
        <f>+'OECD data'!W137</f>
        <v>813616.69799999997</v>
      </c>
      <c r="U4" s="31">
        <f>+'OECD data'!X137</f>
        <v>939959.24300000002</v>
      </c>
      <c r="V4" s="31">
        <f>+'OECD data'!Y137</f>
        <v>977537.38399999996</v>
      </c>
      <c r="W4" s="31">
        <f>+'OECD data'!Z137</f>
        <v>994439.81900000002</v>
      </c>
      <c r="X4" s="31">
        <f>+'OECD data'!AA137</f>
        <v>1111441.851</v>
      </c>
      <c r="Y4" s="31">
        <f>+'OECD data'!AB137</f>
        <v>1091727.861</v>
      </c>
      <c r="Z4" s="31">
        <f>+'OECD data'!AC137</f>
        <v>1260459.781</v>
      </c>
      <c r="AA4" s="31">
        <f>+'OECD data'!AD137</f>
        <v>1343405.0530000001</v>
      </c>
      <c r="AB4" s="31">
        <f>+'OECD data'!AE137</f>
        <v>1410464.456</v>
      </c>
      <c r="AC4" s="31">
        <f>+'OECD data'!AF137</f>
        <v>1426239.3119999999</v>
      </c>
      <c r="AD4" s="31">
        <f>+'OECD data'!AG137</f>
        <v>1553982.7009999999</v>
      </c>
      <c r="AE4" s="31">
        <f>+'OECD data'!AH137</f>
        <v>1598498.845</v>
      </c>
      <c r="AF4" s="31">
        <f>+'OECD data'!AI137</f>
        <v>1705535.781</v>
      </c>
      <c r="AG4" s="31">
        <f>+'OECD data'!AJ137</f>
        <v>1905737.398</v>
      </c>
      <c r="AH4" s="31" t="str">
        <f>+'OECD data'!AK137</f>
        <v/>
      </c>
      <c r="AI4" s="31" t="str">
        <f>+'OECD data'!AL137</f>
        <v/>
      </c>
    </row>
    <row r="5" spans="1:48">
      <c r="A5" t="s">
        <v>1450</v>
      </c>
      <c r="B5" s="31">
        <f>+'OECD data'!E131-'OECD data'!E132-'OECD data'!E133</f>
        <v>221062.36300000001</v>
      </c>
      <c r="C5" s="31">
        <f>+'OECD data'!F131-'OECD data'!F132-'OECD data'!F133</f>
        <v>265613.3409999999</v>
      </c>
      <c r="D5" s="31">
        <f>+'OECD data'!G131-'OECD data'!G132-'OECD data'!G133</f>
        <v>242152.85599999991</v>
      </c>
      <c r="E5" s="31">
        <f>+'OECD data'!H131-'OECD data'!H132-'OECD data'!H133</f>
        <v>235152.07799999998</v>
      </c>
      <c r="F5" s="31">
        <f>+'OECD data'!I131-'OECD data'!I132-'OECD data'!I133</f>
        <v>255436.66200000013</v>
      </c>
      <c r="G5" s="31">
        <f>+'OECD data'!J131-'OECD data'!J132-'OECD data'!J133</f>
        <v>271742.60899999994</v>
      </c>
      <c r="H5" s="31">
        <f>+'OECD data'!K131-'OECD data'!K132-'OECD data'!K133</f>
        <v>309622.13199999987</v>
      </c>
      <c r="I5" s="31">
        <f>+'OECD data'!L131-'OECD data'!L132-'OECD data'!L133</f>
        <v>285498.42599999998</v>
      </c>
      <c r="J5" s="31">
        <f>+'OECD data'!M131-'OECD data'!M132-'OECD data'!M133</f>
        <v>257514.05799999984</v>
      </c>
      <c r="K5" s="31">
        <f>+'OECD data'!N131-'OECD data'!N132-'OECD data'!N133</f>
        <v>225813.30399999977</v>
      </c>
      <c r="L5" s="31">
        <f>+'OECD data'!O131-'OECD data'!O132-'OECD data'!O133</f>
        <v>160038.47299999977</v>
      </c>
      <c r="M5" s="31">
        <f>+'OECD data'!P131-'OECD data'!P132-'OECD data'!P133</f>
        <v>318096.47100000014</v>
      </c>
      <c r="N5" s="31">
        <f>+'OECD data'!Q131-'OECD data'!Q132-'OECD data'!Q133</f>
        <v>478185.70399999991</v>
      </c>
      <c r="O5" s="31">
        <f>+'OECD data'!R131-'OECD data'!R132-'OECD data'!R133</f>
        <v>536673.93699999992</v>
      </c>
      <c r="P5" s="31">
        <f>+'OECD data'!S131-'OECD data'!S132-'OECD data'!S133</f>
        <v>578803.48699999996</v>
      </c>
      <c r="Q5" s="31">
        <f>+'OECD data'!T131-'OECD data'!T132-'OECD data'!T133</f>
        <v>590161.4439999999</v>
      </c>
      <c r="R5" s="31">
        <f>+'OECD data'!U131-'OECD data'!U132-'OECD data'!U133</f>
        <v>621024.57500000019</v>
      </c>
      <c r="S5" s="31">
        <f>+'OECD data'!V131-'OECD data'!V132-'OECD data'!V133</f>
        <v>593723.4169999999</v>
      </c>
      <c r="T5" s="31">
        <f>+'OECD data'!W131-'OECD data'!W132-'OECD data'!W133</f>
        <v>680285.15600000019</v>
      </c>
      <c r="U5" s="31">
        <f>+'OECD data'!X131-'OECD data'!X132-'OECD data'!X133</f>
        <v>934284.946</v>
      </c>
      <c r="V5" s="31">
        <f>+'OECD data'!Y131-'OECD data'!Y132-'OECD data'!Y133</f>
        <v>927960.78399999975</v>
      </c>
      <c r="W5" s="31">
        <f>+'OECD data'!Z131-'OECD data'!Z132-'OECD data'!Z133</f>
        <v>927469.81700000004</v>
      </c>
      <c r="X5" s="31">
        <f>+'OECD data'!AA131-'OECD data'!AA132-'OECD data'!AA133</f>
        <v>896798.46499999985</v>
      </c>
      <c r="Y5" s="31">
        <f>+'OECD data'!AB131-'OECD data'!AB132-'OECD data'!AB133</f>
        <v>915838.31600000011</v>
      </c>
      <c r="Z5" s="31">
        <f>+'OECD data'!AC131-'OECD data'!AC132-'OECD data'!AC133</f>
        <v>879184.52099999972</v>
      </c>
      <c r="AA5" s="31">
        <f>+'OECD data'!AD131-'OECD data'!AD132-'OECD data'!AD133</f>
        <v>889704.87400000007</v>
      </c>
      <c r="AB5" s="31">
        <f>+'OECD data'!AE131-'OECD data'!AE132-'OECD data'!AE133</f>
        <v>982156.18799999985</v>
      </c>
      <c r="AC5" s="31">
        <f>+'OECD data'!AF131-'OECD data'!AF132-'OECD data'!AF133</f>
        <v>1036266.6790000002</v>
      </c>
      <c r="AD5" s="31">
        <f>+'OECD data'!AG131-'OECD data'!AG132-'OECD data'!AG133</f>
        <v>1014888.6040000003</v>
      </c>
      <c r="AE5" s="31">
        <f>+'OECD data'!AH131-'OECD data'!AH132-'OECD data'!AH133</f>
        <v>1037409.1979999994</v>
      </c>
      <c r="AF5" s="31">
        <f>+'OECD data'!AI131-'OECD data'!AI132-'OECD data'!AI133</f>
        <v>1337410.4319999998</v>
      </c>
      <c r="AG5" s="31">
        <f>+'OECD data'!AJ131-'OECD data'!AJ132-'OECD data'!AJ133</f>
        <v>1612128.5279999999</v>
      </c>
      <c r="AH5" s="31"/>
      <c r="AI5" s="31"/>
    </row>
    <row r="6" spans="1:48">
      <c r="A6" t="s">
        <v>1449</v>
      </c>
      <c r="B6" s="31">
        <f>+'OECD data'!E141-'OECD data'!E143-'OECD data'!E142</f>
        <v>-19595.733999999997</v>
      </c>
      <c r="C6" s="31">
        <f>+'OECD data'!F141-'OECD data'!F143-'OECD data'!F142</f>
        <v>-12193.070000000007</v>
      </c>
      <c r="D6" s="31">
        <f>+'OECD data'!G141-'OECD data'!G143-'OECD data'!G142</f>
        <v>-4914.2610000000059</v>
      </c>
      <c r="E6" s="31">
        <f>+'OECD data'!H141-'OECD data'!H143-'OECD data'!H142</f>
        <v>-16612.467000000004</v>
      </c>
      <c r="F6" s="31">
        <f>+'OECD data'!I141-'OECD data'!I143-'OECD data'!I142</f>
        <v>-14577.919000000002</v>
      </c>
      <c r="G6" s="31">
        <f>+'OECD data'!J141-'OECD data'!J143-'OECD data'!J142</f>
        <v>-4898.6819999999861</v>
      </c>
      <c r="H6" s="31">
        <f>+'OECD data'!K141-'OECD data'!K143-'OECD data'!K142</f>
        <v>-2145.5780000000086</v>
      </c>
      <c r="I6" s="31">
        <f>+'OECD data'!L141-'OECD data'!L143-'OECD data'!L142</f>
        <v>17143.94999999999</v>
      </c>
      <c r="J6" s="31">
        <f>+'OECD data'!M141-'OECD data'!M143-'OECD data'!M142</f>
        <v>21603.728000000003</v>
      </c>
      <c r="K6" s="31">
        <f>+'OECD data'!N141-'OECD data'!N143-'OECD data'!N142</f>
        <v>23390.876999999993</v>
      </c>
      <c r="L6" s="31">
        <f>+'OECD data'!O141-'OECD data'!O143-'OECD data'!O142</f>
        <v>47073.47500000002</v>
      </c>
      <c r="M6" s="31">
        <f>+'OECD data'!P141-'OECD data'!P143-'OECD data'!P142</f>
        <v>64733.089</v>
      </c>
      <c r="N6" s="31">
        <f>+'OECD data'!Q141-'OECD data'!Q143-'OECD data'!Q142</f>
        <v>85541.236000000004</v>
      </c>
      <c r="O6" s="31">
        <f>+'OECD data'!R141-'OECD data'!R143-'OECD data'!R142</f>
        <v>90369.5</v>
      </c>
      <c r="P6" s="31">
        <f>+'OECD data'!S141-'OECD data'!S143-'OECD data'!S142</f>
        <v>58884.704000000027</v>
      </c>
      <c r="Q6" s="31">
        <f>+'OECD data'!T141-'OECD data'!T143-'OECD data'!T142</f>
        <v>86687.346000000005</v>
      </c>
      <c r="R6" s="31">
        <f>+'OECD data'!U141-'OECD data'!U143-'OECD data'!U142</f>
        <v>122207.45899999997</v>
      </c>
      <c r="S6" s="31">
        <f>+'OECD data'!V141-'OECD data'!V143-'OECD data'!V142</f>
        <v>36119.555000000008</v>
      </c>
      <c r="T6" s="31">
        <f>+'OECD data'!W141-'OECD data'!W143-'OECD data'!W142</f>
        <v>-29312.504000000015</v>
      </c>
      <c r="U6" s="31">
        <f>+'OECD data'!X141-'OECD data'!X143-'OECD data'!X142</f>
        <v>200110.03999999998</v>
      </c>
      <c r="V6" s="31">
        <f>+'OECD data'!Y141-'OECD data'!Y143-'OECD data'!Y142</f>
        <v>184564.07299999997</v>
      </c>
      <c r="W6" s="31">
        <f>+'OECD data'!Z141-'OECD data'!Z143-'OECD data'!Z142</f>
        <v>162696.48199999999</v>
      </c>
      <c r="X6" s="31">
        <f>+'OECD data'!AA141-'OECD data'!AA143-'OECD data'!AA142</f>
        <v>219328.93900000001</v>
      </c>
      <c r="Y6" s="31">
        <f>+'OECD data'!AB141-'OECD data'!AB143-'OECD data'!AB142</f>
        <v>167137.77499999997</v>
      </c>
      <c r="Z6" s="31">
        <f>+'OECD data'!AC141-'OECD data'!AC143-'OECD data'!AC142</f>
        <v>259972.53299999994</v>
      </c>
      <c r="AA6" s="31">
        <f>+'OECD data'!AD141-'OECD data'!AD143-'OECD data'!AD142</f>
        <v>287027.15200000006</v>
      </c>
      <c r="AB6" s="31">
        <f>+'OECD data'!AE141-'OECD data'!AE143-'OECD data'!AE142</f>
        <v>316432.12299999991</v>
      </c>
      <c r="AC6" s="31">
        <f>+'OECD data'!AF141-'OECD data'!AF143-'OECD data'!AF142</f>
        <v>325024.84299999999</v>
      </c>
      <c r="AD6" s="31">
        <f>+'OECD data'!AG141-'OECD data'!AG143-'OECD data'!AG142</f>
        <v>385178.98000000004</v>
      </c>
      <c r="AE6" s="31">
        <f>+'OECD data'!AH141-'OECD data'!AH143-'OECD data'!AH142</f>
        <v>366604.98699999996</v>
      </c>
      <c r="AF6" s="31">
        <f>+'OECD data'!AI141-'OECD data'!AI143-'OECD data'!AI142</f>
        <v>442115.34699999989</v>
      </c>
      <c r="AG6" s="31">
        <f>+'OECD data'!AJ141-'OECD data'!AJ143-'OECD data'!AJ142</f>
        <v>529963.31999999995</v>
      </c>
      <c r="AH6" s="31"/>
      <c r="AI6" s="31"/>
    </row>
    <row r="7" spans="1:48" s="36" customFormat="1">
      <c r="A7" s="36" t="s">
        <v>1503</v>
      </c>
      <c r="B7" s="31">
        <f>-'OECD data'!E248</f>
        <v>8691820</v>
      </c>
      <c r="C7" s="31">
        <f>-'OECD data'!F248</f>
        <v>9591741</v>
      </c>
      <c r="D7" s="31">
        <f>-'OECD data'!G248</f>
        <v>10173073</v>
      </c>
      <c r="E7" s="31">
        <f>-'OECD data'!H248</f>
        <v>10536677</v>
      </c>
      <c r="F7" s="31">
        <f>-'OECD data'!I248</f>
        <v>10673705</v>
      </c>
      <c r="G7" s="31">
        <f>-'OECD data'!J248</f>
        <v>12314461</v>
      </c>
      <c r="H7" s="31">
        <f>-'OECD data'!K248</f>
        <v>13352834</v>
      </c>
      <c r="I7" s="31">
        <f>-'OECD data'!L248</f>
        <v>15767139</v>
      </c>
      <c r="J7" s="31">
        <f>-'OECD data'!M248</f>
        <v>18529806</v>
      </c>
      <c r="K7" s="31">
        <f>-'OECD data'!N248</f>
        <v>22146238</v>
      </c>
      <c r="L7" s="31">
        <f>-'OECD data'!O248</f>
        <v>20585535</v>
      </c>
      <c r="M7" s="31">
        <f>-'OECD data'!P248</f>
        <v>20079956</v>
      </c>
      <c r="N7" s="31">
        <f>-'OECD data'!Q248</f>
        <v>18121151</v>
      </c>
      <c r="O7" s="31">
        <f>-'OECD data'!R248</f>
        <v>20633572</v>
      </c>
      <c r="P7" s="31">
        <f>-'OECD data'!S248</f>
        <v>22891533</v>
      </c>
      <c r="Q7" s="31">
        <f>-'OECD data'!T248</f>
        <v>24411580</v>
      </c>
      <c r="R7" s="31">
        <f>-'OECD data'!U248</f>
        <v>26618313</v>
      </c>
      <c r="S7" s="31">
        <f>-'OECD data'!V248</f>
        <v>27729979</v>
      </c>
      <c r="T7" s="31">
        <f>-'OECD data'!W248</f>
        <v>24013446</v>
      </c>
      <c r="U7" s="31">
        <f>-'OECD data'!X248</f>
        <v>23987954</v>
      </c>
      <c r="V7" s="31">
        <f>-'OECD data'!Y248</f>
        <v>28030435</v>
      </c>
      <c r="W7" s="31">
        <f>-'OECD data'!Z248</f>
        <v>29136711</v>
      </c>
      <c r="X7" s="31">
        <f>-'OECD data'!AA248</f>
        <v>31840750</v>
      </c>
      <c r="Y7" s="31">
        <f>-'OECD data'!AB248</f>
        <v>38083765</v>
      </c>
      <c r="Z7" s="31">
        <f>-'OECD data'!AC248</f>
        <v>42356260</v>
      </c>
      <c r="AA7" s="31">
        <f>-'OECD data'!AD248</f>
        <v>43049286</v>
      </c>
      <c r="AB7" s="31">
        <f>-'OECD data'!AE248</f>
        <v>45781762</v>
      </c>
      <c r="AC7" s="31">
        <f>-'OECD data'!AF248</f>
        <v>50074381</v>
      </c>
      <c r="AD7" s="31">
        <f>-'OECD data'!AG248</f>
        <v>49675563</v>
      </c>
      <c r="AE7" s="31">
        <f>-'OECD data'!AH248</f>
        <v>57740863</v>
      </c>
      <c r="AF7" s="31">
        <f>-'OECD data'!AI248</f>
        <v>67372530</v>
      </c>
      <c r="AG7" s="31">
        <f>-'OECD data'!AJ248</f>
        <v>80009277</v>
      </c>
      <c r="AH7" s="31">
        <f>-'OECD data'!AK248</f>
        <v>69776627</v>
      </c>
      <c r="AI7" s="31">
        <f>-'OECD data'!AL248</f>
        <v>79793056</v>
      </c>
    </row>
    <row r="8" spans="1:48" s="36" customFormat="1">
      <c r="A8" s="36" t="s">
        <v>1631</v>
      </c>
      <c r="B8" s="31">
        <f>-'OECD data'!E250</f>
        <v>-21053</v>
      </c>
      <c r="C8" s="31">
        <f>-'OECD data'!F250</f>
        <v>144543</v>
      </c>
      <c r="D8" s="31">
        <f>-'OECD data'!G250</f>
        <v>286537</v>
      </c>
      <c r="E8" s="31">
        <f>-'OECD data'!H250</f>
        <v>323497</v>
      </c>
      <c r="F8" s="31">
        <f>-'OECD data'!I250</f>
        <v>401815</v>
      </c>
      <c r="G8" s="31">
        <f>-'OECD data'!J250</f>
        <v>764644</v>
      </c>
      <c r="H8" s="31">
        <f>-'OECD data'!K250</f>
        <v>1186434</v>
      </c>
      <c r="I8" s="31">
        <f>-'OECD data'!L250</f>
        <v>1847681</v>
      </c>
      <c r="J8" s="31">
        <f>-'OECD data'!M250</f>
        <v>1914686</v>
      </c>
      <c r="K8" s="31">
        <f>-'OECD data'!N250</f>
        <v>2167203</v>
      </c>
      <c r="L8" s="31">
        <f>-'OECD data'!O250</f>
        <v>2512441</v>
      </c>
      <c r="M8" s="31">
        <f>-'OECD data'!P250</f>
        <v>2188694</v>
      </c>
      <c r="N8" s="31">
        <f>-'OECD data'!Q250</f>
        <v>1615646</v>
      </c>
      <c r="O8" s="31">
        <f>-'OECD data'!R250</f>
        <v>2069138</v>
      </c>
      <c r="P8" s="31">
        <f>-'OECD data'!S250</f>
        <v>2142108</v>
      </c>
      <c r="Q8" s="31">
        <f>-'OECD data'!T250</f>
        <v>2128339</v>
      </c>
      <c r="R8" s="31">
        <f>-'OECD data'!U250</f>
        <v>2538587</v>
      </c>
      <c r="S8" s="31">
        <f>-'OECD data'!V250</f>
        <v>1550458</v>
      </c>
      <c r="T8" s="31">
        <f>-'OECD data'!W250</f>
        <v>84059</v>
      </c>
      <c r="U8" s="31">
        <f>-'OECD data'!X250</f>
        <v>-302337</v>
      </c>
      <c r="V8" s="31">
        <f>-'OECD data'!Y250</f>
        <v>56724</v>
      </c>
      <c r="W8" s="31">
        <f>-'OECD data'!Z250</f>
        <v>-510219</v>
      </c>
      <c r="X8" s="31">
        <f>-'OECD data'!AA250</f>
        <v>-232772</v>
      </c>
      <c r="Y8" s="31">
        <f>-'OECD data'!AB250</f>
        <v>1235875</v>
      </c>
      <c r="Z8" s="31">
        <f>-'OECD data'!AC250</f>
        <v>1097204</v>
      </c>
      <c r="AA8" s="31">
        <f>-'OECD data'!AD250</f>
        <v>1010293</v>
      </c>
      <c r="AB8" s="31">
        <f>-'OECD data'!AE250</f>
        <v>1434456</v>
      </c>
      <c r="AC8" s="31">
        <f>-'OECD data'!AF250</f>
        <v>2039870</v>
      </c>
      <c r="AD8" s="31">
        <f>-'OECD data'!AG250</f>
        <v>1733698</v>
      </c>
      <c r="AE8" s="31">
        <f>-'OECD data'!AH250</f>
        <v>2080270</v>
      </c>
      <c r="AF8" s="31">
        <f>-'OECD data'!AI250</f>
        <v>1347375</v>
      </c>
      <c r="AG8" s="31">
        <f>-'OECD data'!AJ250</f>
        <v>3234338</v>
      </c>
      <c r="AH8" s="31">
        <f>-'OECD data'!AK250</f>
        <v>4742935</v>
      </c>
      <c r="AI8" s="31">
        <f>-'OECD data'!AL250</f>
        <v>4778658</v>
      </c>
    </row>
    <row r="9" spans="1:48" s="32" customFormat="1">
      <c r="A9" s="32" t="s">
        <v>1452</v>
      </c>
      <c r="B9" s="31" t="str">
        <f>+'OECD data'!E147</f>
        <v/>
      </c>
      <c r="C9" s="31" t="str">
        <f>+'OECD data'!F147</f>
        <v/>
      </c>
      <c r="D9" s="31" t="str">
        <f>+'OECD data'!G147</f>
        <v/>
      </c>
      <c r="E9" s="31" t="str">
        <f>+'OECD data'!H147</f>
        <v/>
      </c>
      <c r="F9" s="31" t="str">
        <f>+'OECD data'!I147</f>
        <v/>
      </c>
      <c r="G9" s="31" t="str">
        <f>+'OECD data'!J147</f>
        <v/>
      </c>
      <c r="H9" s="31" t="str">
        <f>+'OECD data'!K147</f>
        <v/>
      </c>
      <c r="I9" s="31" t="str">
        <f>+'OECD data'!L147</f>
        <v/>
      </c>
      <c r="J9" s="31" t="str">
        <f>+'OECD data'!M147</f>
        <v/>
      </c>
      <c r="K9" s="31">
        <f>+'OECD data'!N147</f>
        <v>3740690.6409999998</v>
      </c>
      <c r="L9" s="31">
        <f>+'OECD data'!O147</f>
        <v>3997985.7310000001</v>
      </c>
      <c r="M9" s="31">
        <f>+'OECD data'!P147</f>
        <v>4221075.0219999999</v>
      </c>
      <c r="N9" s="31">
        <f>+'OECD data'!Q147</f>
        <v>4350748.3360000001</v>
      </c>
      <c r="O9" s="31">
        <f>+'OECD data'!R147</f>
        <v>4449693.7589999996</v>
      </c>
      <c r="P9" s="31">
        <f>+'OECD data'!S147</f>
        <v>4646335.273</v>
      </c>
      <c r="Q9" s="31">
        <f>+'OECD data'!T147</f>
        <v>4848892.9139999999</v>
      </c>
      <c r="R9" s="31">
        <f>+'OECD data'!U147</f>
        <v>5146154.7960000001</v>
      </c>
      <c r="S9" s="31">
        <f>+'OECD data'!V147</f>
        <v>5527802.4579999996</v>
      </c>
      <c r="T9" s="31">
        <f>+'OECD data'!W147</f>
        <v>5739510.841</v>
      </c>
      <c r="U9" s="31">
        <f>+'OECD data'!X147</f>
        <v>5415277.1339999996</v>
      </c>
      <c r="V9" s="31">
        <f>+'OECD data'!Y147</f>
        <v>5623575.9890000001</v>
      </c>
      <c r="W9" s="31">
        <f>+'OECD data'!Z147</f>
        <v>5842642.9179999996</v>
      </c>
      <c r="X9" s="31">
        <f>+'OECD data'!AA147</f>
        <v>5860281.443</v>
      </c>
      <c r="Y9" s="31">
        <f>+'OECD data'!AB147</f>
        <v>5929974.0240000002</v>
      </c>
      <c r="Z9" s="31">
        <f>+'OECD data'!AC147</f>
        <v>6089086.9539999999</v>
      </c>
      <c r="AA9" s="31">
        <f>+'OECD data'!AD147</f>
        <v>6392856.4610000001</v>
      </c>
      <c r="AB9" s="31">
        <f>+'OECD data'!AE147</f>
        <v>6611988.5949999997</v>
      </c>
      <c r="AC9" s="31">
        <f>+'OECD data'!AF147</f>
        <v>6956495.068</v>
      </c>
      <c r="AD9" s="31">
        <f>+'OECD data'!AG147</f>
        <v>7224645.5750000002</v>
      </c>
      <c r="AE9" s="31">
        <f>+'OECD data'!AH147</f>
        <v>7532096.7340000002</v>
      </c>
      <c r="AF9" s="31">
        <f>+'OECD data'!AI147</f>
        <v>7133924.8799999999</v>
      </c>
      <c r="AG9" s="31">
        <f>+'OECD data'!AJ147</f>
        <v>7860514.142</v>
      </c>
      <c r="AH9" s="31">
        <f>+'OECD data'!AK147</f>
        <v>8669663.4680000003</v>
      </c>
      <c r="AI9" s="31" t="str">
        <f>+'OECD data'!AL147</f>
        <v/>
      </c>
    </row>
    <row r="10" spans="1:48" s="32" customFormat="1">
      <c r="A10" s="32" t="s">
        <v>1453</v>
      </c>
      <c r="B10" s="31" t="str">
        <f>+'OECD data'!E157</f>
        <v/>
      </c>
      <c r="C10" s="31" t="str">
        <f>+'OECD data'!F157</f>
        <v/>
      </c>
      <c r="D10" s="31" t="str">
        <f>+'OECD data'!G157</f>
        <v/>
      </c>
      <c r="E10" s="31" t="str">
        <f>+'OECD data'!H157</f>
        <v/>
      </c>
      <c r="F10" s="31" t="str">
        <f>+'OECD data'!I157</f>
        <v/>
      </c>
      <c r="G10" s="31" t="str">
        <f>+'OECD data'!J157</f>
        <v/>
      </c>
      <c r="H10" s="31" t="str">
        <f>+'OECD data'!K157</f>
        <v/>
      </c>
      <c r="I10" s="31" t="str">
        <f>+'OECD data'!L157</f>
        <v/>
      </c>
      <c r="J10" s="31" t="str">
        <f>+'OECD data'!M157</f>
        <v/>
      </c>
      <c r="K10" s="31">
        <f>+'OECD data'!N157</f>
        <v>325067.58299999998</v>
      </c>
      <c r="L10" s="31">
        <f>+'OECD data'!O157</f>
        <v>339018.77799999999</v>
      </c>
      <c r="M10" s="31">
        <f>+'OECD data'!P157</f>
        <v>352052.62900000002</v>
      </c>
      <c r="N10" s="31">
        <f>+'OECD data'!Q157</f>
        <v>363166.326</v>
      </c>
      <c r="O10" s="31">
        <f>+'OECD data'!R157</f>
        <v>383712.451</v>
      </c>
      <c r="P10" s="31">
        <f>+'OECD data'!S157</f>
        <v>413189.60399999999</v>
      </c>
      <c r="Q10" s="31">
        <f>+'OECD data'!T157</f>
        <v>431252.20299999998</v>
      </c>
      <c r="R10" s="31">
        <f>+'OECD data'!U157</f>
        <v>450703.17099999997</v>
      </c>
      <c r="S10" s="31">
        <f>+'OECD data'!V157</f>
        <v>474917.78399999999</v>
      </c>
      <c r="T10" s="31">
        <f>+'OECD data'!W157</f>
        <v>472915.17700000003</v>
      </c>
      <c r="U10" s="31">
        <f>+'OECD data'!X157</f>
        <v>495148.09299999999</v>
      </c>
      <c r="V10" s="31">
        <f>+'OECD data'!Y157</f>
        <v>513681.36700000003</v>
      </c>
      <c r="W10" s="31">
        <f>+'OECD data'!Z157</f>
        <v>512550.37099999998</v>
      </c>
      <c r="X10" s="31">
        <f>+'OECD data'!AA157</f>
        <v>514883.39199999999</v>
      </c>
      <c r="Y10" s="31">
        <f>+'OECD data'!AB157</f>
        <v>516812.54</v>
      </c>
      <c r="Z10" s="31">
        <f>+'OECD data'!AC157</f>
        <v>538630.43099999998</v>
      </c>
      <c r="AA10" s="31">
        <f>+'OECD data'!AD157</f>
        <v>546584.89300000004</v>
      </c>
      <c r="AB10" s="31">
        <f>+'OECD data'!AE157</f>
        <v>542275.77399999998</v>
      </c>
      <c r="AC10" s="31">
        <f>+'OECD data'!AF157</f>
        <v>536072.23199999996</v>
      </c>
      <c r="AD10" s="31">
        <f>+'OECD data'!AG157</f>
        <v>549604.63100000005</v>
      </c>
      <c r="AE10" s="31">
        <f>+'OECD data'!AH157</f>
        <v>553079.65700000001</v>
      </c>
      <c r="AF10" s="31">
        <f>+'OECD data'!AI157</f>
        <v>559356.57499999995</v>
      </c>
      <c r="AG10" s="31">
        <f>+'OECD data'!AJ157</f>
        <v>594306.51</v>
      </c>
      <c r="AH10" s="31">
        <f>+'OECD data'!AK157</f>
        <v>615383.89500000002</v>
      </c>
      <c r="AI10" s="31" t="str">
        <f>+'OECD data'!AL157</f>
        <v/>
      </c>
    </row>
    <row r="11" spans="1:48" s="32" customFormat="1">
      <c r="A11" s="32" t="s">
        <v>1454</v>
      </c>
      <c r="B11" s="31"/>
      <c r="C11" s="31"/>
      <c r="D11" s="31"/>
      <c r="E11" s="31"/>
      <c r="F11" s="31"/>
      <c r="G11" s="31"/>
      <c r="H11" s="31"/>
      <c r="I11" s="31"/>
      <c r="J11" s="31"/>
      <c r="K11" s="31">
        <f>+'OECD data'!N151-'OECD data'!N152-'OECD data'!N153</f>
        <v>366746.82899999991</v>
      </c>
      <c r="L11" s="31">
        <f>+'OECD data'!O151-'OECD data'!O152-'OECD data'!O153</f>
        <v>353410.85200000019</v>
      </c>
      <c r="M11" s="31">
        <f>+'OECD data'!P151-'OECD data'!P152-'OECD data'!P153</f>
        <v>457069.05199999991</v>
      </c>
      <c r="N11" s="31">
        <f>+'OECD data'!Q151-'OECD data'!Q152-'OECD data'!Q153</f>
        <v>542811.59999999986</v>
      </c>
      <c r="O11" s="31">
        <f>+'OECD data'!R151-'OECD data'!R152-'OECD data'!R153</f>
        <v>580665.73</v>
      </c>
      <c r="P11" s="31">
        <f>+'OECD data'!S151-'OECD data'!S152-'OECD data'!S153</f>
        <v>604293.10800000001</v>
      </c>
      <c r="Q11" s="31">
        <f>+'OECD data'!T151-'OECD data'!T152-'OECD data'!T153</f>
        <v>608925.52399999998</v>
      </c>
      <c r="R11" s="31">
        <f>+'OECD data'!U151-'OECD data'!U152-'OECD data'!U153</f>
        <v>576394.05199999968</v>
      </c>
      <c r="S11" s="31">
        <f>+'OECD data'!V151-'OECD data'!V152-'OECD data'!V153</f>
        <v>573922.429</v>
      </c>
      <c r="T11" s="31">
        <f>+'OECD data'!W151-'OECD data'!W152-'OECD data'!W153</f>
        <v>622095.23899999983</v>
      </c>
      <c r="U11" s="31">
        <f>+'OECD data'!X151-'OECD data'!X152-'OECD data'!X153</f>
        <v>881198.11799999978</v>
      </c>
      <c r="V11" s="31">
        <f>+'OECD data'!Y151-'OECD data'!Y152-'OECD data'!Y153</f>
        <v>843153.48900000006</v>
      </c>
      <c r="W11" s="31">
        <f>+'OECD data'!Z151-'OECD data'!Z152-'OECD data'!Z153</f>
        <v>772741.95</v>
      </c>
      <c r="X11" s="31">
        <f>+'OECD data'!AA151-'OECD data'!AA152-'OECD data'!AA153</f>
        <v>800738.1930000002</v>
      </c>
      <c r="Y11" s="31">
        <f>+'OECD data'!AB151-'OECD data'!AB152-'OECD data'!AB153</f>
        <v>806586.26300000004</v>
      </c>
      <c r="Z11" s="31">
        <f>+'OECD data'!AC151-'OECD data'!AC152-'OECD data'!AC153</f>
        <v>778800.34899999993</v>
      </c>
      <c r="AA11" s="31">
        <f>+'OECD data'!AD151-'OECD data'!AD152-'OECD data'!AD153</f>
        <v>841879.72099999967</v>
      </c>
      <c r="AB11" s="31">
        <f>+'OECD data'!AE151-'OECD data'!AE152-'OECD data'!AE153</f>
        <v>826589.08700000006</v>
      </c>
      <c r="AC11" s="31">
        <f>+'OECD data'!AF151-'OECD data'!AF152-'OECD data'!AF153</f>
        <v>824762.31900000037</v>
      </c>
      <c r="AD11" s="31">
        <f>+'OECD data'!AG151-'OECD data'!AG152-'OECD data'!AG153</f>
        <v>756414.05899999966</v>
      </c>
      <c r="AE11" s="31">
        <f>+'OECD data'!AH151-'OECD data'!AH152-'OECD data'!AH153</f>
        <v>727532.93599999999</v>
      </c>
      <c r="AF11" s="31">
        <f>+'OECD data'!AI151-'OECD data'!AI152-'OECD data'!AI153</f>
        <v>797323.80700000003</v>
      </c>
      <c r="AG11" s="31">
        <f>+'OECD data'!AJ151-'OECD data'!AJ152-'OECD data'!AJ153</f>
        <v>912227.02300000028</v>
      </c>
      <c r="AH11" s="31">
        <f>+'OECD data'!AK151-'OECD data'!AK152-'OECD data'!AK153</f>
        <v>866894.9589999998</v>
      </c>
      <c r="AI11" s="31"/>
    </row>
    <row r="12" spans="1:48" s="32" customFormat="1">
      <c r="A12" s="32" t="s">
        <v>1455</v>
      </c>
      <c r="B12" s="31"/>
      <c r="C12" s="31"/>
      <c r="D12" s="31"/>
      <c r="E12" s="31"/>
      <c r="F12" s="31"/>
      <c r="G12" s="31"/>
      <c r="H12" s="31"/>
      <c r="I12" s="31"/>
      <c r="J12" s="31"/>
      <c r="K12" s="31">
        <f>+'OECD data'!N161-'OECD data'!N162-'OECD data'!N163</f>
        <v>42549.32699999999</v>
      </c>
      <c r="L12" s="31">
        <f>+'OECD data'!O161-'OECD data'!O162-'OECD data'!O163</f>
        <v>36620.35</v>
      </c>
      <c r="M12" s="31">
        <f>+'OECD data'!P161-'OECD data'!P162-'OECD data'!P163</f>
        <v>48648.191999999988</v>
      </c>
      <c r="N12" s="31">
        <f>+'OECD data'!Q161-'OECD data'!Q162-'OECD data'!Q163</f>
        <v>53451.256999999998</v>
      </c>
      <c r="O12" s="31">
        <f>+'OECD data'!R161-'OECD data'!R162-'OECD data'!R163</f>
        <v>80356.640000000014</v>
      </c>
      <c r="P12" s="31">
        <f>+'OECD data'!S161-'OECD data'!S162-'OECD data'!S163</f>
        <v>89388.872000000003</v>
      </c>
      <c r="Q12" s="31">
        <f>+'OECD data'!T161-'OECD data'!T162-'OECD data'!T163</f>
        <v>97385.347999999984</v>
      </c>
      <c r="R12" s="31">
        <f>+'OECD data'!U161-'OECD data'!U162-'OECD data'!U163</f>
        <v>97317.181000000011</v>
      </c>
      <c r="S12" s="31">
        <f>+'OECD data'!V161-'OECD data'!V162-'OECD data'!V163</f>
        <v>107516.152</v>
      </c>
      <c r="T12" s="31">
        <f>+'OECD data'!W161-'OECD data'!W162-'OECD data'!W163</f>
        <v>99799.29399999998</v>
      </c>
      <c r="U12" s="31">
        <f>+'OECD data'!X161-'OECD data'!X162-'OECD data'!X163</f>
        <v>128862.56699999998</v>
      </c>
      <c r="V12" s="31">
        <f>+'OECD data'!Y161-'OECD data'!Y162-'OECD data'!Y163</f>
        <v>139990.82200000001</v>
      </c>
      <c r="W12" s="31">
        <f>+'OECD data'!Z161-'OECD data'!Z162-'OECD data'!Z163</f>
        <v>124388.71599999999</v>
      </c>
      <c r="X12" s="31">
        <f>+'OECD data'!AA161-'OECD data'!AA162-'OECD data'!AA163</f>
        <v>122133.30600000001</v>
      </c>
      <c r="Y12" s="31">
        <f>+'OECD data'!AB161-'OECD data'!AB162-'OECD data'!AB163</f>
        <v>118545.59199999999</v>
      </c>
      <c r="Z12" s="31">
        <f>+'OECD data'!AC161-'OECD data'!AC162-'OECD data'!AC163</f>
        <v>135002.79</v>
      </c>
      <c r="AA12" s="31">
        <f>+'OECD data'!AD161-'OECD data'!AD162-'OECD data'!AD163</f>
        <v>123939.83200000001</v>
      </c>
      <c r="AB12" s="31">
        <f>+'OECD data'!AE161-'OECD data'!AE162-'OECD data'!AE163</f>
        <v>112806.304</v>
      </c>
      <c r="AC12" s="31">
        <f>+'OECD data'!AF161-'OECD data'!AF162-'OECD data'!AF163</f>
        <v>93050.941999999995</v>
      </c>
      <c r="AD12" s="31">
        <f>+'OECD data'!AG161-'OECD data'!AG162-'OECD data'!AG163</f>
        <v>103681.531</v>
      </c>
      <c r="AE12" s="31">
        <f>+'OECD data'!AH161-'OECD data'!AH162-'OECD data'!AH163</f>
        <v>86733.394</v>
      </c>
      <c r="AF12" s="31">
        <f>+'OECD data'!AI161-'OECD data'!AI162-'OECD data'!AI163</f>
        <v>96871.190000000017</v>
      </c>
      <c r="AG12" s="31">
        <f>+'OECD data'!AJ161-'OECD data'!AJ162-'OECD data'!AJ163</f>
        <v>97852.606</v>
      </c>
      <c r="AH12" s="31">
        <f>+'OECD data'!AK161-'OECD data'!AK162-'OECD data'!AK163</f>
        <v>75486.707999999999</v>
      </c>
      <c r="AI12" s="31"/>
    </row>
    <row r="13" spans="1:48" s="32" customFormat="1">
      <c r="A13" s="36" t="s">
        <v>1638</v>
      </c>
      <c r="B13" s="31"/>
      <c r="C13" s="31"/>
      <c r="D13" s="31"/>
      <c r="E13" s="31"/>
      <c r="F13" s="31"/>
      <c r="G13" s="31"/>
      <c r="H13" s="31"/>
      <c r="I13" s="31"/>
      <c r="J13" s="31"/>
      <c r="K13" s="31"/>
      <c r="L13" s="31"/>
      <c r="M13" s="31">
        <f>-'OECD data'!P252</f>
        <v>7412751.3229999999</v>
      </c>
      <c r="N13" s="31">
        <f>-'OECD data'!Q252</f>
        <v>7344746.1370000001</v>
      </c>
      <c r="O13" s="31">
        <f>-'OECD data'!R252</f>
        <v>7781056.074</v>
      </c>
      <c r="P13" s="31">
        <f>-'OECD data'!S252</f>
        <v>8496710.5370000005</v>
      </c>
      <c r="Q13" s="31">
        <f>-'OECD data'!T252</f>
        <v>9440655.8269999996</v>
      </c>
      <c r="R13" s="31">
        <f>-'OECD data'!U252</f>
        <v>11076330.9</v>
      </c>
      <c r="S13" s="31">
        <f>-'OECD data'!V252</f>
        <v>12094557.039000001</v>
      </c>
      <c r="T13" s="31">
        <f>-'OECD data'!W252</f>
        <v>10549781.946</v>
      </c>
      <c r="U13" s="31">
        <f>-'OECD data'!X252</f>
        <v>10652193.763</v>
      </c>
      <c r="V13" s="31">
        <f>-'OECD data'!Y252</f>
        <v>11130114.302999999</v>
      </c>
      <c r="W13" s="31">
        <f>-'OECD data'!Z252</f>
        <v>10789228.109999999</v>
      </c>
      <c r="X13" s="31">
        <f>-'OECD data'!AA252</f>
        <v>11238528.024</v>
      </c>
      <c r="Y13" s="31">
        <f>-'OECD data'!AB252</f>
        <v>11704509.166999999</v>
      </c>
      <c r="Z13" s="31">
        <f>-'OECD data'!AC252</f>
        <v>11991284.415999999</v>
      </c>
      <c r="AA13" s="31">
        <f>-'OECD data'!AD252</f>
        <v>12761808.423</v>
      </c>
      <c r="AB13" s="31">
        <f>-'OECD data'!AE252</f>
        <v>13047990.775</v>
      </c>
      <c r="AC13" s="31">
        <f>-'OECD data'!AF252</f>
        <v>13542621.891000001</v>
      </c>
      <c r="AD13" s="31">
        <f>-'OECD data'!AG252</f>
        <v>13046247.673</v>
      </c>
      <c r="AE13" s="31">
        <f>-'OECD data'!AH252</f>
        <v>14444097.001</v>
      </c>
      <c r="AF13" s="31">
        <f>-'OECD data'!AI252</f>
        <v>14733204.344000001</v>
      </c>
      <c r="AG13" s="31"/>
      <c r="AH13" s="31"/>
      <c r="AI13" s="31"/>
    </row>
    <row r="14" spans="1:48" s="32" customFormat="1">
      <c r="A14" s="36" t="s">
        <v>1639</v>
      </c>
      <c r="B14" s="31"/>
      <c r="C14" s="31"/>
      <c r="D14" s="31"/>
      <c r="E14" s="31"/>
      <c r="F14" s="31"/>
      <c r="G14" s="31"/>
      <c r="H14" s="31"/>
      <c r="I14" s="31"/>
      <c r="J14" s="31"/>
      <c r="K14" s="31"/>
      <c r="L14" s="31"/>
      <c r="M14" s="31">
        <f>-'OECD data'!P253</f>
        <v>104991.143</v>
      </c>
      <c r="N14" s="31">
        <f>-'OECD data'!Q253</f>
        <v>128888.72100000001</v>
      </c>
      <c r="O14" s="31">
        <f>-'OECD data'!R253</f>
        <v>319540.27500000002</v>
      </c>
      <c r="P14" s="31">
        <f>-'OECD data'!S253</f>
        <v>199457.24799999999</v>
      </c>
      <c r="Q14" s="31">
        <f>-'OECD data'!T253</f>
        <v>218136.80900000001</v>
      </c>
      <c r="R14" s="31">
        <f>-'OECD data'!U253</f>
        <v>351301.22700000001</v>
      </c>
      <c r="S14" s="31">
        <f>-'OECD data'!V253</f>
        <v>42141.296999999999</v>
      </c>
      <c r="T14" s="31">
        <f>-'OECD data'!W253</f>
        <v>-546075.72600000002</v>
      </c>
      <c r="U14" s="31">
        <f>-'OECD data'!X253</f>
        <v>-603675.82900000003</v>
      </c>
      <c r="V14" s="31">
        <f>-'OECD data'!Y253</f>
        <v>-878797.11600000004</v>
      </c>
      <c r="W14" s="31">
        <f>-'OECD data'!Z253</f>
        <v>-1029910.128</v>
      </c>
      <c r="X14" s="31">
        <f>-'OECD data'!AA253</f>
        <v>-1217632.031</v>
      </c>
      <c r="Y14" s="31">
        <f>-'OECD data'!AB253</f>
        <v>-1022760.5550000001</v>
      </c>
      <c r="Z14" s="31">
        <f>-'OECD data'!AC253</f>
        <v>-1161349.879</v>
      </c>
      <c r="AA14" s="31">
        <f>-'OECD data'!AD253</f>
        <v>-1003483.923</v>
      </c>
      <c r="AB14" s="31">
        <f>-'OECD data'!AE253</f>
        <v>-1079765.9650000001</v>
      </c>
      <c r="AC14" s="31">
        <f>-'OECD data'!AF253</f>
        <v>-730721.679</v>
      </c>
      <c r="AD14" s="31">
        <f>-'OECD data'!AG253</f>
        <v>-837459.39399999997</v>
      </c>
      <c r="AE14" s="31">
        <f>-'OECD data'!AH253</f>
        <v>-945428.01800000004</v>
      </c>
      <c r="AF14" s="31">
        <f>-'OECD data'!AI253</f>
        <v>-1247326.0549999999</v>
      </c>
      <c r="AG14" s="31"/>
      <c r="AH14" s="31"/>
      <c r="AI14" s="31"/>
    </row>
    <row r="15" spans="1:48">
      <c r="A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row>
    <row r="16" spans="1:48">
      <c r="A16" s="36" t="s">
        <v>1648</v>
      </c>
      <c r="C16" s="36"/>
      <c r="D16" s="36"/>
      <c r="E16" s="36"/>
      <c r="F16" s="36">
        <f>+('OECD data'!I189*('OECD data'!I207/'OECD data'!I190))/'OECD data'!I279</f>
        <v>2974449.7367151198</v>
      </c>
      <c r="G16" s="36">
        <f>+('OECD data'!J189*('OECD data'!J207/'OECD data'!J190))/'OECD data'!J279</f>
        <v>3353830.4005024214</v>
      </c>
      <c r="H16" s="36">
        <f>+('OECD data'!K189*('OECD data'!K207/'OECD data'!K190))/'OECD data'!K279</f>
        <v>3047399.6097084149</v>
      </c>
      <c r="I16" s="36">
        <f>+('OECD data'!L189*('OECD data'!L207/'OECD data'!L190))/'OECD data'!L279</f>
        <v>2748528.0968777076</v>
      </c>
      <c r="J16" s="36">
        <f>+('OECD data'!M189*('OECD data'!M207/'OECD data'!M190))/'OECD data'!M279</f>
        <v>2469491.0739718708</v>
      </c>
      <c r="K16" s="36">
        <f>+('OECD data'!N189*('OECD data'!N207/'OECD data'!N190))/'OECD data'!N279</f>
        <v>2805708.8759907102</v>
      </c>
      <c r="L16" s="36">
        <f>+('OECD data'!O189*('OECD data'!O207/'OECD data'!O190))/'OECD data'!O279</f>
        <v>3058880.3318098262</v>
      </c>
      <c r="M16" s="36">
        <f>+('OECD data'!P189*('OECD data'!P207/'OECD data'!P190))/'OECD data'!P279</f>
        <v>2711508.972295919</v>
      </c>
      <c r="N16" s="36">
        <f>+('OECD data'!Q189*('OECD data'!Q207/'OECD data'!Q190))/'OECD data'!Q279</f>
        <v>2647362.6734889871</v>
      </c>
      <c r="O16" s="36">
        <f>+('OECD data'!R189*('OECD data'!R207/'OECD data'!R190))/'OECD data'!R279</f>
        <v>2885419.9591296022</v>
      </c>
      <c r="P16" s="36">
        <f>+('OECD data'!S189*('OECD data'!S207/'OECD data'!S190))/'OECD data'!S279</f>
        <v>3180949.663565089</v>
      </c>
      <c r="Q16" s="36">
        <f>+('OECD data'!T189*('OECD data'!T207/'OECD data'!T190))/'OECD data'!T279</f>
        <v>3162392.5680019986</v>
      </c>
      <c r="R16" s="36">
        <f>+('OECD data'!U189*('OECD data'!U207/'OECD data'!U190))/'OECD data'!U279</f>
        <v>2991970.3641449031</v>
      </c>
      <c r="S16" s="36">
        <f>+('OECD data'!V189*('OECD data'!V207/'OECD data'!V190))/'OECD data'!V279</f>
        <v>2997813.3900727588</v>
      </c>
      <c r="T16" s="36">
        <f>+('OECD data'!W189*('OECD data'!W207/'OECD data'!W190))/'OECD data'!W279</f>
        <v>3268784.1978246751</v>
      </c>
      <c r="U16" s="36">
        <f>+('OECD data'!X189*('OECD data'!X207/'OECD data'!X190))/'OECD data'!X279</f>
        <v>3234205.2583944476</v>
      </c>
      <c r="V16" s="36">
        <f>+('OECD data'!Y189*('OECD data'!Y207/'OECD data'!Y190))/'OECD data'!Y279</f>
        <v>3666913.7085870826</v>
      </c>
      <c r="W16" s="36">
        <f>+('OECD data'!Z189*('OECD data'!Z207/'OECD data'!Z190))/'OECD data'!Z279</f>
        <v>3912904.7212281968</v>
      </c>
      <c r="X16" s="36">
        <f>+('OECD data'!AA189*('OECD data'!AA207/'OECD data'!AA190))/'OECD data'!AA279</f>
        <v>3947179.7170559452</v>
      </c>
      <c r="Y16" s="36">
        <f>+('OECD data'!AB189*('OECD data'!AB207/'OECD data'!AB190))/'OECD data'!AB279</f>
        <v>3319103.9066093718</v>
      </c>
      <c r="Z16" s="36">
        <f>+('OECD data'!AC189*('OECD data'!AC207/'OECD data'!AC190))/'OECD data'!AC279</f>
        <v>3102994.0704670562</v>
      </c>
      <c r="AA16" s="36">
        <f>+('OECD data'!AD189*('OECD data'!AD207/'OECD data'!AD190))/'OECD data'!AD279</f>
        <v>2884055.7555174395</v>
      </c>
      <c r="AB16" s="36">
        <f>+('OECD data'!AE189*('OECD data'!AE207/'OECD data'!AE190))/'OECD data'!AE279</f>
        <v>3273154.1400092333</v>
      </c>
      <c r="AC16" s="36">
        <f>+('OECD data'!AF189*('OECD data'!AF207/'OECD data'!AF190))/'OECD data'!AF279</f>
        <v>3243121.3857381069</v>
      </c>
      <c r="AD16" s="36">
        <f>+('OECD data'!AG189*('OECD data'!AG207/'OECD data'!AG190))/'OECD data'!AG279</f>
        <v>3338506.9482057481</v>
      </c>
      <c r="AE16" s="36">
        <f>+('OECD data'!AH189*('OECD data'!AH207/'OECD data'!AH190))/'OECD data'!AH279</f>
        <v>3354567.8465765947</v>
      </c>
      <c r="AF16" s="36">
        <f>+('OECD data'!AI189*('OECD data'!AI207/'OECD data'!AI190))/'OECD data'!AI279</f>
        <v>3217911.7203012533</v>
      </c>
      <c r="AG16" s="36">
        <f>+('OECD data'!AJ189*('OECD data'!AJ207/'OECD data'!AJ190))/'OECD data'!AJ279</f>
        <v>3247687.1394568435</v>
      </c>
      <c r="AH16" s="36">
        <f>+('OECD data'!AK189*('OECD data'!AK207/'OECD data'!AK190))/'OECD data'!AK279</f>
        <v>2746395.5426152255</v>
      </c>
      <c r="AI16" s="36"/>
    </row>
    <row r="17" spans="1:35">
      <c r="A17" s="36" t="s">
        <v>1687</v>
      </c>
      <c r="C17" s="33"/>
      <c r="D17" s="33"/>
      <c r="E17" s="33"/>
      <c r="F17" s="31">
        <f>(+'OECD data'!I207-'OECD data'!I208-'OECD data'!I206)/'OECD data'!I279</f>
        <v>242004.02071051206</v>
      </c>
      <c r="G17" s="31">
        <f>(+'OECD data'!J207-'OECD data'!J208-'OECD data'!J206)/'OECD data'!J279</f>
        <v>236908.35358725133</v>
      </c>
      <c r="H17" s="31">
        <f>(+'OECD data'!K207-'OECD data'!K208-'OECD data'!K206)/'OECD data'!K279</f>
        <v>217936.25219604542</v>
      </c>
      <c r="I17" s="31">
        <f>(+'OECD data'!L207-'OECD data'!L208-'OECD data'!L206)/'OECD data'!L279</f>
        <v>150180.76199687904</v>
      </c>
      <c r="J17" s="31">
        <f>(+'OECD data'!M207-'OECD data'!M208-'OECD data'!M206)/'OECD data'!M279</f>
        <v>165117.07192056338</v>
      </c>
      <c r="K17" s="31">
        <f>(+'OECD data'!N207-'OECD data'!N208-'OECD data'!N206)/'OECD data'!N279</f>
        <v>281586.33718152309</v>
      </c>
      <c r="L17" s="31">
        <f>(+'OECD data'!O207-'OECD data'!O208-'OECD data'!O206)/'OECD data'!O279</f>
        <v>294338.17491383007</v>
      </c>
      <c r="M17" s="31">
        <f>(+'OECD data'!P207-'OECD data'!P208-'OECD data'!P206)/'OECD data'!P279</f>
        <v>275896.40617970296</v>
      </c>
      <c r="N17" s="31">
        <f>(+'OECD data'!Q207-'OECD data'!Q208-'OECD data'!Q206)/'OECD data'!Q279</f>
        <v>396635.98162436875</v>
      </c>
      <c r="O17" s="31">
        <f>(+'OECD data'!R207-'OECD data'!R208-'OECD data'!R206)/'OECD data'!R279</f>
        <v>447235.8386531088</v>
      </c>
      <c r="P17" s="31">
        <f>(+'OECD data'!S207-'OECD data'!S208-'OECD data'!S206)/'OECD data'!S279</f>
        <v>483127.45027803152</v>
      </c>
      <c r="Q17" s="31">
        <f>(+'OECD data'!T207-'OECD data'!T208-'OECD data'!T206)/'OECD data'!T279</f>
        <v>410397.69362253853</v>
      </c>
      <c r="R17" s="31">
        <f>(+'OECD data'!U207-'OECD data'!U208-'OECD data'!U206)/'OECD data'!U279</f>
        <v>320434.39775464882</v>
      </c>
      <c r="S17" s="31">
        <f>(+'OECD data'!V207-'OECD data'!V208-'OECD data'!V206)/'OECD data'!V279</f>
        <v>310010.24181619217</v>
      </c>
      <c r="T17" s="31">
        <f>(+'OECD data'!W207-'OECD data'!W208-'OECD data'!W206)/'OECD data'!W279</f>
        <v>300393.30494400446</v>
      </c>
      <c r="U17" s="31">
        <f>(+'OECD data'!X207-'OECD data'!X208-'OECD data'!X206)/'OECD data'!X279</f>
        <v>445752.48827646195</v>
      </c>
      <c r="V17" s="31">
        <f>(+'OECD data'!Y207-'OECD data'!Y208-'OECD data'!Y206)/'OECD data'!Y279</f>
        <v>588622.39209158137</v>
      </c>
      <c r="W17" s="31">
        <f>(+'OECD data'!Z207-'OECD data'!Z208-'OECD data'!Z206)/'OECD data'!Z279</f>
        <v>504877.89169423946</v>
      </c>
      <c r="X17" s="31">
        <f>(+'OECD data'!AA207-'OECD data'!AA208-'OECD data'!AA206)/'OECD data'!AA279</f>
        <v>475159.59145739931</v>
      </c>
      <c r="Y17" s="31">
        <f>(+'OECD data'!AB207-'OECD data'!AB208-'OECD data'!AB206)/'OECD data'!AB279</f>
        <v>418644.64912977995</v>
      </c>
      <c r="Z17" s="31">
        <f>(+'OECD data'!AC207-'OECD data'!AC208-'OECD data'!AC206)/'OECD data'!AC279</f>
        <v>318259.18824637524</v>
      </c>
      <c r="AA17" s="31">
        <f>(+'OECD data'!AD207-'OECD data'!AD208-'OECD data'!AD206)/'OECD data'!AD279</f>
        <v>308683.55287521583</v>
      </c>
      <c r="AB17" s="31">
        <f>(+'OECD data'!AE207-'OECD data'!AE208-'OECD data'!AE206)/'OECD data'!AE279</f>
        <v>364411.64818660042</v>
      </c>
      <c r="AC17" s="31">
        <f>(+'OECD data'!AF207-'OECD data'!AF208-'OECD data'!AF206)/'OECD data'!AF279</f>
        <v>337981.67309687514</v>
      </c>
      <c r="AD17" s="31">
        <f>(+'OECD data'!AG207-'OECD data'!AG208-'OECD data'!AG206)/'OECD data'!AG279</f>
        <v>263361.37270599679</v>
      </c>
      <c r="AE17" s="31">
        <f>(+'OECD data'!AH207-'OECD data'!AH208-'OECD data'!AH206)/'OECD data'!AH279</f>
        <v>234743.40339690613</v>
      </c>
      <c r="AF17" s="31">
        <f>(+'OECD data'!AI207-'OECD data'!AI208-'OECD data'!AI206)/'OECD data'!AI279</f>
        <v>172868.8574964405</v>
      </c>
      <c r="AG17" s="31">
        <f>(+'OECD data'!AJ207-'OECD data'!AJ208-'OECD data'!AJ206)/'OECD data'!AJ279</f>
        <v>147331.78075061535</v>
      </c>
      <c r="AH17" s="31">
        <f>(+'OECD data'!AK207-'OECD data'!AK208-'OECD data'!AK206)/'OECD data'!AK279</f>
        <v>55300.401967662809</v>
      </c>
      <c r="AI17" s="31"/>
    </row>
    <row r="18" spans="1:35">
      <c r="A18" s="36" t="s">
        <v>1688</v>
      </c>
      <c r="C18" s="32"/>
      <c r="D18" s="32"/>
      <c r="E18" s="32"/>
      <c r="F18" s="31">
        <f>-'OECD data'!I241</f>
        <v>7433763.7860000003</v>
      </c>
      <c r="G18" s="31">
        <f>-'OECD data'!J241</f>
        <v>7955520.7620000001</v>
      </c>
      <c r="H18" s="31">
        <f>-'OECD data'!K241</f>
        <v>6845873.2759999996</v>
      </c>
      <c r="I18" s="31">
        <f>-'OECD data'!L241</f>
        <v>5983786.0719999997</v>
      </c>
      <c r="J18" s="31">
        <f>-'OECD data'!M241</f>
        <v>6738538.0619999999</v>
      </c>
      <c r="K18" s="31">
        <f>-'OECD data'!N241</f>
        <v>8301121.3310000002</v>
      </c>
      <c r="L18" s="31">
        <f>-'OECD data'!O241</f>
        <v>6691876.4139999999</v>
      </c>
      <c r="M18" s="31">
        <f>-'OECD data'!P241</f>
        <v>5260619.8789999997</v>
      </c>
      <c r="N18" s="31">
        <f>-'OECD data'!Q241</f>
        <v>5466270.2249999996</v>
      </c>
      <c r="O18" s="31">
        <f>-'OECD data'!R241</f>
        <v>6045187.6749999998</v>
      </c>
      <c r="P18" s="31">
        <f>-'OECD data'!S241</f>
        <v>6064420.8609999996</v>
      </c>
      <c r="Q18" s="31">
        <f>-'OECD data'!T241</f>
        <v>6373146.5630000001</v>
      </c>
      <c r="R18" s="31">
        <f>-'OECD data'!U241</f>
        <v>6432707.8600000003</v>
      </c>
      <c r="S18" s="31">
        <f>-'OECD data'!V241</f>
        <v>5461881.5789999999</v>
      </c>
      <c r="T18" s="31">
        <f>-'OECD data'!W241</f>
        <v>5551593.3880000003</v>
      </c>
      <c r="U18" s="31">
        <f>-'OECD data'!X241</f>
        <v>5790732.1310000001</v>
      </c>
      <c r="V18" s="31">
        <f>-'OECD data'!Y241</f>
        <v>6131306.3229999999</v>
      </c>
      <c r="W18" s="31">
        <f>-'OECD data'!Z241</f>
        <v>6150540.4009999996</v>
      </c>
      <c r="X18" s="31">
        <f>-'OECD data'!AA241</f>
        <v>5968309.648</v>
      </c>
      <c r="Y18" s="31">
        <f>-'OECD data'!AB241</f>
        <v>5169431.1490000002</v>
      </c>
      <c r="Z18" s="31">
        <f>-'OECD data'!AC241</f>
        <v>5130600.1330000004</v>
      </c>
      <c r="AA18" s="31">
        <f>-'OECD data'!AD241</f>
        <v>4687691.2860000003</v>
      </c>
      <c r="AB18" s="31">
        <f>-'OECD data'!AE241</f>
        <v>5215057.3629999999</v>
      </c>
      <c r="AC18" s="31">
        <f>-'OECD data'!AF241</f>
        <v>6099913.1979999999</v>
      </c>
      <c r="AD18" s="31">
        <f>-'OECD data'!AG241</f>
        <v>5821813.5880000005</v>
      </c>
      <c r="AE18" s="31">
        <f>-'OECD data'!AH241</f>
        <v>5116562.5</v>
      </c>
      <c r="AF18" s="31">
        <f>-'OECD data'!AI241</f>
        <v>7127307.7290000003</v>
      </c>
      <c r="AG18" s="31">
        <f>-'OECD data'!AJ241</f>
        <v>6213447.159</v>
      </c>
      <c r="AH18" s="31">
        <f>-'OECD data'!AK241</f>
        <v>5335650.9610000001</v>
      </c>
      <c r="AI18" s="31"/>
    </row>
    <row r="19" spans="1:35">
      <c r="A19" s="36" t="s">
        <v>1689</v>
      </c>
      <c r="F19" s="31">
        <f>-'OECD data'!I243</f>
        <v>279464.60800000001</v>
      </c>
      <c r="G19" s="31">
        <f>-'OECD data'!J243</f>
        <v>-15448.799000000001</v>
      </c>
      <c r="H19" s="31">
        <f>-'OECD data'!K243</f>
        <v>-180046.552</v>
      </c>
      <c r="I19" s="31">
        <f>-'OECD data'!L243</f>
        <v>-138574.06700000001</v>
      </c>
      <c r="J19" s="31">
        <f>-'OECD data'!M243</f>
        <v>-149837.37</v>
      </c>
      <c r="K19" s="31">
        <f>-'OECD data'!N243</f>
        <v>-83299.413</v>
      </c>
      <c r="L19" s="31">
        <f>-'OECD data'!O243</f>
        <v>-73384.682000000001</v>
      </c>
      <c r="M19" s="31">
        <f>-'OECD data'!P243</f>
        <v>75321.7</v>
      </c>
      <c r="N19" s="31">
        <f>-'OECD data'!Q243</f>
        <v>58683.902999999998</v>
      </c>
      <c r="O19" s="31">
        <f>-'OECD data'!R243</f>
        <v>299626.51699999999</v>
      </c>
      <c r="P19" s="31">
        <f>-'OECD data'!S243</f>
        <v>221214.94399999999</v>
      </c>
      <c r="Q19" s="31">
        <f>-'OECD data'!T243</f>
        <v>210154.277</v>
      </c>
      <c r="R19" s="31">
        <f>-'OECD data'!U243</f>
        <v>-37724.254000000001</v>
      </c>
      <c r="S19" s="31">
        <f>-'OECD data'!V243</f>
        <v>-79765.789000000004</v>
      </c>
      <c r="T19" s="31">
        <f>-'OECD data'!W243</f>
        <v>96276.584000000003</v>
      </c>
      <c r="U19" s="31">
        <f>-'OECD data'!X243</f>
        <v>-301864.00199999998</v>
      </c>
      <c r="V19" s="31">
        <f>-'OECD data'!Y243</f>
        <v>-297964.39500000002</v>
      </c>
      <c r="W19" s="31">
        <f>-'OECD data'!Z243</f>
        <v>-590276.63399999996</v>
      </c>
      <c r="X19" s="31">
        <f>-'OECD data'!AA243</f>
        <v>-770762.56499999994</v>
      </c>
      <c r="Y19" s="31">
        <f>-'OECD data'!AB243</f>
        <v>-644286.80000000005</v>
      </c>
      <c r="Z19" s="31">
        <f>-'OECD data'!AC243</f>
        <v>-723454.07799999998</v>
      </c>
      <c r="AA19" s="31">
        <f>-'OECD data'!AD243</f>
        <v>-1014757.676</v>
      </c>
      <c r="AB19" s="31">
        <f>-'OECD data'!AE243</f>
        <v>-965782.53399999999</v>
      </c>
      <c r="AC19" s="31">
        <f>-'OECD data'!AF243</f>
        <v>-1156197.52</v>
      </c>
      <c r="AD19" s="31">
        <f>-'OECD data'!AG243</f>
        <v>-1396565.0090000001</v>
      </c>
      <c r="AE19" s="31">
        <f>-'OECD data'!AH243</f>
        <v>-1160911.8400000001</v>
      </c>
      <c r="AF19" s="31">
        <f>-'OECD data'!AI243</f>
        <v>-1578338.3189999999</v>
      </c>
      <c r="AG19" s="31">
        <f>-'OECD data'!AJ243</f>
        <v>-1192868.3999999999</v>
      </c>
      <c r="AH19" s="31">
        <f>-'OECD data'!AK243</f>
        <v>-778839.05</v>
      </c>
      <c r="AI19" s="31"/>
    </row>
    <row r="20" spans="1:35" s="36" customFormat="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row>
    <row r="21" spans="1:35" s="36" customFormat="1">
      <c r="A21" s="36" t="s">
        <v>1649</v>
      </c>
      <c r="B21" s="36">
        <f>+('OECD data'!E178*'OECD data'!E200/'OECD data'!E179)/'OECD data'!E275</f>
        <v>300516.289935123</v>
      </c>
      <c r="C21" s="36">
        <f>+('OECD data'!F178*'OECD data'!F200/'OECD data'!F179)/'OECD data'!F275</f>
        <v>289219.92362141336</v>
      </c>
      <c r="D21" s="36">
        <f>+('OECD data'!G178*'OECD data'!G200/'OECD data'!G179)/'OECD data'!G275</f>
        <v>273495.38472480915</v>
      </c>
      <c r="E21" s="36">
        <f>+('OECD data'!H178*'OECD data'!H200/'OECD data'!H179)/'OECD data'!H275</f>
        <v>276817.45350285462</v>
      </c>
      <c r="F21" s="36">
        <f>+('OECD data'!I178*'OECD data'!I200/'OECD data'!I179)/'OECD data'!I275</f>
        <v>295028.27973778889</v>
      </c>
      <c r="G21" s="36">
        <f>+('OECD data'!J178*'OECD data'!J200/'OECD data'!J179)/'OECD data'!J275</f>
        <v>316305.20804072102</v>
      </c>
      <c r="H21" s="36">
        <f>+('OECD data'!K178*'OECD data'!K200/'OECD data'!K179)/'OECD data'!K275</f>
        <v>332631.85139486642</v>
      </c>
      <c r="I21" s="36">
        <f>+('OECD data'!L178*'OECD data'!L200/'OECD data'!L179)/'OECD data'!L275</f>
        <v>351569.66848426318</v>
      </c>
      <c r="J21" s="36">
        <f>+('OECD data'!M178*'OECD data'!M200/'OECD data'!M179)/'OECD data'!M275</f>
        <v>332410.88467416994</v>
      </c>
      <c r="K21" s="36">
        <f>+('OECD data'!N178*'OECD data'!N200/'OECD data'!N179)/'OECD data'!N275</f>
        <v>372264.48889809515</v>
      </c>
      <c r="L21" s="36">
        <f>+('OECD data'!O178*'OECD data'!O200/'OECD data'!O179)/'OECD data'!O275</f>
        <v>428284.6811360193</v>
      </c>
      <c r="M21" s="36">
        <f>+('OECD data'!P178*'OECD data'!P200/'OECD data'!P179)/'OECD data'!P275</f>
        <v>421562.04208540218</v>
      </c>
      <c r="N21" s="36">
        <f>+('OECD data'!Q178*'OECD data'!Q200/'OECD data'!Q179)/'OECD data'!Q275</f>
        <v>430399.11579051666</v>
      </c>
      <c r="O21" s="36">
        <f>+('OECD data'!R178*'OECD data'!R200/'OECD data'!R179)/'OECD data'!R275</f>
        <v>521139.32428810018</v>
      </c>
      <c r="P21" s="36">
        <f>+('OECD data'!S178*'OECD data'!S200/'OECD data'!S179)/'OECD data'!S275</f>
        <v>606868.27214718971</v>
      </c>
      <c r="Q21" s="36">
        <f>+('OECD data'!T178*'OECD data'!T200/'OECD data'!T179)/'OECD data'!T275</f>
        <v>711524.38665332715</v>
      </c>
      <c r="R21" s="36">
        <f>+('OECD data'!U178*'OECD data'!U200/'OECD data'!U179)/'OECD data'!U275</f>
        <v>798709.28006033693</v>
      </c>
      <c r="S21" s="36">
        <f>+('OECD data'!V178*'OECD data'!V200/'OECD data'!V179)/'OECD data'!V275</f>
        <v>879951.17862545175</v>
      </c>
      <c r="T21" s="36">
        <f>+('OECD data'!W178*'OECD data'!W200/'OECD data'!W179)/'OECD data'!W275</f>
        <v>942265.46513824561</v>
      </c>
      <c r="U21" s="36">
        <f>+('OECD data'!X178*'OECD data'!X200/'OECD data'!X179)/'OECD data'!X275</f>
        <v>757724.18706669461</v>
      </c>
      <c r="V21" s="36">
        <f>+('OECD data'!Y178*'OECD data'!Y200/'OECD data'!Y179)/'OECD data'!Y275</f>
        <v>926045.67916831491</v>
      </c>
      <c r="W21" s="36">
        <f>+('OECD data'!Z178*'OECD data'!Z200/'OECD data'!Z179)/'OECD data'!Z275</f>
        <v>1051458.8589605314</v>
      </c>
      <c r="X21" s="36">
        <f>+('OECD data'!AA178*'OECD data'!AA200/'OECD data'!AA179)/'OECD data'!AA275</f>
        <v>1051163.2498226878</v>
      </c>
      <c r="Y21" s="36">
        <f>+('OECD data'!AB178*'OECD data'!AB200/'OECD data'!AB179)/'OECD data'!AB275</f>
        <v>1065520.630887097</v>
      </c>
      <c r="Z21" s="36">
        <f>+('OECD data'!AC178*'OECD data'!AC200/'OECD data'!AC179)/'OECD data'!AC275</f>
        <v>1060858.6309069295</v>
      </c>
      <c r="AA21" s="36">
        <f>+('OECD data'!AD178*'OECD data'!AD200/'OECD data'!AD179)/'OECD data'!AD275</f>
        <v>857831.08220413851</v>
      </c>
      <c r="AB21" s="36">
        <f>+('OECD data'!AE178*'OECD data'!AE200/'OECD data'!AE179)/'OECD data'!AE275</f>
        <v>843458.42188706028</v>
      </c>
      <c r="AC21" s="36">
        <f>+('OECD data'!AF178*'OECD data'!AF200/'OECD data'!AF179)/'OECD data'!AF275</f>
        <v>932080.67953146494</v>
      </c>
      <c r="AD21" s="36">
        <f>+('OECD data'!AG178*'OECD data'!AG200/'OECD data'!AG179)/'OECD data'!AG275</f>
        <v>978493.26886866137</v>
      </c>
      <c r="AE21" s="36">
        <f>+('OECD data'!AH178*'OECD data'!AH200/'OECD data'!AH179)/'OECD data'!AH275</f>
        <v>979112.80311986723</v>
      </c>
      <c r="AF21" s="36">
        <f>+('OECD data'!AI178*'OECD data'!AI200/'OECD data'!AI179)/'OECD data'!AI275</f>
        <v>935000.24509926094</v>
      </c>
      <c r="AG21" s="36">
        <f>+('OECD data'!AJ178*'OECD data'!AJ200/'OECD data'!AJ179)/'OECD data'!AJ275</f>
        <v>1185988.1733405606</v>
      </c>
      <c r="AH21" s="36">
        <f>+('OECD data'!AK178*'OECD data'!AK200/'OECD data'!AK179)/'OECD data'!AK275</f>
        <v>1287365.899054708</v>
      </c>
      <c r="AI21" s="36">
        <f>+('OECD data'!AL178*'OECD data'!AL200/'OECD data'!AL179)/'OECD data'!AL275</f>
        <v>1190838.3256650262</v>
      </c>
    </row>
    <row r="22" spans="1:35" s="36" customFormat="1">
      <c r="A22" s="36" t="s">
        <v>1684</v>
      </c>
      <c r="B22" s="36">
        <f>+('OECD data'!E200-'OECD data'!E199-'OECD data'!E201)/'OECD data'!E275</f>
        <v>38453.890813473736</v>
      </c>
      <c r="C22" s="36">
        <f>+('OECD data'!F200-'OECD data'!F199-'OECD data'!F201)/'OECD data'!F275</f>
        <v>35467.467788982707</v>
      </c>
      <c r="D22" s="36">
        <f>+('OECD data'!G200-'OECD data'!G199-'OECD data'!G201)/'OECD data'!G275</f>
        <v>37087.901860062229</v>
      </c>
      <c r="E22" s="36">
        <f>+('OECD data'!H200-'OECD data'!H199-'OECD data'!H201)/'OECD data'!H275</f>
        <v>39646.132666918849</v>
      </c>
      <c r="F22" s="36">
        <f>+('OECD data'!I200-'OECD data'!I199-'OECD data'!I201)/'OECD data'!I275</f>
        <v>45971.473405419893</v>
      </c>
      <c r="G22" s="36">
        <f>+('OECD data'!J200-'OECD data'!J199-'OECD data'!J201)/'OECD data'!J275</f>
        <v>47485.327280874648</v>
      </c>
      <c r="H22" s="36">
        <f>+('OECD data'!K200-'OECD data'!K199-'OECD data'!K201)/'OECD data'!K275</f>
        <v>52539.672993908425</v>
      </c>
      <c r="I22" s="36">
        <f>+('OECD data'!L200-'OECD data'!L199-'OECD data'!L201)/'OECD data'!L275</f>
        <v>39644.719983706462</v>
      </c>
      <c r="J22" s="36">
        <f>+('OECD data'!M200-'OECD data'!M199-'OECD data'!M201)/'OECD data'!M275</f>
        <v>32866.758116757272</v>
      </c>
      <c r="K22" s="36">
        <f>+('OECD data'!N200-'OECD data'!N199-'OECD data'!N201)/'OECD data'!N275</f>
        <v>43048.249820792145</v>
      </c>
      <c r="L22" s="36">
        <f>+('OECD data'!O200-'OECD data'!O199-'OECD data'!O201)/'OECD data'!O275</f>
        <v>56359.457490739827</v>
      </c>
      <c r="M22" s="36">
        <f>+('OECD data'!P200-'OECD data'!P199-'OECD data'!P201)/'OECD data'!P275</f>
        <v>72928.126856227886</v>
      </c>
      <c r="N22" s="36">
        <f>+('OECD data'!Q200-'OECD data'!Q199-'OECD data'!Q201)/'OECD data'!Q275</f>
        <v>81211.556965580123</v>
      </c>
      <c r="O22" s="36">
        <f>+('OECD data'!R200-'OECD data'!R199-'OECD data'!R201)/'OECD data'!R275</f>
        <v>101707.69049581912</v>
      </c>
      <c r="P22" s="36">
        <f>+('OECD data'!S200-'OECD data'!S199-'OECD data'!S201)/'OECD data'!S275</f>
        <v>114818.30994357872</v>
      </c>
      <c r="Q22" s="36">
        <f>+('OECD data'!T200-'OECD data'!T199-'OECD data'!T201)/'OECD data'!T275</f>
        <v>132698.80840841832</v>
      </c>
      <c r="R22" s="36">
        <f>+('OECD data'!U200-'OECD data'!U199-'OECD data'!U201)/'OECD data'!U275</f>
        <v>130725.66106431466</v>
      </c>
      <c r="S22" s="36">
        <f>+('OECD data'!V200-'OECD data'!V199-'OECD data'!V201)/'OECD data'!V275</f>
        <v>147043.98135647821</v>
      </c>
      <c r="T22" s="36">
        <f>+('OECD data'!W200-'OECD data'!W199-'OECD data'!W201)/'OECD data'!W275</f>
        <v>166433.4773078484</v>
      </c>
      <c r="U22" s="36">
        <f>+('OECD data'!X200-'OECD data'!X199-'OECD data'!X201)/'OECD data'!X275</f>
        <v>126536.63707201269</v>
      </c>
      <c r="V22" s="36">
        <f>+('OECD data'!Y200-'OECD data'!Y199-'OECD data'!Y201)/'OECD data'!Y275</f>
        <v>162823.88436996716</v>
      </c>
      <c r="W22" s="36">
        <f>+('OECD data'!Z200-'OECD data'!Z199-'OECD data'!Z201)/'OECD data'!Z275</f>
        <v>177027.63081016278</v>
      </c>
      <c r="X22" s="36">
        <f>+('OECD data'!AA200-'OECD data'!AA199-'OECD data'!AA201)/'OECD data'!AA275</f>
        <v>145978.69647225988</v>
      </c>
      <c r="Y22" s="36">
        <f>+('OECD data'!AB200-'OECD data'!AB199-'OECD data'!AB201)/'OECD data'!AB275</f>
        <v>143222.69756352794</v>
      </c>
      <c r="Z22" s="36">
        <f>+('OECD data'!AC200-'OECD data'!AC199-'OECD data'!AC201)/'OECD data'!AC275</f>
        <v>140246.59039581008</v>
      </c>
      <c r="AA22" s="36">
        <f>+('OECD data'!AD200-'OECD data'!AD199-'OECD data'!AD201)/'OECD data'!AD275</f>
        <v>108560.77561061819</v>
      </c>
      <c r="AB22" s="36">
        <f>+('OECD data'!AE200-'OECD data'!AE199-'OECD data'!AE201)/'OECD data'!AE275</f>
        <v>126267.43058882104</v>
      </c>
      <c r="AC22" s="36">
        <f>+('OECD data'!AF200-'OECD data'!AF199-'OECD data'!AF201)/'OECD data'!AF275</f>
        <v>136935.10311756513</v>
      </c>
      <c r="AD22" s="36">
        <f>+('OECD data'!AG200-'OECD data'!AG199-'OECD data'!AG201)/'OECD data'!AG275</f>
        <v>142228.30675295452</v>
      </c>
      <c r="AE22" s="36">
        <f>+('OECD data'!AH200-'OECD data'!AH199-'OECD data'!AH201)/'OECD data'!AH275</f>
        <v>136953.54135875002</v>
      </c>
      <c r="AF22" s="36">
        <f>+('OECD data'!AI200-'OECD data'!AI199-'OECD data'!AI201)/'OECD data'!AI275</f>
        <v>168189.6099848414</v>
      </c>
      <c r="AG22" s="36">
        <f>+('OECD data'!AJ200-'OECD data'!AJ199-'OECD data'!AJ201)/'OECD data'!AJ275</f>
        <v>195413.90423462589</v>
      </c>
      <c r="AH22" s="36">
        <f>+('OECD data'!AK200-'OECD data'!AK199-'OECD data'!AK201)/'OECD data'!AK275</f>
        <v>189387.30979482236</v>
      </c>
      <c r="AI22" s="36">
        <f>+('OECD data'!AL200-'OECD data'!AL199-'OECD data'!AL201)/'OECD data'!AL275</f>
        <v>146154.29632664128</v>
      </c>
    </row>
    <row r="23" spans="1:35" s="36" customFormat="1">
      <c r="A23" s="36" t="s">
        <v>1685</v>
      </c>
      <c r="B23" s="31">
        <f>-'OECD data'!E225</f>
        <v>719876.72</v>
      </c>
      <c r="C23" s="31">
        <f>-'OECD data'!F225</f>
        <v>754758.11300000001</v>
      </c>
      <c r="D23" s="31">
        <f>-'OECD data'!G225</f>
        <v>725704.61899999995</v>
      </c>
      <c r="E23" s="31">
        <f>-'OECD data'!H225</f>
        <v>768163.72900000005</v>
      </c>
      <c r="F23" s="31">
        <f>-'OECD data'!I225</f>
        <v>764365.81499999994</v>
      </c>
      <c r="G23" s="31">
        <f>-'OECD data'!J225</f>
        <v>847041.08100000001</v>
      </c>
      <c r="H23" s="31">
        <f>-'OECD data'!K225</f>
        <v>926734.277</v>
      </c>
      <c r="I23" s="31">
        <f>-'OECD data'!L225</f>
        <v>955103.81</v>
      </c>
      <c r="J23" s="31">
        <f>-'OECD data'!M225</f>
        <v>872152.22100000002</v>
      </c>
      <c r="K23" s="31">
        <f>-'OECD data'!N225</f>
        <v>1021224.278</v>
      </c>
      <c r="L23" s="31">
        <f>-'OECD data'!O225</f>
        <v>876908.97</v>
      </c>
      <c r="M23" s="31">
        <f>-'OECD data'!P225</f>
        <v>923426.04200000002</v>
      </c>
      <c r="N23" s="31">
        <f>-'OECD data'!Q225</f>
        <v>935917.21600000001</v>
      </c>
      <c r="O23" s="31">
        <f>-'OECD data'!R225</f>
        <v>1288192.827</v>
      </c>
      <c r="P23" s="31">
        <f>-'OECD data'!S225</f>
        <v>1499487.5209999999</v>
      </c>
      <c r="Q23" s="31">
        <f>-'OECD data'!T225</f>
        <v>1810094.5830000001</v>
      </c>
      <c r="R23" s="31">
        <f>-'OECD data'!U225</f>
        <v>2009462.845</v>
      </c>
      <c r="S23" s="31">
        <f>-'OECD data'!V225</f>
        <v>2430542.7220000001</v>
      </c>
      <c r="T23" s="31">
        <f>-'OECD data'!W225</f>
        <v>1817373.5630000001</v>
      </c>
      <c r="U23" s="31">
        <f>-'OECD data'!X225</f>
        <v>2437950.523</v>
      </c>
      <c r="V23" s="31">
        <f>-'OECD data'!Y225</f>
        <v>2865437.3620000002</v>
      </c>
      <c r="W23" s="31">
        <f>-'OECD data'!Z225</f>
        <v>2729345.1329999999</v>
      </c>
      <c r="X23" s="31">
        <f>-'OECD data'!AA225</f>
        <v>2991558.9509999999</v>
      </c>
      <c r="Y23" s="31">
        <f>-'OECD data'!AB225</f>
        <v>2837798.9849999999</v>
      </c>
      <c r="Z23" s="31">
        <f>-'OECD data'!AC225</f>
        <v>2778022.5839999998</v>
      </c>
      <c r="AA23" s="31">
        <f>-'OECD data'!AD225</f>
        <v>2389119.2200000002</v>
      </c>
      <c r="AB23" s="31">
        <f>-'OECD data'!AE225</f>
        <v>2695334.773</v>
      </c>
      <c r="AC23" s="31">
        <f>-'OECD data'!AF225</f>
        <v>3114195.2969999998</v>
      </c>
      <c r="AD23" s="31">
        <f>-'OECD data'!AG225</f>
        <v>3000451.58</v>
      </c>
      <c r="AE23" s="31">
        <f>-'OECD data'!AH225</f>
        <v>3583632.7439999999</v>
      </c>
      <c r="AF23" s="31">
        <f>-'OECD data'!AI225</f>
        <v>3441628.8110000002</v>
      </c>
      <c r="AG23" s="31">
        <f>-'OECD data'!AJ225</f>
        <v>3830399.534</v>
      </c>
      <c r="AH23" s="31">
        <f>-'OECD data'!AK225</f>
        <v>3684456.37</v>
      </c>
      <c r="AI23" s="31">
        <f>-'OECD data'!AL225</f>
        <v>3939671.8960000002</v>
      </c>
    </row>
    <row r="24" spans="1:35" s="36" customFormat="1">
      <c r="A24" s="36" t="s">
        <v>1686</v>
      </c>
      <c r="B24" s="31">
        <f>-'OECD data'!E227</f>
        <v>-211538.065</v>
      </c>
      <c r="C24" s="31">
        <f>-'OECD data'!F227</f>
        <v>-211866.72399999999</v>
      </c>
      <c r="D24" s="31">
        <f>-'OECD data'!G227</f>
        <v>-184134.07800000001</v>
      </c>
      <c r="E24" s="31">
        <f>-'OECD data'!H227</f>
        <v>-171597.185</v>
      </c>
      <c r="F24" s="31">
        <f>-'OECD data'!I227</f>
        <v>-182461.83499999999</v>
      </c>
      <c r="G24" s="31">
        <f>-'OECD data'!J227</f>
        <v>-200884.90299999999</v>
      </c>
      <c r="H24" s="31">
        <f>-'OECD data'!K227</f>
        <v>-187552.897</v>
      </c>
      <c r="I24" s="31">
        <f>-'OECD data'!L227</f>
        <v>-148558.546</v>
      </c>
      <c r="J24" s="31">
        <f>-'OECD data'!M227</f>
        <v>-144785.75599999999</v>
      </c>
      <c r="K24" s="31">
        <f>-'OECD data'!N227</f>
        <v>-166241.253</v>
      </c>
      <c r="L24" s="31">
        <f>-'OECD data'!O227</f>
        <v>-32541.513999999999</v>
      </c>
      <c r="M24" s="31">
        <f>-'OECD data'!P227</f>
        <v>-143250.87899999999</v>
      </c>
      <c r="N24" s="31">
        <f>-'OECD data'!Q227</f>
        <v>-166826.826</v>
      </c>
      <c r="O24" s="31">
        <f>-'OECD data'!R227</f>
        <v>-194071.73199999999</v>
      </c>
      <c r="P24" s="31">
        <f>-'OECD data'!S227</f>
        <v>-309387.68699999998</v>
      </c>
      <c r="Q24" s="31">
        <f>-'OECD data'!T227</f>
        <v>-282957.00799999997</v>
      </c>
      <c r="R24" s="31">
        <f>-'OECD data'!U227</f>
        <v>-352912.30499999999</v>
      </c>
      <c r="S24" s="31">
        <f>-'OECD data'!V227</f>
        <v>-228819.73199999999</v>
      </c>
      <c r="T24" s="31">
        <f>-'OECD data'!W227</f>
        <v>-361948.27600000001</v>
      </c>
      <c r="U24" s="31">
        <f>-'OECD data'!X227</f>
        <v>-366768.79200000002</v>
      </c>
      <c r="V24" s="31">
        <f>-'OECD data'!Y227</f>
        <v>-366140.15700000001</v>
      </c>
      <c r="W24" s="31">
        <f>-'OECD data'!Z227</f>
        <v>-359476.89299999998</v>
      </c>
      <c r="X24" s="31">
        <f>-'OECD data'!AA227</f>
        <v>-254942.20499999999</v>
      </c>
      <c r="Y24" s="31">
        <f>-'OECD data'!AB227</f>
        <v>-206304.06200000001</v>
      </c>
      <c r="Z24" s="31">
        <f>-'OECD data'!AC227</f>
        <v>-39340.574000000001</v>
      </c>
      <c r="AA24" s="31">
        <f>-'OECD data'!AD227</f>
        <v>-198640.17300000001</v>
      </c>
      <c r="AB24" s="31">
        <f>-'OECD data'!AE227</f>
        <v>-156982.20000000001</v>
      </c>
      <c r="AC24" s="31">
        <f>-'OECD data'!AF227</f>
        <v>-314004.783</v>
      </c>
      <c r="AD24" s="31">
        <f>-'OECD data'!AG227</f>
        <v>-272662.56099999999</v>
      </c>
      <c r="AE24" s="31">
        <f>-'OECD data'!AH227</f>
        <v>-316625.31599999999</v>
      </c>
      <c r="AF24" s="31">
        <f>-'OECD data'!AI227</f>
        <v>-235732.73199999999</v>
      </c>
      <c r="AG24" s="31">
        <f>-'OECD data'!AJ227</f>
        <v>-174454.72200000001</v>
      </c>
      <c r="AH24" s="31">
        <f>-'OECD data'!AK227</f>
        <v>-230758.65599999999</v>
      </c>
      <c r="AI24" s="31">
        <f>-'OECD data'!AL227</f>
        <v>-389496.15299999999</v>
      </c>
    </row>
    <row r="25" spans="1:35" s="36" customFormat="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row>
    <row r="26" spans="1:35" s="36" customFormat="1">
      <c r="A26" s="36" t="s">
        <v>1650</v>
      </c>
      <c r="B26" s="31">
        <f>+'OECD data'!E30/'OECD data'!E276</f>
        <v>639710.55031338579</v>
      </c>
      <c r="C26" s="31">
        <f>+'OECD data'!F30/'OECD data'!F276</f>
        <v>641176.09445028985</v>
      </c>
      <c r="D26" s="31">
        <f>+'OECD data'!G30/'OECD data'!G276</f>
        <v>708075.34227055265</v>
      </c>
      <c r="E26" s="31">
        <f>+'OECD data'!H30/'OECD data'!H276</f>
        <v>656302.0499123187</v>
      </c>
      <c r="F26" s="31">
        <f>+'OECD data'!I30/'OECD data'!I276</f>
        <v>685511.88321416243</v>
      </c>
      <c r="G26" s="31">
        <f>+'OECD data'!J30/'OECD data'!J276</f>
        <v>795436.47586494195</v>
      </c>
      <c r="H26" s="31">
        <f>+'OECD data'!K30/'OECD data'!K276</f>
        <v>785791.22299501451</v>
      </c>
      <c r="I26" s="31">
        <f>+'OECD data'!L30/'OECD data'!L276</f>
        <v>719882.49018316518</v>
      </c>
      <c r="J26" s="31">
        <f>+'OECD data'!M30/'OECD data'!M276</f>
        <v>753536.62265462126</v>
      </c>
      <c r="K26" s="31">
        <f>+'OECD data'!N30/'OECD data'!N276</f>
        <v>748089.86201391264</v>
      </c>
      <c r="L26" s="31">
        <f>+'OECD data'!O30/'OECD data'!O276</f>
        <v>688908.79787199653</v>
      </c>
      <c r="M26" s="31">
        <f>+'OECD data'!P30/'OECD data'!P276</f>
        <v>699804.66318505583</v>
      </c>
      <c r="N26" s="31">
        <f>+'OECD data'!Q30/'OECD data'!Q276</f>
        <v>762750.825249466</v>
      </c>
      <c r="O26" s="31">
        <f>+'OECD data'!R30/'OECD data'!R276</f>
        <v>940032.66790943488</v>
      </c>
      <c r="P26" s="31">
        <f>+'OECD data'!S30/'OECD data'!S276</f>
        <v>1078017.5191125507</v>
      </c>
      <c r="Q26" s="31">
        <f>+'OECD data'!T30/'OECD data'!T276</f>
        <v>1120334.6603632744</v>
      </c>
      <c r="R26" s="31">
        <f>+'OECD data'!U30/'OECD data'!U276</f>
        <v>1181540.6945719225</v>
      </c>
      <c r="S26" s="31">
        <f>+'OECD data'!V30/'OECD data'!V276</f>
        <v>1364274.63298578</v>
      </c>
      <c r="T26" s="31">
        <f>+'OECD data'!W30/'OECD data'!W276</f>
        <v>1505829.3365572277</v>
      </c>
      <c r="U26" s="31">
        <f>+'OECD data'!X30/'OECD data'!X276</f>
        <v>1372424.8840238899</v>
      </c>
      <c r="V26" s="31">
        <f>+'OECD data'!Y30/'OECD data'!Y276</f>
        <v>1337816.4651356407</v>
      </c>
      <c r="W26" s="31">
        <f>+'OECD data'!Z30/'OECD data'!Z276</f>
        <v>1456874.4484378088</v>
      </c>
      <c r="X26" s="31">
        <f>+'OECD data'!AA30/'OECD data'!AA276</f>
        <v>1363575.9785594433</v>
      </c>
      <c r="Y26" s="31">
        <f>+'OECD data'!AB30/'OECD data'!AB276</f>
        <v>1427424.3138609063</v>
      </c>
      <c r="Z26" s="31">
        <f>+'OECD data'!AC30/'OECD data'!AC276</f>
        <v>1446327.2257707964</v>
      </c>
      <c r="AA26" s="31">
        <f>+'OECD data'!AD30/'OECD data'!AD276</f>
        <v>1244707.6210257229</v>
      </c>
      <c r="AB26" s="31">
        <f>+'OECD data'!AE30/'OECD data'!AE276</f>
        <v>1265814.0556838948</v>
      </c>
      <c r="AC26" s="31">
        <f>+'OECD data'!AF30/'OECD data'!AF276</f>
        <v>1335900.3441006951</v>
      </c>
      <c r="AD26" s="31">
        <f>+'OECD data'!AG30/'OECD data'!AG276</f>
        <v>1439590.0672317138</v>
      </c>
      <c r="AE26" s="31">
        <f>+'OECD data'!AH30/'OECD data'!AH276</f>
        <v>1426221.0111992264</v>
      </c>
      <c r="AF26" s="31">
        <f>+'OECD data'!AI30/'OECD data'!AI276</f>
        <v>1345649.2588286088</v>
      </c>
      <c r="AG26" s="31">
        <f>+'OECD data'!AJ30/'OECD data'!AJ276</f>
        <v>1519432.4264867641</v>
      </c>
      <c r="AH26" s="31">
        <f>+'OECD data'!AK30/'OECD data'!AK276</f>
        <v>1463847.7966016023</v>
      </c>
      <c r="AI26" s="31"/>
    </row>
    <row r="27" spans="1:35" s="36" customFormat="1">
      <c r="A27" s="36" t="s">
        <v>1651</v>
      </c>
      <c r="B27" s="31">
        <f>+'OECD data'!E40/'OECD data'!E276</f>
        <v>64329.915783970406</v>
      </c>
      <c r="C27" s="31">
        <f>+'OECD data'!F40/'OECD data'!F276</f>
        <v>63033.128520522943</v>
      </c>
      <c r="D27" s="31">
        <f>+'OECD data'!G40/'OECD data'!G276</f>
        <v>67890.31977468195</v>
      </c>
      <c r="E27" s="31">
        <f>+'OECD data'!H40/'OECD data'!H276</f>
        <v>69153.556941880161</v>
      </c>
      <c r="F27" s="31">
        <f>+'OECD data'!I40/'OECD data'!I276</f>
        <v>68053.789915926667</v>
      </c>
      <c r="G27" s="31">
        <f>+'OECD data'!J40/'OECD data'!J276</f>
        <v>67426.509336392672</v>
      </c>
      <c r="H27" s="31">
        <f>+'OECD data'!K40/'OECD data'!K276</f>
        <v>67798.414066186582</v>
      </c>
      <c r="I27" s="31">
        <f>+'OECD data'!L40/'OECD data'!L276</f>
        <v>58200.850080580087</v>
      </c>
      <c r="J27" s="31">
        <f>+'OECD data'!M40/'OECD data'!M276</f>
        <v>58212.64767199444</v>
      </c>
      <c r="K27" s="31">
        <f>+'OECD data'!N40/'OECD data'!N276</f>
        <v>60337.872475575066</v>
      </c>
      <c r="L27" s="31">
        <f>+'OECD data'!O40/'OECD data'!O276</f>
        <v>60949.196687925149</v>
      </c>
      <c r="M27" s="31">
        <f>+'OECD data'!P40/'OECD data'!P276</f>
        <v>57129.525056581399</v>
      </c>
      <c r="N27" s="31">
        <f>+'OECD data'!Q40/'OECD data'!Q276</f>
        <v>62097.71747959216</v>
      </c>
      <c r="O27" s="31">
        <f>+'OECD data'!R40/'OECD data'!R276</f>
        <v>71888.630481602813</v>
      </c>
      <c r="P27" s="31">
        <f>+'OECD data'!S40/'OECD data'!S276</f>
        <v>86055.612360403116</v>
      </c>
      <c r="Q27" s="31">
        <f>+'OECD data'!T40/'OECD data'!T276</f>
        <v>87223.189848220951</v>
      </c>
      <c r="R27" s="31">
        <f>+'OECD data'!U40/'OECD data'!U276</f>
        <v>92984.595063238216</v>
      </c>
      <c r="S27" s="31">
        <f>+'OECD data'!V40/'OECD data'!V276</f>
        <v>106260.07301910996</v>
      </c>
      <c r="T27" s="31">
        <f>+'OECD data'!W40/'OECD data'!W276</f>
        <v>111483.21206960198</v>
      </c>
      <c r="U27" s="31">
        <f>+'OECD data'!X40/'OECD data'!X276</f>
        <v>109447.13637339984</v>
      </c>
      <c r="V27" s="31">
        <f>+'OECD data'!Y40/'OECD data'!Y276</f>
        <v>119717.5162963719</v>
      </c>
      <c r="W27" s="31">
        <f>+'OECD data'!Z40/'OECD data'!Z276</f>
        <v>122696.66237016539</v>
      </c>
      <c r="X27" s="31">
        <f>+'OECD data'!AA40/'OECD data'!AA276</f>
        <v>112551.35943510404</v>
      </c>
      <c r="Y27" s="31">
        <f>+'OECD data'!AB40/'OECD data'!AB276</f>
        <v>122529.53402971</v>
      </c>
      <c r="Z27" s="31">
        <f>+'OECD data'!AC40/'OECD data'!AC276</f>
        <v>126855.9160812405</v>
      </c>
      <c r="AA27" s="31">
        <f>+'OECD data'!AD40/'OECD data'!AD276</f>
        <v>107156.80531146261</v>
      </c>
      <c r="AB27" s="31">
        <f>+'OECD data'!AE40/'OECD data'!AE276</f>
        <v>105740.29162483494</v>
      </c>
      <c r="AC27" s="31">
        <f>+'OECD data'!AF40/'OECD data'!AF276</f>
        <v>100288.52041219783</v>
      </c>
      <c r="AD27" s="31">
        <f>+'OECD data'!AG40/'OECD data'!AG276</f>
        <v>112417.37750258924</v>
      </c>
      <c r="AE27" s="31">
        <f>+'OECD data'!AH40/'OECD data'!AH276</f>
        <v>102490.15981622701</v>
      </c>
      <c r="AF27" s="31">
        <f>+'OECD data'!AI40/'OECD data'!AI276</f>
        <v>103928.47107843921</v>
      </c>
      <c r="AG27" s="31">
        <f>+'OECD data'!AJ40/'OECD data'!AJ276</f>
        <v>119259.2732769245</v>
      </c>
      <c r="AH27" s="31">
        <f>+'OECD data'!AK40/'OECD data'!AK276</f>
        <v>101552.82511815202</v>
      </c>
      <c r="AI27" s="31"/>
    </row>
    <row r="28" spans="1:35" s="36" customFormat="1">
      <c r="A28" s="36" t="s">
        <v>1652</v>
      </c>
      <c r="B28" s="31">
        <f>+('OECD data'!E34-'OECD data'!E35-'OECD data'!E36)/'OECD data'!E276</f>
        <v>33384.048464873449</v>
      </c>
      <c r="C28" s="31">
        <f>+('OECD data'!F34-'OECD data'!F35-'OECD data'!F36)/'OECD data'!F276</f>
        <v>39591.459480197875</v>
      </c>
      <c r="D28" s="31">
        <f>+('OECD data'!G34-'OECD data'!G35-'OECD data'!G36)/'OECD data'!G276</f>
        <v>63158.19472960967</v>
      </c>
      <c r="E28" s="31">
        <f>+('OECD data'!H34-'OECD data'!H35-'OECD data'!H36)/'OECD data'!H276</f>
        <v>73683.564331664646</v>
      </c>
      <c r="F28" s="31">
        <f>+('OECD data'!I34-'OECD data'!I35-'OECD data'!I36)/'OECD data'!I276</f>
        <v>66727.000344988919</v>
      </c>
      <c r="G28" s="31">
        <f>+('OECD data'!J34-'OECD data'!J35-'OECD data'!J36)/'OECD data'!J276</f>
        <v>73741.009557827289</v>
      </c>
      <c r="H28" s="31">
        <f>+('OECD data'!K34-'OECD data'!K35-'OECD data'!K36)/'OECD data'!K276</f>
        <v>73277.630742085719</v>
      </c>
      <c r="I28" s="31">
        <f>+('OECD data'!L34-'OECD data'!L35-'OECD data'!L36)/'OECD data'!L276</f>
        <v>68620.068824609625</v>
      </c>
      <c r="J28" s="31">
        <f>+('OECD data'!M34-'OECD data'!M35-'OECD data'!M36)/'OECD data'!M276</f>
        <v>67778.179291174427</v>
      </c>
      <c r="K28" s="31">
        <f>+('OECD data'!N34-'OECD data'!N35-'OECD data'!N36)/'OECD data'!N276</f>
        <v>51380.020740011278</v>
      </c>
      <c r="L28" s="31">
        <f>+('OECD data'!O34-'OECD data'!O35-'OECD data'!O36)/'OECD data'!O276</f>
        <v>33724.791148096665</v>
      </c>
      <c r="M28" s="31">
        <f>+('OECD data'!P34-'OECD data'!P35-'OECD data'!P36)/'OECD data'!P276</f>
        <v>36791.568184728982</v>
      </c>
      <c r="N28" s="31">
        <f>+('OECD data'!Q34-'OECD data'!Q35-'OECD data'!Q36)/'OECD data'!Q276</f>
        <v>54345.904105586545</v>
      </c>
      <c r="O28" s="31">
        <f>+('OECD data'!R34-'OECD data'!R35-'OECD data'!R36)/'OECD data'!R276</f>
        <v>81648.281541273784</v>
      </c>
      <c r="P28" s="31">
        <f>+('OECD data'!S34-'OECD data'!S35-'OECD data'!S36)/'OECD data'!S276</f>
        <v>86259.612250939768</v>
      </c>
      <c r="Q28" s="31">
        <f>+('OECD data'!T34-'OECD data'!T35-'OECD data'!T36)/'OECD data'!T276</f>
        <v>73436.178153769593</v>
      </c>
      <c r="R28" s="31">
        <f>+('OECD data'!U34-'OECD data'!U35-'OECD data'!U36)/'OECD data'!U276</f>
        <v>60326.480695802413</v>
      </c>
      <c r="S28" s="31">
        <f>+('OECD data'!V34-'OECD data'!V35-'OECD data'!V36)/'OECD data'!V276</f>
        <v>60386.036465699661</v>
      </c>
      <c r="T28" s="31">
        <f>+('OECD data'!W34-'OECD data'!W35-'OECD data'!W36)/'OECD data'!W276</f>
        <v>60762.762842263015</v>
      </c>
      <c r="U28" s="31">
        <f>+('OECD data'!X34-'OECD data'!X35-'OECD data'!X36)/'OECD data'!X276</f>
        <v>113370.65769542987</v>
      </c>
      <c r="V28" s="31">
        <f>+('OECD data'!Y34-'OECD data'!Y35-'OECD data'!Y36)/'OECD data'!Y276</f>
        <v>86618.348713855987</v>
      </c>
      <c r="W28" s="31">
        <f>+('OECD data'!Z34-'OECD data'!Z35-'OECD data'!Z36)/'OECD data'!Z276</f>
        <v>48693.3717884117</v>
      </c>
      <c r="X28" s="31">
        <f>+('OECD data'!AA34-'OECD data'!AA35-'OECD data'!AA36)/'OECD data'!AA276</f>
        <v>51679.347532819935</v>
      </c>
      <c r="Y28" s="31">
        <f>+('OECD data'!AB34-'OECD data'!AB35-'OECD data'!AB36)/'OECD data'!AB276</f>
        <v>41463.851941376859</v>
      </c>
      <c r="Z28" s="31">
        <f>+('OECD data'!AC34-'OECD data'!AC35-'OECD data'!AC36)/'OECD data'!AC276</f>
        <v>32019.534280643209</v>
      </c>
      <c r="AA28" s="31">
        <f>+('OECD data'!AD34-'OECD data'!AD35-'OECD data'!AD36)/'OECD data'!AD276</f>
        <v>43647.148106726316</v>
      </c>
      <c r="AB28" s="31">
        <f>+('OECD data'!AE34-'OECD data'!AE35-'OECD data'!AE36)/'OECD data'!AE276</f>
        <v>44905.974069675154</v>
      </c>
      <c r="AC28" s="31">
        <f>+('OECD data'!AF34-'OECD data'!AF35-'OECD data'!AF36)/'OECD data'!AF276</f>
        <v>28595.603735175766</v>
      </c>
      <c r="AD28" s="31">
        <f>+('OECD data'!AG34-'OECD data'!AG35-'OECD data'!AG36)/'OECD data'!AG276</f>
        <v>25914.855575225003</v>
      </c>
      <c r="AE28" s="31">
        <f>+('OECD data'!AH34-'OECD data'!AH35-'OECD data'!AH36)/'OECD data'!AH276</f>
        <v>54200.493464505933</v>
      </c>
      <c r="AF28" s="31">
        <f>+('OECD data'!AI34-'OECD data'!AI35-'OECD data'!AI36)/'OECD data'!AI276</f>
        <v>30562.897341651569</v>
      </c>
      <c r="AG28" s="31">
        <f>+('OECD data'!AJ34-'OECD data'!AJ35-'OECD data'!AJ36)/'OECD data'!AJ276</f>
        <v>56244.04194470925</v>
      </c>
      <c r="AH28" s="31">
        <f>+('OECD data'!AK34-'OECD data'!AK35-'OECD data'!AK36)/'OECD data'!AK276</f>
        <v>-11758.338036949361</v>
      </c>
      <c r="AI28" s="31"/>
    </row>
    <row r="29" spans="1:35" s="36" customFormat="1">
      <c r="A29" s="36" t="s">
        <v>1653</v>
      </c>
      <c r="B29" s="31">
        <f>+('OECD data'!E44-'OECD data'!E46-'OECD data'!E44)/'OECD data'!E276</f>
        <v>-6929.0602522264671</v>
      </c>
      <c r="C29" s="31">
        <f>+('OECD data'!F44-'OECD data'!F46-'OECD data'!F44)/'OECD data'!F276</f>
        <v>-7443.0176658315268</v>
      </c>
      <c r="D29" s="31">
        <f>+('OECD data'!G44-'OECD data'!G46-'OECD data'!G44)/'OECD data'!G276</f>
        <v>-7564.7089290825579</v>
      </c>
      <c r="E29" s="31">
        <f>+('OECD data'!H44-'OECD data'!H46-'OECD data'!H44)/'OECD data'!H276</f>
        <v>-7087.4751260780631</v>
      </c>
      <c r="F29" s="31">
        <f>+('OECD data'!I44-'OECD data'!I46-'OECD data'!I44)/'OECD data'!I276</f>
        <v>-5707.6762397153134</v>
      </c>
      <c r="G29" s="31">
        <f>+('OECD data'!J44-'OECD data'!J46-'OECD data'!J44)/'OECD data'!J276</f>
        <v>-7541.9181625001474</v>
      </c>
      <c r="H29" s="31">
        <f>+('OECD data'!K44-'OECD data'!K46-'OECD data'!K44)/'OECD data'!K276</f>
        <v>-8254.0879341827203</v>
      </c>
      <c r="I29" s="31">
        <f>+('OECD data'!L44-'OECD data'!L46-'OECD data'!L44)/'OECD data'!L276</f>
        <v>-8373.8106851217926</v>
      </c>
      <c r="J29" s="31">
        <f>+('OECD data'!M44-'OECD data'!M46-'OECD data'!M44)/'OECD data'!M276</f>
        <v>-9862.4044475330084</v>
      </c>
      <c r="K29" s="31">
        <f>+('OECD data'!N44-'OECD data'!N46-'OECD data'!N44)/'OECD data'!N276</f>
        <v>-10569.305849088176</v>
      </c>
      <c r="L29" s="31">
        <f>+('OECD data'!O44-'OECD data'!O46-'OECD data'!O44)/'OECD data'!O276</f>
        <v>-10782.253707150147</v>
      </c>
      <c r="M29" s="31">
        <f>+('OECD data'!P44-'OECD data'!P46-'OECD data'!P44)/'OECD data'!P276</f>
        <v>-10305.1141345576</v>
      </c>
      <c r="N29" s="31">
        <f>+('OECD data'!Q44-'OECD data'!Q46-'OECD data'!Q44)/'OECD data'!Q276</f>
        <v>-10176.264397541887</v>
      </c>
      <c r="O29" s="31">
        <f>+('OECD data'!R44-'OECD data'!R46-'OECD data'!R44)/'OECD data'!R276</f>
        <v>-13519.627893508046</v>
      </c>
      <c r="P29" s="31">
        <f>+('OECD data'!S44-'OECD data'!S46-'OECD data'!S44)/'OECD data'!S276</f>
        <v>-15680.625732347167</v>
      </c>
      <c r="Q29" s="31">
        <f>+('OECD data'!T44-'OECD data'!T46-'OECD data'!T44)/'OECD data'!T276</f>
        <v>-15355.809902960937</v>
      </c>
      <c r="R29" s="31">
        <f>+('OECD data'!U44-'OECD data'!U46-'OECD data'!U44)/'OECD data'!U276</f>
        <v>-18800.074833664603</v>
      </c>
      <c r="S29" s="31">
        <f>+('OECD data'!V44-'OECD data'!V46-'OECD data'!V44)/'OECD data'!V276</f>
        <v>-19695.150697847799</v>
      </c>
      <c r="T29" s="31">
        <f>+('OECD data'!W44-'OECD data'!W46-'OECD data'!W44)/'OECD data'!W276</f>
        <v>-23589.435862590322</v>
      </c>
      <c r="U29" s="31">
        <f>+('OECD data'!X44-'OECD data'!X46-'OECD data'!X44)/'OECD data'!X276</f>
        <v>-19798.928249632474</v>
      </c>
      <c r="V29" s="31">
        <f>+('OECD data'!Y44-'OECD data'!Y46-'OECD data'!Y44)/'OECD data'!Y276</f>
        <v>-17280.716523334602</v>
      </c>
      <c r="W29" s="31">
        <f>+('OECD data'!Z44-'OECD data'!Z46-'OECD data'!Z44)/'OECD data'!Z276</f>
        <v>-21750.689713730524</v>
      </c>
      <c r="X29" s="31">
        <f>+('OECD data'!AA44-'OECD data'!AA46-'OECD data'!AA44)/'OECD data'!AA276</f>
        <v>-23262.387291896324</v>
      </c>
      <c r="Y29" s="31">
        <f>+('OECD data'!AB44-'OECD data'!AB46-'OECD data'!AB44)/'OECD data'!AB276</f>
        <v>-19685.368785236638</v>
      </c>
      <c r="Z29" s="31">
        <f>+('OECD data'!AC44-'OECD data'!AC46-'OECD data'!AC44)/'OECD data'!AC276</f>
        <v>-23647.320147516766</v>
      </c>
      <c r="AA29" s="31">
        <f>+('OECD data'!AD44-'OECD data'!AD46-'OECD data'!AD44)/'OECD data'!AD276</f>
        <v>-21434.689602527917</v>
      </c>
      <c r="AB29" s="31">
        <f>+('OECD data'!AE44-'OECD data'!AE46-'OECD data'!AE44)/'OECD data'!AE276</f>
        <v>-23198.486641333329</v>
      </c>
      <c r="AC29" s="31">
        <f>+('OECD data'!AF44-'OECD data'!AF46-'OECD data'!AF44)/'OECD data'!AF276</f>
        <v>-26731.630829434052</v>
      </c>
      <c r="AD29" s="31">
        <f>+('OECD data'!AG44-'OECD data'!AG46-'OECD data'!AG44)/'OECD data'!AG276</f>
        <v>-28140.953951058902</v>
      </c>
      <c r="AE29" s="31">
        <f>+('OECD data'!AH44-'OECD data'!AH46-'OECD data'!AH44)/'OECD data'!AH276</f>
        <v>-30726.225712993521</v>
      </c>
      <c r="AF29" s="31">
        <f>+('OECD data'!AI44-'OECD data'!AI46-'OECD data'!AI44)/'OECD data'!AI276</f>
        <v>-25321.357020968444</v>
      </c>
      <c r="AG29" s="31">
        <f>+('OECD data'!AJ44-'OECD data'!AJ46-'OECD data'!AJ44)/'OECD data'!AJ276</f>
        <v>-32227.313263015469</v>
      </c>
      <c r="AH29" s="31">
        <f>+('OECD data'!AK44-'OECD data'!AK46-'OECD data'!AK44)/'OECD data'!AK276</f>
        <v>-31791.530121395415</v>
      </c>
      <c r="AI29" s="31"/>
    </row>
    <row r="30" spans="1:35">
      <c r="A30" s="36" t="s">
        <v>1654</v>
      </c>
      <c r="C30" s="36"/>
      <c r="D30" s="36"/>
      <c r="E30" s="36"/>
      <c r="F30" s="36"/>
      <c r="G30" s="36">
        <f>-'OECD data'!J229</f>
        <v>912338.46299999999</v>
      </c>
      <c r="H30" s="36">
        <f>-'OECD data'!K229</f>
        <v>1194402.879</v>
      </c>
      <c r="I30" s="36">
        <f>-'OECD data'!L229</f>
        <v>1067032.953</v>
      </c>
      <c r="J30" s="36">
        <f>-'OECD data'!M229</f>
        <v>1312765.726</v>
      </c>
      <c r="K30" s="36">
        <f>-'OECD data'!N229</f>
        <v>1659663.4939999999</v>
      </c>
      <c r="L30" s="36">
        <f>-'OECD data'!O229</f>
        <v>1438709.324</v>
      </c>
      <c r="M30" s="36">
        <f>-'OECD data'!P229</f>
        <v>1173667.75</v>
      </c>
      <c r="N30" s="36">
        <f>-'OECD data'!Q229</f>
        <v>1388278.4979999999</v>
      </c>
      <c r="O30" s="36">
        <f>-'OECD data'!R229</f>
        <v>1717772.199</v>
      </c>
      <c r="P30" s="36">
        <f>-'OECD data'!S229</f>
        <v>2049158.223</v>
      </c>
      <c r="Q30" s="36">
        <f>-'OECD data'!T229</f>
        <v>1830565.264</v>
      </c>
      <c r="R30" s="36">
        <f>-'OECD data'!U229</f>
        <v>2453825.1809999999</v>
      </c>
      <c r="S30" s="36">
        <f>-'OECD data'!V229</f>
        <v>3198829.1370000001</v>
      </c>
      <c r="T30" s="36">
        <f>-'OECD data'!W229</f>
        <v>2354206.679</v>
      </c>
      <c r="U30" s="36">
        <f>-'OECD data'!X229</f>
        <v>2486500.09</v>
      </c>
      <c r="V30" s="36">
        <f>-'OECD data'!Y229</f>
        <v>2475631.1880000001</v>
      </c>
      <c r="W30" s="36">
        <f>-'OECD data'!Z229</f>
        <v>2419790.9670000002</v>
      </c>
      <c r="X30" s="36">
        <f>-'OECD data'!AA229</f>
        <v>2450504.4679999999</v>
      </c>
      <c r="Y30" s="36">
        <f>-'OECD data'!AB229</f>
        <v>2677597.1209999998</v>
      </c>
      <c r="Z30" s="36">
        <f>-'OECD data'!AC229</f>
        <v>2453983.8420000002</v>
      </c>
      <c r="AA30" s="36">
        <f>-'OECD data'!AD229</f>
        <v>2248197.0720000002</v>
      </c>
      <c r="AB30" s="36">
        <f>-'OECD data'!AE229</f>
        <v>2127338.2400000002</v>
      </c>
      <c r="AC30" s="36">
        <f>-'OECD data'!AF229</f>
        <v>2607711.1469999999</v>
      </c>
      <c r="AD30" s="36">
        <f>-'OECD data'!AG229</f>
        <v>2418441.52</v>
      </c>
      <c r="AE30" s="36">
        <f>-'OECD data'!AH229</f>
        <v>2682822.9950000001</v>
      </c>
      <c r="AF30" s="36">
        <f>-'OECD data'!AI229</f>
        <v>3002074.3810000001</v>
      </c>
      <c r="AG30" s="36">
        <f>-'OECD data'!AJ229</f>
        <v>3183914.1529999999</v>
      </c>
      <c r="AH30" s="36">
        <f>-'OECD data'!AK229</f>
        <v>2656519.824</v>
      </c>
      <c r="AI30" s="36"/>
    </row>
    <row r="31" spans="1:35">
      <c r="A31" s="36" t="s">
        <v>1655</v>
      </c>
      <c r="C31" s="36"/>
      <c r="D31" s="36"/>
      <c r="E31" s="36"/>
      <c r="F31" s="36"/>
      <c r="G31" s="36">
        <f>-'OECD data'!J231</f>
        <v>74386.861999999994</v>
      </c>
      <c r="H31" s="36">
        <f>-'OECD data'!K231</f>
        <v>-29700.31</v>
      </c>
      <c r="I31" s="36">
        <f>-'OECD data'!L231</f>
        <v>1669.442</v>
      </c>
      <c r="J31" s="36">
        <f>-'OECD data'!M231</f>
        <v>-114595.586</v>
      </c>
      <c r="K31" s="36">
        <f>-'OECD data'!N231</f>
        <v>-191981.06899999999</v>
      </c>
      <c r="L31" s="36">
        <f>-'OECD data'!O231</f>
        <v>-175012.16200000001</v>
      </c>
      <c r="M31" s="36">
        <f>-'OECD data'!P231</f>
        <v>-105244.84600000001</v>
      </c>
      <c r="N31" s="36">
        <f>-'OECD data'!Q231</f>
        <v>-32141.606</v>
      </c>
      <c r="O31" s="36">
        <f>-'OECD data'!R231</f>
        <v>-6409.7250000000004</v>
      </c>
      <c r="P31" s="36">
        <f>-'OECD data'!S231</f>
        <v>-75506.650999999998</v>
      </c>
      <c r="Q31" s="36">
        <f>-'OECD data'!T231</f>
        <v>3718.4140000000002</v>
      </c>
      <c r="R31" s="36">
        <f>-'OECD data'!U231</f>
        <v>81395.868000000002</v>
      </c>
      <c r="S31" s="36">
        <f>-'OECD data'!V231</f>
        <v>-137320.432</v>
      </c>
      <c r="T31" s="36">
        <f>-'OECD data'!W231</f>
        <v>-66979.737999999998</v>
      </c>
      <c r="U31" s="36">
        <f>-'OECD data'!X231</f>
        <v>-114913.781</v>
      </c>
      <c r="V31" s="36">
        <f>-'OECD data'!Y231</f>
        <v>-195246.88</v>
      </c>
      <c r="W31" s="36">
        <f>-'OECD data'!Z231</f>
        <v>-336058.17700000003</v>
      </c>
      <c r="X31" s="36">
        <f>-'OECD data'!AA231</f>
        <v>-316847.31300000002</v>
      </c>
      <c r="Y31" s="36">
        <f>-'OECD data'!AB231</f>
        <v>-460183.60399999999</v>
      </c>
      <c r="Z31" s="36">
        <f>-'OECD data'!AC231</f>
        <v>-568561.81599999999</v>
      </c>
      <c r="AA31" s="36">
        <f>-'OECD data'!AD231</f>
        <v>-477489.66700000002</v>
      </c>
      <c r="AB31" s="36">
        <f>-'OECD data'!AE231</f>
        <v>-309034.71299999999</v>
      </c>
      <c r="AC31" s="36">
        <f>-'OECD data'!AF231</f>
        <v>-312686.29300000001</v>
      </c>
      <c r="AD31" s="36">
        <f>-'OECD data'!AG231</f>
        <v>-301796.81</v>
      </c>
      <c r="AE31" s="36">
        <f>-'OECD data'!AH231</f>
        <v>-96395.584000000003</v>
      </c>
      <c r="AF31" s="36">
        <f>-'OECD data'!AI231</f>
        <v>-175158.70800000001</v>
      </c>
      <c r="AG31" s="36">
        <f>-'OECD data'!AJ231</f>
        <v>15091.895</v>
      </c>
      <c r="AH31" s="36">
        <f>-'OECD data'!AK231</f>
        <v>183944.769</v>
      </c>
      <c r="AI31" s="36"/>
    </row>
    <row r="32" spans="1:35" s="36" customFormat="1"/>
    <row r="33" spans="1:35" s="36" customFormat="1">
      <c r="A33" s="36" t="s">
        <v>1656</v>
      </c>
      <c r="G33" s="36">
        <f>+'OECD data'!J50/'OECD data'!J277</f>
        <v>1358482.9184345526</v>
      </c>
      <c r="H33" s="36">
        <f>+'OECD data'!K50/'OECD data'!K277</f>
        <v>1312682.0461697031</v>
      </c>
      <c r="I33" s="36">
        <f>+'OECD data'!L50/'OECD data'!L277</f>
        <v>1172048.7836238975</v>
      </c>
      <c r="J33" s="36">
        <f>+'OECD data'!M50/'OECD data'!M277</f>
        <v>1208576.3762304047</v>
      </c>
      <c r="K33" s="36">
        <f>+'OECD data'!N50/'OECD data'!N277</f>
        <v>1172245.4739135208</v>
      </c>
      <c r="L33" s="36">
        <f>+'OECD data'!O50/'OECD data'!O277</f>
        <v>1058661.4082321592</v>
      </c>
      <c r="M33" s="36">
        <f>+'OECD data'!P50/'OECD data'!P277</f>
        <v>1073106.661424248</v>
      </c>
      <c r="N33" s="36">
        <f>+'OECD data'!Q50/'OECD data'!Q277</f>
        <v>1144326.6995032902</v>
      </c>
      <c r="O33" s="36">
        <f>+'OECD data'!R50/'OECD data'!R277</f>
        <v>1369404.1500009049</v>
      </c>
      <c r="P33" s="36">
        <f>+'OECD data'!S50/'OECD data'!S277</f>
        <v>1553557.4346764984</v>
      </c>
      <c r="Q33" s="36">
        <f>+'OECD data'!T50/'OECD data'!T277</f>
        <v>1575116.9445135607</v>
      </c>
      <c r="R33" s="36">
        <f>+'OECD data'!U50/'OECD data'!U277</f>
        <v>1678709.9479805585</v>
      </c>
      <c r="S33" s="36">
        <f>+'OECD data'!V50/'OECD data'!V277</f>
        <v>1942479.6346851736</v>
      </c>
      <c r="T33" s="36">
        <f>+'OECD data'!W50/'OECD data'!W277</f>
        <v>2111920.026238265</v>
      </c>
      <c r="U33" s="36">
        <f>+'OECD data'!X50/'OECD data'!X277</f>
        <v>1876736.1546980438</v>
      </c>
      <c r="V33" s="36">
        <f>+'OECD data'!Y50/'OECD data'!Y277</f>
        <v>1894628.0635654619</v>
      </c>
      <c r="W33" s="36">
        <f>+'OECD data'!Z50/'OECD data'!Z277</f>
        <v>2099925.6695999801</v>
      </c>
      <c r="X33" s="36">
        <f>+'OECD data'!AA50/'OECD data'!AA277</f>
        <v>1973663.1129406504</v>
      </c>
      <c r="Y33" s="36">
        <f>+'OECD data'!AB50/'OECD data'!AB277</f>
        <v>2096319.1202544675</v>
      </c>
      <c r="Z33" s="36">
        <f>+'OECD data'!AC50/'OECD data'!AC277</f>
        <v>2207547.7463306799</v>
      </c>
      <c r="AA33" s="36">
        <f>+'OECD data'!AD50/'OECD data'!AD277</f>
        <v>1915933.2783014681</v>
      </c>
      <c r="AB33" s="36">
        <f>+'OECD data'!AE50/'OECD data'!AE277</f>
        <v>1997671.0747259583</v>
      </c>
      <c r="AC33" s="36">
        <f>+'OECD data'!AF50/'OECD data'!AF277</f>
        <v>2137592.8314991086</v>
      </c>
      <c r="AD33" s="36">
        <f>+'OECD data'!AG50/'OECD data'!AG277</f>
        <v>2311966.7254388132</v>
      </c>
      <c r="AE33" s="36">
        <f>+'OECD data'!AH50/'OECD data'!AH277</f>
        <v>2261040.260792857</v>
      </c>
      <c r="AF33" s="36">
        <f>+'OECD data'!AI50/'OECD data'!AI277</f>
        <v>2249670.4762731493</v>
      </c>
      <c r="AG33" s="36">
        <f>+'OECD data'!AJ50/'OECD data'!AJ277</f>
        <v>2496603.1692714556</v>
      </c>
      <c r="AH33" s="36">
        <f>+'OECD data'!AK50/'OECD data'!AK277</f>
        <v>2384690.1510492573</v>
      </c>
    </row>
    <row r="34" spans="1:35" s="36" customFormat="1">
      <c r="A34" s="36" t="s">
        <v>1657</v>
      </c>
      <c r="G34" s="36">
        <f>+'OECD data'!J60/'OECD data'!J277</f>
        <v>102280.58994280442</v>
      </c>
      <c r="H34" s="36">
        <f>+'OECD data'!K60/'OECD data'!K277</f>
        <v>101710.60036730922</v>
      </c>
      <c r="I34" s="36">
        <f>+'OECD data'!L60/'OECD data'!L277</f>
        <v>91290.523782185832</v>
      </c>
      <c r="J34" s="36">
        <f>+'OECD data'!M60/'OECD data'!M277</f>
        <v>87338.724736135438</v>
      </c>
      <c r="K34" s="36">
        <f>+'OECD data'!N60/'OECD data'!N277</f>
        <v>100213.90134959282</v>
      </c>
      <c r="L34" s="36">
        <f>+'OECD data'!O60/'OECD data'!O277</f>
        <v>74022.933301314755</v>
      </c>
      <c r="M34" s="36">
        <f>+'OECD data'!P60/'OECD data'!P277</f>
        <v>73939.596948769089</v>
      </c>
      <c r="N34" s="36">
        <f>+'OECD data'!Q60/'OECD data'!Q277</f>
        <v>84217.523561333233</v>
      </c>
      <c r="O34" s="36">
        <f>+'OECD data'!R60/'OECD data'!R277</f>
        <v>112325.34884983621</v>
      </c>
      <c r="P34" s="36">
        <f>+'OECD data'!S60/'OECD data'!S277</f>
        <v>136044.29285428187</v>
      </c>
      <c r="Q34" s="36">
        <f>+'OECD data'!T60/'OECD data'!T277</f>
        <v>135394.37671062455</v>
      </c>
      <c r="R34" s="36">
        <f>+'OECD data'!U60/'OECD data'!U277</f>
        <v>136059.15375179081</v>
      </c>
      <c r="S34" s="36">
        <f>+'OECD data'!V60/'OECD data'!V277</f>
        <v>139239.27463298579</v>
      </c>
      <c r="T34" s="36">
        <f>+'OECD data'!W60/'OECD data'!W277</f>
        <v>139974.67360274619</v>
      </c>
      <c r="U34" s="36">
        <f>+'OECD data'!X60/'OECD data'!X277</f>
        <v>155297.79987112217</v>
      </c>
      <c r="V34" s="36">
        <f>+'OECD data'!Y60/'OECD data'!Y277</f>
        <v>150451.60537657645</v>
      </c>
      <c r="W34" s="36">
        <f>+'OECD data'!Z60/'OECD data'!Z277</f>
        <v>157690.41249196147</v>
      </c>
      <c r="X34" s="36">
        <f>+'OECD data'!AA60/'OECD data'!AA277</f>
        <v>147103.18653335699</v>
      </c>
      <c r="Y34" s="36">
        <f>+'OECD data'!AB60/'OECD data'!AB277</f>
        <v>150186.26858535485</v>
      </c>
      <c r="Z34" s="36">
        <f>+'OECD data'!AC60/'OECD data'!AC277</f>
        <v>152488.01691979042</v>
      </c>
      <c r="AA34" s="36">
        <f>+'OECD data'!AD60/'OECD data'!AD277</f>
        <v>129726.52713426</v>
      </c>
      <c r="AB34" s="36">
        <f>+'OECD data'!AE60/'OECD data'!AE277</f>
        <v>127731.14638690045</v>
      </c>
      <c r="AC34" s="36">
        <f>+'OECD data'!AF60/'OECD data'!AF277</f>
        <v>130098.53073747805</v>
      </c>
      <c r="AD34" s="36">
        <f>+'OECD data'!AG60/'OECD data'!AG277</f>
        <v>136519.46861791768</v>
      </c>
      <c r="AE34" s="36">
        <f>+'OECD data'!AH60/'OECD data'!AH277</f>
        <v>132298.41616700773</v>
      </c>
      <c r="AF34" s="36">
        <f>+'OECD data'!AI60/'OECD data'!AI277</f>
        <v>139277.17228665479</v>
      </c>
      <c r="AG34" s="36">
        <f>+'OECD data'!AJ60/'OECD data'!AJ277</f>
        <v>159785.87665908926</v>
      </c>
      <c r="AH34" s="36">
        <f>+'OECD data'!AK60/'OECD data'!AK277</f>
        <v>142852.3289217627</v>
      </c>
    </row>
    <row r="35" spans="1:35" s="36" customFormat="1">
      <c r="A35" s="36" t="s">
        <v>1658</v>
      </c>
      <c r="G35" s="36">
        <f>+('OECD data'!J54-'OECD data'!J55-'OECD data'!J56)/'OECD data'!J277</f>
        <v>169775.73493788461</v>
      </c>
      <c r="H35" s="36">
        <f>+('OECD data'!K54-'OECD data'!K55-'OECD data'!K56)/'OECD data'!K277</f>
        <v>174022.16592862556</v>
      </c>
      <c r="I35" s="36">
        <f>+('OECD data'!L54-'OECD data'!L55-'OECD data'!L56)/'OECD data'!L277</f>
        <v>161692.47097649585</v>
      </c>
      <c r="J35" s="36">
        <f>+('OECD data'!M54-'OECD data'!M55-'OECD data'!M56)/'OECD data'!M277</f>
        <v>174023.90119417052</v>
      </c>
      <c r="K35" s="36">
        <f>+('OECD data'!N54-'OECD data'!N55-'OECD data'!N56)/'OECD data'!N277</f>
        <v>133153.85656566304</v>
      </c>
      <c r="L35" s="36">
        <f>+('OECD data'!O54-'OECD data'!O55-'OECD data'!O56)/'OECD data'!O277</f>
        <v>96226.580647544804</v>
      </c>
      <c r="M35" s="36">
        <f>+('OECD data'!P54-'OECD data'!P55-'OECD data'!P56)/'OECD data'!P277</f>
        <v>152771.12275230559</v>
      </c>
      <c r="N35" s="36">
        <f>+('OECD data'!Q54-'OECD data'!Q55-'OECD data'!Q56)/'OECD data'!Q277</f>
        <v>199582.24552956386</v>
      </c>
      <c r="O35" s="36">
        <f>+('OECD data'!R54-'OECD data'!R55-'OECD data'!R56)/'OECD data'!R277</f>
        <v>232097.12594791234</v>
      </c>
      <c r="P35" s="36">
        <f>+('OECD data'!S54-'OECD data'!S55-'OECD data'!S56)/'OECD data'!S277</f>
        <v>282287.33633362438</v>
      </c>
      <c r="Q35" s="36">
        <f>+('OECD data'!T54-'OECD data'!T55-'OECD data'!T56)/'OECD data'!T277</f>
        <v>303043.04553371487</v>
      </c>
      <c r="R35" s="36">
        <f>+('OECD data'!U54-'OECD data'!U55-'OECD data'!U56)/'OECD data'!U277</f>
        <v>310238.27490824717</v>
      </c>
      <c r="S35" s="36">
        <f>+('OECD data'!V54-'OECD data'!V55-'OECD data'!V56)/'OECD data'!V277</f>
        <v>355281.5511627142</v>
      </c>
      <c r="T35" s="36">
        <f>+('OECD data'!W54-'OECD data'!W55-'OECD data'!W56)/'OECD data'!W277</f>
        <v>354378.36343232979</v>
      </c>
      <c r="U35" s="36">
        <f>+('OECD data'!X54-'OECD data'!X55-'OECD data'!X56)/'OECD data'!X277</f>
        <v>375521.29971351183</v>
      </c>
      <c r="V35" s="36">
        <f>+('OECD data'!Y54-'OECD data'!Y55-'OECD data'!Y56)/'OECD data'!Y277</f>
        <v>351655.62123745045</v>
      </c>
      <c r="W35" s="36">
        <f>+('OECD data'!Z54-'OECD data'!Z55-'OECD data'!Z56)/'OECD data'!Z277</f>
        <v>331015.26417915017</v>
      </c>
      <c r="X35" s="36">
        <f>+('OECD data'!AA54-'OECD data'!AA55-'OECD data'!AA56)/'OECD data'!AA277</f>
        <v>334746.60109104274</v>
      </c>
      <c r="Y35" s="36">
        <f>+('OECD data'!AB54-'OECD data'!AB55-'OECD data'!AB56)/'OECD data'!AB277</f>
        <v>343060.91414379538</v>
      </c>
      <c r="Z35" s="36">
        <f>+('OECD data'!AC54-'OECD data'!AC55-'OECD data'!AC56)/'OECD data'!AC277</f>
        <v>357435.88653537538</v>
      </c>
      <c r="AA35" s="36">
        <f>+('OECD data'!AD54-'OECD data'!AD55-'OECD data'!AD56)/'OECD data'!AD277</f>
        <v>318988.43443219544</v>
      </c>
      <c r="AB35" s="36">
        <f>+('OECD data'!AE54-'OECD data'!AE55-'OECD data'!AE56)/'OECD data'!AE277</f>
        <v>327228.39075027034</v>
      </c>
      <c r="AC35" s="36">
        <f>+('OECD data'!AF54-'OECD data'!AF55-'OECD data'!AF56)/'OECD data'!AF277</f>
        <v>312799.50655553618</v>
      </c>
      <c r="AD35" s="36">
        <f>+('OECD data'!AG54-'OECD data'!AG55-'OECD data'!AG56)/'OECD data'!AG277</f>
        <v>280353.76659388054</v>
      </c>
      <c r="AE35" s="36">
        <f>+('OECD data'!AH54-'OECD data'!AH55-'OECD data'!AH56)/'OECD data'!AH277</f>
        <v>263437.05640809785</v>
      </c>
      <c r="AF35" s="36">
        <f>+('OECD data'!AI54-'OECD data'!AI55-'OECD data'!AI56)/'OECD data'!AI277</f>
        <v>308341.69040531991</v>
      </c>
      <c r="AG35" s="36">
        <f>+('OECD data'!AJ54-'OECD data'!AJ55-'OECD data'!AJ56)/'OECD data'!AJ277</f>
        <v>329571.82428260875</v>
      </c>
      <c r="AH35" s="36">
        <f>+('OECD data'!AK54-'OECD data'!AK55-'OECD data'!AK56)/'OECD data'!AK277</f>
        <v>240666.832346276</v>
      </c>
    </row>
    <row r="36" spans="1:35" s="36" customFormat="1">
      <c r="A36" s="36" t="s">
        <v>1659</v>
      </c>
      <c r="G36" s="36">
        <f>+('OECD data'!J64-'OECD data'!J65-'OECD data'!J66)/'OECD data'!I277</f>
        <v>-3339.6768311275714</v>
      </c>
      <c r="H36" s="36">
        <f>+('OECD data'!K64-'OECD data'!K65-'OECD data'!K66)/'OECD data'!J277</f>
        <v>-668.71466218309411</v>
      </c>
      <c r="I36" s="36">
        <f>+('OECD data'!L64-'OECD data'!L65-'OECD data'!L66)/'OECD data'!K277</f>
        <v>2738.5722771221986</v>
      </c>
      <c r="J36" s="36">
        <f>+('OECD data'!M64-'OECD data'!M65-'OECD data'!M66)/'OECD data'!L277</f>
        <v>-8804.3320110668847</v>
      </c>
      <c r="K36" s="36">
        <f>+('OECD data'!N64-'OECD data'!N65-'OECD data'!N66)/'OECD data'!M277</f>
        <v>15575.122484728312</v>
      </c>
      <c r="L36" s="36">
        <f>+('OECD data'!O64-'OECD data'!O65-'OECD data'!O66)/'OECD data'!N277</f>
        <v>156.66914992598183</v>
      </c>
      <c r="M36" s="36">
        <f>+('OECD data'!P64-'OECD data'!P65-'OECD data'!P66)/'OECD data'!O277</f>
        <v>6947.414115571647</v>
      </c>
      <c r="N36" s="36">
        <f>+('OECD data'!Q64-'OECD data'!Q65-'OECD data'!Q66)/'OECD data'!P277</f>
        <v>11811.563115465464</v>
      </c>
      <c r="O36" s="36">
        <f>+('OECD data'!R64-'OECD data'!R65-'OECD data'!R66)/'OECD data'!Q277</f>
        <v>21667.82184256387</v>
      </c>
      <c r="P36" s="36">
        <f>+('OECD data'!S64-'OECD data'!S65-'OECD data'!S66)/'OECD data'!R277</f>
        <v>36499.14936745516</v>
      </c>
      <c r="Q36" s="36">
        <f>+('OECD data'!T64-'OECD data'!T65-'OECD data'!T66)/'OECD data'!S277</f>
        <v>33521.908841902572</v>
      </c>
      <c r="R36" s="36">
        <f>+('OECD data'!U64-'OECD data'!U65-'OECD data'!U66)/'OECD data'!T277</f>
        <v>43218.462304055734</v>
      </c>
      <c r="S36" s="36">
        <f>+('OECD data'!V64-'OECD data'!V65-'OECD data'!V66)/'OECD data'!U277</f>
        <v>31639.824065552282</v>
      </c>
      <c r="T36" s="36">
        <f>+('OECD data'!W64-'OECD data'!W65-'OECD data'!W66)/'OECD data'!V277</f>
        <v>27261.564100033989</v>
      </c>
      <c r="U36" s="36">
        <f>+('OECD data'!X64-'OECD data'!X65-'OECD data'!X66)/'OECD data'!W277</f>
        <v>48539.319893576183</v>
      </c>
      <c r="V36" s="36">
        <f>+('OECD data'!Y64-'OECD data'!Y65-'OECD data'!Y66)/'OECD data'!X277</f>
        <v>46292.809341690867</v>
      </c>
      <c r="W36" s="36">
        <f>+('OECD data'!Z64-'OECD data'!Z65-'OECD data'!Z66)/'OECD data'!Y277</f>
        <v>42433.538510080085</v>
      </c>
      <c r="X36" s="36">
        <f>+('OECD data'!AA64-'OECD data'!AA65-'OECD data'!AA66)/'OECD data'!Z277</f>
        <v>36513.765043554275</v>
      </c>
      <c r="Y36" s="36">
        <f>+('OECD data'!AB64-'OECD data'!AB65-'OECD data'!AB66)/'OECD data'!AA277</f>
        <v>29700.464322697851</v>
      </c>
      <c r="Z36" s="36">
        <f>+('OECD data'!AC64-'OECD data'!AC65-'OECD data'!AC66)/'OECD data'!AB277</f>
        <v>30544.063643426813</v>
      </c>
      <c r="AA36" s="36">
        <f>+('OECD data'!AD64-'OECD data'!AD65-'OECD data'!AD66)/'OECD data'!AC277</f>
        <v>26697.558746320054</v>
      </c>
      <c r="AB36" s="36">
        <f>+('OECD data'!AE64-'OECD data'!AE65-'OECD data'!AE66)/'OECD data'!AD277</f>
        <v>19904.670607658307</v>
      </c>
      <c r="AC36" s="36">
        <f>+('OECD data'!AF64-'OECD data'!AF65-'OECD data'!AF66)/'OECD data'!AE277</f>
        <v>22124.79010339587</v>
      </c>
      <c r="AD36" s="36">
        <f>+('OECD data'!AG64-'OECD data'!AG65-'OECD data'!AG66)/'OECD data'!AF277</f>
        <v>21512.506693357253</v>
      </c>
      <c r="AE36" s="36">
        <f>+('OECD data'!AH64-'OECD data'!AH65-'OECD data'!AH66)/'OECD data'!AG277</f>
        <v>20092.752130736335</v>
      </c>
      <c r="AF36" s="36">
        <f>+('OECD data'!AI64-'OECD data'!AI65-'OECD data'!AI66)/'OECD data'!AH277</f>
        <v>21565.56316300897</v>
      </c>
      <c r="AG36" s="36">
        <f>+('OECD data'!AJ64-'OECD data'!AJ65-'OECD data'!AJ66)/'OECD data'!AI277</f>
        <v>28834.753845204945</v>
      </c>
      <c r="AH36" s="36">
        <f>+('OECD data'!AK64-'OECD data'!AK65-'OECD data'!AK66)/'OECD data'!AJ277</f>
        <v>25372.149299699347</v>
      </c>
    </row>
    <row r="37" spans="1:35">
      <c r="A37" s="36" t="s">
        <v>1660</v>
      </c>
      <c r="C37" s="36"/>
      <c r="D37" s="36"/>
      <c r="E37" s="36"/>
      <c r="F37" s="36"/>
      <c r="G37" s="36">
        <f>-'OECD data'!J233</f>
        <v>1293969.4879999999</v>
      </c>
      <c r="H37" s="36">
        <f>-'OECD data'!K233</f>
        <v>1282360.544</v>
      </c>
      <c r="I37" s="36">
        <f>-'OECD data'!L233</f>
        <v>1247881.966</v>
      </c>
      <c r="J37" s="36">
        <f>-'OECD data'!M233</f>
        <v>1433539.2180000001</v>
      </c>
      <c r="K37" s="36">
        <f>-'OECD data'!N233</f>
        <v>1333530.1499999999</v>
      </c>
      <c r="L37" s="36">
        <f>-'OECD data'!O233</f>
        <v>1194018.531</v>
      </c>
      <c r="M37" s="36">
        <f>-'OECD data'!P233</f>
        <v>1090900.46</v>
      </c>
      <c r="N37" s="36">
        <f>-'OECD data'!Q233</f>
        <v>1314589.4950000001</v>
      </c>
      <c r="O37" s="36">
        <f>-'OECD data'!R233</f>
        <v>1720222.419</v>
      </c>
      <c r="P37" s="36">
        <f>-'OECD data'!S233</f>
        <v>1847292.2790000001</v>
      </c>
      <c r="Q37" s="36">
        <f>-'OECD data'!T233</f>
        <v>1675940.8049999999</v>
      </c>
      <c r="R37" s="36">
        <f>-'OECD data'!U233</f>
        <v>2240001.0120000001</v>
      </c>
      <c r="S37" s="36">
        <f>-'OECD data'!V233</f>
        <v>2709376.4959999998</v>
      </c>
      <c r="T37" s="36">
        <f>-'OECD data'!W233</f>
        <v>2125814.7919999999</v>
      </c>
      <c r="U37" s="36">
        <f>-'OECD data'!X233</f>
        <v>2183430.9840000002</v>
      </c>
      <c r="V37" s="36">
        <f>-'OECD data'!Y233</f>
        <v>2353775.0929999999</v>
      </c>
      <c r="W37" s="36">
        <f>-'OECD data'!Z233</f>
        <v>2142183.4279999998</v>
      </c>
      <c r="X37" s="36">
        <f>-'OECD data'!AA233</f>
        <v>2346591.1630000002</v>
      </c>
      <c r="Y37" s="36">
        <f>-'OECD data'!AB233</f>
        <v>2644439.42</v>
      </c>
      <c r="Z37" s="36">
        <f>-'OECD data'!AC233</f>
        <v>2307893.6170000001</v>
      </c>
      <c r="AA37" s="36">
        <f>-'OECD data'!AD233</f>
        <v>1988792.523</v>
      </c>
      <c r="AB37" s="36">
        <f>-'OECD data'!AE233</f>
        <v>1983644.382</v>
      </c>
      <c r="AC37" s="36">
        <f>-'OECD data'!AF233</f>
        <v>2326583.2340000002</v>
      </c>
      <c r="AD37" s="36">
        <f>-'OECD data'!AG233</f>
        <v>1872230.72</v>
      </c>
      <c r="AE37" s="36">
        <f>-'OECD data'!AH233</f>
        <v>2214446.0800000001</v>
      </c>
      <c r="AF37" s="36">
        <f>-'OECD data'!AI233</f>
        <v>2470574.4219999998</v>
      </c>
      <c r="AG37" s="36">
        <f>-'OECD data'!AJ233</f>
        <v>2545644.219</v>
      </c>
      <c r="AH37" s="36">
        <f>-'OECD data'!AK233</f>
        <v>1946173.8230000001</v>
      </c>
      <c r="AI37" s="36"/>
    </row>
    <row r="38" spans="1:35">
      <c r="A38" s="36" t="s">
        <v>1661</v>
      </c>
      <c r="C38" s="36"/>
      <c r="D38" s="36"/>
      <c r="E38" s="36"/>
      <c r="F38" s="36"/>
      <c r="G38" s="36">
        <f>-'OECD data'!J235</f>
        <v>-1998.808</v>
      </c>
      <c r="H38" s="36">
        <f>-'OECD data'!K235</f>
        <v>-26549.876</v>
      </c>
      <c r="I38" s="36">
        <f>-'OECD data'!L235</f>
        <v>12485.182000000001</v>
      </c>
      <c r="J38" s="36">
        <f>-'OECD data'!M235</f>
        <v>-1021.755</v>
      </c>
      <c r="K38" s="36">
        <f>-'OECD data'!N235</f>
        <v>-19648.971000000001</v>
      </c>
      <c r="L38" s="36">
        <f>-'OECD data'!O235</f>
        <v>54598.017999999996</v>
      </c>
      <c r="M38" s="36">
        <f>-'OECD data'!P235</f>
        <v>18894.190999999999</v>
      </c>
      <c r="N38" s="36">
        <f>-'OECD data'!Q235</f>
        <v>-47924.540999999997</v>
      </c>
      <c r="O38" s="36">
        <f>-'OECD data'!R235</f>
        <v>-14708.897999999999</v>
      </c>
      <c r="P38" s="36">
        <f>-'OECD data'!S235</f>
        <v>-59044.311000000002</v>
      </c>
      <c r="Q38" s="36">
        <f>-'OECD data'!T235</f>
        <v>-151107.77299999999</v>
      </c>
      <c r="R38" s="36">
        <f>-'OECD data'!U235</f>
        <v>-86084.388000000006</v>
      </c>
      <c r="S38" s="36">
        <f>-'OECD data'!V235</f>
        <v>10454.853999999999</v>
      </c>
      <c r="T38" s="36">
        <f>-'OECD data'!W235</f>
        <v>-379659.935</v>
      </c>
      <c r="U38" s="36">
        <f>-'OECD data'!X235</f>
        <v>-286523.815</v>
      </c>
      <c r="V38" s="36">
        <f>-'OECD data'!Y235</f>
        <v>-502602.277</v>
      </c>
      <c r="W38" s="36">
        <f>-'OECD data'!Z235</f>
        <v>-578896.03599999996</v>
      </c>
      <c r="X38" s="36">
        <f>-'OECD data'!AA235</f>
        <v>-665118.77599999995</v>
      </c>
      <c r="Y38" s="36">
        <f>-'OECD data'!AB235</f>
        <v>-379451.09</v>
      </c>
      <c r="Z38" s="36">
        <f>-'OECD data'!AC235</f>
        <v>-336621.36599999998</v>
      </c>
      <c r="AA38" s="36">
        <f>-'OECD data'!AD235</f>
        <v>-136280.20000000001</v>
      </c>
      <c r="AB38" s="36">
        <f>-'OECD data'!AE235</f>
        <v>-215220.867</v>
      </c>
      <c r="AC38" s="36">
        <f>-'OECD data'!AF235</f>
        <v>-57585.589</v>
      </c>
      <c r="AD38" s="36">
        <f>-'OECD data'!AG235</f>
        <v>26632.7</v>
      </c>
      <c r="AE38" s="36">
        <f>-'OECD data'!AH235</f>
        <v>-135302.296</v>
      </c>
      <c r="AF38" s="36">
        <f>-'OECD data'!AI235</f>
        <v>-138789.91800000001</v>
      </c>
      <c r="AG38" s="36">
        <f>-'OECD data'!AJ235</f>
        <v>-116823.16</v>
      </c>
      <c r="AH38" s="36">
        <f>-'OECD data'!AK235</f>
        <v>-340826.69699999999</v>
      </c>
      <c r="AI38" s="36"/>
    </row>
    <row r="39" spans="1:35" s="36" customFormat="1"/>
    <row r="40" spans="1:35" s="36" customFormat="1">
      <c r="A40" s="36" t="s">
        <v>1662</v>
      </c>
      <c r="G40" s="36">
        <f>+'OECD data'!J70/'OECD data'!J278</f>
        <v>543537.77722834656</v>
      </c>
      <c r="H40" s="36">
        <f>+'OECD data'!K70/'OECD data'!K278</f>
        <v>608692.42758506455</v>
      </c>
      <c r="I40" s="36">
        <f>+'OECD data'!L70/'OECD data'!L278</f>
        <v>572818.26698318275</v>
      </c>
      <c r="J40" s="36">
        <f>+'OECD data'!M70/'OECD data'!M278</f>
        <v>584936.58802064508</v>
      </c>
      <c r="K40" s="36">
        <f>+'OECD data'!N70/'OECD data'!N278</f>
        <v>574322.67237070261</v>
      </c>
      <c r="L40" s="36">
        <f>+'OECD data'!O70/'OECD data'!O278</f>
        <v>526890.79666206404</v>
      </c>
      <c r="M40" s="36">
        <f>+'OECD data'!P70/'OECD data'!P278</f>
        <v>540506.19193521375</v>
      </c>
      <c r="N40" s="36">
        <f>+'OECD data'!Q70/'OECD data'!Q278</f>
        <v>588887.14483069035</v>
      </c>
      <c r="O40" s="36">
        <f>+'OECD data'!R70/'OECD data'!R278</f>
        <v>719583.77825638431</v>
      </c>
      <c r="P40" s="36">
        <f>+'OECD data'!S70/'OECD data'!S278</f>
        <v>820747.41081846249</v>
      </c>
      <c r="Q40" s="36">
        <f>+'OECD data'!T70/'OECD data'!T278</f>
        <v>844368.87285394373</v>
      </c>
      <c r="R40" s="36">
        <f>+'OECD data'!U70/'OECD data'!U278</f>
        <v>879736.77635155758</v>
      </c>
      <c r="S40" s="36">
        <f>+'OECD data'!V70/'OECD data'!V278</f>
        <v>1002735.4756657786</v>
      </c>
      <c r="T40" s="36">
        <f>+'OECD data'!W70/'OECD data'!W278</f>
        <v>1095031.2020625866</v>
      </c>
      <c r="U40" s="36">
        <f>+'OECD data'!X70/'OECD data'!X278</f>
        <v>980950.0695996139</v>
      </c>
      <c r="V40" s="36">
        <f>+'OECD data'!Y70/'OECD data'!Y278</f>
        <v>952475.84212835855</v>
      </c>
      <c r="W40" s="36">
        <f>+'OECD data'!Z70/'OECD data'!Z278</f>
        <v>1028569.5991447829</v>
      </c>
      <c r="X40" s="36">
        <f>+'OECD data'!AA70/'OECD data'!AA278</f>
        <v>920141.89208287408</v>
      </c>
      <c r="Y40" s="36">
        <f>+'OECD data'!AB70/'OECD data'!AB278</f>
        <v>941778.6159679658</v>
      </c>
      <c r="Z40" s="36">
        <f>+'OECD data'!AC70/'OECD data'!AC278</f>
        <v>950091.79942821315</v>
      </c>
      <c r="AA40" s="36">
        <f>+'OECD data'!AD70/'OECD data'!AD278</f>
        <v>817056.32777689013</v>
      </c>
      <c r="AB40" s="36">
        <f>+'OECD data'!AE70/'OECD data'!AE278</f>
        <v>853100.04969997378</v>
      </c>
      <c r="AC40" s="36">
        <f>+'OECD data'!AF70/'OECD data'!AF278</f>
        <v>905564.58044794085</v>
      </c>
      <c r="AD40" s="36">
        <f>+'OECD data'!AG70/'OECD data'!AG278</f>
        <v>970496.57936660713</v>
      </c>
      <c r="AE40" s="36">
        <f>+'OECD data'!AH70/'OECD data'!AH278</f>
        <v>947330.94810562476</v>
      </c>
      <c r="AF40" s="36">
        <f>+'OECD data'!AI70/'OECD data'!AI278</f>
        <v>866536.38010476227</v>
      </c>
      <c r="AG40" s="36">
        <f>+'OECD data'!AJ70/'OECD data'!AJ278</f>
        <v>1030375.7330034276</v>
      </c>
      <c r="AH40" s="36">
        <f>+'OECD data'!AK70/'OECD data'!AK278</f>
        <v>1000528.7355837679</v>
      </c>
    </row>
    <row r="41" spans="1:35" s="36" customFormat="1">
      <c r="A41" s="36" t="s">
        <v>1663</v>
      </c>
      <c r="G41" s="36">
        <f>+'OECD data'!J80/'OECD data'!J278</f>
        <v>45773.671835810921</v>
      </c>
      <c r="H41" s="36">
        <f>+'OECD data'!K80/'OECD data'!K278</f>
        <v>51389.44314351472</v>
      </c>
      <c r="I41" s="36">
        <f>+'OECD data'!L80/'OECD data'!L278</f>
        <v>43822.023338517654</v>
      </c>
      <c r="J41" s="36">
        <f>+'OECD data'!M80/'OECD data'!M278</f>
        <v>49430.452025034683</v>
      </c>
      <c r="K41" s="36">
        <f>+'OECD data'!N80/'OECD data'!N278</f>
        <v>49599.321313505621</v>
      </c>
      <c r="L41" s="36">
        <f>+'OECD data'!O80/'OECD data'!O278</f>
        <v>47819.212066075241</v>
      </c>
      <c r="M41" s="36">
        <f>+'OECD data'!P80/'OECD data'!P278</f>
        <v>50053.603431336109</v>
      </c>
      <c r="N41" s="36">
        <f>+'OECD data'!Q80/'OECD data'!Q278</f>
        <v>50800.948221328552</v>
      </c>
      <c r="O41" s="36">
        <f>+'OECD data'!R80/'OECD data'!R278</f>
        <v>67168.41166995457</v>
      </c>
      <c r="P41" s="36">
        <f>+'OECD data'!S80/'OECD data'!S278</f>
        <v>73754.418961043484</v>
      </c>
      <c r="Q41" s="36">
        <f>+'OECD data'!T80/'OECD data'!T278</f>
        <v>79292.112465787519</v>
      </c>
      <c r="R41" s="36">
        <f>+'OECD data'!U80/'OECD data'!U278</f>
        <v>83128.398747917279</v>
      </c>
      <c r="S41" s="36">
        <f>+'OECD data'!V80/'OECD data'!V278</f>
        <v>102299.66341040906</v>
      </c>
      <c r="T41" s="36">
        <f>+'OECD data'!W80/'OECD data'!W278</f>
        <v>107564.23889175685</v>
      </c>
      <c r="U41" s="36">
        <f>+'OECD data'!X80/'OECD data'!X278</f>
        <v>91954.619377983094</v>
      </c>
      <c r="V41" s="36">
        <f>+'OECD data'!Y80/'OECD data'!Y278</f>
        <v>90789.583579143291</v>
      </c>
      <c r="W41" s="36">
        <f>+'OECD data'!Z80/'OECD data'!Z278</f>
        <v>98822.266826648702</v>
      </c>
      <c r="X41" s="36">
        <f>+'OECD data'!AA80/'OECD data'!AA278</f>
        <v>89954.749735975885</v>
      </c>
      <c r="Y41" s="36">
        <f>+'OECD data'!AB80/'OECD data'!AB278</f>
        <v>97072.428929071844</v>
      </c>
      <c r="Z41" s="36">
        <f>+'OECD data'!AC80/'OECD data'!AC278</f>
        <v>102882.71460607284</v>
      </c>
      <c r="AA41" s="36">
        <f>+'OECD data'!AD80/'OECD data'!AD278</f>
        <v>85012.581882089798</v>
      </c>
      <c r="AB41" s="36">
        <f>+'OECD data'!AE80/'OECD data'!AE278</f>
        <v>81509.838713069534</v>
      </c>
      <c r="AC41" s="36">
        <f>+'OECD data'!AF80/'OECD data'!AF278</f>
        <v>79923.430252393227</v>
      </c>
      <c r="AD41" s="36">
        <f>+'OECD data'!AG80/'OECD data'!AG278</f>
        <v>82829.28246413148</v>
      </c>
      <c r="AE41" s="36">
        <f>+'OECD data'!AH80/'OECD data'!AH278</f>
        <v>79613.243835052112</v>
      </c>
      <c r="AF41" s="36">
        <f>+'OECD data'!AI80/'OECD data'!AI278</f>
        <v>82917.535687933603</v>
      </c>
      <c r="AG41" s="36">
        <f>+'OECD data'!AJ80/'OECD data'!AJ278</f>
        <v>81260.777722846062</v>
      </c>
      <c r="AH41" s="36">
        <f>+'OECD data'!AK80/'OECD data'!AK278</f>
        <v>74796.024531814706</v>
      </c>
    </row>
    <row r="42" spans="1:35" s="36" customFormat="1">
      <c r="A42" s="36" t="s">
        <v>1664</v>
      </c>
      <c r="G42" s="36">
        <f>+('OECD data'!J74-'OECD data'!J75-'OECD data'!J76)/'OECD data'!J278</f>
        <v>132848.98855783016</v>
      </c>
      <c r="H42" s="36">
        <f>+('OECD data'!K74-'OECD data'!K75-'OECD data'!K76)/'OECD data'!K278</f>
        <v>152848.15765762376</v>
      </c>
      <c r="I42" s="36">
        <f>+('OECD data'!L74-'OECD data'!L75-'OECD data'!L76)/'OECD data'!L278</f>
        <v>129337.54445323657</v>
      </c>
      <c r="J42" s="36">
        <f>+('OECD data'!M74-'OECD data'!M75-'OECD data'!M76)/'OECD data'!M278</f>
        <v>136915.78675017509</v>
      </c>
      <c r="K42" s="36">
        <f>+('OECD data'!N74-'OECD data'!N75-'OECD data'!N76)/'OECD data'!N278</f>
        <v>119206.25227143623</v>
      </c>
      <c r="L42" s="36">
        <f>+('OECD data'!O74-'OECD data'!O75-'OECD data'!O76)/'OECD data'!O278</f>
        <v>116958.91309267067</v>
      </c>
      <c r="M42" s="36">
        <f>+('OECD data'!P74-'OECD data'!P75-'OECD data'!P76)/'OECD data'!P278</f>
        <v>113997.61583401477</v>
      </c>
      <c r="N42" s="36">
        <f>+('OECD data'!Q74-'OECD data'!Q75-'OECD data'!Q76)/'OECD data'!Q278</f>
        <v>120064.31792457917</v>
      </c>
      <c r="O42" s="36">
        <f>+('OECD data'!R74-'OECD data'!R75-'OECD data'!R76)/'OECD data'!R278</f>
        <v>149910.18587226034</v>
      </c>
      <c r="P42" s="36">
        <f>+('OECD data'!S74-'OECD data'!S75-'OECD data'!S76)/'OECD data'!S278</f>
        <v>169106.20682105981</v>
      </c>
      <c r="Q42" s="36">
        <f>+('OECD data'!T74-'OECD data'!T75-'OECD data'!T76)/'OECD data'!T278</f>
        <v>171049.51480467775</v>
      </c>
      <c r="R42" s="36">
        <f>+('OECD data'!U74-'OECD data'!U75-'OECD data'!U76)/'OECD data'!U278</f>
        <v>146251.47375862126</v>
      </c>
      <c r="S42" s="36">
        <f>+('OECD data'!V74-'OECD data'!V75-'OECD data'!V76)/'OECD data'!V278</f>
        <v>149208.41145062441</v>
      </c>
      <c r="T42" s="36">
        <f>+('OECD data'!W74-'OECD data'!W75-'OECD data'!W76)/'OECD data'!W278</f>
        <v>170107.64454210259</v>
      </c>
      <c r="U42" s="36">
        <f>+('OECD data'!X74-'OECD data'!X75-'OECD data'!X76)/'OECD data'!X278</f>
        <v>188331.25510838846</v>
      </c>
      <c r="V42" s="36">
        <f>+('OECD data'!Y74-'OECD data'!Y75-'OECD data'!Y76)/'OECD data'!Y278</f>
        <v>152469.08097344721</v>
      </c>
      <c r="W42" s="36">
        <f>+('OECD data'!Z74-'OECD data'!Z75-'OECD data'!Z76)/'OECD data'!Z278</f>
        <v>159144.72713505034</v>
      </c>
      <c r="X42" s="36">
        <f>+('OECD data'!AA74-'OECD data'!AA75-'OECD data'!AA76)/'OECD data'!AA278</f>
        <v>161239.58999817559</v>
      </c>
      <c r="Y42" s="36">
        <f>+('OECD data'!AB74-'OECD data'!AB75-'OECD data'!AB76)/'OECD data'!AB278</f>
        <v>167725.13264581081</v>
      </c>
      <c r="Z42" s="36">
        <f>+('OECD data'!AC74-'OECD data'!AC75-'OECD data'!AC76)/'OECD data'!AC278</f>
        <v>162618.502300964</v>
      </c>
      <c r="AA42" s="36">
        <f>+('OECD data'!AD74-'OECD data'!AD75-'OECD data'!AD76)/'OECD data'!AD278</f>
        <v>140595.43146757563</v>
      </c>
      <c r="AB42" s="36">
        <f>+('OECD data'!AE74-'OECD data'!AE75-'OECD data'!AE76)/'OECD data'!AE278</f>
        <v>155221.20915940628</v>
      </c>
      <c r="AC42" s="36">
        <f>+('OECD data'!AF74-'OECD data'!AF75-'OECD data'!AF76)/'OECD data'!AF278</f>
        <v>154043.46558880084</v>
      </c>
      <c r="AD42" s="36">
        <f>+('OECD data'!AG74-'OECD data'!AG75-'OECD data'!AG76)/'OECD data'!AG278</f>
        <v>153724.55191651129</v>
      </c>
      <c r="AE42" s="36">
        <f>+('OECD data'!AH74-'OECD data'!AH75-'OECD data'!AH76)/'OECD data'!AH278</f>
        <v>163071.43592797747</v>
      </c>
      <c r="AF42" s="36">
        <f>+('OECD data'!AI74-'OECD data'!AI75-'OECD data'!AI76)/'OECD data'!AI278</f>
        <v>153612.19683246029</v>
      </c>
      <c r="AG42" s="36">
        <f>+('OECD data'!AJ74-'OECD data'!AJ75-'OECD data'!AJ76)/'OECD data'!AJ278</f>
        <v>170985.00994684763</v>
      </c>
      <c r="AH42" s="36">
        <f>+('OECD data'!AK74-'OECD data'!AK75-'OECD data'!AK76)/'OECD data'!AK278</f>
        <v>172945.3973362089</v>
      </c>
    </row>
    <row r="43" spans="1:35" s="36" customFormat="1">
      <c r="A43" s="36" t="s">
        <v>1665</v>
      </c>
      <c r="G43" s="36">
        <f>+('OECD data'!J84-'OECD data'!J85-'OECD data'!J86)/'OECD data'!J278</f>
        <v>-1551.0998794685211</v>
      </c>
      <c r="H43" s="36">
        <f>+('OECD data'!K84-'OECD data'!K85-'OECD data'!K86)/'OECD data'!K278</f>
        <v>-2893.4601300595095</v>
      </c>
      <c r="I43" s="36">
        <f>+('OECD data'!L84-'OECD data'!L85-'OECD data'!L86)/'OECD data'!L278</f>
        <v>-4599.0340800567546</v>
      </c>
      <c r="J43" s="36">
        <f>+('OECD data'!M84-'OECD data'!M85-'OECD data'!M86)/'OECD data'!M278</f>
        <v>1551.9541060539141</v>
      </c>
      <c r="K43" s="36">
        <f>+('OECD data'!N84-'OECD data'!N85-'OECD data'!N86)/'OECD data'!N278</f>
        <v>7583.2131670295648</v>
      </c>
      <c r="L43" s="36">
        <f>+('OECD data'!O84-'OECD data'!O85-'OECD data'!O86)/'OECD data'!O278</f>
        <v>8714.1003320387354</v>
      </c>
      <c r="M43" s="36">
        <f>+('OECD data'!P84-'OECD data'!P85-'OECD data'!P86)/'OECD data'!P278</f>
        <v>11808.697100757436</v>
      </c>
      <c r="N43" s="36">
        <f>+('OECD data'!Q84-'OECD data'!Q85-'OECD data'!Q86)/'OECD data'!Q278</f>
        <v>3428.0829722029694</v>
      </c>
      <c r="O43" s="36">
        <f>+('OECD data'!R84-'OECD data'!R85-'OECD data'!R86)/'OECD data'!R278</f>
        <v>17789.871138218739</v>
      </c>
      <c r="P43" s="36">
        <f>+('OECD data'!S84-'OECD data'!S85-'OECD data'!S86)/'OECD data'!S278</f>
        <v>16381.688770801147</v>
      </c>
      <c r="Q43" s="36">
        <f>+('OECD data'!T84-'OECD data'!T85-'OECD data'!T86)/'OECD data'!T278</f>
        <v>22184.125404329436</v>
      </c>
      <c r="R43" s="36">
        <f>+('OECD data'!U84-'OECD data'!U85-'OECD data'!U86)/'OECD data'!U278</f>
        <v>23227.314789819109</v>
      </c>
      <c r="S43" s="36">
        <f>+('OECD data'!V84-'OECD data'!V85-'OECD data'!V86)/'OECD data'!V278</f>
        <v>33294.274687804937</v>
      </c>
      <c r="T43" s="36">
        <f>+('OECD data'!W84-'OECD data'!W85-'OECD data'!W86)/'OECD data'!W278</f>
        <v>33191.111346431862</v>
      </c>
      <c r="U43" s="36">
        <f>+('OECD data'!X84-'OECD data'!X85-'OECD data'!X86)/'OECD data'!X278</f>
        <v>28134.981407558047</v>
      </c>
      <c r="V43" s="36">
        <f>+('OECD data'!Y84-'OECD data'!Y85-'OECD data'!Y86)/'OECD data'!Y278</f>
        <v>28221.723458158394</v>
      </c>
      <c r="W43" s="36">
        <f>+('OECD data'!Z84-'OECD data'!Z85-'OECD data'!Z86)/'OECD data'!Z278</f>
        <v>31509.129833215949</v>
      </c>
      <c r="X43" s="36">
        <f>+('OECD data'!AA84-'OECD data'!AA85-'OECD data'!AA86)/'OECD data'!AA278</f>
        <v>27967.02717842377</v>
      </c>
      <c r="Y43" s="36">
        <f>+('OECD data'!AB84-'OECD data'!AB85-'OECD data'!AB86)/'OECD data'!AB278</f>
        <v>32537.701956982255</v>
      </c>
      <c r="Z43" s="36">
        <f>+('OECD data'!AC84-'OECD data'!AC85-'OECD data'!AC86)/'OECD data'!AC278</f>
        <v>41079.77914997183</v>
      </c>
      <c r="AA43" s="36">
        <f>+('OECD data'!AD84-'OECD data'!AD85-'OECD data'!AD86)/'OECD data'!AD278</f>
        <v>30252.103637428769</v>
      </c>
      <c r="AB43" s="36">
        <f>+('OECD data'!AE84-'OECD data'!AE85-'OECD data'!AE86)/'OECD data'!AE278</f>
        <v>28351.233810150527</v>
      </c>
      <c r="AC43" s="36">
        <f>+('OECD data'!AF84-'OECD data'!AF85-'OECD data'!AF86)/'OECD data'!AF278</f>
        <v>23534.634875949774</v>
      </c>
      <c r="AD43" s="36">
        <f>+('OECD data'!AG84-'OECD data'!AG85-'OECD data'!AG86)/'OECD data'!AG278</f>
        <v>25213.368872177074</v>
      </c>
      <c r="AE43" s="36">
        <f>+('OECD data'!AH84-'OECD data'!AH85-'OECD data'!AH86)/'OECD data'!AH278</f>
        <v>22021.18941961947</v>
      </c>
      <c r="AF43" s="36">
        <f>+('OECD data'!AI84-'OECD data'!AI85-'OECD data'!AI86)/'OECD data'!AI278</f>
        <v>23364.65997948615</v>
      </c>
      <c r="AG43" s="36">
        <f>+('OECD data'!AJ84-'OECD data'!AJ85-'OECD data'!AJ86)/'OECD data'!AJ278</f>
        <v>18510.953359810952</v>
      </c>
      <c r="AH43" s="36">
        <f>+('OECD data'!AK84-'OECD data'!AK85-'OECD data'!AK86)/'OECD data'!AK278</f>
        <v>11322.376014085576</v>
      </c>
    </row>
    <row r="44" spans="1:35" s="36" customFormat="1">
      <c r="A44" s="36" t="s">
        <v>1666</v>
      </c>
      <c r="G44" s="36">
        <f>-'OECD data'!J237</f>
        <v>872132.8</v>
      </c>
      <c r="H44" s="36">
        <f>-'OECD data'!K237</f>
        <v>952812.59900000005</v>
      </c>
      <c r="I44" s="36">
        <f>-'OECD data'!L237</f>
        <v>915985.78300000005</v>
      </c>
      <c r="J44" s="36">
        <f>-'OECD data'!M237</f>
        <v>1132734.9339999999</v>
      </c>
      <c r="K44" s="36">
        <f>-'OECD data'!N237</f>
        <v>1208429.3219999999</v>
      </c>
      <c r="L44" s="36">
        <f>-'OECD data'!O237</f>
        <v>1155936.888</v>
      </c>
      <c r="M44" s="36">
        <f>-'OECD data'!P237</f>
        <v>1151599.9979999999</v>
      </c>
      <c r="N44" s="36">
        <f>-'OECD data'!Q237</f>
        <v>1445546.9569999999</v>
      </c>
      <c r="O44" s="36">
        <f>-'OECD data'!R237</f>
        <v>1778016.0360000001</v>
      </c>
      <c r="P44" s="36">
        <f>-'OECD data'!S237</f>
        <v>2109098.7960000001</v>
      </c>
      <c r="Q44" s="36">
        <f>-'OECD data'!T237</f>
        <v>2132198.0380000002</v>
      </c>
      <c r="R44" s="36">
        <f>-'OECD data'!U237</f>
        <v>2777176.338</v>
      </c>
      <c r="S44" s="36">
        <f>-'OECD data'!V237</f>
        <v>3129373.9870000002</v>
      </c>
      <c r="T44" s="36">
        <f>-'OECD data'!W237</f>
        <v>2963618.1919999998</v>
      </c>
      <c r="U44" s="36">
        <f>-'OECD data'!X237</f>
        <v>2860613.8259999999</v>
      </c>
      <c r="V44" s="36">
        <f>-'OECD data'!Y237</f>
        <v>2562466.8169999998</v>
      </c>
      <c r="W44" s="36">
        <f>-'OECD data'!Z237</f>
        <v>2423416.4750000001</v>
      </c>
      <c r="X44" s="36">
        <f>-'OECD data'!AA237</f>
        <v>2560427.64</v>
      </c>
      <c r="Y44" s="36">
        <f>-'OECD data'!AB237</f>
        <v>2801756.1150000002</v>
      </c>
      <c r="Z44" s="36">
        <f>-'OECD data'!AC237</f>
        <v>2468617.389</v>
      </c>
      <c r="AA44" s="36">
        <f>-'OECD data'!AD237</f>
        <v>2269555.1889999998</v>
      </c>
      <c r="AB44" s="36">
        <f>-'OECD data'!AE237</f>
        <v>2124776.7769999998</v>
      </c>
      <c r="AC44" s="36">
        <f>-'OECD data'!AF237</f>
        <v>2413972.6269999999</v>
      </c>
      <c r="AD44" s="36">
        <f>-'OECD data'!AG237</f>
        <v>2200936.1749999998</v>
      </c>
      <c r="AE44" s="36">
        <f>-'OECD data'!AH237</f>
        <v>2313001.9619999998</v>
      </c>
      <c r="AF44" s="36">
        <f>-'OECD data'!AI237</f>
        <v>2540997.6910000001</v>
      </c>
      <c r="AG44" s="36">
        <f>-'OECD data'!AJ237</f>
        <v>2603080.63</v>
      </c>
      <c r="AH44" s="36">
        <f>-'OECD data'!AK237</f>
        <v>2276336.6529999999</v>
      </c>
    </row>
    <row r="45" spans="1:35" s="36" customFormat="1">
      <c r="A45" s="36" t="s">
        <v>1667</v>
      </c>
      <c r="G45" s="36">
        <f>-'OECD data'!J239</f>
        <v>-40371.947999999997</v>
      </c>
      <c r="H45" s="36">
        <f>-'OECD data'!K239</f>
        <v>-71083.986999999994</v>
      </c>
      <c r="I45" s="36">
        <f>-'OECD data'!L239</f>
        <v>-3760.9549999999999</v>
      </c>
      <c r="J45" s="36">
        <f>-'OECD data'!M239</f>
        <v>126966.182</v>
      </c>
      <c r="K45" s="36">
        <f>-'OECD data'!N239</f>
        <v>101989.001</v>
      </c>
      <c r="L45" s="36">
        <f>-'OECD data'!O239</f>
        <v>271010.91700000002</v>
      </c>
      <c r="M45" s="36">
        <f>-'OECD data'!P239</f>
        <v>87441.705000000002</v>
      </c>
      <c r="N45" s="36">
        <f>-'OECD data'!Q239</f>
        <v>108626.443</v>
      </c>
      <c r="O45" s="36">
        <f>-'OECD data'!R239</f>
        <v>202484.16</v>
      </c>
      <c r="P45" s="36">
        <f>-'OECD data'!S239</f>
        <v>247184.37299999999</v>
      </c>
      <c r="Q45" s="36">
        <f>-'OECD data'!T239</f>
        <v>206486.43</v>
      </c>
      <c r="R45" s="36">
        <f>-'OECD data'!U239</f>
        <v>268074.033</v>
      </c>
      <c r="S45" s="36">
        <f>-'OECD data'!V239</f>
        <v>32807.220999999998</v>
      </c>
      <c r="T45" s="36">
        <f>-'OECD data'!W239</f>
        <v>-397888.42200000002</v>
      </c>
      <c r="U45" s="36">
        <f>-'OECD data'!X239</f>
        <v>-535136.80099999998</v>
      </c>
      <c r="V45" s="36">
        <f>-'OECD data'!Y239</f>
        <v>-497770.57699999999</v>
      </c>
      <c r="W45" s="36">
        <f>-'OECD data'!Z239</f>
        <v>-508597.15500000003</v>
      </c>
      <c r="X45" s="36">
        <f>-'OECD data'!AA239</f>
        <v>-547384.75600000005</v>
      </c>
      <c r="Y45" s="36">
        <f>-'OECD data'!AB239</f>
        <v>-476491.462</v>
      </c>
      <c r="Z45" s="36">
        <f>-'OECD data'!AC239</f>
        <v>-536440.37199999997</v>
      </c>
      <c r="AA45" s="36">
        <f>-'OECD data'!AD239</f>
        <v>-488548.68199999997</v>
      </c>
      <c r="AB45" s="36">
        <f>-'OECD data'!AE239</f>
        <v>-515751.10200000001</v>
      </c>
      <c r="AC45" s="36">
        <f>-'OECD data'!AF239</f>
        <v>-475877.44300000003</v>
      </c>
      <c r="AD45" s="36">
        <f>-'OECD data'!AG239</f>
        <v>-580602.02</v>
      </c>
      <c r="AE45" s="36">
        <f>-'OECD data'!AH239</f>
        <v>-576915.32999999996</v>
      </c>
      <c r="AF45" s="36">
        <f>-'OECD data'!AI239</f>
        <v>-769073.88100000005</v>
      </c>
      <c r="AG45" s="36">
        <f>-'OECD data'!AJ239</f>
        <v>-649544.96699999995</v>
      </c>
      <c r="AH45" s="36">
        <f>-'OECD data'!AK239</f>
        <v>-446667.54800000001</v>
      </c>
    </row>
    <row r="46" spans="1:35" s="36" customFormat="1"/>
    <row r="47" spans="1:35" s="36" customFormat="1">
      <c r="A47" s="36" t="s">
        <v>1668</v>
      </c>
      <c r="G47" s="36">
        <f>+'OECD data'!J107/'OECD data'!J280</f>
        <v>706354.1160355265</v>
      </c>
      <c r="H47" s="36">
        <f>+'OECD data'!K107/'OECD data'!K280</f>
        <v>750280.04955082852</v>
      </c>
      <c r="I47" s="36">
        <f>+'OECD data'!L107/'OECD data'!L280</f>
        <v>842383.22561211186</v>
      </c>
      <c r="J47" s="36">
        <f>+'OECD data'!M107/'OECD data'!M280</f>
        <v>896895.45297967619</v>
      </c>
      <c r="K47" s="36">
        <f>+'OECD data'!N107/'OECD data'!N280</f>
        <v>906887.22884782474</v>
      </c>
      <c r="L47" s="36">
        <f>+'OECD data'!O107/'OECD data'!O280</f>
        <v>898697.44345476304</v>
      </c>
      <c r="M47" s="36">
        <f>+'OECD data'!P107/'OECD data'!P280</f>
        <v>890280.78686542239</v>
      </c>
      <c r="N47" s="36">
        <f>+'OECD data'!Q107/'OECD data'!Q280</f>
        <v>960260.66247716278</v>
      </c>
      <c r="O47" s="36">
        <f>+'OECD data'!R107/'OECD data'!R280</f>
        <v>1102721.4305307018</v>
      </c>
      <c r="P47" s="36">
        <f>+'OECD data'!S107/'OECD data'!S280</f>
        <v>1283974.1477168698</v>
      </c>
      <c r="Q47" s="36">
        <f>+'OECD data'!T107/'OECD data'!T280</f>
        <v>1344212.1607714938</v>
      </c>
      <c r="R47" s="36">
        <f>+'OECD data'!U107/'OECD data'!U280</f>
        <v>1417064.2536068019</v>
      </c>
      <c r="S47" s="36">
        <f>+'OECD data'!V107/'OECD data'!V280</f>
        <v>1623570.348078724</v>
      </c>
      <c r="T47" s="36">
        <f>+'OECD data'!W107/'OECD data'!W280</f>
        <v>1560825.4927697689</v>
      </c>
      <c r="U47" s="36">
        <f>+'OECD data'!X107/'OECD data'!X280</f>
        <v>1259401.8871539866</v>
      </c>
      <c r="V47" s="36">
        <f>+'OECD data'!Y107/'OECD data'!Y280</f>
        <v>1295584.3746475088</v>
      </c>
      <c r="W47" s="36">
        <f>+'OECD data'!Z107/'OECD data'!Z280</f>
        <v>1393824.4723548046</v>
      </c>
      <c r="X47" s="36">
        <f>+'OECD data'!AA107/'OECD data'!AA280</f>
        <v>1426837.1858645566</v>
      </c>
      <c r="Y47" s="36">
        <f>+'OECD data'!AB107/'OECD data'!AB280</f>
        <v>1485855.7892383621</v>
      </c>
      <c r="Z47" s="36">
        <f>+'OECD data'!AC107/'OECD data'!AC280</f>
        <v>1632889.6055814261</v>
      </c>
      <c r="AA47" s="36">
        <f>+'OECD data'!AD107/'OECD data'!AD280</f>
        <v>1567902.8943770099</v>
      </c>
      <c r="AB47" s="36">
        <f>+'OECD data'!AE107/'OECD data'!AE280</f>
        <v>1426400.8943688786</v>
      </c>
      <c r="AC47" s="36">
        <f>+'OECD data'!AF107/'OECD data'!AF280</f>
        <v>1420174.5997629273</v>
      </c>
      <c r="AD47" s="36">
        <f>+'OECD data'!AG107/'OECD data'!AG280</f>
        <v>1517208.0711697433</v>
      </c>
      <c r="AE47" s="36">
        <f>+'OECD data'!AH107/'OECD data'!AH280</f>
        <v>1514076.9294589921</v>
      </c>
      <c r="AF47" s="36">
        <f>+'OECD data'!AI107/'OECD data'!AI280</f>
        <v>1400178.205128205</v>
      </c>
      <c r="AG47" s="36">
        <f>+'OECD data'!AJ107/'OECD data'!AJ280</f>
        <v>1617796.208041922</v>
      </c>
      <c r="AH47" s="36">
        <f>+'OECD data'!AK107/'OECD data'!AK280</f>
        <v>1594857.4020525033</v>
      </c>
      <c r="AI47" s="36">
        <f>+'OECD data'!AL107/'OECD data'!AL280</f>
        <v>1737844.9024845285</v>
      </c>
    </row>
    <row r="48" spans="1:35" s="36" customFormat="1">
      <c r="A48" s="36" t="s">
        <v>1669</v>
      </c>
      <c r="G48" s="36">
        <f>+'OECD data'!J117/'OECD data'!J280</f>
        <v>83149.220096328048</v>
      </c>
      <c r="H48" s="36">
        <f>+'OECD data'!K117/'OECD data'!K280</f>
        <v>92767.388814867736</v>
      </c>
      <c r="I48" s="36">
        <f>+'OECD data'!L117/'OECD data'!L280</f>
        <v>100378.82508562035</v>
      </c>
      <c r="J48" s="36">
        <f>+'OECD data'!M117/'OECD data'!M280</f>
        <v>103896.16841993693</v>
      </c>
      <c r="K48" s="36">
        <f>+'OECD data'!N117/'OECD data'!N280</f>
        <v>103056.83779974986</v>
      </c>
      <c r="L48" s="36">
        <f>+'OECD data'!O117/'OECD data'!O280</f>
        <v>98792.460937677301</v>
      </c>
      <c r="M48" s="36">
        <f>+'OECD data'!P117/'OECD data'!P280</f>
        <v>95562.545436223736</v>
      </c>
      <c r="N48" s="36">
        <f>+'OECD data'!Q117/'OECD data'!Q280</f>
        <v>105066.82173726025</v>
      </c>
      <c r="O48" s="36">
        <f>+'OECD data'!R117/'OECD data'!R280</f>
        <v>125078.37092960984</v>
      </c>
      <c r="P48" s="36">
        <f>+'OECD data'!S117/'OECD data'!S280</f>
        <v>161177.63374711634</v>
      </c>
      <c r="Q48" s="36">
        <f>+'OECD data'!T117/'OECD data'!T280</f>
        <v>184591.5803330194</v>
      </c>
      <c r="R48" s="36">
        <f>+'OECD data'!U117/'OECD data'!U280</f>
        <v>209791.58655128823</v>
      </c>
      <c r="S48" s="36">
        <f>+'OECD data'!V117/'OECD data'!V280</f>
        <v>249611.82299128402</v>
      </c>
      <c r="T48" s="36">
        <f>+'OECD data'!W117/'OECD data'!W280</f>
        <v>222313.52694837548</v>
      </c>
      <c r="U48" s="36">
        <f>+'OECD data'!X117/'OECD data'!X280</f>
        <v>213473.97413069248</v>
      </c>
      <c r="V48" s="36">
        <f>+'OECD data'!Y117/'OECD data'!Y280</f>
        <v>214354.91571883514</v>
      </c>
      <c r="W48" s="36">
        <f>+'OECD data'!Z117/'OECD data'!Z280</f>
        <v>220153.77935434462</v>
      </c>
      <c r="X48" s="36">
        <f>+'OECD data'!AA117/'OECD data'!AA280</f>
        <v>215884.44459890024</v>
      </c>
      <c r="Y48" s="36">
        <f>+'OECD data'!AB117/'OECD data'!AB280</f>
        <v>220684.08109920722</v>
      </c>
      <c r="Z48" s="36">
        <f>+'OECD data'!AC117/'OECD data'!AC280</f>
        <v>239968.40702285554</v>
      </c>
      <c r="AA48" s="36">
        <f>+'OECD data'!AD117/'OECD data'!AD280</f>
        <v>213621.67612616398</v>
      </c>
      <c r="AB48" s="36">
        <f>+'OECD data'!AE117/'OECD data'!AE280</f>
        <v>206167.95880286349</v>
      </c>
      <c r="AC48" s="36">
        <f>+'OECD data'!AF117/'OECD data'!AF280</f>
        <v>211887.86798064806</v>
      </c>
      <c r="AD48" s="36">
        <f>+'OECD data'!AG117/'OECD data'!AG280</f>
        <v>217146.16587417215</v>
      </c>
      <c r="AE48" s="36">
        <f>+'OECD data'!AH117/'OECD data'!AH280</f>
        <v>208180.53596614953</v>
      </c>
      <c r="AF48" s="36">
        <f>+'OECD data'!AI117/'OECD data'!AI280</f>
        <v>212958.97435897434</v>
      </c>
      <c r="AG48" s="36">
        <f>+'OECD data'!AJ117/'OECD data'!AJ280</f>
        <v>254355.52529691294</v>
      </c>
      <c r="AH48" s="36">
        <f>+'OECD data'!AK117/'OECD data'!AK280</f>
        <v>254488.46422170784</v>
      </c>
      <c r="AI48" s="36">
        <f>+'OECD data'!AL117/'OECD data'!AL280</f>
        <v>260741.86583869767</v>
      </c>
    </row>
    <row r="49" spans="1:35" s="36" customFormat="1">
      <c r="A49" s="36" t="s">
        <v>1670</v>
      </c>
      <c r="G49" s="36">
        <f>+('OECD data'!J111-'OECD data'!J112-'OECD data'!J113)/'OECD data'!J280</f>
        <v>90780.976789107226</v>
      </c>
      <c r="H49" s="36">
        <f>+('OECD data'!K111-'OECD data'!K112-'OECD data'!K113)/'OECD data'!K280</f>
        <v>100034.63565475428</v>
      </c>
      <c r="I49" s="36">
        <f>+('OECD data'!L111-'OECD data'!L112-'OECD data'!L113)/'OECD data'!L280</f>
        <v>97612.125022100852</v>
      </c>
      <c r="J49" s="36">
        <f>+('OECD data'!M111-'OECD data'!M112-'OECD data'!M113)/'OECD data'!M280</f>
        <v>97869.577890246161</v>
      </c>
      <c r="K49" s="36">
        <f>+('OECD data'!N111-'OECD data'!N112-'OECD data'!N113)/'OECD data'!N280</f>
        <v>83542.456440101814</v>
      </c>
      <c r="L49" s="36">
        <f>+('OECD data'!O111-'OECD data'!O112-'OECD data'!O113)/'OECD data'!O280</f>
        <v>69672.931062395306</v>
      </c>
      <c r="M49" s="36">
        <f>+('OECD data'!P111-'OECD data'!P112-'OECD data'!P113)/'OECD data'!P280</f>
        <v>71576.537993680307</v>
      </c>
      <c r="N49" s="36">
        <f>+('OECD data'!Q111-'OECD data'!Q112-'OECD data'!Q113)/'OECD data'!Q280</f>
        <v>98722.615976967223</v>
      </c>
      <c r="O49" s="36">
        <f>+('OECD data'!R111-'OECD data'!R112-'OECD data'!R113)/'OECD data'!R280</f>
        <v>138130.39616504917</v>
      </c>
      <c r="P49" s="36">
        <f>+('OECD data'!S111-'OECD data'!S112-'OECD data'!S113)/'OECD data'!S280</f>
        <v>154167.12439122633</v>
      </c>
      <c r="Q49" s="36">
        <f>+('OECD data'!T111-'OECD data'!T112-'OECD data'!T113)/'OECD data'!T280</f>
        <v>131593.20579347562</v>
      </c>
      <c r="R49" s="36">
        <f>+('OECD data'!U111-'OECD data'!U112-'OECD data'!U113)/'OECD data'!U280</f>
        <v>145725.65673143975</v>
      </c>
      <c r="S49" s="36">
        <f>+('OECD data'!V111-'OECD data'!V112-'OECD data'!V113)/'OECD data'!V280</f>
        <v>137236.57988042547</v>
      </c>
      <c r="T49" s="36">
        <f>+('OECD data'!W111-'OECD data'!W112-'OECD data'!W113)/'OECD data'!W280</f>
        <v>189291.24246736011</v>
      </c>
      <c r="U49" s="36">
        <f>+('OECD data'!X111-'OECD data'!X112-'OECD data'!X113)/'OECD data'!X280</f>
        <v>190354.23472431878</v>
      </c>
      <c r="V49" s="36">
        <f>+('OECD data'!Y111-'OECD data'!Y112-'OECD data'!Y113)/'OECD data'!Y280</f>
        <v>168084.87296404861</v>
      </c>
      <c r="W49" s="36">
        <f>+('OECD data'!Z111-'OECD data'!Z112-'OECD data'!Z113)/'OECD data'!Z280</f>
        <v>184541.63402179957</v>
      </c>
      <c r="X49" s="36">
        <f>+('OECD data'!AA111-'OECD data'!AA112-'OECD data'!AA113)/'OECD data'!AA280</f>
        <v>194461.07477011974</v>
      </c>
      <c r="Y49" s="36">
        <f>+('OECD data'!AB111-'OECD data'!AB112-'OECD data'!AB113)/'OECD data'!AB280</f>
        <v>198408.21935368891</v>
      </c>
      <c r="Z49" s="36">
        <f>+('OECD data'!AC111-'OECD data'!AC112-'OECD data'!AC113)/'OECD data'!AC280</f>
        <v>216974.64334490645</v>
      </c>
      <c r="AA49" s="36">
        <f>+('OECD data'!AD111-'OECD data'!AD112-'OECD data'!AD113)/'OECD data'!AD280</f>
        <v>200805.13944801351</v>
      </c>
      <c r="AB49" s="36">
        <f>+('OECD data'!AE111-'OECD data'!AE112-'OECD data'!AE113)/'OECD data'!AE280</f>
        <v>163404.59660237041</v>
      </c>
      <c r="AC49" s="36">
        <f>+('OECD data'!AF111-'OECD data'!AF112-'OECD data'!AF113)/'OECD data'!AF280</f>
        <v>163997.1324762509</v>
      </c>
      <c r="AD49" s="36">
        <f>+('OECD data'!AG111-'OECD data'!AG112-'OECD data'!AG113)/'OECD data'!AG280</f>
        <v>175398.78217340953</v>
      </c>
      <c r="AE49" s="36">
        <f>+('OECD data'!AH111-'OECD data'!AH112-'OECD data'!AH113)/'OECD data'!AH280</f>
        <v>174361.95265781262</v>
      </c>
      <c r="AF49" s="36">
        <f>+('OECD data'!AI111-'OECD data'!AI112-'OECD data'!AI113)/'OECD data'!AI280</f>
        <v>198085.89743589744</v>
      </c>
      <c r="AG49" s="36">
        <f>+('OECD data'!AJ111-'OECD data'!AJ112-'OECD data'!AJ113)/'OECD data'!AJ280</f>
        <v>182527.00927702477</v>
      </c>
      <c r="AH49" s="36">
        <f>+('OECD data'!AK111-'OECD data'!AK112-'OECD data'!AK113)/'OECD data'!AK280</f>
        <v>55205.090089756959</v>
      </c>
      <c r="AI49" s="36">
        <f>+('OECD data'!AL111-'OECD data'!AL112-'OECD data'!AL113)/'OECD data'!AL280</f>
        <v>100360.57916396843</v>
      </c>
    </row>
    <row r="50" spans="1:35" s="36" customFormat="1">
      <c r="A50" s="36" t="s">
        <v>1671</v>
      </c>
      <c r="G50" s="36">
        <f>+('OECD data'!J121-'OECD data'!J122-'OECD data'!J123)/'OECD data'!J280</f>
        <v>32960.477726506622</v>
      </c>
      <c r="H50" s="36">
        <f>+('OECD data'!K121-'OECD data'!K122-'OECD data'!K123)/'OECD data'!K280</f>
        <v>36769.959966175629</v>
      </c>
      <c r="I50" s="36">
        <f>+('OECD data'!L121-'OECD data'!L122-'OECD data'!L123)/'OECD data'!L280</f>
        <v>37469.959203452316</v>
      </c>
      <c r="J50" s="36">
        <f>+('OECD data'!M121-'OECD data'!M122-'OECD data'!M123)/'OECD data'!M280</f>
        <v>30068.364291581653</v>
      </c>
      <c r="K50" s="36">
        <f>+('OECD data'!N121-'OECD data'!N122-'OECD data'!N123)/'OECD data'!N280</f>
        <v>18341.350393248522</v>
      </c>
      <c r="L50" s="36">
        <f>+('OECD data'!O121-'OECD data'!O122-'OECD data'!O123)/'OECD data'!O280</f>
        <v>9890.5937230966611</v>
      </c>
      <c r="M50" s="36">
        <f>+('OECD data'!P121-'OECD data'!P122-'OECD data'!P123)/'OECD data'!P280</f>
        <v>9001.5907176943947</v>
      </c>
      <c r="N50" s="36">
        <f>+('OECD data'!Q121-'OECD data'!Q122-'OECD data'!Q123)/'OECD data'!Q280</f>
        <v>19770.001933386589</v>
      </c>
      <c r="O50" s="36">
        <f>+('OECD data'!R121-'OECD data'!R122-'OECD data'!R123)/'OECD data'!R280</f>
        <v>28278.843767551822</v>
      </c>
      <c r="P50" s="36">
        <f>+('OECD data'!S121-'OECD data'!S122-'OECD data'!S123)/'OECD data'!S280</f>
        <v>41839.686550221537</v>
      </c>
      <c r="Q50" s="36">
        <f>+('OECD data'!T121-'OECD data'!T122-'OECD data'!T123)/'OECD data'!T280</f>
        <v>46007.440027054647</v>
      </c>
      <c r="R50" s="36">
        <f>+('OECD data'!U121-'OECD data'!U122-'OECD data'!U123)/'OECD data'!U280</f>
        <v>52505.395713236925</v>
      </c>
      <c r="S50" s="36">
        <f>+('OECD data'!V121-'OECD data'!V122-'OECD data'!V123)/'OECD data'!V280</f>
        <v>68963.447331983392</v>
      </c>
      <c r="T50" s="36">
        <f>+('OECD data'!W121-'OECD data'!W122-'OECD data'!W123)/'OECD data'!W280</f>
        <v>66934.330454476934</v>
      </c>
      <c r="U50" s="36">
        <f>+('OECD data'!X121-'OECD data'!X122-'OECD data'!X123)/'OECD data'!X280</f>
        <v>84672.676770745224</v>
      </c>
      <c r="V50" s="36">
        <f>+('OECD data'!Y121-'OECD data'!Y122-'OECD data'!Y123)/'OECD data'!Y280</f>
        <v>78304.456726809745</v>
      </c>
      <c r="W50" s="36">
        <f>+('OECD data'!Z121-'OECD data'!Z122-'OECD data'!Z123)/'OECD data'!Z280</f>
        <v>78805.910843863807</v>
      </c>
      <c r="X50" s="36">
        <f>+('OECD data'!AA121-'OECD data'!AA122-'OECD data'!AA123)/'OECD data'!AA280</f>
        <v>74064.011044993502</v>
      </c>
      <c r="Y50" s="36">
        <f>+('OECD data'!AB121-'OECD data'!AB122-'OECD data'!AB123)/'OECD data'!AB280</f>
        <v>66210.070646795721</v>
      </c>
      <c r="Z50" s="36">
        <f>+('OECD data'!AC121-'OECD data'!AC122-'OECD data'!AC123)/'OECD data'!AC280</f>
        <v>70473.730110410877</v>
      </c>
      <c r="AA50" s="36">
        <f>+('OECD data'!AD121-'OECD data'!AD122-'OECD data'!AD123)/'OECD data'!AD280</f>
        <v>56422.400293333536</v>
      </c>
      <c r="AB50" s="36">
        <f>+('OECD data'!AE121-'OECD data'!AE122-'OECD data'!AE123)/'OECD data'!AE280</f>
        <v>59192.52964352163</v>
      </c>
      <c r="AC50" s="36">
        <f>+('OECD data'!AF121-'OECD data'!AF122-'OECD data'!AF123)/'OECD data'!AF280</f>
        <v>66165.407727641868</v>
      </c>
      <c r="AD50" s="36">
        <f>+('OECD data'!AG121-'OECD data'!AG122-'OECD data'!AG123)/'OECD data'!AG280</f>
        <v>62556.368507281877</v>
      </c>
      <c r="AE50" s="36">
        <f>+('OECD data'!AH121-'OECD data'!AH122-'OECD data'!AH123)/'OECD data'!AH280</f>
        <v>60002.935751711993</v>
      </c>
      <c r="AF50" s="36">
        <f>+('OECD data'!AI121-'OECD data'!AI122-'OECD data'!AI123)/'OECD data'!AI280</f>
        <v>70793.589743589735</v>
      </c>
      <c r="AG50" s="36">
        <f>+('OECD data'!AJ121-'OECD data'!AJ122-'OECD data'!AJ123)/'OECD data'!AJ280</f>
        <v>85819.012055318308</v>
      </c>
      <c r="AH50" s="36">
        <f>+('OECD data'!AK121-'OECD data'!AK122-'OECD data'!AK123)/'OECD data'!AK280</f>
        <v>127204.17304530249</v>
      </c>
      <c r="AI50" s="36">
        <f>+('OECD data'!AL121-'OECD data'!AL122-'OECD data'!AL123)/'OECD data'!AL280</f>
        <v>117868.74222380767</v>
      </c>
    </row>
    <row r="51" spans="1:35" s="36" customFormat="1">
      <c r="A51" s="36" t="s">
        <v>1672</v>
      </c>
      <c r="G51" s="36">
        <f>-'OECD data'!J245</f>
        <v>1927896.2</v>
      </c>
      <c r="H51" s="36">
        <f>-'OECD data'!K245</f>
        <v>2280568.5180000002</v>
      </c>
      <c r="I51" s="36">
        <f>-'OECD data'!L245</f>
        <v>2560406.5449999999</v>
      </c>
      <c r="J51" s="36">
        <f>-'OECD data'!M245</f>
        <v>3023173.37</v>
      </c>
      <c r="K51" s="36">
        <f>-'OECD data'!N245</f>
        <v>3289167.1009999998</v>
      </c>
      <c r="L51" s="36">
        <f>-'OECD data'!O245</f>
        <v>3027021.7089999998</v>
      </c>
      <c r="M51" s="36">
        <f>-'OECD data'!P245</f>
        <v>2767149.9909999999</v>
      </c>
      <c r="N51" s="36">
        <f>-'OECD data'!Q245</f>
        <v>2805866.57</v>
      </c>
      <c r="O51" s="36">
        <f>-'OECD data'!R245</f>
        <v>3235081.0720000002</v>
      </c>
      <c r="P51" s="36">
        <f>-'OECD data'!S245</f>
        <v>3795969.6970000002</v>
      </c>
      <c r="Q51" s="36">
        <f>-'OECD data'!T245</f>
        <v>3883185.8330000001</v>
      </c>
      <c r="R51" s="36">
        <f>-'OECD data'!U245</f>
        <v>4616551.9919999996</v>
      </c>
      <c r="S51" s="36">
        <f>-'OECD data'!V245</f>
        <v>4947682.7860000003</v>
      </c>
      <c r="T51" s="36">
        <f>-'OECD data'!W245</f>
        <v>2923301.557</v>
      </c>
      <c r="U51" s="36">
        <f>-'OECD data'!X245</f>
        <v>3997068.5159999998</v>
      </c>
      <c r="V51" s="36">
        <f>-'OECD data'!Y245</f>
        <v>4051911.6370000001</v>
      </c>
      <c r="W51" s="36">
        <f>-'OECD data'!Z245</f>
        <v>4329163.4890000001</v>
      </c>
      <c r="X51" s="36">
        <f>-'OECD data'!AA245</f>
        <v>4683286.2359999996</v>
      </c>
      <c r="Y51" s="36">
        <f>-'OECD data'!AB245</f>
        <v>4882055.523</v>
      </c>
      <c r="Z51" s="36">
        <f>-'OECD data'!AC245</f>
        <v>5210314.0659999996</v>
      </c>
      <c r="AA51" s="36">
        <f>-'OECD data'!AD245</f>
        <v>4795501.0130000003</v>
      </c>
      <c r="AB51" s="36">
        <f>-'OECD data'!AE245</f>
        <v>4241823.0949999997</v>
      </c>
      <c r="AC51" s="36">
        <f>-'OECD data'!AF245</f>
        <v>4800704.8590000002</v>
      </c>
      <c r="AD51" s="36">
        <f>-'OECD data'!AG245</f>
        <v>3921586.6290000002</v>
      </c>
      <c r="AE51" s="36">
        <f>-'OECD data'!AH245</f>
        <v>4177102.2459999998</v>
      </c>
      <c r="AF51" s="36">
        <f>-'OECD data'!AI245</f>
        <v>4435033.5480000004</v>
      </c>
      <c r="AG51" s="36">
        <f>-'OECD data'!AJ245</f>
        <v>4652800.0729999999</v>
      </c>
      <c r="AH51" s="36">
        <f>-'OECD data'!AK245</f>
        <v>3728266.1979999999</v>
      </c>
      <c r="AI51" s="36">
        <f>-'OECD data'!AL245</f>
        <v>4234416.2070000004</v>
      </c>
    </row>
    <row r="52" spans="1:35" s="36" customFormat="1">
      <c r="A52" s="36" t="s">
        <v>1673</v>
      </c>
      <c r="G52" s="36">
        <f>-'OECD data'!J247</f>
        <v>128033.1</v>
      </c>
      <c r="H52" s="36">
        <f>-'OECD data'!K247</f>
        <v>119977.284</v>
      </c>
      <c r="I52" s="36">
        <f>-'OECD data'!L247</f>
        <v>138671.13</v>
      </c>
      <c r="J52" s="36">
        <f>-'OECD data'!M247</f>
        <v>386078.38799999998</v>
      </c>
      <c r="K52" s="36">
        <f>-'OECD data'!N247</f>
        <v>402726.06</v>
      </c>
      <c r="L52" s="36">
        <f>-'OECD data'!O247</f>
        <v>376543.24</v>
      </c>
      <c r="M52" s="36">
        <f>-'OECD data'!P247</f>
        <v>344738.32400000002</v>
      </c>
      <c r="N52" s="36">
        <f>-'OECD data'!Q247</f>
        <v>256384.19099999999</v>
      </c>
      <c r="O52" s="36">
        <f>-'OECD data'!R247</f>
        <v>280567.33299999998</v>
      </c>
      <c r="P52" s="36">
        <f>-'OECD data'!S247</f>
        <v>262782.42099999997</v>
      </c>
      <c r="Q52" s="36">
        <f>-'OECD data'!T247</f>
        <v>157946.443</v>
      </c>
      <c r="R52" s="36">
        <f>-'OECD data'!U247</f>
        <v>72909.745999999999</v>
      </c>
      <c r="S52" s="36">
        <f>-'OECD data'!V247</f>
        <v>-18976.205000000002</v>
      </c>
      <c r="T52" s="36">
        <f>-'OECD data'!W247</f>
        <v>-229276.95300000001</v>
      </c>
      <c r="U52" s="36">
        <f>-'OECD data'!X247</f>
        <v>-74024.106</v>
      </c>
      <c r="V52" s="36">
        <f>-'OECD data'!Y247</f>
        <v>-300115.74300000002</v>
      </c>
      <c r="W52" s="36">
        <f>-'OECD data'!Z247</f>
        <v>-472515.99</v>
      </c>
      <c r="X52" s="36">
        <f>-'OECD data'!AA247</f>
        <v>-138510.52799999999</v>
      </c>
      <c r="Y52" s="36">
        <f>-'OECD data'!AB247</f>
        <v>-369719.77399999998</v>
      </c>
      <c r="Z52" s="36">
        <f>-'OECD data'!AC247</f>
        <v>-331033.19400000002</v>
      </c>
      <c r="AA52" s="36">
        <f>-'OECD data'!AD247</f>
        <v>-246795.62599999999</v>
      </c>
      <c r="AB52" s="36">
        <f>-'OECD data'!AE247</f>
        <v>-688095.147</v>
      </c>
      <c r="AC52" s="36">
        <f>-'OECD data'!AF247</f>
        <v>-463739.00099999999</v>
      </c>
      <c r="AD52" s="36">
        <f>-'OECD data'!AG247</f>
        <v>-202031.109</v>
      </c>
      <c r="AE52" s="36">
        <f>-'OECD data'!AH247</f>
        <v>285195.80200000003</v>
      </c>
      <c r="AF52" s="36">
        <f>-'OECD data'!AI247</f>
        <v>-5588.0879999999997</v>
      </c>
      <c r="AG52" s="36">
        <f>-'OECD data'!AJ247</f>
        <v>43123.14</v>
      </c>
      <c r="AH52" s="36">
        <f>-'OECD data'!AK247</f>
        <v>170508.772</v>
      </c>
      <c r="AI52" s="36">
        <f>-'OECD data'!AL247</f>
        <v>400062.80900000001</v>
      </c>
    </row>
    <row r="54" spans="1:35">
      <c r="A54" s="65" t="s">
        <v>1630</v>
      </c>
    </row>
    <row r="55" spans="1:35">
      <c r="A55" s="33" t="s">
        <v>1447</v>
      </c>
      <c r="B55">
        <f>+s5a!D9</f>
        <v>3160.7</v>
      </c>
      <c r="C55" s="33">
        <f>+s5a!E9</f>
        <v>3231.2</v>
      </c>
      <c r="D55" s="33">
        <f>+s5a!F9</f>
        <v>3376.5</v>
      </c>
      <c r="E55" s="33">
        <f>+s5a!G9</f>
        <v>3534.9</v>
      </c>
      <c r="F55" s="33">
        <f>+s5a!H9</f>
        <v>3816.6</v>
      </c>
      <c r="G55" s="33">
        <f>+s5a!I9</f>
        <v>4041.5</v>
      </c>
      <c r="H55" s="33">
        <f>+s5a!J9</f>
        <v>4296.3999999999996</v>
      </c>
      <c r="I55" s="33">
        <f>+s5a!K9</f>
        <v>4609.3999999999996</v>
      </c>
      <c r="J55" s="33">
        <f>+s5a!L9</f>
        <v>4875.2</v>
      </c>
      <c r="K55" s="33">
        <f>+s5a!M9</f>
        <v>5168.3</v>
      </c>
      <c r="L55" s="33">
        <f>+s5a!N9</f>
        <v>5510.8</v>
      </c>
      <c r="M55" s="33">
        <f>+s5a!O9</f>
        <v>5470.2</v>
      </c>
      <c r="N55" s="33">
        <f>+s5a!P9</f>
        <v>5543.6</v>
      </c>
      <c r="O55" s="33">
        <f>+s5a!Q9</f>
        <v>5733.7</v>
      </c>
      <c r="P55" s="33">
        <f>+s5a!R9</f>
        <v>6133.6</v>
      </c>
      <c r="Q55" s="33">
        <f>+s5a!S9</f>
        <v>6575.5</v>
      </c>
      <c r="R55" s="33">
        <f>+s5a!T9</f>
        <v>7021.6</v>
      </c>
      <c r="S55" s="33">
        <f>+s5a!U9</f>
        <v>7257.4</v>
      </c>
      <c r="T55" s="33">
        <f>+s5a!V9</f>
        <v>7327.7</v>
      </c>
      <c r="U55" s="33">
        <f>+s5a!W9</f>
        <v>6904</v>
      </c>
      <c r="V55" s="33">
        <f>+s5a!X9</f>
        <v>7287.2</v>
      </c>
      <c r="W55" s="33">
        <f>+s5a!Y9</f>
        <v>7661.1</v>
      </c>
      <c r="X55" s="33">
        <f>+s5a!Z9</f>
        <v>8110.9</v>
      </c>
      <c r="Y55" s="33">
        <f>+s5a!AA9</f>
        <v>8417.7999999999993</v>
      </c>
      <c r="Z55" s="33">
        <f>+s5a!AB9</f>
        <v>8851.7000000000007</v>
      </c>
      <c r="AA55" s="33">
        <f>+s5a!AC9</f>
        <v>9222.2999999999993</v>
      </c>
      <c r="AB55" s="33">
        <f>+s5a!AD9</f>
        <v>9346.4</v>
      </c>
      <c r="AC55" s="33">
        <f>+s5a!AE9</f>
        <v>9771.4</v>
      </c>
      <c r="AD55" s="33">
        <f>+s5a!AF9</f>
        <v>10337.799999999999</v>
      </c>
      <c r="AE55" s="33">
        <f>+s5a!AG9</f>
        <v>10801</v>
      </c>
      <c r="AF55" s="33">
        <f>+s5a!AH9</f>
        <v>10500</v>
      </c>
      <c r="AG55" s="33">
        <f>+s5a!AI9</f>
        <v>11995.9</v>
      </c>
      <c r="AH55" s="33">
        <f>+s5a!AJ9</f>
        <v>13300.8</v>
      </c>
      <c r="AI55" s="36"/>
    </row>
    <row r="56" spans="1:35">
      <c r="A56" s="33" t="s">
        <v>1448</v>
      </c>
      <c r="B56">
        <f>+s6a!D9</f>
        <v>345.4</v>
      </c>
      <c r="C56" s="33">
        <f>+s6a!E9</f>
        <v>361.6</v>
      </c>
      <c r="D56" s="33">
        <f>+s6a!F9</f>
        <v>402.8</v>
      </c>
      <c r="E56" s="33">
        <f>+s6a!G9</f>
        <v>428.9</v>
      </c>
      <c r="F56" s="33">
        <f>+s6a!H9</f>
        <v>445.2</v>
      </c>
      <c r="G56" s="33">
        <f>+s6a!I9</f>
        <v>490.9</v>
      </c>
      <c r="H56" s="33">
        <f>+s6a!J9</f>
        <v>547.70000000000005</v>
      </c>
      <c r="I56" s="33">
        <f>+s6a!K9</f>
        <v>619</v>
      </c>
      <c r="J56" s="33">
        <f>+s6a!L9</f>
        <v>695</v>
      </c>
      <c r="K56" s="33">
        <f>+s6a!M9</f>
        <v>731.3</v>
      </c>
      <c r="L56" s="33">
        <f>+s6a!N9</f>
        <v>812.6</v>
      </c>
      <c r="M56" s="33">
        <f>+s6a!O9</f>
        <v>823.9</v>
      </c>
      <c r="N56" s="33">
        <f>+s6a!P9</f>
        <v>822.5</v>
      </c>
      <c r="O56" s="33">
        <f>+s6a!Q9</f>
        <v>855.1</v>
      </c>
      <c r="P56" s="33">
        <f>+s6a!R9</f>
        <v>886.6</v>
      </c>
      <c r="Q56" s="33">
        <f>+s6a!S9</f>
        <v>989.7</v>
      </c>
      <c r="R56" s="33">
        <f>+s6a!T9</f>
        <v>1095.0999999999999</v>
      </c>
      <c r="S56" s="33">
        <f>+s6a!U9</f>
        <v>1024.8</v>
      </c>
      <c r="T56" s="33">
        <f>+s6a!V9</f>
        <v>801</v>
      </c>
      <c r="U56" s="33">
        <f>+s6a!W9</f>
        <v>972.2</v>
      </c>
      <c r="V56" s="33">
        <f>+s6a!X9</f>
        <v>1010.1</v>
      </c>
      <c r="W56" s="33">
        <f>+s6a!Y9</f>
        <v>1009.3</v>
      </c>
      <c r="X56" s="33">
        <f>+s6a!Z9</f>
        <v>1139.9000000000001</v>
      </c>
      <c r="Y56" s="33">
        <f>+s6a!AA9</f>
        <v>1104.7</v>
      </c>
      <c r="Z56" s="33">
        <f>+s6a!AB9</f>
        <v>1243</v>
      </c>
      <c r="AA56" s="33">
        <f>+s6a!AC9</f>
        <v>1317.2</v>
      </c>
      <c r="AB56" s="33">
        <f>+s6a!AD9</f>
        <v>1412.2</v>
      </c>
      <c r="AC56" s="33">
        <f>+s6a!AE9</f>
        <v>1456.5</v>
      </c>
      <c r="AD56" s="33">
        <f>+s6a!AF9</f>
        <v>1516.4</v>
      </c>
      <c r="AE56" s="33">
        <f>+s6a!AG9</f>
        <v>1596.9</v>
      </c>
      <c r="AF56" s="33">
        <f>+s6a!AH9</f>
        <v>1656.7</v>
      </c>
      <c r="AG56" s="33">
        <f>+s6a!AI9</f>
        <v>1800.7</v>
      </c>
      <c r="AH56" s="33">
        <f>+s6a!AJ9</f>
        <v>1865.5</v>
      </c>
      <c r="AI56" s="33"/>
    </row>
    <row r="57" spans="1:35">
      <c r="A57" s="33" t="s">
        <v>1450</v>
      </c>
      <c r="B57">
        <f>+(s5a!D16-s5a!D37-s5a!D29)</f>
        <v>225.10000000000002</v>
      </c>
      <c r="C57" s="33">
        <f>+(s5a!E16-s5a!E37-s5a!E29)</f>
        <v>263.89999999999998</v>
      </c>
      <c r="D57" s="33">
        <f>+(s5a!F16-s5a!F37-s5a!F29)</f>
        <v>239.1</v>
      </c>
      <c r="E57" s="33">
        <f>+(s5a!G16-s5a!G37-s5a!G29)</f>
        <v>230.39999999999998</v>
      </c>
      <c r="F57" s="33">
        <f>+(s5a!H16-s5a!H37-s5a!H29)</f>
        <v>249.59999999999994</v>
      </c>
      <c r="G57" s="33">
        <f>+(s5a!I16-s5a!I37-s5a!I29)</f>
        <v>254.39999999999998</v>
      </c>
      <c r="H57" s="33">
        <f>+(s5a!J16-s5a!J37-s5a!J29)</f>
        <v>299.39999999999998</v>
      </c>
      <c r="I57" s="33">
        <f>+(s5a!K16-s5a!K37-s5a!K29)</f>
        <v>268</v>
      </c>
      <c r="J57" s="33">
        <f>+(s5a!L16-s5a!L37-s5a!L29)</f>
        <v>242.59999999999997</v>
      </c>
      <c r="K57" s="33">
        <f>+(s5a!M16-s5a!M37-s5a!M29)</f>
        <v>216.20000000000005</v>
      </c>
      <c r="L57" s="33">
        <f>+(s5a!N16-s5a!N37-s5a!N29)</f>
        <v>147.9</v>
      </c>
      <c r="M57" s="33">
        <f>+(s5a!O16-s5a!O37-s5a!O29)</f>
        <v>309.89999999999998</v>
      </c>
      <c r="N57" s="33">
        <f>+(s5a!P16-s5a!P37-s5a!P29)</f>
        <v>471.19999999999993</v>
      </c>
      <c r="O57" s="33">
        <f>+(s5a!Q16-s5a!Q37-s5a!Q29)</f>
        <v>535.1</v>
      </c>
      <c r="P57" s="33">
        <f>+(s5a!R16-s5a!R37-s5a!R29)</f>
        <v>582.70000000000005</v>
      </c>
      <c r="Q57" s="33">
        <f>+(s5a!S16-s5a!S37-s5a!S29)</f>
        <v>600.4</v>
      </c>
      <c r="R57" s="33">
        <f>+(s5a!T16-s5a!T37-s5a!T29)</f>
        <v>621.09999999999991</v>
      </c>
      <c r="S57" s="33">
        <f>+(s5a!U16-s5a!U37-s5a!U29)</f>
        <v>626.9</v>
      </c>
      <c r="T57" s="33">
        <f>+(s5a!V16-s5a!V37-s5a!V29)</f>
        <v>704</v>
      </c>
      <c r="U57" s="33">
        <f>+(s5a!W16-s5a!W37-s5a!W29)</f>
        <v>961.30000000000007</v>
      </c>
      <c r="V57" s="33">
        <f>+(s5a!X16-s5a!X37-s5a!X29)</f>
        <v>974.2</v>
      </c>
      <c r="W57" s="33">
        <f>+(s5a!Y16-s5a!Y37-s5a!Y29)</f>
        <v>976.8</v>
      </c>
      <c r="X57" s="33">
        <f>+(s5a!Z16-s5a!Z37-s5a!Z29)</f>
        <v>944.90000000000009</v>
      </c>
      <c r="Y57" s="33">
        <f>+(s5a!AA16-s5a!AA37-s5a!AA29)</f>
        <v>977.09999999999991</v>
      </c>
      <c r="Z57" s="33">
        <f>+(s5a!AB16-s5a!AB37-s5a!AB29)</f>
        <v>929.6</v>
      </c>
      <c r="AA57" s="33">
        <f>+(s5a!AC16-s5a!AC37-s5a!AC29)</f>
        <v>912.4</v>
      </c>
      <c r="AB57" s="33">
        <f>+(s5a!AD16-s5a!AD37-s5a!AD29)</f>
        <v>980.0999999999998</v>
      </c>
      <c r="AC57" s="33">
        <f>+(s5a!AE16-s5a!AE37-s5a!AE29)</f>
        <v>1052.8</v>
      </c>
      <c r="AD57" s="33">
        <f>+(s5a!AF16-s5a!AF37-s5a!AF29)</f>
        <v>1072.1999999999998</v>
      </c>
      <c r="AE57" s="33">
        <f>+(s5a!AG16-s5a!AG37-s5a!AG29)</f>
        <v>1134.5999999999999</v>
      </c>
      <c r="AF57" s="33">
        <f>+(s5a!AH16-s5a!AH37-s5a!AH29)</f>
        <v>1383.6000000000001</v>
      </c>
      <c r="AG57" s="33">
        <f>+(s5a!AI16-s5a!AI37-s5a!AI29)</f>
        <v>1683.3</v>
      </c>
      <c r="AH57" s="33">
        <f>+(s5a!AJ16-s5a!AJ37-s5a!AJ29)</f>
        <v>1480</v>
      </c>
      <c r="AI57" s="33"/>
    </row>
    <row r="58" spans="1:35">
      <c r="A58" s="33" t="s">
        <v>1449</v>
      </c>
      <c r="B58">
        <f>+(s6a!D18-s6a!D31-s6a!D39)</f>
        <v>1.2999999999999972</v>
      </c>
      <c r="C58" s="33">
        <f>+(s6a!E18-s6a!E31-s6a!E39)</f>
        <v>7.9000000000000021</v>
      </c>
      <c r="D58" s="33">
        <f>+(s6a!F18-s6a!F31-s6a!F39)</f>
        <v>13</v>
      </c>
      <c r="E58" s="33">
        <f>+(s6a!G18-s6a!G31-s6a!G39)</f>
        <v>7.0999999999999943</v>
      </c>
      <c r="F58" s="33">
        <f>+(s6a!H18-s6a!H31-s6a!H39)</f>
        <v>15.500000000000007</v>
      </c>
      <c r="G58" s="33">
        <f>+(s6a!I18-s6a!I31-s6a!I39)</f>
        <v>29.299999999999994</v>
      </c>
      <c r="H58" s="33">
        <f>+(s6a!J18-s6a!J31-s6a!J39)</f>
        <v>44.600000000000009</v>
      </c>
      <c r="I58" s="33">
        <f>+(s6a!K18-s6a!K31-s6a!K39)</f>
        <v>72.599999999999994</v>
      </c>
      <c r="J58" s="33">
        <f>+(s6a!L18-s6a!L31-s6a!L39)</f>
        <v>83</v>
      </c>
      <c r="K58" s="33">
        <f>+(s6a!M18-s6a!M31-s6a!M39)</f>
        <v>81.599999999999994</v>
      </c>
      <c r="L58" s="33">
        <f>+(s6a!N18-s6a!N31-s6a!N39)</f>
        <v>109.89999999999998</v>
      </c>
      <c r="M58" s="33">
        <f>+(s6a!O18-s6a!O31-s6a!O39)</f>
        <v>128.69999999999999</v>
      </c>
      <c r="N58" s="33">
        <f>+(s6a!P18-s6a!P31-s6a!P39)</f>
        <v>127.80000000000001</v>
      </c>
      <c r="O58" s="33">
        <f>+(s6a!Q18-s6a!Q31-s6a!Q39)</f>
        <v>125.19999999999999</v>
      </c>
      <c r="P58" s="33">
        <f>+(s6a!R18-s6a!R31-s6a!R39)</f>
        <v>81.199999999999989</v>
      </c>
      <c r="Q58" s="33">
        <f>+(s6a!S18-s6a!S31-s6a!S39)</f>
        <v>121.6</v>
      </c>
      <c r="R58" s="33">
        <f>+(s6a!T18-s6a!T31-s6a!T39)</f>
        <v>156.10000000000002</v>
      </c>
      <c r="S58" s="33">
        <f>+(s6a!U18-s6a!U31-s6a!U39)</f>
        <v>43.7</v>
      </c>
      <c r="T58" s="33">
        <f>+(s6a!V18-s6a!V31-s6a!V39)</f>
        <v>-91.9</v>
      </c>
      <c r="U58" s="33">
        <f>+(s6a!W18-s6a!W31-s6a!W39)</f>
        <v>175.60000000000002</v>
      </c>
      <c r="V58" s="33">
        <f>+(s6a!X18-s6a!X31-s6a!X39)</f>
        <v>156.1</v>
      </c>
      <c r="W58" s="33">
        <f>+(s6a!Y18-s6a!Y31-s6a!Y39)</f>
        <v>108.4</v>
      </c>
      <c r="X58" s="33">
        <f>+(s6a!Z18-s6a!Z31-s6a!Z39)</f>
        <v>171.1</v>
      </c>
      <c r="Y58" s="33">
        <f>+(s6a!AA18-s6a!AA31-s6a!AA39)</f>
        <v>114.1</v>
      </c>
      <c r="Z58" s="33">
        <f>+(s6a!AB18-s6a!AB31-s6a!AB39)</f>
        <v>177.29999999999998</v>
      </c>
      <c r="AA58" s="33">
        <f>+(s6a!AC18-s6a!AC31-s6a!AC39)</f>
        <v>195.70000000000005</v>
      </c>
      <c r="AB58" s="33">
        <f>+(s6a!AD18-s6a!AD31-s6a!AD39)</f>
        <v>247.20000000000002</v>
      </c>
      <c r="AC58" s="33">
        <f>+(s6a!AE18-s6a!AE31-s6a!AE39)</f>
        <v>271.49999999999994</v>
      </c>
      <c r="AD58" s="33">
        <f>+(s6a!AF18-s6a!AF31-s6a!AF39)</f>
        <v>266.79999999999995</v>
      </c>
      <c r="AE58" s="33">
        <f>+(s6a!AG18-s6a!AG31-s6a!AG39)</f>
        <v>273.70000000000005</v>
      </c>
      <c r="AF58" s="33">
        <f>+(s6a!AH18-s6a!AH31-s6a!AH39)</f>
        <v>286.29999999999995</v>
      </c>
      <c r="AG58" s="33">
        <f>+(s6a!AI18-s6a!AI31-s6a!AI39)</f>
        <v>324.80000000000007</v>
      </c>
      <c r="AH58" s="33">
        <f>+(s6a!AJ18-s6a!AJ31-s6a!AJ39)</f>
        <v>294.5</v>
      </c>
      <c r="AI58" s="33"/>
    </row>
    <row r="59" spans="1:35">
      <c r="A59" t="s">
        <v>1503</v>
      </c>
      <c r="B59">
        <f>+b.1a!H16</f>
        <v>4533301</v>
      </c>
      <c r="C59" s="36">
        <f>+b.1a!I16</f>
        <v>5507083</v>
      </c>
      <c r="D59" s="36">
        <f>+b.1a!J16</f>
        <v>6141323</v>
      </c>
      <c r="E59" s="36">
        <f>+b.1a!K16</f>
        <v>6388778</v>
      </c>
      <c r="F59" s="36">
        <f>+b.1a!L16</f>
        <v>6323988</v>
      </c>
      <c r="G59" s="36">
        <f>+b.1a!M16</f>
        <v>7785974</v>
      </c>
      <c r="H59" s="36">
        <f>+b.1a!N16</f>
        <v>8597900</v>
      </c>
      <c r="I59" s="36">
        <f>+b.1a!O16</f>
        <v>10568824</v>
      </c>
      <c r="J59" s="36">
        <f>+b.1a!P16</f>
        <v>13026165</v>
      </c>
      <c r="K59" s="36">
        <f>+b.1a!Q16</f>
        <v>16247279</v>
      </c>
      <c r="L59" s="36">
        <f>+b.1a!R16</f>
        <v>14198942</v>
      </c>
      <c r="M59" s="36">
        <f>+b.1a!S16</f>
        <v>13455471</v>
      </c>
      <c r="N59" s="36">
        <f>+b.1a!T16</f>
        <v>11048459</v>
      </c>
      <c r="O59" s="36">
        <f>+b.1a!U16</f>
        <v>13083027</v>
      </c>
      <c r="P59" s="36">
        <f>+b.1a!V16</f>
        <v>14301124</v>
      </c>
      <c r="Q59" s="36">
        <f>+b.1a!W16</f>
        <v>14686323</v>
      </c>
      <c r="R59" s="36">
        <f>+b.1a!X16</f>
        <v>16140728</v>
      </c>
      <c r="S59" s="36">
        <f>+b.1a!Y16</f>
        <v>17045285</v>
      </c>
      <c r="T59" s="36">
        <f>+b.1a!Z16</f>
        <v>14198827</v>
      </c>
      <c r="U59" s="36">
        <f>+b.1a!AA16</f>
        <v>15447581</v>
      </c>
      <c r="V59" s="36">
        <f>+b.1a!AB16</f>
        <v>19024708</v>
      </c>
      <c r="W59" s="36">
        <f>+b.1a!AC16</f>
        <v>19951700</v>
      </c>
      <c r="X59" s="36">
        <f>+b.1a!AD16</f>
        <v>22132440</v>
      </c>
      <c r="Y59" s="36">
        <f>+b.1a!AE16</f>
        <v>27500947</v>
      </c>
      <c r="Z59" s="36">
        <f>+b.1a!AF16</f>
        <v>31046029</v>
      </c>
      <c r="AA59" s="36">
        <f>+b.1a!AG16</f>
        <v>31110375</v>
      </c>
      <c r="AB59" s="36">
        <f>+b.1a!AH16</f>
        <v>33197790</v>
      </c>
      <c r="AC59" s="36">
        <f>+b.1a!AI16</f>
        <v>36731220</v>
      </c>
      <c r="AD59" s="36">
        <f>+b.1a!AJ16</f>
        <v>35798203</v>
      </c>
      <c r="AE59" s="36">
        <f>+b.1a!AK16</f>
        <v>42997994</v>
      </c>
      <c r="AF59" s="36">
        <f>+b.1a!AL16</f>
        <v>51525440</v>
      </c>
      <c r="AG59" s="36">
        <f>+b.1a!AM16</f>
        <v>61537940</v>
      </c>
      <c r="AH59" s="36">
        <f>+b.1a!AN16</f>
        <v>50477117</v>
      </c>
      <c r="AI59" s="36">
        <f>+b.1a!AO16</f>
        <v>60870663</v>
      </c>
    </row>
    <row r="60" spans="1:35">
      <c r="A60" t="s">
        <v>1624</v>
      </c>
      <c r="B60">
        <f>+b.1a!H17</f>
        <v>-25577</v>
      </c>
      <c r="C60" s="36">
        <f>+b.1a!I17</f>
        <v>138863</v>
      </c>
      <c r="D60" s="36">
        <f>+b.1a!J17</f>
        <v>280648</v>
      </c>
      <c r="E60" s="36">
        <f>+b.1a!K17</f>
        <v>316531</v>
      </c>
      <c r="F60" s="36">
        <f>+b.1a!L17</f>
        <v>395947</v>
      </c>
      <c r="G60" s="36">
        <f>+b.1a!M17</f>
        <v>757639</v>
      </c>
      <c r="H60" s="36">
        <f>+b.1a!N17</f>
        <v>1178597</v>
      </c>
      <c r="I60" s="36">
        <f>+b.1a!O17</f>
        <v>1836770</v>
      </c>
      <c r="J60" s="36">
        <f>+b.1a!P17</f>
        <v>1903429</v>
      </c>
      <c r="K60" s="36">
        <f>+b.1a!Q17</f>
        <v>2153429</v>
      </c>
      <c r="L60" s="36">
        <f>+b.1a!R17</f>
        <v>2497832</v>
      </c>
      <c r="M60" s="36">
        <f>+b.1a!S17</f>
        <v>2169462</v>
      </c>
      <c r="N60" s="36">
        <f>+b.1a!T17</f>
        <v>1597051</v>
      </c>
      <c r="O60" s="36">
        <f>+b.1a!U17</f>
        <v>2050062</v>
      </c>
      <c r="P60" s="36">
        <f>+b.1a!V17</f>
        <v>2123298</v>
      </c>
      <c r="Q60" s="36">
        <f>+b.1a!W17</f>
        <v>2109374</v>
      </c>
      <c r="R60" s="36">
        <f>+b.1a!X17</f>
        <v>2521610</v>
      </c>
      <c r="S60" s="36">
        <f>+b.1a!Y17</f>
        <v>1528228</v>
      </c>
      <c r="T60" s="36">
        <f>+b.1a!Z17</f>
        <v>62274</v>
      </c>
      <c r="U60" s="36">
        <f>+b.1a!AA17</f>
        <v>-325372</v>
      </c>
      <c r="V60" s="36">
        <f>+b.1a!AB17</f>
        <v>27527</v>
      </c>
      <c r="W60" s="36">
        <f>+b.1a!AC17</f>
        <v>-537665</v>
      </c>
      <c r="X60" s="36">
        <f>+b.1a!AD17</f>
        <v>-270658</v>
      </c>
      <c r="Y60" s="36">
        <f>+b.1a!AE17</f>
        <v>1195081</v>
      </c>
      <c r="Z60" s="36">
        <f>+b.1a!AF17</f>
        <v>1052083</v>
      </c>
      <c r="AA60" s="36">
        <f>+b.1a!AG17</f>
        <v>959889</v>
      </c>
      <c r="AB60" s="36">
        <f>+b.1a!AH17</f>
        <v>1366715</v>
      </c>
      <c r="AC60" s="36">
        <f>+b.1a!AI17</f>
        <v>1971177</v>
      </c>
      <c r="AD60" s="36">
        <f>+b.1a!AJ17</f>
        <v>1655468</v>
      </c>
      <c r="AE60" s="36">
        <f>+b.1a!AK17</f>
        <v>1996795</v>
      </c>
      <c r="AF60" s="36">
        <f>+b.1a!AL17</f>
        <v>1257041</v>
      </c>
      <c r="AG60" s="36">
        <f>+b.1a!AM17</f>
        <v>3128234</v>
      </c>
      <c r="AH60" s="36">
        <f>+b.1a!AN17</f>
        <v>4633174</v>
      </c>
      <c r="AI60" s="36">
        <f>+b.1a!AO17</f>
        <v>4654829</v>
      </c>
    </row>
    <row r="62" spans="1:35" s="36" customFormat="1">
      <c r="B62" s="65" t="s">
        <v>1674</v>
      </c>
    </row>
    <row r="63" spans="1:35" s="36" customFormat="1">
      <c r="B63" s="36">
        <f>+B77</f>
        <v>1990</v>
      </c>
      <c r="C63" s="36">
        <f t="shared" ref="C63:AI63" si="1">+C77</f>
        <v>1991</v>
      </c>
      <c r="D63" s="36">
        <f t="shared" si="1"/>
        <v>1992</v>
      </c>
      <c r="E63" s="36">
        <f t="shared" si="1"/>
        <v>1993</v>
      </c>
      <c r="F63" s="36">
        <f t="shared" si="1"/>
        <v>1994</v>
      </c>
      <c r="G63" s="36">
        <f t="shared" si="1"/>
        <v>1995</v>
      </c>
      <c r="H63" s="36">
        <f t="shared" si="1"/>
        <v>1996</v>
      </c>
      <c r="I63" s="36">
        <f t="shared" si="1"/>
        <v>1997</v>
      </c>
      <c r="J63" s="36">
        <f t="shared" si="1"/>
        <v>1998</v>
      </c>
      <c r="K63" s="36">
        <f t="shared" si="1"/>
        <v>1999</v>
      </c>
      <c r="L63" s="36">
        <f t="shared" si="1"/>
        <v>2000</v>
      </c>
      <c r="M63" s="36">
        <f t="shared" si="1"/>
        <v>2001</v>
      </c>
      <c r="N63" s="36">
        <f t="shared" si="1"/>
        <v>2002</v>
      </c>
      <c r="O63" s="36">
        <f t="shared" si="1"/>
        <v>2003</v>
      </c>
      <c r="P63" s="36">
        <f t="shared" si="1"/>
        <v>2004</v>
      </c>
      <c r="Q63" s="36">
        <f t="shared" si="1"/>
        <v>2005</v>
      </c>
      <c r="R63" s="36">
        <f t="shared" si="1"/>
        <v>2006</v>
      </c>
      <c r="S63" s="36">
        <f t="shared" si="1"/>
        <v>2007</v>
      </c>
      <c r="T63" s="36">
        <f t="shared" si="1"/>
        <v>2008</v>
      </c>
      <c r="U63" s="36">
        <f t="shared" si="1"/>
        <v>2009</v>
      </c>
      <c r="V63" s="36">
        <f t="shared" si="1"/>
        <v>2010</v>
      </c>
      <c r="W63" s="36">
        <f t="shared" si="1"/>
        <v>2011</v>
      </c>
      <c r="X63" s="36">
        <f t="shared" si="1"/>
        <v>2012</v>
      </c>
      <c r="Y63" s="36">
        <f t="shared" si="1"/>
        <v>2013</v>
      </c>
      <c r="Z63" s="36">
        <f t="shared" si="1"/>
        <v>2014</v>
      </c>
      <c r="AA63" s="36">
        <f t="shared" si="1"/>
        <v>2015</v>
      </c>
      <c r="AB63" s="36">
        <f t="shared" si="1"/>
        <v>2016</v>
      </c>
      <c r="AC63" s="36">
        <f t="shared" si="1"/>
        <v>2017</v>
      </c>
      <c r="AD63" s="36">
        <f t="shared" si="1"/>
        <v>2018</v>
      </c>
      <c r="AE63" s="36">
        <f t="shared" si="1"/>
        <v>2019</v>
      </c>
      <c r="AF63" s="36">
        <f t="shared" si="1"/>
        <v>2020</v>
      </c>
      <c r="AG63" s="36">
        <f>+AG77</f>
        <v>2021</v>
      </c>
      <c r="AH63" s="36">
        <f t="shared" si="1"/>
        <v>2022</v>
      </c>
      <c r="AI63" s="36">
        <f t="shared" si="1"/>
        <v>2023</v>
      </c>
    </row>
    <row r="64" spans="1:35" s="36" customFormat="1">
      <c r="A64" s="36" t="s">
        <v>1675</v>
      </c>
      <c r="B64" s="36">
        <f>+B55+B56</f>
        <v>3506.1</v>
      </c>
      <c r="C64" s="36">
        <f t="shared" ref="C64:AH64" si="2">+C55+C56</f>
        <v>3592.7999999999997</v>
      </c>
      <c r="D64" s="36">
        <f t="shared" si="2"/>
        <v>3779.3</v>
      </c>
      <c r="E64" s="36">
        <f t="shared" si="2"/>
        <v>3963.8</v>
      </c>
      <c r="F64" s="36">
        <f t="shared" si="2"/>
        <v>4261.8</v>
      </c>
      <c r="G64" s="36">
        <f t="shared" si="2"/>
        <v>4532.3999999999996</v>
      </c>
      <c r="H64" s="36">
        <f t="shared" si="2"/>
        <v>4844.0999999999995</v>
      </c>
      <c r="I64" s="36">
        <f t="shared" si="2"/>
        <v>5228.3999999999996</v>
      </c>
      <c r="J64" s="36">
        <f t="shared" si="2"/>
        <v>5570.2</v>
      </c>
      <c r="K64" s="36">
        <f t="shared" si="2"/>
        <v>5899.6</v>
      </c>
      <c r="L64" s="36">
        <f t="shared" si="2"/>
        <v>6323.4000000000005</v>
      </c>
      <c r="M64" s="36">
        <f t="shared" si="2"/>
        <v>6294.0999999999995</v>
      </c>
      <c r="N64" s="36">
        <f t="shared" si="2"/>
        <v>6366.1</v>
      </c>
      <c r="O64" s="36">
        <f t="shared" si="2"/>
        <v>6588.8</v>
      </c>
      <c r="P64" s="36">
        <f t="shared" si="2"/>
        <v>7020.2000000000007</v>
      </c>
      <c r="Q64" s="36">
        <f t="shared" si="2"/>
        <v>7565.2</v>
      </c>
      <c r="R64" s="36">
        <f t="shared" si="2"/>
        <v>8116.7000000000007</v>
      </c>
      <c r="S64" s="36">
        <f t="shared" si="2"/>
        <v>8282.1999999999989</v>
      </c>
      <c r="T64" s="36">
        <f t="shared" si="2"/>
        <v>8128.7</v>
      </c>
      <c r="U64" s="36">
        <f t="shared" si="2"/>
        <v>7876.2</v>
      </c>
      <c r="V64" s="36">
        <f t="shared" si="2"/>
        <v>8297.2999999999993</v>
      </c>
      <c r="W64" s="36">
        <f t="shared" si="2"/>
        <v>8670.4</v>
      </c>
      <c r="X64" s="36">
        <f t="shared" si="2"/>
        <v>9250.7999999999993</v>
      </c>
      <c r="Y64" s="36">
        <f t="shared" si="2"/>
        <v>9522.5</v>
      </c>
      <c r="Z64" s="36">
        <f t="shared" si="2"/>
        <v>10094.700000000001</v>
      </c>
      <c r="AA64" s="36">
        <f t="shared" si="2"/>
        <v>10539.5</v>
      </c>
      <c r="AB64" s="36">
        <f t="shared" si="2"/>
        <v>10758.6</v>
      </c>
      <c r="AC64" s="36">
        <f t="shared" si="2"/>
        <v>11227.9</v>
      </c>
      <c r="AD64" s="36">
        <f t="shared" si="2"/>
        <v>11854.199999999999</v>
      </c>
      <c r="AE64" s="36">
        <f t="shared" si="2"/>
        <v>12397.9</v>
      </c>
      <c r="AF64" s="36">
        <f t="shared" si="2"/>
        <v>12156.7</v>
      </c>
      <c r="AG64" s="36">
        <f t="shared" si="2"/>
        <v>13796.6</v>
      </c>
      <c r="AH64" s="36">
        <f t="shared" si="2"/>
        <v>15166.3</v>
      </c>
    </row>
    <row r="65" spans="1:35" s="36" customFormat="1">
      <c r="A65" s="36" t="s">
        <v>1679</v>
      </c>
      <c r="B65" s="31"/>
      <c r="C65" s="31"/>
      <c r="D65" s="31"/>
      <c r="E65" s="31"/>
      <c r="F65" s="31"/>
      <c r="G65" s="31"/>
      <c r="H65" s="31"/>
      <c r="I65" s="31"/>
      <c r="J65" s="31"/>
      <c r="K65" s="31">
        <f>+(K9+K10)</f>
        <v>4065758.2239999999</v>
      </c>
      <c r="L65" s="31">
        <f t="shared" ref="L65:AH65" si="3">+(L9+L10)</f>
        <v>4337004.5090000005</v>
      </c>
      <c r="M65" s="31">
        <f t="shared" si="3"/>
        <v>4573127.6509999996</v>
      </c>
      <c r="N65" s="31">
        <f t="shared" si="3"/>
        <v>4713914.6620000005</v>
      </c>
      <c r="O65" s="31">
        <f t="shared" si="3"/>
        <v>4833406.21</v>
      </c>
      <c r="P65" s="31">
        <f t="shared" si="3"/>
        <v>5059524.8770000003</v>
      </c>
      <c r="Q65" s="31">
        <f t="shared" si="3"/>
        <v>5280145.1169999996</v>
      </c>
      <c r="R65" s="31">
        <f t="shared" si="3"/>
        <v>5596857.9670000002</v>
      </c>
      <c r="S65" s="31">
        <f t="shared" si="3"/>
        <v>6002720.2419999996</v>
      </c>
      <c r="T65" s="31">
        <f t="shared" si="3"/>
        <v>6212426.0180000002</v>
      </c>
      <c r="U65" s="31">
        <f t="shared" si="3"/>
        <v>5910425.227</v>
      </c>
      <c r="V65" s="31">
        <f t="shared" si="3"/>
        <v>6137257.3559999997</v>
      </c>
      <c r="W65" s="31">
        <f t="shared" si="3"/>
        <v>6355193.2889999999</v>
      </c>
      <c r="X65" s="31">
        <f t="shared" si="3"/>
        <v>6375164.835</v>
      </c>
      <c r="Y65" s="31">
        <f t="shared" si="3"/>
        <v>6446786.5640000002</v>
      </c>
      <c r="Z65" s="31">
        <f t="shared" si="3"/>
        <v>6627717.3849999998</v>
      </c>
      <c r="AA65" s="31">
        <f t="shared" si="3"/>
        <v>6939441.3540000003</v>
      </c>
      <c r="AB65" s="31">
        <f t="shared" si="3"/>
        <v>7154264.3689999999</v>
      </c>
      <c r="AC65" s="31">
        <f t="shared" si="3"/>
        <v>7492567.2999999998</v>
      </c>
      <c r="AD65" s="31">
        <f t="shared" si="3"/>
        <v>7774250.2060000002</v>
      </c>
      <c r="AE65" s="31">
        <f t="shared" si="3"/>
        <v>8085176.3909999998</v>
      </c>
      <c r="AF65" s="31">
        <f t="shared" si="3"/>
        <v>7693281.4550000001</v>
      </c>
      <c r="AG65" s="31">
        <f t="shared" si="3"/>
        <v>8454820.6520000007</v>
      </c>
      <c r="AH65" s="31">
        <f t="shared" si="3"/>
        <v>9285047.3629999999</v>
      </c>
      <c r="AI65" s="31"/>
    </row>
    <row r="66" spans="1:35" s="36" customFormat="1">
      <c r="A66" s="36" t="s">
        <v>1676</v>
      </c>
      <c r="B66" s="31"/>
      <c r="C66" s="31"/>
      <c r="D66" s="31"/>
      <c r="E66" s="31"/>
      <c r="F66" s="31"/>
      <c r="G66" s="31">
        <f t="shared" ref="G66:AH66" si="4">+G16+G21+G26+G27+G33+G34+G40+G41+G47+G48</f>
        <v>7372576.8873178475</v>
      </c>
      <c r="H66" s="31">
        <f t="shared" si="4"/>
        <v>7151143.0537957698</v>
      </c>
      <c r="I66" s="31">
        <f t="shared" si="4"/>
        <v>6700922.7540512336</v>
      </c>
      <c r="J66" s="31">
        <f t="shared" si="4"/>
        <v>6544724.9913844885</v>
      </c>
      <c r="K66" s="31">
        <f t="shared" si="4"/>
        <v>6892726.5349731911</v>
      </c>
      <c r="L66" s="31">
        <f t="shared" si="4"/>
        <v>6941907.2621598206</v>
      </c>
      <c r="M66" s="31">
        <f t="shared" si="4"/>
        <v>6613454.5886641713</v>
      </c>
      <c r="N66" s="31">
        <f t="shared" si="4"/>
        <v>6836170.1323396284</v>
      </c>
      <c r="O66" s="31">
        <f t="shared" si="4"/>
        <v>7914762.0720461309</v>
      </c>
      <c r="P66" s="31">
        <f t="shared" si="4"/>
        <v>8981146.4059595037</v>
      </c>
      <c r="Q66" s="31">
        <f t="shared" si="4"/>
        <v>9244450.8525152504</v>
      </c>
      <c r="R66" s="31">
        <f t="shared" si="4"/>
        <v>9469695.0508303139</v>
      </c>
      <c r="S66" s="31">
        <f t="shared" si="4"/>
        <v>10408235.494167455</v>
      </c>
      <c r="T66" s="31">
        <f t="shared" si="4"/>
        <v>11065991.37210325</v>
      </c>
      <c r="U66" s="31">
        <f t="shared" si="4"/>
        <v>10051615.970689876</v>
      </c>
      <c r="V66" s="31">
        <f t="shared" si="4"/>
        <v>10648777.754203293</v>
      </c>
      <c r="W66" s="31">
        <f t="shared" si="4"/>
        <v>11542920.890769226</v>
      </c>
      <c r="X66" s="31">
        <f t="shared" si="4"/>
        <v>11248054.876629492</v>
      </c>
      <c r="Y66" s="31">
        <f t="shared" si="4"/>
        <v>10926474.689461514</v>
      </c>
      <c r="Z66" s="31">
        <f t="shared" si="4"/>
        <v>11022904.133115061</v>
      </c>
      <c r="AA66" s="31">
        <f t="shared" si="4"/>
        <v>9823004.5496566445</v>
      </c>
      <c r="AB66" s="31">
        <f t="shared" si="4"/>
        <v>10180747.871902667</v>
      </c>
      <c r="AC66" s="31">
        <f t="shared" si="4"/>
        <v>10496632.770462962</v>
      </c>
      <c r="AD66" s="31">
        <f t="shared" si="4"/>
        <v>11105173.954740098</v>
      </c>
      <c r="AE66" s="31">
        <f t="shared" si="4"/>
        <v>11004932.155037601</v>
      </c>
      <c r="AF66" s="31">
        <f t="shared" si="4"/>
        <v>10554028.43914724</v>
      </c>
      <c r="AG66" s="31">
        <f t="shared" si="4"/>
        <v>11712544.302556748</v>
      </c>
      <c r="AH66" s="31">
        <f t="shared" si="4"/>
        <v>11051375.169750502</v>
      </c>
      <c r="AI66" s="31"/>
    </row>
    <row r="67" spans="1:35" s="36" customFormat="1">
      <c r="A67" s="36" t="s">
        <v>1677</v>
      </c>
      <c r="B67" s="31">
        <f>+B57+B58</f>
        <v>226.40000000000003</v>
      </c>
      <c r="C67" s="31">
        <f t="shared" ref="C67:AH67" si="5">+C57+C58</f>
        <v>271.79999999999995</v>
      </c>
      <c r="D67" s="31">
        <f t="shared" si="5"/>
        <v>252.1</v>
      </c>
      <c r="E67" s="31">
        <f t="shared" si="5"/>
        <v>237.49999999999997</v>
      </c>
      <c r="F67" s="31">
        <f t="shared" si="5"/>
        <v>265.09999999999997</v>
      </c>
      <c r="G67" s="31">
        <f t="shared" si="5"/>
        <v>283.7</v>
      </c>
      <c r="H67" s="31">
        <f t="shared" si="5"/>
        <v>344</v>
      </c>
      <c r="I67" s="31">
        <f t="shared" si="5"/>
        <v>340.6</v>
      </c>
      <c r="J67" s="31">
        <f t="shared" si="5"/>
        <v>325.59999999999997</v>
      </c>
      <c r="K67" s="31">
        <f t="shared" si="5"/>
        <v>297.80000000000007</v>
      </c>
      <c r="L67" s="31">
        <f t="shared" si="5"/>
        <v>257.79999999999995</v>
      </c>
      <c r="M67" s="31">
        <f t="shared" si="5"/>
        <v>438.59999999999997</v>
      </c>
      <c r="N67" s="31">
        <f t="shared" si="5"/>
        <v>599</v>
      </c>
      <c r="O67" s="31">
        <f t="shared" si="5"/>
        <v>660.3</v>
      </c>
      <c r="P67" s="31">
        <f t="shared" si="5"/>
        <v>663.90000000000009</v>
      </c>
      <c r="Q67" s="31">
        <f t="shared" si="5"/>
        <v>722</v>
      </c>
      <c r="R67" s="31">
        <f t="shared" si="5"/>
        <v>777.19999999999993</v>
      </c>
      <c r="S67" s="31">
        <f t="shared" si="5"/>
        <v>670.6</v>
      </c>
      <c r="T67" s="31">
        <f t="shared" si="5"/>
        <v>612.1</v>
      </c>
      <c r="U67" s="31">
        <f t="shared" si="5"/>
        <v>1136.9000000000001</v>
      </c>
      <c r="V67" s="31">
        <f t="shared" si="5"/>
        <v>1130.3</v>
      </c>
      <c r="W67" s="31">
        <f t="shared" si="5"/>
        <v>1085.2</v>
      </c>
      <c r="X67" s="31">
        <f t="shared" si="5"/>
        <v>1116</v>
      </c>
      <c r="Y67" s="31">
        <f t="shared" si="5"/>
        <v>1091.1999999999998</v>
      </c>
      <c r="Z67" s="31">
        <f t="shared" si="5"/>
        <v>1106.9000000000001</v>
      </c>
      <c r="AA67" s="31">
        <f t="shared" si="5"/>
        <v>1108.0999999999999</v>
      </c>
      <c r="AB67" s="31">
        <f t="shared" si="5"/>
        <v>1227.2999999999997</v>
      </c>
      <c r="AC67" s="31">
        <f t="shared" si="5"/>
        <v>1324.3</v>
      </c>
      <c r="AD67" s="31">
        <f t="shared" si="5"/>
        <v>1338.9999999999998</v>
      </c>
      <c r="AE67" s="31">
        <f t="shared" si="5"/>
        <v>1408.3</v>
      </c>
      <c r="AF67" s="31">
        <f t="shared" si="5"/>
        <v>1669.9</v>
      </c>
      <c r="AG67" s="31">
        <f t="shared" si="5"/>
        <v>2008.1</v>
      </c>
      <c r="AH67" s="31">
        <f t="shared" si="5"/>
        <v>1774.5</v>
      </c>
      <c r="AI67" s="31"/>
    </row>
    <row r="68" spans="1:35" s="36" customFormat="1">
      <c r="A68" s="36" t="s">
        <v>1680</v>
      </c>
      <c r="B68" s="31"/>
      <c r="C68" s="31"/>
      <c r="D68" s="31"/>
      <c r="E68" s="31"/>
      <c r="F68" s="31"/>
      <c r="G68" s="31"/>
      <c r="H68" s="31"/>
      <c r="I68" s="31"/>
      <c r="J68" s="31"/>
      <c r="K68" s="31">
        <f>+K11+K12</f>
        <v>409296.1559999999</v>
      </c>
      <c r="L68" s="31">
        <f t="shared" ref="L68:AH68" si="6">+L11+L12</f>
        <v>390031.20200000016</v>
      </c>
      <c r="M68" s="31">
        <f t="shared" si="6"/>
        <v>505717.24399999989</v>
      </c>
      <c r="N68" s="31">
        <f t="shared" si="6"/>
        <v>596262.85699999984</v>
      </c>
      <c r="O68" s="31">
        <f t="shared" si="6"/>
        <v>661022.37</v>
      </c>
      <c r="P68" s="31">
        <f t="shared" si="6"/>
        <v>693681.98</v>
      </c>
      <c r="Q68" s="31">
        <f t="shared" si="6"/>
        <v>706310.87199999997</v>
      </c>
      <c r="R68" s="31">
        <f t="shared" si="6"/>
        <v>673711.23299999966</v>
      </c>
      <c r="S68" s="31">
        <f t="shared" si="6"/>
        <v>681438.58100000001</v>
      </c>
      <c r="T68" s="31">
        <f t="shared" si="6"/>
        <v>721894.53299999982</v>
      </c>
      <c r="U68" s="31">
        <f t="shared" si="6"/>
        <v>1010060.6849999998</v>
      </c>
      <c r="V68" s="31">
        <f t="shared" si="6"/>
        <v>983144.3110000001</v>
      </c>
      <c r="W68" s="31">
        <f t="shared" si="6"/>
        <v>897130.66599999997</v>
      </c>
      <c r="X68" s="31">
        <f t="shared" si="6"/>
        <v>922871.49900000019</v>
      </c>
      <c r="Y68" s="31">
        <f t="shared" si="6"/>
        <v>925131.85499999998</v>
      </c>
      <c r="Z68" s="31">
        <f t="shared" si="6"/>
        <v>913803.13899999997</v>
      </c>
      <c r="AA68" s="31">
        <f t="shared" si="6"/>
        <v>965819.55299999972</v>
      </c>
      <c r="AB68" s="31">
        <f t="shared" si="6"/>
        <v>939395.39100000006</v>
      </c>
      <c r="AC68" s="31">
        <f t="shared" si="6"/>
        <v>917813.26100000041</v>
      </c>
      <c r="AD68" s="31">
        <f t="shared" si="6"/>
        <v>860095.58999999962</v>
      </c>
      <c r="AE68" s="31">
        <f t="shared" si="6"/>
        <v>814266.33</v>
      </c>
      <c r="AF68" s="31">
        <f t="shared" si="6"/>
        <v>894194.99700000009</v>
      </c>
      <c r="AG68" s="31">
        <f t="shared" si="6"/>
        <v>1010079.6290000003</v>
      </c>
      <c r="AH68" s="31">
        <f t="shared" si="6"/>
        <v>942381.66699999978</v>
      </c>
      <c r="AI68" s="31"/>
    </row>
    <row r="69" spans="1:35" s="36" customFormat="1">
      <c r="A69" s="36" t="s">
        <v>1678</v>
      </c>
      <c r="B69" s="31"/>
      <c r="C69" s="31"/>
      <c r="D69" s="31"/>
      <c r="E69" s="31"/>
      <c r="F69" s="31"/>
      <c r="G69" s="31">
        <f t="shared" ref="G69:AH69" si="7">+G17+G22+G28+G29+G35+G36+G42+G43+G49+G50</f>
        <v>772068.17356418562</v>
      </c>
      <c r="H69" s="31">
        <f t="shared" si="7"/>
        <v>795612.21241279342</v>
      </c>
      <c r="I69" s="31">
        <f t="shared" si="7"/>
        <v>674323.37797242438</v>
      </c>
      <c r="J69" s="31">
        <f t="shared" si="7"/>
        <v>687524.85710212251</v>
      </c>
      <c r="K69" s="31">
        <f t="shared" si="7"/>
        <v>742847.55321544572</v>
      </c>
      <c r="L69" s="31">
        <f t="shared" si="7"/>
        <v>675259.95785318862</v>
      </c>
      <c r="M69" s="31">
        <f t="shared" si="7"/>
        <v>741413.96560012619</v>
      </c>
      <c r="N69" s="31">
        <f t="shared" si="7"/>
        <v>975396.0057501588</v>
      </c>
      <c r="O69" s="31">
        <f t="shared" si="7"/>
        <v>1204946.42753025</v>
      </c>
      <c r="P69" s="31">
        <f t="shared" si="7"/>
        <v>1368805.9389745912</v>
      </c>
      <c r="Q69" s="31">
        <f t="shared" si="7"/>
        <v>1308576.1106869204</v>
      </c>
      <c r="R69" s="31">
        <f t="shared" si="7"/>
        <v>1213853.042886521</v>
      </c>
      <c r="S69" s="31">
        <f t="shared" si="7"/>
        <v>1273369.1975196269</v>
      </c>
      <c r="T69" s="31">
        <f t="shared" si="7"/>
        <v>1345164.3655742607</v>
      </c>
      <c r="U69" s="31">
        <f t="shared" si="7"/>
        <v>1581414.6224123705</v>
      </c>
      <c r="V69" s="31">
        <f t="shared" si="7"/>
        <v>1645812.4733536751</v>
      </c>
      <c r="W69" s="31">
        <f t="shared" si="7"/>
        <v>1536298.4091022434</v>
      </c>
      <c r="X69" s="31">
        <f t="shared" si="7"/>
        <v>1478547.3172968924</v>
      </c>
      <c r="Y69" s="31">
        <f t="shared" si="7"/>
        <v>1421288.3329192188</v>
      </c>
      <c r="Z69" s="31">
        <f t="shared" si="7"/>
        <v>1346004.597860367</v>
      </c>
      <c r="AA69" s="31">
        <f t="shared" si="7"/>
        <v>1213217.8550148993</v>
      </c>
      <c r="AB69" s="31">
        <f t="shared" si="7"/>
        <v>1265689.196777141</v>
      </c>
      <c r="AC69" s="31">
        <f t="shared" si="7"/>
        <v>1219445.6864477573</v>
      </c>
      <c r="AD69" s="31">
        <f t="shared" si="7"/>
        <v>1122122.925839735</v>
      </c>
      <c r="AE69" s="31">
        <f t="shared" si="7"/>
        <v>1098158.5348031244</v>
      </c>
      <c r="AF69" s="31">
        <f t="shared" si="7"/>
        <v>1122063.6053617275</v>
      </c>
      <c r="AG69" s="31">
        <f t="shared" si="7"/>
        <v>1183010.9764337507</v>
      </c>
      <c r="AH69" s="31">
        <f t="shared" si="7"/>
        <v>833853.86173546978</v>
      </c>
      <c r="AI69" s="31"/>
    </row>
    <row r="70" spans="1:35" s="36" customFormat="1">
      <c r="A70" s="36" t="s">
        <v>1681</v>
      </c>
      <c r="B70" s="31">
        <f>+(B59+B60)/1000</f>
        <v>4507.7240000000002</v>
      </c>
      <c r="C70" s="31">
        <f t="shared" ref="C70:AI70" si="8">+(C59+C60)/1000</f>
        <v>5645.9459999999999</v>
      </c>
      <c r="D70" s="31">
        <f t="shared" si="8"/>
        <v>6421.9709999999995</v>
      </c>
      <c r="E70" s="31">
        <f t="shared" si="8"/>
        <v>6705.3090000000002</v>
      </c>
      <c r="F70" s="31">
        <f t="shared" si="8"/>
        <v>6719.9350000000004</v>
      </c>
      <c r="G70" s="31">
        <f t="shared" si="8"/>
        <v>8543.6129999999994</v>
      </c>
      <c r="H70" s="31">
        <f t="shared" si="8"/>
        <v>9776.4969999999994</v>
      </c>
      <c r="I70" s="31">
        <f t="shared" si="8"/>
        <v>12405.593999999999</v>
      </c>
      <c r="J70" s="31">
        <f t="shared" si="8"/>
        <v>14929.593999999999</v>
      </c>
      <c r="K70" s="31">
        <f t="shared" si="8"/>
        <v>18400.707999999999</v>
      </c>
      <c r="L70" s="31">
        <f t="shared" si="8"/>
        <v>16696.774000000001</v>
      </c>
      <c r="M70" s="31">
        <f t="shared" si="8"/>
        <v>15624.933000000001</v>
      </c>
      <c r="N70" s="31">
        <f t="shared" si="8"/>
        <v>12645.51</v>
      </c>
      <c r="O70" s="31">
        <f t="shared" si="8"/>
        <v>15133.089</v>
      </c>
      <c r="P70" s="31">
        <f t="shared" si="8"/>
        <v>16424.421999999999</v>
      </c>
      <c r="Q70" s="31">
        <f t="shared" si="8"/>
        <v>16795.697</v>
      </c>
      <c r="R70" s="31">
        <f t="shared" si="8"/>
        <v>18662.338</v>
      </c>
      <c r="S70" s="31">
        <f t="shared" si="8"/>
        <v>18573.512999999999</v>
      </c>
      <c r="T70" s="31">
        <f t="shared" si="8"/>
        <v>14261.101000000001</v>
      </c>
      <c r="U70" s="31">
        <f t="shared" si="8"/>
        <v>15122.209000000001</v>
      </c>
      <c r="V70" s="31">
        <f t="shared" si="8"/>
        <v>19052.235000000001</v>
      </c>
      <c r="W70" s="31">
        <f t="shared" si="8"/>
        <v>19414.035</v>
      </c>
      <c r="X70" s="31">
        <f t="shared" si="8"/>
        <v>21861.781999999999</v>
      </c>
      <c r="Y70" s="31">
        <f t="shared" si="8"/>
        <v>28696.027999999998</v>
      </c>
      <c r="Z70" s="31">
        <f t="shared" si="8"/>
        <v>32098.112000000001</v>
      </c>
      <c r="AA70" s="31">
        <f t="shared" si="8"/>
        <v>32070.263999999999</v>
      </c>
      <c r="AB70" s="31">
        <f t="shared" si="8"/>
        <v>34564.504999999997</v>
      </c>
      <c r="AC70" s="31">
        <f t="shared" si="8"/>
        <v>38702.396999999997</v>
      </c>
      <c r="AD70" s="31">
        <f t="shared" si="8"/>
        <v>37453.671000000002</v>
      </c>
      <c r="AE70" s="31">
        <f t="shared" si="8"/>
        <v>44994.788999999997</v>
      </c>
      <c r="AF70" s="31">
        <f t="shared" si="8"/>
        <v>52782.481</v>
      </c>
      <c r="AG70" s="31">
        <f t="shared" si="8"/>
        <v>64666.173999999999</v>
      </c>
      <c r="AH70" s="31">
        <f t="shared" si="8"/>
        <v>55110.290999999997</v>
      </c>
      <c r="AI70" s="31">
        <f t="shared" si="8"/>
        <v>65525.491999999998</v>
      </c>
    </row>
    <row r="71" spans="1:35" s="36" customFormat="1">
      <c r="A71" s="36" t="s">
        <v>1683</v>
      </c>
      <c r="B71" s="31"/>
      <c r="C71" s="31"/>
      <c r="D71" s="31"/>
      <c r="E71" s="31"/>
      <c r="F71" s="31"/>
      <c r="G71" s="31"/>
      <c r="H71" s="31"/>
      <c r="I71" s="31"/>
      <c r="J71" s="31"/>
      <c r="K71" s="31"/>
      <c r="L71" s="31"/>
      <c r="M71" s="31">
        <f t="shared" ref="M71:AF71" si="9">+M13+M14</f>
        <v>7517742.466</v>
      </c>
      <c r="N71" s="31">
        <f t="shared" si="9"/>
        <v>7473634.858</v>
      </c>
      <c r="O71" s="31">
        <f t="shared" si="9"/>
        <v>8100596.3490000004</v>
      </c>
      <c r="P71" s="31">
        <f t="shared" si="9"/>
        <v>8696167.7850000001</v>
      </c>
      <c r="Q71" s="31">
        <f t="shared" si="9"/>
        <v>9658792.6359999999</v>
      </c>
      <c r="R71" s="31">
        <f t="shared" si="9"/>
        <v>11427632.127</v>
      </c>
      <c r="S71" s="31">
        <f t="shared" si="9"/>
        <v>12136698.336000001</v>
      </c>
      <c r="T71" s="31">
        <f t="shared" si="9"/>
        <v>10003706.220000001</v>
      </c>
      <c r="U71" s="31">
        <f t="shared" si="9"/>
        <v>10048517.934</v>
      </c>
      <c r="V71" s="31">
        <f t="shared" si="9"/>
        <v>10251317.186999999</v>
      </c>
      <c r="W71" s="31">
        <f t="shared" si="9"/>
        <v>9759317.9819999989</v>
      </c>
      <c r="X71" s="31">
        <f t="shared" si="9"/>
        <v>10020895.993000001</v>
      </c>
      <c r="Y71" s="31">
        <f t="shared" si="9"/>
        <v>10681748.612</v>
      </c>
      <c r="Z71" s="31">
        <f t="shared" si="9"/>
        <v>10829934.536999999</v>
      </c>
      <c r="AA71" s="31">
        <f t="shared" si="9"/>
        <v>11758324.5</v>
      </c>
      <c r="AB71" s="31">
        <f t="shared" si="9"/>
        <v>11968224.810000001</v>
      </c>
      <c r="AC71" s="31">
        <f t="shared" si="9"/>
        <v>12811900.212000001</v>
      </c>
      <c r="AD71" s="31">
        <f t="shared" si="9"/>
        <v>12208788.279000001</v>
      </c>
      <c r="AE71" s="31">
        <f t="shared" si="9"/>
        <v>13498668.983000001</v>
      </c>
      <c r="AF71" s="31">
        <f t="shared" si="9"/>
        <v>13485878.289000001</v>
      </c>
      <c r="AG71" s="31"/>
      <c r="AH71" s="31"/>
      <c r="AI71" s="31"/>
    </row>
    <row r="72" spans="1:35" s="36" customFormat="1">
      <c r="A72" s="36" t="s">
        <v>1682</v>
      </c>
      <c r="B72" s="31"/>
      <c r="C72" s="31"/>
      <c r="D72" s="31"/>
      <c r="E72" s="31"/>
      <c r="F72" s="31"/>
      <c r="G72" s="31">
        <f t="shared" ref="G72:AH72" si="10">+G18+G19+G23+G24+G30+G31+G37+G38+G44+G45+G51+G52</f>
        <v>13752614.297999997</v>
      </c>
      <c r="H72" s="31">
        <f t="shared" si="10"/>
        <v>13107795.754999997</v>
      </c>
      <c r="I72" s="31">
        <f t="shared" si="10"/>
        <v>12592129.314999999</v>
      </c>
      <c r="J72" s="31">
        <f t="shared" si="10"/>
        <v>14615707.634</v>
      </c>
      <c r="K72" s="31">
        <f t="shared" si="10"/>
        <v>16856680.030999999</v>
      </c>
      <c r="L72" s="31">
        <f t="shared" si="10"/>
        <v>14805685.652999995</v>
      </c>
      <c r="M72" s="31">
        <f t="shared" si="10"/>
        <v>12645264.315000001</v>
      </c>
      <c r="N72" s="31">
        <f t="shared" si="10"/>
        <v>13533270.525</v>
      </c>
      <c r="O72" s="31">
        <f t="shared" si="10"/>
        <v>16351959.883000001</v>
      </c>
      <c r="P72" s="31">
        <f t="shared" si="10"/>
        <v>17652670.465999998</v>
      </c>
      <c r="Q72" s="31">
        <f t="shared" si="10"/>
        <v>17849371.868999999</v>
      </c>
      <c r="R72" s="31">
        <f t="shared" si="10"/>
        <v>20475383.927999999</v>
      </c>
      <c r="S72" s="31">
        <f t="shared" si="10"/>
        <v>21456066.624000002</v>
      </c>
      <c r="T72" s="31">
        <f t="shared" si="10"/>
        <v>16396431.431</v>
      </c>
      <c r="U72" s="31">
        <f t="shared" si="10"/>
        <v>18077064.773000002</v>
      </c>
      <c r="V72" s="31">
        <f t="shared" si="10"/>
        <v>18280688.390999995</v>
      </c>
      <c r="W72" s="31">
        <f t="shared" si="10"/>
        <v>17348619.008000001</v>
      </c>
      <c r="X72" s="31">
        <f t="shared" si="10"/>
        <v>18307111.963000003</v>
      </c>
      <c r="Y72" s="31">
        <f t="shared" si="10"/>
        <v>18476641.521000002</v>
      </c>
      <c r="Z72" s="31">
        <f t="shared" si="10"/>
        <v>17813980.231000006</v>
      </c>
      <c r="AA72" s="31">
        <f t="shared" si="10"/>
        <v>15816344.279000001</v>
      </c>
      <c r="AB72" s="31">
        <f t="shared" si="10"/>
        <v>15537108.067000002</v>
      </c>
      <c r="AC72" s="31">
        <f t="shared" si="10"/>
        <v>18582989.733000003</v>
      </c>
      <c r="AD72" s="31">
        <f t="shared" si="10"/>
        <v>16508435.403000003</v>
      </c>
      <c r="AE72" s="31">
        <f t="shared" si="10"/>
        <v>18086613.963</v>
      </c>
      <c r="AF72" s="31">
        <f t="shared" si="10"/>
        <v>20114934.936000001</v>
      </c>
      <c r="AG72" s="31">
        <f t="shared" si="10"/>
        <v>20953809.553999998</v>
      </c>
      <c r="AH72" s="31">
        <f t="shared" si="10"/>
        <v>18184765.419</v>
      </c>
      <c r="AI72" s="31"/>
    </row>
    <row r="73" spans="1:35" s="36" customFormat="1"/>
    <row r="75" spans="1:35">
      <c r="B75" t="s">
        <v>1625</v>
      </c>
    </row>
    <row r="76" spans="1:35">
      <c r="B76" t="s">
        <v>1626</v>
      </c>
    </row>
    <row r="77" spans="1:35">
      <c r="B77">
        <f>+B2</f>
        <v>1990</v>
      </c>
      <c r="C77" s="36">
        <f t="shared" ref="C77:AI77" si="11">+C2</f>
        <v>1991</v>
      </c>
      <c r="D77" s="36">
        <f t="shared" si="11"/>
        <v>1992</v>
      </c>
      <c r="E77" s="36">
        <f t="shared" si="11"/>
        <v>1993</v>
      </c>
      <c r="F77" s="36">
        <f t="shared" si="11"/>
        <v>1994</v>
      </c>
      <c r="G77" s="36">
        <f t="shared" si="11"/>
        <v>1995</v>
      </c>
      <c r="H77" s="36">
        <f t="shared" si="11"/>
        <v>1996</v>
      </c>
      <c r="I77" s="36">
        <f t="shared" si="11"/>
        <v>1997</v>
      </c>
      <c r="J77" s="36">
        <f t="shared" si="11"/>
        <v>1998</v>
      </c>
      <c r="K77" s="36">
        <f t="shared" si="11"/>
        <v>1999</v>
      </c>
      <c r="L77" s="36">
        <f t="shared" si="11"/>
        <v>2000</v>
      </c>
      <c r="M77" s="36">
        <f t="shared" si="11"/>
        <v>2001</v>
      </c>
      <c r="N77" s="36">
        <f t="shared" si="11"/>
        <v>2002</v>
      </c>
      <c r="O77" s="36">
        <f t="shared" si="11"/>
        <v>2003</v>
      </c>
      <c r="P77" s="36">
        <f t="shared" si="11"/>
        <v>2004</v>
      </c>
      <c r="Q77" s="36">
        <f t="shared" si="11"/>
        <v>2005</v>
      </c>
      <c r="R77" s="36">
        <f t="shared" si="11"/>
        <v>2006</v>
      </c>
      <c r="S77" s="36">
        <f t="shared" si="11"/>
        <v>2007</v>
      </c>
      <c r="T77" s="36">
        <f t="shared" si="11"/>
        <v>2008</v>
      </c>
      <c r="U77" s="36">
        <f t="shared" si="11"/>
        <v>2009</v>
      </c>
      <c r="V77" s="36">
        <f t="shared" si="11"/>
        <v>2010</v>
      </c>
      <c r="W77" s="36">
        <f t="shared" si="11"/>
        <v>2011</v>
      </c>
      <c r="X77" s="36">
        <f t="shared" si="11"/>
        <v>2012</v>
      </c>
      <c r="Y77" s="36">
        <f t="shared" si="11"/>
        <v>2013</v>
      </c>
      <c r="Z77" s="36">
        <f t="shared" si="11"/>
        <v>2014</v>
      </c>
      <c r="AA77" s="36">
        <f t="shared" si="11"/>
        <v>2015</v>
      </c>
      <c r="AB77" s="36">
        <f t="shared" si="11"/>
        <v>2016</v>
      </c>
      <c r="AC77" s="36">
        <f t="shared" si="11"/>
        <v>2017</v>
      </c>
      <c r="AD77" s="36">
        <f t="shared" si="11"/>
        <v>2018</v>
      </c>
      <c r="AE77" s="36">
        <f t="shared" si="11"/>
        <v>2019</v>
      </c>
      <c r="AF77" s="36">
        <f t="shared" si="11"/>
        <v>2020</v>
      </c>
      <c r="AG77" s="36">
        <f t="shared" si="11"/>
        <v>2021</v>
      </c>
      <c r="AH77" s="36">
        <f t="shared" si="11"/>
        <v>2022</v>
      </c>
      <c r="AI77" s="36">
        <f t="shared" si="11"/>
        <v>2023</v>
      </c>
    </row>
    <row r="78" spans="1:35">
      <c r="A78" t="s">
        <v>1622</v>
      </c>
      <c r="B78">
        <f t="shared" ref="B78:AG78" si="12">+(B3+B4)/1000</f>
        <v>3529.7736249999998</v>
      </c>
      <c r="C78" s="36">
        <f t="shared" si="12"/>
        <v>3623.8873970000004</v>
      </c>
      <c r="D78" s="36">
        <f t="shared" si="12"/>
        <v>3817.8356669999998</v>
      </c>
      <c r="E78" s="36">
        <f t="shared" si="12"/>
        <v>3994.4740270000002</v>
      </c>
      <c r="F78" s="36">
        <f t="shared" si="12"/>
        <v>4289.5070059999998</v>
      </c>
      <c r="G78" s="36">
        <f t="shared" si="12"/>
        <v>4556.773518</v>
      </c>
      <c r="H78" s="36">
        <f t="shared" si="12"/>
        <v>4854.928535</v>
      </c>
      <c r="I78" s="36">
        <f t="shared" si="12"/>
        <v>5231.9749359999996</v>
      </c>
      <c r="J78" s="36">
        <f t="shared" si="12"/>
        <v>5567.7488170000006</v>
      </c>
      <c r="K78" s="36">
        <f t="shared" si="12"/>
        <v>5898.9960490000003</v>
      </c>
      <c r="L78" s="36">
        <f t="shared" si="12"/>
        <v>6316.0932659999999</v>
      </c>
      <c r="M78" s="36">
        <f t="shared" si="12"/>
        <v>6300.6667559999996</v>
      </c>
      <c r="N78" s="36">
        <f t="shared" si="12"/>
        <v>6400.0589019999998</v>
      </c>
      <c r="O78" s="36">
        <f t="shared" si="12"/>
        <v>6625.7255559999994</v>
      </c>
      <c r="P78" s="36">
        <f t="shared" si="12"/>
        <v>7064.3153929999999</v>
      </c>
      <c r="Q78" s="36">
        <f t="shared" si="12"/>
        <v>7589.9674810000006</v>
      </c>
      <c r="R78" s="36">
        <f t="shared" si="12"/>
        <v>8136.4983379999994</v>
      </c>
      <c r="S78" s="36">
        <f t="shared" si="12"/>
        <v>8306.5342299999993</v>
      </c>
      <c r="T78" s="36">
        <f t="shared" si="12"/>
        <v>8220.4700869999997</v>
      </c>
      <c r="U78" s="36">
        <f t="shared" si="12"/>
        <v>7925.0142329999999</v>
      </c>
      <c r="V78" s="36">
        <f t="shared" si="12"/>
        <v>8340.4464370000005</v>
      </c>
      <c r="W78" s="36">
        <f t="shared" si="12"/>
        <v>8726.8763870000002</v>
      </c>
      <c r="X78" s="36">
        <f t="shared" si="12"/>
        <v>9286.7485930000003</v>
      </c>
      <c r="Y78" s="36">
        <f t="shared" si="12"/>
        <v>9585.1924770000005</v>
      </c>
      <c r="Z78" s="36">
        <f t="shared" si="12"/>
        <v>10166.978077</v>
      </c>
      <c r="AA78" s="36">
        <f t="shared" si="12"/>
        <v>10601.776178</v>
      </c>
      <c r="AB78" s="36">
        <f t="shared" si="12"/>
        <v>10782.012848</v>
      </c>
      <c r="AC78" s="36">
        <f t="shared" si="12"/>
        <v>11224.720756999999</v>
      </c>
      <c r="AD78" s="36">
        <f t="shared" si="12"/>
        <v>11885.397375</v>
      </c>
      <c r="AE78" s="36">
        <f t="shared" si="12"/>
        <v>12384.352243000001</v>
      </c>
      <c r="AF78" s="36">
        <f t="shared" si="12"/>
        <v>12206.627277</v>
      </c>
      <c r="AG78" s="36">
        <f t="shared" si="12"/>
        <v>13835.738961999999</v>
      </c>
      <c r="AH78" s="36"/>
      <c r="AI78" s="36"/>
    </row>
    <row r="79" spans="1:35">
      <c r="A79" t="s">
        <v>1623</v>
      </c>
      <c r="B79">
        <f>+B55+B56</f>
        <v>3506.1</v>
      </c>
      <c r="C79" s="36">
        <f t="shared" ref="C79:AH79" si="13">+C55+C56</f>
        <v>3592.7999999999997</v>
      </c>
      <c r="D79" s="36">
        <f t="shared" si="13"/>
        <v>3779.3</v>
      </c>
      <c r="E79" s="36">
        <f t="shared" si="13"/>
        <v>3963.8</v>
      </c>
      <c r="F79" s="36">
        <f t="shared" si="13"/>
        <v>4261.8</v>
      </c>
      <c r="G79" s="36">
        <f t="shared" si="13"/>
        <v>4532.3999999999996</v>
      </c>
      <c r="H79" s="36">
        <f t="shared" si="13"/>
        <v>4844.0999999999995</v>
      </c>
      <c r="I79" s="36">
        <f t="shared" si="13"/>
        <v>5228.3999999999996</v>
      </c>
      <c r="J79" s="36">
        <f t="shared" si="13"/>
        <v>5570.2</v>
      </c>
      <c r="K79" s="36">
        <f t="shared" si="13"/>
        <v>5899.6</v>
      </c>
      <c r="L79" s="36">
        <f t="shared" si="13"/>
        <v>6323.4000000000005</v>
      </c>
      <c r="M79" s="36">
        <f t="shared" si="13"/>
        <v>6294.0999999999995</v>
      </c>
      <c r="N79" s="36">
        <f t="shared" si="13"/>
        <v>6366.1</v>
      </c>
      <c r="O79" s="36">
        <f t="shared" si="13"/>
        <v>6588.8</v>
      </c>
      <c r="P79" s="36">
        <f t="shared" si="13"/>
        <v>7020.2000000000007</v>
      </c>
      <c r="Q79" s="36">
        <f t="shared" si="13"/>
        <v>7565.2</v>
      </c>
      <c r="R79" s="36">
        <f t="shared" si="13"/>
        <v>8116.7000000000007</v>
      </c>
      <c r="S79" s="36">
        <f t="shared" si="13"/>
        <v>8282.1999999999989</v>
      </c>
      <c r="T79" s="36">
        <f t="shared" si="13"/>
        <v>8128.7</v>
      </c>
      <c r="U79" s="36">
        <f t="shared" si="13"/>
        <v>7876.2</v>
      </c>
      <c r="V79" s="36">
        <f t="shared" si="13"/>
        <v>8297.2999999999993</v>
      </c>
      <c r="W79" s="36">
        <f t="shared" si="13"/>
        <v>8670.4</v>
      </c>
      <c r="X79" s="36">
        <f t="shared" si="13"/>
        <v>9250.7999999999993</v>
      </c>
      <c r="Y79" s="36">
        <f t="shared" si="13"/>
        <v>9522.5</v>
      </c>
      <c r="Z79" s="36">
        <f t="shared" si="13"/>
        <v>10094.700000000001</v>
      </c>
      <c r="AA79" s="36">
        <f t="shared" si="13"/>
        <v>10539.5</v>
      </c>
      <c r="AB79" s="36">
        <f t="shared" si="13"/>
        <v>10758.6</v>
      </c>
      <c r="AC79" s="36">
        <f t="shared" si="13"/>
        <v>11227.9</v>
      </c>
      <c r="AD79" s="36">
        <f t="shared" si="13"/>
        <v>11854.199999999999</v>
      </c>
      <c r="AE79" s="36">
        <f t="shared" si="13"/>
        <v>12397.9</v>
      </c>
      <c r="AF79" s="36">
        <f t="shared" si="13"/>
        <v>12156.7</v>
      </c>
      <c r="AG79" s="36">
        <f t="shared" si="13"/>
        <v>13796.6</v>
      </c>
      <c r="AH79" s="36">
        <f t="shared" si="13"/>
        <v>15166.3</v>
      </c>
      <c r="AI79" s="36"/>
    </row>
    <row r="82" spans="1:50">
      <c r="B82" t="s">
        <v>1627</v>
      </c>
    </row>
    <row r="83" spans="1:50">
      <c r="B83" s="36">
        <f>+B77</f>
        <v>1990</v>
      </c>
      <c r="C83" s="36">
        <f t="shared" ref="C83:AI83" si="14">+C77</f>
        <v>1991</v>
      </c>
      <c r="D83" s="36">
        <f t="shared" si="14"/>
        <v>1992</v>
      </c>
      <c r="E83" s="36">
        <f t="shared" si="14"/>
        <v>1993</v>
      </c>
      <c r="F83" s="36">
        <f t="shared" si="14"/>
        <v>1994</v>
      </c>
      <c r="G83" s="36">
        <f t="shared" si="14"/>
        <v>1995</v>
      </c>
      <c r="H83" s="36">
        <f t="shared" si="14"/>
        <v>1996</v>
      </c>
      <c r="I83" s="36">
        <f t="shared" si="14"/>
        <v>1997</v>
      </c>
      <c r="J83" s="36">
        <f t="shared" si="14"/>
        <v>1998</v>
      </c>
      <c r="K83" s="36">
        <f t="shared" si="14"/>
        <v>1999</v>
      </c>
      <c r="L83" s="36">
        <f t="shared" si="14"/>
        <v>2000</v>
      </c>
      <c r="M83" s="36">
        <f t="shared" si="14"/>
        <v>2001</v>
      </c>
      <c r="N83" s="36">
        <f t="shared" si="14"/>
        <v>2002</v>
      </c>
      <c r="O83" s="36">
        <f t="shared" si="14"/>
        <v>2003</v>
      </c>
      <c r="P83" s="36">
        <f t="shared" si="14"/>
        <v>2004</v>
      </c>
      <c r="Q83" s="36">
        <f t="shared" si="14"/>
        <v>2005</v>
      </c>
      <c r="R83" s="36">
        <f t="shared" si="14"/>
        <v>2006</v>
      </c>
      <c r="S83" s="36">
        <f t="shared" si="14"/>
        <v>2007</v>
      </c>
      <c r="T83" s="36">
        <f t="shared" si="14"/>
        <v>2008</v>
      </c>
      <c r="U83" s="36">
        <f t="shared" si="14"/>
        <v>2009</v>
      </c>
      <c r="V83" s="36">
        <f t="shared" si="14"/>
        <v>2010</v>
      </c>
      <c r="W83" s="36">
        <f t="shared" si="14"/>
        <v>2011</v>
      </c>
      <c r="X83" s="36">
        <f t="shared" si="14"/>
        <v>2012</v>
      </c>
      <c r="Y83" s="36">
        <f t="shared" si="14"/>
        <v>2013</v>
      </c>
      <c r="Z83" s="36">
        <f t="shared" si="14"/>
        <v>2014</v>
      </c>
      <c r="AA83" s="36">
        <f t="shared" si="14"/>
        <v>2015</v>
      </c>
      <c r="AB83" s="36">
        <f t="shared" si="14"/>
        <v>2016</v>
      </c>
      <c r="AC83" s="36">
        <f t="shared" si="14"/>
        <v>2017</v>
      </c>
      <c r="AD83" s="36">
        <f t="shared" si="14"/>
        <v>2018</v>
      </c>
      <c r="AE83" s="36">
        <f t="shared" si="14"/>
        <v>2019</v>
      </c>
      <c r="AF83" s="36">
        <f t="shared" si="14"/>
        <v>2020</v>
      </c>
      <c r="AG83" s="36">
        <f t="shared" si="14"/>
        <v>2021</v>
      </c>
      <c r="AH83" s="36">
        <f t="shared" si="14"/>
        <v>2022</v>
      </c>
      <c r="AI83" s="36">
        <f t="shared" si="14"/>
        <v>2023</v>
      </c>
    </row>
    <row r="84" spans="1:50">
      <c r="A84" t="s">
        <v>1628</v>
      </c>
      <c r="B84">
        <f t="shared" ref="B84:AG84" si="15">+(B5+B6)/1000</f>
        <v>201.46662900000001</v>
      </c>
      <c r="C84" s="36">
        <f t="shared" si="15"/>
        <v>253.4202709999999</v>
      </c>
      <c r="D84" s="36">
        <f t="shared" si="15"/>
        <v>237.23859499999992</v>
      </c>
      <c r="E84" s="36">
        <f t="shared" si="15"/>
        <v>218.53961099999998</v>
      </c>
      <c r="F84" s="36">
        <f t="shared" si="15"/>
        <v>240.85874300000015</v>
      </c>
      <c r="G84" s="36">
        <f t="shared" si="15"/>
        <v>266.84392699999995</v>
      </c>
      <c r="H84" s="36">
        <f t="shared" si="15"/>
        <v>307.47655399999991</v>
      </c>
      <c r="I84" s="36">
        <f t="shared" si="15"/>
        <v>302.64237600000001</v>
      </c>
      <c r="J84" s="36">
        <f t="shared" si="15"/>
        <v>279.11778599999985</v>
      </c>
      <c r="K84" s="36">
        <f t="shared" si="15"/>
        <v>249.20418099999975</v>
      </c>
      <c r="L84" s="36">
        <f t="shared" si="15"/>
        <v>207.11194799999981</v>
      </c>
      <c r="M84" s="36">
        <f t="shared" si="15"/>
        <v>382.82956000000013</v>
      </c>
      <c r="N84" s="36">
        <f t="shared" si="15"/>
        <v>563.7269399999999</v>
      </c>
      <c r="O84" s="36">
        <f t="shared" si="15"/>
        <v>627.04343699999993</v>
      </c>
      <c r="P84" s="36">
        <f t="shared" si="15"/>
        <v>637.68819099999996</v>
      </c>
      <c r="Q84" s="36">
        <f t="shared" si="15"/>
        <v>676.84878999999989</v>
      </c>
      <c r="R84" s="36">
        <f t="shared" si="15"/>
        <v>743.23203400000023</v>
      </c>
      <c r="S84" s="36">
        <f t="shared" si="15"/>
        <v>629.84297199999992</v>
      </c>
      <c r="T84" s="36">
        <f t="shared" si="15"/>
        <v>650.97265200000027</v>
      </c>
      <c r="U84" s="36">
        <f t="shared" si="15"/>
        <v>1134.394986</v>
      </c>
      <c r="V84" s="36">
        <f t="shared" si="15"/>
        <v>1112.5248569999999</v>
      </c>
      <c r="W84" s="36">
        <f t="shared" si="15"/>
        <v>1090.1662990000002</v>
      </c>
      <c r="X84" s="36">
        <f t="shared" si="15"/>
        <v>1116.1274039999998</v>
      </c>
      <c r="Y84" s="36">
        <f t="shared" si="15"/>
        <v>1082.976091</v>
      </c>
      <c r="Z84" s="36">
        <f t="shared" si="15"/>
        <v>1139.1570539999996</v>
      </c>
      <c r="AA84" s="36">
        <f t="shared" si="15"/>
        <v>1176.7320260000001</v>
      </c>
      <c r="AB84" s="36">
        <f t="shared" si="15"/>
        <v>1298.5883109999997</v>
      </c>
      <c r="AC84" s="36">
        <f t="shared" si="15"/>
        <v>1361.2915220000004</v>
      </c>
      <c r="AD84" s="36">
        <f t="shared" si="15"/>
        <v>1400.0675840000004</v>
      </c>
      <c r="AE84" s="36">
        <f t="shared" si="15"/>
        <v>1404.0141849999993</v>
      </c>
      <c r="AF84" s="36">
        <f t="shared" si="15"/>
        <v>1779.5257789999996</v>
      </c>
      <c r="AG84" s="36">
        <f t="shared" si="15"/>
        <v>2142.0918479999996</v>
      </c>
      <c r="AH84" s="36"/>
      <c r="AI84" s="36"/>
    </row>
    <row r="85" spans="1:50">
      <c r="A85" t="s">
        <v>1629</v>
      </c>
      <c r="B85">
        <f t="shared" ref="B85:AH85" si="16">+B57+B58</f>
        <v>226.40000000000003</v>
      </c>
      <c r="C85" s="36">
        <f t="shared" si="16"/>
        <v>271.79999999999995</v>
      </c>
      <c r="D85" s="36">
        <f t="shared" si="16"/>
        <v>252.1</v>
      </c>
      <c r="E85" s="36">
        <f t="shared" si="16"/>
        <v>237.49999999999997</v>
      </c>
      <c r="F85" s="36">
        <f t="shared" si="16"/>
        <v>265.09999999999997</v>
      </c>
      <c r="G85" s="36">
        <f t="shared" si="16"/>
        <v>283.7</v>
      </c>
      <c r="H85" s="36">
        <f t="shared" si="16"/>
        <v>344</v>
      </c>
      <c r="I85" s="36">
        <f t="shared" si="16"/>
        <v>340.6</v>
      </c>
      <c r="J85" s="36">
        <f t="shared" si="16"/>
        <v>325.59999999999997</v>
      </c>
      <c r="K85" s="36">
        <f t="shared" si="16"/>
        <v>297.80000000000007</v>
      </c>
      <c r="L85" s="36">
        <f t="shared" si="16"/>
        <v>257.79999999999995</v>
      </c>
      <c r="M85" s="36">
        <f t="shared" si="16"/>
        <v>438.59999999999997</v>
      </c>
      <c r="N85" s="36">
        <f t="shared" si="16"/>
        <v>599</v>
      </c>
      <c r="O85" s="36">
        <f t="shared" si="16"/>
        <v>660.3</v>
      </c>
      <c r="P85" s="36">
        <f t="shared" si="16"/>
        <v>663.90000000000009</v>
      </c>
      <c r="Q85" s="36">
        <f t="shared" si="16"/>
        <v>722</v>
      </c>
      <c r="R85" s="36">
        <f t="shared" si="16"/>
        <v>777.19999999999993</v>
      </c>
      <c r="S85" s="36">
        <f t="shared" si="16"/>
        <v>670.6</v>
      </c>
      <c r="T85" s="36">
        <f t="shared" si="16"/>
        <v>612.1</v>
      </c>
      <c r="U85" s="36">
        <f t="shared" si="16"/>
        <v>1136.9000000000001</v>
      </c>
      <c r="V85" s="36">
        <f t="shared" si="16"/>
        <v>1130.3</v>
      </c>
      <c r="W85" s="36">
        <f t="shared" si="16"/>
        <v>1085.2</v>
      </c>
      <c r="X85" s="36">
        <f t="shared" si="16"/>
        <v>1116</v>
      </c>
      <c r="Y85" s="36">
        <f t="shared" si="16"/>
        <v>1091.1999999999998</v>
      </c>
      <c r="Z85" s="36">
        <f t="shared" si="16"/>
        <v>1106.9000000000001</v>
      </c>
      <c r="AA85" s="36">
        <f t="shared" si="16"/>
        <v>1108.0999999999999</v>
      </c>
      <c r="AB85" s="36">
        <f t="shared" si="16"/>
        <v>1227.2999999999997</v>
      </c>
      <c r="AC85" s="36">
        <f t="shared" si="16"/>
        <v>1324.3</v>
      </c>
      <c r="AD85" s="36">
        <f t="shared" si="16"/>
        <v>1338.9999999999998</v>
      </c>
      <c r="AE85" s="36">
        <f t="shared" si="16"/>
        <v>1408.3</v>
      </c>
      <c r="AF85" s="36">
        <f t="shared" si="16"/>
        <v>1669.9</v>
      </c>
      <c r="AG85" s="36">
        <f t="shared" si="16"/>
        <v>2008.1</v>
      </c>
      <c r="AH85" s="36">
        <f t="shared" si="16"/>
        <v>1774.5</v>
      </c>
      <c r="AI85" s="36"/>
    </row>
    <row r="88" spans="1:50">
      <c r="B88" t="s">
        <v>1637</v>
      </c>
    </row>
    <row r="89" spans="1:50">
      <c r="B89">
        <f>+B83</f>
        <v>1990</v>
      </c>
      <c r="C89" s="36">
        <f t="shared" ref="C89:AI89" si="17">+C83</f>
        <v>1991</v>
      </c>
      <c r="D89" s="36">
        <f t="shared" si="17"/>
        <v>1992</v>
      </c>
      <c r="E89" s="36">
        <f t="shared" si="17"/>
        <v>1993</v>
      </c>
      <c r="F89" s="36">
        <f t="shared" si="17"/>
        <v>1994</v>
      </c>
      <c r="G89" s="36">
        <f t="shared" si="17"/>
        <v>1995</v>
      </c>
      <c r="H89" s="36">
        <f t="shared" si="17"/>
        <v>1996</v>
      </c>
      <c r="I89" s="36">
        <f t="shared" si="17"/>
        <v>1997</v>
      </c>
      <c r="J89" s="36">
        <f t="shared" si="17"/>
        <v>1998</v>
      </c>
      <c r="K89" s="36">
        <f t="shared" si="17"/>
        <v>1999</v>
      </c>
      <c r="L89" s="36">
        <f t="shared" si="17"/>
        <v>2000</v>
      </c>
      <c r="M89" s="36">
        <f t="shared" si="17"/>
        <v>2001</v>
      </c>
      <c r="N89" s="36">
        <f t="shared" si="17"/>
        <v>2002</v>
      </c>
      <c r="O89" s="36">
        <f t="shared" si="17"/>
        <v>2003</v>
      </c>
      <c r="P89" s="36">
        <f t="shared" si="17"/>
        <v>2004</v>
      </c>
      <c r="Q89" s="36">
        <f t="shared" si="17"/>
        <v>2005</v>
      </c>
      <c r="R89" s="36">
        <f t="shared" si="17"/>
        <v>2006</v>
      </c>
      <c r="S89" s="36">
        <f t="shared" si="17"/>
        <v>2007</v>
      </c>
      <c r="T89" s="36">
        <f t="shared" si="17"/>
        <v>2008</v>
      </c>
      <c r="U89" s="36">
        <f t="shared" si="17"/>
        <v>2009</v>
      </c>
      <c r="V89" s="36">
        <f t="shared" si="17"/>
        <v>2010</v>
      </c>
      <c r="W89" s="36">
        <f t="shared" si="17"/>
        <v>2011</v>
      </c>
      <c r="X89" s="36">
        <f t="shared" si="17"/>
        <v>2012</v>
      </c>
      <c r="Y89" s="36">
        <f t="shared" si="17"/>
        <v>2013</v>
      </c>
      <c r="Z89" s="36">
        <f t="shared" si="17"/>
        <v>2014</v>
      </c>
      <c r="AA89" s="36">
        <f t="shared" si="17"/>
        <v>2015</v>
      </c>
      <c r="AB89" s="36">
        <f t="shared" si="17"/>
        <v>2016</v>
      </c>
      <c r="AC89" s="36">
        <f t="shared" si="17"/>
        <v>2017</v>
      </c>
      <c r="AD89" s="36">
        <f t="shared" si="17"/>
        <v>2018</v>
      </c>
      <c r="AE89" s="36">
        <f t="shared" si="17"/>
        <v>2019</v>
      </c>
      <c r="AF89" s="36">
        <f t="shared" si="17"/>
        <v>2020</v>
      </c>
      <c r="AG89" s="36">
        <f t="shared" si="17"/>
        <v>2021</v>
      </c>
      <c r="AH89" s="36">
        <f t="shared" si="17"/>
        <v>2022</v>
      </c>
      <c r="AI89" s="36">
        <f t="shared" si="17"/>
        <v>2023</v>
      </c>
    </row>
    <row r="90" spans="1:50">
      <c r="A90" t="s">
        <v>1632</v>
      </c>
      <c r="B90" s="31">
        <f>+B7/1000</f>
        <v>8691.82</v>
      </c>
      <c r="C90" s="31">
        <f t="shared" ref="C90:AI90" si="18">+C7/1000</f>
        <v>9591.741</v>
      </c>
      <c r="D90" s="31">
        <f t="shared" si="18"/>
        <v>10173.073</v>
      </c>
      <c r="E90" s="31">
        <f t="shared" si="18"/>
        <v>10536.677</v>
      </c>
      <c r="F90" s="31">
        <f t="shared" si="18"/>
        <v>10673.705</v>
      </c>
      <c r="G90" s="31">
        <f t="shared" si="18"/>
        <v>12314.460999999999</v>
      </c>
      <c r="H90" s="31">
        <f t="shared" si="18"/>
        <v>13352.834000000001</v>
      </c>
      <c r="I90" s="31">
        <f t="shared" si="18"/>
        <v>15767.138999999999</v>
      </c>
      <c r="J90" s="31">
        <f t="shared" si="18"/>
        <v>18529.806</v>
      </c>
      <c r="K90" s="31">
        <f t="shared" si="18"/>
        <v>22146.238000000001</v>
      </c>
      <c r="L90" s="31">
        <f t="shared" si="18"/>
        <v>20585.535</v>
      </c>
      <c r="M90" s="31">
        <f t="shared" si="18"/>
        <v>20079.955999999998</v>
      </c>
      <c r="N90" s="31">
        <f t="shared" si="18"/>
        <v>18121.151000000002</v>
      </c>
      <c r="O90" s="31">
        <f t="shared" si="18"/>
        <v>20633.572</v>
      </c>
      <c r="P90" s="31">
        <f t="shared" si="18"/>
        <v>22891.532999999999</v>
      </c>
      <c r="Q90" s="31">
        <f t="shared" si="18"/>
        <v>24411.58</v>
      </c>
      <c r="R90" s="31">
        <f t="shared" si="18"/>
        <v>26618.312999999998</v>
      </c>
      <c r="S90" s="31">
        <f t="shared" si="18"/>
        <v>27729.978999999999</v>
      </c>
      <c r="T90" s="31">
        <f t="shared" si="18"/>
        <v>24013.446</v>
      </c>
      <c r="U90" s="31">
        <f t="shared" si="18"/>
        <v>23987.954000000002</v>
      </c>
      <c r="V90" s="31">
        <f t="shared" si="18"/>
        <v>28030.435000000001</v>
      </c>
      <c r="W90" s="31">
        <f t="shared" si="18"/>
        <v>29136.710999999999</v>
      </c>
      <c r="X90" s="31">
        <f t="shared" si="18"/>
        <v>31840.75</v>
      </c>
      <c r="Y90" s="31">
        <f t="shared" si="18"/>
        <v>38083.764999999999</v>
      </c>
      <c r="Z90" s="31">
        <f t="shared" si="18"/>
        <v>42356.26</v>
      </c>
      <c r="AA90" s="31">
        <f t="shared" si="18"/>
        <v>43049.286</v>
      </c>
      <c r="AB90" s="31">
        <f t="shared" si="18"/>
        <v>45781.762000000002</v>
      </c>
      <c r="AC90" s="31">
        <f t="shared" si="18"/>
        <v>50074.381000000001</v>
      </c>
      <c r="AD90" s="31">
        <f t="shared" si="18"/>
        <v>49675.563000000002</v>
      </c>
      <c r="AE90" s="31">
        <f t="shared" si="18"/>
        <v>57740.862999999998</v>
      </c>
      <c r="AF90" s="31">
        <f t="shared" si="18"/>
        <v>67372.53</v>
      </c>
      <c r="AG90" s="31">
        <f t="shared" si="18"/>
        <v>80009.277000000002</v>
      </c>
      <c r="AH90" s="31">
        <f t="shared" si="18"/>
        <v>69776.626999999993</v>
      </c>
      <c r="AI90" s="31">
        <f t="shared" si="18"/>
        <v>79793.055999999997</v>
      </c>
    </row>
    <row r="91" spans="1:50">
      <c r="A91" t="s">
        <v>1633</v>
      </c>
      <c r="B91">
        <f>+B59/1000</f>
        <v>4533.3010000000004</v>
      </c>
      <c r="C91" s="36">
        <f t="shared" ref="C91:AI91" si="19">+C59/1000</f>
        <v>5507.0829999999996</v>
      </c>
      <c r="D91" s="36">
        <f t="shared" si="19"/>
        <v>6141.3230000000003</v>
      </c>
      <c r="E91" s="36">
        <f t="shared" si="19"/>
        <v>6388.7780000000002</v>
      </c>
      <c r="F91" s="36">
        <f t="shared" si="19"/>
        <v>6323.9880000000003</v>
      </c>
      <c r="G91" s="36">
        <f t="shared" si="19"/>
        <v>7785.9740000000002</v>
      </c>
      <c r="H91" s="36">
        <f t="shared" si="19"/>
        <v>8597.9</v>
      </c>
      <c r="I91" s="36">
        <f t="shared" si="19"/>
        <v>10568.824000000001</v>
      </c>
      <c r="J91" s="36">
        <f t="shared" si="19"/>
        <v>13026.165000000001</v>
      </c>
      <c r="K91" s="36">
        <f t="shared" si="19"/>
        <v>16247.279</v>
      </c>
      <c r="L91" s="36">
        <f t="shared" si="19"/>
        <v>14198.941999999999</v>
      </c>
      <c r="M91" s="36">
        <f t="shared" si="19"/>
        <v>13455.471</v>
      </c>
      <c r="N91" s="36">
        <f t="shared" si="19"/>
        <v>11048.459000000001</v>
      </c>
      <c r="O91" s="36">
        <f t="shared" si="19"/>
        <v>13083.027</v>
      </c>
      <c r="P91" s="36">
        <f t="shared" si="19"/>
        <v>14301.124</v>
      </c>
      <c r="Q91" s="36">
        <f t="shared" si="19"/>
        <v>14686.323</v>
      </c>
      <c r="R91" s="36">
        <f t="shared" si="19"/>
        <v>16140.727999999999</v>
      </c>
      <c r="S91" s="36">
        <f t="shared" si="19"/>
        <v>17045.285</v>
      </c>
      <c r="T91" s="36">
        <f t="shared" si="19"/>
        <v>14198.826999999999</v>
      </c>
      <c r="U91" s="36">
        <f t="shared" si="19"/>
        <v>15447.581</v>
      </c>
      <c r="V91" s="36">
        <f t="shared" si="19"/>
        <v>19024.707999999999</v>
      </c>
      <c r="W91" s="36">
        <f t="shared" si="19"/>
        <v>19951.7</v>
      </c>
      <c r="X91" s="36">
        <f t="shared" si="19"/>
        <v>22132.44</v>
      </c>
      <c r="Y91" s="36">
        <f t="shared" si="19"/>
        <v>27500.947</v>
      </c>
      <c r="Z91" s="36">
        <f t="shared" si="19"/>
        <v>31046.028999999999</v>
      </c>
      <c r="AA91" s="36">
        <f t="shared" si="19"/>
        <v>31110.375</v>
      </c>
      <c r="AB91" s="36">
        <f t="shared" si="19"/>
        <v>33197.79</v>
      </c>
      <c r="AC91" s="36">
        <f t="shared" si="19"/>
        <v>36731.22</v>
      </c>
      <c r="AD91" s="36">
        <f t="shared" si="19"/>
        <v>35798.203000000001</v>
      </c>
      <c r="AE91" s="36">
        <f t="shared" si="19"/>
        <v>42997.993999999999</v>
      </c>
      <c r="AF91" s="36">
        <f t="shared" si="19"/>
        <v>51525.440000000002</v>
      </c>
      <c r="AG91" s="36">
        <f t="shared" si="19"/>
        <v>61537.94</v>
      </c>
      <c r="AH91" s="36">
        <f t="shared" si="19"/>
        <v>50477.116999999998</v>
      </c>
      <c r="AI91" s="36">
        <f t="shared" si="19"/>
        <v>60870.663</v>
      </c>
      <c r="AJ91" s="33"/>
      <c r="AK91" s="33"/>
      <c r="AL91" s="33"/>
      <c r="AM91" s="33"/>
      <c r="AN91" s="33"/>
      <c r="AO91" s="33"/>
      <c r="AP91" s="33"/>
      <c r="AQ91" s="33"/>
      <c r="AR91" s="33"/>
      <c r="AS91" s="33"/>
      <c r="AT91" s="33"/>
      <c r="AU91" s="33"/>
      <c r="AV91" s="33"/>
      <c r="AW91" s="33"/>
      <c r="AX91" s="33"/>
    </row>
    <row r="94" spans="1:50">
      <c r="B94" s="36" t="s">
        <v>1636</v>
      </c>
    </row>
    <row r="95" spans="1:50">
      <c r="B95">
        <f>+B89</f>
        <v>1990</v>
      </c>
      <c r="C95" s="36">
        <f t="shared" ref="C95:AI95" si="20">+C89</f>
        <v>1991</v>
      </c>
      <c r="D95" s="36">
        <f t="shared" si="20"/>
        <v>1992</v>
      </c>
      <c r="E95" s="36">
        <f t="shared" si="20"/>
        <v>1993</v>
      </c>
      <c r="F95" s="36">
        <f t="shared" si="20"/>
        <v>1994</v>
      </c>
      <c r="G95" s="36">
        <f t="shared" si="20"/>
        <v>1995</v>
      </c>
      <c r="H95" s="36">
        <f t="shared" si="20"/>
        <v>1996</v>
      </c>
      <c r="I95" s="36">
        <f t="shared" si="20"/>
        <v>1997</v>
      </c>
      <c r="J95" s="36">
        <f t="shared" si="20"/>
        <v>1998</v>
      </c>
      <c r="K95" s="36">
        <f t="shared" si="20"/>
        <v>1999</v>
      </c>
      <c r="L95" s="36">
        <f t="shared" si="20"/>
        <v>2000</v>
      </c>
      <c r="M95" s="36">
        <f t="shared" si="20"/>
        <v>2001</v>
      </c>
      <c r="N95" s="36">
        <f t="shared" si="20"/>
        <v>2002</v>
      </c>
      <c r="O95" s="36">
        <f t="shared" si="20"/>
        <v>2003</v>
      </c>
      <c r="P95" s="36">
        <f t="shared" si="20"/>
        <v>2004</v>
      </c>
      <c r="Q95" s="36">
        <f t="shared" si="20"/>
        <v>2005</v>
      </c>
      <c r="R95" s="36">
        <f t="shared" si="20"/>
        <v>2006</v>
      </c>
      <c r="S95" s="36">
        <f t="shared" si="20"/>
        <v>2007</v>
      </c>
      <c r="T95" s="36">
        <f t="shared" si="20"/>
        <v>2008</v>
      </c>
      <c r="U95" s="36">
        <f t="shared" si="20"/>
        <v>2009</v>
      </c>
      <c r="V95" s="36">
        <f t="shared" si="20"/>
        <v>2010</v>
      </c>
      <c r="W95" s="36">
        <f t="shared" si="20"/>
        <v>2011</v>
      </c>
      <c r="X95" s="36">
        <f t="shared" si="20"/>
        <v>2012</v>
      </c>
      <c r="Y95" s="36">
        <f t="shared" si="20"/>
        <v>2013</v>
      </c>
      <c r="Z95" s="36">
        <f t="shared" si="20"/>
        <v>2014</v>
      </c>
      <c r="AA95" s="36">
        <f t="shared" si="20"/>
        <v>2015</v>
      </c>
      <c r="AB95" s="36">
        <f t="shared" si="20"/>
        <v>2016</v>
      </c>
      <c r="AC95" s="36">
        <f t="shared" si="20"/>
        <v>2017</v>
      </c>
      <c r="AD95" s="36">
        <f t="shared" si="20"/>
        <v>2018</v>
      </c>
      <c r="AE95" s="36">
        <f t="shared" si="20"/>
        <v>2019</v>
      </c>
      <c r="AF95" s="36">
        <f t="shared" si="20"/>
        <v>2020</v>
      </c>
      <c r="AG95" s="36">
        <f t="shared" si="20"/>
        <v>2021</v>
      </c>
      <c r="AH95" s="36">
        <f t="shared" si="20"/>
        <v>2022</v>
      </c>
      <c r="AI95" s="36">
        <f t="shared" si="20"/>
        <v>2023</v>
      </c>
    </row>
    <row r="96" spans="1:50">
      <c r="A96" s="36" t="s">
        <v>1634</v>
      </c>
      <c r="B96" s="31">
        <f>+B8</f>
        <v>-21053</v>
      </c>
      <c r="C96" s="31">
        <f t="shared" ref="C96:AI96" si="21">+C8</f>
        <v>144543</v>
      </c>
      <c r="D96" s="31">
        <f t="shared" si="21"/>
        <v>286537</v>
      </c>
      <c r="E96" s="31">
        <f t="shared" si="21"/>
        <v>323497</v>
      </c>
      <c r="F96" s="31">
        <f t="shared" si="21"/>
        <v>401815</v>
      </c>
      <c r="G96" s="31">
        <f t="shared" si="21"/>
        <v>764644</v>
      </c>
      <c r="H96" s="31">
        <f t="shared" si="21"/>
        <v>1186434</v>
      </c>
      <c r="I96" s="31">
        <f t="shared" si="21"/>
        <v>1847681</v>
      </c>
      <c r="J96" s="31">
        <f t="shared" si="21"/>
        <v>1914686</v>
      </c>
      <c r="K96" s="31">
        <f t="shared" si="21"/>
        <v>2167203</v>
      </c>
      <c r="L96" s="31">
        <f t="shared" si="21"/>
        <v>2512441</v>
      </c>
      <c r="M96" s="31">
        <f t="shared" si="21"/>
        <v>2188694</v>
      </c>
      <c r="N96" s="31">
        <f t="shared" si="21"/>
        <v>1615646</v>
      </c>
      <c r="O96" s="31">
        <f t="shared" si="21"/>
        <v>2069138</v>
      </c>
      <c r="P96" s="31">
        <f t="shared" si="21"/>
        <v>2142108</v>
      </c>
      <c r="Q96" s="31">
        <f t="shared" si="21"/>
        <v>2128339</v>
      </c>
      <c r="R96" s="31">
        <f t="shared" si="21"/>
        <v>2538587</v>
      </c>
      <c r="S96" s="31">
        <f t="shared" si="21"/>
        <v>1550458</v>
      </c>
      <c r="T96" s="31">
        <f t="shared" si="21"/>
        <v>84059</v>
      </c>
      <c r="U96" s="31">
        <f t="shared" si="21"/>
        <v>-302337</v>
      </c>
      <c r="V96" s="31">
        <f t="shared" si="21"/>
        <v>56724</v>
      </c>
      <c r="W96" s="31">
        <f t="shared" si="21"/>
        <v>-510219</v>
      </c>
      <c r="X96" s="31">
        <f t="shared" si="21"/>
        <v>-232772</v>
      </c>
      <c r="Y96" s="31">
        <f t="shared" si="21"/>
        <v>1235875</v>
      </c>
      <c r="Z96" s="31">
        <f t="shared" si="21"/>
        <v>1097204</v>
      </c>
      <c r="AA96" s="31">
        <f t="shared" si="21"/>
        <v>1010293</v>
      </c>
      <c r="AB96" s="31">
        <f t="shared" si="21"/>
        <v>1434456</v>
      </c>
      <c r="AC96" s="31">
        <f t="shared" si="21"/>
        <v>2039870</v>
      </c>
      <c r="AD96" s="31">
        <f t="shared" si="21"/>
        <v>1733698</v>
      </c>
      <c r="AE96" s="31">
        <f t="shared" si="21"/>
        <v>2080270</v>
      </c>
      <c r="AF96" s="31">
        <f t="shared" si="21"/>
        <v>1347375</v>
      </c>
      <c r="AG96" s="31">
        <f t="shared" si="21"/>
        <v>3234338</v>
      </c>
      <c r="AH96" s="31">
        <f t="shared" si="21"/>
        <v>4742935</v>
      </c>
      <c r="AI96" s="31">
        <f t="shared" si="21"/>
        <v>4778658</v>
      </c>
    </row>
    <row r="97" spans="1:35">
      <c r="A97" s="36" t="s">
        <v>1635</v>
      </c>
      <c r="B97">
        <f>+B60</f>
        <v>-25577</v>
      </c>
      <c r="C97" s="36">
        <f t="shared" ref="C97:AI97" si="22">+C60</f>
        <v>138863</v>
      </c>
      <c r="D97" s="36">
        <f t="shared" si="22"/>
        <v>280648</v>
      </c>
      <c r="E97" s="36">
        <f t="shared" si="22"/>
        <v>316531</v>
      </c>
      <c r="F97" s="36">
        <f t="shared" si="22"/>
        <v>395947</v>
      </c>
      <c r="G97" s="36">
        <f t="shared" si="22"/>
        <v>757639</v>
      </c>
      <c r="H97" s="36">
        <f t="shared" si="22"/>
        <v>1178597</v>
      </c>
      <c r="I97" s="36">
        <f t="shared" si="22"/>
        <v>1836770</v>
      </c>
      <c r="J97" s="36">
        <f t="shared" si="22"/>
        <v>1903429</v>
      </c>
      <c r="K97" s="36">
        <f t="shared" si="22"/>
        <v>2153429</v>
      </c>
      <c r="L97" s="36">
        <f t="shared" si="22"/>
        <v>2497832</v>
      </c>
      <c r="M97" s="36">
        <f t="shared" si="22"/>
        <v>2169462</v>
      </c>
      <c r="N97" s="36">
        <f t="shared" si="22"/>
        <v>1597051</v>
      </c>
      <c r="O97" s="36">
        <f t="shared" si="22"/>
        <v>2050062</v>
      </c>
      <c r="P97" s="36">
        <f t="shared" si="22"/>
        <v>2123298</v>
      </c>
      <c r="Q97" s="36">
        <f t="shared" si="22"/>
        <v>2109374</v>
      </c>
      <c r="R97" s="36">
        <f t="shared" si="22"/>
        <v>2521610</v>
      </c>
      <c r="S97" s="36">
        <f t="shared" si="22"/>
        <v>1528228</v>
      </c>
      <c r="T97" s="36">
        <f t="shared" si="22"/>
        <v>62274</v>
      </c>
      <c r="U97" s="36">
        <f t="shared" si="22"/>
        <v>-325372</v>
      </c>
      <c r="V97" s="36">
        <f t="shared" si="22"/>
        <v>27527</v>
      </c>
      <c r="W97" s="36">
        <f t="shared" si="22"/>
        <v>-537665</v>
      </c>
      <c r="X97" s="36">
        <f t="shared" si="22"/>
        <v>-270658</v>
      </c>
      <c r="Y97" s="36">
        <f t="shared" si="22"/>
        <v>1195081</v>
      </c>
      <c r="Z97" s="36">
        <f t="shared" si="22"/>
        <v>1052083</v>
      </c>
      <c r="AA97" s="36">
        <f t="shared" si="22"/>
        <v>959889</v>
      </c>
      <c r="AB97" s="36">
        <f t="shared" si="22"/>
        <v>1366715</v>
      </c>
      <c r="AC97" s="36">
        <f t="shared" si="22"/>
        <v>1971177</v>
      </c>
      <c r="AD97" s="36">
        <f t="shared" si="22"/>
        <v>1655468</v>
      </c>
      <c r="AE97" s="36">
        <f t="shared" si="22"/>
        <v>1996795</v>
      </c>
      <c r="AF97" s="36">
        <f t="shared" si="22"/>
        <v>1257041</v>
      </c>
      <c r="AG97" s="36">
        <f t="shared" si="22"/>
        <v>3128234</v>
      </c>
      <c r="AH97" s="36">
        <f t="shared" si="22"/>
        <v>4633174</v>
      </c>
      <c r="AI97" s="36">
        <f t="shared" si="22"/>
        <v>4654829</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G80"/>
  <sheetViews>
    <sheetView topLeftCell="A4" workbookViewId="0">
      <selection activeCell="AD24" sqref="AD24"/>
    </sheetView>
  </sheetViews>
  <sheetFormatPr defaultRowHeight="15"/>
  <cols>
    <col min="2" max="2" width="35" customWidth="1"/>
    <col min="3" max="3" width="35" style="70" customWidth="1"/>
  </cols>
  <sheetData>
    <row r="3" spans="2:28">
      <c r="C3" s="70" t="s">
        <v>1</v>
      </c>
      <c r="D3">
        <v>2002</v>
      </c>
      <c r="E3">
        <f>+D3+1</f>
        <v>2003</v>
      </c>
      <c r="F3" s="70">
        <f t="shared" ref="F3:Y3" si="0">+E3+1</f>
        <v>2004</v>
      </c>
      <c r="G3" s="70">
        <f t="shared" si="0"/>
        <v>2005</v>
      </c>
      <c r="H3" s="70">
        <f t="shared" si="0"/>
        <v>2006</v>
      </c>
      <c r="I3" s="70">
        <f t="shared" si="0"/>
        <v>2007</v>
      </c>
      <c r="J3" s="70">
        <f t="shared" si="0"/>
        <v>2008</v>
      </c>
      <c r="K3" s="70">
        <f t="shared" si="0"/>
        <v>2009</v>
      </c>
      <c r="L3" s="70">
        <f t="shared" si="0"/>
        <v>2010</v>
      </c>
      <c r="M3" s="70">
        <f t="shared" si="0"/>
        <v>2011</v>
      </c>
      <c r="N3" s="70">
        <f t="shared" si="0"/>
        <v>2012</v>
      </c>
      <c r="O3" s="70">
        <f t="shared" si="0"/>
        <v>2013</v>
      </c>
      <c r="P3" s="70">
        <f t="shared" si="0"/>
        <v>2014</v>
      </c>
      <c r="Q3" s="70">
        <f t="shared" si="0"/>
        <v>2015</v>
      </c>
      <c r="R3" s="70">
        <f t="shared" si="0"/>
        <v>2016</v>
      </c>
      <c r="S3" s="70">
        <f t="shared" si="0"/>
        <v>2017</v>
      </c>
      <c r="T3" s="70">
        <f t="shared" si="0"/>
        <v>2018</v>
      </c>
      <c r="U3" s="70">
        <f t="shared" si="0"/>
        <v>2019</v>
      </c>
      <c r="V3" s="70">
        <f t="shared" si="0"/>
        <v>2020</v>
      </c>
      <c r="W3" s="70">
        <f t="shared" si="0"/>
        <v>2021</v>
      </c>
      <c r="X3" s="70">
        <f t="shared" si="0"/>
        <v>2022</v>
      </c>
      <c r="Y3" s="70">
        <f t="shared" si="0"/>
        <v>2023</v>
      </c>
      <c r="Z3" s="70"/>
      <c r="AA3" s="70"/>
      <c r="AB3" s="70"/>
    </row>
    <row r="4" spans="2:28">
      <c r="B4" t="s">
        <v>2394</v>
      </c>
      <c r="C4" s="70" t="s">
        <v>2395</v>
      </c>
      <c r="D4">
        <f>+s9a!P169+s9a!P171</f>
        <v>3214.1</v>
      </c>
      <c r="E4" s="70">
        <f>+s9a!Q169+s9a!Q171</f>
        <v>4627.8</v>
      </c>
      <c r="F4" s="70">
        <f>+s9a!R169+s9a!R171</f>
        <v>5730.9</v>
      </c>
      <c r="G4" s="70">
        <f>+s9a!S169+s9a!S171</f>
        <v>6767</v>
      </c>
      <c r="H4" s="70">
        <f>+s9a!T169+s9a!T171</f>
        <v>8623.2999999999993</v>
      </c>
      <c r="I4" s="70">
        <f>+s9a!U169+s9a!U171</f>
        <v>10339</v>
      </c>
      <c r="J4" s="70">
        <f>+s9a!V169+s9a!V171</f>
        <v>5676.5</v>
      </c>
      <c r="K4" s="70">
        <f>+s9a!W169+s9a!W171</f>
        <v>8092.5</v>
      </c>
      <c r="L4" s="70">
        <f>+s9a!X169+s9a!X171</f>
        <v>9521.0999999999985</v>
      </c>
      <c r="M4" s="70">
        <f>+s9a!Y169+s9a!Y171</f>
        <v>8821.5</v>
      </c>
      <c r="N4" s="70">
        <f>+s9a!Z169+s9a!Z171</f>
        <v>10305.799999999999</v>
      </c>
      <c r="O4" s="70">
        <f>+s9a!AA169+s9a!AA171</f>
        <v>12527.099999999999</v>
      </c>
      <c r="P4" s="70">
        <f>+s9a!AB169+s9a!AB171</f>
        <v>12830.2</v>
      </c>
      <c r="Q4" s="70">
        <f>+s9a!AC169+s9a!AC171</f>
        <v>12568.5</v>
      </c>
      <c r="R4" s="70">
        <f>+s9a!AD169+s9a!AD171</f>
        <v>13332.1</v>
      </c>
      <c r="S4" s="70">
        <f>+s9a!AE169+s9a!AE171</f>
        <v>16801.900000000001</v>
      </c>
      <c r="T4" s="70">
        <f>+s9a!AF169+s9a!AF171</f>
        <v>14038.7</v>
      </c>
      <c r="U4" s="70">
        <f>+s9a!AG169+s9a!AG171</f>
        <v>16964</v>
      </c>
      <c r="V4" s="70">
        <f>+s9a!AH169+s9a!AH171</f>
        <v>18808.8</v>
      </c>
      <c r="W4" s="70">
        <f>+s9a!AI169+s9a!AI171</f>
        <v>21788.1</v>
      </c>
      <c r="X4" s="70">
        <f>+s9a!AJ169+s9a!AJ171</f>
        <v>18383</v>
      </c>
      <c r="Y4" s="70">
        <f>+s9a!AK169+s9a!AK171</f>
        <v>21121.9</v>
      </c>
      <c r="Z4" s="70"/>
    </row>
    <row r="5" spans="2:28">
      <c r="B5" t="s">
        <v>2396</v>
      </c>
      <c r="C5" s="70" t="s">
        <v>2397</v>
      </c>
      <c r="D5">
        <f>+('BEA IIP 1.3'!D11+'BEA IIP 1.3'!D13)/1000</f>
        <v>3214.09</v>
      </c>
      <c r="E5" s="70">
        <f>+('BEA IIP 1.3'!E11+'BEA IIP 1.3'!E13)/1000</f>
        <v>4627.857</v>
      </c>
      <c r="F5" s="70">
        <f>+('BEA IIP 1.3'!F11+'BEA IIP 1.3'!F13)/1000</f>
        <v>5730.9629999999997</v>
      </c>
      <c r="G5" s="70">
        <f>+('BEA IIP 1.3'!G11+'BEA IIP 1.3'!G13)/1000</f>
        <v>6767.0069999999996</v>
      </c>
      <c r="H5" s="70">
        <f>+('BEA IIP 1.3'!H11+'BEA IIP 1.3'!H13)/1000</f>
        <v>8623.2610000000004</v>
      </c>
      <c r="I5" s="70">
        <f>+('BEA IIP 1.3'!I11+'BEA IIP 1.3'!I13)/1000</f>
        <v>10338.958000000001</v>
      </c>
      <c r="J5" s="70">
        <f>+('BEA IIP 1.3'!J11+'BEA IIP 1.3'!J13)/1000</f>
        <v>5676.5749999999998</v>
      </c>
      <c r="K5" s="70">
        <f>+('BEA IIP 1.3'!K11+'BEA IIP 1.3'!K13)/1000</f>
        <v>8092.4740000000002</v>
      </c>
      <c r="L5" s="70">
        <f>+('BEA IIP 1.3'!L11+'BEA IIP 1.3'!L13)/1000</f>
        <v>9521.0959999999995</v>
      </c>
      <c r="M5" s="70">
        <f>+('BEA IIP 1.3'!M11+'BEA IIP 1.3'!M13)/1000</f>
        <v>8821.49</v>
      </c>
      <c r="N5" s="70">
        <f>+('BEA IIP 1.3'!N11+'BEA IIP 1.3'!N13)/1000</f>
        <v>10305.752</v>
      </c>
      <c r="O5" s="70">
        <f>+('BEA IIP 1.3'!O11+'BEA IIP 1.3'!O13)/1000</f>
        <v>12527.103999999999</v>
      </c>
      <c r="P5" s="70">
        <f>+('BEA IIP 1.3'!P11+'BEA IIP 1.3'!P13)/1000</f>
        <v>12830.215</v>
      </c>
      <c r="Q5" s="70">
        <f>+('BEA IIP 1.3'!Q11+'BEA IIP 1.3'!Q13)/1000</f>
        <v>12568.5</v>
      </c>
      <c r="R5" s="70">
        <f>+('BEA IIP 1.3'!R11+'BEA IIP 1.3'!R13)/1000</f>
        <v>13332.129000000001</v>
      </c>
      <c r="S5" s="70">
        <f>+('BEA IIP 1.3'!S11+'BEA IIP 1.3'!S13)/1000</f>
        <v>16801.942999999999</v>
      </c>
      <c r="T5" s="70">
        <f>+('BEA IIP 1.3'!T11+'BEA IIP 1.3'!T13)/1000</f>
        <v>14038.633</v>
      </c>
      <c r="U5" s="70">
        <f>+('BEA IIP 1.3'!U11+'BEA IIP 1.3'!U13)/1000</f>
        <v>16963.977999999999</v>
      </c>
      <c r="V5" s="70">
        <f>+('BEA IIP 1.3'!V11+'BEA IIP 1.3'!V13)/1000</f>
        <v>18808.797999999999</v>
      </c>
      <c r="W5" s="70">
        <f>+('BEA IIP 1.3'!W11+'BEA IIP 1.3'!W13)/1000</f>
        <v>21788.093000000001</v>
      </c>
      <c r="X5" s="70">
        <f>+('BEA IIP 1.3'!X11+'BEA IIP 1.3'!X13)/1000</f>
        <v>18382.958999999999</v>
      </c>
      <c r="Y5" s="70">
        <f>+('BEA IIP 1.3'!Y11+'BEA IIP 1.3'!Y13)/1000</f>
        <v>20971.266</v>
      </c>
    </row>
    <row r="6" spans="2:28" s="78" customFormat="1">
      <c r="B6" s="78" t="s">
        <v>2430</v>
      </c>
      <c r="C6" s="78" t="s">
        <v>2397</v>
      </c>
      <c r="D6" s="78">
        <f>+'BEA IIP 1.3'!D13/1000</f>
        <v>1373.98</v>
      </c>
      <c r="E6" s="78">
        <f>+'BEA IIP 1.3'!E13/1000</f>
        <v>2079.422</v>
      </c>
      <c r="F6" s="78">
        <f>+'BEA IIP 1.3'!F13/1000</f>
        <v>2560.4180000000001</v>
      </c>
      <c r="G6" s="78">
        <f>+'BEA IIP 1.3'!G13/1000</f>
        <v>3317.7049999999999</v>
      </c>
      <c r="H6" s="78">
        <f>+'BEA IIP 1.3'!H13/1000</f>
        <v>4328.96</v>
      </c>
      <c r="I6" s="78">
        <f>+'BEA IIP 1.3'!I13/1000</f>
        <v>5247.99</v>
      </c>
      <c r="J6" s="78">
        <f>+'BEA IIP 1.3'!J13/1000</f>
        <v>2748.4279999999999</v>
      </c>
      <c r="K6" s="78">
        <f>+'BEA IIP 1.3'!K13/1000</f>
        <v>3995.2950000000001</v>
      </c>
      <c r="L6" s="78">
        <f>+'BEA IIP 1.3'!L13/1000</f>
        <v>4900.2460000000001</v>
      </c>
      <c r="M6" s="78">
        <f>+'BEA IIP 1.3'!M13/1000</f>
        <v>4501.4380000000001</v>
      </c>
      <c r="N6" s="78">
        <f>+'BEA IIP 1.3'!N13/1000</f>
        <v>5321.857</v>
      </c>
      <c r="O6" s="78">
        <f>+'BEA IIP 1.3'!O13/1000</f>
        <v>6472.8770000000004</v>
      </c>
      <c r="P6" s="78">
        <f>+'BEA IIP 1.3'!P13/1000</f>
        <v>6770.6289999999999</v>
      </c>
      <c r="Q6" s="78">
        <f>+'BEA IIP 1.3'!Q13/1000</f>
        <v>6756.1629999999996</v>
      </c>
      <c r="R6" s="78">
        <f>+'BEA IIP 1.3'!R13/1000</f>
        <v>7146.32</v>
      </c>
      <c r="S6" s="78">
        <f>+'BEA IIP 1.3'!S13/1000</f>
        <v>9118.1380000000008</v>
      </c>
      <c r="T6" s="78">
        <f>+'BEA IIP 1.3'!T13/1000</f>
        <v>7899.5630000000001</v>
      </c>
      <c r="U6" s="78">
        <f>+'BEA IIP 1.3'!U13/1000</f>
        <v>9478.0139999999992</v>
      </c>
      <c r="V6" s="78">
        <f>+'BEA IIP 1.3'!V13/1000</f>
        <v>10615.016</v>
      </c>
      <c r="W6" s="78">
        <f>+'BEA IIP 1.3'!W13/1000</f>
        <v>12061.294</v>
      </c>
      <c r="X6" s="78">
        <f>+'BEA IIP 1.3'!X13/1000</f>
        <v>10305.962</v>
      </c>
      <c r="Y6" s="78">
        <f>+'BEA IIP 1.3'!Y13/1000</f>
        <v>11475.356</v>
      </c>
    </row>
    <row r="7" spans="2:28">
      <c r="B7" t="s">
        <v>2398</v>
      </c>
      <c r="C7" s="70" t="s">
        <v>2395</v>
      </c>
      <c r="D7">
        <f>+s9a!P113</f>
        <v>-701.9</v>
      </c>
      <c r="E7" s="70">
        <f>+s9a!Q113</f>
        <v>1141.5</v>
      </c>
      <c r="F7" s="70">
        <f>+s9a!R113</f>
        <v>726.3</v>
      </c>
      <c r="G7" s="70">
        <f>+s9a!S113</f>
        <v>704.9</v>
      </c>
      <c r="H7" s="70">
        <f>+s9a!T113</f>
        <v>1464.9</v>
      </c>
      <c r="I7" s="70">
        <f>+s9a!U113</f>
        <v>1145.5999999999999</v>
      </c>
      <c r="J7" s="70">
        <f>+s9a!V113</f>
        <v>-4975.8</v>
      </c>
      <c r="K7" s="70">
        <f>+s9a!W113</f>
        <v>2091.3000000000002</v>
      </c>
      <c r="L7" s="70">
        <f>+s9a!X113</f>
        <v>755.3</v>
      </c>
      <c r="M7" s="70">
        <f>+s9a!Y113</f>
        <v>-1345.8</v>
      </c>
      <c r="N7" s="70">
        <f>+s9a!Z113</f>
        <v>1018.3</v>
      </c>
      <c r="O7" s="70">
        <f>+s9a!AA113</f>
        <v>1618.9</v>
      </c>
      <c r="P7" s="70">
        <f>+s9a!AB113</f>
        <v>-518.9</v>
      </c>
      <c r="Q7" s="70">
        <f>+s9a!AC113</f>
        <v>-769</v>
      </c>
      <c r="R7" s="70">
        <f>+s9a!AD113</f>
        <v>274.60000000000002</v>
      </c>
      <c r="S7" s="70">
        <f>+s9a!AE113</f>
        <v>2876.3</v>
      </c>
      <c r="T7" s="70">
        <f>+s9a!AF113</f>
        <v>-2767.7</v>
      </c>
      <c r="U7" s="70">
        <f>+s9a!AG113</f>
        <v>2797.3</v>
      </c>
      <c r="V7" s="70">
        <f>+s9a!AH113</f>
        <v>1031.9000000000001</v>
      </c>
      <c r="W7" s="70">
        <f>+s9a!AI113</f>
        <v>2359.8000000000002</v>
      </c>
      <c r="X7" s="70">
        <f>+s9a!AJ113</f>
        <v>-4085.9</v>
      </c>
      <c r="Y7" s="70">
        <f>+s9a!AK113</f>
        <v>2459.6999999999998</v>
      </c>
    </row>
    <row r="8" spans="2:28">
      <c r="B8" t="s">
        <v>2400</v>
      </c>
      <c r="C8" s="70" t="s">
        <v>2397</v>
      </c>
      <c r="E8">
        <f>+('BEA IIP 1.3'!E44+'BEA IIP 1.3'!E46)/1000</f>
        <v>406.16500000000002</v>
      </c>
      <c r="F8" s="70">
        <f>+('BEA IIP 1.3'!F44+'BEA IIP 1.3'!F46)/1000</f>
        <v>264.60000000000002</v>
      </c>
      <c r="G8" s="70">
        <f>+('BEA IIP 1.3'!G44+'BEA IIP 1.3'!G46)/1000</f>
        <v>-381.15</v>
      </c>
      <c r="H8" s="70">
        <f>+('BEA IIP 1.3'!H44+'BEA IIP 1.3'!H46)/1000</f>
        <v>367.77699999999999</v>
      </c>
      <c r="I8" s="70">
        <f>+('BEA IIP 1.3'!I44+'BEA IIP 1.3'!I46)/1000</f>
        <v>652.87199999999996</v>
      </c>
      <c r="J8" s="70">
        <f>+('BEA IIP 1.3'!J44+'BEA IIP 1.3'!J46)/1000</f>
        <v>-703.84900000000005</v>
      </c>
      <c r="K8" s="70">
        <f>+('BEA IIP 1.3'!K44+'BEA IIP 1.3'!K46)/1000</f>
        <v>437.26900000000001</v>
      </c>
      <c r="L8" s="70">
        <f>+('BEA IIP 1.3'!L44+'BEA IIP 1.3'!L46)/1000</f>
        <v>-5.7850000000000001</v>
      </c>
      <c r="M8" s="70">
        <f>+('BEA IIP 1.3'!M44+'BEA IIP 1.3'!M46)/1000</f>
        <v>-21.946999999999999</v>
      </c>
      <c r="N8" s="70">
        <f>+('BEA IIP 1.3'!N44+'BEA IIP 1.3'!N46)/1000</f>
        <v>31.369</v>
      </c>
      <c r="O8" s="70">
        <f>+('BEA IIP 1.3'!O44+'BEA IIP 1.3'!O46)/1000</f>
        <v>-233.904</v>
      </c>
      <c r="P8" s="70">
        <f>+('BEA IIP 1.3'!P44+'BEA IIP 1.3'!P46)/1000</f>
        <v>-1132.3409999999999</v>
      </c>
      <c r="Q8" s="70">
        <f>+('BEA IIP 1.3'!Q44+'BEA IIP 1.3'!Q46)/1000</f>
        <v>-1010.968</v>
      </c>
      <c r="R8" s="70">
        <f>+('BEA IIP 1.3'!R44+'BEA IIP 1.3'!R46)/1000</f>
        <v>-459.02800000000002</v>
      </c>
      <c r="S8" s="70">
        <f>+('BEA IIP 1.3'!S44+'BEA IIP 1.3'!S46)/1000</f>
        <v>1153.9359999999999</v>
      </c>
      <c r="T8" s="70">
        <f>+('BEA IIP 1.3'!T44+'BEA IIP 1.3'!T46)/1000</f>
        <v>-650.79</v>
      </c>
      <c r="U8" s="70">
        <f>+('BEA IIP 1.3'!U44+'BEA IIP 1.3'!U46)/1000</f>
        <v>117.768</v>
      </c>
      <c r="V8" s="70">
        <f>+('BEA IIP 1.3'!V44+'BEA IIP 1.3'!V46)/1000</f>
        <v>984.81799999999998</v>
      </c>
      <c r="W8" s="70">
        <f>+('BEA IIP 1.3'!W44+'BEA IIP 1.3'!W46)/1000</f>
        <v>-922.85500000000002</v>
      </c>
      <c r="X8" s="70">
        <f>+('BEA IIP 1.3'!X44+'BEA IIP 1.3'!X46)/1000</f>
        <v>-1120.702</v>
      </c>
      <c r="Y8" s="70">
        <f>+('BEA IIP 1.3'!Y44+'BEA IIP 1.3'!Y46)/1000</f>
        <v>478.91</v>
      </c>
    </row>
    <row r="9" spans="2:28">
      <c r="B9" t="s">
        <v>2399</v>
      </c>
      <c r="C9" s="70" t="s">
        <v>2397</v>
      </c>
      <c r="E9">
        <f>+('BEA IIP 1.3'!E28+'BEA IIP 1.3'!E30)/1000</f>
        <v>744.03200000000004</v>
      </c>
      <c r="F9" s="70">
        <f>+('BEA IIP 1.3'!F28+'BEA IIP 1.3'!F30)/1000</f>
        <v>464.65499999999997</v>
      </c>
      <c r="G9" s="70">
        <f>+('BEA IIP 1.3'!G28+'BEA IIP 1.3'!G30)/1000</f>
        <v>1081.463</v>
      </c>
      <c r="H9" s="70">
        <f>+('BEA IIP 1.3'!H28+'BEA IIP 1.3'!H30)/1000</f>
        <v>1091.1610000000001</v>
      </c>
      <c r="I9" s="70">
        <f>+('BEA IIP 1.3'!I28+'BEA IIP 1.3'!I30)/1000</f>
        <v>498.53199999999998</v>
      </c>
      <c r="J9" s="70">
        <f>+('BEA IIP 1.3'!J28+'BEA IIP 1.3'!J30)/1000</f>
        <v>-4216.0360000000001</v>
      </c>
      <c r="K9" s="70">
        <f>+('BEA IIP 1.3'!K28+'BEA IIP 1.3'!K30)/1000</f>
        <v>1674.653</v>
      </c>
      <c r="L9" s="70">
        <f>+('BEA IIP 1.3'!L28+'BEA IIP 1.3'!L30)/1000</f>
        <v>759.26099999999997</v>
      </c>
      <c r="M9" s="70">
        <f>+('BEA IIP 1.3'!M28+'BEA IIP 1.3'!M30)/1000</f>
        <v>-1311.377</v>
      </c>
      <c r="N9" s="70">
        <f>+('BEA IIP 1.3'!N28+'BEA IIP 1.3'!N30)/1000</f>
        <v>993.08799999999997</v>
      </c>
      <c r="O9" s="70">
        <f>+('BEA IIP 1.3'!O28+'BEA IIP 1.3'!O30)/1000</f>
        <v>1901.508</v>
      </c>
      <c r="P9" s="70">
        <f>+('BEA IIP 1.3'!P28+'BEA IIP 1.3'!P30)/1000</f>
        <v>563.37099999999998</v>
      </c>
      <c r="Q9" s="70">
        <f>+('BEA IIP 1.3'!Q28+'BEA IIP 1.3'!Q30)/1000</f>
        <v>265.11399999999998</v>
      </c>
      <c r="R9" s="70">
        <f>+('BEA IIP 1.3'!R28+'BEA IIP 1.3'!R30)/1000</f>
        <v>750.96</v>
      </c>
      <c r="S9" s="70">
        <f>+('BEA IIP 1.3'!S28+'BEA IIP 1.3'!S30)/1000</f>
        <v>1705.78</v>
      </c>
      <c r="T9" s="70">
        <f>+('BEA IIP 1.3'!T28+'BEA IIP 1.3'!T30)/1000</f>
        <v>-2052.377</v>
      </c>
      <c r="U9" s="70">
        <f>+('BEA IIP 1.3'!U28+'BEA IIP 1.3'!U30)/1000</f>
        <v>2647.866</v>
      </c>
      <c r="V9" s="70">
        <f>+('BEA IIP 1.3'!V28+'BEA IIP 1.3'!V30)/1000</f>
        <v>29.163</v>
      </c>
      <c r="W9" s="70">
        <f>+('BEA IIP 1.3'!W28+'BEA IIP 1.3'!W30)/1000</f>
        <v>3280.26</v>
      </c>
      <c r="X9" s="70">
        <f>+('BEA IIP 1.3'!X28+'BEA IIP 1.3'!X30)/1000</f>
        <v>-2793.0140000000001</v>
      </c>
      <c r="Y9" s="70">
        <f>+('BEA IIP 1.3'!Y28+'BEA IIP 1.3'!Y30)/1000</f>
        <v>1820.8910000000001</v>
      </c>
    </row>
    <row r="10" spans="2:28" s="78" customFormat="1">
      <c r="B10" s="78" t="s">
        <v>2424</v>
      </c>
      <c r="E10" s="78">
        <f>+'BEA IIP 1.3'!E46/1000</f>
        <v>206.09700000000001</v>
      </c>
      <c r="F10" s="78">
        <f>+'BEA IIP 1.3'!F46/1000</f>
        <v>147.369</v>
      </c>
      <c r="G10" s="78">
        <f>+'BEA IIP 1.3'!G46/1000</f>
        <v>-177.411</v>
      </c>
      <c r="H10" s="78">
        <f>+'BEA IIP 1.3'!H46/1000</f>
        <v>184.45500000000001</v>
      </c>
      <c r="I10" s="78">
        <f>+'BEA IIP 1.3'!I46/1000</f>
        <v>385.29</v>
      </c>
      <c r="J10" s="78">
        <f>+'BEA IIP 1.3'!J46/1000</f>
        <v>-498.16</v>
      </c>
      <c r="K10" s="78">
        <f>+'BEA IIP 1.3'!K46/1000</f>
        <v>257.53300000000002</v>
      </c>
      <c r="L10" s="78">
        <f>+'BEA IIP 1.3'!L46/1000</f>
        <v>-25.245000000000001</v>
      </c>
      <c r="M10" s="78">
        <f>+'BEA IIP 1.3'!M46/1000</f>
        <v>-10.068</v>
      </c>
      <c r="N10" s="78">
        <f>+'BEA IIP 1.3'!N46/1000</f>
        <v>-22.58</v>
      </c>
      <c r="O10" s="78">
        <f>+'BEA IIP 1.3'!O46/1000</f>
        <v>-188.57300000000001</v>
      </c>
      <c r="P10" s="78">
        <f>+'BEA IIP 1.3'!P46/1000</f>
        <v>-688.58699999999999</v>
      </c>
      <c r="Q10" s="78">
        <f>+'BEA IIP 1.3'!Q46/1000</f>
        <v>-561.298</v>
      </c>
      <c r="R10" s="78">
        <f>+'BEA IIP 1.3'!R46/1000</f>
        <v>-281.16199999999998</v>
      </c>
      <c r="S10" s="78">
        <f>+'BEA IIP 1.3'!S46/1000</f>
        <v>647.15200000000004</v>
      </c>
      <c r="T10" s="78">
        <f>+'BEA IIP 1.3'!T46/1000</f>
        <v>-396.93900000000002</v>
      </c>
      <c r="U10" s="78">
        <f>+'BEA IIP 1.3'!U46/1000</f>
        <v>77.144000000000005</v>
      </c>
      <c r="V10" s="78">
        <f>+'BEA IIP 1.3'!V46/1000</f>
        <v>573.66899999999998</v>
      </c>
      <c r="W10" s="78">
        <f>+'BEA IIP 1.3'!W46/1000</f>
        <v>-579.41200000000003</v>
      </c>
      <c r="X10" s="78">
        <f>+'BEA IIP 1.3'!X46/1000</f>
        <v>-733.21199999999999</v>
      </c>
      <c r="Y10" s="78">
        <f>+'BEA IIP 1.3'!Y46/1000</f>
        <v>233.2</v>
      </c>
    </row>
    <row r="11" spans="2:28" s="78" customFormat="1">
      <c r="B11" s="78" t="s">
        <v>2425</v>
      </c>
      <c r="E11" s="78">
        <f>+'BEA IIP 1.3'!E30/1000</f>
        <v>381.34199999999998</v>
      </c>
      <c r="F11" s="78">
        <f>+'BEA IIP 1.3'!F30/1000</f>
        <v>248.874</v>
      </c>
      <c r="G11" s="78">
        <f>+'BEA IIP 1.3'!G30/1000</f>
        <v>645.83600000000001</v>
      </c>
      <c r="H11" s="78">
        <f>+'BEA IIP 1.3'!H30/1000</f>
        <v>689.46900000000005</v>
      </c>
      <c r="I11" s="78">
        <f>+'BEA IIP 1.3'!I30/1000</f>
        <v>385.95800000000003</v>
      </c>
      <c r="J11" s="78">
        <f>+'BEA IIP 1.3'!J30/1000</f>
        <v>-1962.8520000000001</v>
      </c>
      <c r="K11" s="78">
        <f>+'BEA IIP 1.3'!K30/1000</f>
        <v>925.63800000000003</v>
      </c>
      <c r="L11" s="78">
        <f>+'BEA IIP 1.3'!L30/1000</f>
        <v>595.19899999999996</v>
      </c>
      <c r="M11" s="78">
        <f>+'BEA IIP 1.3'!M30/1000</f>
        <v>-637.202</v>
      </c>
      <c r="N11" s="78">
        <f>+'BEA IIP 1.3'!N30/1000</f>
        <v>698.28</v>
      </c>
      <c r="O11" s="78">
        <f>+'BEA IIP 1.3'!O30/1000</f>
        <v>1096.865</v>
      </c>
      <c r="P11" s="78">
        <f>+'BEA IIP 1.3'!P30/1000</f>
        <v>458.53199999999998</v>
      </c>
      <c r="Q11" s="78">
        <f>+'BEA IIP 1.3'!Q30/1000</f>
        <v>331.80500000000001</v>
      </c>
      <c r="R11" s="78">
        <f>+'BEA IIP 1.3'!R30/1000</f>
        <v>507.97</v>
      </c>
      <c r="S11" s="78">
        <f>+'BEA IIP 1.3'!S30/1000</f>
        <v>1123.6420000000001</v>
      </c>
      <c r="T11" s="78">
        <f>+'BEA IIP 1.3'!T30/1000</f>
        <v>-1006.388</v>
      </c>
      <c r="U11" s="78">
        <f>+'BEA IIP 1.3'!U30/1000</f>
        <v>1544.4059999999999</v>
      </c>
      <c r="V11" s="78">
        <f>+'BEA IIP 1.3'!V30/1000</f>
        <v>50.573999999999998</v>
      </c>
      <c r="W11" s="78">
        <f>+'BEA IIP 1.3'!W30/1000</f>
        <v>1782.002</v>
      </c>
      <c r="X11" s="78">
        <f>+'BEA IIP 1.3'!X30/1000</f>
        <v>-1213.9570000000001</v>
      </c>
      <c r="Y11" s="78">
        <f>+'BEA IIP 1.3'!Y30/1000</f>
        <v>1023.496</v>
      </c>
    </row>
    <row r="12" spans="2:28">
      <c r="B12" t="s">
        <v>2401</v>
      </c>
      <c r="E12">
        <f>+E7-E8-E9</f>
        <v>-8.6970000000000027</v>
      </c>
      <c r="F12" s="70">
        <f t="shared" ref="F12:Y12" si="1">+F7-F8-F9</f>
        <v>-2.9550000000000409</v>
      </c>
      <c r="G12" s="70">
        <f t="shared" si="1"/>
        <v>4.5869999999999891</v>
      </c>
      <c r="H12" s="70">
        <f t="shared" si="1"/>
        <v>5.9619999999999891</v>
      </c>
      <c r="I12" s="70">
        <f t="shared" si="1"/>
        <v>-5.8040000000000305</v>
      </c>
      <c r="J12" s="70">
        <f t="shared" si="1"/>
        <v>-55.914999999999964</v>
      </c>
      <c r="K12" s="70">
        <f t="shared" si="1"/>
        <v>-20.621999999999844</v>
      </c>
      <c r="L12" s="70">
        <f t="shared" si="1"/>
        <v>1.8239999999999554</v>
      </c>
      <c r="M12" s="70">
        <f t="shared" si="1"/>
        <v>-12.476000000000113</v>
      </c>
      <c r="N12" s="70">
        <f t="shared" si="1"/>
        <v>-6.1570000000000391</v>
      </c>
      <c r="O12" s="70">
        <f t="shared" si="1"/>
        <v>-48.703999999999951</v>
      </c>
      <c r="P12" s="70">
        <f t="shared" si="1"/>
        <v>50.069999999999936</v>
      </c>
      <c r="Q12" s="70">
        <f t="shared" si="1"/>
        <v>-23.146000000000015</v>
      </c>
      <c r="R12" s="70">
        <f t="shared" si="1"/>
        <v>-17.331999999999994</v>
      </c>
      <c r="S12" s="70">
        <f t="shared" si="1"/>
        <v>16.584000000000287</v>
      </c>
      <c r="T12" s="70">
        <f t="shared" si="1"/>
        <v>-64.532999999999902</v>
      </c>
      <c r="U12" s="70">
        <f t="shared" si="1"/>
        <v>31.666000000000167</v>
      </c>
      <c r="V12" s="70">
        <f t="shared" si="1"/>
        <v>17.919000000000107</v>
      </c>
      <c r="W12" s="70">
        <f t="shared" si="1"/>
        <v>2.3949999999999818</v>
      </c>
      <c r="X12" s="70">
        <f t="shared" si="1"/>
        <v>-172.1840000000002</v>
      </c>
      <c r="Y12" s="70">
        <f t="shared" si="1"/>
        <v>159.89899999999966</v>
      </c>
    </row>
    <row r="13" spans="2:28">
      <c r="Z13" s="70"/>
    </row>
    <row r="14" spans="2:28">
      <c r="B14" s="70" t="s">
        <v>2408</v>
      </c>
      <c r="C14" s="70" t="s">
        <v>2395</v>
      </c>
      <c r="D14">
        <f>+s9a!P141+s9a!P142+s9a!P143+s9a!P144</f>
        <v>2994.3999999999996</v>
      </c>
      <c r="E14" s="70">
        <f>+s9a!Q141+s9a!Q142+s9a!Q143+s9a!Q144</f>
        <v>3976</v>
      </c>
      <c r="F14" s="70">
        <f>+s9a!R141+s9a!R142+s9a!R143+s9a!R144</f>
        <v>4522</v>
      </c>
      <c r="G14" s="70">
        <f>+s9a!S141+s9a!S142+s9a!S143+s9a!S144</f>
        <v>4787.8</v>
      </c>
      <c r="H14" s="70">
        <f>+s9a!T141+s9a!T142+s9a!T143+s9a!T144</f>
        <v>5687.4</v>
      </c>
      <c r="I14" s="70">
        <f>+s9a!U141+s9a!U142+s9a!U143+s9a!U144</f>
        <v>6329.2</v>
      </c>
      <c r="J14" s="70">
        <f>+s9a!V141+s9a!V142+s9a!V143+s9a!V144</f>
        <v>4133</v>
      </c>
      <c r="K14" s="70">
        <f>+s9a!W141+s9a!W142+s9a!W143+s9a!W144</f>
        <v>5431.6</v>
      </c>
      <c r="L14" s="70">
        <f>+s9a!X141+s9a!X142+s9a!X143+s9a!X144</f>
        <v>6473.6</v>
      </c>
      <c r="M14" s="70">
        <f>+s9a!Y141+s9a!Y142+s9a!Y143+s9a!Y144</f>
        <v>6810.4</v>
      </c>
      <c r="N14" s="70">
        <f>+s9a!Z141+s9a!Z142+s9a!Z143+s9a!Z144</f>
        <v>7961.1</v>
      </c>
      <c r="O14" s="70">
        <f>+s9a!AA141+s9a!AA142+s9a!AA143+s9a!AA144</f>
        <v>10307.9</v>
      </c>
      <c r="P14" s="70">
        <f>+s9a!AB141+s9a!AB142+s9a!AB143+s9a!AB144</f>
        <v>11538.300000000001</v>
      </c>
      <c r="Q14" s="70">
        <f>+s9a!AC141+s9a!AC142+s9a!AC143+s9a!AC144</f>
        <v>11319.5</v>
      </c>
      <c r="R14" s="70">
        <f>+s9a!AD141+s9a!AD142+s9a!AD143+s9a!AD144</f>
        <v>12393.599999999999</v>
      </c>
      <c r="S14" s="70">
        <f>+s9a!AE141+s9a!AE142+s9a!AE143+s9a!AE144</f>
        <v>15057.399999999998</v>
      </c>
      <c r="T14" s="70">
        <f>+s9a!AF141+s9a!AF142+s9a!AF143+s9a!AF144</f>
        <v>14284.7</v>
      </c>
      <c r="U14" s="70">
        <f>+s9a!AG141+s9a!AG142+s9a!AG143+s9a!AG144</f>
        <v>18086.7</v>
      </c>
      <c r="V14" s="70">
        <f>+s9a!AH141+s9a!AH142+s9a!AH143+s9a!AH144</f>
        <v>22097.599999999999</v>
      </c>
      <c r="W14" s="70">
        <f>+s9a!AI141+s9a!AI142+s9a!AI143+s9a!AI144</f>
        <v>28413.8</v>
      </c>
      <c r="X14" s="70">
        <f>+s9a!AJ141+s9a!AJ142+s9a!AJ143+s9a!AJ144</f>
        <v>22531.5</v>
      </c>
      <c r="Y14" s="70">
        <f>+s9a!AK141+s9a!AK142+s9a!AK143+s9a!AK144</f>
        <v>28115.600000000002</v>
      </c>
    </row>
    <row r="15" spans="2:28">
      <c r="B15" s="70" t="s">
        <v>2426</v>
      </c>
      <c r="C15" s="70" t="s">
        <v>2397</v>
      </c>
      <c r="D15">
        <f>+('BEA IIP 1.3'!D17+'BEA IIP 1.3'!D19)/1000</f>
        <v>2994.3440000000001</v>
      </c>
      <c r="E15" s="70">
        <f>+('BEA IIP 1.3'!E17+'BEA IIP 1.3'!E19)/1000</f>
        <v>3976.05</v>
      </c>
      <c r="F15" s="70">
        <f>+('BEA IIP 1.3'!F17+'BEA IIP 1.3'!F19)/1000</f>
        <v>4521.9759999999997</v>
      </c>
      <c r="G15" s="70">
        <f>+('BEA IIP 1.3'!G17+'BEA IIP 1.3'!G19)/1000</f>
        <v>4787.7089999999998</v>
      </c>
      <c r="H15" s="70">
        <f>+('BEA IIP 1.3'!H17+'BEA IIP 1.3'!H19)/1000</f>
        <v>5687.424</v>
      </c>
      <c r="I15" s="70">
        <f>+('BEA IIP 1.3'!I17+'BEA IIP 1.3'!I19)/1000</f>
        <v>6329.1639999999998</v>
      </c>
      <c r="J15" s="70">
        <f>+('BEA IIP 1.3'!J17+'BEA IIP 1.3'!J19)/1000</f>
        <v>4132.9409999999998</v>
      </c>
      <c r="K15" s="70">
        <f>+('BEA IIP 1.3'!K17+'BEA IIP 1.3'!K19)/1000</f>
        <v>5431.5820000000003</v>
      </c>
      <c r="L15" s="70">
        <f>+('BEA IIP 1.3'!L17+'BEA IIP 1.3'!L19)/1000</f>
        <v>6473.5219999999999</v>
      </c>
      <c r="M15" s="70">
        <f>+('BEA IIP 1.3'!M17+'BEA IIP 1.3'!M19)/1000</f>
        <v>6810.2629999999999</v>
      </c>
      <c r="N15" s="70">
        <f>+('BEA IIP 1.3'!N17+'BEA IIP 1.3'!N19)/1000</f>
        <v>7961.2039999999997</v>
      </c>
      <c r="O15" s="70">
        <f>+('BEA IIP 1.3'!O17+'BEA IIP 1.3'!O19)/1000</f>
        <v>10307.816000000001</v>
      </c>
      <c r="P15" s="70">
        <f>+('BEA IIP 1.3'!P17+'BEA IIP 1.3'!P19)/1000</f>
        <v>11538.259</v>
      </c>
      <c r="Q15" s="70">
        <f>+('BEA IIP 1.3'!Q17+'BEA IIP 1.3'!Q19)/1000</f>
        <v>11319.468999999999</v>
      </c>
      <c r="R15" s="70">
        <f>+('BEA IIP 1.3'!R17+'BEA IIP 1.3'!R19)/1000</f>
        <v>12393.572</v>
      </c>
      <c r="S15" s="70">
        <f>+('BEA IIP 1.3'!S17+'BEA IIP 1.3'!S19)/1000</f>
        <v>15057.409</v>
      </c>
      <c r="T15" s="70">
        <f>+('BEA IIP 1.3'!T17+'BEA IIP 1.3'!T19)/1000</f>
        <v>14284.758</v>
      </c>
      <c r="U15" s="70">
        <f>+('BEA IIP 1.3'!U17+'BEA IIP 1.3'!U19)/1000</f>
        <v>18086.755000000001</v>
      </c>
      <c r="V15" s="70">
        <f>+('BEA IIP 1.3'!V17+'BEA IIP 1.3'!V19)/1000</f>
        <v>22097.5</v>
      </c>
      <c r="W15" s="70">
        <f>+('BEA IIP 1.3'!W17+'BEA IIP 1.3'!W19)/1000</f>
        <v>28413.682000000001</v>
      </c>
      <c r="X15" s="70">
        <f>+('BEA IIP 1.3'!X17+'BEA IIP 1.3'!X19)/1000</f>
        <v>22531.516</v>
      </c>
      <c r="Y15" s="70">
        <f>+('BEA IIP 1.3'!Y17+'BEA IIP 1.3'!Y19)/1000</f>
        <v>27714.109</v>
      </c>
    </row>
    <row r="16" spans="2:28" s="78" customFormat="1">
      <c r="B16" s="78" t="s">
        <v>2429</v>
      </c>
      <c r="C16" s="78" t="s">
        <v>2397</v>
      </c>
      <c r="D16" s="78">
        <f>+'BEA IIP 1.3'!D19/1000</f>
        <v>1335.7919999999999</v>
      </c>
      <c r="E16" s="78">
        <f>+'BEA IIP 1.3'!E19/1000</f>
        <v>1839.509</v>
      </c>
      <c r="F16" s="78">
        <f>+'BEA IIP 1.3'!F19/1000</f>
        <v>2123.259</v>
      </c>
      <c r="G16" s="78">
        <f>+'BEA IIP 1.3'!G19/1000</f>
        <v>2304.0129999999999</v>
      </c>
      <c r="H16" s="78">
        <f>+'BEA IIP 1.3'!H19/1000</f>
        <v>2791.893</v>
      </c>
      <c r="I16" s="78">
        <f>+'BEA IIP 1.3'!I19/1000</f>
        <v>3231.6509999999998</v>
      </c>
      <c r="J16" s="78">
        <f>+'BEA IIP 1.3'!J19/1000</f>
        <v>2132.433</v>
      </c>
      <c r="K16" s="78">
        <f>+'BEA IIP 1.3'!K19/1000</f>
        <v>2917.681</v>
      </c>
      <c r="L16" s="78">
        <f>+'BEA IIP 1.3'!L19/1000</f>
        <v>3545.7689999999998</v>
      </c>
      <c r="M16" s="78">
        <f>+'BEA IIP 1.3'!M19/1000</f>
        <v>3841.9009999999998</v>
      </c>
      <c r="N16" s="78">
        <f>+'BEA IIP 1.3'!N19/1000</f>
        <v>4545.3609999999999</v>
      </c>
      <c r="O16" s="78">
        <f>+'BEA IIP 1.3'!O19/1000</f>
        <v>5864.6</v>
      </c>
      <c r="P16" s="78">
        <f>+'BEA IIP 1.3'!P19/1000</f>
        <v>6642.5069999999996</v>
      </c>
      <c r="Q16" s="78">
        <f>+'BEA IIP 1.3'!Q19/1000</f>
        <v>6209.08</v>
      </c>
      <c r="R16" s="78">
        <f>+'BEA IIP 1.3'!R19/1000</f>
        <v>6570.2179999999998</v>
      </c>
      <c r="S16" s="78">
        <f>+'BEA IIP 1.3'!S19/1000</f>
        <v>7941.5510000000004</v>
      </c>
      <c r="T16" s="78">
        <f>+'BEA IIP 1.3'!T19/1000</f>
        <v>7539.2219999999998</v>
      </c>
      <c r="U16" s="78">
        <f>+'BEA IIP 1.3'!U19/1000</f>
        <v>9296.241</v>
      </c>
      <c r="V16" s="78">
        <f>+'BEA IIP 1.3'!V19/1000</f>
        <v>11834.628000000001</v>
      </c>
      <c r="W16" s="78">
        <f>+'BEA IIP 1.3'!W19/1000</f>
        <v>15250.615</v>
      </c>
      <c r="X16" s="78">
        <f>+'BEA IIP 1.3'!X19/1000</f>
        <v>12054.191000000001</v>
      </c>
      <c r="Y16" s="78">
        <f>+'BEA IIP 1.3'!Y19/1000</f>
        <v>14686.686</v>
      </c>
    </row>
    <row r="17" spans="2:33">
      <c r="B17" s="70" t="s">
        <v>2409</v>
      </c>
      <c r="C17" s="70" t="s">
        <v>2395</v>
      </c>
      <c r="E17" s="70">
        <f>+s9a!Q97</f>
        <v>771.2</v>
      </c>
      <c r="F17" s="70">
        <f>+s9a!R97</f>
        <v>296.5</v>
      </c>
      <c r="G17" s="70">
        <f>+s9a!S97</f>
        <v>36.5</v>
      </c>
      <c r="H17" s="70">
        <f>+s9a!T97</f>
        <v>554.20000000000005</v>
      </c>
      <c r="I17" s="70">
        <f>+s9a!U97</f>
        <v>135.6</v>
      </c>
      <c r="J17" s="70">
        <f>+s9a!V97</f>
        <v>-2626.2</v>
      </c>
      <c r="K17" s="70">
        <f>+s9a!W97</f>
        <v>923.6</v>
      </c>
      <c r="L17" s="70">
        <f>+s9a!X97</f>
        <v>655.1</v>
      </c>
      <c r="M17" s="70">
        <f>+s9a!Y97</f>
        <v>-215.6</v>
      </c>
      <c r="N17" s="70">
        <f>+s9a!Z97</f>
        <v>599.79999999999995</v>
      </c>
      <c r="O17" s="70">
        <f>+s9a!AA97</f>
        <v>2125.5</v>
      </c>
      <c r="P17" s="70">
        <f>+s9a!AB97</f>
        <v>933.1</v>
      </c>
      <c r="Q17" s="70">
        <f>+s9a!AC97</f>
        <v>-399.8</v>
      </c>
      <c r="R17" s="70">
        <f>+s9a!AD97</f>
        <v>810.7</v>
      </c>
      <c r="S17" s="70">
        <f>+s9a!AE97</f>
        <v>2139.6999999999998</v>
      </c>
      <c r="T17" s="70">
        <f>+s9a!AF97</f>
        <v>-1254.8</v>
      </c>
      <c r="U17" s="70">
        <f>+s9a!AG97</f>
        <v>3835.6</v>
      </c>
      <c r="V17" s="70">
        <f>+s9a!AH97</f>
        <v>3053</v>
      </c>
      <c r="W17" s="70">
        <f>+s9a!AI97</f>
        <v>5449.3</v>
      </c>
      <c r="X17" s="70">
        <f>+s9a!AJ97</f>
        <v>-6095.5</v>
      </c>
      <c r="Y17" s="70">
        <f>+s9a!AK97</f>
        <v>5106</v>
      </c>
    </row>
    <row r="18" spans="2:33">
      <c r="B18" s="70" t="s">
        <v>2410</v>
      </c>
      <c r="C18" s="70" t="s">
        <v>2397</v>
      </c>
      <c r="E18">
        <v>0</v>
      </c>
      <c r="F18" s="70">
        <v>0</v>
      </c>
      <c r="G18" s="70">
        <v>0</v>
      </c>
      <c r="H18" s="70">
        <v>0</v>
      </c>
      <c r="I18" s="70">
        <v>0</v>
      </c>
      <c r="J18" s="70">
        <v>0</v>
      </c>
      <c r="K18" s="70">
        <v>0</v>
      </c>
      <c r="L18" s="70">
        <v>0</v>
      </c>
      <c r="M18" s="70">
        <v>0</v>
      </c>
      <c r="N18" s="70">
        <v>0</v>
      </c>
      <c r="O18" s="70">
        <v>0</v>
      </c>
      <c r="P18" s="70">
        <v>0</v>
      </c>
      <c r="Q18" s="70">
        <v>0</v>
      </c>
      <c r="R18" s="70">
        <v>0</v>
      </c>
      <c r="S18" s="70">
        <v>0</v>
      </c>
      <c r="T18" s="70">
        <v>0</v>
      </c>
      <c r="U18" s="70">
        <v>0</v>
      </c>
      <c r="V18" s="70">
        <v>0</v>
      </c>
      <c r="W18" s="70">
        <v>0</v>
      </c>
      <c r="X18" s="70">
        <v>0</v>
      </c>
      <c r="Y18" s="70">
        <v>0</v>
      </c>
    </row>
    <row r="19" spans="2:33">
      <c r="B19" s="70" t="s">
        <v>2411</v>
      </c>
      <c r="C19" s="70" t="s">
        <v>2397</v>
      </c>
      <c r="E19">
        <f>+('BEA IIP 1.3'!E34+'BEA IIP 1.3'!E36)/1000</f>
        <v>788.39099999999996</v>
      </c>
      <c r="F19" s="70">
        <f>+('BEA IIP 1.3'!F34+'BEA IIP 1.3'!F36)/1000</f>
        <v>300.15699999999998</v>
      </c>
      <c r="G19" s="70">
        <f>+('BEA IIP 1.3'!G34+'BEA IIP 1.3'!G36)/1000</f>
        <v>45.203000000000003</v>
      </c>
      <c r="H19" s="70">
        <f>+('BEA IIP 1.3'!H34+'BEA IIP 1.3'!H36)/1000</f>
        <v>557.78899999999999</v>
      </c>
      <c r="I19" s="70">
        <f>+('BEA IIP 1.3'!I34+'BEA IIP 1.3'!I36)/1000</f>
        <v>153.37799999999999</v>
      </c>
      <c r="J19" s="70">
        <f>+('BEA IIP 1.3'!J34+'BEA IIP 1.3'!J36)/1000</f>
        <v>-2414.3530000000001</v>
      </c>
      <c r="K19" s="70">
        <f>+('BEA IIP 1.3'!K34+'BEA IIP 1.3'!K36)/1000</f>
        <v>975.17499999999995</v>
      </c>
      <c r="L19" s="70">
        <f>+('BEA IIP 1.3'!L34+'BEA IIP 1.3'!L36)/1000</f>
        <v>666.68600000000004</v>
      </c>
      <c r="M19" s="70">
        <f>+('BEA IIP 1.3'!M34+'BEA IIP 1.3'!M36)/1000</f>
        <v>-208.405</v>
      </c>
      <c r="N19" s="70">
        <f>+('BEA IIP 1.3'!N34+'BEA IIP 1.3'!N36)/1000</f>
        <v>624.149</v>
      </c>
      <c r="O19" s="70">
        <f>+('BEA IIP 1.3'!O34+'BEA IIP 1.3'!O36)/1000</f>
        <v>2180.752</v>
      </c>
      <c r="P19" s="70">
        <f>+('BEA IIP 1.3'!P34+'BEA IIP 1.3'!P36)/1000</f>
        <v>970.41</v>
      </c>
      <c r="Q19" s="70">
        <f>+('BEA IIP 1.3'!Q34+'BEA IIP 1.3'!Q36)/1000</f>
        <v>-349.584</v>
      </c>
      <c r="R19" s="70">
        <f>+('BEA IIP 1.3'!R34+'BEA IIP 1.3'!R36)/1000</f>
        <v>860.37599999999998</v>
      </c>
      <c r="S19" s="70">
        <f>+('BEA IIP 1.3'!S34+'BEA IIP 1.3'!S36)/1000</f>
        <v>2176.5079999999998</v>
      </c>
      <c r="T19" s="70">
        <f>+('BEA IIP 1.3'!T34+'BEA IIP 1.3'!T36)/1000</f>
        <v>-1213.7080000000001</v>
      </c>
      <c r="U19" s="70">
        <f>+('BEA IIP 1.3'!U34+'BEA IIP 1.3'!U36)/1000</f>
        <v>3814.7559999999999</v>
      </c>
      <c r="V19" s="70">
        <f>+('BEA IIP 1.3'!V34+'BEA IIP 1.3'!V36)/1000</f>
        <v>3071.7640000000001</v>
      </c>
      <c r="W19" s="70">
        <f>+('BEA IIP 1.3'!W34+'BEA IIP 1.3'!W36)/1000</f>
        <v>5444.3370000000004</v>
      </c>
      <c r="X19" s="70">
        <f>+('BEA IIP 1.3'!X34+'BEA IIP 1.3'!X36)/1000</f>
        <v>-5959.6220000000003</v>
      </c>
      <c r="Y19" s="70">
        <f>+('BEA IIP 1.3'!Y34+'BEA IIP 1.3'!Y36)/1000</f>
        <v>4646.2579999999998</v>
      </c>
    </row>
    <row r="20" spans="2:33" s="78" customFormat="1">
      <c r="B20" s="78" t="s">
        <v>2427</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row>
    <row r="21" spans="2:33" s="78" customFormat="1">
      <c r="B21" s="78" t="s">
        <v>2428</v>
      </c>
      <c r="E21" s="78">
        <f>+'BEA IIP 1.3'!E36/1000</f>
        <v>406.726</v>
      </c>
      <c r="F21" s="78">
        <f>+'BEA IIP 1.3'!F36/1000</f>
        <v>182.56399999999999</v>
      </c>
      <c r="G21" s="78">
        <f>+'BEA IIP 1.3'!G36/1000</f>
        <v>67.959000000000003</v>
      </c>
      <c r="H21" s="78">
        <f>+'BEA IIP 1.3'!H36/1000</f>
        <v>330.709</v>
      </c>
      <c r="I21" s="78">
        <f>+'BEA IIP 1.3'!I36/1000</f>
        <v>130.53800000000001</v>
      </c>
      <c r="J21" s="78">
        <f>+'BEA IIP 1.3'!J36/1000</f>
        <v>-1226.0219999999999</v>
      </c>
      <c r="K21" s="78">
        <f>+'BEA IIP 1.3'!K36/1000</f>
        <v>565.94600000000003</v>
      </c>
      <c r="L21" s="78">
        <f>+'BEA IIP 1.3'!L36/1000</f>
        <v>449.13600000000002</v>
      </c>
      <c r="M21" s="78">
        <f>+'BEA IIP 1.3'!M36/1000</f>
        <v>-65.078999999999994</v>
      </c>
      <c r="N21" s="78">
        <f>+'BEA IIP 1.3'!N36/1000</f>
        <v>363.77300000000002</v>
      </c>
      <c r="O21" s="78">
        <f>+'BEA IIP 1.3'!O36/1000</f>
        <v>1309.77</v>
      </c>
      <c r="P21" s="78">
        <f>+'BEA IIP 1.3'!P36/1000</f>
        <v>626.59500000000003</v>
      </c>
      <c r="Q21" s="78">
        <f>+'BEA IIP 1.3'!Q36/1000</f>
        <v>-188.078</v>
      </c>
      <c r="R21" s="78">
        <f>+'BEA IIP 1.3'!R36/1000</f>
        <v>471.54199999999997</v>
      </c>
      <c r="S21" s="78">
        <f>+'BEA IIP 1.3'!S36/1000</f>
        <v>1180.519</v>
      </c>
      <c r="T21" s="78">
        <f>+'BEA IIP 1.3'!T36/1000</f>
        <v>-565.54700000000003</v>
      </c>
      <c r="U21" s="78">
        <f>+'BEA IIP 1.3'!U36/1000</f>
        <v>2067.56</v>
      </c>
      <c r="V21" s="78">
        <f>+'BEA IIP 1.3'!V36/1000</f>
        <v>1755.5830000000001</v>
      </c>
      <c r="W21" s="78">
        <f>+'BEA IIP 1.3'!W36/1000</f>
        <v>2960.319</v>
      </c>
      <c r="X21" s="78">
        <f>+'BEA IIP 1.3'!X36/1000</f>
        <v>-3074.2979999999998</v>
      </c>
      <c r="Y21" s="78">
        <f>+'BEA IIP 1.3'!Y36/1000</f>
        <v>2370.2190000000001</v>
      </c>
    </row>
    <row r="22" spans="2:33">
      <c r="B22" s="70" t="s">
        <v>2401</v>
      </c>
      <c r="E22" s="70">
        <f>+E17-E18-E19</f>
        <v>-17.190999999999917</v>
      </c>
      <c r="F22" s="70">
        <f t="shared" ref="F22:Y22" si="2">+F17-F18-F19</f>
        <v>-3.6569999999999823</v>
      </c>
      <c r="G22" s="70">
        <f t="shared" si="2"/>
        <v>-8.703000000000003</v>
      </c>
      <c r="H22" s="70">
        <f t="shared" si="2"/>
        <v>-3.5889999999999418</v>
      </c>
      <c r="I22" s="70">
        <f t="shared" si="2"/>
        <v>-17.777999999999992</v>
      </c>
      <c r="J22" s="70">
        <f t="shared" si="2"/>
        <v>-211.84699999999975</v>
      </c>
      <c r="K22" s="70">
        <f t="shared" si="2"/>
        <v>-51.574999999999932</v>
      </c>
      <c r="L22" s="70">
        <f t="shared" si="2"/>
        <v>-11.586000000000013</v>
      </c>
      <c r="M22" s="70">
        <f t="shared" si="2"/>
        <v>-7.1949999999999932</v>
      </c>
      <c r="N22" s="70">
        <f t="shared" si="2"/>
        <v>-24.349000000000046</v>
      </c>
      <c r="O22" s="70">
        <f t="shared" si="2"/>
        <v>-55.251999999999953</v>
      </c>
      <c r="P22" s="70">
        <f t="shared" si="2"/>
        <v>-37.309999999999945</v>
      </c>
      <c r="Q22" s="70">
        <f t="shared" si="2"/>
        <v>-50.216000000000008</v>
      </c>
      <c r="R22" s="70">
        <f t="shared" si="2"/>
        <v>-49.675999999999931</v>
      </c>
      <c r="S22" s="70">
        <f t="shared" si="2"/>
        <v>-36.807999999999993</v>
      </c>
      <c r="T22" s="70">
        <f t="shared" si="2"/>
        <v>-41.091999999999871</v>
      </c>
      <c r="U22" s="70">
        <f t="shared" si="2"/>
        <v>20.844000000000051</v>
      </c>
      <c r="V22" s="70">
        <f t="shared" si="2"/>
        <v>-18.764000000000124</v>
      </c>
      <c r="W22" s="70">
        <f t="shared" si="2"/>
        <v>4.9629999999997381</v>
      </c>
      <c r="X22" s="70">
        <f t="shared" si="2"/>
        <v>-135.8779999999997</v>
      </c>
      <c r="Y22" s="70">
        <f t="shared" si="2"/>
        <v>459.74200000000019</v>
      </c>
    </row>
    <row r="24" spans="2:33">
      <c r="B24" t="s">
        <v>2406</v>
      </c>
      <c r="D24">
        <f>+s5a!P9+s6a!P9</f>
        <v>6366.1</v>
      </c>
      <c r="E24" s="70">
        <f>+s5a!Q9+s6a!Q9</f>
        <v>6588.8</v>
      </c>
      <c r="F24" s="70">
        <f>+s5a!R9+s6a!R9</f>
        <v>7020.2000000000007</v>
      </c>
      <c r="G24" s="70">
        <f>+s5a!S9+s6a!S9</f>
        <v>7565.2</v>
      </c>
      <c r="H24" s="70">
        <f>+s5a!T9+s6a!T9</f>
        <v>8116.7000000000007</v>
      </c>
      <c r="I24" s="70">
        <f>+s5a!U9+s6a!U9</f>
        <v>8282.1999999999989</v>
      </c>
      <c r="J24" s="70">
        <f>+s5a!V9+s6a!V9</f>
        <v>8128.7</v>
      </c>
      <c r="K24" s="70">
        <f>+s5a!W9+s6a!W9</f>
        <v>7876.2</v>
      </c>
      <c r="L24" s="70">
        <f>+s5a!X9+s6a!X9</f>
        <v>8297.2999999999993</v>
      </c>
      <c r="M24" s="70">
        <f>+s5a!Y9+s6a!Y9</f>
        <v>8670.4</v>
      </c>
      <c r="N24" s="70">
        <f>+s5a!Z9+s6a!Z9</f>
        <v>9250.7999999999993</v>
      </c>
      <c r="O24" s="70">
        <f>+s5a!AA9+s6a!AA9</f>
        <v>9522.5</v>
      </c>
      <c r="P24" s="70">
        <f>+s5a!AB9+s6a!AB9</f>
        <v>10094.700000000001</v>
      </c>
      <c r="Q24" s="70">
        <f>+s5a!AC9+s6a!AC9</f>
        <v>10539.5</v>
      </c>
      <c r="R24" s="70">
        <f>+s5a!AD9+s6a!AD9</f>
        <v>10758.6</v>
      </c>
      <c r="S24" s="70">
        <f>+s5a!AE9+s6a!AE9</f>
        <v>11227.9</v>
      </c>
      <c r="T24" s="70">
        <f>+s5a!AF9+s6a!AF9</f>
        <v>11854.199999999999</v>
      </c>
      <c r="U24" s="70">
        <f>+s5a!AG9+s6a!AG9</f>
        <v>12397.9</v>
      </c>
      <c r="V24" s="70">
        <f>+s5a!AH9+s6a!AH9</f>
        <v>12156.7</v>
      </c>
      <c r="W24" s="70">
        <f>+s5a!AI9+s6a!AI9</f>
        <v>13796.6</v>
      </c>
      <c r="X24" s="70">
        <f>+s5a!AJ9+s6a!AJ9</f>
        <v>15166.3</v>
      </c>
      <c r="Y24" s="70">
        <f>+Y25*(X24/X25)</f>
        <v>16118.785184566561</v>
      </c>
    </row>
    <row r="25" spans="2:33">
      <c r="B25" t="s">
        <v>0</v>
      </c>
      <c r="D25">
        <f>+'BEA 1.1.5'!P45</f>
        <v>10929.1</v>
      </c>
      <c r="E25" s="70">
        <f>+'BEA 1.1.5'!Q45</f>
        <v>11456.5</v>
      </c>
      <c r="F25" s="70">
        <f>+'BEA 1.1.5'!R45</f>
        <v>12217.2</v>
      </c>
      <c r="G25" s="70">
        <f>+'BEA 1.1.5'!S45</f>
        <v>13039.2</v>
      </c>
      <c r="H25" s="70">
        <f>+'BEA 1.1.5'!T45</f>
        <v>13815.6</v>
      </c>
      <c r="I25" s="70">
        <f>+'BEA 1.1.5'!U45</f>
        <v>14474.2</v>
      </c>
      <c r="J25" s="70">
        <f>+'BEA 1.1.5'!V45</f>
        <v>14769.9</v>
      </c>
      <c r="K25" s="70">
        <f>+'BEA 1.1.5'!W45</f>
        <v>14478.1</v>
      </c>
      <c r="L25" s="70">
        <f>+'BEA 1.1.5'!X45</f>
        <v>15049</v>
      </c>
      <c r="M25" s="70">
        <f>+'BEA 1.1.5'!Y45</f>
        <v>15599.7</v>
      </c>
      <c r="N25" s="70">
        <f>+'BEA 1.1.5'!Z45</f>
        <v>16254</v>
      </c>
      <c r="O25" s="70">
        <f>+'BEA 1.1.5'!AA45</f>
        <v>16880.7</v>
      </c>
      <c r="P25" s="70">
        <f>+'BEA 1.1.5'!AB45</f>
        <v>17608.099999999999</v>
      </c>
      <c r="Q25" s="70">
        <f>+'BEA 1.1.5'!AC45</f>
        <v>18295</v>
      </c>
      <c r="R25" s="70">
        <f>+'BEA 1.1.5'!AD45</f>
        <v>18804.900000000001</v>
      </c>
      <c r="S25" s="70">
        <f>+'BEA 1.1.5'!AE45</f>
        <v>19612.099999999999</v>
      </c>
      <c r="T25" s="70">
        <f>+'BEA 1.1.5'!AF45</f>
        <v>20656.5</v>
      </c>
      <c r="U25" s="70">
        <f>+'BEA 1.1.5'!AG45</f>
        <v>21521.4</v>
      </c>
      <c r="V25" s="70">
        <f>+'BEA 1.1.5'!AH45</f>
        <v>21323</v>
      </c>
      <c r="W25" s="70">
        <f>+'BEA 1.1.5'!AI45</f>
        <v>23594</v>
      </c>
      <c r="X25" s="70">
        <f>+'BEA 1.1.5'!AJ45</f>
        <v>25744.1</v>
      </c>
      <c r="Y25" s="70">
        <f>+'BEA 1.1.5'!AK45</f>
        <v>27360.9</v>
      </c>
    </row>
    <row r="28" spans="2:33">
      <c r="C28" t="s">
        <v>2412</v>
      </c>
      <c r="D28">
        <f>+D5/D24</f>
        <v>0.50487582664425634</v>
      </c>
      <c r="E28" s="70">
        <f t="shared" ref="E28:Y28" si="3">+E5/E24</f>
        <v>0.70238237615347254</v>
      </c>
      <c r="F28" s="70">
        <f t="shared" si="3"/>
        <v>0.81635323779949276</v>
      </c>
      <c r="G28" s="70">
        <f t="shared" si="3"/>
        <v>0.89449148733675243</v>
      </c>
      <c r="H28" s="70">
        <f t="shared" si="3"/>
        <v>1.0624097231633545</v>
      </c>
      <c r="I28" s="70">
        <f t="shared" si="3"/>
        <v>1.2483347419767696</v>
      </c>
      <c r="J28" s="70">
        <f t="shared" si="3"/>
        <v>0.69833737251959105</v>
      </c>
      <c r="K28" s="70">
        <f t="shared" si="3"/>
        <v>1.0274591808232396</v>
      </c>
      <c r="L28" s="70">
        <f t="shared" si="3"/>
        <v>1.1474932809468141</v>
      </c>
      <c r="M28" s="70">
        <f t="shared" si="3"/>
        <v>1.0174259549732423</v>
      </c>
      <c r="N28" s="70">
        <f t="shared" si="3"/>
        <v>1.1140390020322568</v>
      </c>
      <c r="O28" s="70">
        <f t="shared" si="3"/>
        <v>1.3155268049356785</v>
      </c>
      <c r="P28" s="70">
        <f t="shared" si="3"/>
        <v>1.2709852694978552</v>
      </c>
      <c r="Q28" s="70">
        <f t="shared" si="3"/>
        <v>1.1925138763698468</v>
      </c>
      <c r="R28" s="70">
        <f t="shared" si="3"/>
        <v>1.2392066811666946</v>
      </c>
      <c r="S28" s="70">
        <f t="shared" si="3"/>
        <v>1.4964457289430793</v>
      </c>
      <c r="T28" s="70">
        <f t="shared" si="3"/>
        <v>1.1842750248856946</v>
      </c>
      <c r="U28" s="70">
        <f t="shared" si="3"/>
        <v>1.3682944692246268</v>
      </c>
      <c r="V28" s="70">
        <f t="shared" si="3"/>
        <v>1.547196031817845</v>
      </c>
      <c r="W28" s="70">
        <f t="shared" si="3"/>
        <v>1.5792364060710611</v>
      </c>
      <c r="X28" s="70">
        <f t="shared" si="3"/>
        <v>1.2120925341052202</v>
      </c>
      <c r="Y28" s="70">
        <f t="shared" si="3"/>
        <v>1.3010450700763478</v>
      </c>
    </row>
    <row r="29" spans="2:33">
      <c r="C29" s="70" t="s">
        <v>2413</v>
      </c>
      <c r="D29">
        <f>+D15/D24</f>
        <v>0.47035767581407767</v>
      </c>
      <c r="E29" s="70">
        <f t="shared" ref="E29:Y29" si="4">+E15/E24</f>
        <v>0.6034558644973288</v>
      </c>
      <c r="F29" s="70">
        <f t="shared" si="4"/>
        <v>0.64413777385259663</v>
      </c>
      <c r="G29" s="70">
        <f t="shared" si="4"/>
        <v>0.63285954105641617</v>
      </c>
      <c r="H29" s="70">
        <f t="shared" si="4"/>
        <v>0.70070644473739319</v>
      </c>
      <c r="I29" s="70">
        <f t="shared" si="4"/>
        <v>0.76418874212165855</v>
      </c>
      <c r="J29" s="70">
        <f t="shared" si="4"/>
        <v>0.5084381266377157</v>
      </c>
      <c r="K29" s="70">
        <f t="shared" si="4"/>
        <v>0.68961961351920986</v>
      </c>
      <c r="L29" s="70">
        <f t="shared" si="4"/>
        <v>0.78019620840514392</v>
      </c>
      <c r="M29" s="70">
        <f t="shared" si="4"/>
        <v>0.78546122439564503</v>
      </c>
      <c r="N29" s="70">
        <f t="shared" si="4"/>
        <v>0.86059627275478878</v>
      </c>
      <c r="O29" s="70">
        <f t="shared" si="4"/>
        <v>1.0824695195589393</v>
      </c>
      <c r="P29" s="70">
        <f t="shared" si="4"/>
        <v>1.1430016741458389</v>
      </c>
      <c r="Q29" s="70">
        <f t="shared" si="4"/>
        <v>1.0740043645334219</v>
      </c>
      <c r="R29" s="70">
        <f t="shared" si="4"/>
        <v>1.1519688435298272</v>
      </c>
      <c r="S29" s="70">
        <f t="shared" si="4"/>
        <v>1.3410708146670347</v>
      </c>
      <c r="T29" s="70">
        <f t="shared" si="4"/>
        <v>1.205037708154072</v>
      </c>
      <c r="U29" s="70">
        <f t="shared" si="4"/>
        <v>1.4588563385734683</v>
      </c>
      <c r="V29" s="70">
        <f t="shared" si="4"/>
        <v>1.8177219146643413</v>
      </c>
      <c r="W29" s="70">
        <f t="shared" si="4"/>
        <v>2.0594698693881099</v>
      </c>
      <c r="X29" s="70">
        <f t="shared" si="4"/>
        <v>1.4856303778772675</v>
      </c>
      <c r="Y29" s="70">
        <f t="shared" si="4"/>
        <v>1.7193671038271388</v>
      </c>
    </row>
    <row r="31" spans="2:33">
      <c r="D31" s="65"/>
      <c r="E31" s="65"/>
      <c r="F31" s="65"/>
      <c r="G31" s="65" t="s">
        <v>2422</v>
      </c>
      <c r="H31" s="65"/>
      <c r="I31" s="65" t="s">
        <v>2423</v>
      </c>
      <c r="J31" s="70"/>
      <c r="K31" s="70"/>
      <c r="L31" s="70"/>
      <c r="M31" s="70"/>
      <c r="N31" s="70"/>
      <c r="O31" s="70"/>
      <c r="P31" s="70"/>
      <c r="Q31" s="70"/>
      <c r="R31" s="70"/>
      <c r="S31" s="70"/>
      <c r="T31" s="65"/>
      <c r="U31" s="65"/>
      <c r="V31" s="65"/>
      <c r="W31" s="65" t="s">
        <v>2422</v>
      </c>
      <c r="X31" s="65"/>
      <c r="Y31" s="65" t="s">
        <v>2423</v>
      </c>
      <c r="AA31" s="65"/>
      <c r="AB31" s="65"/>
      <c r="AC31" s="65"/>
      <c r="AD31" s="65"/>
      <c r="AE31" s="65"/>
      <c r="AF31" s="65"/>
      <c r="AG31" s="65"/>
    </row>
    <row r="32" spans="2:33">
      <c r="D32" s="65" t="s">
        <v>2433</v>
      </c>
      <c r="E32" s="65"/>
      <c r="F32" s="65"/>
      <c r="G32" s="65"/>
      <c r="H32" s="65"/>
      <c r="I32" s="65"/>
      <c r="J32" s="70"/>
      <c r="K32" s="70"/>
      <c r="L32" s="70"/>
      <c r="M32" s="70"/>
      <c r="N32" s="70"/>
      <c r="O32" s="70"/>
      <c r="P32" s="70"/>
      <c r="Q32" s="70"/>
      <c r="R32" s="70"/>
      <c r="S32" s="70"/>
      <c r="T32" s="65" t="s">
        <v>2432</v>
      </c>
      <c r="U32" s="65"/>
      <c r="V32" s="65"/>
      <c r="W32" s="65"/>
      <c r="X32" s="65"/>
      <c r="Y32" s="65"/>
      <c r="AA32" s="65"/>
      <c r="AB32" s="65"/>
      <c r="AC32" s="65"/>
      <c r="AD32" s="65"/>
      <c r="AE32" s="65"/>
      <c r="AF32" s="65"/>
      <c r="AG32" s="65"/>
    </row>
    <row r="33" spans="4:33">
      <c r="D33" t="s">
        <v>2414</v>
      </c>
      <c r="G33" s="80">
        <f>+(I5-I15)/I24-(D5-D15)/D24</f>
        <v>0.44962784902493252</v>
      </c>
      <c r="H33" s="80"/>
      <c r="I33" s="80">
        <f>+(I5-I15)/I25-(D5-D15)/D25</f>
        <v>0.2569239357170453</v>
      </c>
      <c r="T33" s="79" t="s">
        <v>2414</v>
      </c>
      <c r="U33" s="79"/>
      <c r="V33" s="79"/>
      <c r="W33" s="80">
        <f>+(V5-V15)/V24-(K5-K15)/K24</f>
        <v>-0.60836545015052612</v>
      </c>
      <c r="X33" s="80"/>
      <c r="Y33" s="80">
        <f>+(V5-V15)/V25-(L5-L15)/L25</f>
        <v>-0.35674267978585689</v>
      </c>
      <c r="AA33" s="70"/>
      <c r="AB33" s="70"/>
      <c r="AC33" s="70"/>
      <c r="AD33" s="80"/>
      <c r="AE33" s="80"/>
      <c r="AF33" s="80"/>
      <c r="AG33" s="80"/>
    </row>
    <row r="34" spans="4:33" s="70" customFormat="1">
      <c r="G34" s="80"/>
      <c r="H34" s="80"/>
      <c r="I34" s="80"/>
      <c r="T34" s="79"/>
      <c r="U34" s="79"/>
      <c r="V34" s="79"/>
      <c r="W34" s="80"/>
      <c r="X34" s="80"/>
      <c r="Y34" s="80"/>
      <c r="AD34" s="80"/>
      <c r="AE34" s="80"/>
      <c r="AF34" s="80"/>
      <c r="AG34" s="80"/>
    </row>
    <row r="35" spans="4:33">
      <c r="D35" s="70" t="s">
        <v>2420</v>
      </c>
      <c r="G35" s="80">
        <f>+SUM(E7:I7)/I24</f>
        <v>0.62582405641013261</v>
      </c>
      <c r="H35" s="80"/>
      <c r="I35" s="80">
        <f>+SUM(E7:I7)/I25</f>
        <v>0.35809923864531368</v>
      </c>
      <c r="T35" s="79" t="s">
        <v>2420</v>
      </c>
      <c r="U35" s="79"/>
      <c r="V35" s="79"/>
      <c r="W35" s="80">
        <f>+SUM(L7:V7)/V24</f>
        <v>0.40892676466475281</v>
      </c>
      <c r="X35" s="80"/>
      <c r="Y35" s="80">
        <f>+SUM(L7:V7)/V25</f>
        <v>0.23313792618299492</v>
      </c>
      <c r="AA35" s="70"/>
      <c r="AB35" s="70"/>
      <c r="AC35" s="70"/>
      <c r="AD35" s="80"/>
      <c r="AE35" s="80"/>
      <c r="AF35" s="80"/>
      <c r="AG35" s="80"/>
    </row>
    <row r="36" spans="4:33">
      <c r="D36" t="s">
        <v>2421</v>
      </c>
      <c r="G36" s="80">
        <f>+SUM(E8:I9)/I24</f>
        <v>0.62665801357127338</v>
      </c>
      <c r="H36" s="80"/>
      <c r="I36" s="80">
        <f>+SUM(E8:I9)/I25</f>
        <v>0.35857643254894916</v>
      </c>
      <c r="T36" s="79" t="s">
        <v>2421</v>
      </c>
      <c r="U36" s="79"/>
      <c r="V36" s="79"/>
      <c r="W36" s="80">
        <f>+SUM(L8:V9)/V24</f>
        <v>0.41339220347627231</v>
      </c>
      <c r="X36" s="80"/>
      <c r="Y36" s="80">
        <f>+SUM(L8:V9)/V25</f>
        <v>0.23568376870046429</v>
      </c>
      <c r="AA36" s="70"/>
      <c r="AB36" s="70"/>
      <c r="AC36" s="70"/>
      <c r="AD36" s="80"/>
      <c r="AE36" s="80"/>
      <c r="AF36" s="80"/>
      <c r="AG36" s="80"/>
    </row>
    <row r="37" spans="4:33">
      <c r="E37" t="s">
        <v>2415</v>
      </c>
      <c r="G37" s="80">
        <f>+SUM(E9:I9)/I24</f>
        <v>0.46845560358358895</v>
      </c>
      <c r="H37" s="80"/>
      <c r="I37" s="80">
        <f>+SUM(E9:I9)/I25</f>
        <v>0.26805232758978043</v>
      </c>
      <c r="T37" s="79"/>
      <c r="U37" s="79" t="s">
        <v>2415</v>
      </c>
      <c r="V37" s="79"/>
      <c r="W37" s="80">
        <f>+SUM(L9:V9)/V24</f>
        <v>0.51431367065075217</v>
      </c>
      <c r="X37" s="80"/>
      <c r="Y37" s="80">
        <f>+SUM(L9:V9)/V25</f>
        <v>0.29322126342447119</v>
      </c>
      <c r="AA37" s="70"/>
      <c r="AB37" s="70"/>
      <c r="AC37" s="70"/>
      <c r="AD37" s="80"/>
      <c r="AE37" s="80"/>
      <c r="AF37" s="80"/>
      <c r="AG37" s="80"/>
    </row>
    <row r="38" spans="4:33">
      <c r="E38" t="s">
        <v>2416</v>
      </c>
      <c r="G38" s="80">
        <f>+SUM(E8:I8)/I24</f>
        <v>0.15820240998768448</v>
      </c>
      <c r="H38" s="80"/>
      <c r="I38" s="80">
        <f>+SUM(E8:I8)/I25</f>
        <v>9.0524104959168739E-2</v>
      </c>
      <c r="T38" s="79"/>
      <c r="U38" s="79" t="s">
        <v>2416</v>
      </c>
      <c r="V38" s="79"/>
      <c r="W38" s="80">
        <f>+SUM(L8:V8)/V24</f>
        <v>-0.10092146717447996</v>
      </c>
      <c r="X38" s="80"/>
      <c r="Y38" s="80">
        <f>+SUM(L8:V8)/V25</f>
        <v>-5.7537494724006967E-2</v>
      </c>
      <c r="AA38" s="70"/>
      <c r="AB38" s="70"/>
      <c r="AC38" s="70"/>
      <c r="AD38" s="80"/>
      <c r="AE38" s="80"/>
      <c r="AF38" s="80"/>
      <c r="AG38" s="80"/>
    </row>
    <row r="39" spans="4:33">
      <c r="G39" s="80"/>
      <c r="H39" s="80"/>
      <c r="I39" s="80"/>
      <c r="T39" s="79"/>
      <c r="U39" s="79"/>
      <c r="V39" s="79"/>
      <c r="W39" s="80"/>
      <c r="X39" s="80"/>
      <c r="Y39" s="80"/>
      <c r="AA39" s="70"/>
      <c r="AB39" s="70"/>
      <c r="AC39" s="70"/>
      <c r="AD39" s="80"/>
      <c r="AE39" s="80"/>
      <c r="AF39" s="80"/>
      <c r="AG39" s="80"/>
    </row>
    <row r="40" spans="4:33">
      <c r="G40" s="80"/>
      <c r="H40" s="80"/>
      <c r="I40" s="80"/>
      <c r="T40" s="79"/>
      <c r="U40" s="79"/>
      <c r="V40" s="79"/>
      <c r="W40" s="80"/>
      <c r="X40" s="80"/>
      <c r="Y40" s="80"/>
      <c r="AA40" s="70"/>
      <c r="AB40" s="70"/>
      <c r="AC40" s="70"/>
      <c r="AD40" s="80"/>
      <c r="AE40" s="80"/>
      <c r="AF40" s="80"/>
      <c r="AG40" s="80"/>
    </row>
    <row r="41" spans="4:33">
      <c r="D41" t="s">
        <v>2417</v>
      </c>
      <c r="G41" s="80">
        <f>+SUM(E18:I19)/I24</f>
        <v>0.22275699693318202</v>
      </c>
      <c r="H41" s="80"/>
      <c r="I41" s="80">
        <f>+SUM(E18:I19)/I25</f>
        <v>0.12746251951748627</v>
      </c>
      <c r="T41" s="79" t="s">
        <v>2417</v>
      </c>
      <c r="U41" s="79"/>
      <c r="V41" s="79"/>
      <c r="W41" s="80">
        <f>+SUM(L18:V19)/V24</f>
        <v>1.0359475844595982</v>
      </c>
      <c r="X41" s="80"/>
      <c r="Y41" s="80">
        <f>+SUM(L18:V19)/V25</f>
        <v>0.59061595460301075</v>
      </c>
      <c r="AA41" s="70"/>
      <c r="AB41" s="70"/>
      <c r="AC41" s="70"/>
      <c r="AD41" s="80"/>
      <c r="AE41" s="80"/>
      <c r="AF41" s="80"/>
      <c r="AG41" s="80"/>
    </row>
    <row r="42" spans="4:33">
      <c r="E42" t="s">
        <v>2415</v>
      </c>
      <c r="G42" s="80">
        <f>+SUM(E19:I19)/I24</f>
        <v>0.22275699693318202</v>
      </c>
      <c r="H42" s="80"/>
      <c r="I42" s="80">
        <f>+SUM(E19:I19)/I25</f>
        <v>0.12746251951748627</v>
      </c>
      <c r="T42" s="79"/>
      <c r="U42" s="79" t="s">
        <v>2415</v>
      </c>
      <c r="V42" s="79"/>
      <c r="W42" s="80">
        <f>+SUM(L19:V19)/V24</f>
        <v>1.0359475844595982</v>
      </c>
      <c r="X42" s="80"/>
      <c r="Y42" s="80">
        <f>+SUM(L19:V19)/V25</f>
        <v>0.59061595460301075</v>
      </c>
      <c r="AA42" s="70"/>
      <c r="AB42" s="70"/>
      <c r="AC42" s="70"/>
      <c r="AD42" s="80"/>
      <c r="AE42" s="80"/>
      <c r="AF42" s="80"/>
      <c r="AG42" s="80"/>
    </row>
    <row r="43" spans="4:33">
      <c r="E43" t="s">
        <v>2416</v>
      </c>
      <c r="G43" s="80">
        <f>+SUM(E18:I18)/I24</f>
        <v>0</v>
      </c>
      <c r="H43" s="80"/>
      <c r="I43" s="80">
        <f>+SUM(E18:I18)/I25</f>
        <v>0</v>
      </c>
      <c r="T43" s="79"/>
      <c r="U43" s="79" t="s">
        <v>2416</v>
      </c>
      <c r="V43" s="79"/>
      <c r="W43" s="80">
        <v>0</v>
      </c>
      <c r="X43" s="80"/>
      <c r="Y43" s="80">
        <v>0</v>
      </c>
      <c r="AA43" s="70"/>
      <c r="AB43" s="70"/>
      <c r="AC43" s="70"/>
      <c r="AD43" s="80"/>
      <c r="AE43" s="80"/>
      <c r="AF43" s="80"/>
      <c r="AG43" s="80"/>
    </row>
    <row r="44" spans="4:33">
      <c r="G44" s="80"/>
      <c r="H44" s="80"/>
      <c r="I44" s="80"/>
      <c r="T44" s="79"/>
      <c r="U44" s="79"/>
      <c r="V44" s="79"/>
      <c r="W44" s="80"/>
      <c r="X44" s="80"/>
      <c r="Y44" s="80"/>
      <c r="AD44" s="80"/>
      <c r="AE44" s="80"/>
      <c r="AF44" s="80"/>
      <c r="AG44" s="80"/>
    </row>
    <row r="45" spans="4:33">
      <c r="E45" t="s">
        <v>2418</v>
      </c>
      <c r="G45" s="80">
        <f>+G36-G41</f>
        <v>0.40390101663809136</v>
      </c>
      <c r="H45" s="80"/>
      <c r="I45" s="80">
        <f>+I36-I41</f>
        <v>0.23111391303146289</v>
      </c>
      <c r="T45" s="79"/>
      <c r="U45" s="79" t="s">
        <v>2418</v>
      </c>
      <c r="V45" s="79"/>
      <c r="W45" s="80">
        <f>+W36-W41</f>
        <v>-0.62255538098332597</v>
      </c>
      <c r="X45" s="80"/>
      <c r="Y45" s="80">
        <f>+Y36-Y41</f>
        <v>-0.35493218590254649</v>
      </c>
      <c r="AB45" s="70"/>
      <c r="AC45" s="70"/>
      <c r="AD45" s="80"/>
      <c r="AE45" s="80"/>
      <c r="AF45" s="80"/>
      <c r="AG45" s="80"/>
    </row>
    <row r="46" spans="4:33">
      <c r="E46" t="s">
        <v>2419</v>
      </c>
      <c r="G46" s="80">
        <f>+(G38+G43)/G45</f>
        <v>0.39168609008340044</v>
      </c>
      <c r="H46" s="80"/>
      <c r="I46" s="80"/>
      <c r="T46" s="79"/>
      <c r="U46" s="79" t="s">
        <v>2419</v>
      </c>
      <c r="V46" s="79"/>
      <c r="W46" s="80">
        <f>+(W38+W43)/W45</f>
        <v>0.16210841678867918</v>
      </c>
      <c r="X46" s="80"/>
      <c r="Y46" s="80"/>
      <c r="AB46" s="70"/>
      <c r="AC46" s="70"/>
      <c r="AD46" s="80"/>
      <c r="AE46" s="80"/>
      <c r="AF46" s="80"/>
      <c r="AG46" s="80"/>
    </row>
    <row r="48" spans="4:33">
      <c r="D48" s="65" t="s">
        <v>2431</v>
      </c>
      <c r="AA48" s="65"/>
      <c r="AB48" s="78"/>
      <c r="AC48" s="78"/>
      <c r="AD48" s="78"/>
    </row>
    <row r="49" spans="4:30">
      <c r="D49" s="78" t="s">
        <v>2414</v>
      </c>
      <c r="E49" s="78"/>
      <c r="F49" s="78"/>
      <c r="G49" s="80">
        <f>+(I6-I16)/I24-(D6-D16)/D24</f>
        <v>0.23745586782137332</v>
      </c>
      <c r="AA49" s="78"/>
      <c r="AB49" s="78"/>
      <c r="AC49" s="78"/>
      <c r="AD49" s="80"/>
    </row>
    <row r="50" spans="4:30">
      <c r="D50" s="78"/>
      <c r="E50" s="78"/>
      <c r="F50" s="78"/>
      <c r="G50" s="80"/>
      <c r="AA50" s="78"/>
      <c r="AB50" s="78"/>
      <c r="AC50" s="78"/>
      <c r="AD50" s="80"/>
    </row>
    <row r="51" spans="4:30">
      <c r="D51" s="78"/>
      <c r="E51" s="78"/>
      <c r="F51" s="78"/>
      <c r="G51" s="80"/>
      <c r="AA51" s="78"/>
      <c r="AB51" s="78"/>
      <c r="AC51" s="78"/>
      <c r="AD51" s="80"/>
    </row>
    <row r="52" spans="4:30">
      <c r="D52" s="78" t="s">
        <v>2421</v>
      </c>
      <c r="E52" s="78"/>
      <c r="F52" s="78"/>
      <c r="G52" s="80">
        <f>+SUM(E10:I11)/I24</f>
        <v>0.37396814855956151</v>
      </c>
      <c r="AA52" s="78"/>
      <c r="AB52" s="78"/>
      <c r="AC52" s="78"/>
      <c r="AD52" s="80"/>
    </row>
    <row r="53" spans="4:30">
      <c r="D53" s="78"/>
      <c r="E53" s="78" t="s">
        <v>2415</v>
      </c>
      <c r="F53" s="78"/>
      <c r="G53" s="80">
        <f>+SUM(E11:I11)/I24</f>
        <v>0.28391961073144822</v>
      </c>
      <c r="AA53" s="78"/>
      <c r="AB53" s="78"/>
      <c r="AC53" s="78"/>
      <c r="AD53" s="80"/>
    </row>
    <row r="54" spans="4:30">
      <c r="D54" s="78"/>
      <c r="E54" s="78" t="s">
        <v>2416</v>
      </c>
      <c r="F54" s="78"/>
      <c r="G54" s="80">
        <f>+SUM(E10:I10)/I24</f>
        <v>9.0048537828113312E-2</v>
      </c>
      <c r="AA54" s="78"/>
      <c r="AB54" s="78"/>
      <c r="AC54" s="78"/>
      <c r="AD54" s="80"/>
    </row>
    <row r="55" spans="4:30">
      <c r="D55" s="78"/>
      <c r="E55" s="78"/>
      <c r="F55" s="78"/>
      <c r="G55" s="80"/>
      <c r="AA55" s="78"/>
      <c r="AB55" s="78"/>
      <c r="AC55" s="78"/>
      <c r="AD55" s="80"/>
    </row>
    <row r="56" spans="4:30">
      <c r="D56" s="78"/>
      <c r="E56" s="78"/>
      <c r="F56" s="78"/>
      <c r="G56" s="80"/>
      <c r="AA56" s="78"/>
      <c r="AB56" s="78"/>
      <c r="AC56" s="78"/>
      <c r="AD56" s="80"/>
    </row>
    <row r="57" spans="4:30">
      <c r="D57" s="78" t="s">
        <v>2417</v>
      </c>
      <c r="E57" s="78"/>
      <c r="F57" s="78"/>
      <c r="G57" s="80">
        <f>+SUM(E20:I21)/I24</f>
        <v>0.13504817560551546</v>
      </c>
      <c r="AA57" s="78"/>
      <c r="AB57" s="78"/>
      <c r="AC57" s="78"/>
      <c r="AD57" s="80"/>
    </row>
    <row r="58" spans="4:30">
      <c r="D58" s="78"/>
      <c r="E58" s="78" t="s">
        <v>2415</v>
      </c>
      <c r="F58" s="78"/>
      <c r="G58" s="80">
        <f>+SUM(E21:I21)/I24</f>
        <v>0.13504817560551546</v>
      </c>
      <c r="AA58" s="78"/>
      <c r="AB58" s="78"/>
      <c r="AC58" s="78"/>
      <c r="AD58" s="80"/>
    </row>
    <row r="59" spans="4:30">
      <c r="D59" s="78"/>
      <c r="E59" s="78" t="s">
        <v>2416</v>
      </c>
      <c r="F59" s="78"/>
      <c r="G59" s="80">
        <v>0</v>
      </c>
      <c r="AA59" s="78"/>
      <c r="AB59" s="78"/>
      <c r="AC59" s="78"/>
      <c r="AD59" s="80"/>
    </row>
    <row r="60" spans="4:30">
      <c r="D60" s="78"/>
      <c r="E60" s="78"/>
      <c r="F60" s="78"/>
      <c r="G60" s="80"/>
      <c r="AA60" s="78"/>
      <c r="AB60" s="78"/>
      <c r="AC60" s="78"/>
      <c r="AD60" s="80"/>
    </row>
    <row r="61" spans="4:30">
      <c r="D61" s="78"/>
      <c r="E61" s="78" t="s">
        <v>2418</v>
      </c>
      <c r="F61" s="78"/>
      <c r="G61" s="80">
        <f>+G52-G57</f>
        <v>0.23891997295404604</v>
      </c>
      <c r="AA61" s="78"/>
      <c r="AB61" s="78"/>
      <c r="AC61" s="78"/>
      <c r="AD61" s="80"/>
    </row>
    <row r="62" spans="4:30">
      <c r="D62" s="78"/>
      <c r="E62" s="78" t="s">
        <v>2419</v>
      </c>
      <c r="F62" s="78"/>
      <c r="G62" s="80">
        <f>+(G54+G59)/G61</f>
        <v>0.37689832589020628</v>
      </c>
      <c r="AA62" s="78"/>
      <c r="AB62" s="78"/>
      <c r="AC62" s="78"/>
      <c r="AD62" s="80"/>
    </row>
    <row r="65" spans="20:25">
      <c r="T65" s="65"/>
      <c r="U65" s="65"/>
      <c r="V65" s="65"/>
      <c r="W65" s="65"/>
      <c r="X65" s="65"/>
      <c r="Y65" s="65"/>
    </row>
    <row r="66" spans="20:25">
      <c r="T66" s="65"/>
      <c r="U66" s="65"/>
      <c r="V66" s="65"/>
      <c r="W66" s="65"/>
      <c r="X66" s="65"/>
      <c r="Y66" s="65"/>
    </row>
    <row r="67" spans="20:25">
      <c r="T67" s="79"/>
      <c r="U67" s="79"/>
      <c r="V67" s="79"/>
      <c r="W67" s="80"/>
      <c r="X67" s="80"/>
      <c r="Y67" s="80"/>
    </row>
    <row r="68" spans="20:25">
      <c r="T68" s="79"/>
      <c r="U68" s="79"/>
      <c r="V68" s="79"/>
      <c r="W68" s="80"/>
      <c r="X68" s="80"/>
      <c r="Y68" s="80"/>
    </row>
    <row r="69" spans="20:25">
      <c r="T69" s="79"/>
      <c r="U69" s="79"/>
      <c r="V69" s="79"/>
      <c r="W69" s="80"/>
      <c r="X69" s="80"/>
      <c r="Y69" s="80"/>
    </row>
    <row r="70" spans="20:25">
      <c r="T70" s="79"/>
      <c r="U70" s="79"/>
      <c r="V70" s="79"/>
      <c r="W70" s="80"/>
      <c r="X70" s="80"/>
      <c r="Y70" s="80"/>
    </row>
    <row r="71" spans="20:25">
      <c r="T71" s="79"/>
      <c r="U71" s="79"/>
      <c r="V71" s="79"/>
      <c r="W71" s="80"/>
      <c r="X71" s="80"/>
      <c r="Y71" s="80"/>
    </row>
    <row r="72" spans="20:25">
      <c r="T72" s="79"/>
      <c r="U72" s="79"/>
      <c r="V72" s="79"/>
      <c r="W72" s="80"/>
      <c r="X72" s="80"/>
      <c r="Y72" s="80"/>
    </row>
    <row r="73" spans="20:25">
      <c r="T73" s="79"/>
      <c r="U73" s="79"/>
      <c r="V73" s="79"/>
      <c r="W73" s="80"/>
      <c r="X73" s="80"/>
      <c r="Y73" s="80"/>
    </row>
    <row r="74" spans="20:25">
      <c r="T74" s="79"/>
      <c r="U74" s="79"/>
      <c r="V74" s="79"/>
      <c r="W74" s="80"/>
      <c r="X74" s="80"/>
      <c r="Y74" s="80"/>
    </row>
    <row r="75" spans="20:25">
      <c r="T75" s="79"/>
      <c r="U75" s="79"/>
      <c r="V75" s="79"/>
      <c r="W75" s="80"/>
      <c r="X75" s="80"/>
      <c r="Y75" s="80"/>
    </row>
    <row r="76" spans="20:25">
      <c r="T76" s="79"/>
      <c r="U76" s="79"/>
      <c r="V76" s="79"/>
      <c r="W76" s="80"/>
      <c r="X76" s="80"/>
      <c r="Y76" s="80"/>
    </row>
    <row r="77" spans="20:25">
      <c r="T77" s="79"/>
      <c r="U77" s="79"/>
      <c r="V77" s="79"/>
      <c r="W77" s="80"/>
      <c r="X77" s="80"/>
      <c r="Y77" s="80"/>
    </row>
    <row r="78" spans="20:25">
      <c r="T78" s="79"/>
      <c r="U78" s="79"/>
      <c r="V78" s="79"/>
      <c r="W78" s="80"/>
      <c r="X78" s="80"/>
      <c r="Y78" s="80"/>
    </row>
    <row r="79" spans="20:25">
      <c r="T79" s="79"/>
      <c r="U79" s="79"/>
      <c r="V79" s="79"/>
      <c r="W79" s="80"/>
      <c r="X79" s="80"/>
      <c r="Y79" s="80"/>
    </row>
    <row r="80" spans="20:25">
      <c r="T80" s="79"/>
      <c r="U80" s="79"/>
      <c r="V80" s="79"/>
      <c r="W80" s="80"/>
      <c r="X80" s="80"/>
      <c r="Y80" s="8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1"/>
  <sheetViews>
    <sheetView workbookViewId="0">
      <selection activeCell="E15" sqref="E15"/>
    </sheetView>
  </sheetViews>
  <sheetFormatPr defaultRowHeight="15"/>
  <cols>
    <col min="1" max="1" width="28.7109375" customWidth="1"/>
  </cols>
  <sheetData>
    <row r="1" spans="1:58">
      <c r="B1" t="s">
        <v>1</v>
      </c>
      <c r="C1">
        <v>1989</v>
      </c>
      <c r="D1">
        <f>+C1+1</f>
        <v>1990</v>
      </c>
      <c r="E1" s="81">
        <f t="shared" ref="E1:AJ1" si="0">+D1+1</f>
        <v>1991</v>
      </c>
      <c r="F1" s="81">
        <f t="shared" si="0"/>
        <v>1992</v>
      </c>
      <c r="G1" s="81">
        <f t="shared" si="0"/>
        <v>1993</v>
      </c>
      <c r="H1" s="81">
        <f t="shared" si="0"/>
        <v>1994</v>
      </c>
      <c r="I1" s="81">
        <f t="shared" si="0"/>
        <v>1995</v>
      </c>
      <c r="J1" s="81">
        <f t="shared" si="0"/>
        <v>1996</v>
      </c>
      <c r="K1" s="81">
        <f t="shared" si="0"/>
        <v>1997</v>
      </c>
      <c r="L1" s="81">
        <f t="shared" si="0"/>
        <v>1998</v>
      </c>
      <c r="M1" s="81">
        <f t="shared" si="0"/>
        <v>1999</v>
      </c>
      <c r="N1" s="81">
        <f t="shared" si="0"/>
        <v>2000</v>
      </c>
      <c r="O1" s="81">
        <f t="shared" si="0"/>
        <v>2001</v>
      </c>
      <c r="P1" s="81">
        <f t="shared" si="0"/>
        <v>2002</v>
      </c>
      <c r="Q1" s="81">
        <f t="shared" si="0"/>
        <v>2003</v>
      </c>
      <c r="R1" s="81">
        <f t="shared" si="0"/>
        <v>2004</v>
      </c>
      <c r="S1" s="81">
        <f t="shared" si="0"/>
        <v>2005</v>
      </c>
      <c r="T1" s="81">
        <f t="shared" si="0"/>
        <v>2006</v>
      </c>
      <c r="U1" s="81">
        <f t="shared" si="0"/>
        <v>2007</v>
      </c>
      <c r="V1" s="81">
        <f t="shared" si="0"/>
        <v>2008</v>
      </c>
      <c r="W1" s="81">
        <f t="shared" si="0"/>
        <v>2009</v>
      </c>
      <c r="X1" s="81">
        <f t="shared" si="0"/>
        <v>2010</v>
      </c>
      <c r="Y1" s="81">
        <f t="shared" si="0"/>
        <v>2011</v>
      </c>
      <c r="Z1" s="81">
        <f t="shared" si="0"/>
        <v>2012</v>
      </c>
      <c r="AA1" s="81">
        <f t="shared" si="0"/>
        <v>2013</v>
      </c>
      <c r="AB1" s="81">
        <f t="shared" si="0"/>
        <v>2014</v>
      </c>
      <c r="AC1" s="81">
        <f t="shared" si="0"/>
        <v>2015</v>
      </c>
      <c r="AD1" s="81">
        <f t="shared" si="0"/>
        <v>2016</v>
      </c>
      <c r="AE1" s="81">
        <f t="shared" si="0"/>
        <v>2017</v>
      </c>
      <c r="AF1" s="81">
        <f t="shared" si="0"/>
        <v>2018</v>
      </c>
      <c r="AG1" s="81">
        <f t="shared" si="0"/>
        <v>2019</v>
      </c>
      <c r="AH1" s="81">
        <f t="shared" si="0"/>
        <v>2020</v>
      </c>
      <c r="AI1" s="81">
        <f t="shared" si="0"/>
        <v>2021</v>
      </c>
      <c r="AJ1" s="81">
        <f t="shared" si="0"/>
        <v>2022</v>
      </c>
      <c r="AK1" s="81">
        <f>+AJ1+1</f>
        <v>2023</v>
      </c>
      <c r="AL1" s="81"/>
      <c r="AM1" s="81"/>
      <c r="AN1" s="81"/>
      <c r="AO1" s="81"/>
      <c r="AP1" s="81"/>
      <c r="AQ1" s="81"/>
      <c r="AR1" s="81"/>
      <c r="AS1" s="81"/>
      <c r="AT1" s="81"/>
      <c r="AU1" s="81"/>
      <c r="AV1" s="81"/>
      <c r="AW1" s="81"/>
      <c r="AX1" s="81"/>
      <c r="AY1" s="81"/>
      <c r="AZ1" s="81"/>
      <c r="BA1" s="81"/>
      <c r="BB1" s="81"/>
      <c r="BC1" s="81"/>
      <c r="BD1" s="81"/>
      <c r="BE1" s="81"/>
      <c r="BF1" s="81"/>
    </row>
    <row r="2" spans="1:58">
      <c r="A2" t="s">
        <v>2465</v>
      </c>
      <c r="B2" t="s">
        <v>2395</v>
      </c>
      <c r="C2">
        <f>+s9a!C151</f>
        <v>1766.6</v>
      </c>
      <c r="D2" s="81">
        <f>+s9a!D151</f>
        <v>1718.5</v>
      </c>
      <c r="E2" s="81">
        <f>+s9a!E151</f>
        <v>1878</v>
      </c>
      <c r="F2" s="81">
        <f>+s9a!F151</f>
        <v>1891.1</v>
      </c>
      <c r="G2" s="81">
        <f>+s9a!G151</f>
        <v>2472.5</v>
      </c>
      <c r="H2" s="81">
        <f>+s9a!H151</f>
        <v>2704.4</v>
      </c>
      <c r="I2" s="81">
        <f>+s9a!I151</f>
        <v>3305.9</v>
      </c>
      <c r="J2" s="81">
        <f>+s9a!J151</f>
        <v>3949.6</v>
      </c>
      <c r="K2" s="81">
        <f>+s9a!K151</f>
        <v>4592.7</v>
      </c>
      <c r="L2" s="81">
        <f>+s9a!L151</f>
        <v>5324.9</v>
      </c>
      <c r="M2" s="81">
        <f>+s9a!M151</f>
        <v>6515.3</v>
      </c>
      <c r="N2" s="81">
        <f>+s9a!N151</f>
        <v>6421.6</v>
      </c>
      <c r="O2" s="81">
        <f>+s9a!O151</f>
        <v>5968</v>
      </c>
      <c r="P2" s="81">
        <f>+s9a!P151</f>
        <v>5709.3</v>
      </c>
      <c r="Q2" s="81">
        <f>+s9a!Q151</f>
        <v>7477.1</v>
      </c>
      <c r="R2" s="81">
        <f>+s9a!R151</f>
        <v>9056.2999999999993</v>
      </c>
      <c r="S2" s="81">
        <f>+s9a!S151</f>
        <v>10194.299999999999</v>
      </c>
      <c r="T2" s="81">
        <f>+s9a!T151</f>
        <v>12724.7</v>
      </c>
      <c r="U2" s="81">
        <f>+s9a!U151</f>
        <v>15270</v>
      </c>
      <c r="V2" s="81">
        <f>+s9a!V151</f>
        <v>10175.4</v>
      </c>
      <c r="W2" s="81">
        <f>+s9a!W151</f>
        <v>12566.7</v>
      </c>
      <c r="X2" s="81">
        <f>+s9a!X151</f>
        <v>14466.1</v>
      </c>
      <c r="Y2" s="81">
        <f>+s9a!Y151</f>
        <v>13997.6</v>
      </c>
      <c r="Z2" s="81">
        <f>+s9a!Z151</f>
        <v>15629.2</v>
      </c>
      <c r="AA2" s="81">
        <f>+s9a!AA151</f>
        <v>17902.7</v>
      </c>
      <c r="AB2" s="81">
        <f>+s9a!AB151</f>
        <v>18414.2</v>
      </c>
      <c r="AC2" s="81">
        <f>+s9a!AC151</f>
        <v>17847.2</v>
      </c>
      <c r="AD2" s="81">
        <f>+s9a!AD151</f>
        <v>18734.400000000001</v>
      </c>
      <c r="AE2" s="81">
        <f>+s9a!AE151</f>
        <v>23023</v>
      </c>
      <c r="AF2" s="81">
        <f>+s9a!AF151</f>
        <v>20718.599999999999</v>
      </c>
      <c r="AG2" s="81">
        <f>+s9a!AG151</f>
        <v>24044.5</v>
      </c>
      <c r="AH2" s="81">
        <f>+s9a!AH151</f>
        <v>26321.9</v>
      </c>
      <c r="AI2" s="81">
        <f>+s9a!AI151</f>
        <v>29813.9</v>
      </c>
      <c r="AJ2" s="81">
        <f>+s9a!AJ151</f>
        <v>26142.6</v>
      </c>
      <c r="AK2" s="81">
        <f>+s9a!AK151</f>
        <v>29607.200000000001</v>
      </c>
      <c r="AL2" s="81"/>
      <c r="AM2" s="81"/>
      <c r="AN2" s="81"/>
      <c r="AO2" s="81"/>
      <c r="AP2" s="81"/>
      <c r="AQ2" s="81"/>
      <c r="AR2" s="81"/>
      <c r="AS2" s="81"/>
      <c r="AT2" s="81"/>
      <c r="AU2" s="81"/>
      <c r="AV2" s="81"/>
      <c r="AW2" s="81"/>
      <c r="AX2" s="81"/>
      <c r="AY2" s="81"/>
      <c r="AZ2" s="81"/>
      <c r="BA2" s="81"/>
      <c r="BB2" s="81"/>
      <c r="BC2" s="81"/>
      <c r="BD2" s="81"/>
    </row>
    <row r="3" spans="1:58">
      <c r="A3" t="s">
        <v>2467</v>
      </c>
      <c r="B3" t="s">
        <v>2395</v>
      </c>
      <c r="C3">
        <f>+s9a!C122</f>
        <v>1729.6</v>
      </c>
      <c r="D3" s="81">
        <f>+s9a!D122</f>
        <v>1803</v>
      </c>
      <c r="E3" s="81">
        <f>+s9a!E122</f>
        <v>2026.5</v>
      </c>
      <c r="F3" s="81">
        <f>+s9a!F122</f>
        <v>2329.4</v>
      </c>
      <c r="G3" s="81">
        <f>+s9a!G122</f>
        <v>2648.9</v>
      </c>
      <c r="H3" s="81">
        <f>+s9a!H122</f>
        <v>2828.7</v>
      </c>
      <c r="I3" s="81">
        <f>+s9a!I122</f>
        <v>3566</v>
      </c>
      <c r="J3" s="81">
        <f>+s9a!J122</f>
        <v>4231.1000000000004</v>
      </c>
      <c r="K3" s="81">
        <f>+s9a!K122</f>
        <v>5228</v>
      </c>
      <c r="L3" s="81">
        <f>+s9a!L122</f>
        <v>6271.6</v>
      </c>
      <c r="M3" s="81">
        <f>+s9a!M122</f>
        <v>7318.5</v>
      </c>
      <c r="N3" s="81">
        <f>+s9a!N122</f>
        <v>7621.5</v>
      </c>
      <c r="O3" s="81">
        <f>+s9a!O122</f>
        <v>7811.3</v>
      </c>
      <c r="P3" s="81">
        <f>+s9a!P122</f>
        <v>7649.5</v>
      </c>
      <c r="Q3" s="81">
        <f>+s9a!Q122</f>
        <v>9232</v>
      </c>
      <c r="R3" s="81">
        <f>+s9a!R122</f>
        <v>10753.7</v>
      </c>
      <c r="S3" s="81">
        <f>+s9a!S122</f>
        <v>11710</v>
      </c>
      <c r="T3" s="81">
        <f>+s9a!T122</f>
        <v>14084.4</v>
      </c>
      <c r="U3" s="81">
        <f>+s9a!U122</f>
        <v>15932.3</v>
      </c>
      <c r="V3" s="81">
        <f>+s9a!V122</f>
        <v>14008.3</v>
      </c>
      <c r="W3" s="81">
        <f>+s9a!W122</f>
        <v>15242.2</v>
      </c>
      <c r="X3" s="81">
        <f>+s9a!X122</f>
        <v>17072.400000000001</v>
      </c>
      <c r="Y3" s="81">
        <f>+s9a!Y122</f>
        <v>18459.400000000001</v>
      </c>
      <c r="Z3" s="81">
        <f>+s9a!Z122</f>
        <v>20023.599999999999</v>
      </c>
      <c r="AA3" s="81">
        <f>+s9a!AA122</f>
        <v>23022</v>
      </c>
      <c r="AB3" s="81">
        <f>+s9a!AB122</f>
        <v>25147.9</v>
      </c>
      <c r="AC3" s="81">
        <f>+s9a!AC122</f>
        <v>25137.599999999999</v>
      </c>
      <c r="AD3" s="81">
        <f>+s9a!AD122</f>
        <v>26775.200000000001</v>
      </c>
      <c r="AE3" s="81">
        <f>+s9a!AE122</f>
        <v>30608.7</v>
      </c>
      <c r="AF3" s="81">
        <f>+s9a!AF122</f>
        <v>30186.6</v>
      </c>
      <c r="AG3" s="81">
        <f>+s9a!AG122</f>
        <v>35302.5</v>
      </c>
      <c r="AH3" s="81">
        <f>+s9a!AH122</f>
        <v>40507.300000000003</v>
      </c>
      <c r="AI3" s="81">
        <f>+s9a!AI122</f>
        <v>47994.8</v>
      </c>
      <c r="AJ3" s="81">
        <f>+s9a!AJ122</f>
        <v>41472.6</v>
      </c>
      <c r="AK3" s="81">
        <f>+s9a!AK122</f>
        <v>48973.5</v>
      </c>
      <c r="AL3" s="81"/>
      <c r="AM3" s="81"/>
      <c r="AN3" s="81"/>
      <c r="AO3" s="81"/>
      <c r="AP3" s="81"/>
      <c r="AQ3" s="81"/>
      <c r="AR3" s="81"/>
      <c r="AS3" s="81"/>
      <c r="AT3" s="81"/>
      <c r="AU3" s="81"/>
      <c r="AV3" s="81"/>
      <c r="AW3" s="81"/>
      <c r="AX3" s="81"/>
      <c r="AY3" s="81"/>
      <c r="AZ3" s="81"/>
      <c r="BA3" s="81"/>
      <c r="BB3" s="81"/>
      <c r="BC3" s="81"/>
      <c r="BD3" s="81"/>
    </row>
    <row r="4" spans="1:58">
      <c r="A4" t="s">
        <v>2476</v>
      </c>
      <c r="B4" t="s">
        <v>2468</v>
      </c>
      <c r="C4">
        <f>+'BEA IIP 2.1'!C19/1000</f>
        <v>804.30700000000002</v>
      </c>
      <c r="D4" s="81">
        <f>+'BEA IIP 2.1'!D19/1000</f>
        <v>704.13599999999997</v>
      </c>
      <c r="E4" s="81">
        <f>+'BEA IIP 2.1'!E19/1000</f>
        <v>803.45600000000002</v>
      </c>
      <c r="F4" s="81">
        <f>+'BEA IIP 2.1'!F19/1000</f>
        <v>762.21199999999999</v>
      </c>
      <c r="G4" s="81">
        <f>+'BEA IIP 2.1'!G19/1000</f>
        <v>1002.299</v>
      </c>
      <c r="H4" s="81">
        <f>+'BEA IIP 2.1'!H19/1000</f>
        <v>1054.048</v>
      </c>
      <c r="I4" s="81">
        <f>+'BEA IIP 2.1'!I19/1000</f>
        <v>1305.643</v>
      </c>
      <c r="J4" s="81">
        <f>+'BEA IIP 2.1'!J19/1000</f>
        <v>1540.53</v>
      </c>
      <c r="K4" s="81">
        <f>+'BEA IIP 2.1'!K19/1000</f>
        <v>1805.4839999999999</v>
      </c>
      <c r="L4" s="81">
        <f>+'BEA IIP 2.1'!L19/1000</f>
        <v>2179.8069999999998</v>
      </c>
      <c r="M4" s="81">
        <f>+'BEA IIP 2.1'!M19/1000</f>
        <v>2678.797</v>
      </c>
      <c r="N4" s="81">
        <f>+'BEA IIP 2.1'!N19/1000</f>
        <v>2545.6030000000001</v>
      </c>
      <c r="O4" s="81">
        <f>+'BEA IIP 2.1'!O19/1000</f>
        <v>2158.9110000000001</v>
      </c>
      <c r="P4" s="81">
        <f>+'BEA IIP 2.1'!P19/1000</f>
        <v>1840.11</v>
      </c>
      <c r="Q4" s="81">
        <f>+'BEA IIP 2.1'!Q19/1000</f>
        <v>2548.4349999999999</v>
      </c>
      <c r="R4" s="81">
        <f>+'BEA IIP 2.1'!R19/1000</f>
        <v>3170.5450000000001</v>
      </c>
      <c r="S4" s="81">
        <f>+'BEA IIP 2.1'!S19/1000</f>
        <v>3449.3020000000001</v>
      </c>
      <c r="T4" s="81">
        <f>+'BEA IIP 2.1'!T19/1000</f>
        <v>4294.3010000000004</v>
      </c>
      <c r="U4" s="81">
        <f>+'BEA IIP 2.1'!U19/1000</f>
        <v>5090.9679999999998</v>
      </c>
      <c r="V4" s="81">
        <f>+'BEA IIP 2.1'!V19/1000</f>
        <v>2928.1469999999999</v>
      </c>
      <c r="W4" s="81">
        <f>+'BEA IIP 2.1'!W19/1000</f>
        <v>4097.1790000000001</v>
      </c>
      <c r="X4" s="81">
        <f>+'BEA IIP 2.1'!X19/1000</f>
        <v>4620.8500000000004</v>
      </c>
      <c r="Y4" s="81">
        <f>+'BEA IIP 2.1'!Y19/1000</f>
        <v>4320.0519999999997</v>
      </c>
      <c r="Z4" s="81">
        <f>+'BEA IIP 2.1'!Z19/1000</f>
        <v>4983.8950000000004</v>
      </c>
      <c r="AA4" s="81">
        <f>+'BEA IIP 2.1'!AA19/1000</f>
        <v>6054.2269999999999</v>
      </c>
      <c r="AB4" s="81">
        <f>+'BEA IIP 2.1'!AB19/1000</f>
        <v>6059.5860000000002</v>
      </c>
      <c r="AC4" s="81">
        <f>+'BEA IIP 2.1'!AC19/1000</f>
        <v>5812.3370000000004</v>
      </c>
      <c r="AD4" s="81">
        <f>+'BEA IIP 2.1'!AD19/1000</f>
        <v>6185.8090000000002</v>
      </c>
      <c r="AE4" s="81">
        <f>+'BEA IIP 2.1'!AE19/1000</f>
        <v>7683.8050000000003</v>
      </c>
      <c r="AF4" s="81">
        <f>+'BEA IIP 2.1'!AF19/1000</f>
        <v>6139.07</v>
      </c>
      <c r="AG4" s="81">
        <f>+'BEA IIP 2.1'!AG19/1000</f>
        <v>7485.9639999999999</v>
      </c>
      <c r="AH4" s="81">
        <f>+'BEA IIP 2.1'!AH19/1000</f>
        <v>8193.7819999999992</v>
      </c>
      <c r="AI4" s="81">
        <f>+'BEA IIP 2.1'!AI19/1000</f>
        <v>9726.7990000000009</v>
      </c>
      <c r="AJ4" s="81">
        <f>+'BEA IIP 2.1'!AJ19/1000</f>
        <v>8076.9970000000003</v>
      </c>
      <c r="AK4" s="81">
        <f>+'BEA IIP 2.1'!AK19/1000</f>
        <v>9495.91</v>
      </c>
    </row>
    <row r="5" spans="1:58">
      <c r="A5" t="s">
        <v>2469</v>
      </c>
      <c r="B5" s="81" t="s">
        <v>2468</v>
      </c>
      <c r="C5">
        <f>+'BEA IIP 2.1'!C50/1000</f>
        <v>553.09299999999996</v>
      </c>
      <c r="D5" s="81">
        <f>+'BEA IIP 2.1'!D50/1000</f>
        <v>616.65499999999997</v>
      </c>
      <c r="E5" s="81">
        <f>+'BEA IIP 2.1'!E50/1000</f>
        <v>643.36400000000003</v>
      </c>
      <c r="F5" s="81">
        <f>+'BEA IIP 2.1'!F50/1000</f>
        <v>663.83</v>
      </c>
      <c r="G5" s="81">
        <f>+'BEA IIP 2.1'!G50/1000</f>
        <v>723.52599999999995</v>
      </c>
      <c r="H5" s="81">
        <f>+'BEA IIP 2.1'!H50/1000</f>
        <v>786.56500000000005</v>
      </c>
      <c r="I5" s="81">
        <f>+'BEA IIP 2.1'!I50/1000</f>
        <v>885.50599999999997</v>
      </c>
      <c r="J5" s="81">
        <f>+'BEA IIP 2.1'!J50/1000</f>
        <v>989.81</v>
      </c>
      <c r="K5" s="81">
        <f>+'BEA IIP 2.1'!K50/1000</f>
        <v>1068.0630000000001</v>
      </c>
      <c r="L5" s="81">
        <f>+'BEA IIP 2.1'!L50/1000</f>
        <v>1196.021</v>
      </c>
      <c r="M5" s="81">
        <f>+'BEA IIP 2.1'!M50/1000</f>
        <v>1425.037</v>
      </c>
      <c r="N5" s="81">
        <f>+'BEA IIP 2.1'!N50/1000</f>
        <v>1550.873</v>
      </c>
      <c r="O5" s="81">
        <f>+'BEA IIP 2.1'!O50/1000</f>
        <v>1728.009</v>
      </c>
      <c r="P5" s="81">
        <f>+'BEA IIP 2.1'!P50/1000</f>
        <v>1928.4110000000001</v>
      </c>
      <c r="Q5" s="81">
        <f>+'BEA IIP 2.1'!Q50/1000</f>
        <v>2122.8589999999999</v>
      </c>
      <c r="R5" s="81">
        <f>+'BEA IIP 2.1'!R50/1000</f>
        <v>2624.7759999999998</v>
      </c>
      <c r="S5" s="81">
        <f>+'BEA IIP 2.1'!S50/1000</f>
        <v>2827.3519999999999</v>
      </c>
      <c r="T5" s="81">
        <f>+'BEA IIP 2.1'!T50/1000</f>
        <v>3140.0010000000002</v>
      </c>
      <c r="U5" s="81">
        <f>+'BEA IIP 2.1'!U50/1000</f>
        <v>3723.1210000000001</v>
      </c>
      <c r="V5" s="81">
        <f>+'BEA IIP 2.1'!V50/1000</f>
        <v>3929.4989999999998</v>
      </c>
      <c r="W5" s="81">
        <f>+'BEA IIP 2.1'!W50/1000</f>
        <v>4201.2299999999996</v>
      </c>
      <c r="X5" s="81">
        <f>+'BEA IIP 2.1'!X50/1000</f>
        <v>4387.7510000000002</v>
      </c>
      <c r="Y5" s="81">
        <f>+'BEA IIP 2.1'!Y50/1000</f>
        <v>4732.5640000000003</v>
      </c>
      <c r="Z5" s="81">
        <f>+'BEA IIP 2.1'!Z50/1000</f>
        <v>5124.0410000000002</v>
      </c>
      <c r="AA5" s="81">
        <f>+'BEA IIP 2.1'!AA50/1000</f>
        <v>5296.3860000000004</v>
      </c>
      <c r="AB5" s="81">
        <f>+'BEA IIP 2.1'!AB50/1000</f>
        <v>5878.9319999999998</v>
      </c>
      <c r="AC5" s="81">
        <f>+'BEA IIP 2.1'!AC50/1000</f>
        <v>5974.04</v>
      </c>
      <c r="AD5" s="81">
        <f>+'BEA IIP 2.1'!AD50/1000</f>
        <v>6173.02</v>
      </c>
      <c r="AE5" s="81">
        <f>+'BEA IIP 2.1'!AE50/1000</f>
        <v>6765.777</v>
      </c>
      <c r="AF5" s="81">
        <f>+'BEA IIP 2.1'!AF50/1000</f>
        <v>6458.7709999999997</v>
      </c>
      <c r="AG5" s="81">
        <f>+'BEA IIP 2.1'!AG50/1000</f>
        <v>6525.8389999999999</v>
      </c>
      <c r="AH5" s="81">
        <f>+'BEA IIP 2.1'!AH50/1000</f>
        <v>6736.3429999999998</v>
      </c>
      <c r="AI5" s="81">
        <f>+'BEA IIP 2.1'!AI50/1000</f>
        <v>7060.1970000000001</v>
      </c>
      <c r="AJ5" s="81">
        <f>+'BEA IIP 2.1'!AJ50/1000</f>
        <v>7286.8090000000002</v>
      </c>
      <c r="AK5" s="81">
        <f>+'BEA IIP 2.1'!AK50/1000</f>
        <v>7560.1570000000002</v>
      </c>
    </row>
    <row r="6" spans="1:58">
      <c r="A6" s="81" t="s">
        <v>2470</v>
      </c>
      <c r="B6" s="81" t="s">
        <v>2468</v>
      </c>
      <c r="C6">
        <f>+'BEA IIP 2.1'!C37/1000</f>
        <v>422.86799999999999</v>
      </c>
      <c r="D6" s="81">
        <f>+'BEA IIP 2.1'!D37/1000</f>
        <v>421.39600000000002</v>
      </c>
      <c r="E6" s="81">
        <f>+'BEA IIP 2.1'!E37/1000</f>
        <v>555.25900000000001</v>
      </c>
      <c r="F6" s="81">
        <f>+'BEA IIP 2.1'!F37/1000</f>
        <v>580.99699999999996</v>
      </c>
      <c r="G6" s="81">
        <f>+'BEA IIP 2.1'!G37/1000</f>
        <v>624.46799999999996</v>
      </c>
      <c r="H6" s="81">
        <f>+'BEA IIP 2.1'!H37/1000</f>
        <v>623.86800000000005</v>
      </c>
      <c r="I6" s="81">
        <f>+'BEA IIP 2.1'!I37/1000</f>
        <v>870.28</v>
      </c>
      <c r="J6" s="81">
        <f>+'BEA IIP 2.1'!J37/1000</f>
        <v>1079.4100000000001</v>
      </c>
      <c r="K6" s="81">
        <f>+'BEA IIP 2.1'!K37/1000</f>
        <v>1457.942</v>
      </c>
      <c r="L6" s="81">
        <f>+'BEA IIP 2.1'!L37/1000</f>
        <v>1970.4570000000001</v>
      </c>
      <c r="M6" s="81">
        <f>+'BEA IIP 2.1'!M37/1000</f>
        <v>2525.8609999999999</v>
      </c>
      <c r="N6" s="81">
        <f>+'BEA IIP 2.1'!N37/1000</f>
        <v>2449.0079999999998</v>
      </c>
      <c r="O6" s="81">
        <f>+'BEA IIP 2.1'!O37/1000</f>
        <v>2166.0970000000002</v>
      </c>
      <c r="P6" s="81">
        <f>+'BEA IIP 2.1'!P37/1000</f>
        <v>1658.5519999999999</v>
      </c>
      <c r="Q6" s="81">
        <f>+'BEA IIP 2.1'!Q37/1000</f>
        <v>2136.5410000000002</v>
      </c>
      <c r="R6" s="81">
        <f>+'BEA IIP 2.1'!R37/1000</f>
        <v>2398.7170000000001</v>
      </c>
      <c r="S6" s="81">
        <f>+'BEA IIP 2.1'!S37/1000</f>
        <v>2483.6959999999999</v>
      </c>
      <c r="T6" s="81">
        <f>+'BEA IIP 2.1'!T37/1000</f>
        <v>2895.5309999999999</v>
      </c>
      <c r="U6" s="81">
        <f>+'BEA IIP 2.1'!U37/1000</f>
        <v>3097.5129999999999</v>
      </c>
      <c r="V6" s="81">
        <f>+'BEA IIP 2.1'!V37/1000</f>
        <v>2000.508</v>
      </c>
      <c r="W6" s="81">
        <f>+'BEA IIP 2.1'!W37/1000</f>
        <v>2513.9009999999998</v>
      </c>
      <c r="X6" s="81">
        <f>+'BEA IIP 2.1'!X37/1000</f>
        <v>2927.7530000000002</v>
      </c>
      <c r="Y6" s="81">
        <f>+'BEA IIP 2.1'!Y37/1000</f>
        <v>2968.3620000000001</v>
      </c>
      <c r="Z6" s="81">
        <f>+'BEA IIP 2.1'!Z37/1000</f>
        <v>3415.8429999999998</v>
      </c>
      <c r="AA6" s="81">
        <f>+'BEA IIP 2.1'!AA37/1000</f>
        <v>4443.2160000000003</v>
      </c>
      <c r="AB6" s="81">
        <f>+'BEA IIP 2.1'!AB37/1000</f>
        <v>4895.7520000000004</v>
      </c>
      <c r="AC6" s="81">
        <f>+'BEA IIP 2.1'!AC37/1000</f>
        <v>5110.3890000000001</v>
      </c>
      <c r="AD6" s="81">
        <f>+'BEA IIP 2.1'!AD37/1000</f>
        <v>5823.3540000000003</v>
      </c>
      <c r="AE6" s="81">
        <f>+'BEA IIP 2.1'!AE37/1000</f>
        <v>7115.8580000000002</v>
      </c>
      <c r="AF6" s="81">
        <f>+'BEA IIP 2.1'!AF37/1000</f>
        <v>6745.5360000000001</v>
      </c>
      <c r="AG6" s="81">
        <f>+'BEA IIP 2.1'!AG37/1000</f>
        <v>8790.5139999999992</v>
      </c>
      <c r="AH6" s="81">
        <f>+'BEA IIP 2.1'!AH37/1000</f>
        <v>10262.871999999999</v>
      </c>
      <c r="AI6" s="81">
        <f>+'BEA IIP 2.1'!AI37/1000</f>
        <v>13163.066999999999</v>
      </c>
      <c r="AJ6" s="81">
        <f>+'BEA IIP 2.1'!AJ37/1000</f>
        <v>10477.325000000001</v>
      </c>
      <c r="AK6" s="81">
        <f>+'BEA IIP 2.1'!AK37/1000</f>
        <v>13027.423000000001</v>
      </c>
    </row>
    <row r="7" spans="1:58">
      <c r="A7" s="81" t="s">
        <v>2477</v>
      </c>
      <c r="B7" s="81" t="s">
        <v>2468</v>
      </c>
      <c r="C7">
        <f>+'BEA IIP 2.1'!C55/1000</f>
        <v>467.88600000000002</v>
      </c>
      <c r="D7" s="81">
        <f>+'BEA IIP 2.1'!D55/1000</f>
        <v>505.346</v>
      </c>
      <c r="E7" s="81">
        <f>+'BEA IIP 2.1'!E55/1000</f>
        <v>533.404</v>
      </c>
      <c r="F7" s="81">
        <f>+'BEA IIP 2.1'!F55/1000</f>
        <v>540.27</v>
      </c>
      <c r="G7" s="81">
        <f>+'BEA IIP 2.1'!G55/1000</f>
        <v>593.31299999999999</v>
      </c>
      <c r="H7" s="81">
        <f>+'BEA IIP 2.1'!H55/1000</f>
        <v>617.98199999999997</v>
      </c>
      <c r="I7" s="81">
        <f>+'BEA IIP 2.1'!I55/1000</f>
        <v>680.06600000000003</v>
      </c>
      <c r="J7" s="81">
        <f>+'BEA IIP 2.1'!J55/1000</f>
        <v>745.61900000000003</v>
      </c>
      <c r="K7" s="81">
        <f>+'BEA IIP 2.1'!K55/1000</f>
        <v>824.13599999999997</v>
      </c>
      <c r="L7" s="81">
        <f>+'BEA IIP 2.1'!L55/1000</f>
        <v>920.04399999999998</v>
      </c>
      <c r="M7" s="81">
        <f>+'BEA IIP 2.1'!M55/1000</f>
        <v>1121.328</v>
      </c>
      <c r="N7" s="81">
        <f>+'BEA IIP 2.1'!N55/1000</f>
        <v>1459.0920000000001</v>
      </c>
      <c r="O7" s="81">
        <f>+'BEA IIP 2.1'!O55/1000</f>
        <v>1571.5930000000001</v>
      </c>
      <c r="P7" s="81">
        <f>+'BEA IIP 2.1'!P55/1000</f>
        <v>1577.9449999999999</v>
      </c>
      <c r="Q7" s="81">
        <f>+'BEA IIP 2.1'!Q55/1000</f>
        <v>1658.2750000000001</v>
      </c>
      <c r="R7" s="81">
        <f>+'BEA IIP 2.1'!R55/1000</f>
        <v>1830.644</v>
      </c>
      <c r="S7" s="81">
        <f>+'BEA IIP 2.1'!S55/1000</f>
        <v>2007.1510000000001</v>
      </c>
      <c r="T7" s="81">
        <f>+'BEA IIP 2.1'!T55/1000</f>
        <v>2255.9549999999999</v>
      </c>
      <c r="U7" s="81">
        <f>+'BEA IIP 2.1'!U55/1000</f>
        <v>2463.6</v>
      </c>
      <c r="V7" s="81">
        <f>+'BEA IIP 2.1'!V55/1000</f>
        <v>2598.7890000000002</v>
      </c>
      <c r="W7" s="81">
        <f>+'BEA IIP 2.1'!W55/1000</f>
        <v>2560.4070000000002</v>
      </c>
      <c r="X7" s="81">
        <f>+'BEA IIP 2.1'!X55/1000</f>
        <v>2791.3580000000002</v>
      </c>
      <c r="Y7" s="81">
        <f>+'BEA IIP 2.1'!Y55/1000</f>
        <v>2990.41</v>
      </c>
      <c r="Z7" s="81">
        <f>+'BEA IIP 2.1'!Z55/1000</f>
        <v>3158.652</v>
      </c>
      <c r="AA7" s="81">
        <f>+'BEA IIP 2.1'!AA55/1000</f>
        <v>3320.8609999999999</v>
      </c>
      <c r="AB7" s="81">
        <f>+'BEA IIP 2.1'!AB55/1000</f>
        <v>3552.8969999999999</v>
      </c>
      <c r="AC7" s="81">
        <f>+'BEA IIP 2.1'!AC55/1000</f>
        <v>3936.864</v>
      </c>
      <c r="AD7" s="81">
        <f>+'BEA IIP 2.1'!AD55/1000</f>
        <v>4142.9719999999998</v>
      </c>
      <c r="AE7" s="81">
        <f>+'BEA IIP 2.1'!AE55/1000</f>
        <v>4603.2629999999999</v>
      </c>
      <c r="AF7" s="81">
        <f>+'BEA IIP 2.1'!AF55/1000</f>
        <v>4909.24</v>
      </c>
      <c r="AG7" s="81">
        <f>+'BEA IIP 2.1'!AG55/1000</f>
        <v>5189.04</v>
      </c>
      <c r="AH7" s="81">
        <f>+'BEA IIP 2.1'!AH55/1000</f>
        <v>5405.9949999999999</v>
      </c>
      <c r="AI7" s="81">
        <f>+'BEA IIP 2.1'!AI55/1000</f>
        <v>5883.9440000000004</v>
      </c>
      <c r="AJ7" s="81">
        <f>+'BEA IIP 2.1'!AJ55/1000</f>
        <v>6135.3530000000001</v>
      </c>
      <c r="AK7" s="81">
        <f>+'BEA IIP 2.1'!AK55/1000</f>
        <v>6369.1980000000003</v>
      </c>
    </row>
    <row r="8" spans="1:58" s="85" customFormat="1">
      <c r="A8" s="85" t="s">
        <v>2479</v>
      </c>
      <c r="B8" s="85" t="s">
        <v>2395</v>
      </c>
      <c r="C8" s="85">
        <f>+s9a!C114</f>
        <v>51.5</v>
      </c>
      <c r="D8" s="85">
        <f>+s9a!D114</f>
        <v>-7.2</v>
      </c>
      <c r="E8" s="85">
        <f>+s9a!E114</f>
        <v>50.7</v>
      </c>
      <c r="F8" s="85">
        <f>+s9a!F114</f>
        <v>2.9</v>
      </c>
      <c r="G8" s="85">
        <f>+s9a!G114</f>
        <v>166.2</v>
      </c>
      <c r="H8" s="85">
        <f>+s9a!H114</f>
        <v>34.799999999999997</v>
      </c>
      <c r="I8" s="85">
        <f>+s9a!I114</f>
        <v>98.4</v>
      </c>
      <c r="J8" s="85">
        <f>+s9a!J114</f>
        <v>132.69999999999999</v>
      </c>
      <c r="K8" s="85">
        <f>+s9a!K114</f>
        <v>144.1</v>
      </c>
      <c r="L8" s="85">
        <f>+s9a!L114</f>
        <v>165.8</v>
      </c>
      <c r="M8" s="85">
        <f>+s9a!M114</f>
        <v>414.4</v>
      </c>
      <c r="N8" s="85">
        <f>+s9a!N114</f>
        <v>-257.60000000000002</v>
      </c>
      <c r="O8" s="85">
        <f>+s9a!O114</f>
        <v>-349.3</v>
      </c>
      <c r="P8" s="85">
        <f>+s9a!P114</f>
        <v>-255.6</v>
      </c>
      <c r="Q8" s="85">
        <f>+s9a!Q114</f>
        <v>587.4</v>
      </c>
      <c r="R8" s="85">
        <f>+s9a!R114</f>
        <v>396.2</v>
      </c>
      <c r="S8" s="85">
        <f>+s9a!S114</f>
        <v>468.4</v>
      </c>
      <c r="T8" s="85">
        <f>+s9a!T114</f>
        <v>873.9</v>
      </c>
      <c r="U8" s="85">
        <f>+s9a!U114</f>
        <v>771.2</v>
      </c>
      <c r="V8" s="85">
        <f>+s9a!V114</f>
        <v>-2461</v>
      </c>
      <c r="W8" s="85">
        <f>+s9a!W114</f>
        <v>1183.2</v>
      </c>
      <c r="X8" s="85">
        <f>+s9a!X114</f>
        <v>570</v>
      </c>
      <c r="Y8" s="85">
        <f>+s9a!Y114</f>
        <v>-647.29999999999995</v>
      </c>
      <c r="Z8" s="85">
        <f>+s9a!Z114</f>
        <v>675.7</v>
      </c>
      <c r="AA8" s="85">
        <f>+s9a!AA114</f>
        <v>908.3</v>
      </c>
      <c r="AB8" s="85">
        <f>+s9a!AB114</f>
        <v>-229.3</v>
      </c>
      <c r="AC8" s="85">
        <f>+s9a!AC114</f>
        <v>-229.3</v>
      </c>
      <c r="AD8" s="85">
        <f>+s9a!AD114</f>
        <v>226.8</v>
      </c>
      <c r="AE8" s="85">
        <f>+s9a!AE114</f>
        <v>1770.8</v>
      </c>
      <c r="AF8" s="85">
        <f>+s9a!AF114</f>
        <v>-1403.3</v>
      </c>
      <c r="AG8" s="85">
        <f>+s9a!AG114</f>
        <v>1622.3</v>
      </c>
      <c r="AH8" s="85">
        <f>+s9a!AH114</f>
        <v>624.29999999999995</v>
      </c>
      <c r="AI8" s="85">
        <f>+s9a!AI114</f>
        <v>1202.5999999999999</v>
      </c>
      <c r="AJ8" s="85">
        <f>+s9a!AJ114</f>
        <v>-1947.2</v>
      </c>
      <c r="AK8" s="85">
        <f>+s9a!AK114</f>
        <v>1377.1</v>
      </c>
    </row>
    <row r="9" spans="1:58" s="85" customFormat="1">
      <c r="A9" s="85" t="s">
        <v>2480</v>
      </c>
      <c r="B9" s="85" t="s">
        <v>2395</v>
      </c>
      <c r="C9" s="85">
        <f>+s9a!C115</f>
        <v>96.5</v>
      </c>
      <c r="D9" s="85">
        <f>+s9a!D115</f>
        <v>-136.5</v>
      </c>
      <c r="E9" s="85">
        <f>+s9a!E115</f>
        <v>58.1</v>
      </c>
      <c r="F9" s="85">
        <f>+s9a!F115</f>
        <v>-77.8</v>
      </c>
      <c r="G9" s="85">
        <f>+s9a!G115</f>
        <v>178.8</v>
      </c>
      <c r="H9" s="85">
        <f>+s9a!H115</f>
        <v>-12.9</v>
      </c>
      <c r="I9" s="85">
        <f>+s9a!I115</f>
        <v>157.19999999999999</v>
      </c>
      <c r="J9" s="85">
        <f>+s9a!J115</f>
        <v>152.69999999999999</v>
      </c>
      <c r="K9" s="85">
        <f>+s9a!K115</f>
        <v>166.2</v>
      </c>
      <c r="L9" s="85">
        <f>+s9a!L115</f>
        <v>257.7</v>
      </c>
      <c r="M9" s="85">
        <f>+s9a!M115</f>
        <v>336.6</v>
      </c>
      <c r="N9" s="85">
        <f>+s9a!N115</f>
        <v>-303.2</v>
      </c>
      <c r="O9" s="85">
        <f>+s9a!O115</f>
        <v>-516.70000000000005</v>
      </c>
      <c r="P9" s="85">
        <f>+s9a!P115</f>
        <v>-446.2</v>
      </c>
      <c r="Q9" s="85">
        <f>+s9a!Q115</f>
        <v>554.1</v>
      </c>
      <c r="R9" s="85">
        <f>+s9a!R115</f>
        <v>330.1</v>
      </c>
      <c r="S9" s="85">
        <f>+s9a!S115</f>
        <v>236.5</v>
      </c>
      <c r="T9" s="85">
        <f>+s9a!T115</f>
        <v>590.9</v>
      </c>
      <c r="U9" s="85">
        <f>+s9a!U115</f>
        <v>374.3</v>
      </c>
      <c r="V9" s="85">
        <f>+s9a!V115</f>
        <v>-2514.8000000000002</v>
      </c>
      <c r="W9" s="85">
        <f>+s9a!W115</f>
        <v>908.1</v>
      </c>
      <c r="X9" s="85">
        <f>+s9a!X115</f>
        <v>185.4</v>
      </c>
      <c r="Y9" s="85">
        <f>+s9a!Y115</f>
        <v>-698.5</v>
      </c>
      <c r="Z9" s="85">
        <f>+s9a!Z115</f>
        <v>342.6</v>
      </c>
      <c r="AA9" s="85">
        <f>+s9a!AA115</f>
        <v>710.6</v>
      </c>
      <c r="AB9" s="85">
        <f>+s9a!AB115</f>
        <v>-289.60000000000002</v>
      </c>
      <c r="AC9" s="85">
        <f>+s9a!AC115</f>
        <v>-539.70000000000005</v>
      </c>
      <c r="AD9" s="85">
        <f>+s9a!AD115</f>
        <v>47.8</v>
      </c>
      <c r="AE9" s="85">
        <f>+s9a!AE115</f>
        <v>1105.5</v>
      </c>
      <c r="AF9" s="85">
        <f>+s9a!AF115</f>
        <v>-1364.4</v>
      </c>
      <c r="AG9" s="85">
        <f>+s9a!AG115</f>
        <v>1175</v>
      </c>
      <c r="AH9" s="85">
        <f>+s9a!AH115</f>
        <v>407.6</v>
      </c>
      <c r="AI9" s="85">
        <f>+s9a!AI115</f>
        <v>1157.2</v>
      </c>
      <c r="AJ9" s="85">
        <f>+s9a!AJ115</f>
        <v>-2138.8000000000002</v>
      </c>
      <c r="AK9" s="85">
        <f>+s9a!AK115</f>
        <v>1082.5</v>
      </c>
    </row>
    <row r="10" spans="1:58" s="85" customFormat="1">
      <c r="A10" s="85" t="s">
        <v>2481</v>
      </c>
      <c r="B10" s="85" t="s">
        <v>2395</v>
      </c>
      <c r="C10" s="85">
        <f>+s9a!C98</f>
        <v>53.3</v>
      </c>
      <c r="D10" s="85">
        <f>+s9a!D98</f>
        <v>-16.399999999999999</v>
      </c>
      <c r="E10" s="85">
        <f>+s9a!E98</f>
        <v>44.5</v>
      </c>
      <c r="F10" s="85">
        <f>+s9a!F98</f>
        <v>35</v>
      </c>
      <c r="G10" s="85">
        <f>+s9a!G98</f>
        <v>21.4</v>
      </c>
      <c r="H10" s="85">
        <f>+s9a!H98</f>
        <v>24.8</v>
      </c>
      <c r="I10" s="85">
        <f>+s9a!I98</f>
        <v>125.8</v>
      </c>
      <c r="J10" s="85">
        <f>+s9a!J98</f>
        <v>103.4</v>
      </c>
      <c r="K10" s="85">
        <f>+s9a!K98</f>
        <v>199.2</v>
      </c>
      <c r="L10" s="85">
        <f>+s9a!L98</f>
        <v>240.4</v>
      </c>
      <c r="M10" s="85">
        <f>+s9a!M98</f>
        <v>222.1</v>
      </c>
      <c r="N10" s="85">
        <f>+s9a!N98</f>
        <v>-149.69999999999999</v>
      </c>
      <c r="O10" s="85">
        <f>+s9a!O98</f>
        <v>-173.4</v>
      </c>
      <c r="P10" s="85">
        <f>+s9a!P98</f>
        <v>-273.5</v>
      </c>
      <c r="Q10" s="85">
        <f>+s9a!Q98</f>
        <v>385.5</v>
      </c>
      <c r="R10" s="85">
        <f>+s9a!R98</f>
        <v>169.5</v>
      </c>
      <c r="S10" s="85">
        <f>+s9a!S98</f>
        <v>59</v>
      </c>
      <c r="T10" s="85">
        <f>+s9a!T98</f>
        <v>309.89999999999998</v>
      </c>
      <c r="U10" s="85">
        <f>+s9a!U98</f>
        <v>118</v>
      </c>
      <c r="V10" s="85">
        <f>+s9a!V98</f>
        <v>-1149.5</v>
      </c>
      <c r="W10" s="85">
        <f>+s9a!W98</f>
        <v>534.70000000000005</v>
      </c>
      <c r="X10" s="85">
        <f>+s9a!X98</f>
        <v>426.5</v>
      </c>
      <c r="Y10" s="85">
        <f>+s9a!Y98</f>
        <v>-54.9</v>
      </c>
      <c r="Z10" s="85">
        <f>+s9a!Z98</f>
        <v>318.3</v>
      </c>
      <c r="AA10" s="85">
        <f>+s9a!AA98</f>
        <v>1235.3</v>
      </c>
      <c r="AB10" s="85">
        <f>+s9a!AB98</f>
        <v>603.9</v>
      </c>
      <c r="AC10" s="85">
        <f>+s9a!AC98</f>
        <v>-170.2</v>
      </c>
      <c r="AD10" s="85">
        <f>+s9a!AD98</f>
        <v>439.2</v>
      </c>
      <c r="AE10" s="85">
        <f>+s9a!AE98</f>
        <v>1078.5999999999999</v>
      </c>
      <c r="AF10" s="85">
        <f>+s9a!AF98</f>
        <v>-507.2</v>
      </c>
      <c r="AG10" s="85">
        <f>+s9a!AG98</f>
        <v>1917.3</v>
      </c>
      <c r="AH10" s="85">
        <f>+s9a!AH98</f>
        <v>1630.1</v>
      </c>
      <c r="AI10" s="85">
        <f>+s9a!AI98</f>
        <v>2828.5</v>
      </c>
      <c r="AJ10" s="85">
        <f>+s9a!AJ98</f>
        <v>-2847.3</v>
      </c>
      <c r="AK10" s="85">
        <f>+s9a!AK98</f>
        <v>2533.6</v>
      </c>
    </row>
    <row r="11" spans="1:58" s="85" customFormat="1">
      <c r="A11" s="85" t="s">
        <v>2482</v>
      </c>
      <c r="B11" s="85" t="s">
        <v>2395</v>
      </c>
      <c r="C11" s="85">
        <f>+s9a!C100</f>
        <v>74.900000000000006</v>
      </c>
      <c r="D11" s="85">
        <f>+s9a!D100</f>
        <v>-43.6</v>
      </c>
      <c r="E11" s="85">
        <f>+s9a!E100</f>
        <v>106.4</v>
      </c>
      <c r="F11" s="85">
        <f>+s9a!F100</f>
        <v>5.7</v>
      </c>
      <c r="G11" s="85">
        <f>+s9a!G100</f>
        <v>20.9</v>
      </c>
      <c r="H11" s="85">
        <f>+s9a!H100</f>
        <v>-42.7</v>
      </c>
      <c r="I11" s="85">
        <f>+s9a!I100</f>
        <v>190.1</v>
      </c>
      <c r="J11" s="85">
        <f>+s9a!J100</f>
        <v>136.9</v>
      </c>
      <c r="K11" s="85">
        <f>+s9a!K100</f>
        <v>304.10000000000002</v>
      </c>
      <c r="L11" s="85">
        <f>+s9a!L100</f>
        <v>362.6</v>
      </c>
      <c r="M11" s="85">
        <f>+s9a!M100</f>
        <v>330.1</v>
      </c>
      <c r="N11" s="85">
        <f>+s9a!N100</f>
        <v>-335.3</v>
      </c>
      <c r="O11" s="85">
        <f>+s9a!O100</f>
        <v>-391</v>
      </c>
      <c r="P11" s="85">
        <f>+s9a!P100</f>
        <v>-616.1</v>
      </c>
      <c r="Q11" s="85">
        <f>+s9a!Q100</f>
        <v>364.5</v>
      </c>
      <c r="R11" s="85">
        <f>+s9a!R100</f>
        <v>114</v>
      </c>
      <c r="S11" s="85">
        <f>+s9a!S100</f>
        <v>-31.5</v>
      </c>
      <c r="T11" s="85">
        <f>+s9a!T100</f>
        <v>223.5</v>
      </c>
      <c r="U11" s="85">
        <f>+s9a!U100</f>
        <v>5</v>
      </c>
      <c r="V11" s="85">
        <f>+s9a!V100</f>
        <v>-1400.2</v>
      </c>
      <c r="W11" s="85">
        <f>+s9a!W100</f>
        <v>357.6</v>
      </c>
      <c r="X11" s="85">
        <f>+s9a!X100</f>
        <v>206</v>
      </c>
      <c r="Y11" s="85">
        <f>+s9a!Y100</f>
        <v>-150.5</v>
      </c>
      <c r="Z11" s="85">
        <f>+s9a!Z100</f>
        <v>236.1</v>
      </c>
      <c r="AA11" s="85">
        <f>+s9a!AA100</f>
        <v>815.6</v>
      </c>
      <c r="AB11" s="85">
        <f>+s9a!AB100</f>
        <v>306.5</v>
      </c>
      <c r="AC11" s="85">
        <f>+s9a!AC100</f>
        <v>-211.7</v>
      </c>
      <c r="AD11" s="85">
        <f>+s9a!AD100</f>
        <v>338.7</v>
      </c>
      <c r="AE11" s="85">
        <f>+s9a!AE100</f>
        <v>959.2</v>
      </c>
      <c r="AF11" s="85">
        <f>+s9a!AF100</f>
        <v>-689.3</v>
      </c>
      <c r="AG11" s="85">
        <f>+s9a!AG100</f>
        <v>1768</v>
      </c>
      <c r="AH11" s="85">
        <f>+s9a!AH100</f>
        <v>1297.4000000000001</v>
      </c>
      <c r="AI11" s="85">
        <f>+s9a!AI100</f>
        <v>2488.9</v>
      </c>
      <c r="AJ11" s="85">
        <f>+s9a!AJ100</f>
        <v>-3021.2</v>
      </c>
      <c r="AK11" s="85">
        <f>+s9a!AK100</f>
        <v>2413.9</v>
      </c>
    </row>
    <row r="12" spans="1:58" s="85" customFormat="1">
      <c r="A12" t="s">
        <v>2483</v>
      </c>
      <c r="B12" t="s">
        <v>2471</v>
      </c>
      <c r="C12">
        <f>+s5a!C9</f>
        <v>3020.2</v>
      </c>
      <c r="D12" s="81">
        <f>+s5a!D9</f>
        <v>3160.7</v>
      </c>
      <c r="E12" s="81">
        <f>+s5a!E9</f>
        <v>3231.2</v>
      </c>
      <c r="F12" s="81">
        <f>+s5a!F9</f>
        <v>3376.5</v>
      </c>
      <c r="G12" s="81">
        <f>+s5a!G9</f>
        <v>3534.9</v>
      </c>
      <c r="H12" s="81">
        <f>+s5a!H9</f>
        <v>3816.6</v>
      </c>
      <c r="I12" s="81">
        <f>+s5a!I9</f>
        <v>4041.5</v>
      </c>
      <c r="J12" s="81">
        <f>+s5a!J9</f>
        <v>4296.3999999999996</v>
      </c>
      <c r="K12" s="81">
        <f>+s5a!K9</f>
        <v>4609.3999999999996</v>
      </c>
      <c r="L12" s="81">
        <f>+s5a!L9</f>
        <v>4875.2</v>
      </c>
      <c r="M12" s="81">
        <f>+s5a!M9</f>
        <v>5168.3</v>
      </c>
      <c r="N12" s="81">
        <f>+s5a!N9</f>
        <v>5510.8</v>
      </c>
      <c r="O12" s="81">
        <f>+s5a!O9</f>
        <v>5470.2</v>
      </c>
      <c r="P12" s="81">
        <f>+s5a!P9</f>
        <v>5543.6</v>
      </c>
      <c r="Q12" s="81">
        <f>+s5a!Q9</f>
        <v>5733.7</v>
      </c>
      <c r="R12" s="81">
        <f>+s5a!R9</f>
        <v>6133.6</v>
      </c>
      <c r="S12" s="81">
        <f>+s5a!S9</f>
        <v>6575.5</v>
      </c>
      <c r="T12" s="81">
        <f>+s5a!T9</f>
        <v>7021.6</v>
      </c>
      <c r="U12" s="81">
        <f>+s5a!U9</f>
        <v>7257.4</v>
      </c>
      <c r="V12" s="81">
        <f>+s5a!V9</f>
        <v>7327.7</v>
      </c>
      <c r="W12" s="81">
        <f>+s5a!W9</f>
        <v>6904</v>
      </c>
      <c r="X12" s="81">
        <f>+s5a!X9</f>
        <v>7287.2</v>
      </c>
      <c r="Y12" s="81">
        <f>+s5a!Y9</f>
        <v>7661.1</v>
      </c>
      <c r="Z12" s="81">
        <f>+s5a!Z9</f>
        <v>8110.9</v>
      </c>
      <c r="AA12" s="81">
        <f>+s5a!AA9</f>
        <v>8417.7999999999993</v>
      </c>
      <c r="AB12" s="81">
        <f>+s5a!AB9</f>
        <v>8851.7000000000007</v>
      </c>
      <c r="AC12" s="81">
        <f>+s5a!AC9</f>
        <v>9222.2999999999993</v>
      </c>
      <c r="AD12" s="81">
        <f>+s5a!AD9</f>
        <v>9346.4</v>
      </c>
      <c r="AE12" s="81">
        <f>+s5a!AE9</f>
        <v>9771.4</v>
      </c>
      <c r="AF12" s="81">
        <f>+s5a!AF9</f>
        <v>10337.799999999999</v>
      </c>
      <c r="AG12" s="81">
        <f>+s5a!AG9</f>
        <v>10801</v>
      </c>
      <c r="AH12" s="81">
        <f>+s5a!AH9</f>
        <v>10500</v>
      </c>
      <c r="AI12" s="81">
        <f>+s5a!AI9</f>
        <v>11995.9</v>
      </c>
      <c r="AJ12" s="81">
        <f>+s5a!AJ9</f>
        <v>13300.8</v>
      </c>
      <c r="AK12" s="65">
        <f>+AJ12*AK14/AJ14</f>
        <v>14136.126674461335</v>
      </c>
    </row>
    <row r="13" spans="1:58">
      <c r="A13" t="s">
        <v>2466</v>
      </c>
      <c r="B13" t="s">
        <v>2472</v>
      </c>
      <c r="C13">
        <f>+s6a!C9</f>
        <v>340.6</v>
      </c>
      <c r="D13" s="81">
        <f>+s6a!D9</f>
        <v>345.4</v>
      </c>
      <c r="E13" s="81">
        <f>+s6a!E9</f>
        <v>361.6</v>
      </c>
      <c r="F13" s="81">
        <f>+s6a!F9</f>
        <v>402.8</v>
      </c>
      <c r="G13" s="81">
        <f>+s6a!G9</f>
        <v>428.9</v>
      </c>
      <c r="H13" s="81">
        <f>+s6a!H9</f>
        <v>445.2</v>
      </c>
      <c r="I13" s="81">
        <f>+s6a!I9</f>
        <v>490.9</v>
      </c>
      <c r="J13" s="81">
        <f>+s6a!J9</f>
        <v>547.70000000000005</v>
      </c>
      <c r="K13" s="81">
        <f>+s6a!K9</f>
        <v>619</v>
      </c>
      <c r="L13" s="81">
        <f>+s6a!L9</f>
        <v>695</v>
      </c>
      <c r="M13" s="81">
        <f>+s6a!M9</f>
        <v>731.3</v>
      </c>
      <c r="N13" s="81">
        <f>+s6a!N9</f>
        <v>812.6</v>
      </c>
      <c r="O13" s="81">
        <f>+s6a!O9</f>
        <v>823.9</v>
      </c>
      <c r="P13" s="81">
        <f>+s6a!P9</f>
        <v>822.5</v>
      </c>
      <c r="Q13" s="81">
        <f>+s6a!Q9</f>
        <v>855.1</v>
      </c>
      <c r="R13" s="81">
        <f>+s6a!R9</f>
        <v>886.6</v>
      </c>
      <c r="S13" s="81">
        <f>+s6a!S9</f>
        <v>989.7</v>
      </c>
      <c r="T13" s="81">
        <f>+s6a!T9</f>
        <v>1095.0999999999999</v>
      </c>
      <c r="U13" s="81">
        <f>+s6a!U9</f>
        <v>1024.8</v>
      </c>
      <c r="V13" s="81">
        <f>+s6a!V9</f>
        <v>801</v>
      </c>
      <c r="W13" s="81">
        <f>+s6a!W9</f>
        <v>972.2</v>
      </c>
      <c r="X13" s="81">
        <f>+s6a!X9</f>
        <v>1010.1</v>
      </c>
      <c r="Y13" s="81">
        <f>+s6a!Y9</f>
        <v>1009.3</v>
      </c>
      <c r="Z13" s="81">
        <f>+s6a!Z9</f>
        <v>1139.9000000000001</v>
      </c>
      <c r="AA13" s="81">
        <f>+s6a!AA9</f>
        <v>1104.7</v>
      </c>
      <c r="AB13" s="81">
        <f>+s6a!AB9</f>
        <v>1243</v>
      </c>
      <c r="AC13" s="81">
        <f>+s6a!AC9</f>
        <v>1317.2</v>
      </c>
      <c r="AD13" s="81">
        <f>+s6a!AD9</f>
        <v>1412.2</v>
      </c>
      <c r="AE13" s="81">
        <f>+s6a!AE9</f>
        <v>1456.5</v>
      </c>
      <c r="AF13" s="81">
        <f>+s6a!AF9</f>
        <v>1516.4</v>
      </c>
      <c r="AG13" s="81">
        <f>+s6a!AG9</f>
        <v>1596.9</v>
      </c>
      <c r="AH13" s="81">
        <f>+s6a!AH9</f>
        <v>1656.7</v>
      </c>
      <c r="AI13" s="81">
        <f>+s6a!AI9</f>
        <v>1800.7</v>
      </c>
      <c r="AJ13" s="81">
        <f>+s6a!AJ9</f>
        <v>1865.5</v>
      </c>
      <c r="AK13" s="65">
        <f>+AJ13*AK14/AJ14</f>
        <v>1982.6585101052283</v>
      </c>
    </row>
    <row r="14" spans="1:58" s="81" customFormat="1">
      <c r="A14" s="81" t="s">
        <v>0</v>
      </c>
      <c r="B14" s="81" t="s">
        <v>1179</v>
      </c>
      <c r="C14" s="81">
        <f>+'BEA 1.1.5'!C45</f>
        <v>5641.6</v>
      </c>
      <c r="D14" s="81">
        <f>+'BEA 1.1.5'!D45</f>
        <v>5963.1</v>
      </c>
      <c r="E14" s="81">
        <f>+'BEA 1.1.5'!E45</f>
        <v>6158.1</v>
      </c>
      <c r="F14" s="81">
        <f>+'BEA 1.1.5'!F45</f>
        <v>6520.3</v>
      </c>
      <c r="G14" s="81">
        <f>+'BEA 1.1.5'!G45</f>
        <v>6858.6</v>
      </c>
      <c r="H14" s="81">
        <f>+'BEA 1.1.5'!H45</f>
        <v>7287.2</v>
      </c>
      <c r="I14" s="81">
        <f>+'BEA 1.1.5'!I45</f>
        <v>7639.7</v>
      </c>
      <c r="J14" s="81">
        <f>+'BEA 1.1.5'!J45</f>
        <v>8073.1</v>
      </c>
      <c r="K14" s="81">
        <f>+'BEA 1.1.5'!K45</f>
        <v>8577.6</v>
      </c>
      <c r="L14" s="81">
        <f>+'BEA 1.1.5'!L45</f>
        <v>9062.7999999999993</v>
      </c>
      <c r="M14" s="81">
        <f>+'BEA 1.1.5'!M45</f>
        <v>9631.2000000000007</v>
      </c>
      <c r="N14" s="81">
        <f>+'BEA 1.1.5'!N45</f>
        <v>10251</v>
      </c>
      <c r="O14" s="81">
        <f>+'BEA 1.1.5'!O45</f>
        <v>10581.9</v>
      </c>
      <c r="P14" s="81">
        <f>+'BEA 1.1.5'!P45</f>
        <v>10929.1</v>
      </c>
      <c r="Q14" s="81">
        <f>+'BEA 1.1.5'!Q45</f>
        <v>11456.5</v>
      </c>
      <c r="R14" s="81">
        <f>+'BEA 1.1.5'!R45</f>
        <v>12217.2</v>
      </c>
      <c r="S14" s="81">
        <f>+'BEA 1.1.5'!S45</f>
        <v>13039.2</v>
      </c>
      <c r="T14" s="81">
        <f>+'BEA 1.1.5'!T45</f>
        <v>13815.6</v>
      </c>
      <c r="U14" s="81">
        <f>+'BEA 1.1.5'!U45</f>
        <v>14474.2</v>
      </c>
      <c r="V14" s="81">
        <f>+'BEA 1.1.5'!V45</f>
        <v>14769.9</v>
      </c>
      <c r="W14" s="81">
        <f>+'BEA 1.1.5'!W45</f>
        <v>14478.1</v>
      </c>
      <c r="X14" s="81">
        <f>+'BEA 1.1.5'!X45</f>
        <v>15049</v>
      </c>
      <c r="Y14" s="81">
        <f>+'BEA 1.1.5'!Y45</f>
        <v>15599.7</v>
      </c>
      <c r="Z14" s="81">
        <f>+'BEA 1.1.5'!Z45</f>
        <v>16254</v>
      </c>
      <c r="AA14" s="81">
        <f>+'BEA 1.1.5'!AA45</f>
        <v>16880.7</v>
      </c>
      <c r="AB14" s="81">
        <f>+'BEA 1.1.5'!AB45</f>
        <v>17608.099999999999</v>
      </c>
      <c r="AC14" s="81">
        <f>+'BEA 1.1.5'!AC45</f>
        <v>18295</v>
      </c>
      <c r="AD14" s="81">
        <f>+'BEA 1.1.5'!AD45</f>
        <v>18804.900000000001</v>
      </c>
      <c r="AE14" s="81">
        <f>+'BEA 1.1.5'!AE45</f>
        <v>19612.099999999999</v>
      </c>
      <c r="AF14" s="81">
        <f>+'BEA 1.1.5'!AF45</f>
        <v>20656.5</v>
      </c>
      <c r="AG14" s="81">
        <f>+'BEA 1.1.5'!AG45</f>
        <v>21521.4</v>
      </c>
      <c r="AH14" s="81">
        <f>+'BEA 1.1.5'!AH45</f>
        <v>21323</v>
      </c>
      <c r="AI14" s="81">
        <f>+'BEA 1.1.5'!AI45</f>
        <v>23594</v>
      </c>
      <c r="AJ14" s="81">
        <f>+'BEA 1.1.5'!AJ45</f>
        <v>25744.1</v>
      </c>
      <c r="AK14" s="81">
        <f>+'BEA 1.1.5'!AK45</f>
        <v>27360.9</v>
      </c>
    </row>
    <row r="16" spans="1:58">
      <c r="C16">
        <f>+C1</f>
        <v>1989</v>
      </c>
      <c r="D16" s="81">
        <f t="shared" ref="D16:AK16" si="1">+D1</f>
        <v>1990</v>
      </c>
      <c r="E16" s="81">
        <f t="shared" si="1"/>
        <v>1991</v>
      </c>
      <c r="F16" s="81">
        <f t="shared" si="1"/>
        <v>1992</v>
      </c>
      <c r="G16" s="81">
        <f t="shared" si="1"/>
        <v>1993</v>
      </c>
      <c r="H16" s="81">
        <f t="shared" si="1"/>
        <v>1994</v>
      </c>
      <c r="I16" s="81">
        <f t="shared" si="1"/>
        <v>1995</v>
      </c>
      <c r="J16" s="81">
        <f t="shared" si="1"/>
        <v>1996</v>
      </c>
      <c r="K16" s="81">
        <f t="shared" si="1"/>
        <v>1997</v>
      </c>
      <c r="L16" s="81">
        <f t="shared" si="1"/>
        <v>1998</v>
      </c>
      <c r="M16" s="81">
        <f t="shared" si="1"/>
        <v>1999</v>
      </c>
      <c r="N16" s="81">
        <f t="shared" si="1"/>
        <v>2000</v>
      </c>
      <c r="O16" s="81">
        <f t="shared" si="1"/>
        <v>2001</v>
      </c>
      <c r="P16" s="81">
        <f t="shared" si="1"/>
        <v>2002</v>
      </c>
      <c r="Q16" s="81">
        <f t="shared" si="1"/>
        <v>2003</v>
      </c>
      <c r="R16" s="81">
        <f t="shared" si="1"/>
        <v>2004</v>
      </c>
      <c r="S16" s="81">
        <f t="shared" si="1"/>
        <v>2005</v>
      </c>
      <c r="T16" s="81">
        <f t="shared" si="1"/>
        <v>2006</v>
      </c>
      <c r="U16" s="81">
        <f t="shared" si="1"/>
        <v>2007</v>
      </c>
      <c r="V16" s="81">
        <f t="shared" si="1"/>
        <v>2008</v>
      </c>
      <c r="W16" s="81">
        <f t="shared" si="1"/>
        <v>2009</v>
      </c>
      <c r="X16" s="81">
        <f t="shared" si="1"/>
        <v>2010</v>
      </c>
      <c r="Y16" s="81">
        <f t="shared" si="1"/>
        <v>2011</v>
      </c>
      <c r="Z16" s="81">
        <f t="shared" si="1"/>
        <v>2012</v>
      </c>
      <c r="AA16" s="81">
        <f t="shared" si="1"/>
        <v>2013</v>
      </c>
      <c r="AB16" s="81">
        <f t="shared" si="1"/>
        <v>2014</v>
      </c>
      <c r="AC16" s="81">
        <f t="shared" si="1"/>
        <v>2015</v>
      </c>
      <c r="AD16" s="81">
        <f t="shared" si="1"/>
        <v>2016</v>
      </c>
      <c r="AE16" s="81">
        <f t="shared" si="1"/>
        <v>2017</v>
      </c>
      <c r="AF16" s="81">
        <f t="shared" si="1"/>
        <v>2018</v>
      </c>
      <c r="AG16" s="81">
        <f t="shared" si="1"/>
        <v>2019</v>
      </c>
      <c r="AH16" s="81">
        <f t="shared" si="1"/>
        <v>2020</v>
      </c>
      <c r="AI16" s="81">
        <f t="shared" si="1"/>
        <v>2021</v>
      </c>
      <c r="AJ16" s="81">
        <f t="shared" si="1"/>
        <v>2022</v>
      </c>
      <c r="AK16" s="81">
        <f t="shared" si="1"/>
        <v>2023</v>
      </c>
    </row>
    <row r="17" spans="1:37">
      <c r="A17" t="s">
        <v>2473</v>
      </c>
      <c r="B17" t="s">
        <v>2474</v>
      </c>
      <c r="C17">
        <f t="shared" ref="C17:AK17" si="2">+(C2-C3)/(C12+C13)</f>
        <v>1.1009283503927637E-2</v>
      </c>
      <c r="D17" s="81">
        <f t="shared" si="2"/>
        <v>-2.4100852799406748E-2</v>
      </c>
      <c r="E17" s="81">
        <f t="shared" si="2"/>
        <v>-4.1332665330661329E-2</v>
      </c>
      <c r="F17" s="81">
        <f t="shared" si="2"/>
        <v>-0.11597385759267594</v>
      </c>
      <c r="G17" s="81">
        <f t="shared" si="2"/>
        <v>-4.4502749886472598E-2</v>
      </c>
      <c r="H17" s="81">
        <f t="shared" si="2"/>
        <v>-2.9166080060068451E-2</v>
      </c>
      <c r="I17" s="81">
        <f t="shared" si="2"/>
        <v>-5.7386814932486083E-2</v>
      </c>
      <c r="J17" s="81">
        <f t="shared" si="2"/>
        <v>-5.8111929976672756E-2</v>
      </c>
      <c r="K17" s="81">
        <f t="shared" si="2"/>
        <v>-0.12150944839721525</v>
      </c>
      <c r="L17" s="81">
        <f t="shared" si="2"/>
        <v>-0.16995799073641893</v>
      </c>
      <c r="M17" s="81">
        <f t="shared" si="2"/>
        <v>-0.13614482337785608</v>
      </c>
      <c r="N17" s="81">
        <f t="shared" si="2"/>
        <v>-0.18975551127557952</v>
      </c>
      <c r="O17" s="81">
        <f t="shared" si="2"/>
        <v>-0.29286156877075364</v>
      </c>
      <c r="P17" s="81">
        <f t="shared" si="2"/>
        <v>-0.30477058167480869</v>
      </c>
      <c r="Q17" s="81">
        <f t="shared" si="2"/>
        <v>-0.26634592034968424</v>
      </c>
      <c r="R17" s="81">
        <f t="shared" si="2"/>
        <v>-0.24178798324834069</v>
      </c>
      <c r="S17" s="81">
        <f t="shared" si="2"/>
        <v>-0.20035161000370125</v>
      </c>
      <c r="T17" s="81">
        <f t="shared" si="2"/>
        <v>-0.16751881922456155</v>
      </c>
      <c r="U17" s="81">
        <f t="shared" si="2"/>
        <v>-7.9966675520996761E-2</v>
      </c>
      <c r="V17" s="81">
        <f t="shared" si="2"/>
        <v>-0.47152681240542765</v>
      </c>
      <c r="W17" s="81">
        <f t="shared" si="2"/>
        <v>-0.33969426880983217</v>
      </c>
      <c r="X17" s="81">
        <f t="shared" si="2"/>
        <v>-0.31411422993021842</v>
      </c>
      <c r="Y17" s="81">
        <f t="shared" si="2"/>
        <v>-0.51460140247278108</v>
      </c>
      <c r="Z17" s="81">
        <f t="shared" si="2"/>
        <v>-0.47502918666493688</v>
      </c>
      <c r="AA17" s="81">
        <f t="shared" si="2"/>
        <v>-0.53760042005775788</v>
      </c>
      <c r="AB17" s="81">
        <f t="shared" si="2"/>
        <v>-0.66705300801410639</v>
      </c>
      <c r="AC17" s="81">
        <f t="shared" si="2"/>
        <v>-0.69172161867261239</v>
      </c>
      <c r="AD17" s="81">
        <f t="shared" si="2"/>
        <v>-0.74738348855799075</v>
      </c>
      <c r="AE17" s="81">
        <f t="shared" si="2"/>
        <v>-0.67561164598900958</v>
      </c>
      <c r="AF17" s="81">
        <f t="shared" si="2"/>
        <v>-0.79870425671913758</v>
      </c>
      <c r="AG17" s="81">
        <f t="shared" si="2"/>
        <v>-0.90805700965486091</v>
      </c>
      <c r="AH17" s="81">
        <f t="shared" si="2"/>
        <v>-1.1668791695114629</v>
      </c>
      <c r="AI17" s="81">
        <f t="shared" si="2"/>
        <v>-1.3177811924677094</v>
      </c>
      <c r="AJ17" s="81">
        <f t="shared" si="2"/>
        <v>-1.0107936675392153</v>
      </c>
      <c r="AK17" s="81">
        <f t="shared" si="2"/>
        <v>-1.2014739186761338</v>
      </c>
    </row>
    <row r="18" spans="1:37">
      <c r="B18" t="s">
        <v>2475</v>
      </c>
      <c r="C18">
        <f t="shared" ref="C18:AK18" si="3">+(C2-C3-C4+C5+C6-C7)/(C12+C13)</f>
        <v>-7.7134015710545137E-2</v>
      </c>
      <c r="D18" s="81">
        <f t="shared" si="3"/>
        <v>-7.2995921394141641E-2</v>
      </c>
      <c r="E18" s="81">
        <f t="shared" si="3"/>
        <v>-7.9808784235136931E-2</v>
      </c>
      <c r="F18" s="81">
        <f t="shared" si="3"/>
        <v>-0.13122932818246769</v>
      </c>
      <c r="G18" s="81">
        <f t="shared" si="3"/>
        <v>-0.10697260204853931</v>
      </c>
      <c r="H18" s="81">
        <f t="shared" si="3"/>
        <v>-9.0547890562672956E-2</v>
      </c>
      <c r="I18" s="81">
        <f t="shared" si="3"/>
        <v>-0.10811556791104052</v>
      </c>
      <c r="J18" s="81">
        <f t="shared" si="3"/>
        <v>-0.10289403604384725</v>
      </c>
      <c r="K18" s="81">
        <f t="shared" si="3"/>
        <v>-0.1413271746614643</v>
      </c>
      <c r="L18" s="81">
        <f t="shared" si="3"/>
        <v>-0.15799666080212568</v>
      </c>
      <c r="M18" s="81">
        <f t="shared" si="3"/>
        <v>-0.11058834497254053</v>
      </c>
      <c r="N18" s="81">
        <f t="shared" si="3"/>
        <v>-0.19051681057658851</v>
      </c>
      <c r="O18" s="81">
        <f t="shared" si="3"/>
        <v>-0.26686865477192928</v>
      </c>
      <c r="P18" s="81">
        <f t="shared" si="3"/>
        <v>-0.27823816779503924</v>
      </c>
      <c r="Q18" s="81">
        <f t="shared" si="3"/>
        <v>-0.25834901651287018</v>
      </c>
      <c r="R18" s="81">
        <f t="shared" si="3"/>
        <v>-0.2386108657872997</v>
      </c>
      <c r="S18" s="81">
        <f t="shared" si="3"/>
        <v>-0.21957185533759857</v>
      </c>
      <c r="T18" s="81">
        <f t="shared" si="3"/>
        <v>-0.23093424667660489</v>
      </c>
      <c r="U18" s="81">
        <f t="shared" si="3"/>
        <v>-0.16858250223370591</v>
      </c>
      <c r="V18" s="81">
        <f t="shared" si="3"/>
        <v>-0.42194065471723641</v>
      </c>
      <c r="W18" s="81">
        <f t="shared" si="3"/>
        <v>-0.33238808054645652</v>
      </c>
      <c r="X18" s="81">
        <f t="shared" si="3"/>
        <v>-0.32576910561266936</v>
      </c>
      <c r="Y18" s="81">
        <f t="shared" si="3"/>
        <v>-0.46956726333271825</v>
      </c>
      <c r="Z18" s="81">
        <f t="shared" si="3"/>
        <v>-0.43207755004972526</v>
      </c>
      <c r="AA18" s="81">
        <f t="shared" si="3"/>
        <v>-0.49932118666316588</v>
      </c>
      <c r="AB18" s="81">
        <f t="shared" si="3"/>
        <v>-0.55192318741517821</v>
      </c>
      <c r="AC18" s="81">
        <f t="shared" si="3"/>
        <v>-0.5650336353716966</v>
      </c>
      <c r="AD18" s="81">
        <f t="shared" si="3"/>
        <v>-0.59238255906902382</v>
      </c>
      <c r="AE18" s="81">
        <f t="shared" si="3"/>
        <v>-0.53359337008701546</v>
      </c>
      <c r="AF18" s="81">
        <f t="shared" si="3"/>
        <v>-0.61682804406876879</v>
      </c>
      <c r="AG18" s="81">
        <f t="shared" si="3"/>
        <v>-0.69500891279974852</v>
      </c>
      <c r="AH18" s="81">
        <f t="shared" si="3"/>
        <v>-0.8872442356889616</v>
      </c>
      <c r="AI18" s="81">
        <f t="shared" si="3"/>
        <v>-0.98345817085368858</v>
      </c>
      <c r="AJ18" s="81">
        <f t="shared" si="3"/>
        <v>-0.77660444538219586</v>
      </c>
      <c r="AK18" s="81">
        <f t="shared" si="3"/>
        <v>-0.90849451942700943</v>
      </c>
    </row>
    <row r="21" spans="1:37">
      <c r="B21" t="s">
        <v>2478</v>
      </c>
    </row>
  </sheetData>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60"/>
  <sheetViews>
    <sheetView topLeftCell="A31" workbookViewId="0">
      <selection activeCell="A50" sqref="A50"/>
    </sheetView>
  </sheetViews>
  <sheetFormatPr defaultRowHeight="15"/>
  <cols>
    <col min="1" max="1" width="21" customWidth="1"/>
    <col min="2" max="2" width="101.140625" customWidth="1"/>
  </cols>
  <sheetData>
    <row r="1" spans="1:109" ht="18.75">
      <c r="A1" s="94" t="s">
        <v>2434</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row>
    <row r="2" spans="1:109" ht="17.25">
      <c r="A2" s="95" t="s">
        <v>2435</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row>
    <row r="3" spans="1:109">
      <c r="A3" s="91" t="s">
        <v>724</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row>
    <row r="4" spans="1:109">
      <c r="A4" s="91" t="s">
        <v>2365</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row>
    <row r="6" spans="1:109">
      <c r="A6" s="93" t="s">
        <v>726</v>
      </c>
      <c r="B6" s="93" t="s">
        <v>2436</v>
      </c>
      <c r="C6" s="93" t="s">
        <v>769</v>
      </c>
      <c r="D6" s="93" t="s">
        <v>770</v>
      </c>
      <c r="E6" s="93" t="s">
        <v>771</v>
      </c>
      <c r="F6" s="93" t="s">
        <v>772</v>
      </c>
      <c r="G6" s="93" t="s">
        <v>773</v>
      </c>
      <c r="H6" s="93" t="s">
        <v>774</v>
      </c>
      <c r="I6" s="93" t="s">
        <v>775</v>
      </c>
      <c r="J6" s="93" t="s">
        <v>776</v>
      </c>
      <c r="K6" s="93" t="s">
        <v>777</v>
      </c>
      <c r="L6" s="93" t="s">
        <v>778</v>
      </c>
      <c r="M6" s="93" t="s">
        <v>779</v>
      </c>
      <c r="N6" s="93" t="s">
        <v>780</v>
      </c>
      <c r="O6" s="93" t="s">
        <v>781</v>
      </c>
      <c r="P6" s="93" t="s">
        <v>782</v>
      </c>
      <c r="Q6" s="93" t="s">
        <v>783</v>
      </c>
      <c r="R6" s="93" t="s">
        <v>784</v>
      </c>
      <c r="S6" s="93" t="s">
        <v>785</v>
      </c>
      <c r="T6" s="93" t="s">
        <v>786</v>
      </c>
      <c r="U6" s="93" t="s">
        <v>787</v>
      </c>
      <c r="V6" s="93" t="s">
        <v>788</v>
      </c>
      <c r="W6" s="93" t="s">
        <v>789</v>
      </c>
      <c r="X6" s="93" t="s">
        <v>790</v>
      </c>
      <c r="Y6" s="93" t="s">
        <v>791</v>
      </c>
      <c r="Z6" s="93" t="s">
        <v>792</v>
      </c>
      <c r="AA6" s="93" t="s">
        <v>793</v>
      </c>
      <c r="AB6" s="93" t="s">
        <v>794</v>
      </c>
      <c r="AC6" s="93" t="s">
        <v>795</v>
      </c>
      <c r="AD6" s="93" t="s">
        <v>796</v>
      </c>
      <c r="AE6" s="93" t="s">
        <v>797</v>
      </c>
      <c r="AF6" s="93" t="s">
        <v>798</v>
      </c>
      <c r="AG6" s="93" t="s">
        <v>799</v>
      </c>
      <c r="AH6" s="93" t="s">
        <v>800</v>
      </c>
      <c r="AI6" s="93" t="s">
        <v>801</v>
      </c>
      <c r="AJ6" s="93" t="s">
        <v>802</v>
      </c>
      <c r="AK6" s="93" t="s">
        <v>803</v>
      </c>
      <c r="AL6" s="93" t="s">
        <v>2437</v>
      </c>
      <c r="AM6" s="93"/>
      <c r="AN6" s="93"/>
      <c r="AO6" s="93"/>
      <c r="AP6" s="93" t="s">
        <v>2437</v>
      </c>
      <c r="AQ6" s="93"/>
      <c r="AR6" s="93"/>
      <c r="AS6" s="93"/>
      <c r="AT6" s="93" t="s">
        <v>2437</v>
      </c>
      <c r="AU6" s="93"/>
      <c r="AV6" s="93"/>
      <c r="AW6" s="93"/>
      <c r="AX6" s="93" t="s">
        <v>2437</v>
      </c>
      <c r="AY6" s="93"/>
      <c r="AZ6" s="93"/>
      <c r="BA6" s="93"/>
      <c r="BB6" s="93" t="s">
        <v>2437</v>
      </c>
      <c r="BC6" s="93"/>
      <c r="BD6" s="93"/>
      <c r="BE6" s="93"/>
      <c r="BF6" s="93" t="s">
        <v>2437</v>
      </c>
      <c r="BG6" s="93"/>
      <c r="BH6" s="93"/>
      <c r="BI6" s="93"/>
      <c r="BJ6" s="93" t="s">
        <v>2437</v>
      </c>
      <c r="BK6" s="93"/>
      <c r="BL6" s="93"/>
      <c r="BM6" s="93"/>
      <c r="BN6" s="93" t="s">
        <v>2437</v>
      </c>
      <c r="BO6" s="93"/>
      <c r="BP6" s="93"/>
      <c r="BQ6" s="93"/>
      <c r="BR6" s="93" t="s">
        <v>2437</v>
      </c>
      <c r="BS6" s="93"/>
      <c r="BT6" s="93"/>
      <c r="BU6" s="93"/>
      <c r="BV6" s="93" t="s">
        <v>2437</v>
      </c>
      <c r="BW6" s="93"/>
      <c r="BX6" s="93"/>
      <c r="BY6" s="93"/>
      <c r="BZ6" s="93" t="s">
        <v>2437</v>
      </c>
      <c r="CA6" s="93"/>
      <c r="CB6" s="93"/>
      <c r="CC6" s="93"/>
      <c r="CD6" s="93" t="s">
        <v>2437</v>
      </c>
      <c r="CE6" s="93"/>
      <c r="CF6" s="93"/>
      <c r="CG6" s="93"/>
      <c r="CH6" s="93" t="s">
        <v>2437</v>
      </c>
      <c r="CI6" s="93"/>
      <c r="CJ6" s="93"/>
      <c r="CK6" s="93"/>
      <c r="CL6" s="93" t="s">
        <v>2437</v>
      </c>
      <c r="CM6" s="93"/>
      <c r="CN6" s="93"/>
      <c r="CO6" s="93"/>
      <c r="CP6" s="93" t="s">
        <v>2437</v>
      </c>
      <c r="CQ6" s="93"/>
      <c r="CR6" s="93"/>
      <c r="CS6" s="93"/>
      <c r="CT6" s="93" t="s">
        <v>2437</v>
      </c>
      <c r="CU6" s="93"/>
      <c r="CV6" s="93"/>
      <c r="CW6" s="93"/>
      <c r="CX6" s="93" t="s">
        <v>2437</v>
      </c>
      <c r="CY6" s="93"/>
      <c r="CZ6" s="93"/>
      <c r="DA6" s="93"/>
      <c r="DB6" s="93" t="s">
        <v>2437</v>
      </c>
      <c r="DC6" s="93"/>
      <c r="DD6" s="93"/>
      <c r="DE6" s="93"/>
    </row>
    <row r="7" spans="1:109">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t="s">
        <v>786</v>
      </c>
      <c r="AM7" s="93"/>
      <c r="AN7" s="93"/>
      <c r="AO7" s="93"/>
      <c r="AP7" s="93" t="s">
        <v>787</v>
      </c>
      <c r="AQ7" s="93"/>
      <c r="AR7" s="93"/>
      <c r="AS7" s="93"/>
      <c r="AT7" s="93" t="s">
        <v>788</v>
      </c>
      <c r="AU7" s="93"/>
      <c r="AV7" s="93"/>
      <c r="AW7" s="93"/>
      <c r="AX7" s="93" t="s">
        <v>789</v>
      </c>
      <c r="AY7" s="93"/>
      <c r="AZ7" s="93"/>
      <c r="BA7" s="93"/>
      <c r="BB7" s="93" t="s">
        <v>790</v>
      </c>
      <c r="BC7" s="93"/>
      <c r="BD7" s="93"/>
      <c r="BE7" s="93"/>
      <c r="BF7" s="93" t="s">
        <v>791</v>
      </c>
      <c r="BG7" s="93"/>
      <c r="BH7" s="93"/>
      <c r="BI7" s="93"/>
      <c r="BJ7" s="93" t="s">
        <v>792</v>
      </c>
      <c r="BK7" s="93"/>
      <c r="BL7" s="93"/>
      <c r="BM7" s="93"/>
      <c r="BN7" s="93" t="s">
        <v>793</v>
      </c>
      <c r="BO7" s="93"/>
      <c r="BP7" s="93"/>
      <c r="BQ7" s="93"/>
      <c r="BR7" s="93" t="s">
        <v>794</v>
      </c>
      <c r="BS7" s="93"/>
      <c r="BT7" s="93"/>
      <c r="BU7" s="93"/>
      <c r="BV7" s="93" t="s">
        <v>795</v>
      </c>
      <c r="BW7" s="93"/>
      <c r="BX7" s="93"/>
      <c r="BY7" s="93"/>
      <c r="BZ7" s="93" t="s">
        <v>796</v>
      </c>
      <c r="CA7" s="93"/>
      <c r="CB7" s="93"/>
      <c r="CC7" s="93"/>
      <c r="CD7" s="93" t="s">
        <v>797</v>
      </c>
      <c r="CE7" s="93"/>
      <c r="CF7" s="93"/>
      <c r="CG7" s="93"/>
      <c r="CH7" s="93" t="s">
        <v>798</v>
      </c>
      <c r="CI7" s="93"/>
      <c r="CJ7" s="93"/>
      <c r="CK7" s="93"/>
      <c r="CL7" s="93" t="s">
        <v>799</v>
      </c>
      <c r="CM7" s="93"/>
      <c r="CN7" s="93"/>
      <c r="CO7" s="93"/>
      <c r="CP7" s="93" t="s">
        <v>800</v>
      </c>
      <c r="CQ7" s="93"/>
      <c r="CR7" s="93"/>
      <c r="CS7" s="93"/>
      <c r="CT7" s="93" t="s">
        <v>801</v>
      </c>
      <c r="CU7" s="93"/>
      <c r="CV7" s="93"/>
      <c r="CW7" s="93"/>
      <c r="CX7" s="93" t="s">
        <v>802</v>
      </c>
      <c r="CY7" s="93"/>
      <c r="CZ7" s="93"/>
      <c r="DA7" s="93"/>
      <c r="DB7" s="93" t="s">
        <v>803</v>
      </c>
      <c r="DC7" s="93"/>
      <c r="DD7" s="93"/>
      <c r="DE7" s="93"/>
    </row>
    <row r="8" spans="1:109">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83" t="s">
        <v>804</v>
      </c>
      <c r="AM8" s="83" t="s">
        <v>805</v>
      </c>
      <c r="AN8" s="83" t="s">
        <v>806</v>
      </c>
      <c r="AO8" s="83" t="s">
        <v>807</v>
      </c>
      <c r="AP8" s="83" t="s">
        <v>804</v>
      </c>
      <c r="AQ8" s="83" t="s">
        <v>805</v>
      </c>
      <c r="AR8" s="83" t="s">
        <v>806</v>
      </c>
      <c r="AS8" s="83" t="s">
        <v>807</v>
      </c>
      <c r="AT8" s="83" t="s">
        <v>804</v>
      </c>
      <c r="AU8" s="83" t="s">
        <v>805</v>
      </c>
      <c r="AV8" s="83" t="s">
        <v>806</v>
      </c>
      <c r="AW8" s="83" t="s">
        <v>807</v>
      </c>
      <c r="AX8" s="83" t="s">
        <v>804</v>
      </c>
      <c r="AY8" s="83" t="s">
        <v>805</v>
      </c>
      <c r="AZ8" s="83" t="s">
        <v>806</v>
      </c>
      <c r="BA8" s="83" t="s">
        <v>807</v>
      </c>
      <c r="BB8" s="83" t="s">
        <v>804</v>
      </c>
      <c r="BC8" s="83" t="s">
        <v>805</v>
      </c>
      <c r="BD8" s="83" t="s">
        <v>806</v>
      </c>
      <c r="BE8" s="83" t="s">
        <v>807</v>
      </c>
      <c r="BF8" s="83" t="s">
        <v>804</v>
      </c>
      <c r="BG8" s="83" t="s">
        <v>805</v>
      </c>
      <c r="BH8" s="83" t="s">
        <v>806</v>
      </c>
      <c r="BI8" s="83" t="s">
        <v>807</v>
      </c>
      <c r="BJ8" s="83" t="s">
        <v>804</v>
      </c>
      <c r="BK8" s="83" t="s">
        <v>805</v>
      </c>
      <c r="BL8" s="83" t="s">
        <v>806</v>
      </c>
      <c r="BM8" s="83" t="s">
        <v>807</v>
      </c>
      <c r="BN8" s="83" t="s">
        <v>804</v>
      </c>
      <c r="BO8" s="83" t="s">
        <v>805</v>
      </c>
      <c r="BP8" s="83" t="s">
        <v>806</v>
      </c>
      <c r="BQ8" s="83" t="s">
        <v>807</v>
      </c>
      <c r="BR8" s="83" t="s">
        <v>804</v>
      </c>
      <c r="BS8" s="83" t="s">
        <v>805</v>
      </c>
      <c r="BT8" s="83" t="s">
        <v>806</v>
      </c>
      <c r="BU8" s="83" t="s">
        <v>807</v>
      </c>
      <c r="BV8" s="83" t="s">
        <v>804</v>
      </c>
      <c r="BW8" s="83" t="s">
        <v>805</v>
      </c>
      <c r="BX8" s="83" t="s">
        <v>806</v>
      </c>
      <c r="BY8" s="83" t="s">
        <v>807</v>
      </c>
      <c r="BZ8" s="83" t="s">
        <v>804</v>
      </c>
      <c r="CA8" s="83" t="s">
        <v>805</v>
      </c>
      <c r="CB8" s="83" t="s">
        <v>806</v>
      </c>
      <c r="CC8" s="83" t="s">
        <v>807</v>
      </c>
      <c r="CD8" s="83" t="s">
        <v>804</v>
      </c>
      <c r="CE8" s="83" t="s">
        <v>805</v>
      </c>
      <c r="CF8" s="83" t="s">
        <v>806</v>
      </c>
      <c r="CG8" s="83" t="s">
        <v>807</v>
      </c>
      <c r="CH8" s="83" t="s">
        <v>804</v>
      </c>
      <c r="CI8" s="83" t="s">
        <v>805</v>
      </c>
      <c r="CJ8" s="83" t="s">
        <v>806</v>
      </c>
      <c r="CK8" s="83" t="s">
        <v>807</v>
      </c>
      <c r="CL8" s="83" t="s">
        <v>804</v>
      </c>
      <c r="CM8" s="83" t="s">
        <v>805</v>
      </c>
      <c r="CN8" s="83" t="s">
        <v>806</v>
      </c>
      <c r="CO8" s="83" t="s">
        <v>807</v>
      </c>
      <c r="CP8" s="83" t="s">
        <v>804</v>
      </c>
      <c r="CQ8" s="83" t="s">
        <v>805</v>
      </c>
      <c r="CR8" s="83" t="s">
        <v>806</v>
      </c>
      <c r="CS8" s="83" t="s">
        <v>807</v>
      </c>
      <c r="CT8" s="83" t="s">
        <v>804</v>
      </c>
      <c r="CU8" s="83" t="s">
        <v>805</v>
      </c>
      <c r="CV8" s="83" t="s">
        <v>806</v>
      </c>
      <c r="CW8" s="83" t="s">
        <v>807</v>
      </c>
      <c r="CX8" s="83" t="s">
        <v>804</v>
      </c>
      <c r="CY8" s="83" t="s">
        <v>805</v>
      </c>
      <c r="CZ8" s="83" t="s">
        <v>806</v>
      </c>
      <c r="DA8" s="83" t="s">
        <v>807</v>
      </c>
      <c r="DB8" s="83" t="s">
        <v>804</v>
      </c>
      <c r="DC8" s="83" t="s">
        <v>805</v>
      </c>
      <c r="DD8" s="83" t="s">
        <v>806</v>
      </c>
      <c r="DE8" s="83" t="s">
        <v>807</v>
      </c>
    </row>
    <row r="9" spans="1:109">
      <c r="A9" s="84" t="s">
        <v>7</v>
      </c>
      <c r="B9" s="84" t="s">
        <v>2438</v>
      </c>
      <c r="C9" s="84" t="s">
        <v>7</v>
      </c>
      <c r="D9" s="84" t="s">
        <v>7</v>
      </c>
      <c r="E9" s="84" t="s">
        <v>7</v>
      </c>
      <c r="F9" s="84" t="s">
        <v>7</v>
      </c>
      <c r="G9" s="84" t="s">
        <v>7</v>
      </c>
      <c r="H9" s="84" t="s">
        <v>7</v>
      </c>
      <c r="I9" s="84" t="s">
        <v>7</v>
      </c>
      <c r="J9" s="84" t="s">
        <v>7</v>
      </c>
      <c r="K9" s="84" t="s">
        <v>7</v>
      </c>
      <c r="L9" s="84" t="s">
        <v>7</v>
      </c>
      <c r="M9" s="84" t="s">
        <v>7</v>
      </c>
      <c r="N9" s="84" t="s">
        <v>7</v>
      </c>
      <c r="O9" s="84" t="s">
        <v>7</v>
      </c>
      <c r="P9" s="84" t="s">
        <v>7</v>
      </c>
      <c r="Q9" s="84" t="s">
        <v>7</v>
      </c>
      <c r="R9" s="84" t="s">
        <v>7</v>
      </c>
      <c r="S9" s="84" t="s">
        <v>7</v>
      </c>
      <c r="T9" s="84" t="s">
        <v>7</v>
      </c>
      <c r="U9" s="84" t="s">
        <v>7</v>
      </c>
      <c r="V9" s="84" t="s">
        <v>7</v>
      </c>
      <c r="W9" s="84" t="s">
        <v>7</v>
      </c>
      <c r="X9" s="84" t="s">
        <v>7</v>
      </c>
      <c r="Y9" s="84" t="s">
        <v>7</v>
      </c>
      <c r="Z9" s="84" t="s">
        <v>7</v>
      </c>
      <c r="AA9" s="84" t="s">
        <v>7</v>
      </c>
      <c r="AB9" s="84" t="s">
        <v>7</v>
      </c>
      <c r="AC9" s="84" t="s">
        <v>7</v>
      </c>
      <c r="AD9" s="84" t="s">
        <v>7</v>
      </c>
      <c r="AE9" s="84" t="s">
        <v>7</v>
      </c>
      <c r="AF9" s="84" t="s">
        <v>7</v>
      </c>
      <c r="AG9" s="84" t="s">
        <v>7</v>
      </c>
      <c r="AH9" s="84" t="s">
        <v>7</v>
      </c>
      <c r="AI9" s="84" t="s">
        <v>7</v>
      </c>
      <c r="AJ9" s="84" t="s">
        <v>7</v>
      </c>
      <c r="AK9" s="84" t="s">
        <v>7</v>
      </c>
      <c r="AL9" s="84" t="s">
        <v>7</v>
      </c>
      <c r="AM9" s="84" t="s">
        <v>7</v>
      </c>
      <c r="AN9" s="84" t="s">
        <v>7</v>
      </c>
      <c r="AO9" s="84" t="s">
        <v>7</v>
      </c>
      <c r="AP9" s="84" t="s">
        <v>7</v>
      </c>
      <c r="AQ9" s="84" t="s">
        <v>7</v>
      </c>
      <c r="AR9" s="84" t="s">
        <v>7</v>
      </c>
      <c r="AS9" s="84" t="s">
        <v>7</v>
      </c>
      <c r="AT9" s="84" t="s">
        <v>7</v>
      </c>
      <c r="AU9" s="84" t="s">
        <v>7</v>
      </c>
      <c r="AV9" s="84" t="s">
        <v>7</v>
      </c>
      <c r="AW9" s="84" t="s">
        <v>7</v>
      </c>
      <c r="AX9" s="84" t="s">
        <v>7</v>
      </c>
      <c r="AY9" s="84" t="s">
        <v>7</v>
      </c>
      <c r="AZ9" s="84" t="s">
        <v>7</v>
      </c>
      <c r="BA9" s="84" t="s">
        <v>7</v>
      </c>
      <c r="BB9" s="84" t="s">
        <v>7</v>
      </c>
      <c r="BC9" s="84" t="s">
        <v>7</v>
      </c>
      <c r="BD9" s="84" t="s">
        <v>7</v>
      </c>
      <c r="BE9" s="84" t="s">
        <v>7</v>
      </c>
      <c r="BF9" s="84" t="s">
        <v>7</v>
      </c>
      <c r="BG9" s="84" t="s">
        <v>7</v>
      </c>
      <c r="BH9" s="84" t="s">
        <v>7</v>
      </c>
      <c r="BI9" s="84" t="s">
        <v>7</v>
      </c>
      <c r="BJ9" s="84" t="s">
        <v>7</v>
      </c>
      <c r="BK9" s="84" t="s">
        <v>7</v>
      </c>
      <c r="BL9" s="84" t="s">
        <v>7</v>
      </c>
      <c r="BM9" s="84" t="s">
        <v>7</v>
      </c>
      <c r="BN9" s="84" t="s">
        <v>7</v>
      </c>
      <c r="BO9" s="84" t="s">
        <v>7</v>
      </c>
      <c r="BP9" s="84" t="s">
        <v>7</v>
      </c>
      <c r="BQ9" s="84" t="s">
        <v>7</v>
      </c>
      <c r="BR9" s="84" t="s">
        <v>7</v>
      </c>
      <c r="BS9" s="84" t="s">
        <v>7</v>
      </c>
      <c r="BT9" s="84" t="s">
        <v>7</v>
      </c>
      <c r="BU9" s="84" t="s">
        <v>7</v>
      </c>
      <c r="BV9" s="84" t="s">
        <v>7</v>
      </c>
      <c r="BW9" s="84" t="s">
        <v>7</v>
      </c>
      <c r="BX9" s="84" t="s">
        <v>7</v>
      </c>
      <c r="BY9" s="84" t="s">
        <v>7</v>
      </c>
      <c r="BZ9" s="84" t="s">
        <v>7</v>
      </c>
      <c r="CA9" s="84" t="s">
        <v>7</v>
      </c>
      <c r="CB9" s="84" t="s">
        <v>7</v>
      </c>
      <c r="CC9" s="84" t="s">
        <v>7</v>
      </c>
      <c r="CD9" s="84" t="s">
        <v>7</v>
      </c>
      <c r="CE9" s="84" t="s">
        <v>7</v>
      </c>
      <c r="CF9" s="84" t="s">
        <v>7</v>
      </c>
      <c r="CG9" s="84" t="s">
        <v>7</v>
      </c>
      <c r="CH9" s="84" t="s">
        <v>7</v>
      </c>
      <c r="CI9" s="84" t="s">
        <v>7</v>
      </c>
      <c r="CJ9" s="84" t="s">
        <v>7</v>
      </c>
      <c r="CK9" s="84" t="s">
        <v>7</v>
      </c>
      <c r="CL9" s="84" t="s">
        <v>7</v>
      </c>
      <c r="CM9" s="84" t="s">
        <v>7</v>
      </c>
      <c r="CN9" s="84" t="s">
        <v>7</v>
      </c>
      <c r="CO9" s="84" t="s">
        <v>7</v>
      </c>
      <c r="CP9" s="84" t="s">
        <v>7</v>
      </c>
      <c r="CQ9" s="84" t="s">
        <v>7</v>
      </c>
      <c r="CR9" s="84" t="s">
        <v>7</v>
      </c>
      <c r="CS9" s="84" t="s">
        <v>7</v>
      </c>
      <c r="CT9" s="84" t="s">
        <v>7</v>
      </c>
      <c r="CU9" s="84" t="s">
        <v>7</v>
      </c>
      <c r="CV9" s="84" t="s">
        <v>7</v>
      </c>
      <c r="CW9" s="84" t="s">
        <v>7</v>
      </c>
      <c r="CX9" s="84" t="s">
        <v>7</v>
      </c>
      <c r="CY9" s="84" t="s">
        <v>7</v>
      </c>
      <c r="CZ9" s="84" t="s">
        <v>7</v>
      </c>
      <c r="DA9" s="84" t="s">
        <v>7</v>
      </c>
      <c r="DB9" s="84" t="s">
        <v>7</v>
      </c>
      <c r="DC9" s="84" t="s">
        <v>7</v>
      </c>
      <c r="DD9" s="84" t="s">
        <v>7</v>
      </c>
      <c r="DE9" s="84" t="s">
        <v>7</v>
      </c>
    </row>
    <row r="10" spans="1:109">
      <c r="A10" s="84" t="s">
        <v>808</v>
      </c>
      <c r="B10" s="84" t="s">
        <v>2439</v>
      </c>
      <c r="C10" s="84">
        <v>929965</v>
      </c>
      <c r="D10" s="84">
        <v>853331</v>
      </c>
      <c r="E10" s="84">
        <v>962582</v>
      </c>
      <c r="F10" s="84">
        <v>943364</v>
      </c>
      <c r="G10" s="84">
        <v>1204611</v>
      </c>
      <c r="H10" s="84">
        <v>1234084</v>
      </c>
      <c r="I10" s="84">
        <v>1493609</v>
      </c>
      <c r="J10" s="84">
        <v>1749299</v>
      </c>
      <c r="K10" s="84">
        <v>2036671</v>
      </c>
      <c r="L10" s="84">
        <v>2469095</v>
      </c>
      <c r="M10" s="84">
        <v>3051404</v>
      </c>
      <c r="N10" s="84">
        <v>2934570</v>
      </c>
      <c r="O10" s="84">
        <v>2554463</v>
      </c>
      <c r="P10" s="84">
        <v>2283141</v>
      </c>
      <c r="Q10" s="84">
        <v>3037312</v>
      </c>
      <c r="R10" s="84">
        <v>3746863</v>
      </c>
      <c r="S10" s="84">
        <v>4047170</v>
      </c>
      <c r="T10" s="84">
        <v>4929892</v>
      </c>
      <c r="U10" s="84">
        <v>5857923</v>
      </c>
      <c r="V10" s="84">
        <v>3707211</v>
      </c>
      <c r="W10" s="84">
        <v>4945292</v>
      </c>
      <c r="X10" s="84">
        <v>5486391</v>
      </c>
      <c r="Y10" s="84">
        <v>5214826</v>
      </c>
      <c r="Z10" s="84">
        <v>5969502</v>
      </c>
      <c r="AA10" s="84">
        <v>7120688</v>
      </c>
      <c r="AB10" s="84">
        <v>7242129</v>
      </c>
      <c r="AC10" s="84">
        <v>7057108</v>
      </c>
      <c r="AD10" s="84">
        <v>7403191</v>
      </c>
      <c r="AE10" s="84">
        <v>8893940</v>
      </c>
      <c r="AF10" s="84">
        <v>7417363</v>
      </c>
      <c r="AG10" s="84">
        <v>8668834</v>
      </c>
      <c r="AH10" s="84">
        <v>9349445</v>
      </c>
      <c r="AI10" s="84">
        <v>10925509</v>
      </c>
      <c r="AJ10" s="84">
        <v>9276999</v>
      </c>
      <c r="AK10" s="84">
        <v>10800838</v>
      </c>
      <c r="AL10" s="84">
        <v>4380797</v>
      </c>
      <c r="AM10" s="84">
        <v>4410235</v>
      </c>
      <c r="AN10" s="84">
        <v>4601077</v>
      </c>
      <c r="AO10" s="84">
        <v>4929892</v>
      </c>
      <c r="AP10" s="84">
        <v>5216131</v>
      </c>
      <c r="AQ10" s="84">
        <v>5583502</v>
      </c>
      <c r="AR10" s="84">
        <v>5812922</v>
      </c>
      <c r="AS10" s="84">
        <v>5857923</v>
      </c>
      <c r="AT10" s="84">
        <v>5451453</v>
      </c>
      <c r="AU10" s="84">
        <v>5365469</v>
      </c>
      <c r="AV10" s="84">
        <v>4558476</v>
      </c>
      <c r="AW10" s="84">
        <v>3707211</v>
      </c>
      <c r="AX10" s="84">
        <v>3497940</v>
      </c>
      <c r="AY10" s="84">
        <v>4113456</v>
      </c>
      <c r="AZ10" s="84">
        <v>4794375</v>
      </c>
      <c r="BA10" s="84">
        <v>4945292</v>
      </c>
      <c r="BB10" s="84">
        <v>5058482</v>
      </c>
      <c r="BC10" s="84">
        <v>4540945</v>
      </c>
      <c r="BD10" s="84">
        <v>5163300</v>
      </c>
      <c r="BE10" s="84">
        <v>5486391</v>
      </c>
      <c r="BF10" s="84">
        <v>5811089</v>
      </c>
      <c r="BG10" s="84">
        <v>5855672</v>
      </c>
      <c r="BH10" s="84">
        <v>4955939</v>
      </c>
      <c r="BI10" s="84">
        <v>5214826</v>
      </c>
      <c r="BJ10" s="84">
        <v>5675995</v>
      </c>
      <c r="BK10" s="84">
        <v>5413818</v>
      </c>
      <c r="BL10" s="84">
        <v>5779627</v>
      </c>
      <c r="BM10" s="84">
        <v>5969502</v>
      </c>
      <c r="BN10" s="84">
        <v>6242826</v>
      </c>
      <c r="BO10" s="84">
        <v>6220248</v>
      </c>
      <c r="BP10" s="84">
        <v>6761608</v>
      </c>
      <c r="BQ10" s="84">
        <v>7120688</v>
      </c>
      <c r="BR10" s="84">
        <v>7281944</v>
      </c>
      <c r="BS10" s="84">
        <v>7590360</v>
      </c>
      <c r="BT10" s="84">
        <v>7349004</v>
      </c>
      <c r="BU10" s="84">
        <v>7242129</v>
      </c>
      <c r="BV10" s="84">
        <v>7450882</v>
      </c>
      <c r="BW10" s="84">
        <v>7490804</v>
      </c>
      <c r="BX10" s="84">
        <v>6899499</v>
      </c>
      <c r="BY10" s="84">
        <v>7057108</v>
      </c>
      <c r="BZ10" s="84">
        <v>7091226</v>
      </c>
      <c r="CA10" s="84">
        <v>7066510</v>
      </c>
      <c r="CB10" s="84">
        <v>7443347</v>
      </c>
      <c r="CC10" s="84">
        <v>7403191</v>
      </c>
      <c r="CD10" s="84">
        <v>7856674</v>
      </c>
      <c r="CE10" s="84">
        <v>8151534</v>
      </c>
      <c r="CF10" s="84">
        <v>8643317</v>
      </c>
      <c r="CG10" s="84">
        <v>8893940</v>
      </c>
      <c r="CH10" s="84">
        <v>8583542</v>
      </c>
      <c r="CI10" s="84">
        <v>8464474</v>
      </c>
      <c r="CJ10" s="84">
        <v>8545109</v>
      </c>
      <c r="CK10" s="84">
        <v>7417363</v>
      </c>
      <c r="CL10" s="84">
        <v>8024457</v>
      </c>
      <c r="CM10" s="84">
        <v>8281724</v>
      </c>
      <c r="CN10" s="84">
        <v>8177891</v>
      </c>
      <c r="CO10" s="84">
        <v>8668834</v>
      </c>
      <c r="CP10" s="84">
        <v>6896949</v>
      </c>
      <c r="CQ10" s="84">
        <v>7885500</v>
      </c>
      <c r="CR10" s="84">
        <v>8332481</v>
      </c>
      <c r="CS10" s="84">
        <v>9349445</v>
      </c>
      <c r="CT10" s="84">
        <v>9846744</v>
      </c>
      <c r="CU10" s="84">
        <v>10520861</v>
      </c>
      <c r="CV10" s="84">
        <v>10488232</v>
      </c>
      <c r="CW10" s="84">
        <v>10925509</v>
      </c>
      <c r="CX10" s="84">
        <v>10372121</v>
      </c>
      <c r="CY10" s="84">
        <v>8953344</v>
      </c>
      <c r="CZ10" s="84">
        <v>8301456</v>
      </c>
      <c r="DA10" s="84">
        <v>9276999</v>
      </c>
      <c r="DB10" s="84">
        <v>10006095</v>
      </c>
      <c r="DC10" s="84">
        <v>10293429</v>
      </c>
      <c r="DD10" s="84">
        <v>9870846</v>
      </c>
      <c r="DE10" s="84">
        <v>10800838</v>
      </c>
    </row>
    <row r="11" spans="1:109">
      <c r="A11" s="82" t="s">
        <v>810</v>
      </c>
      <c r="B11" s="82" t="s">
        <v>2440</v>
      </c>
      <c r="C11" s="82">
        <v>804307</v>
      </c>
      <c r="D11" s="82">
        <v>704136</v>
      </c>
      <c r="E11" s="82">
        <v>803456</v>
      </c>
      <c r="F11" s="82">
        <v>762212</v>
      </c>
      <c r="G11" s="82">
        <v>1002299</v>
      </c>
      <c r="H11" s="82">
        <v>1054048</v>
      </c>
      <c r="I11" s="82">
        <v>1305643</v>
      </c>
      <c r="J11" s="82">
        <v>1540530</v>
      </c>
      <c r="K11" s="82">
        <v>1805484</v>
      </c>
      <c r="L11" s="82">
        <v>2179807</v>
      </c>
      <c r="M11" s="82">
        <v>2678797</v>
      </c>
      <c r="N11" s="82">
        <v>2545603</v>
      </c>
      <c r="O11" s="82">
        <v>2158911</v>
      </c>
      <c r="P11" s="82">
        <v>1840110</v>
      </c>
      <c r="Q11" s="82">
        <v>2548435</v>
      </c>
      <c r="R11" s="82">
        <v>3170545</v>
      </c>
      <c r="S11" s="82">
        <v>3449302</v>
      </c>
      <c r="T11" s="82">
        <v>4294301</v>
      </c>
      <c r="U11" s="82">
        <v>5090968</v>
      </c>
      <c r="V11" s="82">
        <v>2928147</v>
      </c>
      <c r="W11" s="82">
        <v>4097179</v>
      </c>
      <c r="X11" s="82">
        <v>4620850</v>
      </c>
      <c r="Y11" s="82">
        <v>4320052</v>
      </c>
      <c r="Z11" s="82">
        <v>4983895</v>
      </c>
      <c r="AA11" s="82">
        <v>6054227</v>
      </c>
      <c r="AB11" s="82">
        <v>6059586</v>
      </c>
      <c r="AC11" s="82">
        <v>5812337</v>
      </c>
      <c r="AD11" s="82">
        <v>6185809</v>
      </c>
      <c r="AE11" s="82">
        <v>7683805</v>
      </c>
      <c r="AF11" s="82">
        <v>6139070</v>
      </c>
      <c r="AG11" s="82">
        <v>7485964</v>
      </c>
      <c r="AH11" s="82">
        <v>8193782</v>
      </c>
      <c r="AI11" s="82">
        <v>9726799</v>
      </c>
      <c r="AJ11" s="82">
        <v>8076997</v>
      </c>
      <c r="AK11" s="82">
        <v>9495910</v>
      </c>
      <c r="AL11" s="82">
        <v>3742286</v>
      </c>
      <c r="AM11" s="82">
        <v>3759413</v>
      </c>
      <c r="AN11" s="82">
        <v>3946249</v>
      </c>
      <c r="AO11" s="82">
        <v>4294301</v>
      </c>
      <c r="AP11" s="82">
        <v>4519858</v>
      </c>
      <c r="AQ11" s="82">
        <v>4885181</v>
      </c>
      <c r="AR11" s="82">
        <v>5091557</v>
      </c>
      <c r="AS11" s="82">
        <v>5090968</v>
      </c>
      <c r="AT11" s="82">
        <v>4662608</v>
      </c>
      <c r="AU11" s="82">
        <v>4549537</v>
      </c>
      <c r="AV11" s="82">
        <v>3745841</v>
      </c>
      <c r="AW11" s="82">
        <v>2928147</v>
      </c>
      <c r="AX11" s="82">
        <v>2675469</v>
      </c>
      <c r="AY11" s="82">
        <v>3255552</v>
      </c>
      <c r="AZ11" s="82">
        <v>3920909</v>
      </c>
      <c r="BA11" s="82">
        <v>4097179</v>
      </c>
      <c r="BB11" s="82">
        <v>4235279</v>
      </c>
      <c r="BC11" s="82">
        <v>3729883</v>
      </c>
      <c r="BD11" s="82">
        <v>4336654</v>
      </c>
      <c r="BE11" s="82">
        <v>4620850</v>
      </c>
      <c r="BF11" s="82">
        <v>4922315</v>
      </c>
      <c r="BG11" s="82">
        <v>4944415</v>
      </c>
      <c r="BH11" s="82">
        <v>4061664</v>
      </c>
      <c r="BI11" s="82">
        <v>4320052</v>
      </c>
      <c r="BJ11" s="82">
        <v>4741340</v>
      </c>
      <c r="BK11" s="82">
        <v>4449252</v>
      </c>
      <c r="BL11" s="82">
        <v>4813387</v>
      </c>
      <c r="BM11" s="82">
        <v>4983895</v>
      </c>
      <c r="BN11" s="82">
        <v>5242987</v>
      </c>
      <c r="BO11" s="82">
        <v>5167442</v>
      </c>
      <c r="BP11" s="82">
        <v>5706527</v>
      </c>
      <c r="BQ11" s="82">
        <v>6054227</v>
      </c>
      <c r="BR11" s="82">
        <v>6133261</v>
      </c>
      <c r="BS11" s="82">
        <v>6440552</v>
      </c>
      <c r="BT11" s="82">
        <v>6181309</v>
      </c>
      <c r="BU11" s="82">
        <v>6059586</v>
      </c>
      <c r="BV11" s="82">
        <v>6218863</v>
      </c>
      <c r="BW11" s="82">
        <v>6239591</v>
      </c>
      <c r="BX11" s="82">
        <v>5677143</v>
      </c>
      <c r="BY11" s="82">
        <v>5812337</v>
      </c>
      <c r="BZ11" s="82">
        <v>5851700</v>
      </c>
      <c r="CA11" s="82">
        <v>5820403</v>
      </c>
      <c r="CB11" s="82">
        <v>6177992</v>
      </c>
      <c r="CC11" s="82">
        <v>6185809</v>
      </c>
      <c r="CD11" s="82">
        <v>6634191</v>
      </c>
      <c r="CE11" s="82">
        <v>6947525</v>
      </c>
      <c r="CF11" s="82">
        <v>7405893</v>
      </c>
      <c r="CG11" s="82">
        <v>7683805</v>
      </c>
      <c r="CH11" s="82">
        <v>7290268</v>
      </c>
      <c r="CI11" s="82">
        <v>7165370</v>
      </c>
      <c r="CJ11" s="82">
        <v>7219440</v>
      </c>
      <c r="CK11" s="82">
        <v>6139070</v>
      </c>
      <c r="CL11" s="82">
        <v>6844667</v>
      </c>
      <c r="CM11" s="82">
        <v>7063305</v>
      </c>
      <c r="CN11" s="82">
        <v>6988512</v>
      </c>
      <c r="CO11" s="82">
        <v>7485964</v>
      </c>
      <c r="CP11" s="82">
        <v>5747988</v>
      </c>
      <c r="CQ11" s="82">
        <v>6786005</v>
      </c>
      <c r="CR11" s="82">
        <v>7174977</v>
      </c>
      <c r="CS11" s="82">
        <v>8193782</v>
      </c>
      <c r="CT11" s="82">
        <v>8683563</v>
      </c>
      <c r="CU11" s="82">
        <v>9307024</v>
      </c>
      <c r="CV11" s="82">
        <v>9251666</v>
      </c>
      <c r="CW11" s="82">
        <v>9726799</v>
      </c>
      <c r="CX11" s="82">
        <v>9157351</v>
      </c>
      <c r="CY11" s="82">
        <v>7721964</v>
      </c>
      <c r="CZ11" s="82">
        <v>7097075</v>
      </c>
      <c r="DA11" s="82">
        <v>8076997</v>
      </c>
      <c r="DB11" s="82">
        <v>8773004</v>
      </c>
      <c r="DC11" s="82">
        <v>9044831</v>
      </c>
      <c r="DD11" s="82">
        <v>8594337</v>
      </c>
      <c r="DE11" s="82">
        <v>9495910</v>
      </c>
    </row>
    <row r="12" spans="1:109">
      <c r="A12" s="82" t="s">
        <v>812</v>
      </c>
      <c r="B12" s="82" t="s">
        <v>2441</v>
      </c>
      <c r="C12" s="82">
        <v>125658</v>
      </c>
      <c r="D12" s="82">
        <v>149195</v>
      </c>
      <c r="E12" s="82">
        <v>159126</v>
      </c>
      <c r="F12" s="82">
        <v>181152</v>
      </c>
      <c r="G12" s="82">
        <v>202312</v>
      </c>
      <c r="H12" s="82">
        <v>180036</v>
      </c>
      <c r="I12" s="82">
        <v>187966</v>
      </c>
      <c r="J12" s="82">
        <v>208769</v>
      </c>
      <c r="K12" s="82">
        <v>231187</v>
      </c>
      <c r="L12" s="82">
        <v>289288</v>
      </c>
      <c r="M12" s="82">
        <v>372607</v>
      </c>
      <c r="N12" s="82">
        <v>388967</v>
      </c>
      <c r="O12" s="82">
        <v>395552</v>
      </c>
      <c r="P12" s="82">
        <v>443031</v>
      </c>
      <c r="Q12" s="82">
        <v>488877</v>
      </c>
      <c r="R12" s="82">
        <v>576318</v>
      </c>
      <c r="S12" s="82">
        <v>597868</v>
      </c>
      <c r="T12" s="82">
        <v>635591</v>
      </c>
      <c r="U12" s="82">
        <v>766955</v>
      </c>
      <c r="V12" s="82">
        <v>779064</v>
      </c>
      <c r="W12" s="82">
        <v>848113</v>
      </c>
      <c r="X12" s="82">
        <v>865541</v>
      </c>
      <c r="Y12" s="82">
        <v>894774</v>
      </c>
      <c r="Z12" s="82">
        <v>985607</v>
      </c>
      <c r="AA12" s="82">
        <v>1066461</v>
      </c>
      <c r="AB12" s="82">
        <v>1182543</v>
      </c>
      <c r="AC12" s="82">
        <v>1244771</v>
      </c>
      <c r="AD12" s="82">
        <v>1217382</v>
      </c>
      <c r="AE12" s="82">
        <v>1210135</v>
      </c>
      <c r="AF12" s="82">
        <v>1278293</v>
      </c>
      <c r="AG12" s="82">
        <v>1182870</v>
      </c>
      <c r="AH12" s="82">
        <v>1155663</v>
      </c>
      <c r="AI12" s="82">
        <v>1198710</v>
      </c>
      <c r="AJ12" s="82">
        <v>1200003</v>
      </c>
      <c r="AK12" s="82">
        <v>1304927</v>
      </c>
      <c r="AL12" s="82">
        <v>638511</v>
      </c>
      <c r="AM12" s="82">
        <v>650822</v>
      </c>
      <c r="AN12" s="82">
        <v>654828</v>
      </c>
      <c r="AO12" s="82">
        <v>635591</v>
      </c>
      <c r="AP12" s="82">
        <v>696273</v>
      </c>
      <c r="AQ12" s="82">
        <v>698321</v>
      </c>
      <c r="AR12" s="82">
        <v>721365</v>
      </c>
      <c r="AS12" s="82">
        <v>766955</v>
      </c>
      <c r="AT12" s="82">
        <v>788845</v>
      </c>
      <c r="AU12" s="82">
        <v>815932</v>
      </c>
      <c r="AV12" s="82">
        <v>812635</v>
      </c>
      <c r="AW12" s="82">
        <v>779064</v>
      </c>
      <c r="AX12" s="82">
        <v>822471</v>
      </c>
      <c r="AY12" s="82">
        <v>857904</v>
      </c>
      <c r="AZ12" s="82">
        <v>873466</v>
      </c>
      <c r="BA12" s="82">
        <v>848113</v>
      </c>
      <c r="BB12" s="82">
        <v>823203</v>
      </c>
      <c r="BC12" s="82">
        <v>811062</v>
      </c>
      <c r="BD12" s="82">
        <v>826646</v>
      </c>
      <c r="BE12" s="82">
        <v>865541</v>
      </c>
      <c r="BF12" s="82">
        <v>888774</v>
      </c>
      <c r="BG12" s="82">
        <v>911257</v>
      </c>
      <c r="BH12" s="82">
        <v>894275</v>
      </c>
      <c r="BI12" s="82">
        <v>894774</v>
      </c>
      <c r="BJ12" s="82">
        <v>934655</v>
      </c>
      <c r="BK12" s="82">
        <v>964566</v>
      </c>
      <c r="BL12" s="82">
        <v>966240</v>
      </c>
      <c r="BM12" s="82">
        <v>985607</v>
      </c>
      <c r="BN12" s="82">
        <v>999839</v>
      </c>
      <c r="BO12" s="82">
        <v>1052806</v>
      </c>
      <c r="BP12" s="82">
        <v>1055081</v>
      </c>
      <c r="BQ12" s="82">
        <v>1066461</v>
      </c>
      <c r="BR12" s="82">
        <v>1148683</v>
      </c>
      <c r="BS12" s="82">
        <v>1149808</v>
      </c>
      <c r="BT12" s="82">
        <v>1167695</v>
      </c>
      <c r="BU12" s="82">
        <v>1182543</v>
      </c>
      <c r="BV12" s="82">
        <v>1232019</v>
      </c>
      <c r="BW12" s="82">
        <v>1251213</v>
      </c>
      <c r="BX12" s="82">
        <v>1222356</v>
      </c>
      <c r="BY12" s="82">
        <v>1244771</v>
      </c>
      <c r="BZ12" s="82">
        <v>1239526</v>
      </c>
      <c r="CA12" s="82">
        <v>1246107</v>
      </c>
      <c r="CB12" s="82">
        <v>1265355</v>
      </c>
      <c r="CC12" s="82">
        <v>1217382</v>
      </c>
      <c r="CD12" s="82">
        <v>1222483</v>
      </c>
      <c r="CE12" s="82">
        <v>1204009</v>
      </c>
      <c r="CF12" s="82">
        <v>1237424</v>
      </c>
      <c r="CG12" s="82">
        <v>1210135</v>
      </c>
      <c r="CH12" s="82">
        <v>1293274</v>
      </c>
      <c r="CI12" s="82">
        <v>1299103</v>
      </c>
      <c r="CJ12" s="82">
        <v>1325669</v>
      </c>
      <c r="CK12" s="82">
        <v>1278293</v>
      </c>
      <c r="CL12" s="82">
        <v>1179791</v>
      </c>
      <c r="CM12" s="82">
        <v>1218419</v>
      </c>
      <c r="CN12" s="82">
        <v>1189378</v>
      </c>
      <c r="CO12" s="82">
        <v>1182870</v>
      </c>
      <c r="CP12" s="82">
        <v>1148960</v>
      </c>
      <c r="CQ12" s="82">
        <v>1099495</v>
      </c>
      <c r="CR12" s="82">
        <v>1157503</v>
      </c>
      <c r="CS12" s="82">
        <v>1155663</v>
      </c>
      <c r="CT12" s="82">
        <v>1163181</v>
      </c>
      <c r="CU12" s="82">
        <v>1213838</v>
      </c>
      <c r="CV12" s="82">
        <v>1236566</v>
      </c>
      <c r="CW12" s="82">
        <v>1198710</v>
      </c>
      <c r="CX12" s="82">
        <v>1214770</v>
      </c>
      <c r="CY12" s="82">
        <v>1231380</v>
      </c>
      <c r="CZ12" s="82">
        <v>1204382</v>
      </c>
      <c r="DA12" s="82">
        <v>1200003</v>
      </c>
      <c r="DB12" s="82">
        <v>1233091</v>
      </c>
      <c r="DC12" s="82">
        <v>1248598</v>
      </c>
      <c r="DD12" s="82">
        <v>1276509</v>
      </c>
      <c r="DE12" s="82">
        <v>1304927</v>
      </c>
    </row>
    <row r="13" spans="1:109">
      <c r="A13" s="82" t="s">
        <v>814</v>
      </c>
      <c r="B13" s="82" t="s">
        <v>2442</v>
      </c>
      <c r="C13" s="82">
        <v>92084</v>
      </c>
      <c r="D13" s="82">
        <v>101455</v>
      </c>
      <c r="E13" s="82">
        <v>101569</v>
      </c>
      <c r="F13" s="82">
        <v>112748</v>
      </c>
      <c r="G13" s="82">
        <v>138906</v>
      </c>
      <c r="H13" s="82">
        <v>140439</v>
      </c>
      <c r="I13" s="82">
        <v>147166</v>
      </c>
      <c r="J13" s="82">
        <v>161120</v>
      </c>
      <c r="K13" s="82">
        <v>178106</v>
      </c>
      <c r="L13" s="82">
        <v>221355</v>
      </c>
      <c r="M13" s="82">
        <v>301962</v>
      </c>
      <c r="N13" s="82">
        <v>296428</v>
      </c>
      <c r="O13" s="82">
        <v>310334</v>
      </c>
      <c r="P13" s="82">
        <v>349729</v>
      </c>
      <c r="Q13" s="82">
        <v>371406</v>
      </c>
      <c r="R13" s="82">
        <v>433621</v>
      </c>
      <c r="S13" s="82">
        <v>440594</v>
      </c>
      <c r="T13" s="82">
        <v>463041</v>
      </c>
      <c r="U13" s="82">
        <v>510102</v>
      </c>
      <c r="V13" s="82">
        <v>504203</v>
      </c>
      <c r="W13" s="82">
        <v>572022</v>
      </c>
      <c r="X13" s="82">
        <v>586867</v>
      </c>
      <c r="Y13" s="82">
        <v>619084</v>
      </c>
      <c r="Z13" s="82">
        <v>659438</v>
      </c>
      <c r="AA13" s="82">
        <v>698148</v>
      </c>
      <c r="AB13" s="82">
        <v>797865</v>
      </c>
      <c r="AC13" s="82">
        <v>821178</v>
      </c>
      <c r="AD13" s="82">
        <v>797379</v>
      </c>
      <c r="AE13" s="82">
        <v>820133</v>
      </c>
      <c r="AF13" s="82">
        <v>865159</v>
      </c>
      <c r="AG13" s="82">
        <v>754898</v>
      </c>
      <c r="AH13" s="82">
        <v>699882</v>
      </c>
      <c r="AI13" s="82">
        <v>723624</v>
      </c>
      <c r="AJ13" s="82">
        <v>731947</v>
      </c>
      <c r="AK13" s="82">
        <v>817460</v>
      </c>
      <c r="AL13" s="82">
        <v>473007</v>
      </c>
      <c r="AM13" s="82">
        <v>473403</v>
      </c>
      <c r="AN13" s="82">
        <v>476134</v>
      </c>
      <c r="AO13" s="82">
        <v>463041</v>
      </c>
      <c r="AP13" s="82">
        <v>478429</v>
      </c>
      <c r="AQ13" s="82">
        <v>476235</v>
      </c>
      <c r="AR13" s="82">
        <v>483406</v>
      </c>
      <c r="AS13" s="82">
        <v>510102</v>
      </c>
      <c r="AT13" s="82">
        <v>535860</v>
      </c>
      <c r="AU13" s="82">
        <v>553589</v>
      </c>
      <c r="AV13" s="82">
        <v>546385</v>
      </c>
      <c r="AW13" s="82">
        <v>504203</v>
      </c>
      <c r="AX13" s="82">
        <v>540276</v>
      </c>
      <c r="AY13" s="82">
        <v>577598</v>
      </c>
      <c r="AZ13" s="82">
        <v>597830</v>
      </c>
      <c r="BA13" s="82">
        <v>572022</v>
      </c>
      <c r="BB13" s="82">
        <v>556497</v>
      </c>
      <c r="BC13" s="82">
        <v>546804</v>
      </c>
      <c r="BD13" s="82">
        <v>555062</v>
      </c>
      <c r="BE13" s="82">
        <v>586867</v>
      </c>
      <c r="BF13" s="82">
        <v>600841</v>
      </c>
      <c r="BG13" s="82">
        <v>618807</v>
      </c>
      <c r="BH13" s="82">
        <v>616889</v>
      </c>
      <c r="BI13" s="82">
        <v>619084</v>
      </c>
      <c r="BJ13" s="82">
        <v>635852</v>
      </c>
      <c r="BK13" s="82">
        <v>650511</v>
      </c>
      <c r="BL13" s="82">
        <v>650064</v>
      </c>
      <c r="BM13" s="82">
        <v>659438</v>
      </c>
      <c r="BN13" s="82">
        <v>673031</v>
      </c>
      <c r="BO13" s="82">
        <v>700568</v>
      </c>
      <c r="BP13" s="82">
        <v>702960</v>
      </c>
      <c r="BQ13" s="82">
        <v>698148</v>
      </c>
      <c r="BR13" s="82">
        <v>783248</v>
      </c>
      <c r="BS13" s="82">
        <v>780766</v>
      </c>
      <c r="BT13" s="82">
        <v>797810</v>
      </c>
      <c r="BU13" s="82">
        <v>797865</v>
      </c>
      <c r="BV13" s="82">
        <v>816103</v>
      </c>
      <c r="BW13" s="82">
        <v>825967</v>
      </c>
      <c r="BX13" s="82">
        <v>800144</v>
      </c>
      <c r="BY13" s="82">
        <v>821178</v>
      </c>
      <c r="BZ13" s="82">
        <v>808808</v>
      </c>
      <c r="CA13" s="82">
        <v>809735</v>
      </c>
      <c r="CB13" s="82">
        <v>828667</v>
      </c>
      <c r="CC13" s="82">
        <v>797379</v>
      </c>
      <c r="CD13" s="82">
        <v>827917</v>
      </c>
      <c r="CE13" s="82">
        <v>815464</v>
      </c>
      <c r="CF13" s="82">
        <v>844406</v>
      </c>
      <c r="CG13" s="82">
        <v>820133</v>
      </c>
      <c r="CH13" s="82">
        <v>877354</v>
      </c>
      <c r="CI13" s="82">
        <v>884078</v>
      </c>
      <c r="CJ13" s="82">
        <v>910696</v>
      </c>
      <c r="CK13" s="82">
        <v>865159</v>
      </c>
      <c r="CL13" s="82">
        <v>775318</v>
      </c>
      <c r="CM13" s="82">
        <v>816194</v>
      </c>
      <c r="CN13" s="82">
        <v>779681</v>
      </c>
      <c r="CO13" s="82">
        <v>754898</v>
      </c>
      <c r="CP13" s="82">
        <v>737312</v>
      </c>
      <c r="CQ13" s="82">
        <v>686379</v>
      </c>
      <c r="CR13" s="82">
        <v>719665</v>
      </c>
      <c r="CS13" s="82">
        <v>699882</v>
      </c>
      <c r="CT13" s="82">
        <v>710618</v>
      </c>
      <c r="CU13" s="82">
        <v>733015</v>
      </c>
      <c r="CV13" s="82">
        <v>761903</v>
      </c>
      <c r="CW13" s="82">
        <v>723624</v>
      </c>
      <c r="CX13" s="82">
        <v>740588</v>
      </c>
      <c r="CY13" s="82">
        <v>753300</v>
      </c>
      <c r="CZ13" s="82">
        <v>728452</v>
      </c>
      <c r="DA13" s="82">
        <v>731947</v>
      </c>
      <c r="DB13" s="82">
        <v>763305</v>
      </c>
      <c r="DC13" s="82">
        <v>763017</v>
      </c>
      <c r="DD13" s="82">
        <v>790074</v>
      </c>
      <c r="DE13" s="82">
        <v>817460</v>
      </c>
    </row>
    <row r="14" spans="1:109">
      <c r="A14" s="82" t="s">
        <v>816</v>
      </c>
      <c r="B14" s="82" t="s">
        <v>2443</v>
      </c>
      <c r="C14" s="82">
        <v>33574</v>
      </c>
      <c r="D14" s="82">
        <v>47740</v>
      </c>
      <c r="E14" s="82">
        <v>57557</v>
      </c>
      <c r="F14" s="82">
        <v>68404</v>
      </c>
      <c r="G14" s="82">
        <v>63406</v>
      </c>
      <c r="H14" s="82">
        <v>39597</v>
      </c>
      <c r="I14" s="82">
        <v>40800</v>
      </c>
      <c r="J14" s="82">
        <v>47649</v>
      </c>
      <c r="K14" s="82">
        <v>53081</v>
      </c>
      <c r="L14" s="82">
        <v>67934</v>
      </c>
      <c r="M14" s="82">
        <v>70645</v>
      </c>
      <c r="N14" s="82">
        <v>92539</v>
      </c>
      <c r="O14" s="82">
        <v>85218</v>
      </c>
      <c r="P14" s="82">
        <v>93302</v>
      </c>
      <c r="Q14" s="82">
        <v>117471</v>
      </c>
      <c r="R14" s="82">
        <v>142696</v>
      </c>
      <c r="S14" s="82">
        <v>157274</v>
      </c>
      <c r="T14" s="82">
        <v>172550</v>
      </c>
      <c r="U14" s="82">
        <v>256853</v>
      </c>
      <c r="V14" s="82">
        <v>274861</v>
      </c>
      <c r="W14" s="82">
        <v>276091</v>
      </c>
      <c r="X14" s="82">
        <v>278674</v>
      </c>
      <c r="Y14" s="82">
        <v>275690</v>
      </c>
      <c r="Z14" s="82">
        <v>326170</v>
      </c>
      <c r="AA14" s="82">
        <v>368313</v>
      </c>
      <c r="AB14" s="82">
        <v>384678</v>
      </c>
      <c r="AC14" s="82">
        <v>423593</v>
      </c>
      <c r="AD14" s="82">
        <v>420003</v>
      </c>
      <c r="AE14" s="82">
        <v>390002</v>
      </c>
      <c r="AF14" s="82">
        <v>413134</v>
      </c>
      <c r="AG14" s="82">
        <v>427972</v>
      </c>
      <c r="AH14" s="82">
        <v>455782</v>
      </c>
      <c r="AI14" s="82">
        <v>475086</v>
      </c>
      <c r="AJ14" s="82">
        <v>468056</v>
      </c>
      <c r="AK14" s="82">
        <v>487467</v>
      </c>
      <c r="AL14" s="82">
        <v>165504</v>
      </c>
      <c r="AM14" s="82">
        <v>177419</v>
      </c>
      <c r="AN14" s="82">
        <v>178694</v>
      </c>
      <c r="AO14" s="82">
        <v>172550</v>
      </c>
      <c r="AP14" s="82">
        <v>217844</v>
      </c>
      <c r="AQ14" s="82">
        <v>222086</v>
      </c>
      <c r="AR14" s="82">
        <v>237960</v>
      </c>
      <c r="AS14" s="82">
        <v>256853</v>
      </c>
      <c r="AT14" s="82">
        <v>252986</v>
      </c>
      <c r="AU14" s="82">
        <v>262343</v>
      </c>
      <c r="AV14" s="82">
        <v>266250</v>
      </c>
      <c r="AW14" s="82">
        <v>274861</v>
      </c>
      <c r="AX14" s="82">
        <v>282196</v>
      </c>
      <c r="AY14" s="82">
        <v>280306</v>
      </c>
      <c r="AZ14" s="82">
        <v>275637</v>
      </c>
      <c r="BA14" s="82">
        <v>276091</v>
      </c>
      <c r="BB14" s="82">
        <v>266706</v>
      </c>
      <c r="BC14" s="82">
        <v>264258</v>
      </c>
      <c r="BD14" s="82">
        <v>271584</v>
      </c>
      <c r="BE14" s="82">
        <v>278674</v>
      </c>
      <c r="BF14" s="82">
        <v>287933</v>
      </c>
      <c r="BG14" s="82">
        <v>292450</v>
      </c>
      <c r="BH14" s="82">
        <v>277386</v>
      </c>
      <c r="BI14" s="82">
        <v>275690</v>
      </c>
      <c r="BJ14" s="82">
        <v>298804</v>
      </c>
      <c r="BK14" s="82">
        <v>314054</v>
      </c>
      <c r="BL14" s="82">
        <v>316177</v>
      </c>
      <c r="BM14" s="82">
        <v>326170</v>
      </c>
      <c r="BN14" s="82">
        <v>326808</v>
      </c>
      <c r="BO14" s="82">
        <v>352238</v>
      </c>
      <c r="BP14" s="82">
        <v>352121</v>
      </c>
      <c r="BQ14" s="82">
        <v>368313</v>
      </c>
      <c r="BR14" s="82">
        <v>365435</v>
      </c>
      <c r="BS14" s="82">
        <v>369043</v>
      </c>
      <c r="BT14" s="82">
        <v>369885</v>
      </c>
      <c r="BU14" s="82">
        <v>384678</v>
      </c>
      <c r="BV14" s="82">
        <v>415916</v>
      </c>
      <c r="BW14" s="82">
        <v>425246</v>
      </c>
      <c r="BX14" s="82">
        <v>422212</v>
      </c>
      <c r="BY14" s="82">
        <v>423593</v>
      </c>
      <c r="BZ14" s="82">
        <v>430719</v>
      </c>
      <c r="CA14" s="82">
        <v>436372</v>
      </c>
      <c r="CB14" s="82">
        <v>436687</v>
      </c>
      <c r="CC14" s="82">
        <v>420003</v>
      </c>
      <c r="CD14" s="82">
        <v>394566</v>
      </c>
      <c r="CE14" s="82">
        <v>388545</v>
      </c>
      <c r="CF14" s="82">
        <v>393018</v>
      </c>
      <c r="CG14" s="82">
        <v>390002</v>
      </c>
      <c r="CH14" s="82">
        <v>415920</v>
      </c>
      <c r="CI14" s="82">
        <v>415026</v>
      </c>
      <c r="CJ14" s="82">
        <v>414973</v>
      </c>
      <c r="CK14" s="82">
        <v>413134</v>
      </c>
      <c r="CL14" s="82">
        <v>404473</v>
      </c>
      <c r="CM14" s="82">
        <v>402226</v>
      </c>
      <c r="CN14" s="82">
        <v>409698</v>
      </c>
      <c r="CO14" s="82">
        <v>427972</v>
      </c>
      <c r="CP14" s="82">
        <v>411648</v>
      </c>
      <c r="CQ14" s="82">
        <v>413116</v>
      </c>
      <c r="CR14" s="82">
        <v>437838</v>
      </c>
      <c r="CS14" s="82">
        <v>455782</v>
      </c>
      <c r="CT14" s="82">
        <v>452563</v>
      </c>
      <c r="CU14" s="82">
        <v>480822</v>
      </c>
      <c r="CV14" s="82">
        <v>474663</v>
      </c>
      <c r="CW14" s="82">
        <v>475086</v>
      </c>
      <c r="CX14" s="82">
        <v>474182</v>
      </c>
      <c r="CY14" s="82">
        <v>478081</v>
      </c>
      <c r="CZ14" s="82">
        <v>475929</v>
      </c>
      <c r="DA14" s="82">
        <v>468056</v>
      </c>
      <c r="DB14" s="82">
        <v>469787</v>
      </c>
      <c r="DC14" s="82">
        <v>485581</v>
      </c>
      <c r="DD14" s="82">
        <v>486435</v>
      </c>
      <c r="DE14" s="82">
        <v>487467</v>
      </c>
    </row>
    <row r="15" spans="1:109">
      <c r="A15" s="84" t="s">
        <v>818</v>
      </c>
      <c r="B15" s="84" t="s">
        <v>2444</v>
      </c>
      <c r="C15" s="84">
        <v>97505</v>
      </c>
      <c r="D15" s="84">
        <v>121569</v>
      </c>
      <c r="E15" s="84">
        <v>135045</v>
      </c>
      <c r="F15" s="84">
        <v>144734</v>
      </c>
      <c r="G15" s="84">
        <v>143312</v>
      </c>
      <c r="H15" s="84">
        <v>119502</v>
      </c>
      <c r="I15" s="84">
        <v>129816</v>
      </c>
      <c r="J15" s="84">
        <v>140958</v>
      </c>
      <c r="K15" s="84">
        <v>157386</v>
      </c>
      <c r="L15" s="84">
        <v>189495</v>
      </c>
      <c r="M15" s="84">
        <v>211765</v>
      </c>
      <c r="N15" s="84">
        <v>240556</v>
      </c>
      <c r="O15" s="84">
        <v>239529</v>
      </c>
      <c r="P15" s="84">
        <v>260553</v>
      </c>
      <c r="Q15" s="84">
        <v>308185</v>
      </c>
      <c r="R15" s="84">
        <v>384067</v>
      </c>
      <c r="S15" s="84">
        <v>409174</v>
      </c>
      <c r="T15" s="84">
        <v>459549</v>
      </c>
      <c r="U15" s="84">
        <v>582932</v>
      </c>
      <c r="V15" s="84">
        <v>604793</v>
      </c>
      <c r="W15" s="84">
        <v>623170</v>
      </c>
      <c r="X15" s="84">
        <v>676804</v>
      </c>
      <c r="Y15" s="84">
        <v>700499</v>
      </c>
      <c r="Z15" s="84">
        <v>746629</v>
      </c>
      <c r="AA15" s="84">
        <v>866517</v>
      </c>
      <c r="AB15" s="84">
        <v>922005</v>
      </c>
      <c r="AC15" s="84">
        <v>997837</v>
      </c>
      <c r="AD15" s="84">
        <v>1007767</v>
      </c>
      <c r="AE15" s="84">
        <v>1028922</v>
      </c>
      <c r="AF15" s="84">
        <v>1046640</v>
      </c>
      <c r="AG15" s="84">
        <v>1096047</v>
      </c>
      <c r="AH15" s="84">
        <v>1114929</v>
      </c>
      <c r="AI15" s="84">
        <v>1234955</v>
      </c>
      <c r="AJ15" s="84">
        <v>1272243</v>
      </c>
      <c r="AK15" s="84">
        <v>1342341</v>
      </c>
      <c r="AL15" s="84">
        <v>448030</v>
      </c>
      <c r="AM15" s="84">
        <v>468832</v>
      </c>
      <c r="AN15" s="84">
        <v>471935</v>
      </c>
      <c r="AO15" s="84">
        <v>459549</v>
      </c>
      <c r="AP15" s="84">
        <v>524568</v>
      </c>
      <c r="AQ15" s="84">
        <v>539915</v>
      </c>
      <c r="AR15" s="84">
        <v>565423</v>
      </c>
      <c r="AS15" s="84">
        <v>582932</v>
      </c>
      <c r="AT15" s="84">
        <v>596659</v>
      </c>
      <c r="AU15" s="84">
        <v>612358</v>
      </c>
      <c r="AV15" s="84">
        <v>628986</v>
      </c>
      <c r="AW15" s="84">
        <v>604793</v>
      </c>
      <c r="AX15" s="84">
        <v>622846</v>
      </c>
      <c r="AY15" s="84">
        <v>644413</v>
      </c>
      <c r="AZ15" s="84">
        <v>650294</v>
      </c>
      <c r="BA15" s="84">
        <v>623170</v>
      </c>
      <c r="BB15" s="84">
        <v>626111</v>
      </c>
      <c r="BC15" s="84">
        <v>629562</v>
      </c>
      <c r="BD15" s="84">
        <v>650139</v>
      </c>
      <c r="BE15" s="84">
        <v>676804</v>
      </c>
      <c r="BF15" s="84">
        <v>702151</v>
      </c>
      <c r="BG15" s="84">
        <v>716173</v>
      </c>
      <c r="BH15" s="84">
        <v>711057</v>
      </c>
      <c r="BI15" s="84">
        <v>700499</v>
      </c>
      <c r="BJ15" s="84">
        <v>707025</v>
      </c>
      <c r="BK15" s="84">
        <v>729696</v>
      </c>
      <c r="BL15" s="84">
        <v>729030</v>
      </c>
      <c r="BM15" s="84">
        <v>746629</v>
      </c>
      <c r="BN15" s="84">
        <v>794221</v>
      </c>
      <c r="BO15" s="84">
        <v>829542</v>
      </c>
      <c r="BP15" s="84">
        <v>848303</v>
      </c>
      <c r="BQ15" s="84">
        <v>866517</v>
      </c>
      <c r="BR15" s="84">
        <v>885077</v>
      </c>
      <c r="BS15" s="84">
        <v>885715</v>
      </c>
      <c r="BT15" s="84">
        <v>895337</v>
      </c>
      <c r="BU15" s="84">
        <v>922005</v>
      </c>
      <c r="BV15" s="84">
        <v>970269</v>
      </c>
      <c r="BW15" s="84">
        <v>991433</v>
      </c>
      <c r="BX15" s="84">
        <v>998959</v>
      </c>
      <c r="BY15" s="84">
        <v>997837</v>
      </c>
      <c r="BZ15" s="84">
        <v>1009767</v>
      </c>
      <c r="CA15" s="84">
        <v>1027354</v>
      </c>
      <c r="CB15" s="84">
        <v>1055234</v>
      </c>
      <c r="CC15" s="84">
        <v>1007767</v>
      </c>
      <c r="CD15" s="84">
        <v>997777</v>
      </c>
      <c r="CE15" s="84">
        <v>1006633</v>
      </c>
      <c r="CF15" s="84">
        <v>1031570</v>
      </c>
      <c r="CG15" s="84">
        <v>1028922</v>
      </c>
      <c r="CH15" s="84">
        <v>1060687</v>
      </c>
      <c r="CI15" s="84">
        <v>1062760</v>
      </c>
      <c r="CJ15" s="84">
        <v>1093039</v>
      </c>
      <c r="CK15" s="84">
        <v>1046640</v>
      </c>
      <c r="CL15" s="84">
        <v>1056815</v>
      </c>
      <c r="CM15" s="84">
        <v>1095663</v>
      </c>
      <c r="CN15" s="84">
        <v>1118789</v>
      </c>
      <c r="CO15" s="84">
        <v>1096047</v>
      </c>
      <c r="CP15" s="84">
        <v>1104420</v>
      </c>
      <c r="CQ15" s="84">
        <v>1029876</v>
      </c>
      <c r="CR15" s="84">
        <v>1113295</v>
      </c>
      <c r="CS15" s="84">
        <v>1114929</v>
      </c>
      <c r="CT15" s="84">
        <v>1114132</v>
      </c>
      <c r="CU15" s="84">
        <v>1176299</v>
      </c>
      <c r="CV15" s="84">
        <v>1223982</v>
      </c>
      <c r="CW15" s="84">
        <v>1234955</v>
      </c>
      <c r="CX15" s="84">
        <v>1292476</v>
      </c>
      <c r="CY15" s="84">
        <v>1279674</v>
      </c>
      <c r="CZ15" s="84">
        <v>1283026</v>
      </c>
      <c r="DA15" s="84">
        <v>1272243</v>
      </c>
      <c r="DB15" s="84">
        <v>1258477</v>
      </c>
      <c r="DC15" s="84">
        <v>1325516</v>
      </c>
      <c r="DD15" s="84">
        <v>1330655</v>
      </c>
      <c r="DE15" s="84">
        <v>1342341</v>
      </c>
    </row>
    <row r="16" spans="1:109">
      <c r="A16" s="82" t="s">
        <v>820</v>
      </c>
      <c r="B16" s="82" t="s">
        <v>2445</v>
      </c>
      <c r="C16" s="82">
        <v>63931</v>
      </c>
      <c r="D16" s="82">
        <v>73829</v>
      </c>
      <c r="E16" s="82">
        <v>77488</v>
      </c>
      <c r="F16" s="82">
        <v>76330</v>
      </c>
      <c r="G16" s="82">
        <v>79906</v>
      </c>
      <c r="H16" s="82">
        <v>79904</v>
      </c>
      <c r="I16" s="82">
        <v>89016</v>
      </c>
      <c r="J16" s="82">
        <v>93309</v>
      </c>
      <c r="K16" s="82">
        <v>104305</v>
      </c>
      <c r="L16" s="82">
        <v>121561</v>
      </c>
      <c r="M16" s="82">
        <v>141120</v>
      </c>
      <c r="N16" s="82">
        <v>148017</v>
      </c>
      <c r="O16" s="82">
        <v>154311</v>
      </c>
      <c r="P16" s="82">
        <v>167251</v>
      </c>
      <c r="Q16" s="82">
        <v>190714</v>
      </c>
      <c r="R16" s="82">
        <v>241371</v>
      </c>
      <c r="S16" s="82">
        <v>251900</v>
      </c>
      <c r="T16" s="82">
        <v>286999</v>
      </c>
      <c r="U16" s="82">
        <v>326079</v>
      </c>
      <c r="V16" s="82">
        <v>329933</v>
      </c>
      <c r="W16" s="82">
        <v>347079</v>
      </c>
      <c r="X16" s="82">
        <v>398130</v>
      </c>
      <c r="Y16" s="82">
        <v>424809</v>
      </c>
      <c r="Z16" s="82">
        <v>420459</v>
      </c>
      <c r="AA16" s="82">
        <v>498204</v>
      </c>
      <c r="AB16" s="82">
        <v>537327</v>
      </c>
      <c r="AC16" s="82">
        <v>574244</v>
      </c>
      <c r="AD16" s="82">
        <v>587764</v>
      </c>
      <c r="AE16" s="82">
        <v>638921</v>
      </c>
      <c r="AF16" s="82">
        <v>633507</v>
      </c>
      <c r="AG16" s="82">
        <v>668075</v>
      </c>
      <c r="AH16" s="82">
        <v>659147</v>
      </c>
      <c r="AI16" s="82">
        <v>759868</v>
      </c>
      <c r="AJ16" s="82">
        <v>804187</v>
      </c>
      <c r="AK16" s="82">
        <v>854874</v>
      </c>
      <c r="AL16" s="82">
        <v>282526</v>
      </c>
      <c r="AM16" s="82">
        <v>291413</v>
      </c>
      <c r="AN16" s="82">
        <v>293241</v>
      </c>
      <c r="AO16" s="82">
        <v>286999</v>
      </c>
      <c r="AP16" s="82">
        <v>306724</v>
      </c>
      <c r="AQ16" s="82">
        <v>317829</v>
      </c>
      <c r="AR16" s="82">
        <v>327463</v>
      </c>
      <c r="AS16" s="82">
        <v>326079</v>
      </c>
      <c r="AT16" s="82">
        <v>343673</v>
      </c>
      <c r="AU16" s="82">
        <v>350014</v>
      </c>
      <c r="AV16" s="82">
        <v>362736</v>
      </c>
      <c r="AW16" s="82">
        <v>329933</v>
      </c>
      <c r="AX16" s="82">
        <v>340650</v>
      </c>
      <c r="AY16" s="82">
        <v>364107</v>
      </c>
      <c r="AZ16" s="82">
        <v>374657</v>
      </c>
      <c r="BA16" s="82">
        <v>347079</v>
      </c>
      <c r="BB16" s="82">
        <v>359404</v>
      </c>
      <c r="BC16" s="82">
        <v>365304</v>
      </c>
      <c r="BD16" s="82">
        <v>378555</v>
      </c>
      <c r="BE16" s="82">
        <v>398130</v>
      </c>
      <c r="BF16" s="82">
        <v>414218</v>
      </c>
      <c r="BG16" s="82">
        <v>423723</v>
      </c>
      <c r="BH16" s="82">
        <v>433671</v>
      </c>
      <c r="BI16" s="82">
        <v>424809</v>
      </c>
      <c r="BJ16" s="82">
        <v>408221</v>
      </c>
      <c r="BK16" s="82">
        <v>415641</v>
      </c>
      <c r="BL16" s="82">
        <v>412854</v>
      </c>
      <c r="BM16" s="82">
        <v>420459</v>
      </c>
      <c r="BN16" s="82">
        <v>467413</v>
      </c>
      <c r="BO16" s="82">
        <v>477304</v>
      </c>
      <c r="BP16" s="82">
        <v>496183</v>
      </c>
      <c r="BQ16" s="82">
        <v>498204</v>
      </c>
      <c r="BR16" s="82">
        <v>519642</v>
      </c>
      <c r="BS16" s="82">
        <v>516673</v>
      </c>
      <c r="BT16" s="82">
        <v>525452</v>
      </c>
      <c r="BU16" s="82">
        <v>537327</v>
      </c>
      <c r="BV16" s="82">
        <v>554352</v>
      </c>
      <c r="BW16" s="82">
        <v>566187</v>
      </c>
      <c r="BX16" s="82">
        <v>576747</v>
      </c>
      <c r="BY16" s="82">
        <v>574244</v>
      </c>
      <c r="BZ16" s="82">
        <v>579048</v>
      </c>
      <c r="CA16" s="82">
        <v>590982</v>
      </c>
      <c r="CB16" s="82">
        <v>618547</v>
      </c>
      <c r="CC16" s="82">
        <v>587764</v>
      </c>
      <c r="CD16" s="82">
        <v>603211</v>
      </c>
      <c r="CE16" s="82">
        <v>618088</v>
      </c>
      <c r="CF16" s="82">
        <v>638552</v>
      </c>
      <c r="CG16" s="82">
        <v>638921</v>
      </c>
      <c r="CH16" s="82">
        <v>644767</v>
      </c>
      <c r="CI16" s="82">
        <v>647734</v>
      </c>
      <c r="CJ16" s="82">
        <v>678066</v>
      </c>
      <c r="CK16" s="82">
        <v>633507</v>
      </c>
      <c r="CL16" s="82">
        <v>652342</v>
      </c>
      <c r="CM16" s="82">
        <v>693437</v>
      </c>
      <c r="CN16" s="82">
        <v>709091</v>
      </c>
      <c r="CO16" s="82">
        <v>668075</v>
      </c>
      <c r="CP16" s="82">
        <v>692772</v>
      </c>
      <c r="CQ16" s="82">
        <v>616760</v>
      </c>
      <c r="CR16" s="82">
        <v>675457</v>
      </c>
      <c r="CS16" s="82">
        <v>659147</v>
      </c>
      <c r="CT16" s="82">
        <v>661569</v>
      </c>
      <c r="CU16" s="82">
        <v>695477</v>
      </c>
      <c r="CV16" s="82">
        <v>749320</v>
      </c>
      <c r="CW16" s="82">
        <v>759868</v>
      </c>
      <c r="CX16" s="82">
        <v>818294</v>
      </c>
      <c r="CY16" s="82">
        <v>801593</v>
      </c>
      <c r="CZ16" s="82">
        <v>807097</v>
      </c>
      <c r="DA16" s="82">
        <v>804187</v>
      </c>
      <c r="DB16" s="82">
        <v>788691</v>
      </c>
      <c r="DC16" s="82">
        <v>839935</v>
      </c>
      <c r="DD16" s="82">
        <v>844220</v>
      </c>
      <c r="DE16" s="82">
        <v>854874</v>
      </c>
    </row>
    <row r="17" spans="1:109">
      <c r="A17" s="82" t="s">
        <v>822</v>
      </c>
      <c r="B17" s="82" t="s">
        <v>2446</v>
      </c>
      <c r="C17" s="82">
        <v>33574</v>
      </c>
      <c r="D17" s="82">
        <v>47740</v>
      </c>
      <c r="E17" s="82">
        <v>57557</v>
      </c>
      <c r="F17" s="82">
        <v>68404</v>
      </c>
      <c r="G17" s="82">
        <v>63406</v>
      </c>
      <c r="H17" s="82">
        <v>39597</v>
      </c>
      <c r="I17" s="82">
        <v>40800</v>
      </c>
      <c r="J17" s="82">
        <v>47649</v>
      </c>
      <c r="K17" s="82">
        <v>53081</v>
      </c>
      <c r="L17" s="82">
        <v>67934</v>
      </c>
      <c r="M17" s="82">
        <v>70645</v>
      </c>
      <c r="N17" s="82">
        <v>92539</v>
      </c>
      <c r="O17" s="82">
        <v>85218</v>
      </c>
      <c r="P17" s="82">
        <v>93302</v>
      </c>
      <c r="Q17" s="82">
        <v>117471</v>
      </c>
      <c r="R17" s="82">
        <v>142696</v>
      </c>
      <c r="S17" s="82">
        <v>157274</v>
      </c>
      <c r="T17" s="82">
        <v>172550</v>
      </c>
      <c r="U17" s="82">
        <v>256853</v>
      </c>
      <c r="V17" s="82">
        <v>274861</v>
      </c>
      <c r="W17" s="82">
        <v>276091</v>
      </c>
      <c r="X17" s="82">
        <v>278674</v>
      </c>
      <c r="Y17" s="82">
        <v>275690</v>
      </c>
      <c r="Z17" s="82">
        <v>326170</v>
      </c>
      <c r="AA17" s="82">
        <v>368313</v>
      </c>
      <c r="AB17" s="82">
        <v>384678</v>
      </c>
      <c r="AC17" s="82">
        <v>423593</v>
      </c>
      <c r="AD17" s="82">
        <v>420003</v>
      </c>
      <c r="AE17" s="82">
        <v>390002</v>
      </c>
      <c r="AF17" s="82">
        <v>413134</v>
      </c>
      <c r="AG17" s="82">
        <v>427972</v>
      </c>
      <c r="AH17" s="82">
        <v>455782</v>
      </c>
      <c r="AI17" s="82">
        <v>475086</v>
      </c>
      <c r="AJ17" s="82">
        <v>468056</v>
      </c>
      <c r="AK17" s="82">
        <v>487467</v>
      </c>
      <c r="AL17" s="82">
        <v>165504</v>
      </c>
      <c r="AM17" s="82">
        <v>177419</v>
      </c>
      <c r="AN17" s="82">
        <v>178694</v>
      </c>
      <c r="AO17" s="82">
        <v>172550</v>
      </c>
      <c r="AP17" s="82">
        <v>217844</v>
      </c>
      <c r="AQ17" s="82">
        <v>222086</v>
      </c>
      <c r="AR17" s="82">
        <v>237960</v>
      </c>
      <c r="AS17" s="82">
        <v>256853</v>
      </c>
      <c r="AT17" s="82">
        <v>252986</v>
      </c>
      <c r="AU17" s="82">
        <v>262343</v>
      </c>
      <c r="AV17" s="82">
        <v>266250</v>
      </c>
      <c r="AW17" s="82">
        <v>274861</v>
      </c>
      <c r="AX17" s="82">
        <v>282196</v>
      </c>
      <c r="AY17" s="82">
        <v>280306</v>
      </c>
      <c r="AZ17" s="82">
        <v>275637</v>
      </c>
      <c r="BA17" s="82">
        <v>276091</v>
      </c>
      <c r="BB17" s="82">
        <v>266706</v>
      </c>
      <c r="BC17" s="82">
        <v>264258</v>
      </c>
      <c r="BD17" s="82">
        <v>271584</v>
      </c>
      <c r="BE17" s="82">
        <v>278674</v>
      </c>
      <c r="BF17" s="82">
        <v>287933</v>
      </c>
      <c r="BG17" s="82">
        <v>292450</v>
      </c>
      <c r="BH17" s="82">
        <v>277386</v>
      </c>
      <c r="BI17" s="82">
        <v>275690</v>
      </c>
      <c r="BJ17" s="82">
        <v>298804</v>
      </c>
      <c r="BK17" s="82">
        <v>314054</v>
      </c>
      <c r="BL17" s="82">
        <v>316177</v>
      </c>
      <c r="BM17" s="82">
        <v>326170</v>
      </c>
      <c r="BN17" s="82">
        <v>326808</v>
      </c>
      <c r="BO17" s="82">
        <v>352238</v>
      </c>
      <c r="BP17" s="82">
        <v>352121</v>
      </c>
      <c r="BQ17" s="82">
        <v>368313</v>
      </c>
      <c r="BR17" s="82">
        <v>365435</v>
      </c>
      <c r="BS17" s="82">
        <v>369043</v>
      </c>
      <c r="BT17" s="82">
        <v>369885</v>
      </c>
      <c r="BU17" s="82">
        <v>384678</v>
      </c>
      <c r="BV17" s="82">
        <v>415916</v>
      </c>
      <c r="BW17" s="82">
        <v>425246</v>
      </c>
      <c r="BX17" s="82">
        <v>422212</v>
      </c>
      <c r="BY17" s="82">
        <v>423593</v>
      </c>
      <c r="BZ17" s="82">
        <v>430719</v>
      </c>
      <c r="CA17" s="82">
        <v>436372</v>
      </c>
      <c r="CB17" s="82">
        <v>436687</v>
      </c>
      <c r="CC17" s="82">
        <v>420003</v>
      </c>
      <c r="CD17" s="82">
        <v>394566</v>
      </c>
      <c r="CE17" s="82">
        <v>388545</v>
      </c>
      <c r="CF17" s="82">
        <v>393018</v>
      </c>
      <c r="CG17" s="82">
        <v>390002</v>
      </c>
      <c r="CH17" s="82">
        <v>415920</v>
      </c>
      <c r="CI17" s="82">
        <v>415026</v>
      </c>
      <c r="CJ17" s="82">
        <v>414973</v>
      </c>
      <c r="CK17" s="82">
        <v>413134</v>
      </c>
      <c r="CL17" s="82">
        <v>404473</v>
      </c>
      <c r="CM17" s="82">
        <v>402226</v>
      </c>
      <c r="CN17" s="82">
        <v>409698</v>
      </c>
      <c r="CO17" s="82">
        <v>427972</v>
      </c>
      <c r="CP17" s="82">
        <v>411648</v>
      </c>
      <c r="CQ17" s="82">
        <v>413116</v>
      </c>
      <c r="CR17" s="82">
        <v>437838</v>
      </c>
      <c r="CS17" s="82">
        <v>455782</v>
      </c>
      <c r="CT17" s="82">
        <v>452563</v>
      </c>
      <c r="CU17" s="82">
        <v>480822</v>
      </c>
      <c r="CV17" s="82">
        <v>474663</v>
      </c>
      <c r="CW17" s="82">
        <v>475086</v>
      </c>
      <c r="CX17" s="82">
        <v>474182</v>
      </c>
      <c r="CY17" s="82">
        <v>478081</v>
      </c>
      <c r="CZ17" s="82">
        <v>475929</v>
      </c>
      <c r="DA17" s="82">
        <v>468056</v>
      </c>
      <c r="DB17" s="82">
        <v>469787</v>
      </c>
      <c r="DC17" s="82">
        <v>485581</v>
      </c>
      <c r="DD17" s="82">
        <v>486435</v>
      </c>
      <c r="DE17" s="82">
        <v>487467</v>
      </c>
    </row>
    <row r="18" spans="1:109">
      <c r="A18" s="84" t="s">
        <v>824</v>
      </c>
      <c r="B18" s="84" t="s">
        <v>2447</v>
      </c>
      <c r="C18" s="84">
        <v>832460</v>
      </c>
      <c r="D18" s="84">
        <v>731762</v>
      </c>
      <c r="E18" s="84">
        <v>827537</v>
      </c>
      <c r="F18" s="84">
        <v>798630</v>
      </c>
      <c r="G18" s="84">
        <v>1061299</v>
      </c>
      <c r="H18" s="84">
        <v>1114582</v>
      </c>
      <c r="I18" s="84">
        <v>1363792</v>
      </c>
      <c r="J18" s="84">
        <v>1608340</v>
      </c>
      <c r="K18" s="84">
        <v>1879285</v>
      </c>
      <c r="L18" s="84">
        <v>2279601</v>
      </c>
      <c r="M18" s="84">
        <v>2839639</v>
      </c>
      <c r="N18" s="84">
        <v>2694014</v>
      </c>
      <c r="O18" s="84">
        <v>2314934</v>
      </c>
      <c r="P18" s="84">
        <v>2022588</v>
      </c>
      <c r="Q18" s="84">
        <v>2729126</v>
      </c>
      <c r="R18" s="84">
        <v>3362796</v>
      </c>
      <c r="S18" s="84">
        <v>3637996</v>
      </c>
      <c r="T18" s="84">
        <v>4470343</v>
      </c>
      <c r="U18" s="84">
        <v>5274991</v>
      </c>
      <c r="V18" s="84">
        <v>3102418</v>
      </c>
      <c r="W18" s="84">
        <v>4322122</v>
      </c>
      <c r="X18" s="84">
        <v>4809587</v>
      </c>
      <c r="Y18" s="84">
        <v>4514327</v>
      </c>
      <c r="Z18" s="84">
        <v>5222873</v>
      </c>
      <c r="AA18" s="84">
        <v>6254171</v>
      </c>
      <c r="AB18" s="84">
        <v>6320124</v>
      </c>
      <c r="AC18" s="84">
        <v>6059272</v>
      </c>
      <c r="AD18" s="84">
        <v>6395424</v>
      </c>
      <c r="AE18" s="84">
        <v>7865018</v>
      </c>
      <c r="AF18" s="84">
        <v>6370722</v>
      </c>
      <c r="AG18" s="84">
        <v>7572786</v>
      </c>
      <c r="AH18" s="84">
        <v>8234517</v>
      </c>
      <c r="AI18" s="84">
        <v>9690554</v>
      </c>
      <c r="AJ18" s="84">
        <v>8004756</v>
      </c>
      <c r="AK18" s="84">
        <v>9458497</v>
      </c>
      <c r="AL18" s="84">
        <v>3932765</v>
      </c>
      <c r="AM18" s="84">
        <v>3941402</v>
      </c>
      <c r="AN18" s="84">
        <v>4129141</v>
      </c>
      <c r="AO18" s="84">
        <v>4470343</v>
      </c>
      <c r="AP18" s="84">
        <v>4691563</v>
      </c>
      <c r="AQ18" s="84">
        <v>5043587</v>
      </c>
      <c r="AR18" s="84">
        <v>5247499</v>
      </c>
      <c r="AS18" s="84">
        <v>5274991</v>
      </c>
      <c r="AT18" s="84">
        <v>4854794</v>
      </c>
      <c r="AU18" s="84">
        <v>4753111</v>
      </c>
      <c r="AV18" s="84">
        <v>3929490</v>
      </c>
      <c r="AW18" s="84">
        <v>3102418</v>
      </c>
      <c r="AX18" s="84">
        <v>2875095</v>
      </c>
      <c r="AY18" s="84">
        <v>3469043</v>
      </c>
      <c r="AZ18" s="84">
        <v>4144081</v>
      </c>
      <c r="BA18" s="84">
        <v>4322122</v>
      </c>
      <c r="BB18" s="84">
        <v>4432371</v>
      </c>
      <c r="BC18" s="84">
        <v>3911383</v>
      </c>
      <c r="BD18" s="84">
        <v>4513161</v>
      </c>
      <c r="BE18" s="84">
        <v>4809587</v>
      </c>
      <c r="BF18" s="84">
        <v>5108938</v>
      </c>
      <c r="BG18" s="84">
        <v>5139499</v>
      </c>
      <c r="BH18" s="84">
        <v>4244882</v>
      </c>
      <c r="BI18" s="84">
        <v>4514327</v>
      </c>
      <c r="BJ18" s="84">
        <v>4968970</v>
      </c>
      <c r="BK18" s="84">
        <v>4684122</v>
      </c>
      <c r="BL18" s="84">
        <v>5050597</v>
      </c>
      <c r="BM18" s="84">
        <v>5222873</v>
      </c>
      <c r="BN18" s="84">
        <v>5448605</v>
      </c>
      <c r="BO18" s="84">
        <v>5390706</v>
      </c>
      <c r="BP18" s="84">
        <v>5913304</v>
      </c>
      <c r="BQ18" s="84">
        <v>6254171</v>
      </c>
      <c r="BR18" s="84">
        <v>6396867</v>
      </c>
      <c r="BS18" s="84">
        <v>6704645</v>
      </c>
      <c r="BT18" s="84">
        <v>6453667</v>
      </c>
      <c r="BU18" s="84">
        <v>6320124</v>
      </c>
      <c r="BV18" s="84">
        <v>6480614</v>
      </c>
      <c r="BW18" s="84">
        <v>6499371</v>
      </c>
      <c r="BX18" s="84">
        <v>5900540</v>
      </c>
      <c r="BY18" s="84">
        <v>6059272</v>
      </c>
      <c r="BZ18" s="84">
        <v>6081459</v>
      </c>
      <c r="CA18" s="84">
        <v>6039156</v>
      </c>
      <c r="CB18" s="84">
        <v>6388113</v>
      </c>
      <c r="CC18" s="84">
        <v>6395424</v>
      </c>
      <c r="CD18" s="84">
        <v>6858897</v>
      </c>
      <c r="CE18" s="84">
        <v>7144901</v>
      </c>
      <c r="CF18" s="84">
        <v>7611747</v>
      </c>
      <c r="CG18" s="84">
        <v>7865018</v>
      </c>
      <c r="CH18" s="84">
        <v>7522855</v>
      </c>
      <c r="CI18" s="84">
        <v>7401714</v>
      </c>
      <c r="CJ18" s="84">
        <v>7452070</v>
      </c>
      <c r="CK18" s="84">
        <v>6370722</v>
      </c>
      <c r="CL18" s="84">
        <v>6967642</v>
      </c>
      <c r="CM18" s="84">
        <v>7186062</v>
      </c>
      <c r="CN18" s="84">
        <v>7059102</v>
      </c>
      <c r="CO18" s="84">
        <v>7572786</v>
      </c>
      <c r="CP18" s="84">
        <v>5792528</v>
      </c>
      <c r="CQ18" s="84">
        <v>6855624</v>
      </c>
      <c r="CR18" s="84">
        <v>7219186</v>
      </c>
      <c r="CS18" s="84">
        <v>8234517</v>
      </c>
      <c r="CT18" s="84">
        <v>8732612</v>
      </c>
      <c r="CU18" s="84">
        <v>9344562</v>
      </c>
      <c r="CV18" s="84">
        <v>9264249</v>
      </c>
      <c r="CW18" s="84">
        <v>9690554</v>
      </c>
      <c r="CX18" s="84">
        <v>9079645</v>
      </c>
      <c r="CY18" s="84">
        <v>7673670</v>
      </c>
      <c r="CZ18" s="84">
        <v>7018431</v>
      </c>
      <c r="DA18" s="84">
        <v>8004756</v>
      </c>
      <c r="DB18" s="84">
        <v>8747618</v>
      </c>
      <c r="DC18" s="84">
        <v>8967913</v>
      </c>
      <c r="DD18" s="84">
        <v>8540191</v>
      </c>
      <c r="DE18" s="84">
        <v>9458497</v>
      </c>
    </row>
    <row r="19" spans="1:109">
      <c r="A19" s="82" t="s">
        <v>826</v>
      </c>
      <c r="B19" s="82" t="s">
        <v>2440</v>
      </c>
      <c r="C19" s="82">
        <v>804307</v>
      </c>
      <c r="D19" s="82">
        <v>704136</v>
      </c>
      <c r="E19" s="82">
        <v>803456</v>
      </c>
      <c r="F19" s="82">
        <v>762212</v>
      </c>
      <c r="G19" s="82">
        <v>1002299</v>
      </c>
      <c r="H19" s="82">
        <v>1054048</v>
      </c>
      <c r="I19" s="82">
        <v>1305643</v>
      </c>
      <c r="J19" s="82">
        <v>1540530</v>
      </c>
      <c r="K19" s="82">
        <v>1805484</v>
      </c>
      <c r="L19" s="82">
        <v>2179807</v>
      </c>
      <c r="M19" s="82">
        <v>2678797</v>
      </c>
      <c r="N19" s="82">
        <v>2545603</v>
      </c>
      <c r="O19" s="82">
        <v>2158911</v>
      </c>
      <c r="P19" s="82">
        <v>1840110</v>
      </c>
      <c r="Q19" s="82">
        <v>2548435</v>
      </c>
      <c r="R19" s="82">
        <v>3170545</v>
      </c>
      <c r="S19" s="82">
        <v>3449302</v>
      </c>
      <c r="T19" s="82">
        <v>4294301</v>
      </c>
      <c r="U19" s="82">
        <v>5090968</v>
      </c>
      <c r="V19" s="82">
        <v>2928147</v>
      </c>
      <c r="W19" s="82">
        <v>4097179</v>
      </c>
      <c r="X19" s="82">
        <v>4620850</v>
      </c>
      <c r="Y19" s="82">
        <v>4320052</v>
      </c>
      <c r="Z19" s="82">
        <v>4983895</v>
      </c>
      <c r="AA19" s="82">
        <v>6054227</v>
      </c>
      <c r="AB19" s="82">
        <v>6059586</v>
      </c>
      <c r="AC19" s="82">
        <v>5812337</v>
      </c>
      <c r="AD19" s="82">
        <v>6185809</v>
      </c>
      <c r="AE19" s="82">
        <v>7683805</v>
      </c>
      <c r="AF19" s="82">
        <v>6139070</v>
      </c>
      <c r="AG19" s="82">
        <v>7485964</v>
      </c>
      <c r="AH19" s="82">
        <v>8193782</v>
      </c>
      <c r="AI19" s="82">
        <v>9726799</v>
      </c>
      <c r="AJ19" s="82">
        <v>8076997</v>
      </c>
      <c r="AK19" s="82">
        <v>9495910</v>
      </c>
      <c r="AL19" s="82">
        <v>3742286</v>
      </c>
      <c r="AM19" s="82">
        <v>3759413</v>
      </c>
      <c r="AN19" s="82">
        <v>3946249</v>
      </c>
      <c r="AO19" s="82">
        <v>4294301</v>
      </c>
      <c r="AP19" s="82">
        <v>4519858</v>
      </c>
      <c r="AQ19" s="82">
        <v>4885181</v>
      </c>
      <c r="AR19" s="82">
        <v>5091557</v>
      </c>
      <c r="AS19" s="82">
        <v>5090968</v>
      </c>
      <c r="AT19" s="82">
        <v>4662608</v>
      </c>
      <c r="AU19" s="82">
        <v>4549537</v>
      </c>
      <c r="AV19" s="82">
        <v>3745841</v>
      </c>
      <c r="AW19" s="82">
        <v>2928147</v>
      </c>
      <c r="AX19" s="82">
        <v>2675469</v>
      </c>
      <c r="AY19" s="82">
        <v>3255552</v>
      </c>
      <c r="AZ19" s="82">
        <v>3920909</v>
      </c>
      <c r="BA19" s="82">
        <v>4097179</v>
      </c>
      <c r="BB19" s="82">
        <v>4235279</v>
      </c>
      <c r="BC19" s="82">
        <v>3729883</v>
      </c>
      <c r="BD19" s="82">
        <v>4336654</v>
      </c>
      <c r="BE19" s="82">
        <v>4620850</v>
      </c>
      <c r="BF19" s="82">
        <v>4922315</v>
      </c>
      <c r="BG19" s="82">
        <v>4944415</v>
      </c>
      <c r="BH19" s="82">
        <v>4061664</v>
      </c>
      <c r="BI19" s="82">
        <v>4320052</v>
      </c>
      <c r="BJ19" s="82">
        <v>4741340</v>
      </c>
      <c r="BK19" s="82">
        <v>4449252</v>
      </c>
      <c r="BL19" s="82">
        <v>4813387</v>
      </c>
      <c r="BM19" s="82">
        <v>4983895</v>
      </c>
      <c r="BN19" s="82">
        <v>5242987</v>
      </c>
      <c r="BO19" s="82">
        <v>5167442</v>
      </c>
      <c r="BP19" s="82">
        <v>5706527</v>
      </c>
      <c r="BQ19" s="82">
        <v>6054227</v>
      </c>
      <c r="BR19" s="82">
        <v>6133261</v>
      </c>
      <c r="BS19" s="82">
        <v>6440552</v>
      </c>
      <c r="BT19" s="82">
        <v>6181309</v>
      </c>
      <c r="BU19" s="82">
        <v>6059586</v>
      </c>
      <c r="BV19" s="82">
        <v>6218863</v>
      </c>
      <c r="BW19" s="82">
        <v>6239591</v>
      </c>
      <c r="BX19" s="82">
        <v>5677143</v>
      </c>
      <c r="BY19" s="82">
        <v>5812337</v>
      </c>
      <c r="BZ19" s="82">
        <v>5851700</v>
      </c>
      <c r="CA19" s="82">
        <v>5820403</v>
      </c>
      <c r="CB19" s="82">
        <v>6177992</v>
      </c>
      <c r="CC19" s="82">
        <v>6185809</v>
      </c>
      <c r="CD19" s="82">
        <v>6634191</v>
      </c>
      <c r="CE19" s="82">
        <v>6947525</v>
      </c>
      <c r="CF19" s="82">
        <v>7405893</v>
      </c>
      <c r="CG19" s="82">
        <v>7683805</v>
      </c>
      <c r="CH19" s="82">
        <v>7290268</v>
      </c>
      <c r="CI19" s="82">
        <v>7165370</v>
      </c>
      <c r="CJ19" s="82">
        <v>7219440</v>
      </c>
      <c r="CK19" s="82">
        <v>6139070</v>
      </c>
      <c r="CL19" s="82">
        <v>6844667</v>
      </c>
      <c r="CM19" s="82">
        <v>7063305</v>
      </c>
      <c r="CN19" s="82">
        <v>6988512</v>
      </c>
      <c r="CO19" s="82">
        <v>7485964</v>
      </c>
      <c r="CP19" s="82">
        <v>5747988</v>
      </c>
      <c r="CQ19" s="82">
        <v>6786005</v>
      </c>
      <c r="CR19" s="82">
        <v>7174977</v>
      </c>
      <c r="CS19" s="82">
        <v>8193782</v>
      </c>
      <c r="CT19" s="82">
        <v>8683563</v>
      </c>
      <c r="CU19" s="82">
        <v>9307024</v>
      </c>
      <c r="CV19" s="82">
        <v>9251666</v>
      </c>
      <c r="CW19" s="82">
        <v>9726799</v>
      </c>
      <c r="CX19" s="82">
        <v>9157351</v>
      </c>
      <c r="CY19" s="82">
        <v>7721964</v>
      </c>
      <c r="CZ19" s="82">
        <v>7097075</v>
      </c>
      <c r="DA19" s="82">
        <v>8076997</v>
      </c>
      <c r="DB19" s="82">
        <v>8773004</v>
      </c>
      <c r="DC19" s="82">
        <v>9044831</v>
      </c>
      <c r="DD19" s="82">
        <v>8594337</v>
      </c>
      <c r="DE19" s="82">
        <v>9495910</v>
      </c>
    </row>
    <row r="20" spans="1:109">
      <c r="A20" s="82" t="s">
        <v>828</v>
      </c>
      <c r="B20" s="82" t="s">
        <v>2448</v>
      </c>
      <c r="C20" s="82">
        <v>28153</v>
      </c>
      <c r="D20" s="82">
        <v>27626</v>
      </c>
      <c r="E20" s="82">
        <v>24081</v>
      </c>
      <c r="F20" s="82">
        <v>36418</v>
      </c>
      <c r="G20" s="82">
        <v>59000</v>
      </c>
      <c r="H20" s="82">
        <v>60534</v>
      </c>
      <c r="I20" s="82">
        <v>58149</v>
      </c>
      <c r="J20" s="82">
        <v>67810</v>
      </c>
      <c r="K20" s="82">
        <v>73801</v>
      </c>
      <c r="L20" s="82">
        <v>99794</v>
      </c>
      <c r="M20" s="82">
        <v>160842</v>
      </c>
      <c r="N20" s="82">
        <v>148411</v>
      </c>
      <c r="O20" s="82">
        <v>156023</v>
      </c>
      <c r="P20" s="82">
        <v>182478</v>
      </c>
      <c r="Q20" s="82">
        <v>180692</v>
      </c>
      <c r="R20" s="82">
        <v>192251</v>
      </c>
      <c r="S20" s="82">
        <v>188694</v>
      </c>
      <c r="T20" s="82">
        <v>176042</v>
      </c>
      <c r="U20" s="82">
        <v>184023</v>
      </c>
      <c r="V20" s="82">
        <v>174271</v>
      </c>
      <c r="W20" s="82">
        <v>224943</v>
      </c>
      <c r="X20" s="82">
        <v>188737</v>
      </c>
      <c r="Y20" s="82">
        <v>194275</v>
      </c>
      <c r="Z20" s="82">
        <v>238978</v>
      </c>
      <c r="AA20" s="82">
        <v>199944</v>
      </c>
      <c r="AB20" s="82">
        <v>260538</v>
      </c>
      <c r="AC20" s="82">
        <v>246935</v>
      </c>
      <c r="AD20" s="82">
        <v>209615</v>
      </c>
      <c r="AE20" s="82">
        <v>181213</v>
      </c>
      <c r="AF20" s="82">
        <v>231653</v>
      </c>
      <c r="AG20" s="82">
        <v>86823</v>
      </c>
      <c r="AH20" s="82">
        <v>40735</v>
      </c>
      <c r="AI20" s="82">
        <v>-36245</v>
      </c>
      <c r="AJ20" s="82">
        <v>-72241</v>
      </c>
      <c r="AK20" s="82">
        <v>-37414</v>
      </c>
      <c r="AL20" s="82">
        <v>190481</v>
      </c>
      <c r="AM20" s="82">
        <v>181990</v>
      </c>
      <c r="AN20" s="82">
        <v>182893</v>
      </c>
      <c r="AO20" s="82">
        <v>176042</v>
      </c>
      <c r="AP20" s="82">
        <v>171705</v>
      </c>
      <c r="AQ20" s="82">
        <v>158406</v>
      </c>
      <c r="AR20" s="82">
        <v>155942</v>
      </c>
      <c r="AS20" s="82">
        <v>184023</v>
      </c>
      <c r="AT20" s="82">
        <v>192186</v>
      </c>
      <c r="AU20" s="82">
        <v>203574</v>
      </c>
      <c r="AV20" s="82">
        <v>183649</v>
      </c>
      <c r="AW20" s="82">
        <v>174271</v>
      </c>
      <c r="AX20" s="82">
        <v>199626</v>
      </c>
      <c r="AY20" s="82">
        <v>213491</v>
      </c>
      <c r="AZ20" s="82">
        <v>223172</v>
      </c>
      <c r="BA20" s="82">
        <v>224943</v>
      </c>
      <c r="BB20" s="82">
        <v>197092</v>
      </c>
      <c r="BC20" s="82">
        <v>181500</v>
      </c>
      <c r="BD20" s="82">
        <v>176507</v>
      </c>
      <c r="BE20" s="82">
        <v>188737</v>
      </c>
      <c r="BF20" s="82">
        <v>186623</v>
      </c>
      <c r="BG20" s="82">
        <v>195084</v>
      </c>
      <c r="BH20" s="82">
        <v>183218</v>
      </c>
      <c r="BI20" s="82">
        <v>194275</v>
      </c>
      <c r="BJ20" s="82">
        <v>227630</v>
      </c>
      <c r="BK20" s="82">
        <v>234870</v>
      </c>
      <c r="BL20" s="82">
        <v>237210</v>
      </c>
      <c r="BM20" s="82">
        <v>238978</v>
      </c>
      <c r="BN20" s="82">
        <v>205618</v>
      </c>
      <c r="BO20" s="82">
        <v>223264</v>
      </c>
      <c r="BP20" s="82">
        <v>206777</v>
      </c>
      <c r="BQ20" s="82">
        <v>199944</v>
      </c>
      <c r="BR20" s="82">
        <v>263606</v>
      </c>
      <c r="BS20" s="82">
        <v>264093</v>
      </c>
      <c r="BT20" s="82">
        <v>272358</v>
      </c>
      <c r="BU20" s="82">
        <v>260538</v>
      </c>
      <c r="BV20" s="82">
        <v>261751</v>
      </c>
      <c r="BW20" s="82">
        <v>259780</v>
      </c>
      <c r="BX20" s="82">
        <v>223397</v>
      </c>
      <c r="BY20" s="82">
        <v>246935</v>
      </c>
      <c r="BZ20" s="82">
        <v>229759</v>
      </c>
      <c r="CA20" s="82">
        <v>218753</v>
      </c>
      <c r="CB20" s="82">
        <v>210121</v>
      </c>
      <c r="CC20" s="82">
        <v>209615</v>
      </c>
      <c r="CD20" s="82">
        <v>224706</v>
      </c>
      <c r="CE20" s="82">
        <v>197376</v>
      </c>
      <c r="CF20" s="82">
        <v>205854</v>
      </c>
      <c r="CG20" s="82">
        <v>181213</v>
      </c>
      <c r="CH20" s="82">
        <v>232587</v>
      </c>
      <c r="CI20" s="82">
        <v>236344</v>
      </c>
      <c r="CJ20" s="82">
        <v>232629</v>
      </c>
      <c r="CK20" s="82">
        <v>231653</v>
      </c>
      <c r="CL20" s="82">
        <v>122976</v>
      </c>
      <c r="CM20" s="82">
        <v>122757</v>
      </c>
      <c r="CN20" s="82">
        <v>70590</v>
      </c>
      <c r="CO20" s="82">
        <v>86823</v>
      </c>
      <c r="CP20" s="82">
        <v>44540</v>
      </c>
      <c r="CQ20" s="82">
        <v>69619</v>
      </c>
      <c r="CR20" s="82">
        <v>44209</v>
      </c>
      <c r="CS20" s="82">
        <v>40735</v>
      </c>
      <c r="CT20" s="82">
        <v>49049</v>
      </c>
      <c r="CU20" s="82">
        <v>37539</v>
      </c>
      <c r="CV20" s="82">
        <v>12584</v>
      </c>
      <c r="CW20" s="82">
        <v>-36245</v>
      </c>
      <c r="CX20" s="82">
        <v>-77706</v>
      </c>
      <c r="CY20" s="82">
        <v>-48293</v>
      </c>
      <c r="CZ20" s="82">
        <v>-78644</v>
      </c>
      <c r="DA20" s="82">
        <v>-72241</v>
      </c>
      <c r="DB20" s="82">
        <v>-25386</v>
      </c>
      <c r="DC20" s="82">
        <v>-76918</v>
      </c>
      <c r="DD20" s="82">
        <v>-54146</v>
      </c>
      <c r="DE20" s="82">
        <v>-37414</v>
      </c>
    </row>
    <row r="21" spans="1:109">
      <c r="A21" s="82" t="s">
        <v>830</v>
      </c>
      <c r="B21" s="82" t="s">
        <v>2442</v>
      </c>
      <c r="C21" s="82">
        <v>92084</v>
      </c>
      <c r="D21" s="82">
        <v>101455</v>
      </c>
      <c r="E21" s="82">
        <v>101569</v>
      </c>
      <c r="F21" s="82">
        <v>112748</v>
      </c>
      <c r="G21" s="82">
        <v>138906</v>
      </c>
      <c r="H21" s="82">
        <v>140439</v>
      </c>
      <c r="I21" s="82">
        <v>147166</v>
      </c>
      <c r="J21" s="82">
        <v>161120</v>
      </c>
      <c r="K21" s="82">
        <v>178106</v>
      </c>
      <c r="L21" s="82">
        <v>221355</v>
      </c>
      <c r="M21" s="82">
        <v>301962</v>
      </c>
      <c r="N21" s="82">
        <v>296428</v>
      </c>
      <c r="O21" s="82">
        <v>310334</v>
      </c>
      <c r="P21" s="82">
        <v>349729</v>
      </c>
      <c r="Q21" s="82">
        <v>371406</v>
      </c>
      <c r="R21" s="82">
        <v>433621</v>
      </c>
      <c r="S21" s="82">
        <v>440594</v>
      </c>
      <c r="T21" s="82">
        <v>463041</v>
      </c>
      <c r="U21" s="82">
        <v>510102</v>
      </c>
      <c r="V21" s="82">
        <v>504203</v>
      </c>
      <c r="W21" s="82">
        <v>572022</v>
      </c>
      <c r="X21" s="82">
        <v>586867</v>
      </c>
      <c r="Y21" s="82">
        <v>619084</v>
      </c>
      <c r="Z21" s="82">
        <v>659438</v>
      </c>
      <c r="AA21" s="82">
        <v>698148</v>
      </c>
      <c r="AB21" s="82">
        <v>797865</v>
      </c>
      <c r="AC21" s="82">
        <v>821178</v>
      </c>
      <c r="AD21" s="82">
        <v>797379</v>
      </c>
      <c r="AE21" s="82">
        <v>820133</v>
      </c>
      <c r="AF21" s="82">
        <v>865159</v>
      </c>
      <c r="AG21" s="82">
        <v>754898</v>
      </c>
      <c r="AH21" s="82">
        <v>699882</v>
      </c>
      <c r="AI21" s="82">
        <v>723624</v>
      </c>
      <c r="AJ21" s="82">
        <v>731947</v>
      </c>
      <c r="AK21" s="82">
        <v>817460</v>
      </c>
      <c r="AL21" s="82">
        <v>473007</v>
      </c>
      <c r="AM21" s="82">
        <v>473403</v>
      </c>
      <c r="AN21" s="82">
        <v>476134</v>
      </c>
      <c r="AO21" s="82">
        <v>463041</v>
      </c>
      <c r="AP21" s="82">
        <v>478429</v>
      </c>
      <c r="AQ21" s="82">
        <v>476235</v>
      </c>
      <c r="AR21" s="82">
        <v>483406</v>
      </c>
      <c r="AS21" s="82">
        <v>510102</v>
      </c>
      <c r="AT21" s="82">
        <v>535860</v>
      </c>
      <c r="AU21" s="82">
        <v>553589</v>
      </c>
      <c r="AV21" s="82">
        <v>546385</v>
      </c>
      <c r="AW21" s="82">
        <v>504203</v>
      </c>
      <c r="AX21" s="82">
        <v>540276</v>
      </c>
      <c r="AY21" s="82">
        <v>577598</v>
      </c>
      <c r="AZ21" s="82">
        <v>597830</v>
      </c>
      <c r="BA21" s="82">
        <v>572022</v>
      </c>
      <c r="BB21" s="82">
        <v>556497</v>
      </c>
      <c r="BC21" s="82">
        <v>546804</v>
      </c>
      <c r="BD21" s="82">
        <v>555062</v>
      </c>
      <c r="BE21" s="82">
        <v>586867</v>
      </c>
      <c r="BF21" s="82">
        <v>600841</v>
      </c>
      <c r="BG21" s="82">
        <v>618807</v>
      </c>
      <c r="BH21" s="82">
        <v>616889</v>
      </c>
      <c r="BI21" s="82">
        <v>619084</v>
      </c>
      <c r="BJ21" s="82">
        <v>635852</v>
      </c>
      <c r="BK21" s="82">
        <v>650511</v>
      </c>
      <c r="BL21" s="82">
        <v>650064</v>
      </c>
      <c r="BM21" s="82">
        <v>659438</v>
      </c>
      <c r="BN21" s="82">
        <v>673031</v>
      </c>
      <c r="BO21" s="82">
        <v>700568</v>
      </c>
      <c r="BP21" s="82">
        <v>702960</v>
      </c>
      <c r="BQ21" s="82">
        <v>698148</v>
      </c>
      <c r="BR21" s="82">
        <v>783248</v>
      </c>
      <c r="BS21" s="82">
        <v>780766</v>
      </c>
      <c r="BT21" s="82">
        <v>797810</v>
      </c>
      <c r="BU21" s="82">
        <v>797865</v>
      </c>
      <c r="BV21" s="82">
        <v>816103</v>
      </c>
      <c r="BW21" s="82">
        <v>825967</v>
      </c>
      <c r="BX21" s="82">
        <v>800144</v>
      </c>
      <c r="BY21" s="82">
        <v>821178</v>
      </c>
      <c r="BZ21" s="82">
        <v>808808</v>
      </c>
      <c r="CA21" s="82">
        <v>809735</v>
      </c>
      <c r="CB21" s="82">
        <v>828667</v>
      </c>
      <c r="CC21" s="82">
        <v>797379</v>
      </c>
      <c r="CD21" s="82">
        <v>827917</v>
      </c>
      <c r="CE21" s="82">
        <v>815464</v>
      </c>
      <c r="CF21" s="82">
        <v>844406</v>
      </c>
      <c r="CG21" s="82">
        <v>820133</v>
      </c>
      <c r="CH21" s="82">
        <v>877354</v>
      </c>
      <c r="CI21" s="82">
        <v>884078</v>
      </c>
      <c r="CJ21" s="82">
        <v>910696</v>
      </c>
      <c r="CK21" s="82">
        <v>865159</v>
      </c>
      <c r="CL21" s="82">
        <v>775318</v>
      </c>
      <c r="CM21" s="82">
        <v>816194</v>
      </c>
      <c r="CN21" s="82">
        <v>779681</v>
      </c>
      <c r="CO21" s="82">
        <v>754898</v>
      </c>
      <c r="CP21" s="82">
        <v>737312</v>
      </c>
      <c r="CQ21" s="82">
        <v>686379</v>
      </c>
      <c r="CR21" s="82">
        <v>719665</v>
      </c>
      <c r="CS21" s="82">
        <v>699882</v>
      </c>
      <c r="CT21" s="82">
        <v>710618</v>
      </c>
      <c r="CU21" s="82">
        <v>733015</v>
      </c>
      <c r="CV21" s="82">
        <v>761903</v>
      </c>
      <c r="CW21" s="82">
        <v>723624</v>
      </c>
      <c r="CX21" s="82">
        <v>740588</v>
      </c>
      <c r="CY21" s="82">
        <v>753300</v>
      </c>
      <c r="CZ21" s="82">
        <v>728452</v>
      </c>
      <c r="DA21" s="82">
        <v>731947</v>
      </c>
      <c r="DB21" s="82">
        <v>763305</v>
      </c>
      <c r="DC21" s="82">
        <v>763017</v>
      </c>
      <c r="DD21" s="82">
        <v>790074</v>
      </c>
      <c r="DE21" s="82">
        <v>817460</v>
      </c>
    </row>
    <row r="22" spans="1:109">
      <c r="A22" s="82" t="s">
        <v>832</v>
      </c>
      <c r="B22" s="82" t="s">
        <v>2449</v>
      </c>
      <c r="C22" s="82">
        <v>63931</v>
      </c>
      <c r="D22" s="82">
        <v>73829</v>
      </c>
      <c r="E22" s="82">
        <v>77488</v>
      </c>
      <c r="F22" s="82">
        <v>76330</v>
      </c>
      <c r="G22" s="82">
        <v>79906</v>
      </c>
      <c r="H22" s="82">
        <v>79904</v>
      </c>
      <c r="I22" s="82">
        <v>89016</v>
      </c>
      <c r="J22" s="82">
        <v>93309</v>
      </c>
      <c r="K22" s="82">
        <v>104305</v>
      </c>
      <c r="L22" s="82">
        <v>121561</v>
      </c>
      <c r="M22" s="82">
        <v>141120</v>
      </c>
      <c r="N22" s="82">
        <v>148017</v>
      </c>
      <c r="O22" s="82">
        <v>154311</v>
      </c>
      <c r="P22" s="82">
        <v>167251</v>
      </c>
      <c r="Q22" s="82">
        <v>190714</v>
      </c>
      <c r="R22" s="82">
        <v>241371</v>
      </c>
      <c r="S22" s="82">
        <v>251900</v>
      </c>
      <c r="T22" s="82">
        <v>286999</v>
      </c>
      <c r="U22" s="82">
        <v>326079</v>
      </c>
      <c r="V22" s="82">
        <v>329933</v>
      </c>
      <c r="W22" s="82">
        <v>347079</v>
      </c>
      <c r="X22" s="82">
        <v>398130</v>
      </c>
      <c r="Y22" s="82">
        <v>424809</v>
      </c>
      <c r="Z22" s="82">
        <v>420459</v>
      </c>
      <c r="AA22" s="82">
        <v>498204</v>
      </c>
      <c r="AB22" s="82">
        <v>537327</v>
      </c>
      <c r="AC22" s="82">
        <v>574244</v>
      </c>
      <c r="AD22" s="82">
        <v>587764</v>
      </c>
      <c r="AE22" s="82">
        <v>638921</v>
      </c>
      <c r="AF22" s="82">
        <v>633507</v>
      </c>
      <c r="AG22" s="82">
        <v>668075</v>
      </c>
      <c r="AH22" s="82">
        <v>659147</v>
      </c>
      <c r="AI22" s="82">
        <v>759868</v>
      </c>
      <c r="AJ22" s="82">
        <v>804187</v>
      </c>
      <c r="AK22" s="82">
        <v>854874</v>
      </c>
      <c r="AL22" s="82">
        <v>282526</v>
      </c>
      <c r="AM22" s="82">
        <v>291413</v>
      </c>
      <c r="AN22" s="82">
        <v>293241</v>
      </c>
      <c r="AO22" s="82">
        <v>286999</v>
      </c>
      <c r="AP22" s="82">
        <v>306724</v>
      </c>
      <c r="AQ22" s="82">
        <v>317829</v>
      </c>
      <c r="AR22" s="82">
        <v>327463</v>
      </c>
      <c r="AS22" s="82">
        <v>326079</v>
      </c>
      <c r="AT22" s="82">
        <v>343673</v>
      </c>
      <c r="AU22" s="82">
        <v>350014</v>
      </c>
      <c r="AV22" s="82">
        <v>362736</v>
      </c>
      <c r="AW22" s="82">
        <v>329933</v>
      </c>
      <c r="AX22" s="82">
        <v>340650</v>
      </c>
      <c r="AY22" s="82">
        <v>364107</v>
      </c>
      <c r="AZ22" s="82">
        <v>374657</v>
      </c>
      <c r="BA22" s="82">
        <v>347079</v>
      </c>
      <c r="BB22" s="82">
        <v>359404</v>
      </c>
      <c r="BC22" s="82">
        <v>365304</v>
      </c>
      <c r="BD22" s="82">
        <v>378555</v>
      </c>
      <c r="BE22" s="82">
        <v>398130</v>
      </c>
      <c r="BF22" s="82">
        <v>414218</v>
      </c>
      <c r="BG22" s="82">
        <v>423723</v>
      </c>
      <c r="BH22" s="82">
        <v>433671</v>
      </c>
      <c r="BI22" s="82">
        <v>424809</v>
      </c>
      <c r="BJ22" s="82">
        <v>408221</v>
      </c>
      <c r="BK22" s="82">
        <v>415641</v>
      </c>
      <c r="BL22" s="82">
        <v>412854</v>
      </c>
      <c r="BM22" s="82">
        <v>420459</v>
      </c>
      <c r="BN22" s="82">
        <v>467413</v>
      </c>
      <c r="BO22" s="82">
        <v>477304</v>
      </c>
      <c r="BP22" s="82">
        <v>496183</v>
      </c>
      <c r="BQ22" s="82">
        <v>498204</v>
      </c>
      <c r="BR22" s="82">
        <v>519642</v>
      </c>
      <c r="BS22" s="82">
        <v>516673</v>
      </c>
      <c r="BT22" s="82">
        <v>525452</v>
      </c>
      <c r="BU22" s="82">
        <v>537327</v>
      </c>
      <c r="BV22" s="82">
        <v>554352</v>
      </c>
      <c r="BW22" s="82">
        <v>566187</v>
      </c>
      <c r="BX22" s="82">
        <v>576747</v>
      </c>
      <c r="BY22" s="82">
        <v>574244</v>
      </c>
      <c r="BZ22" s="82">
        <v>579048</v>
      </c>
      <c r="CA22" s="82">
        <v>590982</v>
      </c>
      <c r="CB22" s="82">
        <v>618547</v>
      </c>
      <c r="CC22" s="82">
        <v>587764</v>
      </c>
      <c r="CD22" s="82">
        <v>603211</v>
      </c>
      <c r="CE22" s="82">
        <v>618088</v>
      </c>
      <c r="CF22" s="82">
        <v>638552</v>
      </c>
      <c r="CG22" s="82">
        <v>638921</v>
      </c>
      <c r="CH22" s="82">
        <v>644767</v>
      </c>
      <c r="CI22" s="82">
        <v>647734</v>
      </c>
      <c r="CJ22" s="82">
        <v>678066</v>
      </c>
      <c r="CK22" s="82">
        <v>633507</v>
      </c>
      <c r="CL22" s="82">
        <v>652342</v>
      </c>
      <c r="CM22" s="82">
        <v>693437</v>
      </c>
      <c r="CN22" s="82">
        <v>709091</v>
      </c>
      <c r="CO22" s="82">
        <v>668075</v>
      </c>
      <c r="CP22" s="82">
        <v>692772</v>
      </c>
      <c r="CQ22" s="82">
        <v>616760</v>
      </c>
      <c r="CR22" s="82">
        <v>675457</v>
      </c>
      <c r="CS22" s="82">
        <v>659147</v>
      </c>
      <c r="CT22" s="82">
        <v>661569</v>
      </c>
      <c r="CU22" s="82">
        <v>695477</v>
      </c>
      <c r="CV22" s="82">
        <v>749320</v>
      </c>
      <c r="CW22" s="82">
        <v>759868</v>
      </c>
      <c r="CX22" s="82">
        <v>818294</v>
      </c>
      <c r="CY22" s="82">
        <v>801593</v>
      </c>
      <c r="CZ22" s="82">
        <v>807097</v>
      </c>
      <c r="DA22" s="82">
        <v>804187</v>
      </c>
      <c r="DB22" s="82">
        <v>788691</v>
      </c>
      <c r="DC22" s="82">
        <v>839935</v>
      </c>
      <c r="DD22" s="82">
        <v>844220</v>
      </c>
      <c r="DE22" s="82">
        <v>854874</v>
      </c>
    </row>
    <row r="23" spans="1:109">
      <c r="A23" s="84" t="s">
        <v>834</v>
      </c>
      <c r="B23" s="84" t="s">
        <v>2450</v>
      </c>
      <c r="C23" s="84">
        <v>450679</v>
      </c>
      <c r="D23" s="84">
        <v>301241</v>
      </c>
      <c r="E23" s="84">
        <v>359693</v>
      </c>
      <c r="F23" s="84">
        <v>296567</v>
      </c>
      <c r="G23" s="84">
        <v>497015</v>
      </c>
      <c r="H23" s="84">
        <v>501689</v>
      </c>
      <c r="I23" s="84">
        <v>664777</v>
      </c>
      <c r="J23" s="84">
        <v>813145</v>
      </c>
      <c r="K23" s="84">
        <v>1007969</v>
      </c>
      <c r="L23" s="84">
        <v>1278898</v>
      </c>
      <c r="M23" s="84">
        <v>1623679</v>
      </c>
      <c r="N23" s="84">
        <v>1377767</v>
      </c>
      <c r="O23" s="84">
        <v>854582</v>
      </c>
      <c r="P23" s="84">
        <v>406040</v>
      </c>
      <c r="Q23" s="84">
        <v>959514</v>
      </c>
      <c r="R23" s="84">
        <v>1201952</v>
      </c>
      <c r="S23" s="84">
        <v>1396340</v>
      </c>
      <c r="T23" s="84">
        <v>1993075</v>
      </c>
      <c r="U23" s="84">
        <v>2281011</v>
      </c>
      <c r="V23" s="84">
        <v>-130075</v>
      </c>
      <c r="W23" s="84">
        <v>757102</v>
      </c>
      <c r="X23" s="84">
        <v>1067677</v>
      </c>
      <c r="Y23" s="84">
        <v>464301</v>
      </c>
      <c r="Z23" s="84">
        <v>812859</v>
      </c>
      <c r="AA23" s="84">
        <v>1674458</v>
      </c>
      <c r="AB23" s="84">
        <v>1211290</v>
      </c>
      <c r="AC23" s="84">
        <v>770201</v>
      </c>
      <c r="AD23" s="84">
        <v>876780</v>
      </c>
      <c r="AE23" s="84">
        <v>1767328</v>
      </c>
      <c r="AF23" s="84">
        <v>578432</v>
      </c>
      <c r="AG23" s="84">
        <v>1735804</v>
      </c>
      <c r="AH23" s="84">
        <v>2171229</v>
      </c>
      <c r="AI23" s="84">
        <v>3321757</v>
      </c>
      <c r="AJ23" s="84">
        <v>1423712</v>
      </c>
      <c r="AK23" s="84">
        <v>2606646</v>
      </c>
      <c r="AL23" s="84">
        <v>1605672</v>
      </c>
      <c r="AM23" s="84">
        <v>1567998</v>
      </c>
      <c r="AN23" s="84">
        <v>1673733</v>
      </c>
      <c r="AO23" s="84">
        <v>1993075</v>
      </c>
      <c r="AP23" s="84">
        <v>1980130</v>
      </c>
      <c r="AQ23" s="84">
        <v>2247721</v>
      </c>
      <c r="AR23" s="84">
        <v>2335862</v>
      </c>
      <c r="AS23" s="84">
        <v>2281011</v>
      </c>
      <c r="AT23" s="84">
        <v>1753926</v>
      </c>
      <c r="AU23" s="84">
        <v>1517152</v>
      </c>
      <c r="AV23" s="84">
        <v>661384</v>
      </c>
      <c r="AW23" s="84">
        <v>-130075</v>
      </c>
      <c r="AX23" s="84">
        <v>-480418</v>
      </c>
      <c r="AY23" s="84">
        <v>-5132</v>
      </c>
      <c r="AZ23" s="84">
        <v>555648</v>
      </c>
      <c r="BA23" s="84">
        <v>757102</v>
      </c>
      <c r="BB23" s="84">
        <v>874599</v>
      </c>
      <c r="BC23" s="84">
        <v>296941</v>
      </c>
      <c r="BD23" s="84">
        <v>761817</v>
      </c>
      <c r="BE23" s="84">
        <v>1067677</v>
      </c>
      <c r="BF23" s="84">
        <v>1325553</v>
      </c>
      <c r="BG23" s="84">
        <v>1174745</v>
      </c>
      <c r="BH23" s="84">
        <v>213594</v>
      </c>
      <c r="BI23" s="84">
        <v>464301</v>
      </c>
      <c r="BJ23" s="84">
        <v>865778</v>
      </c>
      <c r="BK23" s="84">
        <v>501522</v>
      </c>
      <c r="BL23" s="84">
        <v>728189</v>
      </c>
      <c r="BM23" s="84">
        <v>812859</v>
      </c>
      <c r="BN23" s="84">
        <v>1072979</v>
      </c>
      <c r="BO23" s="84">
        <v>921495</v>
      </c>
      <c r="BP23" s="84">
        <v>1308730</v>
      </c>
      <c r="BQ23" s="84">
        <v>1674458</v>
      </c>
      <c r="BR23" s="84">
        <v>1579448</v>
      </c>
      <c r="BS23" s="84">
        <v>1727041</v>
      </c>
      <c r="BT23" s="84">
        <v>1401998</v>
      </c>
      <c r="BU23" s="84">
        <v>1211290</v>
      </c>
      <c r="BV23" s="84">
        <v>1330061</v>
      </c>
      <c r="BW23" s="84">
        <v>1258961</v>
      </c>
      <c r="BX23" s="84">
        <v>610248</v>
      </c>
      <c r="BY23" s="84">
        <v>770201</v>
      </c>
      <c r="BZ23" s="84">
        <v>789723</v>
      </c>
      <c r="CA23" s="84">
        <v>635170</v>
      </c>
      <c r="CB23" s="84">
        <v>894318</v>
      </c>
      <c r="CC23" s="84">
        <v>876780</v>
      </c>
      <c r="CD23" s="84">
        <v>1262017</v>
      </c>
      <c r="CE23" s="84">
        <v>1384494</v>
      </c>
      <c r="CF23" s="84">
        <v>1634438</v>
      </c>
      <c r="CG23" s="84">
        <v>1767328</v>
      </c>
      <c r="CH23" s="84">
        <v>1553652</v>
      </c>
      <c r="CI23" s="84">
        <v>1509205</v>
      </c>
      <c r="CJ23" s="84">
        <v>1532580</v>
      </c>
      <c r="CK23" s="84">
        <v>578432</v>
      </c>
      <c r="CL23" s="84">
        <v>1259532</v>
      </c>
      <c r="CM23" s="84">
        <v>1393521</v>
      </c>
      <c r="CN23" s="84">
        <v>1282880</v>
      </c>
      <c r="CO23" s="84">
        <v>1735804</v>
      </c>
      <c r="CP23" s="84">
        <v>44967</v>
      </c>
      <c r="CQ23" s="84">
        <v>953460</v>
      </c>
      <c r="CR23" s="84">
        <v>1194234</v>
      </c>
      <c r="CS23" s="84">
        <v>2171229</v>
      </c>
      <c r="CT23" s="84">
        <v>2575161</v>
      </c>
      <c r="CU23" s="84">
        <v>3087588</v>
      </c>
      <c r="CV23" s="84">
        <v>2956751</v>
      </c>
      <c r="CW23" s="84">
        <v>3321757</v>
      </c>
      <c r="CX23" s="84">
        <v>2623777</v>
      </c>
      <c r="CY23" s="84">
        <v>1189048</v>
      </c>
      <c r="CZ23" s="84">
        <v>533601</v>
      </c>
      <c r="DA23" s="84">
        <v>1423712</v>
      </c>
      <c r="DB23" s="84">
        <v>2062788</v>
      </c>
      <c r="DC23" s="84">
        <v>2293903</v>
      </c>
      <c r="DD23" s="84">
        <v>1809488</v>
      </c>
      <c r="DE23" s="84">
        <v>2606646</v>
      </c>
    </row>
    <row r="24" spans="1:109">
      <c r="A24" s="84" t="s">
        <v>836</v>
      </c>
      <c r="B24" s="84" t="s">
        <v>2451</v>
      </c>
      <c r="C24" s="84">
        <v>381781</v>
      </c>
      <c r="D24" s="84">
        <v>430521</v>
      </c>
      <c r="E24" s="84">
        <v>467844</v>
      </c>
      <c r="F24" s="84">
        <v>502063</v>
      </c>
      <c r="G24" s="84">
        <v>564283</v>
      </c>
      <c r="H24" s="84">
        <v>612893</v>
      </c>
      <c r="I24" s="84">
        <v>699015</v>
      </c>
      <c r="J24" s="84">
        <v>795195</v>
      </c>
      <c r="K24" s="84">
        <v>871316</v>
      </c>
      <c r="L24" s="84">
        <v>1000703</v>
      </c>
      <c r="M24" s="84">
        <v>1215960</v>
      </c>
      <c r="N24" s="84">
        <v>1316247</v>
      </c>
      <c r="O24" s="84">
        <v>1460352</v>
      </c>
      <c r="P24" s="84">
        <v>1616548</v>
      </c>
      <c r="Q24" s="84">
        <v>1769613</v>
      </c>
      <c r="R24" s="84">
        <v>2160844</v>
      </c>
      <c r="S24" s="84">
        <v>2241656</v>
      </c>
      <c r="T24" s="84">
        <v>2477268</v>
      </c>
      <c r="U24" s="84">
        <v>2993980</v>
      </c>
      <c r="V24" s="84">
        <v>3232493</v>
      </c>
      <c r="W24" s="84">
        <v>3565020</v>
      </c>
      <c r="X24" s="84">
        <v>3741910</v>
      </c>
      <c r="Y24" s="84">
        <v>4050026</v>
      </c>
      <c r="Z24" s="84">
        <v>4410015</v>
      </c>
      <c r="AA24" s="84">
        <v>4579713</v>
      </c>
      <c r="AB24" s="84">
        <v>5108835</v>
      </c>
      <c r="AC24" s="84">
        <v>5289071</v>
      </c>
      <c r="AD24" s="84">
        <v>5518644</v>
      </c>
      <c r="AE24" s="84">
        <v>6097690</v>
      </c>
      <c r="AF24" s="84">
        <v>5792290</v>
      </c>
      <c r="AG24" s="84">
        <v>5836983</v>
      </c>
      <c r="AH24" s="84">
        <v>6063288</v>
      </c>
      <c r="AI24" s="84">
        <v>6368797</v>
      </c>
      <c r="AJ24" s="84">
        <v>6581044</v>
      </c>
      <c r="AK24" s="84">
        <v>6851851</v>
      </c>
      <c r="AL24" s="84">
        <v>2327095</v>
      </c>
      <c r="AM24" s="84">
        <v>2373405</v>
      </c>
      <c r="AN24" s="84">
        <v>2455410</v>
      </c>
      <c r="AO24" s="84">
        <v>2477268</v>
      </c>
      <c r="AP24" s="84">
        <v>2711433</v>
      </c>
      <c r="AQ24" s="84">
        <v>2795866</v>
      </c>
      <c r="AR24" s="84">
        <v>2911638</v>
      </c>
      <c r="AS24" s="84">
        <v>2993980</v>
      </c>
      <c r="AT24" s="84">
        <v>3100868</v>
      </c>
      <c r="AU24" s="84">
        <v>3235959</v>
      </c>
      <c r="AV24" s="84">
        <v>3268106</v>
      </c>
      <c r="AW24" s="84">
        <v>3232493</v>
      </c>
      <c r="AX24" s="84">
        <v>3355512</v>
      </c>
      <c r="AY24" s="84">
        <v>3474175</v>
      </c>
      <c r="AZ24" s="84">
        <v>3588433</v>
      </c>
      <c r="BA24" s="84">
        <v>3565020</v>
      </c>
      <c r="BB24" s="84">
        <v>3557772</v>
      </c>
      <c r="BC24" s="84">
        <v>3614442</v>
      </c>
      <c r="BD24" s="84">
        <v>3751344</v>
      </c>
      <c r="BE24" s="84">
        <v>3741910</v>
      </c>
      <c r="BF24" s="84">
        <v>3783385</v>
      </c>
      <c r="BG24" s="84">
        <v>3964754</v>
      </c>
      <c r="BH24" s="84">
        <v>4031288</v>
      </c>
      <c r="BI24" s="84">
        <v>4050026</v>
      </c>
      <c r="BJ24" s="84">
        <v>4103192</v>
      </c>
      <c r="BK24" s="84">
        <v>4182600</v>
      </c>
      <c r="BL24" s="84">
        <v>4322407</v>
      </c>
      <c r="BM24" s="84">
        <v>4410015</v>
      </c>
      <c r="BN24" s="84">
        <v>4375626</v>
      </c>
      <c r="BO24" s="84">
        <v>4469211</v>
      </c>
      <c r="BP24" s="84">
        <v>4604574</v>
      </c>
      <c r="BQ24" s="84">
        <v>4579713</v>
      </c>
      <c r="BR24" s="84">
        <v>4817419</v>
      </c>
      <c r="BS24" s="84">
        <v>4977604</v>
      </c>
      <c r="BT24" s="84">
        <v>5051669</v>
      </c>
      <c r="BU24" s="84">
        <v>5108835</v>
      </c>
      <c r="BV24" s="84">
        <v>5150552</v>
      </c>
      <c r="BW24" s="84">
        <v>5240411</v>
      </c>
      <c r="BX24" s="84">
        <v>5290292</v>
      </c>
      <c r="BY24" s="84">
        <v>5289071</v>
      </c>
      <c r="BZ24" s="84">
        <v>5291736</v>
      </c>
      <c r="CA24" s="84">
        <v>5403986</v>
      </c>
      <c r="CB24" s="84">
        <v>5493795</v>
      </c>
      <c r="CC24" s="84">
        <v>5518644</v>
      </c>
      <c r="CD24" s="84">
        <v>5596880</v>
      </c>
      <c r="CE24" s="84">
        <v>5760407</v>
      </c>
      <c r="CF24" s="84">
        <v>5977309</v>
      </c>
      <c r="CG24" s="84">
        <v>6097690</v>
      </c>
      <c r="CH24" s="84">
        <v>5969202</v>
      </c>
      <c r="CI24" s="84">
        <v>5892509</v>
      </c>
      <c r="CJ24" s="84">
        <v>5919490</v>
      </c>
      <c r="CK24" s="84">
        <v>5792290</v>
      </c>
      <c r="CL24" s="84">
        <v>5708110</v>
      </c>
      <c r="CM24" s="84">
        <v>5792541</v>
      </c>
      <c r="CN24" s="84">
        <v>5776222</v>
      </c>
      <c r="CO24" s="84">
        <v>5836983</v>
      </c>
      <c r="CP24" s="84">
        <v>5747561</v>
      </c>
      <c r="CQ24" s="84">
        <v>5902164</v>
      </c>
      <c r="CR24" s="84">
        <v>6024953</v>
      </c>
      <c r="CS24" s="84">
        <v>6063288</v>
      </c>
      <c r="CT24" s="84">
        <v>6157450</v>
      </c>
      <c r="CU24" s="84">
        <v>6256975</v>
      </c>
      <c r="CV24" s="84">
        <v>6307498</v>
      </c>
      <c r="CW24" s="84">
        <v>6368797</v>
      </c>
      <c r="CX24" s="84">
        <v>6455868</v>
      </c>
      <c r="CY24" s="84">
        <v>6484622</v>
      </c>
      <c r="CZ24" s="84">
        <v>6484829</v>
      </c>
      <c r="DA24" s="84">
        <v>6581044</v>
      </c>
      <c r="DB24" s="84">
        <v>6684830</v>
      </c>
      <c r="DC24" s="84">
        <v>6674010</v>
      </c>
      <c r="DD24" s="84">
        <v>6730704</v>
      </c>
      <c r="DE24" s="84">
        <v>6851851</v>
      </c>
    </row>
    <row r="25" spans="1:109">
      <c r="A25" s="82" t="s">
        <v>838</v>
      </c>
      <c r="B25" s="82" t="s">
        <v>2440</v>
      </c>
      <c r="C25" s="82">
        <v>353628</v>
      </c>
      <c r="D25" s="82">
        <v>402895</v>
      </c>
      <c r="E25" s="82">
        <v>443763</v>
      </c>
      <c r="F25" s="82">
        <v>465645</v>
      </c>
      <c r="G25" s="82">
        <v>505284</v>
      </c>
      <c r="H25" s="82">
        <v>552359</v>
      </c>
      <c r="I25" s="82">
        <v>640866</v>
      </c>
      <c r="J25" s="82">
        <v>727384</v>
      </c>
      <c r="K25" s="82">
        <v>797514</v>
      </c>
      <c r="L25" s="82">
        <v>900909</v>
      </c>
      <c r="M25" s="82">
        <v>1055118</v>
      </c>
      <c r="N25" s="82">
        <v>1167836</v>
      </c>
      <c r="O25" s="82">
        <v>1304329</v>
      </c>
      <c r="P25" s="82">
        <v>1434070</v>
      </c>
      <c r="Q25" s="82">
        <v>1588921</v>
      </c>
      <c r="R25" s="82">
        <v>1968594</v>
      </c>
      <c r="S25" s="82">
        <v>2052962</v>
      </c>
      <c r="T25" s="82">
        <v>2301226</v>
      </c>
      <c r="U25" s="82">
        <v>2809957</v>
      </c>
      <c r="V25" s="82">
        <v>3058222</v>
      </c>
      <c r="W25" s="82">
        <v>3340077</v>
      </c>
      <c r="X25" s="82">
        <v>3553174</v>
      </c>
      <c r="Y25" s="82">
        <v>3855751</v>
      </c>
      <c r="Z25" s="82">
        <v>4171036</v>
      </c>
      <c r="AA25" s="82">
        <v>4379769</v>
      </c>
      <c r="AB25" s="82">
        <v>4848296</v>
      </c>
      <c r="AC25" s="82">
        <v>5042136</v>
      </c>
      <c r="AD25" s="82">
        <v>5309029</v>
      </c>
      <c r="AE25" s="82">
        <v>5916477</v>
      </c>
      <c r="AF25" s="82">
        <v>5560637</v>
      </c>
      <c r="AG25" s="82">
        <v>5750160</v>
      </c>
      <c r="AH25" s="82">
        <v>6022553</v>
      </c>
      <c r="AI25" s="82">
        <v>6405042</v>
      </c>
      <c r="AJ25" s="82">
        <v>6653285</v>
      </c>
      <c r="AK25" s="82">
        <v>6889264</v>
      </c>
      <c r="AL25" s="82">
        <v>2136614</v>
      </c>
      <c r="AM25" s="82">
        <v>2191415</v>
      </c>
      <c r="AN25" s="82">
        <v>2272516</v>
      </c>
      <c r="AO25" s="82">
        <v>2301226</v>
      </c>
      <c r="AP25" s="82">
        <v>2539728</v>
      </c>
      <c r="AQ25" s="82">
        <v>2637460</v>
      </c>
      <c r="AR25" s="82">
        <v>2755695</v>
      </c>
      <c r="AS25" s="82">
        <v>2809957</v>
      </c>
      <c r="AT25" s="82">
        <v>2908682</v>
      </c>
      <c r="AU25" s="82">
        <v>3032385</v>
      </c>
      <c r="AV25" s="82">
        <v>3084457</v>
      </c>
      <c r="AW25" s="82">
        <v>3058222</v>
      </c>
      <c r="AX25" s="82">
        <v>3155887</v>
      </c>
      <c r="AY25" s="82">
        <v>3260684</v>
      </c>
      <c r="AZ25" s="82">
        <v>3365261</v>
      </c>
      <c r="BA25" s="82">
        <v>3340077</v>
      </c>
      <c r="BB25" s="82">
        <v>3360680</v>
      </c>
      <c r="BC25" s="82">
        <v>3432942</v>
      </c>
      <c r="BD25" s="82">
        <v>3574836</v>
      </c>
      <c r="BE25" s="82">
        <v>3553174</v>
      </c>
      <c r="BF25" s="82">
        <v>3596761</v>
      </c>
      <c r="BG25" s="82">
        <v>3769670</v>
      </c>
      <c r="BH25" s="82">
        <v>3848070</v>
      </c>
      <c r="BI25" s="82">
        <v>3855751</v>
      </c>
      <c r="BJ25" s="82">
        <v>3875562</v>
      </c>
      <c r="BK25" s="82">
        <v>3947730</v>
      </c>
      <c r="BL25" s="82">
        <v>4085198</v>
      </c>
      <c r="BM25" s="82">
        <v>4171036</v>
      </c>
      <c r="BN25" s="82">
        <v>4170008</v>
      </c>
      <c r="BO25" s="82">
        <v>4245947</v>
      </c>
      <c r="BP25" s="82">
        <v>4397797</v>
      </c>
      <c r="BQ25" s="82">
        <v>4379769</v>
      </c>
      <c r="BR25" s="82">
        <v>4553813</v>
      </c>
      <c r="BS25" s="82">
        <v>4713511</v>
      </c>
      <c r="BT25" s="82">
        <v>4779311</v>
      </c>
      <c r="BU25" s="82">
        <v>4848296</v>
      </c>
      <c r="BV25" s="82">
        <v>4888802</v>
      </c>
      <c r="BW25" s="82">
        <v>4980630</v>
      </c>
      <c r="BX25" s="82">
        <v>5066895</v>
      </c>
      <c r="BY25" s="82">
        <v>5042136</v>
      </c>
      <c r="BZ25" s="82">
        <v>5061977</v>
      </c>
      <c r="CA25" s="82">
        <v>5185233</v>
      </c>
      <c r="CB25" s="82">
        <v>5283674</v>
      </c>
      <c r="CC25" s="82">
        <v>5309029</v>
      </c>
      <c r="CD25" s="82">
        <v>5372174</v>
      </c>
      <c r="CE25" s="82">
        <v>5563031</v>
      </c>
      <c r="CF25" s="82">
        <v>5771455</v>
      </c>
      <c r="CG25" s="82">
        <v>5916477</v>
      </c>
      <c r="CH25" s="82">
        <v>5736616</v>
      </c>
      <c r="CI25" s="82">
        <v>5656165</v>
      </c>
      <c r="CJ25" s="82">
        <v>5686860</v>
      </c>
      <c r="CK25" s="82">
        <v>5560637</v>
      </c>
      <c r="CL25" s="82">
        <v>5585135</v>
      </c>
      <c r="CM25" s="82">
        <v>5669784</v>
      </c>
      <c r="CN25" s="82">
        <v>5705632</v>
      </c>
      <c r="CO25" s="82">
        <v>5750160</v>
      </c>
      <c r="CP25" s="82">
        <v>5703021</v>
      </c>
      <c r="CQ25" s="82">
        <v>5832545</v>
      </c>
      <c r="CR25" s="82">
        <v>5980744</v>
      </c>
      <c r="CS25" s="82">
        <v>6022553</v>
      </c>
      <c r="CT25" s="82">
        <v>6108402</v>
      </c>
      <c r="CU25" s="82">
        <v>6219436</v>
      </c>
      <c r="CV25" s="82">
        <v>6294915</v>
      </c>
      <c r="CW25" s="82">
        <v>6405042</v>
      </c>
      <c r="CX25" s="82">
        <v>6533574</v>
      </c>
      <c r="CY25" s="82">
        <v>6532915</v>
      </c>
      <c r="CZ25" s="82">
        <v>6563473</v>
      </c>
      <c r="DA25" s="82">
        <v>6653285</v>
      </c>
      <c r="DB25" s="82">
        <v>6710216</v>
      </c>
      <c r="DC25" s="82">
        <v>6750928</v>
      </c>
      <c r="DD25" s="82">
        <v>6784849</v>
      </c>
      <c r="DE25" s="82">
        <v>6889264</v>
      </c>
    </row>
    <row r="26" spans="1:109">
      <c r="A26" s="82" t="s">
        <v>840</v>
      </c>
      <c r="B26" s="82" t="s">
        <v>2441</v>
      </c>
      <c r="C26" s="82">
        <v>28153</v>
      </c>
      <c r="D26" s="82">
        <v>27626</v>
      </c>
      <c r="E26" s="82">
        <v>24081</v>
      </c>
      <c r="F26" s="82">
        <v>36418</v>
      </c>
      <c r="G26" s="82">
        <v>59000</v>
      </c>
      <c r="H26" s="82">
        <v>60534</v>
      </c>
      <c r="I26" s="82">
        <v>58149</v>
      </c>
      <c r="J26" s="82">
        <v>67810</v>
      </c>
      <c r="K26" s="82">
        <v>73801</v>
      </c>
      <c r="L26" s="82">
        <v>99794</v>
      </c>
      <c r="M26" s="82">
        <v>160842</v>
      </c>
      <c r="N26" s="82">
        <v>148411</v>
      </c>
      <c r="O26" s="82">
        <v>156023</v>
      </c>
      <c r="P26" s="82">
        <v>182478</v>
      </c>
      <c r="Q26" s="82">
        <v>180692</v>
      </c>
      <c r="R26" s="82">
        <v>192251</v>
      </c>
      <c r="S26" s="82">
        <v>188694</v>
      </c>
      <c r="T26" s="82">
        <v>176042</v>
      </c>
      <c r="U26" s="82">
        <v>184023</v>
      </c>
      <c r="V26" s="82">
        <v>174271</v>
      </c>
      <c r="W26" s="82">
        <v>224943</v>
      </c>
      <c r="X26" s="82">
        <v>188737</v>
      </c>
      <c r="Y26" s="82">
        <v>194275</v>
      </c>
      <c r="Z26" s="82">
        <v>238978</v>
      </c>
      <c r="AA26" s="82">
        <v>199944</v>
      </c>
      <c r="AB26" s="82">
        <v>260538</v>
      </c>
      <c r="AC26" s="82">
        <v>246935</v>
      </c>
      <c r="AD26" s="82">
        <v>209615</v>
      </c>
      <c r="AE26" s="82">
        <v>181213</v>
      </c>
      <c r="AF26" s="82">
        <v>231653</v>
      </c>
      <c r="AG26" s="82">
        <v>86823</v>
      </c>
      <c r="AH26" s="82">
        <v>40735</v>
      </c>
      <c r="AI26" s="82">
        <v>-36245</v>
      </c>
      <c r="AJ26" s="82">
        <v>-72241</v>
      </c>
      <c r="AK26" s="82">
        <v>-37414</v>
      </c>
      <c r="AL26" s="82">
        <v>190481</v>
      </c>
      <c r="AM26" s="82">
        <v>181990</v>
      </c>
      <c r="AN26" s="82">
        <v>182893</v>
      </c>
      <c r="AO26" s="82">
        <v>176042</v>
      </c>
      <c r="AP26" s="82">
        <v>171705</v>
      </c>
      <c r="AQ26" s="82">
        <v>158406</v>
      </c>
      <c r="AR26" s="82">
        <v>155942</v>
      </c>
      <c r="AS26" s="82">
        <v>184023</v>
      </c>
      <c r="AT26" s="82">
        <v>192186</v>
      </c>
      <c r="AU26" s="82">
        <v>203574</v>
      </c>
      <c r="AV26" s="82">
        <v>183649</v>
      </c>
      <c r="AW26" s="82">
        <v>174271</v>
      </c>
      <c r="AX26" s="82">
        <v>199626</v>
      </c>
      <c r="AY26" s="82">
        <v>213491</v>
      </c>
      <c r="AZ26" s="82">
        <v>223172</v>
      </c>
      <c r="BA26" s="82">
        <v>224943</v>
      </c>
      <c r="BB26" s="82">
        <v>197092</v>
      </c>
      <c r="BC26" s="82">
        <v>181500</v>
      </c>
      <c r="BD26" s="82">
        <v>176507</v>
      </c>
      <c r="BE26" s="82">
        <v>188737</v>
      </c>
      <c r="BF26" s="82">
        <v>186623</v>
      </c>
      <c r="BG26" s="82">
        <v>195084</v>
      </c>
      <c r="BH26" s="82">
        <v>183218</v>
      </c>
      <c r="BI26" s="82">
        <v>194275</v>
      </c>
      <c r="BJ26" s="82">
        <v>227630</v>
      </c>
      <c r="BK26" s="82">
        <v>234870</v>
      </c>
      <c r="BL26" s="82">
        <v>237210</v>
      </c>
      <c r="BM26" s="82">
        <v>238978</v>
      </c>
      <c r="BN26" s="82">
        <v>205618</v>
      </c>
      <c r="BO26" s="82">
        <v>223264</v>
      </c>
      <c r="BP26" s="82">
        <v>206777</v>
      </c>
      <c r="BQ26" s="82">
        <v>199944</v>
      </c>
      <c r="BR26" s="82">
        <v>263606</v>
      </c>
      <c r="BS26" s="82">
        <v>264093</v>
      </c>
      <c r="BT26" s="82">
        <v>272358</v>
      </c>
      <c r="BU26" s="82">
        <v>260538</v>
      </c>
      <c r="BV26" s="82">
        <v>261751</v>
      </c>
      <c r="BW26" s="82">
        <v>259780</v>
      </c>
      <c r="BX26" s="82">
        <v>223397</v>
      </c>
      <c r="BY26" s="82">
        <v>246935</v>
      </c>
      <c r="BZ26" s="82">
        <v>229759</v>
      </c>
      <c r="CA26" s="82">
        <v>218753</v>
      </c>
      <c r="CB26" s="82">
        <v>210121</v>
      </c>
      <c r="CC26" s="82">
        <v>209615</v>
      </c>
      <c r="CD26" s="82">
        <v>224706</v>
      </c>
      <c r="CE26" s="82">
        <v>197376</v>
      </c>
      <c r="CF26" s="82">
        <v>205854</v>
      </c>
      <c r="CG26" s="82">
        <v>181213</v>
      </c>
      <c r="CH26" s="82">
        <v>232587</v>
      </c>
      <c r="CI26" s="82">
        <v>236344</v>
      </c>
      <c r="CJ26" s="82">
        <v>232629</v>
      </c>
      <c r="CK26" s="82">
        <v>231653</v>
      </c>
      <c r="CL26" s="82">
        <v>122976</v>
      </c>
      <c r="CM26" s="82">
        <v>122757</v>
      </c>
      <c r="CN26" s="82">
        <v>70590</v>
      </c>
      <c r="CO26" s="82">
        <v>86823</v>
      </c>
      <c r="CP26" s="82">
        <v>44540</v>
      </c>
      <c r="CQ26" s="82">
        <v>69619</v>
      </c>
      <c r="CR26" s="82">
        <v>44209</v>
      </c>
      <c r="CS26" s="82">
        <v>40735</v>
      </c>
      <c r="CT26" s="82">
        <v>49049</v>
      </c>
      <c r="CU26" s="82">
        <v>37539</v>
      </c>
      <c r="CV26" s="82">
        <v>12584</v>
      </c>
      <c r="CW26" s="82">
        <v>-36245</v>
      </c>
      <c r="CX26" s="82">
        <v>-77706</v>
      </c>
      <c r="CY26" s="82">
        <v>-48293</v>
      </c>
      <c r="CZ26" s="82">
        <v>-78644</v>
      </c>
      <c r="DA26" s="82">
        <v>-72241</v>
      </c>
      <c r="DB26" s="82">
        <v>-25386</v>
      </c>
      <c r="DC26" s="82">
        <v>-76918</v>
      </c>
      <c r="DD26" s="82">
        <v>-54146</v>
      </c>
      <c r="DE26" s="82">
        <v>-37414</v>
      </c>
    </row>
    <row r="27" spans="1:109">
      <c r="A27" s="84" t="s">
        <v>7</v>
      </c>
      <c r="B27" s="84" t="s">
        <v>2452</v>
      </c>
      <c r="C27" s="84" t="s">
        <v>7</v>
      </c>
      <c r="D27" s="84" t="s">
        <v>7</v>
      </c>
      <c r="E27" s="84" t="s">
        <v>7</v>
      </c>
      <c r="F27" s="84" t="s">
        <v>7</v>
      </c>
      <c r="G27" s="84" t="s">
        <v>7</v>
      </c>
      <c r="H27" s="84" t="s">
        <v>7</v>
      </c>
      <c r="I27" s="84" t="s">
        <v>7</v>
      </c>
      <c r="J27" s="84" t="s">
        <v>7</v>
      </c>
      <c r="K27" s="84" t="s">
        <v>7</v>
      </c>
      <c r="L27" s="84" t="s">
        <v>7</v>
      </c>
      <c r="M27" s="84" t="s">
        <v>7</v>
      </c>
      <c r="N27" s="84" t="s">
        <v>7</v>
      </c>
      <c r="O27" s="84" t="s">
        <v>7</v>
      </c>
      <c r="P27" s="84" t="s">
        <v>7</v>
      </c>
      <c r="Q27" s="84" t="s">
        <v>7</v>
      </c>
      <c r="R27" s="84" t="s">
        <v>7</v>
      </c>
      <c r="S27" s="84" t="s">
        <v>7</v>
      </c>
      <c r="T27" s="84" t="s">
        <v>7</v>
      </c>
      <c r="U27" s="84" t="s">
        <v>7</v>
      </c>
      <c r="V27" s="84" t="s">
        <v>7</v>
      </c>
      <c r="W27" s="84" t="s">
        <v>7</v>
      </c>
      <c r="X27" s="84" t="s">
        <v>7</v>
      </c>
      <c r="Y27" s="84" t="s">
        <v>7</v>
      </c>
      <c r="Z27" s="84" t="s">
        <v>7</v>
      </c>
      <c r="AA27" s="84" t="s">
        <v>7</v>
      </c>
      <c r="AB27" s="84" t="s">
        <v>7</v>
      </c>
      <c r="AC27" s="84" t="s">
        <v>7</v>
      </c>
      <c r="AD27" s="84" t="s">
        <v>7</v>
      </c>
      <c r="AE27" s="84" t="s">
        <v>7</v>
      </c>
      <c r="AF27" s="84" t="s">
        <v>7</v>
      </c>
      <c r="AG27" s="84" t="s">
        <v>7</v>
      </c>
      <c r="AH27" s="84" t="s">
        <v>7</v>
      </c>
      <c r="AI27" s="84" t="s">
        <v>7</v>
      </c>
      <c r="AJ27" s="84" t="s">
        <v>7</v>
      </c>
      <c r="AK27" s="84" t="s">
        <v>7</v>
      </c>
      <c r="AL27" s="84" t="s">
        <v>7</v>
      </c>
      <c r="AM27" s="84" t="s">
        <v>7</v>
      </c>
      <c r="AN27" s="84" t="s">
        <v>7</v>
      </c>
      <c r="AO27" s="84" t="s">
        <v>7</v>
      </c>
      <c r="AP27" s="84" t="s">
        <v>7</v>
      </c>
      <c r="AQ27" s="84" t="s">
        <v>7</v>
      </c>
      <c r="AR27" s="84" t="s">
        <v>7</v>
      </c>
      <c r="AS27" s="84" t="s">
        <v>7</v>
      </c>
      <c r="AT27" s="84" t="s">
        <v>7</v>
      </c>
      <c r="AU27" s="84" t="s">
        <v>7</v>
      </c>
      <c r="AV27" s="84" t="s">
        <v>7</v>
      </c>
      <c r="AW27" s="84" t="s">
        <v>7</v>
      </c>
      <c r="AX27" s="84" t="s">
        <v>7</v>
      </c>
      <c r="AY27" s="84" t="s">
        <v>7</v>
      </c>
      <c r="AZ27" s="84" t="s">
        <v>7</v>
      </c>
      <c r="BA27" s="84" t="s">
        <v>7</v>
      </c>
      <c r="BB27" s="84" t="s">
        <v>7</v>
      </c>
      <c r="BC27" s="84" t="s">
        <v>7</v>
      </c>
      <c r="BD27" s="84" t="s">
        <v>7</v>
      </c>
      <c r="BE27" s="84" t="s">
        <v>7</v>
      </c>
      <c r="BF27" s="84" t="s">
        <v>7</v>
      </c>
      <c r="BG27" s="84" t="s">
        <v>7</v>
      </c>
      <c r="BH27" s="84" t="s">
        <v>7</v>
      </c>
      <c r="BI27" s="84" t="s">
        <v>7</v>
      </c>
      <c r="BJ27" s="84" t="s">
        <v>7</v>
      </c>
      <c r="BK27" s="84" t="s">
        <v>7</v>
      </c>
      <c r="BL27" s="84" t="s">
        <v>7</v>
      </c>
      <c r="BM27" s="84" t="s">
        <v>7</v>
      </c>
      <c r="BN27" s="84" t="s">
        <v>7</v>
      </c>
      <c r="BO27" s="84" t="s">
        <v>7</v>
      </c>
      <c r="BP27" s="84" t="s">
        <v>7</v>
      </c>
      <c r="BQ27" s="84" t="s">
        <v>7</v>
      </c>
      <c r="BR27" s="84" t="s">
        <v>7</v>
      </c>
      <c r="BS27" s="84" t="s">
        <v>7</v>
      </c>
      <c r="BT27" s="84" t="s">
        <v>7</v>
      </c>
      <c r="BU27" s="84" t="s">
        <v>7</v>
      </c>
      <c r="BV27" s="84" t="s">
        <v>7</v>
      </c>
      <c r="BW27" s="84" t="s">
        <v>7</v>
      </c>
      <c r="BX27" s="84" t="s">
        <v>7</v>
      </c>
      <c r="BY27" s="84" t="s">
        <v>7</v>
      </c>
      <c r="BZ27" s="84" t="s">
        <v>7</v>
      </c>
      <c r="CA27" s="84" t="s">
        <v>7</v>
      </c>
      <c r="CB27" s="84" t="s">
        <v>7</v>
      </c>
      <c r="CC27" s="84" t="s">
        <v>7</v>
      </c>
      <c r="CD27" s="84" t="s">
        <v>7</v>
      </c>
      <c r="CE27" s="84" t="s">
        <v>7</v>
      </c>
      <c r="CF27" s="84" t="s">
        <v>7</v>
      </c>
      <c r="CG27" s="84" t="s">
        <v>7</v>
      </c>
      <c r="CH27" s="84" t="s">
        <v>7</v>
      </c>
      <c r="CI27" s="84" t="s">
        <v>7</v>
      </c>
      <c r="CJ27" s="84" t="s">
        <v>7</v>
      </c>
      <c r="CK27" s="84" t="s">
        <v>7</v>
      </c>
      <c r="CL27" s="84" t="s">
        <v>7</v>
      </c>
      <c r="CM27" s="84" t="s">
        <v>7</v>
      </c>
      <c r="CN27" s="84" t="s">
        <v>7</v>
      </c>
      <c r="CO27" s="84" t="s">
        <v>7</v>
      </c>
      <c r="CP27" s="84" t="s">
        <v>7</v>
      </c>
      <c r="CQ27" s="84" t="s">
        <v>7</v>
      </c>
      <c r="CR27" s="84" t="s">
        <v>7</v>
      </c>
      <c r="CS27" s="84" t="s">
        <v>7</v>
      </c>
      <c r="CT27" s="84" t="s">
        <v>7</v>
      </c>
      <c r="CU27" s="84" t="s">
        <v>7</v>
      </c>
      <c r="CV27" s="84" t="s">
        <v>7</v>
      </c>
      <c r="CW27" s="84" t="s">
        <v>7</v>
      </c>
      <c r="CX27" s="84" t="s">
        <v>7</v>
      </c>
      <c r="CY27" s="84" t="s">
        <v>7</v>
      </c>
      <c r="CZ27" s="84" t="s">
        <v>7</v>
      </c>
      <c r="DA27" s="84" t="s">
        <v>7</v>
      </c>
      <c r="DB27" s="84" t="s">
        <v>7</v>
      </c>
      <c r="DC27" s="84" t="s">
        <v>7</v>
      </c>
      <c r="DD27" s="84" t="s">
        <v>7</v>
      </c>
      <c r="DE27" s="84" t="s">
        <v>7</v>
      </c>
    </row>
    <row r="28" spans="1:109">
      <c r="A28" s="84" t="s">
        <v>842</v>
      </c>
      <c r="B28" s="84" t="s">
        <v>2453</v>
      </c>
      <c r="C28" s="84">
        <v>632239</v>
      </c>
      <c r="D28" s="84">
        <v>661170</v>
      </c>
      <c r="E28" s="84">
        <v>804182</v>
      </c>
      <c r="F28" s="84">
        <v>840912</v>
      </c>
      <c r="G28" s="84">
        <v>911710</v>
      </c>
      <c r="H28" s="84">
        <v>877354</v>
      </c>
      <c r="I28" s="84">
        <v>1135542</v>
      </c>
      <c r="J28" s="84">
        <v>1370076</v>
      </c>
      <c r="K28" s="84">
        <v>1794795</v>
      </c>
      <c r="L28" s="84">
        <v>2368530</v>
      </c>
      <c r="M28" s="84">
        <v>3009958</v>
      </c>
      <c r="N28" s="84">
        <v>3023792</v>
      </c>
      <c r="O28" s="84">
        <v>2799823</v>
      </c>
      <c r="P28" s="84">
        <v>2282370</v>
      </c>
      <c r="Q28" s="84">
        <v>2763061</v>
      </c>
      <c r="R28" s="84">
        <v>3101450</v>
      </c>
      <c r="S28" s="84">
        <v>3227144</v>
      </c>
      <c r="T28" s="84">
        <v>3752602</v>
      </c>
      <c r="U28" s="84">
        <v>4134239</v>
      </c>
      <c r="V28" s="84">
        <v>3091240</v>
      </c>
      <c r="W28" s="84">
        <v>3618630</v>
      </c>
      <c r="X28" s="84">
        <v>4099097</v>
      </c>
      <c r="Y28" s="84">
        <v>4199225</v>
      </c>
      <c r="Z28" s="84">
        <v>4662434</v>
      </c>
      <c r="AA28" s="84">
        <v>5814935</v>
      </c>
      <c r="AB28" s="84">
        <v>6378893</v>
      </c>
      <c r="AC28" s="84">
        <v>6729220</v>
      </c>
      <c r="AD28" s="84">
        <v>7510517</v>
      </c>
      <c r="AE28" s="84">
        <v>8835252</v>
      </c>
      <c r="AF28" s="84">
        <v>8393517</v>
      </c>
      <c r="AG28" s="84">
        <v>10454728</v>
      </c>
      <c r="AH28" s="84">
        <v>11875581</v>
      </c>
      <c r="AI28" s="84">
        <v>14882645</v>
      </c>
      <c r="AJ28" s="84">
        <v>12262731</v>
      </c>
      <c r="AK28" s="84">
        <v>14868626</v>
      </c>
      <c r="AL28" s="84">
        <v>3387219</v>
      </c>
      <c r="AM28" s="84">
        <v>3402912</v>
      </c>
      <c r="AN28" s="84">
        <v>3571141</v>
      </c>
      <c r="AO28" s="84">
        <v>3752602</v>
      </c>
      <c r="AP28" s="84">
        <v>3859621</v>
      </c>
      <c r="AQ28" s="84">
        <v>4100970</v>
      </c>
      <c r="AR28" s="84">
        <v>4239248</v>
      </c>
      <c r="AS28" s="84">
        <v>4134239</v>
      </c>
      <c r="AT28" s="84">
        <v>3917702</v>
      </c>
      <c r="AU28" s="84">
        <v>3911825</v>
      </c>
      <c r="AV28" s="84">
        <v>3712136</v>
      </c>
      <c r="AW28" s="84">
        <v>3091240</v>
      </c>
      <c r="AX28" s="84">
        <v>2839930</v>
      </c>
      <c r="AY28" s="84">
        <v>3141287</v>
      </c>
      <c r="AZ28" s="84">
        <v>3497706</v>
      </c>
      <c r="BA28" s="84">
        <v>3618630</v>
      </c>
      <c r="BB28" s="84">
        <v>3769042</v>
      </c>
      <c r="BC28" s="84">
        <v>3456621</v>
      </c>
      <c r="BD28" s="84">
        <v>3789895</v>
      </c>
      <c r="BE28" s="84">
        <v>4099097</v>
      </c>
      <c r="BF28" s="84">
        <v>4283086</v>
      </c>
      <c r="BG28" s="84">
        <v>4316300</v>
      </c>
      <c r="BH28" s="84">
        <v>3907462</v>
      </c>
      <c r="BI28" s="84">
        <v>4199225</v>
      </c>
      <c r="BJ28" s="84">
        <v>4533429</v>
      </c>
      <c r="BK28" s="84">
        <v>4490546</v>
      </c>
      <c r="BL28" s="84">
        <v>4686373</v>
      </c>
      <c r="BM28" s="84">
        <v>4662434</v>
      </c>
      <c r="BN28" s="84">
        <v>5049925</v>
      </c>
      <c r="BO28" s="84">
        <v>5181164</v>
      </c>
      <c r="BP28" s="84">
        <v>5396959</v>
      </c>
      <c r="BQ28" s="84">
        <v>5814935</v>
      </c>
      <c r="BR28" s="84">
        <v>5776339</v>
      </c>
      <c r="BS28" s="84">
        <v>6022517</v>
      </c>
      <c r="BT28" s="84">
        <v>6113129</v>
      </c>
      <c r="BU28" s="84">
        <v>6378893</v>
      </c>
      <c r="BV28" s="84">
        <v>6641602</v>
      </c>
      <c r="BW28" s="84">
        <v>6701131</v>
      </c>
      <c r="BX28" s="84">
        <v>6383806</v>
      </c>
      <c r="BY28" s="84">
        <v>6729220</v>
      </c>
      <c r="BZ28" s="84">
        <v>6826316</v>
      </c>
      <c r="CA28" s="84">
        <v>7073356</v>
      </c>
      <c r="CB28" s="84">
        <v>7376944</v>
      </c>
      <c r="CC28" s="84">
        <v>7510517</v>
      </c>
      <c r="CD28" s="84">
        <v>7893281</v>
      </c>
      <c r="CE28" s="84">
        <v>8100045</v>
      </c>
      <c r="CF28" s="84">
        <v>8411848</v>
      </c>
      <c r="CG28" s="84">
        <v>8835252</v>
      </c>
      <c r="CH28" s="84">
        <v>8768864</v>
      </c>
      <c r="CI28" s="84">
        <v>8920802</v>
      </c>
      <c r="CJ28" s="84">
        <v>9519052</v>
      </c>
      <c r="CK28" s="84">
        <v>8393517</v>
      </c>
      <c r="CL28" s="84">
        <v>9299049</v>
      </c>
      <c r="CM28" s="84">
        <v>9650968</v>
      </c>
      <c r="CN28" s="84">
        <v>9769223</v>
      </c>
      <c r="CO28" s="84">
        <v>10454728</v>
      </c>
      <c r="CP28" s="84">
        <v>8674131</v>
      </c>
      <c r="CQ28" s="84">
        <v>9993769</v>
      </c>
      <c r="CR28" s="84">
        <v>10809986</v>
      </c>
      <c r="CS28" s="84">
        <v>11875581</v>
      </c>
      <c r="CT28" s="84">
        <v>12479436</v>
      </c>
      <c r="CU28" s="84">
        <v>13448851</v>
      </c>
      <c r="CV28" s="84">
        <v>13575020</v>
      </c>
      <c r="CW28" s="84">
        <v>14882645</v>
      </c>
      <c r="CX28" s="84">
        <v>14233849</v>
      </c>
      <c r="CY28" s="84">
        <v>12131531</v>
      </c>
      <c r="CZ28" s="84">
        <v>11570383</v>
      </c>
      <c r="DA28" s="84">
        <v>12262731</v>
      </c>
      <c r="DB28" s="84">
        <v>13021396</v>
      </c>
      <c r="DC28" s="84">
        <v>14012069</v>
      </c>
      <c r="DD28" s="84">
        <v>13557943</v>
      </c>
      <c r="DE28" s="84">
        <v>14868626</v>
      </c>
    </row>
    <row r="29" spans="1:109">
      <c r="A29" s="82" t="s">
        <v>844</v>
      </c>
      <c r="B29" s="82" t="s">
        <v>2440</v>
      </c>
      <c r="C29" s="82">
        <v>422868</v>
      </c>
      <c r="D29" s="82">
        <v>421396</v>
      </c>
      <c r="E29" s="82">
        <v>555259</v>
      </c>
      <c r="F29" s="82">
        <v>580997</v>
      </c>
      <c r="G29" s="82">
        <v>624467</v>
      </c>
      <c r="H29" s="82">
        <v>623868</v>
      </c>
      <c r="I29" s="82">
        <v>870280</v>
      </c>
      <c r="J29" s="82">
        <v>1079410</v>
      </c>
      <c r="K29" s="82">
        <v>1457942</v>
      </c>
      <c r="L29" s="82">
        <v>1970457</v>
      </c>
      <c r="M29" s="82">
        <v>2525861</v>
      </c>
      <c r="N29" s="82">
        <v>2449008</v>
      </c>
      <c r="O29" s="82">
        <v>2166097</v>
      </c>
      <c r="P29" s="82">
        <v>1658552</v>
      </c>
      <c r="Q29" s="82">
        <v>2136541</v>
      </c>
      <c r="R29" s="82">
        <v>2398717</v>
      </c>
      <c r="S29" s="82">
        <v>2483696</v>
      </c>
      <c r="T29" s="82">
        <v>2895531</v>
      </c>
      <c r="U29" s="82">
        <v>3097513</v>
      </c>
      <c r="V29" s="82">
        <v>2000508</v>
      </c>
      <c r="W29" s="82">
        <v>2513901</v>
      </c>
      <c r="X29" s="82">
        <v>2927753</v>
      </c>
      <c r="Y29" s="82">
        <v>2968362</v>
      </c>
      <c r="Z29" s="82">
        <v>3415843</v>
      </c>
      <c r="AA29" s="82">
        <v>4443216</v>
      </c>
      <c r="AB29" s="82">
        <v>4895752</v>
      </c>
      <c r="AC29" s="82">
        <v>5110389</v>
      </c>
      <c r="AD29" s="82">
        <v>5823354</v>
      </c>
      <c r="AE29" s="82">
        <v>7115858</v>
      </c>
      <c r="AF29" s="82">
        <v>6745536</v>
      </c>
      <c r="AG29" s="82">
        <v>8790514</v>
      </c>
      <c r="AH29" s="82">
        <v>10262872</v>
      </c>
      <c r="AI29" s="82">
        <v>13163067</v>
      </c>
      <c r="AJ29" s="82">
        <v>10477325</v>
      </c>
      <c r="AK29" s="82">
        <v>13027423</v>
      </c>
      <c r="AL29" s="82">
        <v>2595071</v>
      </c>
      <c r="AM29" s="82">
        <v>2570765</v>
      </c>
      <c r="AN29" s="82">
        <v>2718977</v>
      </c>
      <c r="AO29" s="82">
        <v>2895531</v>
      </c>
      <c r="AP29" s="82">
        <v>2945578</v>
      </c>
      <c r="AQ29" s="82">
        <v>3159356</v>
      </c>
      <c r="AR29" s="82">
        <v>3254660</v>
      </c>
      <c r="AS29" s="82">
        <v>3097513</v>
      </c>
      <c r="AT29" s="82">
        <v>2843693</v>
      </c>
      <c r="AU29" s="82">
        <v>2788247</v>
      </c>
      <c r="AV29" s="82">
        <v>2582770</v>
      </c>
      <c r="AW29" s="82">
        <v>2000508</v>
      </c>
      <c r="AX29" s="82">
        <v>1749039</v>
      </c>
      <c r="AY29" s="82">
        <v>2024467</v>
      </c>
      <c r="AZ29" s="82">
        <v>2361405</v>
      </c>
      <c r="BA29" s="82">
        <v>2513901</v>
      </c>
      <c r="BB29" s="82">
        <v>2645400</v>
      </c>
      <c r="BC29" s="82">
        <v>2330094</v>
      </c>
      <c r="BD29" s="82">
        <v>2635958</v>
      </c>
      <c r="BE29" s="82">
        <v>2927753</v>
      </c>
      <c r="BF29" s="82">
        <v>3094281</v>
      </c>
      <c r="BG29" s="82">
        <v>3109545</v>
      </c>
      <c r="BH29" s="82">
        <v>2687032</v>
      </c>
      <c r="BI29" s="82">
        <v>2968362</v>
      </c>
      <c r="BJ29" s="82">
        <v>3317666</v>
      </c>
      <c r="BK29" s="82">
        <v>3243648</v>
      </c>
      <c r="BL29" s="82">
        <v>3431446</v>
      </c>
      <c r="BM29" s="82">
        <v>3415843</v>
      </c>
      <c r="BN29" s="82">
        <v>3753579</v>
      </c>
      <c r="BO29" s="82">
        <v>3849140</v>
      </c>
      <c r="BP29" s="82">
        <v>4044256</v>
      </c>
      <c r="BQ29" s="82">
        <v>4443216</v>
      </c>
      <c r="BR29" s="82">
        <v>4389794</v>
      </c>
      <c r="BS29" s="82">
        <v>4621127</v>
      </c>
      <c r="BT29" s="82">
        <v>4655714</v>
      </c>
      <c r="BU29" s="82">
        <v>4895752</v>
      </c>
      <c r="BV29" s="82">
        <v>5077375</v>
      </c>
      <c r="BW29" s="82">
        <v>5098151</v>
      </c>
      <c r="BX29" s="82">
        <v>4773045</v>
      </c>
      <c r="BY29" s="82">
        <v>5110389</v>
      </c>
      <c r="BZ29" s="82">
        <v>5208685</v>
      </c>
      <c r="CA29" s="82">
        <v>5409046</v>
      </c>
      <c r="CB29" s="82">
        <v>5651118</v>
      </c>
      <c r="CC29" s="82">
        <v>5823354</v>
      </c>
      <c r="CD29" s="82">
        <v>6201924</v>
      </c>
      <c r="CE29" s="82">
        <v>6400410</v>
      </c>
      <c r="CF29" s="82">
        <v>6689764</v>
      </c>
      <c r="CG29" s="82">
        <v>7115858</v>
      </c>
      <c r="CH29" s="82">
        <v>7042226</v>
      </c>
      <c r="CI29" s="82">
        <v>7237920</v>
      </c>
      <c r="CJ29" s="82">
        <v>7807010</v>
      </c>
      <c r="CK29" s="82">
        <v>6745536</v>
      </c>
      <c r="CL29" s="82">
        <v>7660183</v>
      </c>
      <c r="CM29" s="82">
        <v>7974772</v>
      </c>
      <c r="CN29" s="82">
        <v>8075327</v>
      </c>
      <c r="CO29" s="82">
        <v>8790514</v>
      </c>
      <c r="CP29" s="82">
        <v>7018103</v>
      </c>
      <c r="CQ29" s="82">
        <v>8428289</v>
      </c>
      <c r="CR29" s="82">
        <v>9162839</v>
      </c>
      <c r="CS29" s="82">
        <v>10262872</v>
      </c>
      <c r="CT29" s="82">
        <v>10864197</v>
      </c>
      <c r="CU29" s="82">
        <v>11804345</v>
      </c>
      <c r="CV29" s="82">
        <v>11871439</v>
      </c>
      <c r="CW29" s="82">
        <v>13163067</v>
      </c>
      <c r="CX29" s="82">
        <v>12454346</v>
      </c>
      <c r="CY29" s="82">
        <v>10367908</v>
      </c>
      <c r="CZ29" s="82">
        <v>9780163</v>
      </c>
      <c r="DA29" s="82">
        <v>10477325</v>
      </c>
      <c r="DB29" s="82">
        <v>11258691</v>
      </c>
      <c r="DC29" s="82">
        <v>12186941</v>
      </c>
      <c r="DD29" s="82">
        <v>11716937</v>
      </c>
      <c r="DE29" s="82">
        <v>13027423</v>
      </c>
    </row>
    <row r="30" spans="1:109">
      <c r="A30" s="82" t="s">
        <v>846</v>
      </c>
      <c r="B30" s="82" t="s">
        <v>2441</v>
      </c>
      <c r="C30" s="82">
        <v>209371</v>
      </c>
      <c r="D30" s="82">
        <v>239774</v>
      </c>
      <c r="E30" s="82">
        <v>248923</v>
      </c>
      <c r="F30" s="82">
        <v>259915</v>
      </c>
      <c r="G30" s="82">
        <v>287243</v>
      </c>
      <c r="H30" s="82">
        <v>253486</v>
      </c>
      <c r="I30" s="82">
        <v>265262</v>
      </c>
      <c r="J30" s="82">
        <v>290666</v>
      </c>
      <c r="K30" s="82">
        <v>336853</v>
      </c>
      <c r="L30" s="82">
        <v>398073</v>
      </c>
      <c r="M30" s="82">
        <v>484097</v>
      </c>
      <c r="N30" s="82">
        <v>574784</v>
      </c>
      <c r="O30" s="82">
        <v>633726</v>
      </c>
      <c r="P30" s="82">
        <v>623818</v>
      </c>
      <c r="Q30" s="82">
        <v>626520</v>
      </c>
      <c r="R30" s="82">
        <v>702733</v>
      </c>
      <c r="S30" s="82">
        <v>743448</v>
      </c>
      <c r="T30" s="82">
        <v>857071</v>
      </c>
      <c r="U30" s="82">
        <v>1036726</v>
      </c>
      <c r="V30" s="82">
        <v>1090732</v>
      </c>
      <c r="W30" s="82">
        <v>1104729</v>
      </c>
      <c r="X30" s="82">
        <v>1171344</v>
      </c>
      <c r="Y30" s="82">
        <v>1230863</v>
      </c>
      <c r="Z30" s="82">
        <v>1246591</v>
      </c>
      <c r="AA30" s="82">
        <v>1371719</v>
      </c>
      <c r="AB30" s="82">
        <v>1483141</v>
      </c>
      <c r="AC30" s="82">
        <v>1618831</v>
      </c>
      <c r="AD30" s="82">
        <v>1687163</v>
      </c>
      <c r="AE30" s="82">
        <v>1719394</v>
      </c>
      <c r="AF30" s="82">
        <v>1647981</v>
      </c>
      <c r="AG30" s="82">
        <v>1664214</v>
      </c>
      <c r="AH30" s="82">
        <v>1612709</v>
      </c>
      <c r="AI30" s="82">
        <v>1719578</v>
      </c>
      <c r="AJ30" s="82">
        <v>1785406</v>
      </c>
      <c r="AK30" s="82">
        <v>1841203</v>
      </c>
      <c r="AL30" s="82">
        <v>792148</v>
      </c>
      <c r="AM30" s="82">
        <v>832147</v>
      </c>
      <c r="AN30" s="82">
        <v>852164</v>
      </c>
      <c r="AO30" s="82">
        <v>857071</v>
      </c>
      <c r="AP30" s="82">
        <v>914043</v>
      </c>
      <c r="AQ30" s="82">
        <v>941614</v>
      </c>
      <c r="AR30" s="82">
        <v>984588</v>
      </c>
      <c r="AS30" s="82">
        <v>1036726</v>
      </c>
      <c r="AT30" s="82">
        <v>1074009</v>
      </c>
      <c r="AU30" s="82">
        <v>1123578</v>
      </c>
      <c r="AV30" s="82">
        <v>1129366</v>
      </c>
      <c r="AW30" s="82">
        <v>1090732</v>
      </c>
      <c r="AX30" s="82">
        <v>1090891</v>
      </c>
      <c r="AY30" s="82">
        <v>1116820</v>
      </c>
      <c r="AZ30" s="82">
        <v>1136301</v>
      </c>
      <c r="BA30" s="82">
        <v>1104729</v>
      </c>
      <c r="BB30" s="82">
        <v>1123642</v>
      </c>
      <c r="BC30" s="82">
        <v>1126527</v>
      </c>
      <c r="BD30" s="82">
        <v>1153937</v>
      </c>
      <c r="BE30" s="82">
        <v>1171344</v>
      </c>
      <c r="BF30" s="82">
        <v>1188805</v>
      </c>
      <c r="BG30" s="82">
        <v>1206755</v>
      </c>
      <c r="BH30" s="82">
        <v>1220430</v>
      </c>
      <c r="BI30" s="82">
        <v>1230863</v>
      </c>
      <c r="BJ30" s="82">
        <v>1215763</v>
      </c>
      <c r="BK30" s="82">
        <v>1246898</v>
      </c>
      <c r="BL30" s="82">
        <v>1254927</v>
      </c>
      <c r="BM30" s="82">
        <v>1246591</v>
      </c>
      <c r="BN30" s="82">
        <v>1296346</v>
      </c>
      <c r="BO30" s="82">
        <v>1332024</v>
      </c>
      <c r="BP30" s="82">
        <v>1352703</v>
      </c>
      <c r="BQ30" s="82">
        <v>1371719</v>
      </c>
      <c r="BR30" s="82">
        <v>1386545</v>
      </c>
      <c r="BS30" s="82">
        <v>1401390</v>
      </c>
      <c r="BT30" s="82">
        <v>1457415</v>
      </c>
      <c r="BU30" s="82">
        <v>1483141</v>
      </c>
      <c r="BV30" s="82">
        <v>1564227</v>
      </c>
      <c r="BW30" s="82">
        <v>1602980</v>
      </c>
      <c r="BX30" s="82">
        <v>1610761</v>
      </c>
      <c r="BY30" s="82">
        <v>1618831</v>
      </c>
      <c r="BZ30" s="82">
        <v>1617631</v>
      </c>
      <c r="CA30" s="82">
        <v>1664310</v>
      </c>
      <c r="CB30" s="82">
        <v>1725826</v>
      </c>
      <c r="CC30" s="82">
        <v>1687163</v>
      </c>
      <c r="CD30" s="82">
        <v>1691357</v>
      </c>
      <c r="CE30" s="82">
        <v>1699635</v>
      </c>
      <c r="CF30" s="82">
        <v>1722084</v>
      </c>
      <c r="CG30" s="82">
        <v>1719394</v>
      </c>
      <c r="CH30" s="82">
        <v>1726638</v>
      </c>
      <c r="CI30" s="82">
        <v>1682883</v>
      </c>
      <c r="CJ30" s="82">
        <v>1712041</v>
      </c>
      <c r="CK30" s="82">
        <v>1647981</v>
      </c>
      <c r="CL30" s="82">
        <v>1638867</v>
      </c>
      <c r="CM30" s="82">
        <v>1676196</v>
      </c>
      <c r="CN30" s="82">
        <v>1693896</v>
      </c>
      <c r="CO30" s="82">
        <v>1664214</v>
      </c>
      <c r="CP30" s="82">
        <v>1656028</v>
      </c>
      <c r="CQ30" s="82">
        <v>1565481</v>
      </c>
      <c r="CR30" s="82">
        <v>1647147</v>
      </c>
      <c r="CS30" s="82">
        <v>1612709</v>
      </c>
      <c r="CT30" s="82">
        <v>1615238</v>
      </c>
      <c r="CU30" s="82">
        <v>1644506</v>
      </c>
      <c r="CV30" s="82">
        <v>1703581</v>
      </c>
      <c r="CW30" s="82">
        <v>1719578</v>
      </c>
      <c r="CX30" s="82">
        <v>1779503</v>
      </c>
      <c r="CY30" s="82">
        <v>1763623</v>
      </c>
      <c r="CZ30" s="82">
        <v>1790220</v>
      </c>
      <c r="DA30" s="82">
        <v>1785406</v>
      </c>
      <c r="DB30" s="82">
        <v>1762705</v>
      </c>
      <c r="DC30" s="82">
        <v>1825128</v>
      </c>
      <c r="DD30" s="82">
        <v>1841006</v>
      </c>
      <c r="DE30" s="82">
        <v>1841203</v>
      </c>
    </row>
    <row r="31" spans="1:109">
      <c r="A31" s="82" t="s">
        <v>847</v>
      </c>
      <c r="B31" s="82" t="s">
        <v>2454</v>
      </c>
      <c r="C31" s="82">
        <v>145440</v>
      </c>
      <c r="D31" s="82">
        <v>165945</v>
      </c>
      <c r="E31" s="82">
        <v>171435</v>
      </c>
      <c r="F31" s="82">
        <v>183585</v>
      </c>
      <c r="G31" s="82">
        <v>207337</v>
      </c>
      <c r="H31" s="82">
        <v>173582</v>
      </c>
      <c r="I31" s="82">
        <v>176246</v>
      </c>
      <c r="J31" s="82">
        <v>197357</v>
      </c>
      <c r="K31" s="82">
        <v>232547</v>
      </c>
      <c r="L31" s="82">
        <v>276512</v>
      </c>
      <c r="M31" s="82">
        <v>342977</v>
      </c>
      <c r="N31" s="82">
        <v>426767</v>
      </c>
      <c r="O31" s="82">
        <v>479415</v>
      </c>
      <c r="P31" s="82">
        <v>456567</v>
      </c>
      <c r="Q31" s="82">
        <v>435806</v>
      </c>
      <c r="R31" s="82">
        <v>461363</v>
      </c>
      <c r="S31" s="82">
        <v>491548</v>
      </c>
      <c r="T31" s="82">
        <v>570072</v>
      </c>
      <c r="U31" s="82">
        <v>710647</v>
      </c>
      <c r="V31" s="82">
        <v>760799</v>
      </c>
      <c r="W31" s="82">
        <v>757650</v>
      </c>
      <c r="X31" s="82">
        <v>773214</v>
      </c>
      <c r="Y31" s="82">
        <v>806054</v>
      </c>
      <c r="Z31" s="82">
        <v>826131</v>
      </c>
      <c r="AA31" s="82">
        <v>873515</v>
      </c>
      <c r="AB31" s="82">
        <v>945814</v>
      </c>
      <c r="AC31" s="82">
        <v>1044587</v>
      </c>
      <c r="AD31" s="82">
        <v>1099399</v>
      </c>
      <c r="AE31" s="82">
        <v>1080474</v>
      </c>
      <c r="AF31" s="82">
        <v>1014475</v>
      </c>
      <c r="AG31" s="82">
        <v>996139</v>
      </c>
      <c r="AH31" s="82">
        <v>953562</v>
      </c>
      <c r="AI31" s="82">
        <v>959709</v>
      </c>
      <c r="AJ31" s="82">
        <v>981219</v>
      </c>
      <c r="AK31" s="82">
        <v>986329</v>
      </c>
      <c r="AL31" s="82">
        <v>509622</v>
      </c>
      <c r="AM31" s="82">
        <v>540734</v>
      </c>
      <c r="AN31" s="82">
        <v>558923</v>
      </c>
      <c r="AO31" s="82">
        <v>570072</v>
      </c>
      <c r="AP31" s="82">
        <v>607319</v>
      </c>
      <c r="AQ31" s="82">
        <v>623785</v>
      </c>
      <c r="AR31" s="82">
        <v>657125</v>
      </c>
      <c r="AS31" s="82">
        <v>710647</v>
      </c>
      <c r="AT31" s="82">
        <v>730336</v>
      </c>
      <c r="AU31" s="82">
        <v>773563</v>
      </c>
      <c r="AV31" s="82">
        <v>766630</v>
      </c>
      <c r="AW31" s="82">
        <v>760799</v>
      </c>
      <c r="AX31" s="82">
        <v>750241</v>
      </c>
      <c r="AY31" s="82">
        <v>752713</v>
      </c>
      <c r="AZ31" s="82">
        <v>761643</v>
      </c>
      <c r="BA31" s="82">
        <v>757650</v>
      </c>
      <c r="BB31" s="82">
        <v>764238</v>
      </c>
      <c r="BC31" s="82">
        <v>761223</v>
      </c>
      <c r="BD31" s="82">
        <v>775382</v>
      </c>
      <c r="BE31" s="82">
        <v>773214</v>
      </c>
      <c r="BF31" s="82">
        <v>774587</v>
      </c>
      <c r="BG31" s="82">
        <v>783032</v>
      </c>
      <c r="BH31" s="82">
        <v>786759</v>
      </c>
      <c r="BI31" s="82">
        <v>806054</v>
      </c>
      <c r="BJ31" s="82">
        <v>807542</v>
      </c>
      <c r="BK31" s="82">
        <v>831257</v>
      </c>
      <c r="BL31" s="82">
        <v>842073</v>
      </c>
      <c r="BM31" s="82">
        <v>826131</v>
      </c>
      <c r="BN31" s="82">
        <v>828933</v>
      </c>
      <c r="BO31" s="82">
        <v>854720</v>
      </c>
      <c r="BP31" s="82">
        <v>856520</v>
      </c>
      <c r="BQ31" s="82">
        <v>873515</v>
      </c>
      <c r="BR31" s="82">
        <v>866903</v>
      </c>
      <c r="BS31" s="82">
        <v>884717</v>
      </c>
      <c r="BT31" s="82">
        <v>931963</v>
      </c>
      <c r="BU31" s="82">
        <v>945814</v>
      </c>
      <c r="BV31" s="82">
        <v>1009875</v>
      </c>
      <c r="BW31" s="82">
        <v>1036793</v>
      </c>
      <c r="BX31" s="82">
        <v>1034014</v>
      </c>
      <c r="BY31" s="82">
        <v>1044587</v>
      </c>
      <c r="BZ31" s="82">
        <v>1038583</v>
      </c>
      <c r="CA31" s="82">
        <v>1073328</v>
      </c>
      <c r="CB31" s="82">
        <v>1107279</v>
      </c>
      <c r="CC31" s="82">
        <v>1099399</v>
      </c>
      <c r="CD31" s="82">
        <v>1088146</v>
      </c>
      <c r="CE31" s="82">
        <v>1081547</v>
      </c>
      <c r="CF31" s="82">
        <v>1083532</v>
      </c>
      <c r="CG31" s="82">
        <v>1080474</v>
      </c>
      <c r="CH31" s="82">
        <v>1081871</v>
      </c>
      <c r="CI31" s="82">
        <v>1035148</v>
      </c>
      <c r="CJ31" s="82">
        <v>1033975</v>
      </c>
      <c r="CK31" s="82">
        <v>1014475</v>
      </c>
      <c r="CL31" s="82">
        <v>986524</v>
      </c>
      <c r="CM31" s="82">
        <v>982760</v>
      </c>
      <c r="CN31" s="82">
        <v>984805</v>
      </c>
      <c r="CO31" s="82">
        <v>996139</v>
      </c>
      <c r="CP31" s="82">
        <v>963255</v>
      </c>
      <c r="CQ31" s="82">
        <v>948721</v>
      </c>
      <c r="CR31" s="82">
        <v>971691</v>
      </c>
      <c r="CS31" s="82">
        <v>953562</v>
      </c>
      <c r="CT31" s="82">
        <v>953669</v>
      </c>
      <c r="CU31" s="82">
        <v>949029</v>
      </c>
      <c r="CV31" s="82">
        <v>954262</v>
      </c>
      <c r="CW31" s="82">
        <v>959709</v>
      </c>
      <c r="CX31" s="82">
        <v>961209</v>
      </c>
      <c r="CY31" s="82">
        <v>962030</v>
      </c>
      <c r="CZ31" s="82">
        <v>983123</v>
      </c>
      <c r="DA31" s="82">
        <v>981219</v>
      </c>
      <c r="DB31" s="82">
        <v>974015</v>
      </c>
      <c r="DC31" s="82">
        <v>985193</v>
      </c>
      <c r="DD31" s="82">
        <v>996786</v>
      </c>
      <c r="DE31" s="82">
        <v>986329</v>
      </c>
    </row>
    <row r="32" spans="1:109">
      <c r="A32" s="82" t="s">
        <v>848</v>
      </c>
      <c r="B32" s="82" t="s">
        <v>2449</v>
      </c>
      <c r="C32" s="82">
        <v>63931</v>
      </c>
      <c r="D32" s="82">
        <v>73829</v>
      </c>
      <c r="E32" s="82">
        <v>77488</v>
      </c>
      <c r="F32" s="82">
        <v>76330</v>
      </c>
      <c r="G32" s="82">
        <v>79906</v>
      </c>
      <c r="H32" s="82">
        <v>79904</v>
      </c>
      <c r="I32" s="82">
        <v>89016</v>
      </c>
      <c r="J32" s="82">
        <v>93309</v>
      </c>
      <c r="K32" s="82">
        <v>104305</v>
      </c>
      <c r="L32" s="82">
        <v>121561</v>
      </c>
      <c r="M32" s="82">
        <v>141120</v>
      </c>
      <c r="N32" s="82">
        <v>148017</v>
      </c>
      <c r="O32" s="82">
        <v>154311</v>
      </c>
      <c r="P32" s="82">
        <v>167251</v>
      </c>
      <c r="Q32" s="82">
        <v>190714</v>
      </c>
      <c r="R32" s="82">
        <v>241371</v>
      </c>
      <c r="S32" s="82">
        <v>251900</v>
      </c>
      <c r="T32" s="82">
        <v>286999</v>
      </c>
      <c r="U32" s="82">
        <v>326079</v>
      </c>
      <c r="V32" s="82">
        <v>329933</v>
      </c>
      <c r="W32" s="82">
        <v>347079</v>
      </c>
      <c r="X32" s="82">
        <v>398130</v>
      </c>
      <c r="Y32" s="82">
        <v>424809</v>
      </c>
      <c r="Z32" s="82">
        <v>420459</v>
      </c>
      <c r="AA32" s="82">
        <v>498204</v>
      </c>
      <c r="AB32" s="82">
        <v>537327</v>
      </c>
      <c r="AC32" s="82">
        <v>574244</v>
      </c>
      <c r="AD32" s="82">
        <v>587764</v>
      </c>
      <c r="AE32" s="82">
        <v>638921</v>
      </c>
      <c r="AF32" s="82">
        <v>633507</v>
      </c>
      <c r="AG32" s="82">
        <v>668075</v>
      </c>
      <c r="AH32" s="82">
        <v>659147</v>
      </c>
      <c r="AI32" s="82">
        <v>759868</v>
      </c>
      <c r="AJ32" s="82">
        <v>804187</v>
      </c>
      <c r="AK32" s="82">
        <v>854874</v>
      </c>
      <c r="AL32" s="82">
        <v>282526</v>
      </c>
      <c r="AM32" s="82">
        <v>291413</v>
      </c>
      <c r="AN32" s="82">
        <v>293241</v>
      </c>
      <c r="AO32" s="82">
        <v>286999</v>
      </c>
      <c r="AP32" s="82">
        <v>306724</v>
      </c>
      <c r="AQ32" s="82">
        <v>317829</v>
      </c>
      <c r="AR32" s="82">
        <v>327463</v>
      </c>
      <c r="AS32" s="82">
        <v>326079</v>
      </c>
      <c r="AT32" s="82">
        <v>343673</v>
      </c>
      <c r="AU32" s="82">
        <v>350014</v>
      </c>
      <c r="AV32" s="82">
        <v>362736</v>
      </c>
      <c r="AW32" s="82">
        <v>329933</v>
      </c>
      <c r="AX32" s="82">
        <v>340650</v>
      </c>
      <c r="AY32" s="82">
        <v>364107</v>
      </c>
      <c r="AZ32" s="82">
        <v>374657</v>
      </c>
      <c r="BA32" s="82">
        <v>347079</v>
      </c>
      <c r="BB32" s="82">
        <v>359404</v>
      </c>
      <c r="BC32" s="82">
        <v>365304</v>
      </c>
      <c r="BD32" s="82">
        <v>378555</v>
      </c>
      <c r="BE32" s="82">
        <v>398130</v>
      </c>
      <c r="BF32" s="82">
        <v>414218</v>
      </c>
      <c r="BG32" s="82">
        <v>423723</v>
      </c>
      <c r="BH32" s="82">
        <v>433671</v>
      </c>
      <c r="BI32" s="82">
        <v>424809</v>
      </c>
      <c r="BJ32" s="82">
        <v>408221</v>
      </c>
      <c r="BK32" s="82">
        <v>415641</v>
      </c>
      <c r="BL32" s="82">
        <v>412854</v>
      </c>
      <c r="BM32" s="82">
        <v>420459</v>
      </c>
      <c r="BN32" s="82">
        <v>467413</v>
      </c>
      <c r="BO32" s="82">
        <v>477304</v>
      </c>
      <c r="BP32" s="82">
        <v>496183</v>
      </c>
      <c r="BQ32" s="82">
        <v>498204</v>
      </c>
      <c r="BR32" s="82">
        <v>519642</v>
      </c>
      <c r="BS32" s="82">
        <v>516673</v>
      </c>
      <c r="BT32" s="82">
        <v>525452</v>
      </c>
      <c r="BU32" s="82">
        <v>537327</v>
      </c>
      <c r="BV32" s="82">
        <v>554352</v>
      </c>
      <c r="BW32" s="82">
        <v>566187</v>
      </c>
      <c r="BX32" s="82">
        <v>576747</v>
      </c>
      <c r="BY32" s="82">
        <v>574244</v>
      </c>
      <c r="BZ32" s="82">
        <v>579048</v>
      </c>
      <c r="CA32" s="82">
        <v>590982</v>
      </c>
      <c r="CB32" s="82">
        <v>618547</v>
      </c>
      <c r="CC32" s="82">
        <v>587764</v>
      </c>
      <c r="CD32" s="82">
        <v>603211</v>
      </c>
      <c r="CE32" s="82">
        <v>618088</v>
      </c>
      <c r="CF32" s="82">
        <v>638552</v>
      </c>
      <c r="CG32" s="82">
        <v>638921</v>
      </c>
      <c r="CH32" s="82">
        <v>644767</v>
      </c>
      <c r="CI32" s="82">
        <v>647734</v>
      </c>
      <c r="CJ32" s="82">
        <v>678066</v>
      </c>
      <c r="CK32" s="82">
        <v>633507</v>
      </c>
      <c r="CL32" s="82">
        <v>652342</v>
      </c>
      <c r="CM32" s="82">
        <v>693437</v>
      </c>
      <c r="CN32" s="82">
        <v>709091</v>
      </c>
      <c r="CO32" s="82">
        <v>668075</v>
      </c>
      <c r="CP32" s="82">
        <v>692772</v>
      </c>
      <c r="CQ32" s="82">
        <v>616760</v>
      </c>
      <c r="CR32" s="82">
        <v>675457</v>
      </c>
      <c r="CS32" s="82">
        <v>659147</v>
      </c>
      <c r="CT32" s="82">
        <v>661569</v>
      </c>
      <c r="CU32" s="82">
        <v>695477</v>
      </c>
      <c r="CV32" s="82">
        <v>749320</v>
      </c>
      <c r="CW32" s="82">
        <v>759868</v>
      </c>
      <c r="CX32" s="82">
        <v>818294</v>
      </c>
      <c r="CY32" s="82">
        <v>801593</v>
      </c>
      <c r="CZ32" s="82">
        <v>807097</v>
      </c>
      <c r="DA32" s="82">
        <v>804187</v>
      </c>
      <c r="DB32" s="82">
        <v>788691</v>
      </c>
      <c r="DC32" s="82">
        <v>839935</v>
      </c>
      <c r="DD32" s="82">
        <v>844220</v>
      </c>
      <c r="DE32" s="82">
        <v>854874</v>
      </c>
    </row>
    <row r="33" spans="1:109">
      <c r="A33" s="84" t="s">
        <v>850</v>
      </c>
      <c r="B33" s="84" t="s">
        <v>2444</v>
      </c>
      <c r="C33" s="84">
        <v>97505</v>
      </c>
      <c r="D33" s="84">
        <v>121569</v>
      </c>
      <c r="E33" s="84">
        <v>135045</v>
      </c>
      <c r="F33" s="84">
        <v>144734</v>
      </c>
      <c r="G33" s="84">
        <v>143312</v>
      </c>
      <c r="H33" s="84">
        <v>119502</v>
      </c>
      <c r="I33" s="84">
        <v>129816</v>
      </c>
      <c r="J33" s="84">
        <v>140958</v>
      </c>
      <c r="K33" s="84">
        <v>157386</v>
      </c>
      <c r="L33" s="84">
        <v>189495</v>
      </c>
      <c r="M33" s="84">
        <v>211765</v>
      </c>
      <c r="N33" s="84">
        <v>240556</v>
      </c>
      <c r="O33" s="84">
        <v>239529</v>
      </c>
      <c r="P33" s="84">
        <v>260553</v>
      </c>
      <c r="Q33" s="84">
        <v>308185</v>
      </c>
      <c r="R33" s="84">
        <v>384067</v>
      </c>
      <c r="S33" s="84">
        <v>409174</v>
      </c>
      <c r="T33" s="84">
        <v>459549</v>
      </c>
      <c r="U33" s="84">
        <v>582932</v>
      </c>
      <c r="V33" s="84">
        <v>604793</v>
      </c>
      <c r="W33" s="84">
        <v>623170</v>
      </c>
      <c r="X33" s="84">
        <v>676804</v>
      </c>
      <c r="Y33" s="84">
        <v>700499</v>
      </c>
      <c r="Z33" s="84">
        <v>746629</v>
      </c>
      <c r="AA33" s="84">
        <v>866517</v>
      </c>
      <c r="AB33" s="84">
        <v>922005</v>
      </c>
      <c r="AC33" s="84">
        <v>997837</v>
      </c>
      <c r="AD33" s="84">
        <v>1007767</v>
      </c>
      <c r="AE33" s="84">
        <v>1028922</v>
      </c>
      <c r="AF33" s="84">
        <v>1046640</v>
      </c>
      <c r="AG33" s="84">
        <v>1096047</v>
      </c>
      <c r="AH33" s="84">
        <v>1114929</v>
      </c>
      <c r="AI33" s="84">
        <v>1234955</v>
      </c>
      <c r="AJ33" s="84">
        <v>1272243</v>
      </c>
      <c r="AK33" s="84">
        <v>1342341</v>
      </c>
      <c r="AL33" s="84">
        <v>448030</v>
      </c>
      <c r="AM33" s="84">
        <v>468832</v>
      </c>
      <c r="AN33" s="84">
        <v>471935</v>
      </c>
      <c r="AO33" s="84">
        <v>459549</v>
      </c>
      <c r="AP33" s="84">
        <v>524568</v>
      </c>
      <c r="AQ33" s="84">
        <v>539915</v>
      </c>
      <c r="AR33" s="84">
        <v>565423</v>
      </c>
      <c r="AS33" s="84">
        <v>582932</v>
      </c>
      <c r="AT33" s="84">
        <v>596659</v>
      </c>
      <c r="AU33" s="84">
        <v>612358</v>
      </c>
      <c r="AV33" s="84">
        <v>628986</v>
      </c>
      <c r="AW33" s="84">
        <v>604793</v>
      </c>
      <c r="AX33" s="84">
        <v>622846</v>
      </c>
      <c r="AY33" s="84">
        <v>644413</v>
      </c>
      <c r="AZ33" s="84">
        <v>650294</v>
      </c>
      <c r="BA33" s="84">
        <v>623170</v>
      </c>
      <c r="BB33" s="84">
        <v>626111</v>
      </c>
      <c r="BC33" s="84">
        <v>629562</v>
      </c>
      <c r="BD33" s="84">
        <v>650139</v>
      </c>
      <c r="BE33" s="84">
        <v>676804</v>
      </c>
      <c r="BF33" s="84">
        <v>702151</v>
      </c>
      <c r="BG33" s="84">
        <v>716173</v>
      </c>
      <c r="BH33" s="84">
        <v>711057</v>
      </c>
      <c r="BI33" s="84">
        <v>700499</v>
      </c>
      <c r="BJ33" s="84">
        <v>707025</v>
      </c>
      <c r="BK33" s="84">
        <v>729696</v>
      </c>
      <c r="BL33" s="84">
        <v>729030</v>
      </c>
      <c r="BM33" s="84">
        <v>746629</v>
      </c>
      <c r="BN33" s="84">
        <v>794221</v>
      </c>
      <c r="BO33" s="84">
        <v>829542</v>
      </c>
      <c r="BP33" s="84">
        <v>848303</v>
      </c>
      <c r="BQ33" s="84">
        <v>866517</v>
      </c>
      <c r="BR33" s="84">
        <v>885077</v>
      </c>
      <c r="BS33" s="84">
        <v>885715</v>
      </c>
      <c r="BT33" s="84">
        <v>895337</v>
      </c>
      <c r="BU33" s="84">
        <v>922005</v>
      </c>
      <c r="BV33" s="84">
        <v>970269</v>
      </c>
      <c r="BW33" s="84">
        <v>991433</v>
      </c>
      <c r="BX33" s="84">
        <v>998959</v>
      </c>
      <c r="BY33" s="84">
        <v>997837</v>
      </c>
      <c r="BZ33" s="84">
        <v>1009767</v>
      </c>
      <c r="CA33" s="84">
        <v>1027354</v>
      </c>
      <c r="CB33" s="84">
        <v>1055234</v>
      </c>
      <c r="CC33" s="84">
        <v>1007767</v>
      </c>
      <c r="CD33" s="84">
        <v>997777</v>
      </c>
      <c r="CE33" s="84">
        <v>1006633</v>
      </c>
      <c r="CF33" s="84">
        <v>1031570</v>
      </c>
      <c r="CG33" s="84">
        <v>1028922</v>
      </c>
      <c r="CH33" s="84">
        <v>1060687</v>
      </c>
      <c r="CI33" s="84">
        <v>1062760</v>
      </c>
      <c r="CJ33" s="84">
        <v>1093039</v>
      </c>
      <c r="CK33" s="84">
        <v>1046640</v>
      </c>
      <c r="CL33" s="84">
        <v>1056815</v>
      </c>
      <c r="CM33" s="84">
        <v>1095663</v>
      </c>
      <c r="CN33" s="84">
        <v>1118789</v>
      </c>
      <c r="CO33" s="84">
        <v>1096047</v>
      </c>
      <c r="CP33" s="84">
        <v>1104420</v>
      </c>
      <c r="CQ33" s="84">
        <v>1029876</v>
      </c>
      <c r="CR33" s="84">
        <v>1113295</v>
      </c>
      <c r="CS33" s="84">
        <v>1114929</v>
      </c>
      <c r="CT33" s="84">
        <v>1114132</v>
      </c>
      <c r="CU33" s="84">
        <v>1176299</v>
      </c>
      <c r="CV33" s="84">
        <v>1223982</v>
      </c>
      <c r="CW33" s="84">
        <v>1234955</v>
      </c>
      <c r="CX33" s="84">
        <v>1292476</v>
      </c>
      <c r="CY33" s="84">
        <v>1279674</v>
      </c>
      <c r="CZ33" s="84">
        <v>1283026</v>
      </c>
      <c r="DA33" s="84">
        <v>1272243</v>
      </c>
      <c r="DB33" s="84">
        <v>1258477</v>
      </c>
      <c r="DC33" s="84">
        <v>1325516</v>
      </c>
      <c r="DD33" s="84">
        <v>1330655</v>
      </c>
      <c r="DE33" s="84">
        <v>1342341</v>
      </c>
    </row>
    <row r="34" spans="1:109">
      <c r="A34" s="82" t="s">
        <v>852</v>
      </c>
      <c r="B34" s="82" t="s">
        <v>2445</v>
      </c>
      <c r="C34" s="82">
        <v>63931</v>
      </c>
      <c r="D34" s="82">
        <v>73829</v>
      </c>
      <c r="E34" s="82">
        <v>77488</v>
      </c>
      <c r="F34" s="82">
        <v>76330</v>
      </c>
      <c r="G34" s="82">
        <v>79906</v>
      </c>
      <c r="H34" s="82">
        <v>79904</v>
      </c>
      <c r="I34" s="82">
        <v>89016</v>
      </c>
      <c r="J34" s="82">
        <v>93309</v>
      </c>
      <c r="K34" s="82">
        <v>104305</v>
      </c>
      <c r="L34" s="82">
        <v>121561</v>
      </c>
      <c r="M34" s="82">
        <v>141120</v>
      </c>
      <c r="N34" s="82">
        <v>148017</v>
      </c>
      <c r="O34" s="82">
        <v>154311</v>
      </c>
      <c r="P34" s="82">
        <v>167251</v>
      </c>
      <c r="Q34" s="82">
        <v>190714</v>
      </c>
      <c r="R34" s="82">
        <v>241371</v>
      </c>
      <c r="S34" s="82">
        <v>251900</v>
      </c>
      <c r="T34" s="82">
        <v>286999</v>
      </c>
      <c r="U34" s="82">
        <v>326079</v>
      </c>
      <c r="V34" s="82">
        <v>329933</v>
      </c>
      <c r="W34" s="82">
        <v>347079</v>
      </c>
      <c r="X34" s="82">
        <v>398130</v>
      </c>
      <c r="Y34" s="82">
        <v>424809</v>
      </c>
      <c r="Z34" s="82">
        <v>420459</v>
      </c>
      <c r="AA34" s="82">
        <v>498204</v>
      </c>
      <c r="AB34" s="82">
        <v>537327</v>
      </c>
      <c r="AC34" s="82">
        <v>574244</v>
      </c>
      <c r="AD34" s="82">
        <v>587764</v>
      </c>
      <c r="AE34" s="82">
        <v>638921</v>
      </c>
      <c r="AF34" s="82">
        <v>633507</v>
      </c>
      <c r="AG34" s="82">
        <v>668075</v>
      </c>
      <c r="AH34" s="82">
        <v>659147</v>
      </c>
      <c r="AI34" s="82">
        <v>759868</v>
      </c>
      <c r="AJ34" s="82">
        <v>804187</v>
      </c>
      <c r="AK34" s="82">
        <v>854874</v>
      </c>
      <c r="AL34" s="82">
        <v>282526</v>
      </c>
      <c r="AM34" s="82">
        <v>291413</v>
      </c>
      <c r="AN34" s="82">
        <v>293241</v>
      </c>
      <c r="AO34" s="82">
        <v>286999</v>
      </c>
      <c r="AP34" s="82">
        <v>306724</v>
      </c>
      <c r="AQ34" s="82">
        <v>317829</v>
      </c>
      <c r="AR34" s="82">
        <v>327463</v>
      </c>
      <c r="AS34" s="82">
        <v>326079</v>
      </c>
      <c r="AT34" s="82">
        <v>343673</v>
      </c>
      <c r="AU34" s="82">
        <v>350014</v>
      </c>
      <c r="AV34" s="82">
        <v>362736</v>
      </c>
      <c r="AW34" s="82">
        <v>329933</v>
      </c>
      <c r="AX34" s="82">
        <v>340650</v>
      </c>
      <c r="AY34" s="82">
        <v>364107</v>
      </c>
      <c r="AZ34" s="82">
        <v>374657</v>
      </c>
      <c r="BA34" s="82">
        <v>347079</v>
      </c>
      <c r="BB34" s="82">
        <v>359404</v>
      </c>
      <c r="BC34" s="82">
        <v>365304</v>
      </c>
      <c r="BD34" s="82">
        <v>378555</v>
      </c>
      <c r="BE34" s="82">
        <v>398130</v>
      </c>
      <c r="BF34" s="82">
        <v>414218</v>
      </c>
      <c r="BG34" s="82">
        <v>423723</v>
      </c>
      <c r="BH34" s="82">
        <v>433671</v>
      </c>
      <c r="BI34" s="82">
        <v>424809</v>
      </c>
      <c r="BJ34" s="82">
        <v>408221</v>
      </c>
      <c r="BK34" s="82">
        <v>415641</v>
      </c>
      <c r="BL34" s="82">
        <v>412854</v>
      </c>
      <c r="BM34" s="82">
        <v>420459</v>
      </c>
      <c r="BN34" s="82">
        <v>467413</v>
      </c>
      <c r="BO34" s="82">
        <v>477304</v>
      </c>
      <c r="BP34" s="82">
        <v>496183</v>
      </c>
      <c r="BQ34" s="82">
        <v>498204</v>
      </c>
      <c r="BR34" s="82">
        <v>519642</v>
      </c>
      <c r="BS34" s="82">
        <v>516673</v>
      </c>
      <c r="BT34" s="82">
        <v>525452</v>
      </c>
      <c r="BU34" s="82">
        <v>537327</v>
      </c>
      <c r="BV34" s="82">
        <v>554352</v>
      </c>
      <c r="BW34" s="82">
        <v>566187</v>
      </c>
      <c r="BX34" s="82">
        <v>576747</v>
      </c>
      <c r="BY34" s="82">
        <v>574244</v>
      </c>
      <c r="BZ34" s="82">
        <v>579048</v>
      </c>
      <c r="CA34" s="82">
        <v>590982</v>
      </c>
      <c r="CB34" s="82">
        <v>618547</v>
      </c>
      <c r="CC34" s="82">
        <v>587764</v>
      </c>
      <c r="CD34" s="82">
        <v>603211</v>
      </c>
      <c r="CE34" s="82">
        <v>618088</v>
      </c>
      <c r="CF34" s="82">
        <v>638552</v>
      </c>
      <c r="CG34" s="82">
        <v>638921</v>
      </c>
      <c r="CH34" s="82">
        <v>644767</v>
      </c>
      <c r="CI34" s="82">
        <v>647734</v>
      </c>
      <c r="CJ34" s="82">
        <v>678066</v>
      </c>
      <c r="CK34" s="82">
        <v>633507</v>
      </c>
      <c r="CL34" s="82">
        <v>652342</v>
      </c>
      <c r="CM34" s="82">
        <v>693437</v>
      </c>
      <c r="CN34" s="82">
        <v>709091</v>
      </c>
      <c r="CO34" s="82">
        <v>668075</v>
      </c>
      <c r="CP34" s="82">
        <v>692772</v>
      </c>
      <c r="CQ34" s="82">
        <v>616760</v>
      </c>
      <c r="CR34" s="82">
        <v>675457</v>
      </c>
      <c r="CS34" s="82">
        <v>659147</v>
      </c>
      <c r="CT34" s="82">
        <v>661569</v>
      </c>
      <c r="CU34" s="82">
        <v>695477</v>
      </c>
      <c r="CV34" s="82">
        <v>749320</v>
      </c>
      <c r="CW34" s="82">
        <v>759868</v>
      </c>
      <c r="CX34" s="82">
        <v>818294</v>
      </c>
      <c r="CY34" s="82">
        <v>801593</v>
      </c>
      <c r="CZ34" s="82">
        <v>807097</v>
      </c>
      <c r="DA34" s="82">
        <v>804187</v>
      </c>
      <c r="DB34" s="82">
        <v>788691</v>
      </c>
      <c r="DC34" s="82">
        <v>839935</v>
      </c>
      <c r="DD34" s="82">
        <v>844220</v>
      </c>
      <c r="DE34" s="82">
        <v>854874</v>
      </c>
    </row>
    <row r="35" spans="1:109">
      <c r="A35" s="82" t="s">
        <v>854</v>
      </c>
      <c r="B35" s="82" t="s">
        <v>2446</v>
      </c>
      <c r="C35" s="82">
        <v>33574</v>
      </c>
      <c r="D35" s="82">
        <v>47740</v>
      </c>
      <c r="E35" s="82">
        <v>57557</v>
      </c>
      <c r="F35" s="82">
        <v>68404</v>
      </c>
      <c r="G35" s="82">
        <v>63406</v>
      </c>
      <c r="H35" s="82">
        <v>39597</v>
      </c>
      <c r="I35" s="82">
        <v>40800</v>
      </c>
      <c r="J35" s="82">
        <v>47649</v>
      </c>
      <c r="K35" s="82">
        <v>53081</v>
      </c>
      <c r="L35" s="82">
        <v>67934</v>
      </c>
      <c r="M35" s="82">
        <v>70645</v>
      </c>
      <c r="N35" s="82">
        <v>92539</v>
      </c>
      <c r="O35" s="82">
        <v>85218</v>
      </c>
      <c r="P35" s="82">
        <v>93302</v>
      </c>
      <c r="Q35" s="82">
        <v>117471</v>
      </c>
      <c r="R35" s="82">
        <v>142696</v>
      </c>
      <c r="S35" s="82">
        <v>157274</v>
      </c>
      <c r="T35" s="82">
        <v>172550</v>
      </c>
      <c r="U35" s="82">
        <v>256853</v>
      </c>
      <c r="V35" s="82">
        <v>274861</v>
      </c>
      <c r="W35" s="82">
        <v>276091</v>
      </c>
      <c r="X35" s="82">
        <v>278674</v>
      </c>
      <c r="Y35" s="82">
        <v>275690</v>
      </c>
      <c r="Z35" s="82">
        <v>326170</v>
      </c>
      <c r="AA35" s="82">
        <v>368313</v>
      </c>
      <c r="AB35" s="82">
        <v>384678</v>
      </c>
      <c r="AC35" s="82">
        <v>423593</v>
      </c>
      <c r="AD35" s="82">
        <v>420003</v>
      </c>
      <c r="AE35" s="82">
        <v>390002</v>
      </c>
      <c r="AF35" s="82">
        <v>413134</v>
      </c>
      <c r="AG35" s="82">
        <v>427972</v>
      </c>
      <c r="AH35" s="82">
        <v>455782</v>
      </c>
      <c r="AI35" s="82">
        <v>475086</v>
      </c>
      <c r="AJ35" s="82">
        <v>468056</v>
      </c>
      <c r="AK35" s="82">
        <v>487467</v>
      </c>
      <c r="AL35" s="82">
        <v>165504</v>
      </c>
      <c r="AM35" s="82">
        <v>177419</v>
      </c>
      <c r="AN35" s="82">
        <v>178694</v>
      </c>
      <c r="AO35" s="82">
        <v>172550</v>
      </c>
      <c r="AP35" s="82">
        <v>217844</v>
      </c>
      <c r="AQ35" s="82">
        <v>222086</v>
      </c>
      <c r="AR35" s="82">
        <v>237960</v>
      </c>
      <c r="AS35" s="82">
        <v>256853</v>
      </c>
      <c r="AT35" s="82">
        <v>252986</v>
      </c>
      <c r="AU35" s="82">
        <v>262343</v>
      </c>
      <c r="AV35" s="82">
        <v>266250</v>
      </c>
      <c r="AW35" s="82">
        <v>274861</v>
      </c>
      <c r="AX35" s="82">
        <v>282196</v>
      </c>
      <c r="AY35" s="82">
        <v>280306</v>
      </c>
      <c r="AZ35" s="82">
        <v>275637</v>
      </c>
      <c r="BA35" s="82">
        <v>276091</v>
      </c>
      <c r="BB35" s="82">
        <v>266706</v>
      </c>
      <c r="BC35" s="82">
        <v>264258</v>
      </c>
      <c r="BD35" s="82">
        <v>271584</v>
      </c>
      <c r="BE35" s="82">
        <v>278674</v>
      </c>
      <c r="BF35" s="82">
        <v>287933</v>
      </c>
      <c r="BG35" s="82">
        <v>292450</v>
      </c>
      <c r="BH35" s="82">
        <v>277386</v>
      </c>
      <c r="BI35" s="82">
        <v>275690</v>
      </c>
      <c r="BJ35" s="82">
        <v>298804</v>
      </c>
      <c r="BK35" s="82">
        <v>314054</v>
      </c>
      <c r="BL35" s="82">
        <v>316177</v>
      </c>
      <c r="BM35" s="82">
        <v>326170</v>
      </c>
      <c r="BN35" s="82">
        <v>326808</v>
      </c>
      <c r="BO35" s="82">
        <v>352238</v>
      </c>
      <c r="BP35" s="82">
        <v>352121</v>
      </c>
      <c r="BQ35" s="82">
        <v>368313</v>
      </c>
      <c r="BR35" s="82">
        <v>365435</v>
      </c>
      <c r="BS35" s="82">
        <v>369043</v>
      </c>
      <c r="BT35" s="82">
        <v>369885</v>
      </c>
      <c r="BU35" s="82">
        <v>384678</v>
      </c>
      <c r="BV35" s="82">
        <v>415916</v>
      </c>
      <c r="BW35" s="82">
        <v>425246</v>
      </c>
      <c r="BX35" s="82">
        <v>422212</v>
      </c>
      <c r="BY35" s="82">
        <v>423593</v>
      </c>
      <c r="BZ35" s="82">
        <v>430719</v>
      </c>
      <c r="CA35" s="82">
        <v>436372</v>
      </c>
      <c r="CB35" s="82">
        <v>436687</v>
      </c>
      <c r="CC35" s="82">
        <v>420003</v>
      </c>
      <c r="CD35" s="82">
        <v>394566</v>
      </c>
      <c r="CE35" s="82">
        <v>388545</v>
      </c>
      <c r="CF35" s="82">
        <v>393018</v>
      </c>
      <c r="CG35" s="82">
        <v>390002</v>
      </c>
      <c r="CH35" s="82">
        <v>415920</v>
      </c>
      <c r="CI35" s="82">
        <v>415026</v>
      </c>
      <c r="CJ35" s="82">
        <v>414973</v>
      </c>
      <c r="CK35" s="82">
        <v>413134</v>
      </c>
      <c r="CL35" s="82">
        <v>404473</v>
      </c>
      <c r="CM35" s="82">
        <v>402226</v>
      </c>
      <c r="CN35" s="82">
        <v>409698</v>
      </c>
      <c r="CO35" s="82">
        <v>427972</v>
      </c>
      <c r="CP35" s="82">
        <v>411648</v>
      </c>
      <c r="CQ35" s="82">
        <v>413116</v>
      </c>
      <c r="CR35" s="82">
        <v>437838</v>
      </c>
      <c r="CS35" s="82">
        <v>455782</v>
      </c>
      <c r="CT35" s="82">
        <v>452563</v>
      </c>
      <c r="CU35" s="82">
        <v>480822</v>
      </c>
      <c r="CV35" s="82">
        <v>474663</v>
      </c>
      <c r="CW35" s="82">
        <v>475086</v>
      </c>
      <c r="CX35" s="82">
        <v>474182</v>
      </c>
      <c r="CY35" s="82">
        <v>478081</v>
      </c>
      <c r="CZ35" s="82">
        <v>475929</v>
      </c>
      <c r="DA35" s="82">
        <v>468056</v>
      </c>
      <c r="DB35" s="82">
        <v>469787</v>
      </c>
      <c r="DC35" s="82">
        <v>485581</v>
      </c>
      <c r="DD35" s="82">
        <v>486435</v>
      </c>
      <c r="DE35" s="82">
        <v>487467</v>
      </c>
    </row>
    <row r="36" spans="1:109">
      <c r="A36" s="84" t="s">
        <v>856</v>
      </c>
      <c r="B36" s="84" t="s">
        <v>2455</v>
      </c>
      <c r="C36" s="84">
        <v>534734</v>
      </c>
      <c r="D36" s="84">
        <v>539601</v>
      </c>
      <c r="E36" s="84">
        <v>669137</v>
      </c>
      <c r="F36" s="84">
        <v>696177</v>
      </c>
      <c r="G36" s="84">
        <v>768398</v>
      </c>
      <c r="H36" s="84">
        <v>757853</v>
      </c>
      <c r="I36" s="84">
        <v>1005726</v>
      </c>
      <c r="J36" s="84">
        <v>1229118</v>
      </c>
      <c r="K36" s="84">
        <v>1637408</v>
      </c>
      <c r="L36" s="84">
        <v>2179035</v>
      </c>
      <c r="M36" s="84">
        <v>2798193</v>
      </c>
      <c r="N36" s="84">
        <v>2783235</v>
      </c>
      <c r="O36" s="84">
        <v>2560294</v>
      </c>
      <c r="P36" s="84">
        <v>2021817</v>
      </c>
      <c r="Q36" s="84">
        <v>2454877</v>
      </c>
      <c r="R36" s="84">
        <v>2717383</v>
      </c>
      <c r="S36" s="84">
        <v>2817970</v>
      </c>
      <c r="T36" s="84">
        <v>3293053</v>
      </c>
      <c r="U36" s="84">
        <v>3551307</v>
      </c>
      <c r="V36" s="84">
        <v>2486446</v>
      </c>
      <c r="W36" s="84">
        <v>2995459</v>
      </c>
      <c r="X36" s="84">
        <v>3422293</v>
      </c>
      <c r="Y36" s="84">
        <v>3498726</v>
      </c>
      <c r="Z36" s="84">
        <v>3915805</v>
      </c>
      <c r="AA36" s="84">
        <v>4948418</v>
      </c>
      <c r="AB36" s="84">
        <v>5456888</v>
      </c>
      <c r="AC36" s="84">
        <v>5731383</v>
      </c>
      <c r="AD36" s="84">
        <v>6502750</v>
      </c>
      <c r="AE36" s="84">
        <v>7806330</v>
      </c>
      <c r="AF36" s="84">
        <v>7346877</v>
      </c>
      <c r="AG36" s="84">
        <v>9358681</v>
      </c>
      <c r="AH36" s="84">
        <v>10760652</v>
      </c>
      <c r="AI36" s="84">
        <v>13647690</v>
      </c>
      <c r="AJ36" s="84">
        <v>10990488</v>
      </c>
      <c r="AK36" s="84">
        <v>13526285</v>
      </c>
      <c r="AL36" s="84">
        <v>2939189</v>
      </c>
      <c r="AM36" s="84">
        <v>2934080</v>
      </c>
      <c r="AN36" s="84">
        <v>3099206</v>
      </c>
      <c r="AO36" s="84">
        <v>3293053</v>
      </c>
      <c r="AP36" s="84">
        <v>3335052</v>
      </c>
      <c r="AQ36" s="84">
        <v>3561054</v>
      </c>
      <c r="AR36" s="84">
        <v>3673824</v>
      </c>
      <c r="AS36" s="84">
        <v>3551307</v>
      </c>
      <c r="AT36" s="84">
        <v>3321043</v>
      </c>
      <c r="AU36" s="84">
        <v>3299467</v>
      </c>
      <c r="AV36" s="84">
        <v>3083150</v>
      </c>
      <c r="AW36" s="84">
        <v>2486446</v>
      </c>
      <c r="AX36" s="84">
        <v>2217085</v>
      </c>
      <c r="AY36" s="84">
        <v>2496874</v>
      </c>
      <c r="AZ36" s="84">
        <v>2847411</v>
      </c>
      <c r="BA36" s="84">
        <v>2995459</v>
      </c>
      <c r="BB36" s="84">
        <v>3142932</v>
      </c>
      <c r="BC36" s="84">
        <v>2827059</v>
      </c>
      <c r="BD36" s="84">
        <v>3139757</v>
      </c>
      <c r="BE36" s="84">
        <v>3422293</v>
      </c>
      <c r="BF36" s="84">
        <v>3580935</v>
      </c>
      <c r="BG36" s="84">
        <v>3600127</v>
      </c>
      <c r="BH36" s="84">
        <v>3196405</v>
      </c>
      <c r="BI36" s="84">
        <v>3498726</v>
      </c>
      <c r="BJ36" s="84">
        <v>3826404</v>
      </c>
      <c r="BK36" s="84">
        <v>3760851</v>
      </c>
      <c r="BL36" s="84">
        <v>3957343</v>
      </c>
      <c r="BM36" s="84">
        <v>3915805</v>
      </c>
      <c r="BN36" s="84">
        <v>4255704</v>
      </c>
      <c r="BO36" s="84">
        <v>4351622</v>
      </c>
      <c r="BP36" s="84">
        <v>4548655</v>
      </c>
      <c r="BQ36" s="84">
        <v>4948418</v>
      </c>
      <c r="BR36" s="84">
        <v>4891262</v>
      </c>
      <c r="BS36" s="84">
        <v>5136801</v>
      </c>
      <c r="BT36" s="84">
        <v>5217792</v>
      </c>
      <c r="BU36" s="84">
        <v>5456888</v>
      </c>
      <c r="BV36" s="84">
        <v>5671334</v>
      </c>
      <c r="BW36" s="84">
        <v>5709698</v>
      </c>
      <c r="BX36" s="84">
        <v>5384847</v>
      </c>
      <c r="BY36" s="84">
        <v>5731383</v>
      </c>
      <c r="BZ36" s="84">
        <v>5816549</v>
      </c>
      <c r="CA36" s="84">
        <v>6046002</v>
      </c>
      <c r="CB36" s="84">
        <v>6321710</v>
      </c>
      <c r="CC36" s="84">
        <v>6502750</v>
      </c>
      <c r="CD36" s="84">
        <v>6895504</v>
      </c>
      <c r="CE36" s="84">
        <v>7093412</v>
      </c>
      <c r="CF36" s="84">
        <v>7380277</v>
      </c>
      <c r="CG36" s="84">
        <v>7806330</v>
      </c>
      <c r="CH36" s="84">
        <v>7708176</v>
      </c>
      <c r="CI36" s="84">
        <v>7858042</v>
      </c>
      <c r="CJ36" s="84">
        <v>8426012</v>
      </c>
      <c r="CK36" s="84">
        <v>7346877</v>
      </c>
      <c r="CL36" s="84">
        <v>8242234</v>
      </c>
      <c r="CM36" s="84">
        <v>8555306</v>
      </c>
      <c r="CN36" s="84">
        <v>8650434</v>
      </c>
      <c r="CO36" s="84">
        <v>9358681</v>
      </c>
      <c r="CP36" s="84">
        <v>7569711</v>
      </c>
      <c r="CQ36" s="84">
        <v>8963893</v>
      </c>
      <c r="CR36" s="84">
        <v>9696691</v>
      </c>
      <c r="CS36" s="84">
        <v>10760652</v>
      </c>
      <c r="CT36" s="84">
        <v>11365303</v>
      </c>
      <c r="CU36" s="84">
        <v>12272552</v>
      </c>
      <c r="CV36" s="84">
        <v>12351038</v>
      </c>
      <c r="CW36" s="84">
        <v>13647690</v>
      </c>
      <c r="CX36" s="84">
        <v>12941373</v>
      </c>
      <c r="CY36" s="84">
        <v>10851857</v>
      </c>
      <c r="CZ36" s="84">
        <v>10287357</v>
      </c>
      <c r="DA36" s="84">
        <v>10990488</v>
      </c>
      <c r="DB36" s="84">
        <v>11762919</v>
      </c>
      <c r="DC36" s="84">
        <v>12686553</v>
      </c>
      <c r="DD36" s="84">
        <v>12227288</v>
      </c>
      <c r="DE36" s="84">
        <v>13526285</v>
      </c>
    </row>
    <row r="37" spans="1:109">
      <c r="A37" s="82" t="s">
        <v>886</v>
      </c>
      <c r="B37" s="82" t="s">
        <v>2440</v>
      </c>
      <c r="C37" s="82">
        <v>422868</v>
      </c>
      <c r="D37" s="82">
        <v>421396</v>
      </c>
      <c r="E37" s="82">
        <v>555259</v>
      </c>
      <c r="F37" s="82">
        <v>580997</v>
      </c>
      <c r="G37" s="82">
        <v>624468</v>
      </c>
      <c r="H37" s="82">
        <v>623868</v>
      </c>
      <c r="I37" s="82">
        <v>870280</v>
      </c>
      <c r="J37" s="82">
        <v>1079410</v>
      </c>
      <c r="K37" s="82">
        <v>1457942</v>
      </c>
      <c r="L37" s="82">
        <v>1970457</v>
      </c>
      <c r="M37" s="82">
        <v>2525861</v>
      </c>
      <c r="N37" s="82">
        <v>2449008</v>
      </c>
      <c r="O37" s="82">
        <v>2166097</v>
      </c>
      <c r="P37" s="82">
        <v>1658552</v>
      </c>
      <c r="Q37" s="82">
        <v>2136541</v>
      </c>
      <c r="R37" s="82">
        <v>2398717</v>
      </c>
      <c r="S37" s="82">
        <v>2483696</v>
      </c>
      <c r="T37" s="82">
        <v>2895531</v>
      </c>
      <c r="U37" s="82">
        <v>3097513</v>
      </c>
      <c r="V37" s="82">
        <v>2000508</v>
      </c>
      <c r="W37" s="82">
        <v>2513901</v>
      </c>
      <c r="X37" s="82">
        <v>2927753</v>
      </c>
      <c r="Y37" s="82">
        <v>2968362</v>
      </c>
      <c r="Z37" s="82">
        <v>3415843</v>
      </c>
      <c r="AA37" s="82">
        <v>4443216</v>
      </c>
      <c r="AB37" s="82">
        <v>4895752</v>
      </c>
      <c r="AC37" s="82">
        <v>5110389</v>
      </c>
      <c r="AD37" s="82">
        <v>5823354</v>
      </c>
      <c r="AE37" s="82">
        <v>7115858</v>
      </c>
      <c r="AF37" s="82">
        <v>6745536</v>
      </c>
      <c r="AG37" s="82">
        <v>8790514</v>
      </c>
      <c r="AH37" s="82">
        <v>10262872</v>
      </c>
      <c r="AI37" s="82">
        <v>13163067</v>
      </c>
      <c r="AJ37" s="82">
        <v>10477325</v>
      </c>
      <c r="AK37" s="82">
        <v>13027423</v>
      </c>
      <c r="AL37" s="82">
        <v>2595071</v>
      </c>
      <c r="AM37" s="82">
        <v>2570765</v>
      </c>
      <c r="AN37" s="82">
        <v>2718977</v>
      </c>
      <c r="AO37" s="82">
        <v>2895531</v>
      </c>
      <c r="AP37" s="82">
        <v>2945578</v>
      </c>
      <c r="AQ37" s="82">
        <v>3159356</v>
      </c>
      <c r="AR37" s="82">
        <v>3254660</v>
      </c>
      <c r="AS37" s="82">
        <v>3097513</v>
      </c>
      <c r="AT37" s="82">
        <v>2843693</v>
      </c>
      <c r="AU37" s="82">
        <v>2788247</v>
      </c>
      <c r="AV37" s="82">
        <v>2582770</v>
      </c>
      <c r="AW37" s="82">
        <v>2000508</v>
      </c>
      <c r="AX37" s="82">
        <v>1749039</v>
      </c>
      <c r="AY37" s="82">
        <v>2024467</v>
      </c>
      <c r="AZ37" s="82">
        <v>2361405</v>
      </c>
      <c r="BA37" s="82">
        <v>2513901</v>
      </c>
      <c r="BB37" s="82">
        <v>2645400</v>
      </c>
      <c r="BC37" s="82">
        <v>2330094</v>
      </c>
      <c r="BD37" s="82">
        <v>2635958</v>
      </c>
      <c r="BE37" s="82">
        <v>2927753</v>
      </c>
      <c r="BF37" s="82">
        <v>3094281</v>
      </c>
      <c r="BG37" s="82">
        <v>3109545</v>
      </c>
      <c r="BH37" s="82">
        <v>2687032</v>
      </c>
      <c r="BI37" s="82">
        <v>2968362</v>
      </c>
      <c r="BJ37" s="82">
        <v>3317666</v>
      </c>
      <c r="BK37" s="82">
        <v>3243648</v>
      </c>
      <c r="BL37" s="82">
        <v>3431446</v>
      </c>
      <c r="BM37" s="82">
        <v>3415843</v>
      </c>
      <c r="BN37" s="82">
        <v>3753579</v>
      </c>
      <c r="BO37" s="82">
        <v>3849140</v>
      </c>
      <c r="BP37" s="82">
        <v>4044256</v>
      </c>
      <c r="BQ37" s="82">
        <v>4443216</v>
      </c>
      <c r="BR37" s="82">
        <v>4389794</v>
      </c>
      <c r="BS37" s="82">
        <v>4621127</v>
      </c>
      <c r="BT37" s="82">
        <v>4655714</v>
      </c>
      <c r="BU37" s="82">
        <v>4895752</v>
      </c>
      <c r="BV37" s="82">
        <v>5077375</v>
      </c>
      <c r="BW37" s="82">
        <v>5098151</v>
      </c>
      <c r="BX37" s="82">
        <v>4773045</v>
      </c>
      <c r="BY37" s="82">
        <v>5110389</v>
      </c>
      <c r="BZ37" s="82">
        <v>5208685</v>
      </c>
      <c r="CA37" s="82">
        <v>5409046</v>
      </c>
      <c r="CB37" s="82">
        <v>5651118</v>
      </c>
      <c r="CC37" s="82">
        <v>5823354</v>
      </c>
      <c r="CD37" s="82">
        <v>6201924</v>
      </c>
      <c r="CE37" s="82">
        <v>6400410</v>
      </c>
      <c r="CF37" s="82">
        <v>6689764</v>
      </c>
      <c r="CG37" s="82">
        <v>7115858</v>
      </c>
      <c r="CH37" s="82">
        <v>7042226</v>
      </c>
      <c r="CI37" s="82">
        <v>7237920</v>
      </c>
      <c r="CJ37" s="82">
        <v>7807010</v>
      </c>
      <c r="CK37" s="82">
        <v>6745536</v>
      </c>
      <c r="CL37" s="82">
        <v>7660183</v>
      </c>
      <c r="CM37" s="82">
        <v>7974772</v>
      </c>
      <c r="CN37" s="82">
        <v>8075327</v>
      </c>
      <c r="CO37" s="82">
        <v>8790514</v>
      </c>
      <c r="CP37" s="82">
        <v>7018103</v>
      </c>
      <c r="CQ37" s="82">
        <v>8428289</v>
      </c>
      <c r="CR37" s="82">
        <v>9162839</v>
      </c>
      <c r="CS37" s="82">
        <v>10262872</v>
      </c>
      <c r="CT37" s="82">
        <v>10864197</v>
      </c>
      <c r="CU37" s="82">
        <v>11804345</v>
      </c>
      <c r="CV37" s="82">
        <v>11871439</v>
      </c>
      <c r="CW37" s="82">
        <v>13163067</v>
      </c>
      <c r="CX37" s="82">
        <v>12454346</v>
      </c>
      <c r="CY37" s="82">
        <v>10367908</v>
      </c>
      <c r="CZ37" s="82">
        <v>9780163</v>
      </c>
      <c r="DA37" s="82">
        <v>10477325</v>
      </c>
      <c r="DB37" s="82">
        <v>11258691</v>
      </c>
      <c r="DC37" s="82">
        <v>12186941</v>
      </c>
      <c r="DD37" s="82">
        <v>11716937</v>
      </c>
      <c r="DE37" s="82">
        <v>13027423</v>
      </c>
    </row>
    <row r="38" spans="1:109">
      <c r="A38" s="82" t="s">
        <v>888</v>
      </c>
      <c r="B38" s="82" t="s">
        <v>2456</v>
      </c>
      <c r="C38" s="82">
        <v>111866</v>
      </c>
      <c r="D38" s="82">
        <v>118205</v>
      </c>
      <c r="E38" s="82">
        <v>113878</v>
      </c>
      <c r="F38" s="82">
        <v>115181</v>
      </c>
      <c r="G38" s="82">
        <v>143931</v>
      </c>
      <c r="H38" s="82">
        <v>133985</v>
      </c>
      <c r="I38" s="82">
        <v>135446</v>
      </c>
      <c r="J38" s="82">
        <v>149708</v>
      </c>
      <c r="K38" s="82">
        <v>179466</v>
      </c>
      <c r="L38" s="82">
        <v>208578</v>
      </c>
      <c r="M38" s="82">
        <v>272332</v>
      </c>
      <c r="N38" s="82">
        <v>334227</v>
      </c>
      <c r="O38" s="82">
        <v>394197</v>
      </c>
      <c r="P38" s="82">
        <v>363265</v>
      </c>
      <c r="Q38" s="82">
        <v>318336</v>
      </c>
      <c r="R38" s="82">
        <v>318666</v>
      </c>
      <c r="S38" s="82">
        <v>334274</v>
      </c>
      <c r="T38" s="82">
        <v>397522</v>
      </c>
      <c r="U38" s="82">
        <v>453794</v>
      </c>
      <c r="V38" s="82">
        <v>485938</v>
      </c>
      <c r="W38" s="82">
        <v>481558</v>
      </c>
      <c r="X38" s="82">
        <v>494540</v>
      </c>
      <c r="Y38" s="82">
        <v>530364</v>
      </c>
      <c r="Z38" s="82">
        <v>499962</v>
      </c>
      <c r="AA38" s="82">
        <v>505202</v>
      </c>
      <c r="AB38" s="82">
        <v>561136</v>
      </c>
      <c r="AC38" s="82">
        <v>620994</v>
      </c>
      <c r="AD38" s="82">
        <v>679396</v>
      </c>
      <c r="AE38" s="82">
        <v>690472</v>
      </c>
      <c r="AF38" s="82">
        <v>601341</v>
      </c>
      <c r="AG38" s="82">
        <v>568167</v>
      </c>
      <c r="AH38" s="82">
        <v>497781</v>
      </c>
      <c r="AI38" s="82">
        <v>484623</v>
      </c>
      <c r="AJ38" s="82">
        <v>513163</v>
      </c>
      <c r="AK38" s="82">
        <v>498862</v>
      </c>
      <c r="AL38" s="82">
        <v>344117</v>
      </c>
      <c r="AM38" s="82">
        <v>363314</v>
      </c>
      <c r="AN38" s="82">
        <v>380229</v>
      </c>
      <c r="AO38" s="82">
        <v>397522</v>
      </c>
      <c r="AP38" s="82">
        <v>389474</v>
      </c>
      <c r="AQ38" s="82">
        <v>401699</v>
      </c>
      <c r="AR38" s="82">
        <v>419165</v>
      </c>
      <c r="AS38" s="82">
        <v>453794</v>
      </c>
      <c r="AT38" s="82">
        <v>477350</v>
      </c>
      <c r="AU38" s="82">
        <v>511220</v>
      </c>
      <c r="AV38" s="82">
        <v>500380</v>
      </c>
      <c r="AW38" s="82">
        <v>485938</v>
      </c>
      <c r="AX38" s="82">
        <v>468045</v>
      </c>
      <c r="AY38" s="82">
        <v>472407</v>
      </c>
      <c r="AZ38" s="82">
        <v>486006</v>
      </c>
      <c r="BA38" s="82">
        <v>481558</v>
      </c>
      <c r="BB38" s="82">
        <v>497531</v>
      </c>
      <c r="BC38" s="82">
        <v>496965</v>
      </c>
      <c r="BD38" s="82">
        <v>503798</v>
      </c>
      <c r="BE38" s="82">
        <v>494540</v>
      </c>
      <c r="BF38" s="82">
        <v>486654</v>
      </c>
      <c r="BG38" s="82">
        <v>490581</v>
      </c>
      <c r="BH38" s="82">
        <v>509373</v>
      </c>
      <c r="BI38" s="82">
        <v>530364</v>
      </c>
      <c r="BJ38" s="82">
        <v>508738</v>
      </c>
      <c r="BK38" s="82">
        <v>517203</v>
      </c>
      <c r="BL38" s="82">
        <v>525897</v>
      </c>
      <c r="BM38" s="82">
        <v>499962</v>
      </c>
      <c r="BN38" s="82">
        <v>502125</v>
      </c>
      <c r="BO38" s="82">
        <v>502482</v>
      </c>
      <c r="BP38" s="82">
        <v>504399</v>
      </c>
      <c r="BQ38" s="82">
        <v>505202</v>
      </c>
      <c r="BR38" s="82">
        <v>501468</v>
      </c>
      <c r="BS38" s="82">
        <v>515674</v>
      </c>
      <c r="BT38" s="82">
        <v>562078</v>
      </c>
      <c r="BU38" s="82">
        <v>561136</v>
      </c>
      <c r="BV38" s="82">
        <v>593959</v>
      </c>
      <c r="BW38" s="82">
        <v>611547</v>
      </c>
      <c r="BX38" s="82">
        <v>611802</v>
      </c>
      <c r="BY38" s="82">
        <v>620994</v>
      </c>
      <c r="BZ38" s="82">
        <v>607864</v>
      </c>
      <c r="CA38" s="82">
        <v>636956</v>
      </c>
      <c r="CB38" s="82">
        <v>670592</v>
      </c>
      <c r="CC38" s="82">
        <v>679396</v>
      </c>
      <c r="CD38" s="82">
        <v>693580</v>
      </c>
      <c r="CE38" s="82">
        <v>693002</v>
      </c>
      <c r="CF38" s="82">
        <v>690513</v>
      </c>
      <c r="CG38" s="82">
        <v>690472</v>
      </c>
      <c r="CH38" s="82">
        <v>665950</v>
      </c>
      <c r="CI38" s="82">
        <v>620123</v>
      </c>
      <c r="CJ38" s="82">
        <v>619002</v>
      </c>
      <c r="CK38" s="82">
        <v>601341</v>
      </c>
      <c r="CL38" s="82">
        <v>582052</v>
      </c>
      <c r="CM38" s="82">
        <v>580534</v>
      </c>
      <c r="CN38" s="82">
        <v>575108</v>
      </c>
      <c r="CO38" s="82">
        <v>568167</v>
      </c>
      <c r="CP38" s="82">
        <v>551607</v>
      </c>
      <c r="CQ38" s="82">
        <v>535605</v>
      </c>
      <c r="CR38" s="82">
        <v>533853</v>
      </c>
      <c r="CS38" s="82">
        <v>497781</v>
      </c>
      <c r="CT38" s="82">
        <v>501106</v>
      </c>
      <c r="CU38" s="82">
        <v>468207</v>
      </c>
      <c r="CV38" s="82">
        <v>479599</v>
      </c>
      <c r="CW38" s="82">
        <v>484623</v>
      </c>
      <c r="CX38" s="82">
        <v>487026</v>
      </c>
      <c r="CY38" s="82">
        <v>483949</v>
      </c>
      <c r="CZ38" s="82">
        <v>507194</v>
      </c>
      <c r="DA38" s="82">
        <v>513163</v>
      </c>
      <c r="DB38" s="82">
        <v>504228</v>
      </c>
      <c r="DC38" s="82">
        <v>499612</v>
      </c>
      <c r="DD38" s="82">
        <v>510351</v>
      </c>
      <c r="DE38" s="82">
        <v>498862</v>
      </c>
    </row>
    <row r="39" spans="1:109">
      <c r="A39" s="82" t="s">
        <v>890</v>
      </c>
      <c r="B39" s="82" t="s">
        <v>2454</v>
      </c>
      <c r="C39" s="82">
        <v>145440</v>
      </c>
      <c r="D39" s="82">
        <v>165945</v>
      </c>
      <c r="E39" s="82">
        <v>171435</v>
      </c>
      <c r="F39" s="82">
        <v>183585</v>
      </c>
      <c r="G39" s="82">
        <v>207337</v>
      </c>
      <c r="H39" s="82">
        <v>173582</v>
      </c>
      <c r="I39" s="82">
        <v>176246</v>
      </c>
      <c r="J39" s="82">
        <v>197357</v>
      </c>
      <c r="K39" s="82">
        <v>232547</v>
      </c>
      <c r="L39" s="82">
        <v>276512</v>
      </c>
      <c r="M39" s="82">
        <v>342977</v>
      </c>
      <c r="N39" s="82">
        <v>426767</v>
      </c>
      <c r="O39" s="82">
        <v>479415</v>
      </c>
      <c r="P39" s="82">
        <v>456567</v>
      </c>
      <c r="Q39" s="82">
        <v>435806</v>
      </c>
      <c r="R39" s="82">
        <v>461363</v>
      </c>
      <c r="S39" s="82">
        <v>491548</v>
      </c>
      <c r="T39" s="82">
        <v>570072</v>
      </c>
      <c r="U39" s="82">
        <v>710647</v>
      </c>
      <c r="V39" s="82">
        <v>760799</v>
      </c>
      <c r="W39" s="82">
        <v>757650</v>
      </c>
      <c r="X39" s="82">
        <v>773214</v>
      </c>
      <c r="Y39" s="82">
        <v>806054</v>
      </c>
      <c r="Z39" s="82">
        <v>826131</v>
      </c>
      <c r="AA39" s="82">
        <v>873515</v>
      </c>
      <c r="AB39" s="82">
        <v>945814</v>
      </c>
      <c r="AC39" s="82">
        <v>1044587</v>
      </c>
      <c r="AD39" s="82">
        <v>1099399</v>
      </c>
      <c r="AE39" s="82">
        <v>1080474</v>
      </c>
      <c r="AF39" s="82">
        <v>1014475</v>
      </c>
      <c r="AG39" s="82">
        <v>996139</v>
      </c>
      <c r="AH39" s="82">
        <v>953562</v>
      </c>
      <c r="AI39" s="82">
        <v>959709</v>
      </c>
      <c r="AJ39" s="82">
        <v>981219</v>
      </c>
      <c r="AK39" s="82">
        <v>986329</v>
      </c>
      <c r="AL39" s="82">
        <v>509622</v>
      </c>
      <c r="AM39" s="82">
        <v>540734</v>
      </c>
      <c r="AN39" s="82">
        <v>558923</v>
      </c>
      <c r="AO39" s="82">
        <v>570072</v>
      </c>
      <c r="AP39" s="82">
        <v>607319</v>
      </c>
      <c r="AQ39" s="82">
        <v>623785</v>
      </c>
      <c r="AR39" s="82">
        <v>657125</v>
      </c>
      <c r="AS39" s="82">
        <v>710647</v>
      </c>
      <c r="AT39" s="82">
        <v>730336</v>
      </c>
      <c r="AU39" s="82">
        <v>773563</v>
      </c>
      <c r="AV39" s="82">
        <v>766630</v>
      </c>
      <c r="AW39" s="82">
        <v>760799</v>
      </c>
      <c r="AX39" s="82">
        <v>750241</v>
      </c>
      <c r="AY39" s="82">
        <v>752713</v>
      </c>
      <c r="AZ39" s="82">
        <v>761643</v>
      </c>
      <c r="BA39" s="82">
        <v>757650</v>
      </c>
      <c r="BB39" s="82">
        <v>764238</v>
      </c>
      <c r="BC39" s="82">
        <v>761223</v>
      </c>
      <c r="BD39" s="82">
        <v>775382</v>
      </c>
      <c r="BE39" s="82">
        <v>773214</v>
      </c>
      <c r="BF39" s="82">
        <v>774587</v>
      </c>
      <c r="BG39" s="82">
        <v>783032</v>
      </c>
      <c r="BH39" s="82">
        <v>786759</v>
      </c>
      <c r="BI39" s="82">
        <v>806054</v>
      </c>
      <c r="BJ39" s="82">
        <v>807542</v>
      </c>
      <c r="BK39" s="82">
        <v>831257</v>
      </c>
      <c r="BL39" s="82">
        <v>842073</v>
      </c>
      <c r="BM39" s="82">
        <v>826131</v>
      </c>
      <c r="BN39" s="82">
        <v>828933</v>
      </c>
      <c r="BO39" s="82">
        <v>854720</v>
      </c>
      <c r="BP39" s="82">
        <v>856520</v>
      </c>
      <c r="BQ39" s="82">
        <v>873515</v>
      </c>
      <c r="BR39" s="82">
        <v>866903</v>
      </c>
      <c r="BS39" s="82">
        <v>884717</v>
      </c>
      <c r="BT39" s="82">
        <v>931963</v>
      </c>
      <c r="BU39" s="82">
        <v>945814</v>
      </c>
      <c r="BV39" s="82">
        <v>1009875</v>
      </c>
      <c r="BW39" s="82">
        <v>1036793</v>
      </c>
      <c r="BX39" s="82">
        <v>1034014</v>
      </c>
      <c r="BY39" s="82">
        <v>1044587</v>
      </c>
      <c r="BZ39" s="82">
        <v>1038583</v>
      </c>
      <c r="CA39" s="82">
        <v>1073328</v>
      </c>
      <c r="CB39" s="82">
        <v>1107279</v>
      </c>
      <c r="CC39" s="82">
        <v>1099399</v>
      </c>
      <c r="CD39" s="82">
        <v>1088146</v>
      </c>
      <c r="CE39" s="82">
        <v>1081547</v>
      </c>
      <c r="CF39" s="82">
        <v>1083532</v>
      </c>
      <c r="CG39" s="82">
        <v>1080474</v>
      </c>
      <c r="CH39" s="82">
        <v>1081871</v>
      </c>
      <c r="CI39" s="82">
        <v>1035148</v>
      </c>
      <c r="CJ39" s="82">
        <v>1033975</v>
      </c>
      <c r="CK39" s="82">
        <v>1014475</v>
      </c>
      <c r="CL39" s="82">
        <v>986524</v>
      </c>
      <c r="CM39" s="82">
        <v>982760</v>
      </c>
      <c r="CN39" s="82">
        <v>984805</v>
      </c>
      <c r="CO39" s="82">
        <v>996139</v>
      </c>
      <c r="CP39" s="82">
        <v>963255</v>
      </c>
      <c r="CQ39" s="82">
        <v>948721</v>
      </c>
      <c r="CR39" s="82">
        <v>971691</v>
      </c>
      <c r="CS39" s="82">
        <v>953562</v>
      </c>
      <c r="CT39" s="82">
        <v>953669</v>
      </c>
      <c r="CU39" s="82">
        <v>949029</v>
      </c>
      <c r="CV39" s="82">
        <v>954262</v>
      </c>
      <c r="CW39" s="82">
        <v>959709</v>
      </c>
      <c r="CX39" s="82">
        <v>961209</v>
      </c>
      <c r="CY39" s="82">
        <v>962030</v>
      </c>
      <c r="CZ39" s="82">
        <v>983123</v>
      </c>
      <c r="DA39" s="82">
        <v>981219</v>
      </c>
      <c r="DB39" s="82">
        <v>974015</v>
      </c>
      <c r="DC39" s="82">
        <v>985193</v>
      </c>
      <c r="DD39" s="82">
        <v>996786</v>
      </c>
      <c r="DE39" s="82">
        <v>986329</v>
      </c>
    </row>
    <row r="40" spans="1:109">
      <c r="A40" s="82" t="s">
        <v>892</v>
      </c>
      <c r="B40" s="82" t="s">
        <v>2443</v>
      </c>
      <c r="C40" s="82">
        <v>33574</v>
      </c>
      <c r="D40" s="82">
        <v>47740</v>
      </c>
      <c r="E40" s="82">
        <v>57557</v>
      </c>
      <c r="F40" s="82">
        <v>68404</v>
      </c>
      <c r="G40" s="82">
        <v>63406</v>
      </c>
      <c r="H40" s="82">
        <v>39597</v>
      </c>
      <c r="I40" s="82">
        <v>40800</v>
      </c>
      <c r="J40" s="82">
        <v>47649</v>
      </c>
      <c r="K40" s="82">
        <v>53081</v>
      </c>
      <c r="L40" s="82">
        <v>67934</v>
      </c>
      <c r="M40" s="82">
        <v>70645</v>
      </c>
      <c r="N40" s="82">
        <v>92539</v>
      </c>
      <c r="O40" s="82">
        <v>85218</v>
      </c>
      <c r="P40" s="82">
        <v>93302</v>
      </c>
      <c r="Q40" s="82">
        <v>117471</v>
      </c>
      <c r="R40" s="82">
        <v>142696</v>
      </c>
      <c r="S40" s="82">
        <v>157274</v>
      </c>
      <c r="T40" s="82">
        <v>172550</v>
      </c>
      <c r="U40" s="82">
        <v>256853</v>
      </c>
      <c r="V40" s="82">
        <v>274861</v>
      </c>
      <c r="W40" s="82">
        <v>276091</v>
      </c>
      <c r="X40" s="82">
        <v>278674</v>
      </c>
      <c r="Y40" s="82">
        <v>275690</v>
      </c>
      <c r="Z40" s="82">
        <v>326170</v>
      </c>
      <c r="AA40" s="82">
        <v>368313</v>
      </c>
      <c r="AB40" s="82">
        <v>384678</v>
      </c>
      <c r="AC40" s="82">
        <v>423593</v>
      </c>
      <c r="AD40" s="82">
        <v>420003</v>
      </c>
      <c r="AE40" s="82">
        <v>390002</v>
      </c>
      <c r="AF40" s="82">
        <v>413134</v>
      </c>
      <c r="AG40" s="82">
        <v>427972</v>
      </c>
      <c r="AH40" s="82">
        <v>455782</v>
      </c>
      <c r="AI40" s="82">
        <v>475086</v>
      </c>
      <c r="AJ40" s="82">
        <v>468056</v>
      </c>
      <c r="AK40" s="82">
        <v>487467</v>
      </c>
      <c r="AL40" s="82">
        <v>165504</v>
      </c>
      <c r="AM40" s="82">
        <v>177419</v>
      </c>
      <c r="AN40" s="82">
        <v>178694</v>
      </c>
      <c r="AO40" s="82">
        <v>172550</v>
      </c>
      <c r="AP40" s="82">
        <v>217844</v>
      </c>
      <c r="AQ40" s="82">
        <v>222086</v>
      </c>
      <c r="AR40" s="82">
        <v>237960</v>
      </c>
      <c r="AS40" s="82">
        <v>256853</v>
      </c>
      <c r="AT40" s="82">
        <v>252986</v>
      </c>
      <c r="AU40" s="82">
        <v>262343</v>
      </c>
      <c r="AV40" s="82">
        <v>266250</v>
      </c>
      <c r="AW40" s="82">
        <v>274861</v>
      </c>
      <c r="AX40" s="82">
        <v>282196</v>
      </c>
      <c r="AY40" s="82">
        <v>280306</v>
      </c>
      <c r="AZ40" s="82">
        <v>275637</v>
      </c>
      <c r="BA40" s="82">
        <v>276091</v>
      </c>
      <c r="BB40" s="82">
        <v>266706</v>
      </c>
      <c r="BC40" s="82">
        <v>264258</v>
      </c>
      <c r="BD40" s="82">
        <v>271584</v>
      </c>
      <c r="BE40" s="82">
        <v>278674</v>
      </c>
      <c r="BF40" s="82">
        <v>287933</v>
      </c>
      <c r="BG40" s="82">
        <v>292450</v>
      </c>
      <c r="BH40" s="82">
        <v>277386</v>
      </c>
      <c r="BI40" s="82">
        <v>275690</v>
      </c>
      <c r="BJ40" s="82">
        <v>298804</v>
      </c>
      <c r="BK40" s="82">
        <v>314054</v>
      </c>
      <c r="BL40" s="82">
        <v>316177</v>
      </c>
      <c r="BM40" s="82">
        <v>326170</v>
      </c>
      <c r="BN40" s="82">
        <v>326808</v>
      </c>
      <c r="BO40" s="82">
        <v>352238</v>
      </c>
      <c r="BP40" s="82">
        <v>352121</v>
      </c>
      <c r="BQ40" s="82">
        <v>368313</v>
      </c>
      <c r="BR40" s="82">
        <v>365435</v>
      </c>
      <c r="BS40" s="82">
        <v>369043</v>
      </c>
      <c r="BT40" s="82">
        <v>369885</v>
      </c>
      <c r="BU40" s="82">
        <v>384678</v>
      </c>
      <c r="BV40" s="82">
        <v>415916</v>
      </c>
      <c r="BW40" s="82">
        <v>425246</v>
      </c>
      <c r="BX40" s="82">
        <v>422212</v>
      </c>
      <c r="BY40" s="82">
        <v>423593</v>
      </c>
      <c r="BZ40" s="82">
        <v>430719</v>
      </c>
      <c r="CA40" s="82">
        <v>436372</v>
      </c>
      <c r="CB40" s="82">
        <v>436687</v>
      </c>
      <c r="CC40" s="82">
        <v>420003</v>
      </c>
      <c r="CD40" s="82">
        <v>394566</v>
      </c>
      <c r="CE40" s="82">
        <v>388545</v>
      </c>
      <c r="CF40" s="82">
        <v>393018</v>
      </c>
      <c r="CG40" s="82">
        <v>390002</v>
      </c>
      <c r="CH40" s="82">
        <v>415920</v>
      </c>
      <c r="CI40" s="82">
        <v>415026</v>
      </c>
      <c r="CJ40" s="82">
        <v>414973</v>
      </c>
      <c r="CK40" s="82">
        <v>413134</v>
      </c>
      <c r="CL40" s="82">
        <v>404473</v>
      </c>
      <c r="CM40" s="82">
        <v>402226</v>
      </c>
      <c r="CN40" s="82">
        <v>409698</v>
      </c>
      <c r="CO40" s="82">
        <v>427972</v>
      </c>
      <c r="CP40" s="82">
        <v>411648</v>
      </c>
      <c r="CQ40" s="82">
        <v>413116</v>
      </c>
      <c r="CR40" s="82">
        <v>437838</v>
      </c>
      <c r="CS40" s="82">
        <v>455782</v>
      </c>
      <c r="CT40" s="82">
        <v>452563</v>
      </c>
      <c r="CU40" s="82">
        <v>480822</v>
      </c>
      <c r="CV40" s="82">
        <v>474663</v>
      </c>
      <c r="CW40" s="82">
        <v>475086</v>
      </c>
      <c r="CX40" s="82">
        <v>474182</v>
      </c>
      <c r="CY40" s="82">
        <v>478081</v>
      </c>
      <c r="CZ40" s="82">
        <v>475929</v>
      </c>
      <c r="DA40" s="82">
        <v>468056</v>
      </c>
      <c r="DB40" s="82">
        <v>469787</v>
      </c>
      <c r="DC40" s="82">
        <v>485581</v>
      </c>
      <c r="DD40" s="82">
        <v>486435</v>
      </c>
      <c r="DE40" s="82">
        <v>487467</v>
      </c>
    </row>
    <row r="41" spans="1:109">
      <c r="A41" s="84" t="s">
        <v>894</v>
      </c>
      <c r="B41" s="84" t="s">
        <v>2450</v>
      </c>
      <c r="C41" s="84">
        <v>165810</v>
      </c>
      <c r="D41" s="84">
        <v>144690</v>
      </c>
      <c r="E41" s="84">
        <v>250029</v>
      </c>
      <c r="F41" s="84">
        <v>273047</v>
      </c>
      <c r="G41" s="84">
        <v>300986</v>
      </c>
      <c r="H41" s="84">
        <v>277186</v>
      </c>
      <c r="I41" s="84">
        <v>470174</v>
      </c>
      <c r="J41" s="84">
        <v>631097</v>
      </c>
      <c r="K41" s="84">
        <v>955566</v>
      </c>
      <c r="L41" s="84">
        <v>1400616</v>
      </c>
      <c r="M41" s="84">
        <v>1842466</v>
      </c>
      <c r="N41" s="84">
        <v>1526368</v>
      </c>
      <c r="O41" s="84">
        <v>1216306</v>
      </c>
      <c r="P41" s="84">
        <v>694648</v>
      </c>
      <c r="Q41" s="84">
        <v>1059718</v>
      </c>
      <c r="R41" s="84">
        <v>1197067</v>
      </c>
      <c r="S41" s="84">
        <v>1183848</v>
      </c>
      <c r="T41" s="84">
        <v>1452590</v>
      </c>
      <c r="U41" s="84">
        <v>1558151</v>
      </c>
      <c r="V41" s="84">
        <v>439784</v>
      </c>
      <c r="W41" s="84">
        <v>926021</v>
      </c>
      <c r="X41" s="84">
        <v>1142249</v>
      </c>
      <c r="Y41" s="84">
        <v>1064878</v>
      </c>
      <c r="Z41" s="84">
        <v>1331097</v>
      </c>
      <c r="AA41" s="84">
        <v>2220593</v>
      </c>
      <c r="AB41" s="84">
        <v>2511093</v>
      </c>
      <c r="AC41" s="84">
        <v>2376476</v>
      </c>
      <c r="AD41" s="84">
        <v>2940942</v>
      </c>
      <c r="AE41" s="84">
        <v>3854016</v>
      </c>
      <c r="AF41" s="84">
        <v>3166893</v>
      </c>
      <c r="AG41" s="84">
        <v>4959919</v>
      </c>
      <c r="AH41" s="84">
        <v>6147171</v>
      </c>
      <c r="AI41" s="84">
        <v>8609665</v>
      </c>
      <c r="AJ41" s="84">
        <v>5735672</v>
      </c>
      <c r="AK41" s="84">
        <v>8043250</v>
      </c>
      <c r="AL41" s="84">
        <v>1260988</v>
      </c>
      <c r="AM41" s="84">
        <v>1192744</v>
      </c>
      <c r="AN41" s="84">
        <v>1307931</v>
      </c>
      <c r="AO41" s="84">
        <v>1452590</v>
      </c>
      <c r="AP41" s="84">
        <v>1471552</v>
      </c>
      <c r="AQ41" s="84">
        <v>1623444</v>
      </c>
      <c r="AR41" s="84">
        <v>1674141</v>
      </c>
      <c r="AS41" s="84">
        <v>1558151</v>
      </c>
      <c r="AT41" s="84">
        <v>1266596</v>
      </c>
      <c r="AU41" s="84">
        <v>1192301</v>
      </c>
      <c r="AV41" s="84">
        <v>969665</v>
      </c>
      <c r="AW41" s="84">
        <v>439784</v>
      </c>
      <c r="AX41" s="84">
        <v>232229</v>
      </c>
      <c r="AY41" s="84">
        <v>480352</v>
      </c>
      <c r="AZ41" s="84">
        <v>766498</v>
      </c>
      <c r="BA41" s="84">
        <v>926021</v>
      </c>
      <c r="BB41" s="84">
        <v>1015830</v>
      </c>
      <c r="BC41" s="84">
        <v>667677</v>
      </c>
      <c r="BD41" s="84">
        <v>895468</v>
      </c>
      <c r="BE41" s="84">
        <v>1142249</v>
      </c>
      <c r="BF41" s="84">
        <v>1280403</v>
      </c>
      <c r="BG41" s="84">
        <v>1252180</v>
      </c>
      <c r="BH41" s="84">
        <v>781056</v>
      </c>
      <c r="BI41" s="84">
        <v>1064878</v>
      </c>
      <c r="BJ41" s="84">
        <v>1396729</v>
      </c>
      <c r="BK41" s="84">
        <v>1250045</v>
      </c>
      <c r="BL41" s="84">
        <v>1398413</v>
      </c>
      <c r="BM41" s="84">
        <v>1331097</v>
      </c>
      <c r="BN41" s="84">
        <v>1636341</v>
      </c>
      <c r="BO41" s="84">
        <v>1692913</v>
      </c>
      <c r="BP41" s="84">
        <v>1845693</v>
      </c>
      <c r="BQ41" s="84">
        <v>2220593</v>
      </c>
      <c r="BR41" s="84">
        <v>2180379</v>
      </c>
      <c r="BS41" s="84">
        <v>2345912</v>
      </c>
      <c r="BT41" s="84">
        <v>2327654</v>
      </c>
      <c r="BU41" s="84">
        <v>2511093</v>
      </c>
      <c r="BV41" s="84">
        <v>2556784</v>
      </c>
      <c r="BW41" s="84">
        <v>2494949</v>
      </c>
      <c r="BX41" s="84">
        <v>2098937</v>
      </c>
      <c r="BY41" s="84">
        <v>2376476</v>
      </c>
      <c r="BZ41" s="84">
        <v>2439479</v>
      </c>
      <c r="CA41" s="84">
        <v>2560875</v>
      </c>
      <c r="CB41" s="84">
        <v>2756131</v>
      </c>
      <c r="CC41" s="84">
        <v>2940942</v>
      </c>
      <c r="CD41" s="84">
        <v>3171972</v>
      </c>
      <c r="CE41" s="84">
        <v>3281260</v>
      </c>
      <c r="CF41" s="84">
        <v>3492961</v>
      </c>
      <c r="CG41" s="84">
        <v>3854016</v>
      </c>
      <c r="CH41" s="84">
        <v>3708573</v>
      </c>
      <c r="CI41" s="84">
        <v>3806853</v>
      </c>
      <c r="CJ41" s="84">
        <v>4281648</v>
      </c>
      <c r="CK41" s="84">
        <v>3166893</v>
      </c>
      <c r="CL41" s="84">
        <v>4032290</v>
      </c>
      <c r="CM41" s="84">
        <v>4267199</v>
      </c>
      <c r="CN41" s="84">
        <v>4312824</v>
      </c>
      <c r="CO41" s="84">
        <v>4959919</v>
      </c>
      <c r="CP41" s="84">
        <v>3196814</v>
      </c>
      <c r="CQ41" s="84">
        <v>4571447</v>
      </c>
      <c r="CR41" s="84">
        <v>5255139</v>
      </c>
      <c r="CS41" s="84">
        <v>6147171</v>
      </c>
      <c r="CT41" s="84">
        <v>6668994</v>
      </c>
      <c r="CU41" s="84">
        <v>7498240</v>
      </c>
      <c r="CV41" s="84">
        <v>7436064</v>
      </c>
      <c r="CW41" s="84">
        <v>8609665</v>
      </c>
      <c r="CX41" s="84">
        <v>7860104</v>
      </c>
      <c r="CY41" s="84">
        <v>5741664</v>
      </c>
      <c r="CZ41" s="84">
        <v>5114924</v>
      </c>
      <c r="DA41" s="84">
        <v>5735672</v>
      </c>
      <c r="DB41" s="84">
        <v>6408165</v>
      </c>
      <c r="DC41" s="84">
        <v>7286936</v>
      </c>
      <c r="DD41" s="84">
        <v>6767910</v>
      </c>
      <c r="DE41" s="84">
        <v>8043250</v>
      </c>
    </row>
    <row r="42" spans="1:109">
      <c r="A42" s="84" t="s">
        <v>896</v>
      </c>
      <c r="B42" s="84" t="s">
        <v>2457</v>
      </c>
      <c r="C42" s="84">
        <v>368924</v>
      </c>
      <c r="D42" s="84">
        <v>394911</v>
      </c>
      <c r="E42" s="84">
        <v>419108</v>
      </c>
      <c r="F42" s="84">
        <v>423131</v>
      </c>
      <c r="G42" s="84">
        <v>467412</v>
      </c>
      <c r="H42" s="84">
        <v>480667</v>
      </c>
      <c r="I42" s="84">
        <v>535553</v>
      </c>
      <c r="J42" s="84">
        <v>598021</v>
      </c>
      <c r="K42" s="84">
        <v>681842</v>
      </c>
      <c r="L42" s="84">
        <v>778418</v>
      </c>
      <c r="M42" s="84">
        <v>955726</v>
      </c>
      <c r="N42" s="84">
        <v>1256867</v>
      </c>
      <c r="O42" s="84">
        <v>1343987</v>
      </c>
      <c r="P42" s="84">
        <v>1327170</v>
      </c>
      <c r="Q42" s="84">
        <v>1395159</v>
      </c>
      <c r="R42" s="84">
        <v>1520316</v>
      </c>
      <c r="S42" s="84">
        <v>1634121</v>
      </c>
      <c r="T42" s="84">
        <v>1840463</v>
      </c>
      <c r="U42" s="84">
        <v>1993156</v>
      </c>
      <c r="V42" s="84">
        <v>2046662</v>
      </c>
      <c r="W42" s="84">
        <v>2069438</v>
      </c>
      <c r="X42" s="84">
        <v>2280044</v>
      </c>
      <c r="Y42" s="84">
        <v>2433848</v>
      </c>
      <c r="Z42" s="84">
        <v>2584708</v>
      </c>
      <c r="AA42" s="84">
        <v>2727825</v>
      </c>
      <c r="AB42" s="84">
        <v>2945795</v>
      </c>
      <c r="AC42" s="84">
        <v>3354907</v>
      </c>
      <c r="AD42" s="84">
        <v>3561808</v>
      </c>
      <c r="AE42" s="84">
        <v>3952314</v>
      </c>
      <c r="AF42" s="84">
        <v>4179984</v>
      </c>
      <c r="AG42" s="84">
        <v>4398763</v>
      </c>
      <c r="AH42" s="84">
        <v>4613481</v>
      </c>
      <c r="AI42" s="84">
        <v>5038025</v>
      </c>
      <c r="AJ42" s="84">
        <v>5254816</v>
      </c>
      <c r="AK42" s="84">
        <v>5483035</v>
      </c>
      <c r="AL42" s="84">
        <v>1678200</v>
      </c>
      <c r="AM42" s="84">
        <v>1741335</v>
      </c>
      <c r="AN42" s="84">
        <v>1791275</v>
      </c>
      <c r="AO42" s="84">
        <v>1840463</v>
      </c>
      <c r="AP42" s="84">
        <v>1863500</v>
      </c>
      <c r="AQ42" s="84">
        <v>1937611</v>
      </c>
      <c r="AR42" s="84">
        <v>1999684</v>
      </c>
      <c r="AS42" s="84">
        <v>1993156</v>
      </c>
      <c r="AT42" s="84">
        <v>2054447</v>
      </c>
      <c r="AU42" s="84">
        <v>2107166</v>
      </c>
      <c r="AV42" s="84">
        <v>2113486</v>
      </c>
      <c r="AW42" s="84">
        <v>2046662</v>
      </c>
      <c r="AX42" s="84">
        <v>1984856</v>
      </c>
      <c r="AY42" s="84">
        <v>2016522</v>
      </c>
      <c r="AZ42" s="84">
        <v>2080913</v>
      </c>
      <c r="BA42" s="84">
        <v>2069438</v>
      </c>
      <c r="BB42" s="84">
        <v>2127102</v>
      </c>
      <c r="BC42" s="84">
        <v>2159382</v>
      </c>
      <c r="BD42" s="84">
        <v>2244289</v>
      </c>
      <c r="BE42" s="84">
        <v>2280044</v>
      </c>
      <c r="BF42" s="84">
        <v>2300531</v>
      </c>
      <c r="BG42" s="84">
        <v>2347947</v>
      </c>
      <c r="BH42" s="84">
        <v>2415349</v>
      </c>
      <c r="BI42" s="84">
        <v>2433848</v>
      </c>
      <c r="BJ42" s="84">
        <v>2429675</v>
      </c>
      <c r="BK42" s="84">
        <v>2510805</v>
      </c>
      <c r="BL42" s="84">
        <v>2558930</v>
      </c>
      <c r="BM42" s="84">
        <v>2584708</v>
      </c>
      <c r="BN42" s="84">
        <v>2619363</v>
      </c>
      <c r="BO42" s="84">
        <v>2658709</v>
      </c>
      <c r="BP42" s="84">
        <v>2702962</v>
      </c>
      <c r="BQ42" s="84">
        <v>2727825</v>
      </c>
      <c r="BR42" s="84">
        <v>2710883</v>
      </c>
      <c r="BS42" s="84">
        <v>2790889</v>
      </c>
      <c r="BT42" s="84">
        <v>2890138</v>
      </c>
      <c r="BU42" s="84">
        <v>2945795</v>
      </c>
      <c r="BV42" s="84">
        <v>3114550</v>
      </c>
      <c r="BW42" s="84">
        <v>3214749</v>
      </c>
      <c r="BX42" s="84">
        <v>3285910</v>
      </c>
      <c r="BY42" s="84">
        <v>3354907</v>
      </c>
      <c r="BZ42" s="84">
        <v>3377070</v>
      </c>
      <c r="CA42" s="84">
        <v>3485128</v>
      </c>
      <c r="CB42" s="84">
        <v>3565578</v>
      </c>
      <c r="CC42" s="84">
        <v>3561808</v>
      </c>
      <c r="CD42" s="84">
        <v>3723532</v>
      </c>
      <c r="CE42" s="84">
        <v>3812152</v>
      </c>
      <c r="CF42" s="84">
        <v>3887317</v>
      </c>
      <c r="CG42" s="84">
        <v>3952314</v>
      </c>
      <c r="CH42" s="84">
        <v>3999604</v>
      </c>
      <c r="CI42" s="84">
        <v>4051189</v>
      </c>
      <c r="CJ42" s="84">
        <v>4144364</v>
      </c>
      <c r="CK42" s="84">
        <v>4179984</v>
      </c>
      <c r="CL42" s="84">
        <v>4209944</v>
      </c>
      <c r="CM42" s="84">
        <v>4288107</v>
      </c>
      <c r="CN42" s="84">
        <v>4337611</v>
      </c>
      <c r="CO42" s="84">
        <v>4398763</v>
      </c>
      <c r="CP42" s="84">
        <v>4372896</v>
      </c>
      <c r="CQ42" s="84">
        <v>4392447</v>
      </c>
      <c r="CR42" s="84">
        <v>4441552</v>
      </c>
      <c r="CS42" s="84">
        <v>4613481</v>
      </c>
      <c r="CT42" s="84">
        <v>4696309</v>
      </c>
      <c r="CU42" s="84">
        <v>4774312</v>
      </c>
      <c r="CV42" s="84">
        <v>4914974</v>
      </c>
      <c r="CW42" s="84">
        <v>5038025</v>
      </c>
      <c r="CX42" s="84">
        <v>5081268</v>
      </c>
      <c r="CY42" s="84">
        <v>5110193</v>
      </c>
      <c r="CZ42" s="84">
        <v>5172433</v>
      </c>
      <c r="DA42" s="84">
        <v>5254816</v>
      </c>
      <c r="DB42" s="84">
        <v>5354754</v>
      </c>
      <c r="DC42" s="84">
        <v>5399617</v>
      </c>
      <c r="DD42" s="84">
        <v>5459378</v>
      </c>
      <c r="DE42" s="84">
        <v>5483035</v>
      </c>
    </row>
    <row r="43" spans="1:109">
      <c r="A43" s="82" t="s">
        <v>898</v>
      </c>
      <c r="B43" s="82" t="s">
        <v>2440</v>
      </c>
      <c r="C43" s="82">
        <v>257058</v>
      </c>
      <c r="D43" s="82">
        <v>276706</v>
      </c>
      <c r="E43" s="82">
        <v>305230</v>
      </c>
      <c r="F43" s="82">
        <v>307950</v>
      </c>
      <c r="G43" s="82">
        <v>323482</v>
      </c>
      <c r="H43" s="82">
        <v>346682</v>
      </c>
      <c r="I43" s="82">
        <v>400107</v>
      </c>
      <c r="J43" s="82">
        <v>448313</v>
      </c>
      <c r="K43" s="82">
        <v>502376</v>
      </c>
      <c r="L43" s="82">
        <v>569841</v>
      </c>
      <c r="M43" s="82">
        <v>683395</v>
      </c>
      <c r="N43" s="82">
        <v>922640</v>
      </c>
      <c r="O43" s="82">
        <v>949791</v>
      </c>
      <c r="P43" s="82">
        <v>963905</v>
      </c>
      <c r="Q43" s="82">
        <v>1076823</v>
      </c>
      <c r="R43" s="82">
        <v>1201649</v>
      </c>
      <c r="S43" s="82">
        <v>1299847</v>
      </c>
      <c r="T43" s="82">
        <v>1442940</v>
      </c>
      <c r="U43" s="82">
        <v>1539362</v>
      </c>
      <c r="V43" s="82">
        <v>1560723</v>
      </c>
      <c r="W43" s="82">
        <v>1587880</v>
      </c>
      <c r="X43" s="82">
        <v>1785504</v>
      </c>
      <c r="Y43" s="82">
        <v>1903484</v>
      </c>
      <c r="Z43" s="82">
        <v>2084746</v>
      </c>
      <c r="AA43" s="82">
        <v>2222623</v>
      </c>
      <c r="AB43" s="82">
        <v>2384659</v>
      </c>
      <c r="AC43" s="82">
        <v>2733913</v>
      </c>
      <c r="AD43" s="82">
        <v>2882412</v>
      </c>
      <c r="AE43" s="82">
        <v>3261842</v>
      </c>
      <c r="AF43" s="82">
        <v>3578643</v>
      </c>
      <c r="AG43" s="82">
        <v>3830595</v>
      </c>
      <c r="AH43" s="82">
        <v>4115700</v>
      </c>
      <c r="AI43" s="82">
        <v>4553402</v>
      </c>
      <c r="AJ43" s="82">
        <v>4741653</v>
      </c>
      <c r="AK43" s="82">
        <v>4984173</v>
      </c>
      <c r="AL43" s="82">
        <v>1334083</v>
      </c>
      <c r="AM43" s="82">
        <v>1378021</v>
      </c>
      <c r="AN43" s="82">
        <v>1411046</v>
      </c>
      <c r="AO43" s="82">
        <v>1442940</v>
      </c>
      <c r="AP43" s="82">
        <v>1474026</v>
      </c>
      <c r="AQ43" s="82">
        <v>1535912</v>
      </c>
      <c r="AR43" s="82">
        <v>1580519</v>
      </c>
      <c r="AS43" s="82">
        <v>1539362</v>
      </c>
      <c r="AT43" s="82">
        <v>1577097</v>
      </c>
      <c r="AU43" s="82">
        <v>1595946</v>
      </c>
      <c r="AV43" s="82">
        <v>1613106</v>
      </c>
      <c r="AW43" s="82">
        <v>1560723</v>
      </c>
      <c r="AX43" s="82">
        <v>1516811</v>
      </c>
      <c r="AY43" s="82">
        <v>1544115</v>
      </c>
      <c r="AZ43" s="82">
        <v>1594907</v>
      </c>
      <c r="BA43" s="82">
        <v>1587880</v>
      </c>
      <c r="BB43" s="82">
        <v>1629570</v>
      </c>
      <c r="BC43" s="82">
        <v>1662417</v>
      </c>
      <c r="BD43" s="82">
        <v>1740490</v>
      </c>
      <c r="BE43" s="82">
        <v>1785504</v>
      </c>
      <c r="BF43" s="82">
        <v>1813877</v>
      </c>
      <c r="BG43" s="82">
        <v>1857366</v>
      </c>
      <c r="BH43" s="82">
        <v>1905976</v>
      </c>
      <c r="BI43" s="82">
        <v>1903484</v>
      </c>
      <c r="BJ43" s="82">
        <v>1920937</v>
      </c>
      <c r="BK43" s="82">
        <v>1993603</v>
      </c>
      <c r="BL43" s="82">
        <v>2033033</v>
      </c>
      <c r="BM43" s="82">
        <v>2084746</v>
      </c>
      <c r="BN43" s="82">
        <v>2117238</v>
      </c>
      <c r="BO43" s="82">
        <v>2156227</v>
      </c>
      <c r="BP43" s="82">
        <v>2198563</v>
      </c>
      <c r="BQ43" s="82">
        <v>2222623</v>
      </c>
      <c r="BR43" s="82">
        <v>2209415</v>
      </c>
      <c r="BS43" s="82">
        <v>2275215</v>
      </c>
      <c r="BT43" s="82">
        <v>2328060</v>
      </c>
      <c r="BU43" s="82">
        <v>2384659</v>
      </c>
      <c r="BV43" s="82">
        <v>2520591</v>
      </c>
      <c r="BW43" s="82">
        <v>2603202</v>
      </c>
      <c r="BX43" s="82">
        <v>2674108</v>
      </c>
      <c r="BY43" s="82">
        <v>2733913</v>
      </c>
      <c r="BZ43" s="82">
        <v>2769206</v>
      </c>
      <c r="CA43" s="82">
        <v>2848171</v>
      </c>
      <c r="CB43" s="82">
        <v>2894987</v>
      </c>
      <c r="CC43" s="82">
        <v>2882412</v>
      </c>
      <c r="CD43" s="82">
        <v>3029952</v>
      </c>
      <c r="CE43" s="82">
        <v>3119150</v>
      </c>
      <c r="CF43" s="82">
        <v>3196803</v>
      </c>
      <c r="CG43" s="82">
        <v>3261842</v>
      </c>
      <c r="CH43" s="82">
        <v>3333653</v>
      </c>
      <c r="CI43" s="82">
        <v>3431067</v>
      </c>
      <c r="CJ43" s="82">
        <v>3525362</v>
      </c>
      <c r="CK43" s="82">
        <v>3578643</v>
      </c>
      <c r="CL43" s="82">
        <v>3627892</v>
      </c>
      <c r="CM43" s="82">
        <v>3707573</v>
      </c>
      <c r="CN43" s="82">
        <v>3762503</v>
      </c>
      <c r="CO43" s="82">
        <v>3830595</v>
      </c>
      <c r="CP43" s="82">
        <v>3821289</v>
      </c>
      <c r="CQ43" s="82">
        <v>3856842</v>
      </c>
      <c r="CR43" s="82">
        <v>3907699</v>
      </c>
      <c r="CS43" s="82">
        <v>4115700</v>
      </c>
      <c r="CT43" s="82">
        <v>4195204</v>
      </c>
      <c r="CU43" s="82">
        <v>4306105</v>
      </c>
      <c r="CV43" s="82">
        <v>4435375</v>
      </c>
      <c r="CW43" s="82">
        <v>4553402</v>
      </c>
      <c r="CX43" s="82">
        <v>4594242</v>
      </c>
      <c r="CY43" s="82">
        <v>4626244</v>
      </c>
      <c r="CZ43" s="82">
        <v>4665239</v>
      </c>
      <c r="DA43" s="82">
        <v>4741653</v>
      </c>
      <c r="DB43" s="82">
        <v>4850526</v>
      </c>
      <c r="DC43" s="82">
        <v>4900005</v>
      </c>
      <c r="DD43" s="82">
        <v>4949027</v>
      </c>
      <c r="DE43" s="82">
        <v>4984173</v>
      </c>
    </row>
    <row r="44" spans="1:109">
      <c r="A44" s="82" t="s">
        <v>900</v>
      </c>
      <c r="B44" s="82" t="s">
        <v>2441</v>
      </c>
      <c r="C44" s="82">
        <v>111866</v>
      </c>
      <c r="D44" s="82">
        <v>118205</v>
      </c>
      <c r="E44" s="82">
        <v>113878</v>
      </c>
      <c r="F44" s="82">
        <v>115181</v>
      </c>
      <c r="G44" s="82">
        <v>143931</v>
      </c>
      <c r="H44" s="82">
        <v>133985</v>
      </c>
      <c r="I44" s="82">
        <v>135446</v>
      </c>
      <c r="J44" s="82">
        <v>149708</v>
      </c>
      <c r="K44" s="82">
        <v>179466</v>
      </c>
      <c r="L44" s="82">
        <v>208578</v>
      </c>
      <c r="M44" s="82">
        <v>272332</v>
      </c>
      <c r="N44" s="82">
        <v>334227</v>
      </c>
      <c r="O44" s="82">
        <v>394197</v>
      </c>
      <c r="P44" s="82">
        <v>363265</v>
      </c>
      <c r="Q44" s="82">
        <v>318336</v>
      </c>
      <c r="R44" s="82">
        <v>318666</v>
      </c>
      <c r="S44" s="82">
        <v>334274</v>
      </c>
      <c r="T44" s="82">
        <v>397522</v>
      </c>
      <c r="U44" s="82">
        <v>453794</v>
      </c>
      <c r="V44" s="82">
        <v>485938</v>
      </c>
      <c r="W44" s="82">
        <v>481558</v>
      </c>
      <c r="X44" s="82">
        <v>494540</v>
      </c>
      <c r="Y44" s="82">
        <v>530364</v>
      </c>
      <c r="Z44" s="82">
        <v>499962</v>
      </c>
      <c r="AA44" s="82">
        <v>505202</v>
      </c>
      <c r="AB44" s="82">
        <v>561136</v>
      </c>
      <c r="AC44" s="82">
        <v>620994</v>
      </c>
      <c r="AD44" s="82">
        <v>679396</v>
      </c>
      <c r="AE44" s="82">
        <v>690472</v>
      </c>
      <c r="AF44" s="82">
        <v>601341</v>
      </c>
      <c r="AG44" s="82">
        <v>568167</v>
      </c>
      <c r="AH44" s="82">
        <v>497781</v>
      </c>
      <c r="AI44" s="82">
        <v>484623</v>
      </c>
      <c r="AJ44" s="82">
        <v>513163</v>
      </c>
      <c r="AK44" s="82">
        <v>498862</v>
      </c>
      <c r="AL44" s="82">
        <v>344117</v>
      </c>
      <c r="AM44" s="82">
        <v>363314</v>
      </c>
      <c r="AN44" s="82">
        <v>380229</v>
      </c>
      <c r="AO44" s="82">
        <v>397522</v>
      </c>
      <c r="AP44" s="82">
        <v>389474</v>
      </c>
      <c r="AQ44" s="82">
        <v>401699</v>
      </c>
      <c r="AR44" s="82">
        <v>419165</v>
      </c>
      <c r="AS44" s="82">
        <v>453794</v>
      </c>
      <c r="AT44" s="82">
        <v>477350</v>
      </c>
      <c r="AU44" s="82">
        <v>511220</v>
      </c>
      <c r="AV44" s="82">
        <v>500380</v>
      </c>
      <c r="AW44" s="82">
        <v>485938</v>
      </c>
      <c r="AX44" s="82">
        <v>468045</v>
      </c>
      <c r="AY44" s="82">
        <v>472407</v>
      </c>
      <c r="AZ44" s="82">
        <v>486006</v>
      </c>
      <c r="BA44" s="82">
        <v>481558</v>
      </c>
      <c r="BB44" s="82">
        <v>497531</v>
      </c>
      <c r="BC44" s="82">
        <v>496965</v>
      </c>
      <c r="BD44" s="82">
        <v>503798</v>
      </c>
      <c r="BE44" s="82">
        <v>494540</v>
      </c>
      <c r="BF44" s="82">
        <v>486654</v>
      </c>
      <c r="BG44" s="82">
        <v>490581</v>
      </c>
      <c r="BH44" s="82">
        <v>509373</v>
      </c>
      <c r="BI44" s="82">
        <v>530364</v>
      </c>
      <c r="BJ44" s="82">
        <v>508738</v>
      </c>
      <c r="BK44" s="82">
        <v>517203</v>
      </c>
      <c r="BL44" s="82">
        <v>525897</v>
      </c>
      <c r="BM44" s="82">
        <v>499962</v>
      </c>
      <c r="BN44" s="82">
        <v>502125</v>
      </c>
      <c r="BO44" s="82">
        <v>502482</v>
      </c>
      <c r="BP44" s="82">
        <v>504399</v>
      </c>
      <c r="BQ44" s="82">
        <v>505202</v>
      </c>
      <c r="BR44" s="82">
        <v>501468</v>
      </c>
      <c r="BS44" s="82">
        <v>515674</v>
      </c>
      <c r="BT44" s="82">
        <v>562078</v>
      </c>
      <c r="BU44" s="82">
        <v>561136</v>
      </c>
      <c r="BV44" s="82">
        <v>593959</v>
      </c>
      <c r="BW44" s="82">
        <v>611547</v>
      </c>
      <c r="BX44" s="82">
        <v>611802</v>
      </c>
      <c r="BY44" s="82">
        <v>620994</v>
      </c>
      <c r="BZ44" s="82">
        <v>607864</v>
      </c>
      <c r="CA44" s="82">
        <v>636956</v>
      </c>
      <c r="CB44" s="82">
        <v>670592</v>
      </c>
      <c r="CC44" s="82">
        <v>679396</v>
      </c>
      <c r="CD44" s="82">
        <v>693580</v>
      </c>
      <c r="CE44" s="82">
        <v>693002</v>
      </c>
      <c r="CF44" s="82">
        <v>690513</v>
      </c>
      <c r="CG44" s="82">
        <v>690472</v>
      </c>
      <c r="CH44" s="82">
        <v>665950</v>
      </c>
      <c r="CI44" s="82">
        <v>620123</v>
      </c>
      <c r="CJ44" s="82">
        <v>619002</v>
      </c>
      <c r="CK44" s="82">
        <v>601341</v>
      </c>
      <c r="CL44" s="82">
        <v>582052</v>
      </c>
      <c r="CM44" s="82">
        <v>580534</v>
      </c>
      <c r="CN44" s="82">
        <v>575108</v>
      </c>
      <c r="CO44" s="82">
        <v>568167</v>
      </c>
      <c r="CP44" s="82">
        <v>551607</v>
      </c>
      <c r="CQ44" s="82">
        <v>535605</v>
      </c>
      <c r="CR44" s="82">
        <v>533853</v>
      </c>
      <c r="CS44" s="82">
        <v>497781</v>
      </c>
      <c r="CT44" s="82">
        <v>501106</v>
      </c>
      <c r="CU44" s="82">
        <v>468207</v>
      </c>
      <c r="CV44" s="82">
        <v>479599</v>
      </c>
      <c r="CW44" s="82">
        <v>484623</v>
      </c>
      <c r="CX44" s="82">
        <v>487026</v>
      </c>
      <c r="CY44" s="82">
        <v>483949</v>
      </c>
      <c r="CZ44" s="82">
        <v>507194</v>
      </c>
      <c r="DA44" s="82">
        <v>513163</v>
      </c>
      <c r="DB44" s="82">
        <v>504228</v>
      </c>
      <c r="DC44" s="82">
        <v>499612</v>
      </c>
      <c r="DD44" s="82">
        <v>510351</v>
      </c>
      <c r="DE44" s="82">
        <v>498862</v>
      </c>
    </row>
    <row r="45" spans="1:109">
      <c r="A45" s="84" t="s">
        <v>7</v>
      </c>
      <c r="B45" s="84" t="s">
        <v>2458</v>
      </c>
      <c r="C45" s="84" t="s">
        <v>7</v>
      </c>
      <c r="D45" s="84" t="s">
        <v>7</v>
      </c>
      <c r="E45" s="84" t="s">
        <v>7</v>
      </c>
      <c r="F45" s="84" t="s">
        <v>7</v>
      </c>
      <c r="G45" s="84" t="s">
        <v>7</v>
      </c>
      <c r="H45" s="84" t="s">
        <v>7</v>
      </c>
      <c r="I45" s="84" t="s">
        <v>7</v>
      </c>
      <c r="J45" s="84" t="s">
        <v>7</v>
      </c>
      <c r="K45" s="84" t="s">
        <v>7</v>
      </c>
      <c r="L45" s="84" t="s">
        <v>7</v>
      </c>
      <c r="M45" s="84" t="s">
        <v>7</v>
      </c>
      <c r="N45" s="84" t="s">
        <v>7</v>
      </c>
      <c r="O45" s="84" t="s">
        <v>7</v>
      </c>
      <c r="P45" s="84" t="s">
        <v>7</v>
      </c>
      <c r="Q45" s="84" t="s">
        <v>7</v>
      </c>
      <c r="R45" s="84" t="s">
        <v>7</v>
      </c>
      <c r="S45" s="84" t="s">
        <v>7</v>
      </c>
      <c r="T45" s="84" t="s">
        <v>7</v>
      </c>
      <c r="U45" s="84" t="s">
        <v>7</v>
      </c>
      <c r="V45" s="84" t="s">
        <v>7</v>
      </c>
      <c r="W45" s="84" t="s">
        <v>7</v>
      </c>
      <c r="X45" s="84" t="s">
        <v>7</v>
      </c>
      <c r="Y45" s="84" t="s">
        <v>7</v>
      </c>
      <c r="Z45" s="84" t="s">
        <v>7</v>
      </c>
      <c r="AA45" s="84" t="s">
        <v>7</v>
      </c>
      <c r="AB45" s="84" t="s">
        <v>7</v>
      </c>
      <c r="AC45" s="84" t="s">
        <v>7</v>
      </c>
      <c r="AD45" s="84" t="s">
        <v>7</v>
      </c>
      <c r="AE45" s="84" t="s">
        <v>7</v>
      </c>
      <c r="AF45" s="84" t="s">
        <v>7</v>
      </c>
      <c r="AG45" s="84" t="s">
        <v>7</v>
      </c>
      <c r="AH45" s="84" t="s">
        <v>7</v>
      </c>
      <c r="AI45" s="84" t="s">
        <v>7</v>
      </c>
      <c r="AJ45" s="84" t="s">
        <v>7</v>
      </c>
      <c r="AK45" s="84" t="s">
        <v>7</v>
      </c>
      <c r="AL45" s="84" t="s">
        <v>7</v>
      </c>
      <c r="AM45" s="84" t="s">
        <v>7</v>
      </c>
      <c r="AN45" s="84" t="s">
        <v>7</v>
      </c>
      <c r="AO45" s="84" t="s">
        <v>7</v>
      </c>
      <c r="AP45" s="84" t="s">
        <v>7</v>
      </c>
      <c r="AQ45" s="84" t="s">
        <v>7</v>
      </c>
      <c r="AR45" s="84" t="s">
        <v>7</v>
      </c>
      <c r="AS45" s="84" t="s">
        <v>7</v>
      </c>
      <c r="AT45" s="84" t="s">
        <v>7</v>
      </c>
      <c r="AU45" s="84" t="s">
        <v>7</v>
      </c>
      <c r="AV45" s="84" t="s">
        <v>7</v>
      </c>
      <c r="AW45" s="84" t="s">
        <v>7</v>
      </c>
      <c r="AX45" s="84" t="s">
        <v>7</v>
      </c>
      <c r="AY45" s="84" t="s">
        <v>7</v>
      </c>
      <c r="AZ45" s="84" t="s">
        <v>7</v>
      </c>
      <c r="BA45" s="84" t="s">
        <v>7</v>
      </c>
      <c r="BB45" s="84" t="s">
        <v>7</v>
      </c>
      <c r="BC45" s="84" t="s">
        <v>7</v>
      </c>
      <c r="BD45" s="84" t="s">
        <v>7</v>
      </c>
      <c r="BE45" s="84" t="s">
        <v>7</v>
      </c>
      <c r="BF45" s="84" t="s">
        <v>7</v>
      </c>
      <c r="BG45" s="84" t="s">
        <v>7</v>
      </c>
      <c r="BH45" s="84" t="s">
        <v>7</v>
      </c>
      <c r="BI45" s="84" t="s">
        <v>7</v>
      </c>
      <c r="BJ45" s="84" t="s">
        <v>7</v>
      </c>
      <c r="BK45" s="84" t="s">
        <v>7</v>
      </c>
      <c r="BL45" s="84" t="s">
        <v>7</v>
      </c>
      <c r="BM45" s="84" t="s">
        <v>7</v>
      </c>
      <c r="BN45" s="84" t="s">
        <v>7</v>
      </c>
      <c r="BO45" s="84" t="s">
        <v>7</v>
      </c>
      <c r="BP45" s="84" t="s">
        <v>7</v>
      </c>
      <c r="BQ45" s="84" t="s">
        <v>7</v>
      </c>
      <c r="BR45" s="84" t="s">
        <v>7</v>
      </c>
      <c r="BS45" s="84" t="s">
        <v>7</v>
      </c>
      <c r="BT45" s="84" t="s">
        <v>7</v>
      </c>
      <c r="BU45" s="84" t="s">
        <v>7</v>
      </c>
      <c r="BV45" s="84" t="s">
        <v>7</v>
      </c>
      <c r="BW45" s="84" t="s">
        <v>7</v>
      </c>
      <c r="BX45" s="84" t="s">
        <v>7</v>
      </c>
      <c r="BY45" s="84" t="s">
        <v>7</v>
      </c>
      <c r="BZ45" s="84" t="s">
        <v>7</v>
      </c>
      <c r="CA45" s="84" t="s">
        <v>7</v>
      </c>
      <c r="CB45" s="84" t="s">
        <v>7</v>
      </c>
      <c r="CC45" s="84" t="s">
        <v>7</v>
      </c>
      <c r="CD45" s="84" t="s">
        <v>7</v>
      </c>
      <c r="CE45" s="84" t="s">
        <v>7</v>
      </c>
      <c r="CF45" s="84" t="s">
        <v>7</v>
      </c>
      <c r="CG45" s="84" t="s">
        <v>7</v>
      </c>
      <c r="CH45" s="84" t="s">
        <v>7</v>
      </c>
      <c r="CI45" s="84" t="s">
        <v>7</v>
      </c>
      <c r="CJ45" s="84" t="s">
        <v>7</v>
      </c>
      <c r="CK45" s="84" t="s">
        <v>7</v>
      </c>
      <c r="CL45" s="84" t="s">
        <v>7</v>
      </c>
      <c r="CM45" s="84" t="s">
        <v>7</v>
      </c>
      <c r="CN45" s="84" t="s">
        <v>7</v>
      </c>
      <c r="CO45" s="84" t="s">
        <v>7</v>
      </c>
      <c r="CP45" s="84" t="s">
        <v>7</v>
      </c>
      <c r="CQ45" s="84" t="s">
        <v>7</v>
      </c>
      <c r="CR45" s="84" t="s">
        <v>7</v>
      </c>
      <c r="CS45" s="84" t="s">
        <v>7</v>
      </c>
      <c r="CT45" s="84" t="s">
        <v>7</v>
      </c>
      <c r="CU45" s="84" t="s">
        <v>7</v>
      </c>
      <c r="CV45" s="84" t="s">
        <v>7</v>
      </c>
      <c r="CW45" s="84" t="s">
        <v>7</v>
      </c>
      <c r="CX45" s="84" t="s">
        <v>7</v>
      </c>
      <c r="CY45" s="84" t="s">
        <v>7</v>
      </c>
      <c r="CZ45" s="84" t="s">
        <v>7</v>
      </c>
      <c r="DA45" s="84" t="s">
        <v>7</v>
      </c>
      <c r="DB45" s="84" t="s">
        <v>7</v>
      </c>
      <c r="DC45" s="84" t="s">
        <v>7</v>
      </c>
      <c r="DD45" s="84" t="s">
        <v>7</v>
      </c>
      <c r="DE45" s="84" t="s">
        <v>7</v>
      </c>
    </row>
    <row r="46" spans="1:109">
      <c r="A46" s="84" t="s">
        <v>902</v>
      </c>
      <c r="B46" s="84" t="s">
        <v>2459</v>
      </c>
      <c r="C46" s="84">
        <v>650598</v>
      </c>
      <c r="D46" s="84">
        <v>738224</v>
      </c>
      <c r="E46" s="84">
        <v>778409</v>
      </c>
      <c r="F46" s="84">
        <v>808564</v>
      </c>
      <c r="G46" s="84">
        <v>866839</v>
      </c>
      <c r="H46" s="84">
        <v>906067</v>
      </c>
      <c r="I46" s="84">
        <v>1015323</v>
      </c>
      <c r="J46" s="84">
        <v>1130768</v>
      </c>
      <c r="K46" s="84">
        <v>1225448</v>
      </c>
      <c r="L46" s="84">
        <v>1385515</v>
      </c>
      <c r="M46" s="84">
        <v>1636802</v>
      </c>
      <c r="N46" s="84">
        <v>1791429</v>
      </c>
      <c r="O46" s="84">
        <v>1967538</v>
      </c>
      <c r="P46" s="84">
        <v>2188964</v>
      </c>
      <c r="Q46" s="84">
        <v>2431044</v>
      </c>
      <c r="R46" s="84">
        <v>3008843</v>
      </c>
      <c r="S46" s="84">
        <v>3236526</v>
      </c>
      <c r="T46" s="84">
        <v>3599550</v>
      </c>
      <c r="U46" s="84">
        <v>4306053</v>
      </c>
      <c r="V46" s="84">
        <v>4534292</v>
      </c>
      <c r="W46" s="84">
        <v>4824400</v>
      </c>
      <c r="X46" s="84">
        <v>5064555</v>
      </c>
      <c r="Y46" s="84">
        <v>5433063</v>
      </c>
      <c r="Z46" s="84">
        <v>5870670</v>
      </c>
      <c r="AA46" s="84">
        <v>6162903</v>
      </c>
      <c r="AB46" s="84">
        <v>6800937</v>
      </c>
      <c r="AC46" s="84">
        <v>6971876</v>
      </c>
      <c r="AD46" s="84">
        <v>7180787</v>
      </c>
      <c r="AE46" s="84">
        <v>7794699</v>
      </c>
      <c r="AF46" s="84">
        <v>7505412</v>
      </c>
      <c r="AG46" s="84">
        <v>7621886</v>
      </c>
      <c r="AH46" s="84">
        <v>7851271</v>
      </c>
      <c r="AI46" s="84">
        <v>8295151</v>
      </c>
      <c r="AJ46" s="84">
        <v>8559052</v>
      </c>
      <c r="AK46" s="84">
        <v>8902498</v>
      </c>
      <c r="AL46" s="84">
        <v>3382831</v>
      </c>
      <c r="AM46" s="84">
        <v>3468986</v>
      </c>
      <c r="AN46" s="84">
        <v>3571869</v>
      </c>
      <c r="AO46" s="84">
        <v>3599550</v>
      </c>
      <c r="AP46" s="84">
        <v>3919076</v>
      </c>
      <c r="AQ46" s="84">
        <v>4038555</v>
      </c>
      <c r="AR46" s="84">
        <v>4196115</v>
      </c>
      <c r="AS46" s="84">
        <v>4306053</v>
      </c>
      <c r="AT46" s="84">
        <v>4427783</v>
      </c>
      <c r="AU46" s="84">
        <v>4572441</v>
      </c>
      <c r="AV46" s="84">
        <v>4609558</v>
      </c>
      <c r="AW46" s="84">
        <v>4534292</v>
      </c>
      <c r="AX46" s="84">
        <v>4657823</v>
      </c>
      <c r="AY46" s="84">
        <v>4780618</v>
      </c>
      <c r="AZ46" s="84">
        <v>4885610</v>
      </c>
      <c r="BA46" s="84">
        <v>4824400</v>
      </c>
      <c r="BB46" s="84">
        <v>4816076</v>
      </c>
      <c r="BC46" s="84">
        <v>4877413</v>
      </c>
      <c r="BD46" s="84">
        <v>5039916</v>
      </c>
      <c r="BE46" s="84">
        <v>5064555</v>
      </c>
      <c r="BF46" s="84">
        <v>5139743</v>
      </c>
      <c r="BG46" s="84">
        <v>5344207</v>
      </c>
      <c r="BH46" s="84">
        <v>5415153</v>
      </c>
      <c r="BI46" s="84">
        <v>5433063</v>
      </c>
      <c r="BJ46" s="84">
        <v>5502436</v>
      </c>
      <c r="BK46" s="84">
        <v>5613452</v>
      </c>
      <c r="BL46" s="84">
        <v>5760094</v>
      </c>
      <c r="BM46" s="84">
        <v>5870670</v>
      </c>
      <c r="BN46" s="84">
        <v>5886422</v>
      </c>
      <c r="BO46" s="84">
        <v>6015992</v>
      </c>
      <c r="BP46" s="84">
        <v>6169837</v>
      </c>
      <c r="BQ46" s="84">
        <v>6162903</v>
      </c>
      <c r="BR46" s="84">
        <v>6422716</v>
      </c>
      <c r="BS46" s="84">
        <v>6609555</v>
      </c>
      <c r="BT46" s="84">
        <v>6713094</v>
      </c>
      <c r="BU46" s="84">
        <v>6800937</v>
      </c>
      <c r="BV46" s="84">
        <v>6918883</v>
      </c>
      <c r="BW46" s="84">
        <v>6993185</v>
      </c>
      <c r="BX46" s="84">
        <v>7009996</v>
      </c>
      <c r="BY46" s="84">
        <v>6971876</v>
      </c>
      <c r="BZ46" s="84">
        <v>6964214</v>
      </c>
      <c r="CA46" s="84">
        <v>7083045</v>
      </c>
      <c r="CB46" s="84">
        <v>7198711</v>
      </c>
      <c r="CC46" s="84">
        <v>7180787</v>
      </c>
      <c r="CD46" s="84">
        <v>7248721</v>
      </c>
      <c r="CE46" s="84">
        <v>7426299</v>
      </c>
      <c r="CF46" s="84">
        <v>7673167</v>
      </c>
      <c r="CG46" s="84">
        <v>7794699</v>
      </c>
      <c r="CH46" s="84">
        <v>7691681</v>
      </c>
      <c r="CI46" s="84">
        <v>7618381</v>
      </c>
      <c r="CJ46" s="84">
        <v>7677177</v>
      </c>
      <c r="CK46" s="84">
        <v>7505412</v>
      </c>
      <c r="CL46" s="84">
        <v>7448991</v>
      </c>
      <c r="CM46" s="84">
        <v>7576105</v>
      </c>
      <c r="CN46" s="84">
        <v>7584670</v>
      </c>
      <c r="CO46" s="84">
        <v>7621886</v>
      </c>
      <c r="CP46" s="84">
        <v>7536993</v>
      </c>
      <c r="CQ46" s="84">
        <v>7611948</v>
      </c>
      <c r="CR46" s="84">
        <v>7813575</v>
      </c>
      <c r="CS46" s="84">
        <v>7851271</v>
      </c>
      <c r="CT46" s="84">
        <v>7946453</v>
      </c>
      <c r="CU46" s="84">
        <v>8112703</v>
      </c>
      <c r="CV46" s="84">
        <v>8216868</v>
      </c>
      <c r="CW46" s="84">
        <v>8295151</v>
      </c>
      <c r="CX46" s="84">
        <v>8444465</v>
      </c>
      <c r="CY46" s="84">
        <v>8464169</v>
      </c>
      <c r="CZ46" s="84">
        <v>8470835</v>
      </c>
      <c r="DA46" s="84">
        <v>8559052</v>
      </c>
      <c r="DB46" s="84">
        <v>8650416</v>
      </c>
      <c r="DC46" s="84">
        <v>8707361</v>
      </c>
      <c r="DD46" s="84">
        <v>8769520</v>
      </c>
      <c r="DE46" s="84">
        <v>8902498</v>
      </c>
    </row>
    <row r="47" spans="1:109">
      <c r="A47" s="82" t="s">
        <v>904</v>
      </c>
      <c r="B47" s="82" t="s">
        <v>2440</v>
      </c>
      <c r="C47" s="82">
        <v>524940</v>
      </c>
      <c r="D47" s="82">
        <v>589029</v>
      </c>
      <c r="E47" s="82">
        <v>619283</v>
      </c>
      <c r="F47" s="82">
        <v>627412</v>
      </c>
      <c r="G47" s="82">
        <v>664527</v>
      </c>
      <c r="H47" s="82">
        <v>726031</v>
      </c>
      <c r="I47" s="82">
        <v>827357</v>
      </c>
      <c r="J47" s="82">
        <v>921999</v>
      </c>
      <c r="K47" s="82">
        <v>994261</v>
      </c>
      <c r="L47" s="82">
        <v>1096227</v>
      </c>
      <c r="M47" s="82">
        <v>1264195</v>
      </c>
      <c r="N47" s="82">
        <v>1402462</v>
      </c>
      <c r="O47" s="82">
        <v>1571986</v>
      </c>
      <c r="P47" s="82">
        <v>1745933</v>
      </c>
      <c r="Q47" s="82">
        <v>1942167</v>
      </c>
      <c r="R47" s="82">
        <v>2432525</v>
      </c>
      <c r="S47" s="82">
        <v>2638658</v>
      </c>
      <c r="T47" s="82">
        <v>2963959</v>
      </c>
      <c r="U47" s="82">
        <v>3539098</v>
      </c>
      <c r="V47" s="82">
        <v>3755228</v>
      </c>
      <c r="W47" s="82">
        <v>3976287</v>
      </c>
      <c r="X47" s="82">
        <v>4199014</v>
      </c>
      <c r="Y47" s="82">
        <v>4538289</v>
      </c>
      <c r="Z47" s="82">
        <v>4885063</v>
      </c>
      <c r="AA47" s="82">
        <v>5096442</v>
      </c>
      <c r="AB47" s="82">
        <v>5618394</v>
      </c>
      <c r="AC47" s="82">
        <v>5727105</v>
      </c>
      <c r="AD47" s="82">
        <v>5963405</v>
      </c>
      <c r="AE47" s="82">
        <v>6584564</v>
      </c>
      <c r="AF47" s="82">
        <v>6227119</v>
      </c>
      <c r="AG47" s="82">
        <v>6439016</v>
      </c>
      <c r="AH47" s="82">
        <v>6695608</v>
      </c>
      <c r="AI47" s="82">
        <v>7096441</v>
      </c>
      <c r="AJ47" s="82">
        <v>7359050</v>
      </c>
      <c r="AK47" s="82">
        <v>7597571</v>
      </c>
      <c r="AL47" s="82">
        <v>2744320</v>
      </c>
      <c r="AM47" s="82">
        <v>2818164</v>
      </c>
      <c r="AN47" s="82">
        <v>2917041</v>
      </c>
      <c r="AO47" s="82">
        <v>2963959</v>
      </c>
      <c r="AP47" s="82">
        <v>3222803</v>
      </c>
      <c r="AQ47" s="82">
        <v>3340234</v>
      </c>
      <c r="AR47" s="82">
        <v>3474750</v>
      </c>
      <c r="AS47" s="82">
        <v>3539098</v>
      </c>
      <c r="AT47" s="82">
        <v>3638938</v>
      </c>
      <c r="AU47" s="82">
        <v>3756509</v>
      </c>
      <c r="AV47" s="82">
        <v>3796923</v>
      </c>
      <c r="AW47" s="82">
        <v>3755228</v>
      </c>
      <c r="AX47" s="82">
        <v>3835352</v>
      </c>
      <c r="AY47" s="82">
        <v>3922714</v>
      </c>
      <c r="AZ47" s="82">
        <v>4012144</v>
      </c>
      <c r="BA47" s="82">
        <v>3976287</v>
      </c>
      <c r="BB47" s="82">
        <v>3992873</v>
      </c>
      <c r="BC47" s="82">
        <v>4066351</v>
      </c>
      <c r="BD47" s="82">
        <v>4213270</v>
      </c>
      <c r="BE47" s="82">
        <v>4199014</v>
      </c>
      <c r="BF47" s="82">
        <v>4250969</v>
      </c>
      <c r="BG47" s="82">
        <v>4432950</v>
      </c>
      <c r="BH47" s="82">
        <v>4520878</v>
      </c>
      <c r="BI47" s="82">
        <v>4538289</v>
      </c>
      <c r="BJ47" s="82">
        <v>4567781</v>
      </c>
      <c r="BK47" s="82">
        <v>4648886</v>
      </c>
      <c r="BL47" s="82">
        <v>4793854</v>
      </c>
      <c r="BM47" s="82">
        <v>4885063</v>
      </c>
      <c r="BN47" s="82">
        <v>4886583</v>
      </c>
      <c r="BO47" s="82">
        <v>4963186</v>
      </c>
      <c r="BP47" s="82">
        <v>5114756</v>
      </c>
      <c r="BQ47" s="82">
        <v>5096442</v>
      </c>
      <c r="BR47" s="82">
        <v>5274033</v>
      </c>
      <c r="BS47" s="82">
        <v>5459747</v>
      </c>
      <c r="BT47" s="82">
        <v>5545399</v>
      </c>
      <c r="BU47" s="82">
        <v>5618394</v>
      </c>
      <c r="BV47" s="82">
        <v>5686864</v>
      </c>
      <c r="BW47" s="82">
        <v>5741972</v>
      </c>
      <c r="BX47" s="82">
        <v>5787640</v>
      </c>
      <c r="BY47" s="82">
        <v>5727105</v>
      </c>
      <c r="BZ47" s="82">
        <v>5724688</v>
      </c>
      <c r="CA47" s="82">
        <v>5836938</v>
      </c>
      <c r="CB47" s="82">
        <v>5933356</v>
      </c>
      <c r="CC47" s="82">
        <v>5963405</v>
      </c>
      <c r="CD47" s="82">
        <v>6026238</v>
      </c>
      <c r="CE47" s="82">
        <v>6222290</v>
      </c>
      <c r="CF47" s="82">
        <v>6435743</v>
      </c>
      <c r="CG47" s="82">
        <v>6584564</v>
      </c>
      <c r="CH47" s="82">
        <v>6398407</v>
      </c>
      <c r="CI47" s="82">
        <v>6319278</v>
      </c>
      <c r="CJ47" s="82">
        <v>6351509</v>
      </c>
      <c r="CK47" s="82">
        <v>6227119</v>
      </c>
      <c r="CL47" s="82">
        <v>6269201</v>
      </c>
      <c r="CM47" s="82">
        <v>6357686</v>
      </c>
      <c r="CN47" s="82">
        <v>6395291</v>
      </c>
      <c r="CO47" s="82">
        <v>6439016</v>
      </c>
      <c r="CP47" s="82">
        <v>6388033</v>
      </c>
      <c r="CQ47" s="82">
        <v>6512453</v>
      </c>
      <c r="CR47" s="82">
        <v>6656072</v>
      </c>
      <c r="CS47" s="82">
        <v>6695608</v>
      </c>
      <c r="CT47" s="82">
        <v>6783271</v>
      </c>
      <c r="CU47" s="82">
        <v>6898865</v>
      </c>
      <c r="CV47" s="82">
        <v>6980302</v>
      </c>
      <c r="CW47" s="82">
        <v>7096441</v>
      </c>
      <c r="CX47" s="82">
        <v>7229694</v>
      </c>
      <c r="CY47" s="82">
        <v>7232789</v>
      </c>
      <c r="CZ47" s="82">
        <v>7266453</v>
      </c>
      <c r="DA47" s="82">
        <v>7359050</v>
      </c>
      <c r="DB47" s="82">
        <v>7417324</v>
      </c>
      <c r="DC47" s="82">
        <v>7458763</v>
      </c>
      <c r="DD47" s="82">
        <v>7493011</v>
      </c>
      <c r="DE47" s="82">
        <v>7597571</v>
      </c>
    </row>
    <row r="48" spans="1:109">
      <c r="A48" s="82" t="s">
        <v>906</v>
      </c>
      <c r="B48" s="82" t="s">
        <v>2441</v>
      </c>
      <c r="C48" s="82">
        <v>125658</v>
      </c>
      <c r="D48" s="82">
        <v>149195</v>
      </c>
      <c r="E48" s="82">
        <v>159126</v>
      </c>
      <c r="F48" s="82">
        <v>181152</v>
      </c>
      <c r="G48" s="82">
        <v>202312</v>
      </c>
      <c r="H48" s="82">
        <v>180036</v>
      </c>
      <c r="I48" s="82">
        <v>187966</v>
      </c>
      <c r="J48" s="82">
        <v>208769</v>
      </c>
      <c r="K48" s="82">
        <v>231187</v>
      </c>
      <c r="L48" s="82">
        <v>289288</v>
      </c>
      <c r="M48" s="82">
        <v>372607</v>
      </c>
      <c r="N48" s="82">
        <v>388967</v>
      </c>
      <c r="O48" s="82">
        <v>395552</v>
      </c>
      <c r="P48" s="82">
        <v>443031</v>
      </c>
      <c r="Q48" s="82">
        <v>488877</v>
      </c>
      <c r="R48" s="82">
        <v>576318</v>
      </c>
      <c r="S48" s="82">
        <v>597868</v>
      </c>
      <c r="T48" s="82">
        <v>635591</v>
      </c>
      <c r="U48" s="82">
        <v>766955</v>
      </c>
      <c r="V48" s="82">
        <v>779064</v>
      </c>
      <c r="W48" s="82">
        <v>848113</v>
      </c>
      <c r="X48" s="82">
        <v>865541</v>
      </c>
      <c r="Y48" s="82">
        <v>894774</v>
      </c>
      <c r="Z48" s="82">
        <v>985607</v>
      </c>
      <c r="AA48" s="82">
        <v>1066461</v>
      </c>
      <c r="AB48" s="82">
        <v>1182543</v>
      </c>
      <c r="AC48" s="82">
        <v>1244771</v>
      </c>
      <c r="AD48" s="82">
        <v>1217382</v>
      </c>
      <c r="AE48" s="82">
        <v>1210135</v>
      </c>
      <c r="AF48" s="82">
        <v>1278293</v>
      </c>
      <c r="AG48" s="82">
        <v>1182870</v>
      </c>
      <c r="AH48" s="82">
        <v>1155663</v>
      </c>
      <c r="AI48" s="82">
        <v>1198710</v>
      </c>
      <c r="AJ48" s="82">
        <v>1200003</v>
      </c>
      <c r="AK48" s="82">
        <v>1304927</v>
      </c>
      <c r="AL48" s="82">
        <v>638511</v>
      </c>
      <c r="AM48" s="82">
        <v>650822</v>
      </c>
      <c r="AN48" s="82">
        <v>654828</v>
      </c>
      <c r="AO48" s="82">
        <v>635591</v>
      </c>
      <c r="AP48" s="82">
        <v>696273</v>
      </c>
      <c r="AQ48" s="82">
        <v>698321</v>
      </c>
      <c r="AR48" s="82">
        <v>721365</v>
      </c>
      <c r="AS48" s="82">
        <v>766955</v>
      </c>
      <c r="AT48" s="82">
        <v>788845</v>
      </c>
      <c r="AU48" s="82">
        <v>815932</v>
      </c>
      <c r="AV48" s="82">
        <v>812635</v>
      </c>
      <c r="AW48" s="82">
        <v>779064</v>
      </c>
      <c r="AX48" s="82">
        <v>822471</v>
      </c>
      <c r="AY48" s="82">
        <v>857904</v>
      </c>
      <c r="AZ48" s="82">
        <v>873466</v>
      </c>
      <c r="BA48" s="82">
        <v>848113</v>
      </c>
      <c r="BB48" s="82">
        <v>823203</v>
      </c>
      <c r="BC48" s="82">
        <v>811062</v>
      </c>
      <c r="BD48" s="82">
        <v>826646</v>
      </c>
      <c r="BE48" s="82">
        <v>865541</v>
      </c>
      <c r="BF48" s="82">
        <v>888774</v>
      </c>
      <c r="BG48" s="82">
        <v>911257</v>
      </c>
      <c r="BH48" s="82">
        <v>894275</v>
      </c>
      <c r="BI48" s="82">
        <v>894774</v>
      </c>
      <c r="BJ48" s="82">
        <v>934655</v>
      </c>
      <c r="BK48" s="82">
        <v>964566</v>
      </c>
      <c r="BL48" s="82">
        <v>966240</v>
      </c>
      <c r="BM48" s="82">
        <v>985607</v>
      </c>
      <c r="BN48" s="82">
        <v>999839</v>
      </c>
      <c r="BO48" s="82">
        <v>1052806</v>
      </c>
      <c r="BP48" s="82">
        <v>1055081</v>
      </c>
      <c r="BQ48" s="82">
        <v>1066461</v>
      </c>
      <c r="BR48" s="82">
        <v>1148683</v>
      </c>
      <c r="BS48" s="82">
        <v>1149808</v>
      </c>
      <c r="BT48" s="82">
        <v>1167695</v>
      </c>
      <c r="BU48" s="82">
        <v>1182543</v>
      </c>
      <c r="BV48" s="82">
        <v>1232019</v>
      </c>
      <c r="BW48" s="82">
        <v>1251213</v>
      </c>
      <c r="BX48" s="82">
        <v>1222356</v>
      </c>
      <c r="BY48" s="82">
        <v>1244771</v>
      </c>
      <c r="BZ48" s="82">
        <v>1239526</v>
      </c>
      <c r="CA48" s="82">
        <v>1246107</v>
      </c>
      <c r="CB48" s="82">
        <v>1265355</v>
      </c>
      <c r="CC48" s="82">
        <v>1217382</v>
      </c>
      <c r="CD48" s="82">
        <v>1222483</v>
      </c>
      <c r="CE48" s="82">
        <v>1204009</v>
      </c>
      <c r="CF48" s="82">
        <v>1237424</v>
      </c>
      <c r="CG48" s="82">
        <v>1210135</v>
      </c>
      <c r="CH48" s="82">
        <v>1293274</v>
      </c>
      <c r="CI48" s="82">
        <v>1299103</v>
      </c>
      <c r="CJ48" s="82">
        <v>1325669</v>
      </c>
      <c r="CK48" s="82">
        <v>1278293</v>
      </c>
      <c r="CL48" s="82">
        <v>1179791</v>
      </c>
      <c r="CM48" s="82">
        <v>1218419</v>
      </c>
      <c r="CN48" s="82">
        <v>1189378</v>
      </c>
      <c r="CO48" s="82">
        <v>1182870</v>
      </c>
      <c r="CP48" s="82">
        <v>1148960</v>
      </c>
      <c r="CQ48" s="82">
        <v>1099495</v>
      </c>
      <c r="CR48" s="82">
        <v>1157503</v>
      </c>
      <c r="CS48" s="82">
        <v>1155663</v>
      </c>
      <c r="CT48" s="82">
        <v>1163181</v>
      </c>
      <c r="CU48" s="82">
        <v>1213838</v>
      </c>
      <c r="CV48" s="82">
        <v>1236566</v>
      </c>
      <c r="CW48" s="82">
        <v>1198710</v>
      </c>
      <c r="CX48" s="82">
        <v>1214770</v>
      </c>
      <c r="CY48" s="82">
        <v>1231380</v>
      </c>
      <c r="CZ48" s="82">
        <v>1204382</v>
      </c>
      <c r="DA48" s="82">
        <v>1200003</v>
      </c>
      <c r="DB48" s="82">
        <v>1233091</v>
      </c>
      <c r="DC48" s="82">
        <v>1248598</v>
      </c>
      <c r="DD48" s="82">
        <v>1276509</v>
      </c>
      <c r="DE48" s="82">
        <v>1304927</v>
      </c>
    </row>
    <row r="49" spans="1:110">
      <c r="A49" s="84" t="s">
        <v>908</v>
      </c>
      <c r="B49" s="84" t="s">
        <v>2444</v>
      </c>
      <c r="C49" s="84">
        <v>97505</v>
      </c>
      <c r="D49" s="84">
        <v>121569</v>
      </c>
      <c r="E49" s="84">
        <v>135045</v>
      </c>
      <c r="F49" s="84">
        <v>144734</v>
      </c>
      <c r="G49" s="84">
        <v>143312</v>
      </c>
      <c r="H49" s="84">
        <v>119502</v>
      </c>
      <c r="I49" s="84">
        <v>129816</v>
      </c>
      <c r="J49" s="84">
        <v>140958</v>
      </c>
      <c r="K49" s="84">
        <v>157386</v>
      </c>
      <c r="L49" s="84">
        <v>189495</v>
      </c>
      <c r="M49" s="84">
        <v>211765</v>
      </c>
      <c r="N49" s="84">
        <v>240556</v>
      </c>
      <c r="O49" s="84">
        <v>239529</v>
      </c>
      <c r="P49" s="84">
        <v>260553</v>
      </c>
      <c r="Q49" s="84">
        <v>308185</v>
      </c>
      <c r="R49" s="84">
        <v>384067</v>
      </c>
      <c r="S49" s="84">
        <v>409174</v>
      </c>
      <c r="T49" s="84">
        <v>459549</v>
      </c>
      <c r="U49" s="84">
        <v>582932</v>
      </c>
      <c r="V49" s="84">
        <v>604793</v>
      </c>
      <c r="W49" s="84">
        <v>623170</v>
      </c>
      <c r="X49" s="84">
        <v>676804</v>
      </c>
      <c r="Y49" s="84">
        <v>700499</v>
      </c>
      <c r="Z49" s="84">
        <v>746629</v>
      </c>
      <c r="AA49" s="84">
        <v>866517</v>
      </c>
      <c r="AB49" s="84">
        <v>922005</v>
      </c>
      <c r="AC49" s="84">
        <v>997837</v>
      </c>
      <c r="AD49" s="84">
        <v>1007767</v>
      </c>
      <c r="AE49" s="84">
        <v>1028922</v>
      </c>
      <c r="AF49" s="84">
        <v>1046640</v>
      </c>
      <c r="AG49" s="84">
        <v>1096047</v>
      </c>
      <c r="AH49" s="84">
        <v>1114929</v>
      </c>
      <c r="AI49" s="84">
        <v>1234955</v>
      </c>
      <c r="AJ49" s="84">
        <v>1272243</v>
      </c>
      <c r="AK49" s="84">
        <v>1342341</v>
      </c>
      <c r="AL49" s="84">
        <v>448030</v>
      </c>
      <c r="AM49" s="84">
        <v>468832</v>
      </c>
      <c r="AN49" s="84">
        <v>471935</v>
      </c>
      <c r="AO49" s="84">
        <v>459549</v>
      </c>
      <c r="AP49" s="84">
        <v>524568</v>
      </c>
      <c r="AQ49" s="84">
        <v>539915</v>
      </c>
      <c r="AR49" s="84">
        <v>565423</v>
      </c>
      <c r="AS49" s="84">
        <v>582932</v>
      </c>
      <c r="AT49" s="84">
        <v>596659</v>
      </c>
      <c r="AU49" s="84">
        <v>612358</v>
      </c>
      <c r="AV49" s="84">
        <v>628986</v>
      </c>
      <c r="AW49" s="84">
        <v>604793</v>
      </c>
      <c r="AX49" s="84">
        <v>622846</v>
      </c>
      <c r="AY49" s="84">
        <v>644413</v>
      </c>
      <c r="AZ49" s="84">
        <v>650294</v>
      </c>
      <c r="BA49" s="84">
        <v>623170</v>
      </c>
      <c r="BB49" s="84">
        <v>626111</v>
      </c>
      <c r="BC49" s="84">
        <v>629562</v>
      </c>
      <c r="BD49" s="84">
        <v>650139</v>
      </c>
      <c r="BE49" s="84">
        <v>676804</v>
      </c>
      <c r="BF49" s="84">
        <v>702151</v>
      </c>
      <c r="BG49" s="84">
        <v>716173</v>
      </c>
      <c r="BH49" s="84">
        <v>711057</v>
      </c>
      <c r="BI49" s="84">
        <v>700499</v>
      </c>
      <c r="BJ49" s="84">
        <v>707025</v>
      </c>
      <c r="BK49" s="84">
        <v>729696</v>
      </c>
      <c r="BL49" s="84">
        <v>729030</v>
      </c>
      <c r="BM49" s="84">
        <v>746629</v>
      </c>
      <c r="BN49" s="84">
        <v>794221</v>
      </c>
      <c r="BO49" s="84">
        <v>829542</v>
      </c>
      <c r="BP49" s="84">
        <v>848303</v>
      </c>
      <c r="BQ49" s="84">
        <v>866517</v>
      </c>
      <c r="BR49" s="84">
        <v>885077</v>
      </c>
      <c r="BS49" s="84">
        <v>885715</v>
      </c>
      <c r="BT49" s="84">
        <v>895337</v>
      </c>
      <c r="BU49" s="84">
        <v>922005</v>
      </c>
      <c r="BV49" s="84">
        <v>970269</v>
      </c>
      <c r="BW49" s="84">
        <v>991433</v>
      </c>
      <c r="BX49" s="84">
        <v>998959</v>
      </c>
      <c r="BY49" s="84">
        <v>997837</v>
      </c>
      <c r="BZ49" s="84">
        <v>1009767</v>
      </c>
      <c r="CA49" s="84">
        <v>1027354</v>
      </c>
      <c r="CB49" s="84">
        <v>1055234</v>
      </c>
      <c r="CC49" s="84">
        <v>1007767</v>
      </c>
      <c r="CD49" s="84">
        <v>997777</v>
      </c>
      <c r="CE49" s="84">
        <v>1006633</v>
      </c>
      <c r="CF49" s="84">
        <v>1031570</v>
      </c>
      <c r="CG49" s="84">
        <v>1028922</v>
      </c>
      <c r="CH49" s="84">
        <v>1060687</v>
      </c>
      <c r="CI49" s="84">
        <v>1062760</v>
      </c>
      <c r="CJ49" s="84">
        <v>1093039</v>
      </c>
      <c r="CK49" s="84">
        <v>1046640</v>
      </c>
      <c r="CL49" s="84">
        <v>1056815</v>
      </c>
      <c r="CM49" s="84">
        <v>1095663</v>
      </c>
      <c r="CN49" s="84">
        <v>1118789</v>
      </c>
      <c r="CO49" s="84">
        <v>1096047</v>
      </c>
      <c r="CP49" s="84">
        <v>1104420</v>
      </c>
      <c r="CQ49" s="84">
        <v>1029876</v>
      </c>
      <c r="CR49" s="84">
        <v>1113295</v>
      </c>
      <c r="CS49" s="84">
        <v>1114929</v>
      </c>
      <c r="CT49" s="84">
        <v>1114132</v>
      </c>
      <c r="CU49" s="84">
        <v>1176299</v>
      </c>
      <c r="CV49" s="84">
        <v>1223982</v>
      </c>
      <c r="CW49" s="84">
        <v>1234955</v>
      </c>
      <c r="CX49" s="84">
        <v>1292476</v>
      </c>
      <c r="CY49" s="84">
        <v>1279674</v>
      </c>
      <c r="CZ49" s="84">
        <v>1283026</v>
      </c>
      <c r="DA49" s="84">
        <v>1272243</v>
      </c>
      <c r="DB49" s="84">
        <v>1258477</v>
      </c>
      <c r="DC49" s="84">
        <v>1325516</v>
      </c>
      <c r="DD49" s="84">
        <v>1330655</v>
      </c>
      <c r="DE49" s="84">
        <v>1342341</v>
      </c>
      <c r="DF49" s="82"/>
    </row>
    <row r="50" spans="1:110">
      <c r="A50" s="84" t="s">
        <v>910</v>
      </c>
      <c r="B50" s="84" t="s">
        <v>2460</v>
      </c>
      <c r="C50" s="84">
        <v>553093</v>
      </c>
      <c r="D50" s="84">
        <v>616655</v>
      </c>
      <c r="E50" s="84">
        <v>643364</v>
      </c>
      <c r="F50" s="84">
        <v>663830</v>
      </c>
      <c r="G50" s="84">
        <v>723526</v>
      </c>
      <c r="H50" s="84">
        <v>786565</v>
      </c>
      <c r="I50" s="84">
        <v>885506</v>
      </c>
      <c r="J50" s="84">
        <v>989810</v>
      </c>
      <c r="K50" s="84">
        <v>1068063</v>
      </c>
      <c r="L50" s="84">
        <v>1196021</v>
      </c>
      <c r="M50" s="84">
        <v>1425037</v>
      </c>
      <c r="N50" s="84">
        <v>1550873</v>
      </c>
      <c r="O50" s="84">
        <v>1728009</v>
      </c>
      <c r="P50" s="84">
        <v>1928411</v>
      </c>
      <c r="Q50" s="84">
        <v>2122859</v>
      </c>
      <c r="R50" s="84">
        <v>2624776</v>
      </c>
      <c r="S50" s="84">
        <v>2827352</v>
      </c>
      <c r="T50" s="84">
        <v>3140001</v>
      </c>
      <c r="U50" s="84">
        <v>3723121</v>
      </c>
      <c r="V50" s="84">
        <v>3929499</v>
      </c>
      <c r="W50" s="84">
        <v>4201230</v>
      </c>
      <c r="X50" s="84">
        <v>4387751</v>
      </c>
      <c r="Y50" s="84">
        <v>4732564</v>
      </c>
      <c r="Z50" s="84">
        <v>5124041</v>
      </c>
      <c r="AA50" s="84">
        <v>5296386</v>
      </c>
      <c r="AB50" s="84">
        <v>5878932</v>
      </c>
      <c r="AC50" s="84">
        <v>5974040</v>
      </c>
      <c r="AD50" s="84">
        <v>6173020</v>
      </c>
      <c r="AE50" s="84">
        <v>6765777</v>
      </c>
      <c r="AF50" s="84">
        <v>6458771</v>
      </c>
      <c r="AG50" s="84">
        <v>6525839</v>
      </c>
      <c r="AH50" s="84">
        <v>6736343</v>
      </c>
      <c r="AI50" s="84">
        <v>7060197</v>
      </c>
      <c r="AJ50" s="84">
        <v>7286809</v>
      </c>
      <c r="AK50" s="84">
        <v>7560157</v>
      </c>
      <c r="AL50" s="84">
        <v>2934801</v>
      </c>
      <c r="AM50" s="84">
        <v>3000154</v>
      </c>
      <c r="AN50" s="84">
        <v>3099934</v>
      </c>
      <c r="AO50" s="84">
        <v>3140001</v>
      </c>
      <c r="AP50" s="84">
        <v>3394508</v>
      </c>
      <c r="AQ50" s="84">
        <v>3498640</v>
      </c>
      <c r="AR50" s="84">
        <v>3630692</v>
      </c>
      <c r="AS50" s="84">
        <v>3723121</v>
      </c>
      <c r="AT50" s="84">
        <v>3831124</v>
      </c>
      <c r="AU50" s="84">
        <v>3960083</v>
      </c>
      <c r="AV50" s="84">
        <v>3980572</v>
      </c>
      <c r="AW50" s="84">
        <v>3929499</v>
      </c>
      <c r="AX50" s="84">
        <v>4034977</v>
      </c>
      <c r="AY50" s="84">
        <v>4136205</v>
      </c>
      <c r="AZ50" s="84">
        <v>4235316</v>
      </c>
      <c r="BA50" s="84">
        <v>4201230</v>
      </c>
      <c r="BB50" s="84">
        <v>4189965</v>
      </c>
      <c r="BC50" s="84">
        <v>4247851</v>
      </c>
      <c r="BD50" s="84">
        <v>4389777</v>
      </c>
      <c r="BE50" s="84">
        <v>4387751</v>
      </c>
      <c r="BF50" s="84">
        <v>4437592</v>
      </c>
      <c r="BG50" s="84">
        <v>4628034</v>
      </c>
      <c r="BH50" s="84">
        <v>4704096</v>
      </c>
      <c r="BI50" s="84">
        <v>4732564</v>
      </c>
      <c r="BJ50" s="84">
        <v>4795411</v>
      </c>
      <c r="BK50" s="84">
        <v>4883756</v>
      </c>
      <c r="BL50" s="84">
        <v>5031064</v>
      </c>
      <c r="BM50" s="84">
        <v>5124041</v>
      </c>
      <c r="BN50" s="84">
        <v>5092201</v>
      </c>
      <c r="BO50" s="84">
        <v>5186450</v>
      </c>
      <c r="BP50" s="84">
        <v>5321533</v>
      </c>
      <c r="BQ50" s="84">
        <v>5296386</v>
      </c>
      <c r="BR50" s="84">
        <v>5537639</v>
      </c>
      <c r="BS50" s="84">
        <v>5723840</v>
      </c>
      <c r="BT50" s="84">
        <v>5817757</v>
      </c>
      <c r="BU50" s="84">
        <v>5878932</v>
      </c>
      <c r="BV50" s="84">
        <v>5948615</v>
      </c>
      <c r="BW50" s="84">
        <v>6001752</v>
      </c>
      <c r="BX50" s="84">
        <v>6011037</v>
      </c>
      <c r="BY50" s="84">
        <v>5974040</v>
      </c>
      <c r="BZ50" s="84">
        <v>5954447</v>
      </c>
      <c r="CA50" s="84">
        <v>6055691</v>
      </c>
      <c r="CB50" s="84">
        <v>6143477</v>
      </c>
      <c r="CC50" s="84">
        <v>6173020</v>
      </c>
      <c r="CD50" s="84">
        <v>6250944</v>
      </c>
      <c r="CE50" s="84">
        <v>6419666</v>
      </c>
      <c r="CF50" s="84">
        <v>6641597</v>
      </c>
      <c r="CG50" s="84">
        <v>6765777</v>
      </c>
      <c r="CH50" s="84">
        <v>6630993</v>
      </c>
      <c r="CI50" s="84">
        <v>6555621</v>
      </c>
      <c r="CJ50" s="84">
        <v>6584138</v>
      </c>
      <c r="CK50" s="84">
        <v>6458771</v>
      </c>
      <c r="CL50" s="84">
        <v>6392176</v>
      </c>
      <c r="CM50" s="84">
        <v>6480443</v>
      </c>
      <c r="CN50" s="84">
        <v>6465881</v>
      </c>
      <c r="CO50" s="84">
        <v>6525839</v>
      </c>
      <c r="CP50" s="84">
        <v>6432573</v>
      </c>
      <c r="CQ50" s="84">
        <v>6582072</v>
      </c>
      <c r="CR50" s="84">
        <v>6700281</v>
      </c>
      <c r="CS50" s="84">
        <v>6736343</v>
      </c>
      <c r="CT50" s="84">
        <v>6832320</v>
      </c>
      <c r="CU50" s="84">
        <v>6936404</v>
      </c>
      <c r="CV50" s="84">
        <v>6992886</v>
      </c>
      <c r="CW50" s="84">
        <v>7060197</v>
      </c>
      <c r="CX50" s="84">
        <v>7151989</v>
      </c>
      <c r="CY50" s="84">
        <v>7184495</v>
      </c>
      <c r="CZ50" s="84">
        <v>7187809</v>
      </c>
      <c r="DA50" s="84">
        <v>7286809</v>
      </c>
      <c r="DB50" s="84">
        <v>7391938</v>
      </c>
      <c r="DC50" s="84">
        <v>7381845</v>
      </c>
      <c r="DD50" s="84">
        <v>7438865</v>
      </c>
      <c r="DE50" s="84">
        <v>7560157</v>
      </c>
      <c r="DF50" s="82"/>
    </row>
    <row r="51" spans="1:110">
      <c r="A51" s="84" t="s">
        <v>912</v>
      </c>
      <c r="B51" s="84" t="s">
        <v>2461</v>
      </c>
      <c r="C51" s="84">
        <v>565391</v>
      </c>
      <c r="D51" s="84">
        <v>626915</v>
      </c>
      <c r="E51" s="84">
        <v>668449</v>
      </c>
      <c r="F51" s="84">
        <v>685004</v>
      </c>
      <c r="G51" s="84">
        <v>736626</v>
      </c>
      <c r="H51" s="84">
        <v>737483</v>
      </c>
      <c r="I51" s="84">
        <v>809882</v>
      </c>
      <c r="J51" s="84">
        <v>886577</v>
      </c>
      <c r="K51" s="84">
        <v>981523</v>
      </c>
      <c r="L51" s="84">
        <v>1109540</v>
      </c>
      <c r="M51" s="84">
        <v>1333093</v>
      </c>
      <c r="N51" s="84">
        <v>1699648</v>
      </c>
      <c r="O51" s="84">
        <v>1811122</v>
      </c>
      <c r="P51" s="84">
        <v>1838498</v>
      </c>
      <c r="Q51" s="84">
        <v>1966460</v>
      </c>
      <c r="R51" s="84">
        <v>2214711</v>
      </c>
      <c r="S51" s="84">
        <v>2416325</v>
      </c>
      <c r="T51" s="84">
        <v>2715504</v>
      </c>
      <c r="U51" s="84">
        <v>3046532</v>
      </c>
      <c r="V51" s="84">
        <v>3203582</v>
      </c>
      <c r="W51" s="84">
        <v>3183577</v>
      </c>
      <c r="X51" s="84">
        <v>3468162</v>
      </c>
      <c r="Y51" s="84">
        <v>3690909</v>
      </c>
      <c r="Z51" s="84">
        <v>3905281</v>
      </c>
      <c r="AA51" s="84">
        <v>4187378</v>
      </c>
      <c r="AB51" s="84">
        <v>4474902</v>
      </c>
      <c r="AC51" s="84">
        <v>4934701</v>
      </c>
      <c r="AD51" s="84">
        <v>5150739</v>
      </c>
      <c r="AE51" s="84">
        <v>5632185</v>
      </c>
      <c r="AF51" s="84">
        <v>5955881</v>
      </c>
      <c r="AG51" s="84">
        <v>6285088</v>
      </c>
      <c r="AH51" s="84">
        <v>6520924</v>
      </c>
      <c r="AI51" s="84">
        <v>7118899</v>
      </c>
      <c r="AJ51" s="84">
        <v>7407597</v>
      </c>
      <c r="AK51" s="84">
        <v>7711539</v>
      </c>
      <c r="AL51" s="84">
        <v>2511616</v>
      </c>
      <c r="AM51" s="84">
        <v>2606360</v>
      </c>
      <c r="AN51" s="84">
        <v>2669242</v>
      </c>
      <c r="AO51" s="84">
        <v>2715504</v>
      </c>
      <c r="AP51" s="84">
        <v>2813224</v>
      </c>
      <c r="AQ51" s="84">
        <v>2914055</v>
      </c>
      <c r="AR51" s="84">
        <v>3016229</v>
      </c>
      <c r="AS51" s="84">
        <v>3046532</v>
      </c>
      <c r="AT51" s="84">
        <v>3147109</v>
      </c>
      <c r="AU51" s="84">
        <v>3241525</v>
      </c>
      <c r="AV51" s="84">
        <v>3285113</v>
      </c>
      <c r="AW51" s="84">
        <v>3203582</v>
      </c>
      <c r="AX51" s="84">
        <v>3152362</v>
      </c>
      <c r="AY51" s="84">
        <v>3188218</v>
      </c>
      <c r="AZ51" s="84">
        <v>3238247</v>
      </c>
      <c r="BA51" s="84">
        <v>3183577</v>
      </c>
      <c r="BB51" s="84">
        <v>3239326</v>
      </c>
      <c r="BC51" s="84">
        <v>3278665</v>
      </c>
      <c r="BD51" s="84">
        <v>3393467</v>
      </c>
      <c r="BE51" s="84">
        <v>3468162</v>
      </c>
      <c r="BF51" s="84">
        <v>3526475</v>
      </c>
      <c r="BG51" s="84">
        <v>3600006</v>
      </c>
      <c r="BH51" s="84">
        <v>3673410</v>
      </c>
      <c r="BI51" s="84">
        <v>3690909</v>
      </c>
      <c r="BJ51" s="84">
        <v>3700667</v>
      </c>
      <c r="BK51" s="84">
        <v>3809790</v>
      </c>
      <c r="BL51" s="84">
        <v>3860552</v>
      </c>
      <c r="BM51" s="84">
        <v>3905281</v>
      </c>
      <c r="BN51" s="84">
        <v>3986997</v>
      </c>
      <c r="BO51" s="84">
        <v>4062500</v>
      </c>
      <c r="BP51" s="84">
        <v>4130972</v>
      </c>
      <c r="BQ51" s="84">
        <v>4187378</v>
      </c>
      <c r="BR51" s="84">
        <v>4188956</v>
      </c>
      <c r="BS51" s="84">
        <v>4277309</v>
      </c>
      <c r="BT51" s="84">
        <v>4391575</v>
      </c>
      <c r="BU51" s="84">
        <v>4474902</v>
      </c>
      <c r="BV51" s="84">
        <v>4696814</v>
      </c>
      <c r="BW51" s="84">
        <v>4808356</v>
      </c>
      <c r="BX51" s="84">
        <v>4876176</v>
      </c>
      <c r="BY51" s="84">
        <v>4934701</v>
      </c>
      <c r="BZ51" s="84">
        <v>4963521</v>
      </c>
      <c r="CA51" s="84">
        <v>5087555</v>
      </c>
      <c r="CB51" s="84">
        <v>5197518</v>
      </c>
      <c r="CC51" s="84">
        <v>5150739</v>
      </c>
      <c r="CD51" s="84">
        <v>5313322</v>
      </c>
      <c r="CE51" s="84">
        <v>5427836</v>
      </c>
      <c r="CF51" s="84">
        <v>5548082</v>
      </c>
      <c r="CG51" s="84">
        <v>5632185</v>
      </c>
      <c r="CH51" s="84">
        <v>5729092</v>
      </c>
      <c r="CI51" s="84">
        <v>5803510</v>
      </c>
      <c r="CJ51" s="84">
        <v>5947326</v>
      </c>
      <c r="CK51" s="84">
        <v>5955881</v>
      </c>
      <c r="CL51" s="84">
        <v>6020275</v>
      </c>
      <c r="CM51" s="84">
        <v>6153960</v>
      </c>
      <c r="CN51" s="84">
        <v>6239152</v>
      </c>
      <c r="CO51" s="84">
        <v>6285088</v>
      </c>
      <c r="CP51" s="84">
        <v>6269157</v>
      </c>
      <c r="CQ51" s="84">
        <v>6212939</v>
      </c>
      <c r="CR51" s="84">
        <v>6344629</v>
      </c>
      <c r="CS51" s="84">
        <v>6520924</v>
      </c>
      <c r="CT51" s="84">
        <v>6612433</v>
      </c>
      <c r="CU51" s="84">
        <v>6766325</v>
      </c>
      <c r="CV51" s="84">
        <v>6970145</v>
      </c>
      <c r="CW51" s="84">
        <v>7118899</v>
      </c>
      <c r="CX51" s="84">
        <v>7231154</v>
      </c>
      <c r="CY51" s="84">
        <v>7256336</v>
      </c>
      <c r="CZ51" s="84">
        <v>7329367</v>
      </c>
      <c r="DA51" s="84">
        <v>7407597</v>
      </c>
      <c r="DB51" s="84">
        <v>7496882</v>
      </c>
      <c r="DC51" s="84">
        <v>7610400</v>
      </c>
      <c r="DD51" s="84">
        <v>7675957</v>
      </c>
      <c r="DE51" s="84">
        <v>7711539</v>
      </c>
      <c r="DF51" s="82"/>
    </row>
    <row r="52" spans="1:110">
      <c r="A52" s="82" t="s">
        <v>914</v>
      </c>
      <c r="B52" s="82" t="s">
        <v>2440</v>
      </c>
      <c r="C52" s="82">
        <v>356020</v>
      </c>
      <c r="D52" s="82">
        <v>387141</v>
      </c>
      <c r="E52" s="82">
        <v>419526</v>
      </c>
      <c r="F52" s="82">
        <v>425089</v>
      </c>
      <c r="G52" s="82">
        <v>449383</v>
      </c>
      <c r="H52" s="82">
        <v>483997</v>
      </c>
      <c r="I52" s="82">
        <v>544620</v>
      </c>
      <c r="J52" s="82">
        <v>595911</v>
      </c>
      <c r="K52" s="82">
        <v>644670</v>
      </c>
      <c r="L52" s="82">
        <v>711467</v>
      </c>
      <c r="M52" s="82">
        <v>848996</v>
      </c>
      <c r="N52" s="82">
        <v>1124864</v>
      </c>
      <c r="O52" s="82">
        <v>1177396</v>
      </c>
      <c r="P52" s="82">
        <v>1214680</v>
      </c>
      <c r="Q52" s="82">
        <v>1339940</v>
      </c>
      <c r="R52" s="82">
        <v>1511978</v>
      </c>
      <c r="S52" s="82">
        <v>1672877</v>
      </c>
      <c r="T52" s="82">
        <v>1858433</v>
      </c>
      <c r="U52" s="82">
        <v>2009806</v>
      </c>
      <c r="V52" s="82">
        <v>2112850</v>
      </c>
      <c r="W52" s="82">
        <v>2078848</v>
      </c>
      <c r="X52" s="82">
        <v>2296818</v>
      </c>
      <c r="Y52" s="82">
        <v>2460046</v>
      </c>
      <c r="Z52" s="82">
        <v>2658690</v>
      </c>
      <c r="AA52" s="82">
        <v>2815659</v>
      </c>
      <c r="AB52" s="82">
        <v>2991761</v>
      </c>
      <c r="AC52" s="82">
        <v>3315870</v>
      </c>
      <c r="AD52" s="82">
        <v>3463576</v>
      </c>
      <c r="AE52" s="82">
        <v>3912791</v>
      </c>
      <c r="AF52" s="82">
        <v>4307899</v>
      </c>
      <c r="AG52" s="82">
        <v>4620873</v>
      </c>
      <c r="AH52" s="82">
        <v>4908215</v>
      </c>
      <c r="AI52" s="82">
        <v>5399321</v>
      </c>
      <c r="AJ52" s="82">
        <v>5622190</v>
      </c>
      <c r="AK52" s="82">
        <v>5870336</v>
      </c>
      <c r="AL52" s="82">
        <v>1719468</v>
      </c>
      <c r="AM52" s="82">
        <v>1774213</v>
      </c>
      <c r="AN52" s="82">
        <v>1817078</v>
      </c>
      <c r="AO52" s="82">
        <v>1858433</v>
      </c>
      <c r="AP52" s="82">
        <v>1899181</v>
      </c>
      <c r="AQ52" s="82">
        <v>1972441</v>
      </c>
      <c r="AR52" s="82">
        <v>2031641</v>
      </c>
      <c r="AS52" s="82">
        <v>2009806</v>
      </c>
      <c r="AT52" s="82">
        <v>2073100</v>
      </c>
      <c r="AU52" s="82">
        <v>2117947</v>
      </c>
      <c r="AV52" s="82">
        <v>2155747</v>
      </c>
      <c r="AW52" s="82">
        <v>2112850</v>
      </c>
      <c r="AX52" s="82">
        <v>2061471</v>
      </c>
      <c r="AY52" s="82">
        <v>2071398</v>
      </c>
      <c r="AZ52" s="82">
        <v>2101946</v>
      </c>
      <c r="BA52" s="82">
        <v>2078848</v>
      </c>
      <c r="BB52" s="82">
        <v>2115684</v>
      </c>
      <c r="BC52" s="82">
        <v>2152138</v>
      </c>
      <c r="BD52" s="82">
        <v>2239530</v>
      </c>
      <c r="BE52" s="82">
        <v>2296818</v>
      </c>
      <c r="BF52" s="82">
        <v>2337670</v>
      </c>
      <c r="BG52" s="82">
        <v>2393251</v>
      </c>
      <c r="BH52" s="82">
        <v>2452980</v>
      </c>
      <c r="BI52" s="82">
        <v>2460046</v>
      </c>
      <c r="BJ52" s="82">
        <v>2484904</v>
      </c>
      <c r="BK52" s="82">
        <v>2562892</v>
      </c>
      <c r="BL52" s="82">
        <v>2605625</v>
      </c>
      <c r="BM52" s="82">
        <v>2658690</v>
      </c>
      <c r="BN52" s="82">
        <v>2690651</v>
      </c>
      <c r="BO52" s="82">
        <v>2730476</v>
      </c>
      <c r="BP52" s="82">
        <v>2778269</v>
      </c>
      <c r="BQ52" s="82">
        <v>2815659</v>
      </c>
      <c r="BR52" s="82">
        <v>2802411</v>
      </c>
      <c r="BS52" s="82">
        <v>2875919</v>
      </c>
      <c r="BT52" s="82">
        <v>2934160</v>
      </c>
      <c r="BU52" s="82">
        <v>2991761</v>
      </c>
      <c r="BV52" s="82">
        <v>3132587</v>
      </c>
      <c r="BW52" s="82">
        <v>3205376</v>
      </c>
      <c r="BX52" s="82">
        <v>3265415</v>
      </c>
      <c r="BY52" s="82">
        <v>3315870</v>
      </c>
      <c r="BZ52" s="82">
        <v>3345890</v>
      </c>
      <c r="CA52" s="82">
        <v>3423245</v>
      </c>
      <c r="CB52" s="82">
        <v>3471692</v>
      </c>
      <c r="CC52" s="82">
        <v>3463576</v>
      </c>
      <c r="CD52" s="82">
        <v>3621965</v>
      </c>
      <c r="CE52" s="82">
        <v>3728201</v>
      </c>
      <c r="CF52" s="82">
        <v>3825998</v>
      </c>
      <c r="CG52" s="82">
        <v>3912791</v>
      </c>
      <c r="CH52" s="82">
        <v>4002455</v>
      </c>
      <c r="CI52" s="82">
        <v>4120627</v>
      </c>
      <c r="CJ52" s="82">
        <v>4235285</v>
      </c>
      <c r="CK52" s="82">
        <v>4307899</v>
      </c>
      <c r="CL52" s="82">
        <v>4381409</v>
      </c>
      <c r="CM52" s="82">
        <v>4477763</v>
      </c>
      <c r="CN52" s="82">
        <v>4545255</v>
      </c>
      <c r="CO52" s="82">
        <v>4620873</v>
      </c>
      <c r="CP52" s="82">
        <v>4613129</v>
      </c>
      <c r="CQ52" s="82">
        <v>4647458</v>
      </c>
      <c r="CR52" s="82">
        <v>4697481</v>
      </c>
      <c r="CS52" s="82">
        <v>4908215</v>
      </c>
      <c r="CT52" s="82">
        <v>4997195</v>
      </c>
      <c r="CU52" s="82">
        <v>5121819</v>
      </c>
      <c r="CV52" s="82">
        <v>5266564</v>
      </c>
      <c r="CW52" s="82">
        <v>5399321</v>
      </c>
      <c r="CX52" s="82">
        <v>5451651</v>
      </c>
      <c r="CY52" s="82">
        <v>5492713</v>
      </c>
      <c r="CZ52" s="82">
        <v>5539147</v>
      </c>
      <c r="DA52" s="82">
        <v>5622190</v>
      </c>
      <c r="DB52" s="82">
        <v>5734177</v>
      </c>
      <c r="DC52" s="82">
        <v>5785271</v>
      </c>
      <c r="DD52" s="82">
        <v>5834951</v>
      </c>
      <c r="DE52" s="82">
        <v>5870336</v>
      </c>
      <c r="DF52" s="82"/>
    </row>
    <row r="53" spans="1:110">
      <c r="A53" s="82" t="s">
        <v>916</v>
      </c>
      <c r="B53" s="82" t="s">
        <v>2441</v>
      </c>
      <c r="C53" s="82">
        <v>209371</v>
      </c>
      <c r="D53" s="82">
        <v>239774</v>
      </c>
      <c r="E53" s="82">
        <v>248923</v>
      </c>
      <c r="F53" s="82">
        <v>259915</v>
      </c>
      <c r="G53" s="82">
        <v>287243</v>
      </c>
      <c r="H53" s="82">
        <v>253486</v>
      </c>
      <c r="I53" s="82">
        <v>265262</v>
      </c>
      <c r="J53" s="82">
        <v>290666</v>
      </c>
      <c r="K53" s="82">
        <v>336853</v>
      </c>
      <c r="L53" s="82">
        <v>398073</v>
      </c>
      <c r="M53" s="82">
        <v>484097</v>
      </c>
      <c r="N53" s="82">
        <v>574784</v>
      </c>
      <c r="O53" s="82">
        <v>633726</v>
      </c>
      <c r="P53" s="82">
        <v>623818</v>
      </c>
      <c r="Q53" s="82">
        <v>626520</v>
      </c>
      <c r="R53" s="82">
        <v>702733</v>
      </c>
      <c r="S53" s="82">
        <v>743448</v>
      </c>
      <c r="T53" s="82">
        <v>857071</v>
      </c>
      <c r="U53" s="82">
        <v>1036726</v>
      </c>
      <c r="V53" s="82">
        <v>1090732</v>
      </c>
      <c r="W53" s="82">
        <v>1104729</v>
      </c>
      <c r="X53" s="82">
        <v>1171344</v>
      </c>
      <c r="Y53" s="82">
        <v>1230863</v>
      </c>
      <c r="Z53" s="82">
        <v>1246591</v>
      </c>
      <c r="AA53" s="82">
        <v>1371719</v>
      </c>
      <c r="AB53" s="82">
        <v>1483141</v>
      </c>
      <c r="AC53" s="82">
        <v>1618831</v>
      </c>
      <c r="AD53" s="82">
        <v>1687163</v>
      </c>
      <c r="AE53" s="82">
        <v>1719394</v>
      </c>
      <c r="AF53" s="82">
        <v>1647981</v>
      </c>
      <c r="AG53" s="82">
        <v>1664214</v>
      </c>
      <c r="AH53" s="82">
        <v>1612709</v>
      </c>
      <c r="AI53" s="82">
        <v>1719578</v>
      </c>
      <c r="AJ53" s="82">
        <v>1785406</v>
      </c>
      <c r="AK53" s="82">
        <v>1841203</v>
      </c>
      <c r="AL53" s="82">
        <v>792148</v>
      </c>
      <c r="AM53" s="82">
        <v>832147</v>
      </c>
      <c r="AN53" s="82">
        <v>852164</v>
      </c>
      <c r="AO53" s="82">
        <v>857071</v>
      </c>
      <c r="AP53" s="82">
        <v>914043</v>
      </c>
      <c r="AQ53" s="82">
        <v>941614</v>
      </c>
      <c r="AR53" s="82">
        <v>984588</v>
      </c>
      <c r="AS53" s="82">
        <v>1036726</v>
      </c>
      <c r="AT53" s="82">
        <v>1074009</v>
      </c>
      <c r="AU53" s="82">
        <v>1123578</v>
      </c>
      <c r="AV53" s="82">
        <v>1129366</v>
      </c>
      <c r="AW53" s="82">
        <v>1090732</v>
      </c>
      <c r="AX53" s="82">
        <v>1090891</v>
      </c>
      <c r="AY53" s="82">
        <v>1116820</v>
      </c>
      <c r="AZ53" s="82">
        <v>1136301</v>
      </c>
      <c r="BA53" s="82">
        <v>1104729</v>
      </c>
      <c r="BB53" s="82">
        <v>1123642</v>
      </c>
      <c r="BC53" s="82">
        <v>1126527</v>
      </c>
      <c r="BD53" s="82">
        <v>1153937</v>
      </c>
      <c r="BE53" s="82">
        <v>1171344</v>
      </c>
      <c r="BF53" s="82">
        <v>1188805</v>
      </c>
      <c r="BG53" s="82">
        <v>1206755</v>
      </c>
      <c r="BH53" s="82">
        <v>1220430</v>
      </c>
      <c r="BI53" s="82">
        <v>1230863</v>
      </c>
      <c r="BJ53" s="82">
        <v>1215763</v>
      </c>
      <c r="BK53" s="82">
        <v>1246898</v>
      </c>
      <c r="BL53" s="82">
        <v>1254927</v>
      </c>
      <c r="BM53" s="82">
        <v>1246591</v>
      </c>
      <c r="BN53" s="82">
        <v>1296346</v>
      </c>
      <c r="BO53" s="82">
        <v>1332024</v>
      </c>
      <c r="BP53" s="82">
        <v>1352703</v>
      </c>
      <c r="BQ53" s="82">
        <v>1371719</v>
      </c>
      <c r="BR53" s="82">
        <v>1386545</v>
      </c>
      <c r="BS53" s="82">
        <v>1401390</v>
      </c>
      <c r="BT53" s="82">
        <v>1457415</v>
      </c>
      <c r="BU53" s="82">
        <v>1483141</v>
      </c>
      <c r="BV53" s="82">
        <v>1564227</v>
      </c>
      <c r="BW53" s="82">
        <v>1602980</v>
      </c>
      <c r="BX53" s="82">
        <v>1610761</v>
      </c>
      <c r="BY53" s="82">
        <v>1618831</v>
      </c>
      <c r="BZ53" s="82">
        <v>1617631</v>
      </c>
      <c r="CA53" s="82">
        <v>1664310</v>
      </c>
      <c r="CB53" s="82">
        <v>1725826</v>
      </c>
      <c r="CC53" s="82">
        <v>1687163</v>
      </c>
      <c r="CD53" s="82">
        <v>1691357</v>
      </c>
      <c r="CE53" s="82">
        <v>1699635</v>
      </c>
      <c r="CF53" s="82">
        <v>1722084</v>
      </c>
      <c r="CG53" s="82">
        <v>1719394</v>
      </c>
      <c r="CH53" s="82">
        <v>1726638</v>
      </c>
      <c r="CI53" s="82">
        <v>1682883</v>
      </c>
      <c r="CJ53" s="82">
        <v>1712041</v>
      </c>
      <c r="CK53" s="82">
        <v>1647981</v>
      </c>
      <c r="CL53" s="82">
        <v>1638867</v>
      </c>
      <c r="CM53" s="82">
        <v>1676196</v>
      </c>
      <c r="CN53" s="82">
        <v>1693896</v>
      </c>
      <c r="CO53" s="82">
        <v>1664214</v>
      </c>
      <c r="CP53" s="82">
        <v>1656028</v>
      </c>
      <c r="CQ53" s="82">
        <v>1565481</v>
      </c>
      <c r="CR53" s="82">
        <v>1647147</v>
      </c>
      <c r="CS53" s="82">
        <v>1612709</v>
      </c>
      <c r="CT53" s="82">
        <v>1615238</v>
      </c>
      <c r="CU53" s="82">
        <v>1644506</v>
      </c>
      <c r="CV53" s="82">
        <v>1703581</v>
      </c>
      <c r="CW53" s="82">
        <v>1719578</v>
      </c>
      <c r="CX53" s="82">
        <v>1779503</v>
      </c>
      <c r="CY53" s="82">
        <v>1763623</v>
      </c>
      <c r="CZ53" s="82">
        <v>1790220</v>
      </c>
      <c r="DA53" s="82">
        <v>1785406</v>
      </c>
      <c r="DB53" s="82">
        <v>1762705</v>
      </c>
      <c r="DC53" s="82">
        <v>1825128</v>
      </c>
      <c r="DD53" s="82">
        <v>1841006</v>
      </c>
      <c r="DE53" s="82">
        <v>1841203</v>
      </c>
      <c r="DF53" s="82"/>
    </row>
    <row r="54" spans="1:110">
      <c r="A54" s="84" t="s">
        <v>918</v>
      </c>
      <c r="B54" s="84" t="s">
        <v>2444</v>
      </c>
      <c r="C54" s="84">
        <v>97505</v>
      </c>
      <c r="D54" s="84">
        <v>121569</v>
      </c>
      <c r="E54" s="84">
        <v>135045</v>
      </c>
      <c r="F54" s="84">
        <v>144734</v>
      </c>
      <c r="G54" s="84">
        <v>143312</v>
      </c>
      <c r="H54" s="84">
        <v>119502</v>
      </c>
      <c r="I54" s="84">
        <v>129816</v>
      </c>
      <c r="J54" s="84">
        <v>140958</v>
      </c>
      <c r="K54" s="84">
        <v>157386</v>
      </c>
      <c r="L54" s="84">
        <v>189495</v>
      </c>
      <c r="M54" s="84">
        <v>211765</v>
      </c>
      <c r="N54" s="84">
        <v>240556</v>
      </c>
      <c r="O54" s="84">
        <v>239529</v>
      </c>
      <c r="P54" s="84">
        <v>260553</v>
      </c>
      <c r="Q54" s="84">
        <v>308185</v>
      </c>
      <c r="R54" s="84">
        <v>384067</v>
      </c>
      <c r="S54" s="84">
        <v>409174</v>
      </c>
      <c r="T54" s="84">
        <v>459549</v>
      </c>
      <c r="U54" s="84">
        <v>582932</v>
      </c>
      <c r="V54" s="84">
        <v>604793</v>
      </c>
      <c r="W54" s="84">
        <v>623170</v>
      </c>
      <c r="X54" s="84">
        <v>676804</v>
      </c>
      <c r="Y54" s="84">
        <v>700499</v>
      </c>
      <c r="Z54" s="84">
        <v>746629</v>
      </c>
      <c r="AA54" s="84">
        <v>866517</v>
      </c>
      <c r="AB54" s="84">
        <v>922005</v>
      </c>
      <c r="AC54" s="84">
        <v>997837</v>
      </c>
      <c r="AD54" s="84">
        <v>1007767</v>
      </c>
      <c r="AE54" s="84">
        <v>1028922</v>
      </c>
      <c r="AF54" s="84">
        <v>1046640</v>
      </c>
      <c r="AG54" s="84">
        <v>1096047</v>
      </c>
      <c r="AH54" s="84">
        <v>1114929</v>
      </c>
      <c r="AI54" s="84">
        <v>1234955</v>
      </c>
      <c r="AJ54" s="84">
        <v>1272243</v>
      </c>
      <c r="AK54" s="84">
        <v>1342341</v>
      </c>
      <c r="AL54" s="84">
        <v>448030</v>
      </c>
      <c r="AM54" s="84">
        <v>468832</v>
      </c>
      <c r="AN54" s="84">
        <v>471935</v>
      </c>
      <c r="AO54" s="84">
        <v>459549</v>
      </c>
      <c r="AP54" s="84">
        <v>524568</v>
      </c>
      <c r="AQ54" s="84">
        <v>539915</v>
      </c>
      <c r="AR54" s="84">
        <v>565423</v>
      </c>
      <c r="AS54" s="84">
        <v>582932</v>
      </c>
      <c r="AT54" s="84">
        <v>596659</v>
      </c>
      <c r="AU54" s="84">
        <v>612358</v>
      </c>
      <c r="AV54" s="84">
        <v>628986</v>
      </c>
      <c r="AW54" s="84">
        <v>604793</v>
      </c>
      <c r="AX54" s="84">
        <v>622846</v>
      </c>
      <c r="AY54" s="84">
        <v>644413</v>
      </c>
      <c r="AZ54" s="84">
        <v>650294</v>
      </c>
      <c r="BA54" s="84">
        <v>623170</v>
      </c>
      <c r="BB54" s="84">
        <v>626111</v>
      </c>
      <c r="BC54" s="84">
        <v>629562</v>
      </c>
      <c r="BD54" s="84">
        <v>650139</v>
      </c>
      <c r="BE54" s="84">
        <v>676804</v>
      </c>
      <c r="BF54" s="84">
        <v>702151</v>
      </c>
      <c r="BG54" s="84">
        <v>716173</v>
      </c>
      <c r="BH54" s="84">
        <v>711057</v>
      </c>
      <c r="BI54" s="84">
        <v>700499</v>
      </c>
      <c r="BJ54" s="84">
        <v>707025</v>
      </c>
      <c r="BK54" s="84">
        <v>729696</v>
      </c>
      <c r="BL54" s="84">
        <v>729030</v>
      </c>
      <c r="BM54" s="84">
        <v>746629</v>
      </c>
      <c r="BN54" s="84">
        <v>794221</v>
      </c>
      <c r="BO54" s="84">
        <v>829542</v>
      </c>
      <c r="BP54" s="84">
        <v>848303</v>
      </c>
      <c r="BQ54" s="84">
        <v>866517</v>
      </c>
      <c r="BR54" s="84">
        <v>885077</v>
      </c>
      <c r="BS54" s="84">
        <v>885715</v>
      </c>
      <c r="BT54" s="84">
        <v>895337</v>
      </c>
      <c r="BU54" s="84">
        <v>922005</v>
      </c>
      <c r="BV54" s="84">
        <v>970269</v>
      </c>
      <c r="BW54" s="84">
        <v>991433</v>
      </c>
      <c r="BX54" s="84">
        <v>998959</v>
      </c>
      <c r="BY54" s="84">
        <v>997837</v>
      </c>
      <c r="BZ54" s="84">
        <v>1009767</v>
      </c>
      <c r="CA54" s="84">
        <v>1027354</v>
      </c>
      <c r="CB54" s="84">
        <v>1055234</v>
      </c>
      <c r="CC54" s="84">
        <v>1007767</v>
      </c>
      <c r="CD54" s="84">
        <v>997777</v>
      </c>
      <c r="CE54" s="84">
        <v>1006633</v>
      </c>
      <c r="CF54" s="84">
        <v>1031570</v>
      </c>
      <c r="CG54" s="84">
        <v>1028922</v>
      </c>
      <c r="CH54" s="84">
        <v>1060687</v>
      </c>
      <c r="CI54" s="84">
        <v>1062760</v>
      </c>
      <c r="CJ54" s="84">
        <v>1093039</v>
      </c>
      <c r="CK54" s="84">
        <v>1046640</v>
      </c>
      <c r="CL54" s="84">
        <v>1056815</v>
      </c>
      <c r="CM54" s="84">
        <v>1095663</v>
      </c>
      <c r="CN54" s="84">
        <v>1118789</v>
      </c>
      <c r="CO54" s="84">
        <v>1096047</v>
      </c>
      <c r="CP54" s="84">
        <v>1104420</v>
      </c>
      <c r="CQ54" s="84">
        <v>1029876</v>
      </c>
      <c r="CR54" s="84">
        <v>1113295</v>
      </c>
      <c r="CS54" s="84">
        <v>1114929</v>
      </c>
      <c r="CT54" s="84">
        <v>1114132</v>
      </c>
      <c r="CU54" s="84">
        <v>1176299</v>
      </c>
      <c r="CV54" s="84">
        <v>1223982</v>
      </c>
      <c r="CW54" s="84">
        <v>1234955</v>
      </c>
      <c r="CX54" s="84">
        <v>1292476</v>
      </c>
      <c r="CY54" s="84">
        <v>1279674</v>
      </c>
      <c r="CZ54" s="84">
        <v>1283026</v>
      </c>
      <c r="DA54" s="84">
        <v>1272243</v>
      </c>
      <c r="DB54" s="84">
        <v>1258477</v>
      </c>
      <c r="DC54" s="84">
        <v>1325516</v>
      </c>
      <c r="DD54" s="84">
        <v>1330655</v>
      </c>
      <c r="DE54" s="84">
        <v>1342341</v>
      </c>
      <c r="DF54" s="82"/>
    </row>
    <row r="55" spans="1:110">
      <c r="A55" s="84" t="s">
        <v>920</v>
      </c>
      <c r="B55" s="84" t="s">
        <v>2462</v>
      </c>
      <c r="C55" s="84">
        <v>467886</v>
      </c>
      <c r="D55" s="84">
        <v>505346</v>
      </c>
      <c r="E55" s="84">
        <v>533404</v>
      </c>
      <c r="F55" s="84">
        <v>540270</v>
      </c>
      <c r="G55" s="84">
        <v>593313</v>
      </c>
      <c r="H55" s="84">
        <v>617982</v>
      </c>
      <c r="I55" s="84">
        <v>680066</v>
      </c>
      <c r="J55" s="84">
        <v>745619</v>
      </c>
      <c r="K55" s="84">
        <v>824136</v>
      </c>
      <c r="L55" s="84">
        <v>920044</v>
      </c>
      <c r="M55" s="84">
        <v>1121328</v>
      </c>
      <c r="N55" s="84">
        <v>1459092</v>
      </c>
      <c r="O55" s="84">
        <v>1571593</v>
      </c>
      <c r="P55" s="84">
        <v>1577945</v>
      </c>
      <c r="Q55" s="84">
        <v>1658275</v>
      </c>
      <c r="R55" s="84">
        <v>1830644</v>
      </c>
      <c r="S55" s="84">
        <v>2007151</v>
      </c>
      <c r="T55" s="84">
        <v>2255955</v>
      </c>
      <c r="U55" s="84">
        <v>2463600</v>
      </c>
      <c r="V55" s="84">
        <v>2598789</v>
      </c>
      <c r="W55" s="84">
        <v>2560407</v>
      </c>
      <c r="X55" s="84">
        <v>2791358</v>
      </c>
      <c r="Y55" s="84">
        <v>2990410</v>
      </c>
      <c r="Z55" s="84">
        <v>3158652</v>
      </c>
      <c r="AA55" s="84">
        <v>3320861</v>
      </c>
      <c r="AB55" s="84">
        <v>3552897</v>
      </c>
      <c r="AC55" s="84">
        <v>3936864</v>
      </c>
      <c r="AD55" s="84">
        <v>4142972</v>
      </c>
      <c r="AE55" s="84">
        <v>4603263</v>
      </c>
      <c r="AF55" s="84">
        <v>4909240</v>
      </c>
      <c r="AG55" s="84">
        <v>5189040</v>
      </c>
      <c r="AH55" s="84">
        <v>5405995</v>
      </c>
      <c r="AI55" s="84">
        <v>5883944</v>
      </c>
      <c r="AJ55" s="84">
        <v>6135353</v>
      </c>
      <c r="AK55" s="84">
        <v>6369198</v>
      </c>
      <c r="AL55" s="84">
        <v>2063586</v>
      </c>
      <c r="AM55" s="84">
        <v>2137528</v>
      </c>
      <c r="AN55" s="84">
        <v>2197307</v>
      </c>
      <c r="AO55" s="84">
        <v>2255955</v>
      </c>
      <c r="AP55" s="84">
        <v>2288656</v>
      </c>
      <c r="AQ55" s="84">
        <v>2374140</v>
      </c>
      <c r="AR55" s="84">
        <v>2450806</v>
      </c>
      <c r="AS55" s="84">
        <v>2463600</v>
      </c>
      <c r="AT55" s="84">
        <v>2550450</v>
      </c>
      <c r="AU55" s="84">
        <v>2629167</v>
      </c>
      <c r="AV55" s="84">
        <v>2656127</v>
      </c>
      <c r="AW55" s="84">
        <v>2598789</v>
      </c>
      <c r="AX55" s="84">
        <v>2529516</v>
      </c>
      <c r="AY55" s="84">
        <v>2543805</v>
      </c>
      <c r="AZ55" s="84">
        <v>2587953</v>
      </c>
      <c r="BA55" s="84">
        <v>2560407</v>
      </c>
      <c r="BB55" s="84">
        <v>2613215</v>
      </c>
      <c r="BC55" s="84">
        <v>2649103</v>
      </c>
      <c r="BD55" s="84">
        <v>2743328</v>
      </c>
      <c r="BE55" s="84">
        <v>2791358</v>
      </c>
      <c r="BF55" s="84">
        <v>2824324</v>
      </c>
      <c r="BG55" s="84">
        <v>2883833</v>
      </c>
      <c r="BH55" s="84">
        <v>2962353</v>
      </c>
      <c r="BI55" s="84">
        <v>2990410</v>
      </c>
      <c r="BJ55" s="84">
        <v>2993642</v>
      </c>
      <c r="BK55" s="84">
        <v>3080095</v>
      </c>
      <c r="BL55" s="84">
        <v>3131522</v>
      </c>
      <c r="BM55" s="84">
        <v>3158652</v>
      </c>
      <c r="BN55" s="84">
        <v>3192776</v>
      </c>
      <c r="BO55" s="84">
        <v>3232958</v>
      </c>
      <c r="BP55" s="84">
        <v>3282668</v>
      </c>
      <c r="BQ55" s="84">
        <v>3320861</v>
      </c>
      <c r="BR55" s="84">
        <v>3303879</v>
      </c>
      <c r="BS55" s="84">
        <v>3391593</v>
      </c>
      <c r="BT55" s="84">
        <v>3496238</v>
      </c>
      <c r="BU55" s="84">
        <v>3552897</v>
      </c>
      <c r="BV55" s="84">
        <v>3726546</v>
      </c>
      <c r="BW55" s="84">
        <v>3816923</v>
      </c>
      <c r="BX55" s="84">
        <v>3877217</v>
      </c>
      <c r="BY55" s="84">
        <v>3936864</v>
      </c>
      <c r="BZ55" s="84">
        <v>3953754</v>
      </c>
      <c r="CA55" s="84">
        <v>4060201</v>
      </c>
      <c r="CB55" s="84">
        <v>4142284</v>
      </c>
      <c r="CC55" s="84">
        <v>4142972</v>
      </c>
      <c r="CD55" s="84">
        <v>4315545</v>
      </c>
      <c r="CE55" s="84">
        <v>4421203</v>
      </c>
      <c r="CF55" s="84">
        <v>4516511</v>
      </c>
      <c r="CG55" s="84">
        <v>4603263</v>
      </c>
      <c r="CH55" s="84">
        <v>4668405</v>
      </c>
      <c r="CI55" s="84">
        <v>4740750</v>
      </c>
      <c r="CJ55" s="84">
        <v>4854287</v>
      </c>
      <c r="CK55" s="84">
        <v>4909240</v>
      </c>
      <c r="CL55" s="84">
        <v>4963460</v>
      </c>
      <c r="CM55" s="84">
        <v>5058297</v>
      </c>
      <c r="CN55" s="84">
        <v>5120363</v>
      </c>
      <c r="CO55" s="84">
        <v>5189040</v>
      </c>
      <c r="CP55" s="84">
        <v>5164736</v>
      </c>
      <c r="CQ55" s="84">
        <v>5183063</v>
      </c>
      <c r="CR55" s="84">
        <v>5231334</v>
      </c>
      <c r="CS55" s="84">
        <v>5405995</v>
      </c>
      <c r="CT55" s="84">
        <v>5498300</v>
      </c>
      <c r="CU55" s="84">
        <v>5590026</v>
      </c>
      <c r="CV55" s="84">
        <v>5746163</v>
      </c>
      <c r="CW55" s="84">
        <v>5883944</v>
      </c>
      <c r="CX55" s="84">
        <v>5938677</v>
      </c>
      <c r="CY55" s="84">
        <v>5976662</v>
      </c>
      <c r="CZ55" s="84">
        <v>6046341</v>
      </c>
      <c r="DA55" s="84">
        <v>6135353</v>
      </c>
      <c r="DB55" s="84">
        <v>6238405</v>
      </c>
      <c r="DC55" s="84">
        <v>6284883</v>
      </c>
      <c r="DD55" s="84">
        <v>6345302</v>
      </c>
      <c r="DE55" s="84">
        <v>6369198</v>
      </c>
      <c r="DF55" s="82"/>
    </row>
    <row r="56" spans="1:110" ht="15.75">
      <c r="A56" s="90" t="s">
        <v>1133</v>
      </c>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row>
    <row r="57" spans="1:110">
      <c r="A57" s="92" t="s">
        <v>2378</v>
      </c>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row>
    <row r="58" spans="1:110">
      <c r="A58" s="92" t="s">
        <v>2379</v>
      </c>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row>
    <row r="59" spans="1:110">
      <c r="A59" s="92" t="s">
        <v>2463</v>
      </c>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row>
    <row r="60" spans="1:110">
      <c r="A60" s="92" t="s">
        <v>2464</v>
      </c>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row>
  </sheetData>
  <mergeCells count="82">
    <mergeCell ref="A1:DE1"/>
    <mergeCell ref="A2:DE2"/>
    <mergeCell ref="A3:DE3"/>
    <mergeCell ref="A4:DE4"/>
    <mergeCell ref="A6:A8"/>
    <mergeCell ref="B6:B8"/>
    <mergeCell ref="C6:C8"/>
    <mergeCell ref="D6:D8"/>
    <mergeCell ref="E6:E8"/>
    <mergeCell ref="F6:F8"/>
    <mergeCell ref="G6:G8"/>
    <mergeCell ref="H6:H8"/>
    <mergeCell ref="I6:I8"/>
    <mergeCell ref="J6:J8"/>
    <mergeCell ref="K6:K8"/>
    <mergeCell ref="L6:L8"/>
    <mergeCell ref="M6:M8"/>
    <mergeCell ref="N6:N8"/>
    <mergeCell ref="O6:O8"/>
    <mergeCell ref="P6:P8"/>
    <mergeCell ref="Q6:Q8"/>
    <mergeCell ref="R6:R8"/>
    <mergeCell ref="S6:S8"/>
    <mergeCell ref="T6:T8"/>
    <mergeCell ref="U6:U8"/>
    <mergeCell ref="V6:V8"/>
    <mergeCell ref="W6:W8"/>
    <mergeCell ref="X6:X8"/>
    <mergeCell ref="Y6:Y8"/>
    <mergeCell ref="Z6:Z8"/>
    <mergeCell ref="AA6:AA8"/>
    <mergeCell ref="AB6:AB8"/>
    <mergeCell ref="AC6:AC8"/>
    <mergeCell ref="AD6:AD8"/>
    <mergeCell ref="AE6:AE8"/>
    <mergeCell ref="AF6:AF8"/>
    <mergeCell ref="AG6:AG8"/>
    <mergeCell ref="AH6:AH8"/>
    <mergeCell ref="AI6:AI8"/>
    <mergeCell ref="AJ6:AJ8"/>
    <mergeCell ref="AK6:AK8"/>
    <mergeCell ref="AL6:AO6"/>
    <mergeCell ref="AP6:AS6"/>
    <mergeCell ref="AT6:AW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AL7:AO7"/>
    <mergeCell ref="AP7:AS7"/>
    <mergeCell ref="AT7:AW7"/>
    <mergeCell ref="AX7:BA7"/>
    <mergeCell ref="BB7:BE7"/>
    <mergeCell ref="BF7:BI7"/>
    <mergeCell ref="BJ7:BM7"/>
    <mergeCell ref="BN7:BQ7"/>
    <mergeCell ref="BR7:BU7"/>
    <mergeCell ref="BV7:BY7"/>
    <mergeCell ref="BZ7:CC7"/>
    <mergeCell ref="CD7:CG7"/>
    <mergeCell ref="CH7:CK7"/>
    <mergeCell ref="CL7:CO7"/>
    <mergeCell ref="CP7:CS7"/>
    <mergeCell ref="CT7:CW7"/>
    <mergeCell ref="CX7:DA7"/>
    <mergeCell ref="DB7:DE7"/>
    <mergeCell ref="A56:DF56"/>
    <mergeCell ref="A57:DF57"/>
    <mergeCell ref="A58:DF58"/>
    <mergeCell ref="A59:DF59"/>
    <mergeCell ref="A60:DF6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workbookViewId="0">
      <selection activeCell="G4" sqref="G4"/>
    </sheetView>
  </sheetViews>
  <sheetFormatPr defaultRowHeight="15"/>
  <cols>
    <col min="1" max="1" width="108.140625" customWidth="1"/>
  </cols>
  <sheetData>
    <row r="1" spans="1:146" ht="18.75">
      <c r="A1" s="87" t="s">
        <v>10</v>
      </c>
      <c r="B1" s="4"/>
      <c r="C1" s="4"/>
      <c r="D1" s="4"/>
      <c r="E1" s="4"/>
      <c r="F1" s="4" t="s">
        <v>1504</v>
      </c>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row>
    <row r="2" spans="1:146" ht="15.75" thickBot="1">
      <c r="A2" s="88" t="s">
        <v>12</v>
      </c>
      <c r="B2" s="88" t="s">
        <v>13</v>
      </c>
      <c r="C2" s="88" t="s">
        <v>14</v>
      </c>
      <c r="D2" s="88" t="s">
        <v>15</v>
      </c>
      <c r="E2" s="88" t="s">
        <v>16</v>
      </c>
      <c r="F2" s="88" t="s">
        <v>17</v>
      </c>
      <c r="G2" s="88" t="s">
        <v>191</v>
      </c>
      <c r="H2" s="88" t="s">
        <v>192</v>
      </c>
      <c r="I2" s="88" t="s">
        <v>193</v>
      </c>
      <c r="J2" s="88" t="s">
        <v>194</v>
      </c>
      <c r="K2" s="88" t="s">
        <v>195</v>
      </c>
      <c r="L2" s="88" t="s">
        <v>196</v>
      </c>
      <c r="M2" s="88" t="s">
        <v>197</v>
      </c>
      <c r="N2" s="88" t="s">
        <v>198</v>
      </c>
      <c r="O2" s="88" t="s">
        <v>199</v>
      </c>
      <c r="P2" s="88" t="s">
        <v>200</v>
      </c>
      <c r="Q2" s="88" t="s">
        <v>201</v>
      </c>
      <c r="R2" s="88" t="s">
        <v>202</v>
      </c>
      <c r="S2" s="88" t="s">
        <v>203</v>
      </c>
      <c r="T2" s="88" t="s">
        <v>204</v>
      </c>
      <c r="U2" s="88" t="s">
        <v>205</v>
      </c>
      <c r="V2" s="88" t="s">
        <v>206</v>
      </c>
      <c r="W2" s="88" t="s">
        <v>207</v>
      </c>
      <c r="X2" s="88" t="s">
        <v>208</v>
      </c>
      <c r="Y2" s="88" t="s">
        <v>209</v>
      </c>
      <c r="Z2" s="88" t="s">
        <v>210</v>
      </c>
      <c r="AA2" s="88" t="s">
        <v>211</v>
      </c>
      <c r="AB2" s="88" t="s">
        <v>212</v>
      </c>
      <c r="AC2" s="88" t="s">
        <v>213</v>
      </c>
      <c r="AD2" s="88" t="s">
        <v>214</v>
      </c>
      <c r="AE2" s="88" t="s">
        <v>215</v>
      </c>
      <c r="AF2" s="88" t="s">
        <v>216</v>
      </c>
      <c r="AG2" s="88" t="s">
        <v>217</v>
      </c>
      <c r="AH2" s="88" t="s">
        <v>218</v>
      </c>
      <c r="AI2" s="88" t="s">
        <v>219</v>
      </c>
      <c r="AJ2" s="88" t="s">
        <v>220</v>
      </c>
      <c r="AK2" s="88" t="s">
        <v>221</v>
      </c>
      <c r="AL2" s="88" t="s">
        <v>222</v>
      </c>
      <c r="AM2" s="88" t="s">
        <v>223</v>
      </c>
      <c r="AN2" s="88" t="s">
        <v>224</v>
      </c>
      <c r="AO2" s="88" t="s">
        <v>225</v>
      </c>
      <c r="AP2" s="88" t="s">
        <v>226</v>
      </c>
      <c r="AQ2" s="88" t="s">
        <v>227</v>
      </c>
      <c r="AR2" s="88" t="s">
        <v>228</v>
      </c>
      <c r="AS2" s="88" t="s">
        <v>229</v>
      </c>
      <c r="AT2" s="88" t="s">
        <v>230</v>
      </c>
      <c r="AU2" s="88" t="s">
        <v>231</v>
      </c>
      <c r="AV2" s="88" t="s">
        <v>232</v>
      </c>
      <c r="AW2" s="88" t="s">
        <v>233</v>
      </c>
      <c r="AX2" s="88" t="s">
        <v>234</v>
      </c>
      <c r="AY2" s="88" t="s">
        <v>235</v>
      </c>
      <c r="AZ2" s="88" t="s">
        <v>236</v>
      </c>
      <c r="BA2" s="88" t="s">
        <v>237</v>
      </c>
      <c r="BB2" s="88" t="s">
        <v>238</v>
      </c>
      <c r="BC2" s="88" t="s">
        <v>239</v>
      </c>
      <c r="BD2" s="88" t="s">
        <v>240</v>
      </c>
      <c r="BE2" s="88" t="s">
        <v>241</v>
      </c>
      <c r="BF2" s="88" t="s">
        <v>242</v>
      </c>
      <c r="BG2" s="88" t="s">
        <v>243</v>
      </c>
      <c r="BH2" s="88" t="s">
        <v>244</v>
      </c>
      <c r="BI2" s="88" t="s">
        <v>245</v>
      </c>
      <c r="BJ2" s="88" t="s">
        <v>246</v>
      </c>
      <c r="BK2" s="88" t="s">
        <v>247</v>
      </c>
      <c r="BL2" s="88" t="s">
        <v>248</v>
      </c>
      <c r="BM2" s="88" t="s">
        <v>249</v>
      </c>
      <c r="BN2" s="88" t="s">
        <v>250</v>
      </c>
      <c r="BO2" s="88" t="s">
        <v>251</v>
      </c>
      <c r="BP2" s="88" t="s">
        <v>252</v>
      </c>
      <c r="BQ2" s="88" t="s">
        <v>253</v>
      </c>
      <c r="BR2" s="88" t="s">
        <v>254</v>
      </c>
      <c r="BS2" s="88" t="s">
        <v>255</v>
      </c>
      <c r="BT2" s="88" t="s">
        <v>256</v>
      </c>
      <c r="BU2" s="88" t="s">
        <v>257</v>
      </c>
      <c r="BV2" s="88" t="s">
        <v>258</v>
      </c>
      <c r="BW2" s="88" t="s">
        <v>259</v>
      </c>
      <c r="BX2" s="88" t="s">
        <v>260</v>
      </c>
      <c r="BY2" s="88" t="s">
        <v>261</v>
      </c>
      <c r="BZ2" s="88" t="s">
        <v>262</v>
      </c>
      <c r="CA2" s="88" t="s">
        <v>263</v>
      </c>
      <c r="CB2" s="88" t="s">
        <v>264</v>
      </c>
      <c r="CC2" s="88" t="s">
        <v>265</v>
      </c>
      <c r="CD2" s="88" t="s">
        <v>266</v>
      </c>
      <c r="CE2" s="88" t="s">
        <v>267</v>
      </c>
      <c r="CF2" s="88" t="s">
        <v>268</v>
      </c>
      <c r="CG2" s="88" t="s">
        <v>269</v>
      </c>
      <c r="CH2" s="88" t="s">
        <v>270</v>
      </c>
      <c r="CI2" s="88" t="s">
        <v>271</v>
      </c>
      <c r="CJ2" s="88" t="s">
        <v>272</v>
      </c>
      <c r="CK2" s="88" t="s">
        <v>273</v>
      </c>
      <c r="CL2" s="88" t="s">
        <v>274</v>
      </c>
      <c r="CM2" s="88" t="s">
        <v>275</v>
      </c>
      <c r="CN2" s="88" t="s">
        <v>276</v>
      </c>
      <c r="CO2" s="88" t="s">
        <v>277</v>
      </c>
      <c r="CP2" s="88" t="s">
        <v>278</v>
      </c>
      <c r="CQ2" s="88" t="s">
        <v>279</v>
      </c>
      <c r="CR2" s="88" t="s">
        <v>280</v>
      </c>
      <c r="CS2" s="88" t="s">
        <v>281</v>
      </c>
      <c r="CT2" s="88" t="s">
        <v>282</v>
      </c>
      <c r="CU2" s="88" t="s">
        <v>283</v>
      </c>
      <c r="CV2" s="88" t="s">
        <v>284</v>
      </c>
      <c r="CW2" s="88" t="s">
        <v>285</v>
      </c>
      <c r="CX2" s="88" t="s">
        <v>286</v>
      </c>
      <c r="CY2" s="88" t="s">
        <v>287</v>
      </c>
      <c r="CZ2" s="88" t="s">
        <v>288</v>
      </c>
      <c r="DA2" s="88" t="s">
        <v>289</v>
      </c>
      <c r="DB2" s="88" t="s">
        <v>290</v>
      </c>
      <c r="DC2" s="88" t="s">
        <v>291</v>
      </c>
      <c r="DD2" s="88" t="s">
        <v>292</v>
      </c>
      <c r="DE2" s="88" t="s">
        <v>293</v>
      </c>
      <c r="DF2" s="88" t="s">
        <v>294</v>
      </c>
      <c r="DG2" s="88" t="s">
        <v>295</v>
      </c>
      <c r="DH2" s="88" t="s">
        <v>296</v>
      </c>
      <c r="DI2" s="88" t="s">
        <v>297</v>
      </c>
      <c r="DJ2" s="88" t="s">
        <v>298</v>
      </c>
      <c r="DK2" s="88" t="s">
        <v>299</v>
      </c>
      <c r="DL2" s="88" t="s">
        <v>300</v>
      </c>
      <c r="DM2" s="88" t="s">
        <v>301</v>
      </c>
      <c r="DN2" s="88" t="s">
        <v>302</v>
      </c>
      <c r="DO2" s="88" t="s">
        <v>303</v>
      </c>
      <c r="DP2" s="88" t="s">
        <v>304</v>
      </c>
      <c r="DQ2" s="88" t="s">
        <v>305</v>
      </c>
      <c r="DR2" s="88" t="s">
        <v>306</v>
      </c>
      <c r="DS2" s="88" t="s">
        <v>307</v>
      </c>
      <c r="DT2" s="88" t="s">
        <v>308</v>
      </c>
      <c r="DU2" s="88" t="s">
        <v>309</v>
      </c>
      <c r="DV2" s="88" t="s">
        <v>310</v>
      </c>
      <c r="DW2" s="88" t="s">
        <v>311</v>
      </c>
      <c r="DX2" s="88" t="s">
        <v>312</v>
      </c>
      <c r="DY2" s="88" t="s">
        <v>313</v>
      </c>
      <c r="DZ2" s="88" t="s">
        <v>314</v>
      </c>
      <c r="EA2" s="88" t="s">
        <v>315</v>
      </c>
      <c r="EB2" s="88" t="s">
        <v>316</v>
      </c>
      <c r="EC2" s="88" t="s">
        <v>317</v>
      </c>
      <c r="ED2" s="88" t="s">
        <v>318</v>
      </c>
      <c r="EE2" s="88" t="s">
        <v>319</v>
      </c>
      <c r="EF2" s="88" t="s">
        <v>320</v>
      </c>
      <c r="EG2" s="88" t="s">
        <v>321</v>
      </c>
      <c r="EH2" s="88" t="s">
        <v>322</v>
      </c>
      <c r="EI2" s="88" t="s">
        <v>323</v>
      </c>
      <c r="EJ2" s="88" t="s">
        <v>324</v>
      </c>
      <c r="EK2" s="88" t="s">
        <v>325</v>
      </c>
      <c r="EL2" s="88" t="s">
        <v>326</v>
      </c>
      <c r="EM2" s="88" t="s">
        <v>327</v>
      </c>
      <c r="EN2" s="88" t="s">
        <v>328</v>
      </c>
      <c r="EO2" s="88" t="s">
        <v>329</v>
      </c>
      <c r="EP2" s="88" t="s">
        <v>1368</v>
      </c>
    </row>
    <row r="3" spans="1:146">
      <c r="A3" s="85" t="s">
        <v>2484</v>
      </c>
      <c r="B3" s="85" t="s">
        <v>331</v>
      </c>
      <c r="C3" s="85">
        <v>1000000</v>
      </c>
      <c r="D3" s="85" t="s">
        <v>332</v>
      </c>
      <c r="E3" s="85" t="s">
        <v>2485</v>
      </c>
      <c r="F3" s="89" t="s">
        <v>2486</v>
      </c>
      <c r="G3" s="85">
        <v>3226081</v>
      </c>
      <c r="H3" s="85">
        <v>3441756</v>
      </c>
      <c r="I3" s="85">
        <v>3736453</v>
      </c>
      <c r="J3" s="85">
        <v>3812955</v>
      </c>
      <c r="K3" s="85">
        <v>3613254</v>
      </c>
      <c r="L3" s="85">
        <v>3779525</v>
      </c>
      <c r="M3" s="85">
        <v>3177324</v>
      </c>
      <c r="N3" s="85">
        <v>3531306</v>
      </c>
      <c r="O3" s="85">
        <v>4073363</v>
      </c>
      <c r="P3" s="85">
        <v>4048446</v>
      </c>
      <c r="Q3" s="85">
        <v>4306115</v>
      </c>
      <c r="R3" s="85">
        <v>4847773</v>
      </c>
      <c r="S3" s="85">
        <v>4758842</v>
      </c>
      <c r="T3" s="85">
        <v>4757228</v>
      </c>
      <c r="U3" s="85">
        <v>4900311</v>
      </c>
      <c r="V3" s="85">
        <v>5421969</v>
      </c>
      <c r="W3" s="85">
        <v>5670046</v>
      </c>
      <c r="X3" s="85">
        <v>5758436</v>
      </c>
      <c r="Y3" s="85">
        <v>6024464</v>
      </c>
      <c r="Z3" s="85">
        <v>6296866</v>
      </c>
      <c r="AA3" s="85">
        <v>6087940</v>
      </c>
      <c r="AB3" s="85">
        <v>6051196</v>
      </c>
      <c r="AC3" s="85">
        <v>6309778</v>
      </c>
      <c r="AD3" s="85">
        <v>6317493</v>
      </c>
      <c r="AE3" s="85">
        <v>6800246</v>
      </c>
      <c r="AF3" s="85">
        <v>7346130</v>
      </c>
      <c r="AG3" s="85">
        <v>7956397</v>
      </c>
      <c r="AH3" s="85">
        <v>8481326</v>
      </c>
      <c r="AI3" s="85">
        <v>8880368</v>
      </c>
      <c r="AJ3" s="85">
        <v>9263442</v>
      </c>
      <c r="AK3" s="85">
        <v>9450152</v>
      </c>
      <c r="AL3" s="85">
        <v>10061074</v>
      </c>
      <c r="AM3" s="85">
        <v>10140650</v>
      </c>
      <c r="AN3" s="85">
        <v>11739450</v>
      </c>
      <c r="AO3" s="85">
        <v>12751080</v>
      </c>
      <c r="AP3" s="85">
        <v>12977562</v>
      </c>
      <c r="AQ3" s="85">
        <v>14769278</v>
      </c>
      <c r="AR3" s="85">
        <v>15014308</v>
      </c>
      <c r="AS3" s="85">
        <v>13242300</v>
      </c>
      <c r="AT3" s="85">
        <v>15852197</v>
      </c>
      <c r="AU3" s="85">
        <v>16280731</v>
      </c>
      <c r="AV3" s="85">
        <v>17653019</v>
      </c>
      <c r="AW3" s="85">
        <v>16815179</v>
      </c>
      <c r="AX3" s="85">
        <v>19941506</v>
      </c>
      <c r="AY3" s="85">
        <v>20963510</v>
      </c>
      <c r="AZ3" s="85">
        <v>20205459</v>
      </c>
      <c r="BA3" s="85">
        <v>20185507</v>
      </c>
      <c r="BB3" s="85">
        <v>18240324</v>
      </c>
      <c r="BC3" s="85">
        <v>16182075</v>
      </c>
      <c r="BD3" s="85">
        <v>17333777</v>
      </c>
      <c r="BE3" s="85">
        <v>14689541</v>
      </c>
      <c r="BF3" s="85">
        <v>16449863</v>
      </c>
      <c r="BG3" s="85">
        <v>16618097</v>
      </c>
      <c r="BH3" s="85">
        <v>14793465</v>
      </c>
      <c r="BI3" s="85">
        <v>12355197</v>
      </c>
      <c r="BJ3" s="85">
        <v>13229650</v>
      </c>
      <c r="BK3" s="85">
        <v>12762281</v>
      </c>
      <c r="BL3" s="85">
        <v>14818028</v>
      </c>
      <c r="BM3" s="85">
        <v>15503445</v>
      </c>
      <c r="BN3" s="85">
        <v>17354330</v>
      </c>
      <c r="BO3" s="85">
        <v>17988836</v>
      </c>
      <c r="BP3" s="85">
        <v>18197731</v>
      </c>
      <c r="BQ3" s="85">
        <v>17989887</v>
      </c>
      <c r="BR3" s="85">
        <v>19819491</v>
      </c>
      <c r="BS3" s="85">
        <v>19677438</v>
      </c>
      <c r="BT3" s="85">
        <v>20156140</v>
      </c>
      <c r="BU3" s="85">
        <v>21085208</v>
      </c>
      <c r="BV3" s="85">
        <v>21545637</v>
      </c>
      <c r="BW3" s="85">
        <v>23093581</v>
      </c>
      <c r="BX3" s="85">
        <v>22495036</v>
      </c>
      <c r="BY3" s="85">
        <v>23279946</v>
      </c>
      <c r="BZ3" s="85">
        <v>24957051</v>
      </c>
      <c r="CA3" s="85">
        <v>25768427</v>
      </c>
      <c r="CB3" s="85">
        <v>27005772</v>
      </c>
      <c r="CC3" s="85">
        <v>27378304</v>
      </c>
      <c r="CD3" s="85">
        <v>26291821</v>
      </c>
      <c r="CE3" s="85">
        <v>24058904</v>
      </c>
      <c r="CF3" s="85">
        <v>23360923</v>
      </c>
      <c r="CG3" s="85">
        <v>20696273</v>
      </c>
      <c r="CH3" s="85">
        <v>16365953</v>
      </c>
      <c r="CI3" s="85">
        <v>14541760</v>
      </c>
      <c r="CJ3" s="85">
        <v>17092610</v>
      </c>
      <c r="CK3" s="85">
        <v>19985963</v>
      </c>
      <c r="CL3" s="85">
        <v>20796086</v>
      </c>
      <c r="CM3" s="85">
        <v>21848702</v>
      </c>
      <c r="CN3" s="85">
        <v>19637247</v>
      </c>
      <c r="CO3" s="85">
        <v>21983779</v>
      </c>
      <c r="CP3" s="85">
        <v>24195876</v>
      </c>
      <c r="CQ3" s="85">
        <v>25643037</v>
      </c>
      <c r="CR3" s="85">
        <v>25521019</v>
      </c>
      <c r="CS3" s="85">
        <v>21573200</v>
      </c>
      <c r="CT3" s="85">
        <v>23425705</v>
      </c>
      <c r="CU3" s="85">
        <v>26282274</v>
      </c>
      <c r="CV3" s="85">
        <v>25261711</v>
      </c>
      <c r="CW3" s="85">
        <v>26720462</v>
      </c>
      <c r="CX3" s="85">
        <v>26904502</v>
      </c>
      <c r="CY3" s="85">
        <v>29760623</v>
      </c>
      <c r="CZ3" s="85">
        <v>30290165</v>
      </c>
      <c r="DA3" s="85">
        <v>32128168</v>
      </c>
      <c r="DB3" s="85">
        <v>34557102</v>
      </c>
      <c r="DC3" s="85">
        <v>35670031</v>
      </c>
      <c r="DD3" s="85">
        <v>37389248</v>
      </c>
      <c r="DE3" s="85">
        <v>36985706</v>
      </c>
      <c r="DF3" s="85">
        <v>38267763</v>
      </c>
      <c r="DG3" s="85">
        <v>38924451</v>
      </c>
      <c r="DH3" s="85">
        <v>38916759</v>
      </c>
      <c r="DI3" s="85">
        <v>35744881</v>
      </c>
      <c r="DJ3" s="85">
        <v>37262284</v>
      </c>
      <c r="DK3" s="85">
        <v>37371348</v>
      </c>
      <c r="DL3" s="85">
        <v>38065712</v>
      </c>
      <c r="DM3" s="85">
        <v>39430474</v>
      </c>
      <c r="DN3" s="85">
        <v>40225172</v>
      </c>
      <c r="DO3" s="85">
        <v>42549041</v>
      </c>
      <c r="DP3" s="85">
        <v>43798985</v>
      </c>
      <c r="DQ3" s="85">
        <v>45517913</v>
      </c>
      <c r="DR3" s="85">
        <v>48014582</v>
      </c>
      <c r="DS3" s="85">
        <v>47689448</v>
      </c>
      <c r="DT3" s="85">
        <v>48526039</v>
      </c>
      <c r="DU3" s="85">
        <v>50812727</v>
      </c>
      <c r="DV3" s="85">
        <v>43859026</v>
      </c>
      <c r="DW3" s="85">
        <v>49445663</v>
      </c>
      <c r="DX3" s="85">
        <v>50904652</v>
      </c>
      <c r="DY3" s="85">
        <v>50920564</v>
      </c>
      <c r="DZ3" s="85">
        <v>54772771</v>
      </c>
      <c r="EA3" s="85">
        <v>43101883</v>
      </c>
      <c r="EB3" s="85">
        <v>51966486</v>
      </c>
      <c r="EC3" s="85">
        <v>56595764</v>
      </c>
      <c r="ED3" s="85">
        <v>65492568</v>
      </c>
      <c r="EE3" s="85">
        <v>69887539</v>
      </c>
      <c r="EF3" s="85">
        <v>75259533</v>
      </c>
      <c r="EG3" s="85">
        <v>75285482</v>
      </c>
      <c r="EH3" s="85">
        <v>80009485</v>
      </c>
      <c r="EI3" s="85">
        <v>76382738</v>
      </c>
      <c r="EJ3" s="85">
        <v>64194972</v>
      </c>
      <c r="EK3" s="85">
        <v>60994429</v>
      </c>
      <c r="EL3" s="85">
        <v>64703092</v>
      </c>
      <c r="EM3" s="85">
        <v>68430986</v>
      </c>
      <c r="EN3" s="85">
        <v>72789055</v>
      </c>
      <c r="EO3" s="85">
        <v>70151832</v>
      </c>
      <c r="EP3" s="85">
        <v>78052905</v>
      </c>
    </row>
    <row r="4" spans="1:146">
      <c r="A4" s="85" t="s">
        <v>2487</v>
      </c>
      <c r="B4" s="85" t="s">
        <v>331</v>
      </c>
      <c r="C4" s="85">
        <v>1000000</v>
      </c>
      <c r="D4" s="85" t="s">
        <v>332</v>
      </c>
      <c r="E4" s="85" t="s">
        <v>2488</v>
      </c>
      <c r="F4" s="89" t="s">
        <v>2489</v>
      </c>
      <c r="G4" s="85">
        <v>2670653</v>
      </c>
      <c r="H4" s="85">
        <v>2837245</v>
      </c>
      <c r="I4" s="85">
        <v>3057566</v>
      </c>
      <c r="J4" s="85">
        <v>3140008</v>
      </c>
      <c r="K4" s="85">
        <v>3006907</v>
      </c>
      <c r="L4" s="85">
        <v>3136251</v>
      </c>
      <c r="M4" s="85">
        <v>2654774</v>
      </c>
      <c r="N4" s="85">
        <v>2956992</v>
      </c>
      <c r="O4" s="85">
        <v>3397923</v>
      </c>
      <c r="P4" s="85">
        <v>3355984</v>
      </c>
      <c r="Q4" s="85">
        <v>3538025</v>
      </c>
      <c r="R4" s="85">
        <v>4000417</v>
      </c>
      <c r="S4" s="85">
        <v>3914314</v>
      </c>
      <c r="T4" s="85">
        <v>3876608</v>
      </c>
      <c r="U4" s="85">
        <v>3973482</v>
      </c>
      <c r="V4" s="85">
        <v>4369261</v>
      </c>
      <c r="W4" s="85">
        <v>4493617</v>
      </c>
      <c r="X4" s="85">
        <v>4515232</v>
      </c>
      <c r="Y4" s="85">
        <v>4646190</v>
      </c>
      <c r="Z4" s="85">
        <v>4865339</v>
      </c>
      <c r="AA4" s="85">
        <v>4658750</v>
      </c>
      <c r="AB4" s="85">
        <v>4573094</v>
      </c>
      <c r="AC4" s="85">
        <v>4833579</v>
      </c>
      <c r="AD4" s="85">
        <v>4831577</v>
      </c>
      <c r="AE4" s="85">
        <v>5203193</v>
      </c>
      <c r="AF4" s="85">
        <v>5633101</v>
      </c>
      <c r="AG4" s="85">
        <v>6064628</v>
      </c>
      <c r="AH4" s="85">
        <v>6449974</v>
      </c>
      <c r="AI4" s="85">
        <v>6728661</v>
      </c>
      <c r="AJ4" s="85">
        <v>7035650</v>
      </c>
      <c r="AK4" s="85">
        <v>7100424</v>
      </c>
      <c r="AL4" s="85">
        <v>7403500</v>
      </c>
      <c r="AM4" s="85">
        <v>7436634</v>
      </c>
      <c r="AN4" s="85">
        <v>8571750</v>
      </c>
      <c r="AO4" s="85">
        <v>9280727</v>
      </c>
      <c r="AP4" s="85">
        <v>9414743</v>
      </c>
      <c r="AQ4" s="85">
        <v>10751390</v>
      </c>
      <c r="AR4" s="85">
        <v>10940513</v>
      </c>
      <c r="AS4" s="85">
        <v>9877349</v>
      </c>
      <c r="AT4" s="85">
        <v>11821734</v>
      </c>
      <c r="AU4" s="85">
        <v>12071321</v>
      </c>
      <c r="AV4" s="85">
        <v>13119191</v>
      </c>
      <c r="AW4" s="85">
        <v>12665845</v>
      </c>
      <c r="AX4" s="85">
        <v>15352446</v>
      </c>
      <c r="AY4" s="85">
        <v>16256811</v>
      </c>
      <c r="AZ4" s="85">
        <v>15607616</v>
      </c>
      <c r="BA4" s="85">
        <v>15276559</v>
      </c>
      <c r="BB4" s="85">
        <v>13358251</v>
      </c>
      <c r="BC4" s="85">
        <v>11810561</v>
      </c>
      <c r="BD4" s="85">
        <v>12675051</v>
      </c>
      <c r="BE4" s="85">
        <v>10652093</v>
      </c>
      <c r="BF4" s="85">
        <v>12004068</v>
      </c>
      <c r="BG4" s="85">
        <v>12056211</v>
      </c>
      <c r="BH4" s="85">
        <v>10466587</v>
      </c>
      <c r="BI4" s="85">
        <v>8703110</v>
      </c>
      <c r="BJ4" s="85">
        <v>9304813</v>
      </c>
      <c r="BK4" s="85">
        <v>9040505</v>
      </c>
      <c r="BL4" s="85">
        <v>10390113</v>
      </c>
      <c r="BM4" s="85">
        <v>10785309</v>
      </c>
      <c r="BN4" s="85">
        <v>11953287</v>
      </c>
      <c r="BO4" s="85">
        <v>12341665</v>
      </c>
      <c r="BP4" s="85">
        <v>12638644</v>
      </c>
      <c r="BQ4" s="85">
        <v>12358069</v>
      </c>
      <c r="BR4" s="85">
        <v>13532665</v>
      </c>
      <c r="BS4" s="85">
        <v>13480161</v>
      </c>
      <c r="BT4" s="85">
        <v>13756421</v>
      </c>
      <c r="BU4" s="85">
        <v>14254529</v>
      </c>
      <c r="BV4" s="85">
        <v>14242792</v>
      </c>
      <c r="BW4" s="85">
        <v>15247491</v>
      </c>
      <c r="BX4" s="85">
        <v>14755495</v>
      </c>
      <c r="BY4" s="85">
        <v>15157255</v>
      </c>
      <c r="BZ4" s="85">
        <v>16003136</v>
      </c>
      <c r="CA4" s="85">
        <v>16674487</v>
      </c>
      <c r="CB4" s="85">
        <v>17408229</v>
      </c>
      <c r="CC4" s="85">
        <v>17595300</v>
      </c>
      <c r="CD4" s="85">
        <v>16901609</v>
      </c>
      <c r="CE4" s="85">
        <v>15621112</v>
      </c>
      <c r="CF4" s="85">
        <v>15448393</v>
      </c>
      <c r="CG4" s="85">
        <v>13832343</v>
      </c>
      <c r="CH4" s="85">
        <v>11035862</v>
      </c>
      <c r="CI4" s="85">
        <v>9941690</v>
      </c>
      <c r="CJ4" s="85">
        <v>11328560</v>
      </c>
      <c r="CK4" s="85">
        <v>12952533</v>
      </c>
      <c r="CL4" s="85">
        <v>13626661</v>
      </c>
      <c r="CM4" s="85">
        <v>14199412</v>
      </c>
      <c r="CN4" s="85">
        <v>12745608</v>
      </c>
      <c r="CO4" s="85">
        <v>14132649</v>
      </c>
      <c r="CP4" s="85">
        <v>15535258</v>
      </c>
      <c r="CQ4" s="85">
        <v>16525314</v>
      </c>
      <c r="CR4" s="85">
        <v>16477256</v>
      </c>
      <c r="CS4" s="85">
        <v>14151764</v>
      </c>
      <c r="CT4" s="85">
        <v>15536584</v>
      </c>
      <c r="CU4" s="85">
        <v>16914934</v>
      </c>
      <c r="CV4" s="85">
        <v>16442497</v>
      </c>
      <c r="CW4" s="85">
        <v>17612750</v>
      </c>
      <c r="CX4" s="85">
        <v>17405043</v>
      </c>
      <c r="CY4" s="85">
        <v>19590600</v>
      </c>
      <c r="CZ4" s="85">
        <v>19945607</v>
      </c>
      <c r="DA4" s="85">
        <v>21026195</v>
      </c>
      <c r="DB4" s="85">
        <v>22564303</v>
      </c>
      <c r="DC4" s="85">
        <v>23350238</v>
      </c>
      <c r="DD4" s="85">
        <v>24437196</v>
      </c>
      <c r="DE4" s="85">
        <v>24241351</v>
      </c>
      <c r="DF4" s="85">
        <v>25222422</v>
      </c>
      <c r="DG4" s="85">
        <v>25435322</v>
      </c>
      <c r="DH4" s="85">
        <v>25129855</v>
      </c>
      <c r="DI4" s="85">
        <v>23224510</v>
      </c>
      <c r="DJ4" s="85">
        <v>24300491</v>
      </c>
      <c r="DK4" s="85">
        <v>24721808</v>
      </c>
      <c r="DL4" s="85">
        <v>25216344</v>
      </c>
      <c r="DM4" s="85">
        <v>25796651</v>
      </c>
      <c r="DN4" s="85">
        <v>25818180</v>
      </c>
      <c r="DO4" s="85">
        <v>27217094</v>
      </c>
      <c r="DP4" s="85">
        <v>27634267</v>
      </c>
      <c r="DQ4" s="85">
        <v>28421574</v>
      </c>
      <c r="DR4" s="85">
        <v>29960160</v>
      </c>
      <c r="DS4" s="85">
        <v>29674573</v>
      </c>
      <c r="DT4" s="85">
        <v>30792036</v>
      </c>
      <c r="DU4" s="85">
        <v>32559137</v>
      </c>
      <c r="DV4" s="85">
        <v>27796269</v>
      </c>
      <c r="DW4" s="85">
        <v>31912893</v>
      </c>
      <c r="DX4" s="85">
        <v>32687199</v>
      </c>
      <c r="DY4" s="85">
        <v>32863346</v>
      </c>
      <c r="DZ4" s="85">
        <v>35166467</v>
      </c>
      <c r="EA4" s="85">
        <v>28076141</v>
      </c>
      <c r="EB4" s="85">
        <v>34612285</v>
      </c>
      <c r="EC4" s="85">
        <v>38172192</v>
      </c>
      <c r="ED4" s="85">
        <v>43849381</v>
      </c>
      <c r="EE4" s="85">
        <v>46519089</v>
      </c>
      <c r="EF4" s="85">
        <v>50145727</v>
      </c>
      <c r="EG4" s="85">
        <v>49990068</v>
      </c>
      <c r="EH4" s="85">
        <v>53502798</v>
      </c>
      <c r="EI4" s="85">
        <v>50819664</v>
      </c>
      <c r="EJ4" s="85">
        <v>42041462</v>
      </c>
      <c r="EK4" s="85">
        <v>40117746</v>
      </c>
      <c r="EL4" s="85">
        <v>41617789</v>
      </c>
      <c r="EM4" s="85">
        <v>44861810</v>
      </c>
      <c r="EN4" s="85">
        <v>48382909</v>
      </c>
      <c r="EO4" s="85">
        <v>46278821</v>
      </c>
      <c r="EP4" s="85">
        <v>51547171</v>
      </c>
    </row>
    <row r="5" spans="1:146">
      <c r="A5" s="85" t="s">
        <v>2490</v>
      </c>
      <c r="B5" s="85" t="s">
        <v>331</v>
      </c>
      <c r="C5" s="85">
        <v>1000000</v>
      </c>
      <c r="D5" s="85" t="s">
        <v>332</v>
      </c>
      <c r="E5" s="85" t="s">
        <v>2491</v>
      </c>
      <c r="F5" s="89" t="s">
        <v>2492</v>
      </c>
      <c r="G5" s="85">
        <v>2670653</v>
      </c>
      <c r="H5" s="85">
        <v>2837245</v>
      </c>
      <c r="I5" s="85">
        <v>3057566</v>
      </c>
      <c r="J5" s="85">
        <v>3140008</v>
      </c>
      <c r="K5" s="85">
        <v>3006907</v>
      </c>
      <c r="L5" s="85">
        <v>3136251</v>
      </c>
      <c r="M5" s="85">
        <v>2654774</v>
      </c>
      <c r="N5" s="85">
        <v>2956992</v>
      </c>
      <c r="O5" s="85">
        <v>3397923</v>
      </c>
      <c r="P5" s="85">
        <v>3355984</v>
      </c>
      <c r="Q5" s="85">
        <v>3538025</v>
      </c>
      <c r="R5" s="85">
        <v>4000417</v>
      </c>
      <c r="S5" s="85">
        <v>3914314</v>
      </c>
      <c r="T5" s="85">
        <v>3876608</v>
      </c>
      <c r="U5" s="85">
        <v>3973482</v>
      </c>
      <c r="V5" s="85">
        <v>4369261</v>
      </c>
      <c r="W5" s="85">
        <v>4493617</v>
      </c>
      <c r="X5" s="85">
        <v>4515232</v>
      </c>
      <c r="Y5" s="85">
        <v>4646190</v>
      </c>
      <c r="Z5" s="85">
        <v>4865339</v>
      </c>
      <c r="AA5" s="85">
        <v>4658750</v>
      </c>
      <c r="AB5" s="85">
        <v>4573094</v>
      </c>
      <c r="AC5" s="85">
        <v>4833579</v>
      </c>
      <c r="AD5" s="85">
        <v>4831577</v>
      </c>
      <c r="AE5" s="85">
        <v>5203193</v>
      </c>
      <c r="AF5" s="85">
        <v>5633101</v>
      </c>
      <c r="AG5" s="85">
        <v>6064628</v>
      </c>
      <c r="AH5" s="85">
        <v>6449974</v>
      </c>
      <c r="AI5" s="85">
        <v>6728661</v>
      </c>
      <c r="AJ5" s="85">
        <v>7035650</v>
      </c>
      <c r="AK5" s="85">
        <v>7100424</v>
      </c>
      <c r="AL5" s="85">
        <v>6452650</v>
      </c>
      <c r="AM5" s="85">
        <v>6450003</v>
      </c>
      <c r="AN5" s="85">
        <v>7458098</v>
      </c>
      <c r="AO5" s="85">
        <v>8127011</v>
      </c>
      <c r="AP5" s="85">
        <v>8173484</v>
      </c>
      <c r="AQ5" s="85">
        <v>9294991</v>
      </c>
      <c r="AR5" s="85">
        <v>9495956</v>
      </c>
      <c r="AS5" s="85">
        <v>8546314</v>
      </c>
      <c r="AT5" s="85">
        <v>10310699</v>
      </c>
      <c r="AU5" s="85">
        <v>10616000</v>
      </c>
      <c r="AV5" s="85">
        <v>11484432</v>
      </c>
      <c r="AW5" s="85">
        <v>11068910</v>
      </c>
      <c r="AX5" s="85">
        <v>13687036</v>
      </c>
      <c r="AY5" s="85">
        <v>14655293</v>
      </c>
      <c r="AZ5" s="85">
        <v>14006884</v>
      </c>
      <c r="BA5" s="85">
        <v>13727770</v>
      </c>
      <c r="BB5" s="85">
        <v>11865829</v>
      </c>
      <c r="BC5" s="85">
        <v>10334220</v>
      </c>
      <c r="BD5" s="85">
        <v>11095658</v>
      </c>
      <c r="BE5" s="85">
        <v>9223447</v>
      </c>
      <c r="BF5" s="85">
        <v>10431925</v>
      </c>
      <c r="BG5" s="85">
        <v>10434455</v>
      </c>
      <c r="BH5" s="85">
        <v>8939981</v>
      </c>
      <c r="BI5" s="85">
        <v>7370712</v>
      </c>
      <c r="BJ5" s="85">
        <v>7957785</v>
      </c>
      <c r="BK5" s="85">
        <v>7736330</v>
      </c>
      <c r="BL5" s="85">
        <v>8951939</v>
      </c>
      <c r="BM5" s="85">
        <v>9291864</v>
      </c>
      <c r="BN5" s="85">
        <v>10386711</v>
      </c>
      <c r="BO5" s="85">
        <v>10618224</v>
      </c>
      <c r="BP5" s="85">
        <v>10873428</v>
      </c>
      <c r="BQ5" s="85">
        <v>10571658</v>
      </c>
      <c r="BR5" s="85">
        <v>11644860</v>
      </c>
      <c r="BS5" s="85">
        <v>11426122</v>
      </c>
      <c r="BT5" s="85">
        <v>11591054</v>
      </c>
      <c r="BU5" s="85">
        <v>12051286</v>
      </c>
      <c r="BV5" s="85">
        <v>12062909</v>
      </c>
      <c r="BW5" s="85">
        <v>12695278</v>
      </c>
      <c r="BX5" s="85">
        <v>12323911</v>
      </c>
      <c r="BY5" s="85">
        <v>12659797</v>
      </c>
      <c r="BZ5" s="85">
        <v>13420745</v>
      </c>
      <c r="CA5" s="85">
        <v>13645591</v>
      </c>
      <c r="CB5" s="85">
        <v>14398077</v>
      </c>
      <c r="CC5" s="85">
        <v>14524189</v>
      </c>
      <c r="CD5" s="85">
        <v>14030865</v>
      </c>
      <c r="CE5" s="85">
        <v>12729619</v>
      </c>
      <c r="CF5" s="85">
        <v>12754186</v>
      </c>
      <c r="CG5" s="85">
        <v>11331517</v>
      </c>
      <c r="CH5" s="85">
        <v>8821591</v>
      </c>
      <c r="CI5" s="85">
        <v>7916293</v>
      </c>
      <c r="CJ5" s="85">
        <v>9133010</v>
      </c>
      <c r="CK5" s="85">
        <v>10496485</v>
      </c>
      <c r="CL5" s="85">
        <v>11188489</v>
      </c>
      <c r="CM5" s="85">
        <v>11704764</v>
      </c>
      <c r="CN5" s="85">
        <v>10434117</v>
      </c>
      <c r="CO5" s="85">
        <v>11672113</v>
      </c>
      <c r="CP5" s="85">
        <v>12978719</v>
      </c>
      <c r="CQ5" s="85">
        <v>13795840</v>
      </c>
      <c r="CR5" s="85">
        <v>13814495</v>
      </c>
      <c r="CS5" s="85">
        <v>11773117</v>
      </c>
      <c r="CT5" s="85">
        <v>13023982</v>
      </c>
      <c r="CU5" s="85">
        <v>14141765</v>
      </c>
      <c r="CV5" s="85">
        <v>13691708</v>
      </c>
      <c r="CW5" s="85">
        <v>14671658</v>
      </c>
      <c r="CX5" s="85">
        <v>14496468</v>
      </c>
      <c r="CY5" s="85">
        <v>16007537</v>
      </c>
      <c r="CZ5" s="85">
        <v>16233193</v>
      </c>
      <c r="DA5" s="85">
        <v>17163211</v>
      </c>
      <c r="DB5" s="85">
        <v>18672464</v>
      </c>
      <c r="DC5" s="85">
        <v>18977160</v>
      </c>
      <c r="DD5" s="85">
        <v>19954677</v>
      </c>
      <c r="DE5" s="85">
        <v>19724354</v>
      </c>
      <c r="DF5" s="85">
        <v>20495535</v>
      </c>
      <c r="DG5" s="85">
        <v>20620779</v>
      </c>
      <c r="DH5" s="85">
        <v>20286560</v>
      </c>
      <c r="DI5" s="85">
        <v>18642486</v>
      </c>
      <c r="DJ5" s="85">
        <v>19567299</v>
      </c>
      <c r="DK5" s="85">
        <v>19615989</v>
      </c>
      <c r="DL5" s="85">
        <v>20003931</v>
      </c>
      <c r="DM5" s="85">
        <v>20571756</v>
      </c>
      <c r="DN5" s="85">
        <v>20741195</v>
      </c>
      <c r="DO5" s="85">
        <v>21880330</v>
      </c>
      <c r="DP5" s="85">
        <v>22346089</v>
      </c>
      <c r="DQ5" s="85">
        <v>23089240</v>
      </c>
      <c r="DR5" s="85">
        <v>24356405</v>
      </c>
      <c r="DS5" s="85">
        <v>24065392</v>
      </c>
      <c r="DT5" s="85">
        <v>25125632</v>
      </c>
      <c r="DU5" s="85">
        <v>26691687</v>
      </c>
      <c r="DV5" s="85">
        <v>22485665</v>
      </c>
      <c r="DW5" s="85">
        <v>25656562</v>
      </c>
      <c r="DX5" s="85">
        <v>26480441</v>
      </c>
      <c r="DY5" s="85">
        <v>26546443</v>
      </c>
      <c r="DZ5" s="85">
        <v>28531947</v>
      </c>
      <c r="EA5" s="85">
        <v>23037356</v>
      </c>
      <c r="EB5" s="85">
        <v>28563104</v>
      </c>
      <c r="EC5" s="85">
        <v>31569051</v>
      </c>
      <c r="ED5" s="85">
        <v>36089241</v>
      </c>
      <c r="EE5" s="85">
        <v>38160689</v>
      </c>
      <c r="EF5" s="85">
        <v>41619677</v>
      </c>
      <c r="EG5" s="85">
        <v>41424810</v>
      </c>
      <c r="EH5" s="85">
        <v>45058998</v>
      </c>
      <c r="EI5" s="85">
        <v>42128378</v>
      </c>
      <c r="EJ5" s="85">
        <v>34547090</v>
      </c>
      <c r="EK5" s="85">
        <v>32747490</v>
      </c>
      <c r="EL5" s="85">
        <v>34230479</v>
      </c>
      <c r="EM5" s="85">
        <v>37192579</v>
      </c>
      <c r="EN5" s="85">
        <v>40295835</v>
      </c>
      <c r="EO5" s="85">
        <v>38520260</v>
      </c>
      <c r="EP5" s="85">
        <v>42602890</v>
      </c>
    </row>
    <row r="6" spans="1:146">
      <c r="A6" s="85" t="s">
        <v>2493</v>
      </c>
      <c r="B6" s="85" t="s">
        <v>331</v>
      </c>
      <c r="C6" s="85">
        <v>1000000</v>
      </c>
      <c r="D6" s="85" t="s">
        <v>332</v>
      </c>
      <c r="E6" s="85" t="s">
        <v>2494</v>
      </c>
      <c r="F6" s="89" t="s">
        <v>2495</v>
      </c>
      <c r="G6" s="85">
        <v>0</v>
      </c>
      <c r="H6" s="85">
        <v>0</v>
      </c>
      <c r="I6" s="85">
        <v>0</v>
      </c>
      <c r="J6" s="85">
        <v>0</v>
      </c>
      <c r="K6" s="85">
        <v>0</v>
      </c>
      <c r="L6" s="85">
        <v>0</v>
      </c>
      <c r="M6" s="85">
        <v>0</v>
      </c>
      <c r="N6" s="85">
        <v>0</v>
      </c>
      <c r="O6" s="85">
        <v>0</v>
      </c>
      <c r="P6" s="85">
        <v>0</v>
      </c>
      <c r="Q6" s="85">
        <v>0</v>
      </c>
      <c r="R6" s="85">
        <v>0</v>
      </c>
      <c r="S6" s="85">
        <v>0</v>
      </c>
      <c r="T6" s="85">
        <v>0</v>
      </c>
      <c r="U6" s="85">
        <v>0</v>
      </c>
      <c r="V6" s="85">
        <v>0</v>
      </c>
      <c r="W6" s="85">
        <v>0</v>
      </c>
      <c r="X6" s="85">
        <v>0</v>
      </c>
      <c r="Y6" s="85">
        <v>0</v>
      </c>
      <c r="Z6" s="85">
        <v>0</v>
      </c>
      <c r="AA6" s="85">
        <v>0</v>
      </c>
      <c r="AB6" s="85">
        <v>0</v>
      </c>
      <c r="AC6" s="85">
        <v>0</v>
      </c>
      <c r="AD6" s="85">
        <v>0</v>
      </c>
      <c r="AE6" s="85">
        <v>0</v>
      </c>
      <c r="AF6" s="85">
        <v>0</v>
      </c>
      <c r="AG6" s="85">
        <v>0</v>
      </c>
      <c r="AH6" s="85">
        <v>0</v>
      </c>
      <c r="AI6" s="85">
        <v>0</v>
      </c>
      <c r="AJ6" s="85">
        <v>0</v>
      </c>
      <c r="AK6" s="85">
        <v>0</v>
      </c>
      <c r="AL6" s="85">
        <v>950850</v>
      </c>
      <c r="AM6" s="85">
        <v>986631</v>
      </c>
      <c r="AN6" s="85">
        <v>1113652</v>
      </c>
      <c r="AO6" s="85">
        <v>1153716</v>
      </c>
      <c r="AP6" s="85">
        <v>1241259</v>
      </c>
      <c r="AQ6" s="85">
        <v>1456399</v>
      </c>
      <c r="AR6" s="85">
        <v>1444557</v>
      </c>
      <c r="AS6" s="85">
        <v>1331035</v>
      </c>
      <c r="AT6" s="85">
        <v>1511035</v>
      </c>
      <c r="AU6" s="85">
        <v>1455321</v>
      </c>
      <c r="AV6" s="85">
        <v>1634759</v>
      </c>
      <c r="AW6" s="85">
        <v>1596935</v>
      </c>
      <c r="AX6" s="85">
        <v>1665410</v>
      </c>
      <c r="AY6" s="85">
        <v>1601518</v>
      </c>
      <c r="AZ6" s="85">
        <v>1600732</v>
      </c>
      <c r="BA6" s="85">
        <v>1548789</v>
      </c>
      <c r="BB6" s="85">
        <v>1492422</v>
      </c>
      <c r="BC6" s="85">
        <v>1476341</v>
      </c>
      <c r="BD6" s="85">
        <v>1579393</v>
      </c>
      <c r="BE6" s="85">
        <v>1428646</v>
      </c>
      <c r="BF6" s="85">
        <v>1572143</v>
      </c>
      <c r="BG6" s="85">
        <v>1621756</v>
      </c>
      <c r="BH6" s="85">
        <v>1526606</v>
      </c>
      <c r="BI6" s="85">
        <v>1332398</v>
      </c>
      <c r="BJ6" s="85">
        <v>1347028</v>
      </c>
      <c r="BK6" s="85">
        <v>1304175</v>
      </c>
      <c r="BL6" s="85">
        <v>1438174</v>
      </c>
      <c r="BM6" s="85">
        <v>1493445</v>
      </c>
      <c r="BN6" s="85">
        <v>1566576</v>
      </c>
      <c r="BO6" s="85">
        <v>1723441</v>
      </c>
      <c r="BP6" s="85">
        <v>1765216</v>
      </c>
      <c r="BQ6" s="85">
        <v>1786411</v>
      </c>
      <c r="BR6" s="85">
        <v>1887805</v>
      </c>
      <c r="BS6" s="85">
        <v>2054039</v>
      </c>
      <c r="BT6" s="85">
        <v>2165367</v>
      </c>
      <c r="BU6" s="85">
        <v>2203243</v>
      </c>
      <c r="BV6" s="85">
        <v>2179883</v>
      </c>
      <c r="BW6" s="85">
        <v>2552213</v>
      </c>
      <c r="BX6" s="85">
        <v>2431584</v>
      </c>
      <c r="BY6" s="85">
        <v>2497458</v>
      </c>
      <c r="BZ6" s="85">
        <v>2582391</v>
      </c>
      <c r="CA6" s="85">
        <v>3028896</v>
      </c>
      <c r="CB6" s="85">
        <v>3010152</v>
      </c>
      <c r="CC6" s="85">
        <v>3071111</v>
      </c>
      <c r="CD6" s="85">
        <v>2870744</v>
      </c>
      <c r="CE6" s="85">
        <v>2891493</v>
      </c>
      <c r="CF6" s="85">
        <v>2694207</v>
      </c>
      <c r="CG6" s="85">
        <v>2500826</v>
      </c>
      <c r="CH6" s="85">
        <v>2214271</v>
      </c>
      <c r="CI6" s="85">
        <v>2025397</v>
      </c>
      <c r="CJ6" s="85">
        <v>2195550</v>
      </c>
      <c r="CK6" s="85">
        <v>2456048</v>
      </c>
      <c r="CL6" s="85">
        <v>2438172</v>
      </c>
      <c r="CM6" s="85">
        <v>2494648</v>
      </c>
      <c r="CN6" s="85">
        <v>2311491</v>
      </c>
      <c r="CO6" s="85">
        <v>2460536</v>
      </c>
      <c r="CP6" s="85">
        <v>2556539</v>
      </c>
      <c r="CQ6" s="85">
        <v>2729474</v>
      </c>
      <c r="CR6" s="85">
        <v>2662761</v>
      </c>
      <c r="CS6" s="85">
        <v>2378647</v>
      </c>
      <c r="CT6" s="85">
        <v>2512602</v>
      </c>
      <c r="CU6" s="85">
        <v>2773169</v>
      </c>
      <c r="CV6" s="85">
        <v>2750789</v>
      </c>
      <c r="CW6" s="85">
        <v>2941092</v>
      </c>
      <c r="CX6" s="85">
        <v>2908575</v>
      </c>
      <c r="CY6" s="85">
        <v>3583063</v>
      </c>
      <c r="CZ6" s="85">
        <v>3712414</v>
      </c>
      <c r="DA6" s="85">
        <v>3862984</v>
      </c>
      <c r="DB6" s="85">
        <v>3891839</v>
      </c>
      <c r="DC6" s="85">
        <v>4373078</v>
      </c>
      <c r="DD6" s="85">
        <v>4482519</v>
      </c>
      <c r="DE6" s="85">
        <v>4516997</v>
      </c>
      <c r="DF6" s="85">
        <v>4726887</v>
      </c>
      <c r="DG6" s="85">
        <v>4814543</v>
      </c>
      <c r="DH6" s="85">
        <v>4843295</v>
      </c>
      <c r="DI6" s="85">
        <v>4582024</v>
      </c>
      <c r="DJ6" s="85">
        <v>4733192</v>
      </c>
      <c r="DK6" s="85">
        <v>5105819</v>
      </c>
      <c r="DL6" s="85">
        <v>5212413</v>
      </c>
      <c r="DM6" s="85">
        <v>5224895</v>
      </c>
      <c r="DN6" s="85">
        <v>5076985</v>
      </c>
      <c r="DO6" s="85">
        <v>5336764</v>
      </c>
      <c r="DP6" s="85">
        <v>5288178</v>
      </c>
      <c r="DQ6" s="85">
        <v>5332334</v>
      </c>
      <c r="DR6" s="85">
        <v>5603755</v>
      </c>
      <c r="DS6" s="85">
        <v>5609181</v>
      </c>
      <c r="DT6" s="85">
        <v>5666404</v>
      </c>
      <c r="DU6" s="85">
        <v>5867450</v>
      </c>
      <c r="DV6" s="85">
        <v>5310604</v>
      </c>
      <c r="DW6" s="85">
        <v>6256331</v>
      </c>
      <c r="DX6" s="85">
        <v>6206758</v>
      </c>
      <c r="DY6" s="85">
        <v>6316903</v>
      </c>
      <c r="DZ6" s="85">
        <v>6634520</v>
      </c>
      <c r="EA6" s="85">
        <v>5038785</v>
      </c>
      <c r="EB6" s="85">
        <v>6049181</v>
      </c>
      <c r="EC6" s="85">
        <v>6603141</v>
      </c>
      <c r="ED6" s="85">
        <v>7760140</v>
      </c>
      <c r="EE6" s="85">
        <v>8358400</v>
      </c>
      <c r="EF6" s="85">
        <v>8526050</v>
      </c>
      <c r="EG6" s="85">
        <v>8565258</v>
      </c>
      <c r="EH6" s="85">
        <v>8443800</v>
      </c>
      <c r="EI6" s="85">
        <v>8691286</v>
      </c>
      <c r="EJ6" s="85">
        <v>7494372</v>
      </c>
      <c r="EK6" s="85">
        <v>7370256</v>
      </c>
      <c r="EL6" s="85">
        <v>7387310</v>
      </c>
      <c r="EM6" s="85">
        <v>7669231</v>
      </c>
      <c r="EN6" s="85">
        <v>8087074</v>
      </c>
      <c r="EO6" s="85">
        <v>7758561</v>
      </c>
      <c r="EP6" s="85">
        <v>8944281</v>
      </c>
    </row>
    <row r="7" spans="1:146">
      <c r="A7" s="85" t="s">
        <v>2496</v>
      </c>
      <c r="B7" s="85" t="s">
        <v>331</v>
      </c>
      <c r="C7" s="85">
        <v>1000000</v>
      </c>
      <c r="D7" s="85" t="s">
        <v>332</v>
      </c>
      <c r="E7" s="85" t="s">
        <v>2497</v>
      </c>
      <c r="F7" s="89" t="s">
        <v>2498</v>
      </c>
      <c r="G7" s="85">
        <v>421807</v>
      </c>
      <c r="H7" s="85">
        <v>466678</v>
      </c>
      <c r="I7" s="85">
        <v>507176</v>
      </c>
      <c r="J7" s="85">
        <v>475602</v>
      </c>
      <c r="K7" s="85">
        <v>443469</v>
      </c>
      <c r="L7" s="85">
        <v>452384</v>
      </c>
      <c r="M7" s="85">
        <v>355922</v>
      </c>
      <c r="N7" s="85">
        <v>376718</v>
      </c>
      <c r="O7" s="85">
        <v>454550</v>
      </c>
      <c r="P7" s="85">
        <v>468256</v>
      </c>
      <c r="Q7" s="85">
        <v>509874</v>
      </c>
      <c r="R7" s="85">
        <v>568380</v>
      </c>
      <c r="S7" s="85">
        <v>587055</v>
      </c>
      <c r="T7" s="85">
        <v>607712</v>
      </c>
      <c r="U7" s="85">
        <v>630639</v>
      </c>
      <c r="V7" s="85">
        <v>738442</v>
      </c>
      <c r="W7" s="85">
        <v>811355</v>
      </c>
      <c r="X7" s="85">
        <v>816684</v>
      </c>
      <c r="Y7" s="85">
        <v>887088</v>
      </c>
      <c r="Z7" s="85">
        <v>887665</v>
      </c>
      <c r="AA7" s="85">
        <v>850537</v>
      </c>
      <c r="AB7" s="85">
        <v>861358</v>
      </c>
      <c r="AC7" s="85">
        <v>850153</v>
      </c>
      <c r="AD7" s="85">
        <v>859154</v>
      </c>
      <c r="AE7" s="85">
        <v>952671</v>
      </c>
      <c r="AF7" s="85">
        <v>1045019</v>
      </c>
      <c r="AG7" s="85">
        <v>1163620</v>
      </c>
      <c r="AH7" s="85">
        <v>1240737</v>
      </c>
      <c r="AI7" s="85">
        <v>1301865</v>
      </c>
      <c r="AJ7" s="85">
        <v>1324205</v>
      </c>
      <c r="AK7" s="85">
        <v>1409970</v>
      </c>
      <c r="AL7" s="85">
        <v>1651439</v>
      </c>
      <c r="AM7" s="85">
        <v>1684392</v>
      </c>
      <c r="AN7" s="85">
        <v>1975509</v>
      </c>
      <c r="AO7" s="85">
        <v>2225615</v>
      </c>
      <c r="AP7" s="85">
        <v>2355032</v>
      </c>
      <c r="AQ7" s="85">
        <v>2632021</v>
      </c>
      <c r="AR7" s="85">
        <v>2703774</v>
      </c>
      <c r="AS7" s="85">
        <v>2197501</v>
      </c>
      <c r="AT7" s="85">
        <v>2555480</v>
      </c>
      <c r="AU7" s="85">
        <v>2681742</v>
      </c>
      <c r="AV7" s="85">
        <v>2876852</v>
      </c>
      <c r="AW7" s="85">
        <v>2447774</v>
      </c>
      <c r="AX7" s="85">
        <v>2585344</v>
      </c>
      <c r="AY7" s="85">
        <v>2617556</v>
      </c>
      <c r="AZ7" s="85">
        <v>2543780</v>
      </c>
      <c r="BA7" s="85">
        <v>2966162</v>
      </c>
      <c r="BB7" s="85">
        <v>3029231</v>
      </c>
      <c r="BC7" s="85">
        <v>2716973</v>
      </c>
      <c r="BD7" s="85">
        <v>2940631</v>
      </c>
      <c r="BE7" s="85">
        <v>2603564</v>
      </c>
      <c r="BF7" s="85">
        <v>2833122</v>
      </c>
      <c r="BG7" s="85">
        <v>2954861</v>
      </c>
      <c r="BH7" s="85">
        <v>2805004</v>
      </c>
      <c r="BI7" s="85">
        <v>2416612</v>
      </c>
      <c r="BJ7" s="85">
        <v>2550857</v>
      </c>
      <c r="BK7" s="85">
        <v>2428323</v>
      </c>
      <c r="BL7" s="85">
        <v>2846496</v>
      </c>
      <c r="BM7" s="85">
        <v>2962751</v>
      </c>
      <c r="BN7" s="85">
        <v>3321621</v>
      </c>
      <c r="BO7" s="85">
        <v>3508711</v>
      </c>
      <c r="BP7" s="85">
        <v>3397544</v>
      </c>
      <c r="BQ7" s="85">
        <v>3419462</v>
      </c>
      <c r="BR7" s="85">
        <v>3726408</v>
      </c>
      <c r="BS7" s="85">
        <v>3547372</v>
      </c>
      <c r="BT7" s="85">
        <v>3695317</v>
      </c>
      <c r="BU7" s="85">
        <v>3752009</v>
      </c>
      <c r="BV7" s="85">
        <v>3985140</v>
      </c>
      <c r="BW7" s="85">
        <v>4163679</v>
      </c>
      <c r="BX7" s="85">
        <v>4065961</v>
      </c>
      <c r="BY7" s="85">
        <v>4294072</v>
      </c>
      <c r="BZ7" s="85">
        <v>4624955</v>
      </c>
      <c r="CA7" s="85">
        <v>4557577</v>
      </c>
      <c r="CB7" s="85">
        <v>4639244</v>
      </c>
      <c r="CC7" s="85">
        <v>4520535</v>
      </c>
      <c r="CD7" s="85">
        <v>4142222</v>
      </c>
      <c r="CE7" s="85">
        <v>3650912</v>
      </c>
      <c r="CF7" s="85">
        <v>3210821</v>
      </c>
      <c r="CG7" s="85">
        <v>3227820</v>
      </c>
      <c r="CH7" s="85">
        <v>2581663</v>
      </c>
      <c r="CI7" s="85">
        <v>2143097</v>
      </c>
      <c r="CJ7" s="85">
        <v>2601841</v>
      </c>
      <c r="CK7" s="85">
        <v>3197279</v>
      </c>
      <c r="CL7" s="85">
        <v>3174130</v>
      </c>
      <c r="CM7" s="85">
        <v>3514276</v>
      </c>
      <c r="CN7" s="85">
        <v>3157027</v>
      </c>
      <c r="CO7" s="85">
        <v>3375323</v>
      </c>
      <c r="CP7" s="85">
        <v>3760372</v>
      </c>
      <c r="CQ7" s="85">
        <v>3957743</v>
      </c>
      <c r="CR7" s="85">
        <v>3838888</v>
      </c>
      <c r="CS7" s="85">
        <v>3134215</v>
      </c>
      <c r="CT7" s="85">
        <v>3387683</v>
      </c>
      <c r="CU7" s="85">
        <v>4361937</v>
      </c>
      <c r="CV7" s="85">
        <v>4146199</v>
      </c>
      <c r="CW7" s="85">
        <v>4059362</v>
      </c>
      <c r="CX7" s="85">
        <v>4177602</v>
      </c>
      <c r="CY7" s="85">
        <v>4623674</v>
      </c>
      <c r="CZ7" s="85">
        <v>4803177</v>
      </c>
      <c r="DA7" s="85">
        <v>5017059</v>
      </c>
      <c r="DB7" s="85">
        <v>5519922</v>
      </c>
      <c r="DC7" s="85">
        <v>5672097</v>
      </c>
      <c r="DD7" s="85">
        <v>5850236</v>
      </c>
      <c r="DE7" s="85">
        <v>5915407</v>
      </c>
      <c r="DF7" s="85">
        <v>6274712</v>
      </c>
      <c r="DG7" s="85">
        <v>6314658</v>
      </c>
      <c r="DH7" s="85">
        <v>6475654</v>
      </c>
      <c r="DI7" s="85">
        <v>5974382</v>
      </c>
      <c r="DJ7" s="85">
        <v>6205630</v>
      </c>
      <c r="DK7" s="85">
        <v>5984222</v>
      </c>
      <c r="DL7" s="85">
        <v>6121029</v>
      </c>
      <c r="DM7" s="85">
        <v>6485720</v>
      </c>
      <c r="DN7" s="85">
        <v>7260672</v>
      </c>
      <c r="DO7" s="85">
        <v>7619637</v>
      </c>
      <c r="DP7" s="85">
        <v>7957948</v>
      </c>
      <c r="DQ7" s="85">
        <v>8371505</v>
      </c>
      <c r="DR7" s="85">
        <v>8936284</v>
      </c>
      <c r="DS7" s="85">
        <v>8874843</v>
      </c>
      <c r="DT7" s="85">
        <v>8888902</v>
      </c>
      <c r="DU7" s="85">
        <v>9272659</v>
      </c>
      <c r="DV7" s="85">
        <v>8163194</v>
      </c>
      <c r="DW7" s="85">
        <v>8845612</v>
      </c>
      <c r="DX7" s="85">
        <v>9322877</v>
      </c>
      <c r="DY7" s="85">
        <v>9334884</v>
      </c>
      <c r="DZ7" s="85">
        <v>10128290</v>
      </c>
      <c r="EA7" s="85">
        <v>7583092</v>
      </c>
      <c r="EB7" s="85">
        <v>8779330</v>
      </c>
      <c r="EC7" s="85">
        <v>9280897</v>
      </c>
      <c r="ED7" s="85">
        <v>11028171</v>
      </c>
      <c r="EE7" s="85">
        <v>12270210</v>
      </c>
      <c r="EF7" s="85">
        <v>13303285</v>
      </c>
      <c r="EG7" s="85">
        <v>13506008</v>
      </c>
      <c r="EH7" s="85">
        <v>14445393</v>
      </c>
      <c r="EI7" s="85">
        <v>14097809</v>
      </c>
      <c r="EJ7" s="85">
        <v>12155769</v>
      </c>
      <c r="EK7" s="85">
        <v>11684276</v>
      </c>
      <c r="EL7" s="85">
        <v>12779341</v>
      </c>
      <c r="EM7" s="85">
        <v>12772382</v>
      </c>
      <c r="EN7" s="85">
        <v>13390093</v>
      </c>
      <c r="EO7" s="85">
        <v>13169797</v>
      </c>
      <c r="EP7" s="85">
        <v>14856992</v>
      </c>
    </row>
    <row r="8" spans="1:146">
      <c r="A8" s="85" t="s">
        <v>2499</v>
      </c>
      <c r="B8" s="85" t="s">
        <v>331</v>
      </c>
      <c r="C8" s="85">
        <v>1000000</v>
      </c>
      <c r="D8" s="85" t="s">
        <v>332</v>
      </c>
      <c r="E8" s="85" t="s">
        <v>2500</v>
      </c>
      <c r="F8" s="89" t="s">
        <v>2501</v>
      </c>
      <c r="G8" s="85">
        <v>12140</v>
      </c>
      <c r="H8" s="85">
        <v>13014</v>
      </c>
      <c r="I8" s="85">
        <v>13605</v>
      </c>
      <c r="J8" s="85">
        <v>10651</v>
      </c>
      <c r="K8" s="85">
        <v>9898</v>
      </c>
      <c r="L8" s="85">
        <v>9143</v>
      </c>
      <c r="M8" s="85">
        <v>6250</v>
      </c>
      <c r="N8" s="85">
        <v>5826</v>
      </c>
      <c r="O8" s="85">
        <v>7141</v>
      </c>
      <c r="P8" s="85">
        <v>7626</v>
      </c>
      <c r="Q8" s="85">
        <v>8932</v>
      </c>
      <c r="R8" s="85">
        <v>10970</v>
      </c>
      <c r="S8" s="85">
        <v>10801</v>
      </c>
      <c r="T8" s="85">
        <v>11751</v>
      </c>
      <c r="U8" s="85">
        <v>12206</v>
      </c>
      <c r="V8" s="85">
        <v>14827</v>
      </c>
      <c r="W8" s="85">
        <v>19030</v>
      </c>
      <c r="X8" s="85">
        <v>19118</v>
      </c>
      <c r="Y8" s="85">
        <v>22737</v>
      </c>
      <c r="Z8" s="85">
        <v>22532</v>
      </c>
      <c r="AA8" s="85">
        <v>22210</v>
      </c>
      <c r="AB8" s="85">
        <v>25609</v>
      </c>
      <c r="AC8" s="85">
        <v>25402</v>
      </c>
      <c r="AD8" s="85">
        <v>24924</v>
      </c>
      <c r="AE8" s="85">
        <v>25158</v>
      </c>
      <c r="AF8" s="85">
        <v>27872</v>
      </c>
      <c r="AG8" s="85">
        <v>32188</v>
      </c>
      <c r="AH8" s="85">
        <v>36915</v>
      </c>
      <c r="AI8" s="85">
        <v>38008</v>
      </c>
      <c r="AJ8" s="85">
        <v>39238</v>
      </c>
      <c r="AK8" s="85">
        <v>42830</v>
      </c>
      <c r="AL8" s="85">
        <v>52175</v>
      </c>
      <c r="AM8" s="85">
        <v>53889</v>
      </c>
      <c r="AN8" s="85">
        <v>56888</v>
      </c>
      <c r="AO8" s="85">
        <v>71522</v>
      </c>
      <c r="AP8" s="85">
        <v>75635</v>
      </c>
      <c r="AQ8" s="85">
        <v>80607</v>
      </c>
      <c r="AR8" s="85">
        <v>80413</v>
      </c>
      <c r="AS8" s="85">
        <v>75400</v>
      </c>
      <c r="AT8" s="85">
        <v>79028</v>
      </c>
      <c r="AU8" s="85">
        <v>86303</v>
      </c>
      <c r="AV8" s="85">
        <v>89731</v>
      </c>
      <c r="AW8" s="85">
        <v>89279</v>
      </c>
      <c r="AX8" s="85">
        <v>82743</v>
      </c>
      <c r="AY8" s="85">
        <v>81054</v>
      </c>
      <c r="AZ8" s="85">
        <v>81039</v>
      </c>
      <c r="BA8" s="85">
        <v>105947</v>
      </c>
      <c r="BB8" s="85">
        <v>116868</v>
      </c>
      <c r="BC8" s="85">
        <v>107666</v>
      </c>
      <c r="BD8" s="85">
        <v>116436</v>
      </c>
      <c r="BE8" s="85">
        <v>122533</v>
      </c>
      <c r="BF8" s="85">
        <v>117301</v>
      </c>
      <c r="BG8" s="85">
        <v>122837</v>
      </c>
      <c r="BH8" s="85">
        <v>130542</v>
      </c>
      <c r="BI8" s="85">
        <v>106635</v>
      </c>
      <c r="BJ8" s="85">
        <v>118217</v>
      </c>
      <c r="BK8" s="85">
        <v>103286</v>
      </c>
      <c r="BL8" s="85">
        <v>121115</v>
      </c>
      <c r="BM8" s="85">
        <v>128942</v>
      </c>
      <c r="BN8" s="85">
        <v>139911</v>
      </c>
      <c r="BO8" s="85">
        <v>159128</v>
      </c>
      <c r="BP8" s="85">
        <v>140332</v>
      </c>
      <c r="BQ8" s="85">
        <v>145610</v>
      </c>
      <c r="BR8" s="85">
        <v>139083</v>
      </c>
      <c r="BS8" s="85">
        <v>133628</v>
      </c>
      <c r="BT8" s="85">
        <v>138853</v>
      </c>
      <c r="BU8" s="85">
        <v>134390</v>
      </c>
      <c r="BV8" s="85">
        <v>146360</v>
      </c>
      <c r="BW8" s="85">
        <v>147517</v>
      </c>
      <c r="BX8" s="85">
        <v>147470</v>
      </c>
      <c r="BY8" s="85">
        <v>144775</v>
      </c>
      <c r="BZ8" s="85">
        <v>126552</v>
      </c>
      <c r="CA8" s="85">
        <v>112725</v>
      </c>
      <c r="CB8" s="85">
        <v>114381</v>
      </c>
      <c r="CC8" s="85">
        <v>101463</v>
      </c>
      <c r="CD8" s="85">
        <v>71283</v>
      </c>
      <c r="CE8" s="85">
        <v>67309</v>
      </c>
      <c r="CF8" s="85">
        <v>57516</v>
      </c>
      <c r="CG8" s="85">
        <v>54008</v>
      </c>
      <c r="CH8" s="85">
        <v>62885</v>
      </c>
      <c r="CI8" s="85">
        <v>35802</v>
      </c>
      <c r="CJ8" s="85">
        <v>36924</v>
      </c>
      <c r="CK8" s="85">
        <v>42192</v>
      </c>
      <c r="CL8" s="85">
        <v>42006</v>
      </c>
      <c r="CM8" s="85">
        <v>49391</v>
      </c>
      <c r="CN8" s="85">
        <v>40797</v>
      </c>
      <c r="CO8" s="85">
        <v>53874</v>
      </c>
      <c r="CP8" s="85">
        <v>63078</v>
      </c>
      <c r="CQ8" s="85">
        <v>66857</v>
      </c>
      <c r="CR8" s="85">
        <v>64903</v>
      </c>
      <c r="CS8" s="85">
        <v>49283</v>
      </c>
      <c r="CT8" s="85">
        <v>54447</v>
      </c>
      <c r="CU8" s="85">
        <v>33373</v>
      </c>
      <c r="CV8" s="85">
        <v>32098</v>
      </c>
      <c r="CW8" s="85">
        <v>33305</v>
      </c>
      <c r="CX8" s="85">
        <v>33753</v>
      </c>
      <c r="CY8" s="85">
        <v>38078</v>
      </c>
      <c r="CZ8" s="85">
        <v>39321</v>
      </c>
      <c r="DA8" s="85">
        <v>44245</v>
      </c>
      <c r="DB8" s="85">
        <v>51801</v>
      </c>
      <c r="DC8" s="85">
        <v>55752</v>
      </c>
      <c r="DD8" s="85">
        <v>61911</v>
      </c>
      <c r="DE8" s="85">
        <v>59767</v>
      </c>
      <c r="DF8" s="85">
        <v>68089</v>
      </c>
      <c r="DG8" s="85">
        <v>69661</v>
      </c>
      <c r="DH8" s="85">
        <v>75363</v>
      </c>
      <c r="DI8" s="85">
        <v>72258</v>
      </c>
      <c r="DJ8" s="85">
        <v>77202</v>
      </c>
      <c r="DK8" s="85">
        <v>73666</v>
      </c>
      <c r="DL8" s="85">
        <v>74108</v>
      </c>
      <c r="DM8" s="85">
        <v>81375</v>
      </c>
      <c r="DN8" s="85">
        <v>102221</v>
      </c>
      <c r="DO8" s="85">
        <v>101560</v>
      </c>
      <c r="DP8" s="85">
        <v>111643</v>
      </c>
      <c r="DQ8" s="85">
        <v>115439</v>
      </c>
      <c r="DR8" s="85">
        <v>118732</v>
      </c>
      <c r="DS8" s="85">
        <v>119534</v>
      </c>
      <c r="DT8" s="85">
        <v>122418</v>
      </c>
      <c r="DU8" s="85">
        <v>128217</v>
      </c>
      <c r="DV8" s="85">
        <v>106770</v>
      </c>
      <c r="DW8" s="85">
        <v>113349</v>
      </c>
      <c r="DX8" s="85">
        <v>111654</v>
      </c>
      <c r="DY8" s="85">
        <v>117638</v>
      </c>
      <c r="DZ8" s="85">
        <v>126910</v>
      </c>
      <c r="EA8" s="85">
        <v>77487</v>
      </c>
      <c r="EB8" s="85">
        <v>90161</v>
      </c>
      <c r="EC8" s="85">
        <v>82451</v>
      </c>
      <c r="ED8" s="85">
        <v>119264</v>
      </c>
      <c r="EE8" s="85">
        <v>151240</v>
      </c>
      <c r="EF8" s="85">
        <v>147621</v>
      </c>
      <c r="EG8" s="85">
        <v>156873</v>
      </c>
      <c r="EH8" s="85">
        <v>170416</v>
      </c>
      <c r="EI8" s="85">
        <v>154819</v>
      </c>
      <c r="EJ8" s="85">
        <v>127159</v>
      </c>
      <c r="EK8" s="85">
        <v>125063</v>
      </c>
      <c r="EL8" s="85">
        <v>124151</v>
      </c>
      <c r="EM8" s="85">
        <v>85113</v>
      </c>
      <c r="EN8" s="85">
        <v>81591</v>
      </c>
      <c r="EO8" s="85">
        <v>83249</v>
      </c>
      <c r="EP8" s="85">
        <v>100412</v>
      </c>
    </row>
    <row r="9" spans="1:146">
      <c r="A9" s="85" t="s">
        <v>2502</v>
      </c>
      <c r="B9" s="85" t="s">
        <v>331</v>
      </c>
      <c r="C9" s="85">
        <v>1000000</v>
      </c>
      <c r="D9" s="85" t="s">
        <v>332</v>
      </c>
      <c r="E9" s="85" t="s">
        <v>2503</v>
      </c>
      <c r="F9" s="89" t="s">
        <v>2504</v>
      </c>
      <c r="G9" s="85">
        <v>12140</v>
      </c>
      <c r="H9" s="85">
        <v>13014</v>
      </c>
      <c r="I9" s="85">
        <v>13605</v>
      </c>
      <c r="J9" s="85">
        <v>10651</v>
      </c>
      <c r="K9" s="85">
        <v>9898</v>
      </c>
      <c r="L9" s="85">
        <v>9143</v>
      </c>
      <c r="M9" s="85">
        <v>6250</v>
      </c>
      <c r="N9" s="85">
        <v>5826</v>
      </c>
      <c r="O9" s="85">
        <v>7141</v>
      </c>
      <c r="P9" s="85">
        <v>7626</v>
      </c>
      <c r="Q9" s="85">
        <v>8932</v>
      </c>
      <c r="R9" s="85">
        <v>10970</v>
      </c>
      <c r="S9" s="85">
        <v>10801</v>
      </c>
      <c r="T9" s="85">
        <v>11751</v>
      </c>
      <c r="U9" s="85">
        <v>12206</v>
      </c>
      <c r="V9" s="85">
        <v>14827</v>
      </c>
      <c r="W9" s="85">
        <v>19030</v>
      </c>
      <c r="X9" s="85">
        <v>19118</v>
      </c>
      <c r="Y9" s="85">
        <v>22737</v>
      </c>
      <c r="Z9" s="85">
        <v>22532</v>
      </c>
      <c r="AA9" s="85">
        <v>22210</v>
      </c>
      <c r="AB9" s="85">
        <v>25609</v>
      </c>
      <c r="AC9" s="85">
        <v>25402</v>
      </c>
      <c r="AD9" s="85">
        <v>24924</v>
      </c>
      <c r="AE9" s="85">
        <v>25158</v>
      </c>
      <c r="AF9" s="85">
        <v>27872</v>
      </c>
      <c r="AG9" s="85">
        <v>32188</v>
      </c>
      <c r="AH9" s="85">
        <v>36915</v>
      </c>
      <c r="AI9" s="85">
        <v>38008</v>
      </c>
      <c r="AJ9" s="85">
        <v>39238</v>
      </c>
      <c r="AK9" s="85">
        <v>42830</v>
      </c>
      <c r="AL9" s="85">
        <v>47450</v>
      </c>
      <c r="AM9" s="85">
        <v>48256</v>
      </c>
      <c r="AN9" s="85">
        <v>50061</v>
      </c>
      <c r="AO9" s="85">
        <v>63249</v>
      </c>
      <c r="AP9" s="85">
        <v>65875</v>
      </c>
      <c r="AQ9" s="85">
        <v>70374</v>
      </c>
      <c r="AR9" s="85">
        <v>71555</v>
      </c>
      <c r="AS9" s="85">
        <v>68840</v>
      </c>
      <c r="AT9" s="85">
        <v>71612</v>
      </c>
      <c r="AU9" s="85">
        <v>80073</v>
      </c>
      <c r="AV9" s="85">
        <v>83738</v>
      </c>
      <c r="AW9" s="85">
        <v>84272</v>
      </c>
      <c r="AX9" s="85">
        <v>78650</v>
      </c>
      <c r="AY9" s="85">
        <v>77243</v>
      </c>
      <c r="AZ9" s="85">
        <v>76738</v>
      </c>
      <c r="BA9" s="85">
        <v>100312</v>
      </c>
      <c r="BB9" s="85">
        <v>110284</v>
      </c>
      <c r="BC9" s="85">
        <v>101974</v>
      </c>
      <c r="BD9" s="85">
        <v>110531</v>
      </c>
      <c r="BE9" s="85">
        <v>117214</v>
      </c>
      <c r="BF9" s="85">
        <v>112201</v>
      </c>
      <c r="BG9" s="85">
        <v>117294</v>
      </c>
      <c r="BH9" s="85">
        <v>124454</v>
      </c>
      <c r="BI9" s="85">
        <v>101123</v>
      </c>
      <c r="BJ9" s="85">
        <v>112406</v>
      </c>
      <c r="BK9" s="85">
        <v>97707</v>
      </c>
      <c r="BL9" s="85">
        <v>114701</v>
      </c>
      <c r="BM9" s="85">
        <v>122338</v>
      </c>
      <c r="BN9" s="85">
        <v>132823</v>
      </c>
      <c r="BO9" s="85">
        <v>150967</v>
      </c>
      <c r="BP9" s="85">
        <v>132596</v>
      </c>
      <c r="BQ9" s="85">
        <v>137947</v>
      </c>
      <c r="BR9" s="85">
        <v>131306</v>
      </c>
      <c r="BS9" s="85">
        <v>125482</v>
      </c>
      <c r="BT9" s="85">
        <v>130525</v>
      </c>
      <c r="BU9" s="85">
        <v>125823</v>
      </c>
      <c r="BV9" s="85">
        <v>136836</v>
      </c>
      <c r="BW9" s="85">
        <v>137121</v>
      </c>
      <c r="BX9" s="85">
        <v>136875</v>
      </c>
      <c r="BY9" s="85">
        <v>135122</v>
      </c>
      <c r="BZ9" s="85">
        <v>115916</v>
      </c>
      <c r="CA9" s="85">
        <v>102245</v>
      </c>
      <c r="CB9" s="85">
        <v>103670</v>
      </c>
      <c r="CC9" s="85">
        <v>93246</v>
      </c>
      <c r="CD9" s="85">
        <v>64483</v>
      </c>
      <c r="CE9" s="85">
        <v>61237</v>
      </c>
      <c r="CF9" s="85">
        <v>52459</v>
      </c>
      <c r="CG9" s="85">
        <v>47895</v>
      </c>
      <c r="CH9" s="85">
        <v>57063</v>
      </c>
      <c r="CI9" s="85">
        <v>32313</v>
      </c>
      <c r="CJ9" s="85">
        <v>33448</v>
      </c>
      <c r="CK9" s="85">
        <v>38680</v>
      </c>
      <c r="CL9" s="85">
        <v>38480</v>
      </c>
      <c r="CM9" s="85">
        <v>45896</v>
      </c>
      <c r="CN9" s="85">
        <v>37766</v>
      </c>
      <c r="CO9" s="85">
        <v>49493</v>
      </c>
      <c r="CP9" s="85">
        <v>57438</v>
      </c>
      <c r="CQ9" s="85">
        <v>61825</v>
      </c>
      <c r="CR9" s="85">
        <v>59997</v>
      </c>
      <c r="CS9" s="85">
        <v>45272</v>
      </c>
      <c r="CT9" s="85">
        <v>49334</v>
      </c>
      <c r="CU9" s="85">
        <v>29105</v>
      </c>
      <c r="CV9" s="85">
        <v>28156</v>
      </c>
      <c r="CW9" s="85">
        <v>29150</v>
      </c>
      <c r="CX9" s="85">
        <v>29258</v>
      </c>
      <c r="CY9" s="85">
        <v>33659</v>
      </c>
      <c r="CZ9" s="85">
        <v>34574</v>
      </c>
      <c r="DA9" s="85">
        <v>39379</v>
      </c>
      <c r="DB9" s="85">
        <v>45788</v>
      </c>
      <c r="DC9" s="85">
        <v>49901</v>
      </c>
      <c r="DD9" s="85">
        <v>56382</v>
      </c>
      <c r="DE9" s="85">
        <v>54676</v>
      </c>
      <c r="DF9" s="85">
        <v>61821</v>
      </c>
      <c r="DG9" s="85">
        <v>64504</v>
      </c>
      <c r="DH9" s="85">
        <v>69929</v>
      </c>
      <c r="DI9" s="85">
        <v>67061</v>
      </c>
      <c r="DJ9" s="85">
        <v>70446</v>
      </c>
      <c r="DK9" s="85">
        <v>68204</v>
      </c>
      <c r="DL9" s="85">
        <v>68442</v>
      </c>
      <c r="DM9" s="85">
        <v>75235</v>
      </c>
      <c r="DN9" s="85">
        <v>93517</v>
      </c>
      <c r="DO9" s="85">
        <v>93782</v>
      </c>
      <c r="DP9" s="85">
        <v>103756</v>
      </c>
      <c r="DQ9" s="85">
        <v>107331</v>
      </c>
      <c r="DR9" s="85">
        <v>109215</v>
      </c>
      <c r="DS9" s="85">
        <v>110353</v>
      </c>
      <c r="DT9" s="85">
        <v>113330</v>
      </c>
      <c r="DU9" s="85">
        <v>119126</v>
      </c>
      <c r="DV9" s="85">
        <v>97687</v>
      </c>
      <c r="DW9" s="85">
        <v>105275</v>
      </c>
      <c r="DX9" s="85">
        <v>103672</v>
      </c>
      <c r="DY9" s="85">
        <v>109251</v>
      </c>
      <c r="DZ9" s="85">
        <v>119123</v>
      </c>
      <c r="EA9" s="85">
        <v>73930</v>
      </c>
      <c r="EB9" s="85">
        <v>85538</v>
      </c>
      <c r="EC9" s="85">
        <v>77977</v>
      </c>
      <c r="ED9" s="85">
        <v>111526</v>
      </c>
      <c r="EE9" s="85">
        <v>143515</v>
      </c>
      <c r="EF9" s="85">
        <v>139998</v>
      </c>
      <c r="EG9" s="85">
        <v>148388</v>
      </c>
      <c r="EH9" s="85">
        <v>159248</v>
      </c>
      <c r="EI9" s="85">
        <v>145727</v>
      </c>
      <c r="EJ9" s="85">
        <v>119181</v>
      </c>
      <c r="EK9" s="85">
        <v>117028</v>
      </c>
      <c r="EL9" s="85">
        <v>115290</v>
      </c>
      <c r="EM9" s="85">
        <v>78806</v>
      </c>
      <c r="EN9" s="85">
        <v>75381</v>
      </c>
      <c r="EO9" s="85">
        <v>77115</v>
      </c>
      <c r="EP9" s="85">
        <v>92191</v>
      </c>
    </row>
    <row r="10" spans="1:146">
      <c r="A10" s="85" t="s">
        <v>2505</v>
      </c>
      <c r="B10" s="85" t="s">
        <v>331</v>
      </c>
      <c r="C10" s="85">
        <v>1000000</v>
      </c>
      <c r="D10" s="85" t="s">
        <v>332</v>
      </c>
      <c r="E10" s="85" t="s">
        <v>2506</v>
      </c>
      <c r="F10" s="89" t="s">
        <v>2507</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c r="AJ10" s="85">
        <v>0</v>
      </c>
      <c r="AK10" s="85">
        <v>0</v>
      </c>
      <c r="AL10" s="85">
        <v>4725</v>
      </c>
      <c r="AM10" s="85">
        <v>5633</v>
      </c>
      <c r="AN10" s="85">
        <v>6827</v>
      </c>
      <c r="AO10" s="85">
        <v>8273</v>
      </c>
      <c r="AP10" s="85">
        <v>9760</v>
      </c>
      <c r="AQ10" s="85">
        <v>10233</v>
      </c>
      <c r="AR10" s="85">
        <v>8858</v>
      </c>
      <c r="AS10" s="85">
        <v>6560</v>
      </c>
      <c r="AT10" s="85">
        <v>7416</v>
      </c>
      <c r="AU10" s="85">
        <v>6230</v>
      </c>
      <c r="AV10" s="85">
        <v>5993</v>
      </c>
      <c r="AW10" s="85">
        <v>5007</v>
      </c>
      <c r="AX10" s="85">
        <v>4093</v>
      </c>
      <c r="AY10" s="85">
        <v>3811</v>
      </c>
      <c r="AZ10" s="85">
        <v>4301</v>
      </c>
      <c r="BA10" s="85">
        <v>5635</v>
      </c>
      <c r="BB10" s="85">
        <v>6584</v>
      </c>
      <c r="BC10" s="85">
        <v>5692</v>
      </c>
      <c r="BD10" s="85">
        <v>5905</v>
      </c>
      <c r="BE10" s="85">
        <v>5319</v>
      </c>
      <c r="BF10" s="85">
        <v>5100</v>
      </c>
      <c r="BG10" s="85">
        <v>5543</v>
      </c>
      <c r="BH10" s="85">
        <v>6088</v>
      </c>
      <c r="BI10" s="85">
        <v>5512</v>
      </c>
      <c r="BJ10" s="85">
        <v>5811</v>
      </c>
      <c r="BK10" s="85">
        <v>5579</v>
      </c>
      <c r="BL10" s="85">
        <v>6414</v>
      </c>
      <c r="BM10" s="85">
        <v>6604</v>
      </c>
      <c r="BN10" s="85">
        <v>7088</v>
      </c>
      <c r="BO10" s="85">
        <v>8161</v>
      </c>
      <c r="BP10" s="85">
        <v>7736</v>
      </c>
      <c r="BQ10" s="85">
        <v>7663</v>
      </c>
      <c r="BR10" s="85">
        <v>7777</v>
      </c>
      <c r="BS10" s="85">
        <v>8146</v>
      </c>
      <c r="BT10" s="85">
        <v>8328</v>
      </c>
      <c r="BU10" s="85">
        <v>8567</v>
      </c>
      <c r="BV10" s="85">
        <v>9524</v>
      </c>
      <c r="BW10" s="85">
        <v>10396</v>
      </c>
      <c r="BX10" s="85">
        <v>10595</v>
      </c>
      <c r="BY10" s="85">
        <v>9653</v>
      </c>
      <c r="BZ10" s="85">
        <v>10636</v>
      </c>
      <c r="CA10" s="85">
        <v>10480</v>
      </c>
      <c r="CB10" s="85">
        <v>10711</v>
      </c>
      <c r="CC10" s="85">
        <v>8217</v>
      </c>
      <c r="CD10" s="85">
        <v>6800</v>
      </c>
      <c r="CE10" s="85">
        <v>6072</v>
      </c>
      <c r="CF10" s="85">
        <v>5057</v>
      </c>
      <c r="CG10" s="85">
        <v>6113</v>
      </c>
      <c r="CH10" s="85">
        <v>5822</v>
      </c>
      <c r="CI10" s="85">
        <v>3489</v>
      </c>
      <c r="CJ10" s="85">
        <v>3476</v>
      </c>
      <c r="CK10" s="85">
        <v>3512</v>
      </c>
      <c r="CL10" s="85">
        <v>3526</v>
      </c>
      <c r="CM10" s="85">
        <v>3495</v>
      </c>
      <c r="CN10" s="85">
        <v>3031</v>
      </c>
      <c r="CO10" s="85">
        <v>4381</v>
      </c>
      <c r="CP10" s="85">
        <v>5640</v>
      </c>
      <c r="CQ10" s="85">
        <v>5032</v>
      </c>
      <c r="CR10" s="85">
        <v>4906</v>
      </c>
      <c r="CS10" s="85">
        <v>4011</v>
      </c>
      <c r="CT10" s="85">
        <v>5113</v>
      </c>
      <c r="CU10" s="85">
        <v>4268</v>
      </c>
      <c r="CV10" s="85">
        <v>3942</v>
      </c>
      <c r="CW10" s="85">
        <v>4155</v>
      </c>
      <c r="CX10" s="85">
        <v>4495</v>
      </c>
      <c r="CY10" s="85">
        <v>4419</v>
      </c>
      <c r="CZ10" s="85">
        <v>4747</v>
      </c>
      <c r="DA10" s="85">
        <v>4866</v>
      </c>
      <c r="DB10" s="85">
        <v>6013</v>
      </c>
      <c r="DC10" s="85">
        <v>5851</v>
      </c>
      <c r="DD10" s="85">
        <v>5529</v>
      </c>
      <c r="DE10" s="85">
        <v>5091</v>
      </c>
      <c r="DF10" s="85">
        <v>6268</v>
      </c>
      <c r="DG10" s="85">
        <v>5157</v>
      </c>
      <c r="DH10" s="85">
        <v>5434</v>
      </c>
      <c r="DI10" s="85">
        <v>5197</v>
      </c>
      <c r="DJ10" s="85">
        <v>6756</v>
      </c>
      <c r="DK10" s="85">
        <v>5462</v>
      </c>
      <c r="DL10" s="85">
        <v>5666</v>
      </c>
      <c r="DM10" s="85">
        <v>6140</v>
      </c>
      <c r="DN10" s="85">
        <v>8704</v>
      </c>
      <c r="DO10" s="85">
        <v>7778</v>
      </c>
      <c r="DP10" s="85">
        <v>7887</v>
      </c>
      <c r="DQ10" s="85">
        <v>8108</v>
      </c>
      <c r="DR10" s="85">
        <v>9517</v>
      </c>
      <c r="DS10" s="85">
        <v>9181</v>
      </c>
      <c r="DT10" s="85">
        <v>9088</v>
      </c>
      <c r="DU10" s="85">
        <v>9091</v>
      </c>
      <c r="DV10" s="85">
        <v>9083</v>
      </c>
      <c r="DW10" s="85">
        <v>8074</v>
      </c>
      <c r="DX10" s="85">
        <v>7982</v>
      </c>
      <c r="DY10" s="85">
        <v>8387</v>
      </c>
      <c r="DZ10" s="85">
        <v>7787</v>
      </c>
      <c r="EA10" s="85">
        <v>3557</v>
      </c>
      <c r="EB10" s="85">
        <v>4623</v>
      </c>
      <c r="EC10" s="85">
        <v>4474</v>
      </c>
      <c r="ED10" s="85">
        <v>7738</v>
      </c>
      <c r="EE10" s="85">
        <v>7725</v>
      </c>
      <c r="EF10" s="85">
        <v>7623</v>
      </c>
      <c r="EG10" s="85">
        <v>8485</v>
      </c>
      <c r="EH10" s="85">
        <v>11168</v>
      </c>
      <c r="EI10" s="85">
        <v>9092</v>
      </c>
      <c r="EJ10" s="85">
        <v>7978</v>
      </c>
      <c r="EK10" s="85">
        <v>8035</v>
      </c>
      <c r="EL10" s="85">
        <v>8861</v>
      </c>
      <c r="EM10" s="85">
        <v>6307</v>
      </c>
      <c r="EN10" s="85">
        <v>6210</v>
      </c>
      <c r="EO10" s="85">
        <v>6134</v>
      </c>
      <c r="EP10" s="85">
        <v>8221</v>
      </c>
    </row>
    <row r="11" spans="1:146">
      <c r="A11" s="85" t="s">
        <v>2508</v>
      </c>
      <c r="B11" s="85" t="s">
        <v>331</v>
      </c>
      <c r="C11" s="85">
        <v>1000000</v>
      </c>
      <c r="D11" s="85" t="s">
        <v>332</v>
      </c>
      <c r="E11" s="85" t="s">
        <v>2509</v>
      </c>
      <c r="F11" s="89" t="s">
        <v>2510</v>
      </c>
      <c r="G11" s="85">
        <v>36677</v>
      </c>
      <c r="H11" s="85">
        <v>41422</v>
      </c>
      <c r="I11" s="85">
        <v>47421</v>
      </c>
      <c r="J11" s="85">
        <v>46062</v>
      </c>
      <c r="K11" s="85">
        <v>42940</v>
      </c>
      <c r="L11" s="85">
        <v>45066</v>
      </c>
      <c r="M11" s="85">
        <v>36425</v>
      </c>
      <c r="N11" s="85">
        <v>40125</v>
      </c>
      <c r="O11" s="85">
        <v>48502</v>
      </c>
      <c r="P11" s="85">
        <v>48211</v>
      </c>
      <c r="Q11" s="85">
        <v>48265</v>
      </c>
      <c r="R11" s="85">
        <v>56247</v>
      </c>
      <c r="S11" s="85">
        <v>54508</v>
      </c>
      <c r="T11" s="85">
        <v>56055</v>
      </c>
      <c r="U11" s="85">
        <v>62233</v>
      </c>
      <c r="V11" s="85">
        <v>73671</v>
      </c>
      <c r="W11" s="85">
        <v>81354</v>
      </c>
      <c r="X11" s="85">
        <v>94396</v>
      </c>
      <c r="Y11" s="85">
        <v>105281</v>
      </c>
      <c r="Z11" s="85">
        <v>101382</v>
      </c>
      <c r="AA11" s="85">
        <v>89720</v>
      </c>
      <c r="AB11" s="85">
        <v>88366</v>
      </c>
      <c r="AC11" s="85">
        <v>90894</v>
      </c>
      <c r="AD11" s="85">
        <v>103488</v>
      </c>
      <c r="AE11" s="85">
        <v>115159</v>
      </c>
      <c r="AF11" s="85">
        <v>123513</v>
      </c>
      <c r="AG11" s="85">
        <v>141918</v>
      </c>
      <c r="AH11" s="85">
        <v>153585</v>
      </c>
      <c r="AI11" s="85">
        <v>155005</v>
      </c>
      <c r="AJ11" s="85">
        <v>158951</v>
      </c>
      <c r="AK11" s="85">
        <v>169104</v>
      </c>
      <c r="AL11" s="85">
        <v>183768</v>
      </c>
      <c r="AM11" s="85">
        <v>191513</v>
      </c>
      <c r="AN11" s="85">
        <v>251505</v>
      </c>
      <c r="AO11" s="85">
        <v>261610</v>
      </c>
      <c r="AP11" s="85">
        <v>275309</v>
      </c>
      <c r="AQ11" s="85">
        <v>325163</v>
      </c>
      <c r="AR11" s="85">
        <v>359740</v>
      </c>
      <c r="AS11" s="85">
        <v>332836</v>
      </c>
      <c r="AT11" s="85">
        <v>366537</v>
      </c>
      <c r="AU11" s="85">
        <v>420803</v>
      </c>
      <c r="AV11" s="85">
        <v>418045</v>
      </c>
      <c r="AW11" s="85">
        <v>350547</v>
      </c>
      <c r="AX11" s="85">
        <v>392921</v>
      </c>
      <c r="AY11" s="85">
        <v>387896</v>
      </c>
      <c r="AZ11" s="85">
        <v>393829</v>
      </c>
      <c r="BA11" s="85">
        <v>488308</v>
      </c>
      <c r="BB11" s="85">
        <v>525575</v>
      </c>
      <c r="BC11" s="85">
        <v>448027</v>
      </c>
      <c r="BD11" s="85">
        <v>487903</v>
      </c>
      <c r="BE11" s="85">
        <v>459070</v>
      </c>
      <c r="BF11" s="85">
        <v>474949</v>
      </c>
      <c r="BG11" s="85">
        <v>452887</v>
      </c>
      <c r="BH11" s="85">
        <v>433093</v>
      </c>
      <c r="BI11" s="85">
        <v>389844</v>
      </c>
      <c r="BJ11" s="85">
        <v>401072</v>
      </c>
      <c r="BK11" s="85">
        <v>358567</v>
      </c>
      <c r="BL11" s="85">
        <v>408375</v>
      </c>
      <c r="BM11" s="85">
        <v>422377</v>
      </c>
      <c r="BN11" s="85">
        <v>475912</v>
      </c>
      <c r="BO11" s="85">
        <v>519097</v>
      </c>
      <c r="BP11" s="85">
        <v>544652</v>
      </c>
      <c r="BQ11" s="85">
        <v>524735</v>
      </c>
      <c r="BR11" s="85">
        <v>536481</v>
      </c>
      <c r="BS11" s="85">
        <v>509111</v>
      </c>
      <c r="BT11" s="85">
        <v>522990</v>
      </c>
      <c r="BU11" s="85">
        <v>538159</v>
      </c>
      <c r="BV11" s="85">
        <v>575463</v>
      </c>
      <c r="BW11" s="85">
        <v>569906</v>
      </c>
      <c r="BX11" s="85">
        <v>543528</v>
      </c>
      <c r="BY11" s="85">
        <v>596049</v>
      </c>
      <c r="BZ11" s="85">
        <v>649198</v>
      </c>
      <c r="CA11" s="85">
        <v>626923</v>
      </c>
      <c r="CB11" s="85">
        <v>632976</v>
      </c>
      <c r="CC11" s="85">
        <v>603493</v>
      </c>
      <c r="CD11" s="85">
        <v>599790</v>
      </c>
      <c r="CE11" s="85">
        <v>523883</v>
      </c>
      <c r="CF11" s="85">
        <v>453272</v>
      </c>
      <c r="CG11" s="85">
        <v>403320</v>
      </c>
      <c r="CH11" s="85">
        <v>314173</v>
      </c>
      <c r="CI11" s="85">
        <v>265298</v>
      </c>
      <c r="CJ11" s="85">
        <v>278675</v>
      </c>
      <c r="CK11" s="85">
        <v>336549</v>
      </c>
      <c r="CL11" s="85">
        <v>323770</v>
      </c>
      <c r="CM11" s="85">
        <v>386540</v>
      </c>
      <c r="CN11" s="85">
        <v>368367</v>
      </c>
      <c r="CO11" s="85">
        <v>388063</v>
      </c>
      <c r="CP11" s="85">
        <v>421303</v>
      </c>
      <c r="CQ11" s="85">
        <v>457747</v>
      </c>
      <c r="CR11" s="85">
        <v>428345</v>
      </c>
      <c r="CS11" s="85">
        <v>371230</v>
      </c>
      <c r="CT11" s="85">
        <v>405060</v>
      </c>
      <c r="CU11" s="85">
        <v>418154</v>
      </c>
      <c r="CV11" s="85">
        <v>419587</v>
      </c>
      <c r="CW11" s="85">
        <v>451794</v>
      </c>
      <c r="CX11" s="85">
        <v>401504</v>
      </c>
      <c r="CY11" s="85">
        <v>472715</v>
      </c>
      <c r="CZ11" s="85">
        <v>497566</v>
      </c>
      <c r="DA11" s="85">
        <v>512262</v>
      </c>
      <c r="DB11" s="85">
        <v>541267</v>
      </c>
      <c r="DC11" s="85">
        <v>547873</v>
      </c>
      <c r="DD11" s="85">
        <v>560519</v>
      </c>
      <c r="DE11" s="85">
        <v>585191</v>
      </c>
      <c r="DF11" s="85">
        <v>638091</v>
      </c>
      <c r="DG11" s="85">
        <v>625948</v>
      </c>
      <c r="DH11" s="85">
        <v>598471</v>
      </c>
      <c r="DI11" s="85">
        <v>581679</v>
      </c>
      <c r="DJ11" s="85">
        <v>587592</v>
      </c>
      <c r="DK11" s="85">
        <v>591361</v>
      </c>
      <c r="DL11" s="85">
        <v>604979</v>
      </c>
      <c r="DM11" s="85">
        <v>600289</v>
      </c>
      <c r="DN11" s="85">
        <v>644468</v>
      </c>
      <c r="DO11" s="85">
        <v>668532</v>
      </c>
      <c r="DP11" s="85">
        <v>743183</v>
      </c>
      <c r="DQ11" s="85">
        <v>783175</v>
      </c>
      <c r="DR11" s="85">
        <v>835828</v>
      </c>
      <c r="DS11" s="85">
        <v>833431</v>
      </c>
      <c r="DT11" s="85">
        <v>788653</v>
      </c>
      <c r="DU11" s="85">
        <v>878317</v>
      </c>
      <c r="DV11" s="85">
        <v>810745</v>
      </c>
      <c r="DW11" s="85">
        <v>848405</v>
      </c>
      <c r="DX11" s="85">
        <v>913253</v>
      </c>
      <c r="DY11" s="85">
        <v>864579</v>
      </c>
      <c r="DZ11" s="85">
        <v>895830</v>
      </c>
      <c r="EA11" s="85">
        <v>693137</v>
      </c>
      <c r="EB11" s="85">
        <v>704558</v>
      </c>
      <c r="EC11" s="85">
        <v>792514</v>
      </c>
      <c r="ED11" s="85">
        <v>870208</v>
      </c>
      <c r="EE11" s="85">
        <v>933459</v>
      </c>
      <c r="EF11" s="85">
        <v>987065</v>
      </c>
      <c r="EG11" s="85">
        <v>967329</v>
      </c>
      <c r="EH11" s="85">
        <v>1022543</v>
      </c>
      <c r="EI11" s="85">
        <v>1158494</v>
      </c>
      <c r="EJ11" s="85">
        <v>950884</v>
      </c>
      <c r="EK11" s="85">
        <v>912831</v>
      </c>
      <c r="EL11" s="85">
        <v>1028636</v>
      </c>
      <c r="EM11" s="85">
        <v>1011215</v>
      </c>
      <c r="EN11" s="85">
        <v>1078218</v>
      </c>
      <c r="EO11" s="85">
        <v>1101352</v>
      </c>
      <c r="EP11" s="85">
        <v>1149628</v>
      </c>
    </row>
    <row r="12" spans="1:146">
      <c r="A12" s="85" t="s">
        <v>2511</v>
      </c>
      <c r="B12" s="85" t="s">
        <v>331</v>
      </c>
      <c r="C12" s="85">
        <v>1000000</v>
      </c>
      <c r="D12" s="85" t="s">
        <v>332</v>
      </c>
      <c r="E12" s="85" t="s">
        <v>2512</v>
      </c>
      <c r="F12" s="89" t="s">
        <v>2513</v>
      </c>
      <c r="G12" s="85">
        <v>36677</v>
      </c>
      <c r="H12" s="85">
        <v>41422</v>
      </c>
      <c r="I12" s="85">
        <v>47421</v>
      </c>
      <c r="J12" s="85">
        <v>46062</v>
      </c>
      <c r="K12" s="85">
        <v>42940</v>
      </c>
      <c r="L12" s="85">
        <v>45066</v>
      </c>
      <c r="M12" s="85">
        <v>36425</v>
      </c>
      <c r="N12" s="85">
        <v>40125</v>
      </c>
      <c r="O12" s="85">
        <v>48502</v>
      </c>
      <c r="P12" s="85">
        <v>48211</v>
      </c>
      <c r="Q12" s="85">
        <v>48265</v>
      </c>
      <c r="R12" s="85">
        <v>56247</v>
      </c>
      <c r="S12" s="85">
        <v>54508</v>
      </c>
      <c r="T12" s="85">
        <v>56055</v>
      </c>
      <c r="U12" s="85">
        <v>62233</v>
      </c>
      <c r="V12" s="85">
        <v>73671</v>
      </c>
      <c r="W12" s="85">
        <v>81354</v>
      </c>
      <c r="X12" s="85">
        <v>94396</v>
      </c>
      <c r="Y12" s="85">
        <v>105281</v>
      </c>
      <c r="Z12" s="85">
        <v>101382</v>
      </c>
      <c r="AA12" s="85">
        <v>89720</v>
      </c>
      <c r="AB12" s="85">
        <v>88366</v>
      </c>
      <c r="AC12" s="85">
        <v>90894</v>
      </c>
      <c r="AD12" s="85">
        <v>103488</v>
      </c>
      <c r="AE12" s="85">
        <v>115159</v>
      </c>
      <c r="AF12" s="85">
        <v>123513</v>
      </c>
      <c r="AG12" s="85">
        <v>141918</v>
      </c>
      <c r="AH12" s="85">
        <v>153585</v>
      </c>
      <c r="AI12" s="85">
        <v>155005</v>
      </c>
      <c r="AJ12" s="85">
        <v>158951</v>
      </c>
      <c r="AK12" s="85">
        <v>169104</v>
      </c>
      <c r="AL12" s="85">
        <v>181838</v>
      </c>
      <c r="AM12" s="85">
        <v>189412</v>
      </c>
      <c r="AN12" s="85">
        <v>249008</v>
      </c>
      <c r="AO12" s="85">
        <v>258933</v>
      </c>
      <c r="AP12" s="85">
        <v>272325</v>
      </c>
      <c r="AQ12" s="85">
        <v>321634</v>
      </c>
      <c r="AR12" s="85">
        <v>356128</v>
      </c>
      <c r="AS12" s="85">
        <v>329828</v>
      </c>
      <c r="AT12" s="85">
        <v>362977</v>
      </c>
      <c r="AU12" s="85">
        <v>417415</v>
      </c>
      <c r="AV12" s="85">
        <v>414352</v>
      </c>
      <c r="AW12" s="85">
        <v>347471</v>
      </c>
      <c r="AX12" s="85">
        <v>389390</v>
      </c>
      <c r="AY12" s="85">
        <v>384619</v>
      </c>
      <c r="AZ12" s="85">
        <v>390565</v>
      </c>
      <c r="BA12" s="85">
        <v>483944</v>
      </c>
      <c r="BB12" s="85">
        <v>520945</v>
      </c>
      <c r="BC12" s="85">
        <v>443911</v>
      </c>
      <c r="BD12" s="85">
        <v>483295</v>
      </c>
      <c r="BE12" s="85">
        <v>454868</v>
      </c>
      <c r="BF12" s="85">
        <v>470777</v>
      </c>
      <c r="BG12" s="85">
        <v>448722</v>
      </c>
      <c r="BH12" s="85">
        <v>428922</v>
      </c>
      <c r="BI12" s="85">
        <v>386588</v>
      </c>
      <c r="BJ12" s="85">
        <v>397366</v>
      </c>
      <c r="BK12" s="85">
        <v>355785</v>
      </c>
      <c r="BL12" s="85">
        <v>405439</v>
      </c>
      <c r="BM12" s="85">
        <v>419457</v>
      </c>
      <c r="BN12" s="85">
        <v>473166</v>
      </c>
      <c r="BO12" s="85">
        <v>515430</v>
      </c>
      <c r="BP12" s="85">
        <v>540401</v>
      </c>
      <c r="BQ12" s="85">
        <v>520638</v>
      </c>
      <c r="BR12" s="85">
        <v>532629</v>
      </c>
      <c r="BS12" s="85">
        <v>504715</v>
      </c>
      <c r="BT12" s="85">
        <v>518707</v>
      </c>
      <c r="BU12" s="85">
        <v>533703</v>
      </c>
      <c r="BV12" s="85">
        <v>571606</v>
      </c>
      <c r="BW12" s="85">
        <v>564864</v>
      </c>
      <c r="BX12" s="85">
        <v>538730</v>
      </c>
      <c r="BY12" s="85">
        <v>591149</v>
      </c>
      <c r="BZ12" s="85">
        <v>644674</v>
      </c>
      <c r="CA12" s="85">
        <v>621333</v>
      </c>
      <c r="CB12" s="85">
        <v>627203</v>
      </c>
      <c r="CC12" s="85">
        <v>598153</v>
      </c>
      <c r="CD12" s="85">
        <v>595533</v>
      </c>
      <c r="CE12" s="85">
        <v>519424</v>
      </c>
      <c r="CF12" s="85">
        <v>449633</v>
      </c>
      <c r="CG12" s="85">
        <v>400292</v>
      </c>
      <c r="CH12" s="85">
        <v>311629</v>
      </c>
      <c r="CI12" s="85">
        <v>263085</v>
      </c>
      <c r="CJ12" s="85">
        <v>276348</v>
      </c>
      <c r="CK12" s="85">
        <v>333849</v>
      </c>
      <c r="CL12" s="85">
        <v>321327</v>
      </c>
      <c r="CM12" s="85">
        <v>384089</v>
      </c>
      <c r="CN12" s="85">
        <v>366157</v>
      </c>
      <c r="CO12" s="85">
        <v>385762</v>
      </c>
      <c r="CP12" s="85">
        <v>419002</v>
      </c>
      <c r="CQ12" s="85">
        <v>454862</v>
      </c>
      <c r="CR12" s="85">
        <v>425718</v>
      </c>
      <c r="CS12" s="85">
        <v>369136</v>
      </c>
      <c r="CT12" s="85">
        <v>402742</v>
      </c>
      <c r="CU12" s="85">
        <v>415837</v>
      </c>
      <c r="CV12" s="85">
        <v>417370</v>
      </c>
      <c r="CW12" s="85">
        <v>449465</v>
      </c>
      <c r="CX12" s="85">
        <v>399794</v>
      </c>
      <c r="CY12" s="85">
        <v>470267</v>
      </c>
      <c r="CZ12" s="85">
        <v>494824</v>
      </c>
      <c r="DA12" s="85">
        <v>509254</v>
      </c>
      <c r="DB12" s="85">
        <v>538003</v>
      </c>
      <c r="DC12" s="85">
        <v>544622</v>
      </c>
      <c r="DD12" s="85">
        <v>557249</v>
      </c>
      <c r="DE12" s="85">
        <v>581974</v>
      </c>
      <c r="DF12" s="85">
        <v>634498</v>
      </c>
      <c r="DG12" s="85">
        <v>622483</v>
      </c>
      <c r="DH12" s="85">
        <v>594921</v>
      </c>
      <c r="DI12" s="85">
        <v>578076</v>
      </c>
      <c r="DJ12" s="85">
        <v>584756</v>
      </c>
      <c r="DK12" s="85">
        <v>587898</v>
      </c>
      <c r="DL12" s="85">
        <v>601657</v>
      </c>
      <c r="DM12" s="85">
        <v>597028</v>
      </c>
      <c r="DN12" s="85">
        <v>640883</v>
      </c>
      <c r="DO12" s="85">
        <v>664853</v>
      </c>
      <c r="DP12" s="85">
        <v>738748</v>
      </c>
      <c r="DQ12" s="85">
        <v>778812</v>
      </c>
      <c r="DR12" s="85">
        <v>831287</v>
      </c>
      <c r="DS12" s="85">
        <v>828759</v>
      </c>
      <c r="DT12" s="85">
        <v>784250</v>
      </c>
      <c r="DU12" s="85">
        <v>873444</v>
      </c>
      <c r="DV12" s="85">
        <v>806357</v>
      </c>
      <c r="DW12" s="85">
        <v>844214</v>
      </c>
      <c r="DX12" s="85">
        <v>908894</v>
      </c>
      <c r="DY12" s="85">
        <v>860093</v>
      </c>
      <c r="DZ12" s="85">
        <v>891439</v>
      </c>
      <c r="EA12" s="85">
        <v>690541</v>
      </c>
      <c r="EB12" s="85">
        <v>701543</v>
      </c>
      <c r="EC12" s="85">
        <v>789241</v>
      </c>
      <c r="ED12" s="85">
        <v>866065</v>
      </c>
      <c r="EE12" s="85">
        <v>928427</v>
      </c>
      <c r="EF12" s="85">
        <v>982133</v>
      </c>
      <c r="EG12" s="85">
        <v>962354</v>
      </c>
      <c r="EH12" s="85">
        <v>1018406</v>
      </c>
      <c r="EI12" s="85">
        <v>1152177</v>
      </c>
      <c r="EJ12" s="85">
        <v>944071</v>
      </c>
      <c r="EK12" s="85">
        <v>905928</v>
      </c>
      <c r="EL12" s="85">
        <v>1021196</v>
      </c>
      <c r="EM12" s="85">
        <v>1002628</v>
      </c>
      <c r="EN12" s="85">
        <v>1069480</v>
      </c>
      <c r="EO12" s="85">
        <v>1093084</v>
      </c>
      <c r="EP12" s="85">
        <v>1143229</v>
      </c>
    </row>
    <row r="13" spans="1:146">
      <c r="A13" s="85" t="s">
        <v>2514</v>
      </c>
      <c r="B13" s="85" t="s">
        <v>331</v>
      </c>
      <c r="C13" s="85">
        <v>1000000</v>
      </c>
      <c r="D13" s="85" t="s">
        <v>332</v>
      </c>
      <c r="E13" s="85" t="s">
        <v>2515</v>
      </c>
      <c r="F13" s="89" t="s">
        <v>2516</v>
      </c>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1930</v>
      </c>
      <c r="AM13" s="85">
        <v>2101</v>
      </c>
      <c r="AN13" s="85">
        <v>2497</v>
      </c>
      <c r="AO13" s="85">
        <v>2677</v>
      </c>
      <c r="AP13" s="85">
        <v>2984</v>
      </c>
      <c r="AQ13" s="85">
        <v>3529</v>
      </c>
      <c r="AR13" s="85">
        <v>3612</v>
      </c>
      <c r="AS13" s="85">
        <v>3008</v>
      </c>
      <c r="AT13" s="85">
        <v>3560</v>
      </c>
      <c r="AU13" s="85">
        <v>3388</v>
      </c>
      <c r="AV13" s="85">
        <v>3693</v>
      </c>
      <c r="AW13" s="85">
        <v>3076</v>
      </c>
      <c r="AX13" s="85">
        <v>3531</v>
      </c>
      <c r="AY13" s="85">
        <v>3277</v>
      </c>
      <c r="AZ13" s="85">
        <v>3264</v>
      </c>
      <c r="BA13" s="85">
        <v>4364</v>
      </c>
      <c r="BB13" s="85">
        <v>4630</v>
      </c>
      <c r="BC13" s="85">
        <v>4116</v>
      </c>
      <c r="BD13" s="85">
        <v>4608</v>
      </c>
      <c r="BE13" s="85">
        <v>4202</v>
      </c>
      <c r="BF13" s="85">
        <v>4172</v>
      </c>
      <c r="BG13" s="85">
        <v>4165</v>
      </c>
      <c r="BH13" s="85">
        <v>4171</v>
      </c>
      <c r="BI13" s="85">
        <v>3256</v>
      </c>
      <c r="BJ13" s="85">
        <v>3706</v>
      </c>
      <c r="BK13" s="85">
        <v>2782</v>
      </c>
      <c r="BL13" s="85">
        <v>2936</v>
      </c>
      <c r="BM13" s="85">
        <v>2920</v>
      </c>
      <c r="BN13" s="85">
        <v>2746</v>
      </c>
      <c r="BO13" s="85">
        <v>3667</v>
      </c>
      <c r="BP13" s="85">
        <v>4251</v>
      </c>
      <c r="BQ13" s="85">
        <v>4097</v>
      </c>
      <c r="BR13" s="85">
        <v>3852</v>
      </c>
      <c r="BS13" s="85">
        <v>4396</v>
      </c>
      <c r="BT13" s="85">
        <v>4283</v>
      </c>
      <c r="BU13" s="85">
        <v>4456</v>
      </c>
      <c r="BV13" s="85">
        <v>3857</v>
      </c>
      <c r="BW13" s="85">
        <v>5042</v>
      </c>
      <c r="BX13" s="85">
        <v>4798</v>
      </c>
      <c r="BY13" s="85">
        <v>4900</v>
      </c>
      <c r="BZ13" s="85">
        <v>4524</v>
      </c>
      <c r="CA13" s="85">
        <v>5590</v>
      </c>
      <c r="CB13" s="85">
        <v>5773</v>
      </c>
      <c r="CC13" s="85">
        <v>5340</v>
      </c>
      <c r="CD13" s="85">
        <v>4257</v>
      </c>
      <c r="CE13" s="85">
        <v>4459</v>
      </c>
      <c r="CF13" s="85">
        <v>3639</v>
      </c>
      <c r="CG13" s="85">
        <v>3028</v>
      </c>
      <c r="CH13" s="85">
        <v>2544</v>
      </c>
      <c r="CI13" s="85">
        <v>2213</v>
      </c>
      <c r="CJ13" s="85">
        <v>2327</v>
      </c>
      <c r="CK13" s="85">
        <v>2700</v>
      </c>
      <c r="CL13" s="85">
        <v>2443</v>
      </c>
      <c r="CM13" s="85">
        <v>2451</v>
      </c>
      <c r="CN13" s="85">
        <v>2210</v>
      </c>
      <c r="CO13" s="85">
        <v>2301</v>
      </c>
      <c r="CP13" s="85">
        <v>2301</v>
      </c>
      <c r="CQ13" s="85">
        <v>2885</v>
      </c>
      <c r="CR13" s="85">
        <v>2627</v>
      </c>
      <c r="CS13" s="85">
        <v>2094</v>
      </c>
      <c r="CT13" s="85">
        <v>2318</v>
      </c>
      <c r="CU13" s="85">
        <v>2317</v>
      </c>
      <c r="CV13" s="85">
        <v>2217</v>
      </c>
      <c r="CW13" s="85">
        <v>2329</v>
      </c>
      <c r="CX13" s="85">
        <v>1710</v>
      </c>
      <c r="CY13" s="85">
        <v>2448</v>
      </c>
      <c r="CZ13" s="85">
        <v>2742</v>
      </c>
      <c r="DA13" s="85">
        <v>3008</v>
      </c>
      <c r="DB13" s="85">
        <v>3264</v>
      </c>
      <c r="DC13" s="85">
        <v>3251</v>
      </c>
      <c r="DD13" s="85">
        <v>3270</v>
      </c>
      <c r="DE13" s="85">
        <v>3217</v>
      </c>
      <c r="DF13" s="85">
        <v>3593</v>
      </c>
      <c r="DG13" s="85">
        <v>3465</v>
      </c>
      <c r="DH13" s="85">
        <v>3550</v>
      </c>
      <c r="DI13" s="85">
        <v>3603</v>
      </c>
      <c r="DJ13" s="85">
        <v>2836</v>
      </c>
      <c r="DK13" s="85">
        <v>3463</v>
      </c>
      <c r="DL13" s="85">
        <v>3322</v>
      </c>
      <c r="DM13" s="85">
        <v>3261</v>
      </c>
      <c r="DN13" s="85">
        <v>3585</v>
      </c>
      <c r="DO13" s="85">
        <v>3679</v>
      </c>
      <c r="DP13" s="85">
        <v>4435</v>
      </c>
      <c r="DQ13" s="85">
        <v>4363</v>
      </c>
      <c r="DR13" s="85">
        <v>4541</v>
      </c>
      <c r="DS13" s="85">
        <v>4672</v>
      </c>
      <c r="DT13" s="85">
        <v>4403</v>
      </c>
      <c r="DU13" s="85">
        <v>4873</v>
      </c>
      <c r="DV13" s="85">
        <v>4388</v>
      </c>
      <c r="DW13" s="85">
        <v>4191</v>
      </c>
      <c r="DX13" s="85">
        <v>4359</v>
      </c>
      <c r="DY13" s="85">
        <v>4486</v>
      </c>
      <c r="DZ13" s="85">
        <v>4391</v>
      </c>
      <c r="EA13" s="85">
        <v>2596</v>
      </c>
      <c r="EB13" s="85">
        <v>3015</v>
      </c>
      <c r="EC13" s="85">
        <v>3273</v>
      </c>
      <c r="ED13" s="85">
        <v>4143</v>
      </c>
      <c r="EE13" s="85">
        <v>5032</v>
      </c>
      <c r="EF13" s="85">
        <v>4932</v>
      </c>
      <c r="EG13" s="85">
        <v>4975</v>
      </c>
      <c r="EH13" s="85">
        <v>4137</v>
      </c>
      <c r="EI13" s="85">
        <v>6317</v>
      </c>
      <c r="EJ13" s="85">
        <v>6813</v>
      </c>
      <c r="EK13" s="85">
        <v>6903</v>
      </c>
      <c r="EL13" s="85">
        <v>7440</v>
      </c>
      <c r="EM13" s="85">
        <v>8587</v>
      </c>
      <c r="EN13" s="85">
        <v>8738</v>
      </c>
      <c r="EO13" s="85">
        <v>8268</v>
      </c>
      <c r="EP13" s="85">
        <v>6399</v>
      </c>
    </row>
    <row r="14" spans="1:146">
      <c r="A14" s="85" t="s">
        <v>2517</v>
      </c>
      <c r="B14" s="85" t="s">
        <v>331</v>
      </c>
      <c r="C14" s="85">
        <v>1000000</v>
      </c>
      <c r="D14" s="85" t="s">
        <v>332</v>
      </c>
      <c r="E14" s="85" t="s">
        <v>2518</v>
      </c>
      <c r="F14" s="89" t="s">
        <v>2519</v>
      </c>
      <c r="G14" s="85">
        <v>15806</v>
      </c>
      <c r="H14" s="85">
        <v>19596</v>
      </c>
      <c r="I14" s="85">
        <v>21078</v>
      </c>
      <c r="J14" s="85">
        <v>20645</v>
      </c>
      <c r="K14" s="85">
        <v>19025</v>
      </c>
      <c r="L14" s="85">
        <v>19778</v>
      </c>
      <c r="M14" s="85">
        <v>15744</v>
      </c>
      <c r="N14" s="85">
        <v>16308</v>
      </c>
      <c r="O14" s="85">
        <v>20173</v>
      </c>
      <c r="P14" s="85">
        <v>20338</v>
      </c>
      <c r="Q14" s="85">
        <v>21952</v>
      </c>
      <c r="R14" s="85">
        <v>25827</v>
      </c>
      <c r="S14" s="85">
        <v>25956</v>
      </c>
      <c r="T14" s="85">
        <v>27974</v>
      </c>
      <c r="U14" s="85">
        <v>31701</v>
      </c>
      <c r="V14" s="85">
        <v>40569</v>
      </c>
      <c r="W14" s="85">
        <v>44543</v>
      </c>
      <c r="X14" s="85">
        <v>41834</v>
      </c>
      <c r="Y14" s="85">
        <v>47580</v>
      </c>
      <c r="Z14" s="85">
        <v>44977</v>
      </c>
      <c r="AA14" s="85">
        <v>42966</v>
      </c>
      <c r="AB14" s="85">
        <v>41108</v>
      </c>
      <c r="AC14" s="85">
        <v>40312</v>
      </c>
      <c r="AD14" s="85">
        <v>38542</v>
      </c>
      <c r="AE14" s="85">
        <v>44664</v>
      </c>
      <c r="AF14" s="85">
        <v>47860</v>
      </c>
      <c r="AG14" s="85">
        <v>50915</v>
      </c>
      <c r="AH14" s="85">
        <v>55442</v>
      </c>
      <c r="AI14" s="85">
        <v>54651</v>
      </c>
      <c r="AJ14" s="85">
        <v>54966</v>
      </c>
      <c r="AK14" s="85">
        <v>58672</v>
      </c>
      <c r="AL14" s="85">
        <v>67314</v>
      </c>
      <c r="AM14" s="85">
        <v>66967</v>
      </c>
      <c r="AN14" s="85">
        <v>78619</v>
      </c>
      <c r="AO14" s="85">
        <v>91449</v>
      </c>
      <c r="AP14" s="85">
        <v>97443</v>
      </c>
      <c r="AQ14" s="85">
        <v>108113</v>
      </c>
      <c r="AR14" s="85">
        <v>116868</v>
      </c>
      <c r="AS14" s="85">
        <v>86340</v>
      </c>
      <c r="AT14" s="85">
        <v>102020</v>
      </c>
      <c r="AU14" s="85">
        <v>100874</v>
      </c>
      <c r="AV14" s="85">
        <v>98563</v>
      </c>
      <c r="AW14" s="85">
        <v>67610</v>
      </c>
      <c r="AX14" s="85">
        <v>72403</v>
      </c>
      <c r="AY14" s="85">
        <v>74300</v>
      </c>
      <c r="AZ14" s="85">
        <v>94520</v>
      </c>
      <c r="BA14" s="85">
        <v>117179</v>
      </c>
      <c r="BB14" s="85">
        <v>134196</v>
      </c>
      <c r="BC14" s="85">
        <v>63916</v>
      </c>
      <c r="BD14" s="85">
        <v>71780</v>
      </c>
      <c r="BE14" s="85">
        <v>73307</v>
      </c>
      <c r="BF14" s="85">
        <v>98472</v>
      </c>
      <c r="BG14" s="85">
        <v>101222</v>
      </c>
      <c r="BH14" s="85">
        <v>100359</v>
      </c>
      <c r="BI14" s="85">
        <v>82765</v>
      </c>
      <c r="BJ14" s="85">
        <v>85607</v>
      </c>
      <c r="BK14" s="85">
        <v>82411</v>
      </c>
      <c r="BL14" s="85">
        <v>91301</v>
      </c>
      <c r="BM14" s="85">
        <v>97170</v>
      </c>
      <c r="BN14" s="85">
        <v>108179</v>
      </c>
      <c r="BO14" s="85">
        <v>116512</v>
      </c>
      <c r="BP14" s="85">
        <v>122231</v>
      </c>
      <c r="BQ14" s="85">
        <v>119605</v>
      </c>
      <c r="BR14" s="85">
        <v>127956</v>
      </c>
      <c r="BS14" s="85">
        <v>124527</v>
      </c>
      <c r="BT14" s="85">
        <v>138716</v>
      </c>
      <c r="BU14" s="85">
        <v>149718</v>
      </c>
      <c r="BV14" s="85">
        <v>159288</v>
      </c>
      <c r="BW14" s="85">
        <v>164026</v>
      </c>
      <c r="BX14" s="85">
        <v>149037</v>
      </c>
      <c r="BY14" s="85">
        <v>149384</v>
      </c>
      <c r="BZ14" s="85">
        <v>153443</v>
      </c>
      <c r="CA14" s="85">
        <v>156331</v>
      </c>
      <c r="CB14" s="85">
        <v>166510</v>
      </c>
      <c r="CC14" s="85">
        <v>162675</v>
      </c>
      <c r="CD14" s="85">
        <v>156464</v>
      </c>
      <c r="CE14" s="85">
        <v>141180</v>
      </c>
      <c r="CF14" s="85">
        <v>126110</v>
      </c>
      <c r="CG14" s="85">
        <v>121992</v>
      </c>
      <c r="CH14" s="85">
        <v>80838</v>
      </c>
      <c r="CI14" s="85">
        <v>47046</v>
      </c>
      <c r="CJ14" s="85">
        <v>71753</v>
      </c>
      <c r="CK14" s="85">
        <v>96110</v>
      </c>
      <c r="CL14" s="85">
        <v>97379</v>
      </c>
      <c r="CM14" s="85">
        <v>118589</v>
      </c>
      <c r="CN14" s="85">
        <v>101696</v>
      </c>
      <c r="CO14" s="85">
        <v>107365</v>
      </c>
      <c r="CP14" s="85">
        <v>123550</v>
      </c>
      <c r="CQ14" s="85">
        <v>128210</v>
      </c>
      <c r="CR14" s="85">
        <v>116463</v>
      </c>
      <c r="CS14" s="85">
        <v>86315</v>
      </c>
      <c r="CT14" s="85">
        <v>97471</v>
      </c>
      <c r="CU14" s="85">
        <v>111280</v>
      </c>
      <c r="CV14" s="85">
        <v>78612</v>
      </c>
      <c r="CW14" s="85">
        <v>84489</v>
      </c>
      <c r="CX14" s="85">
        <v>125549</v>
      </c>
      <c r="CY14" s="85">
        <v>141126</v>
      </c>
      <c r="CZ14" s="85">
        <v>171082</v>
      </c>
      <c r="DA14" s="85">
        <v>181043</v>
      </c>
      <c r="DB14" s="85">
        <v>210291</v>
      </c>
      <c r="DC14" s="85">
        <v>206170</v>
      </c>
      <c r="DD14" s="85">
        <v>213655</v>
      </c>
      <c r="DE14" s="85">
        <v>206753</v>
      </c>
      <c r="DF14" s="85">
        <v>210748</v>
      </c>
      <c r="DG14" s="85">
        <v>192858</v>
      </c>
      <c r="DH14" s="85">
        <v>203545</v>
      </c>
      <c r="DI14" s="85">
        <v>178312</v>
      </c>
      <c r="DJ14" s="85">
        <v>182768</v>
      </c>
      <c r="DK14" s="85">
        <v>161933</v>
      </c>
      <c r="DL14" s="85">
        <v>159749</v>
      </c>
      <c r="DM14" s="85">
        <v>173400</v>
      </c>
      <c r="DN14" s="85">
        <v>212542</v>
      </c>
      <c r="DO14" s="85">
        <v>208768</v>
      </c>
      <c r="DP14" s="85">
        <v>214411</v>
      </c>
      <c r="DQ14" s="85">
        <v>223006</v>
      </c>
      <c r="DR14" s="85">
        <v>230461</v>
      </c>
      <c r="DS14" s="85">
        <v>212749</v>
      </c>
      <c r="DT14" s="85">
        <v>208257</v>
      </c>
      <c r="DU14" s="85">
        <v>221044</v>
      </c>
      <c r="DV14" s="85">
        <v>188417</v>
      </c>
      <c r="DW14" s="85">
        <v>201495</v>
      </c>
      <c r="DX14" s="85">
        <v>218408</v>
      </c>
      <c r="DY14" s="85">
        <v>203709</v>
      </c>
      <c r="DZ14" s="85">
        <v>211289</v>
      </c>
      <c r="EA14" s="85">
        <v>122811</v>
      </c>
      <c r="EB14" s="85">
        <v>130753</v>
      </c>
      <c r="EC14" s="85">
        <v>132614</v>
      </c>
      <c r="ED14" s="85">
        <v>166583</v>
      </c>
      <c r="EE14" s="85">
        <v>211659</v>
      </c>
      <c r="EF14" s="85">
        <v>216906</v>
      </c>
      <c r="EG14" s="85">
        <v>219614</v>
      </c>
      <c r="EH14" s="85">
        <v>224620</v>
      </c>
      <c r="EI14" s="85">
        <v>236926</v>
      </c>
      <c r="EJ14" s="85">
        <v>198227</v>
      </c>
      <c r="EK14" s="85">
        <v>199436</v>
      </c>
      <c r="EL14" s="85">
        <v>230391</v>
      </c>
      <c r="EM14" s="85">
        <v>202039</v>
      </c>
      <c r="EN14" s="85">
        <v>212625</v>
      </c>
      <c r="EO14" s="85">
        <v>225376</v>
      </c>
      <c r="EP14" s="85">
        <v>240765</v>
      </c>
    </row>
    <row r="15" spans="1:146">
      <c r="A15" s="85" t="s">
        <v>2520</v>
      </c>
      <c r="B15" s="85" t="s">
        <v>331</v>
      </c>
      <c r="C15" s="85">
        <v>1000000</v>
      </c>
      <c r="D15" s="85" t="s">
        <v>332</v>
      </c>
      <c r="E15" s="85" t="s">
        <v>2521</v>
      </c>
      <c r="F15" s="89" t="s">
        <v>2522</v>
      </c>
      <c r="G15" s="85">
        <v>15806</v>
      </c>
      <c r="H15" s="85">
        <v>19596</v>
      </c>
      <c r="I15" s="85">
        <v>21078</v>
      </c>
      <c r="J15" s="85">
        <v>20645</v>
      </c>
      <c r="K15" s="85">
        <v>19025</v>
      </c>
      <c r="L15" s="85">
        <v>19778</v>
      </c>
      <c r="M15" s="85">
        <v>15744</v>
      </c>
      <c r="N15" s="85">
        <v>16308</v>
      </c>
      <c r="O15" s="85">
        <v>20173</v>
      </c>
      <c r="P15" s="85">
        <v>20338</v>
      </c>
      <c r="Q15" s="85">
        <v>21952</v>
      </c>
      <c r="R15" s="85">
        <v>25827</v>
      </c>
      <c r="S15" s="85">
        <v>25956</v>
      </c>
      <c r="T15" s="85">
        <v>27974</v>
      </c>
      <c r="U15" s="85">
        <v>31701</v>
      </c>
      <c r="V15" s="85">
        <v>40569</v>
      </c>
      <c r="W15" s="85">
        <v>44543</v>
      </c>
      <c r="X15" s="85">
        <v>41834</v>
      </c>
      <c r="Y15" s="85">
        <v>47580</v>
      </c>
      <c r="Z15" s="85">
        <v>44977</v>
      </c>
      <c r="AA15" s="85">
        <v>42966</v>
      </c>
      <c r="AB15" s="85">
        <v>41108</v>
      </c>
      <c r="AC15" s="85">
        <v>40312</v>
      </c>
      <c r="AD15" s="85">
        <v>38542</v>
      </c>
      <c r="AE15" s="85">
        <v>44664</v>
      </c>
      <c r="AF15" s="85">
        <v>47860</v>
      </c>
      <c r="AG15" s="85">
        <v>50915</v>
      </c>
      <c r="AH15" s="85">
        <v>55442</v>
      </c>
      <c r="AI15" s="85">
        <v>54651</v>
      </c>
      <c r="AJ15" s="85">
        <v>54966</v>
      </c>
      <c r="AK15" s="85">
        <v>58672</v>
      </c>
      <c r="AL15" s="85">
        <v>66896</v>
      </c>
      <c r="AM15" s="85">
        <v>66494</v>
      </c>
      <c r="AN15" s="85">
        <v>78034</v>
      </c>
      <c r="AO15" s="85">
        <v>90867</v>
      </c>
      <c r="AP15" s="85">
        <v>96812</v>
      </c>
      <c r="AQ15" s="85">
        <v>107391</v>
      </c>
      <c r="AR15" s="85">
        <v>116129</v>
      </c>
      <c r="AS15" s="85">
        <v>85691</v>
      </c>
      <c r="AT15" s="85">
        <v>101192</v>
      </c>
      <c r="AU15" s="85">
        <v>100107</v>
      </c>
      <c r="AV15" s="85">
        <v>97843</v>
      </c>
      <c r="AW15" s="85">
        <v>67024</v>
      </c>
      <c r="AX15" s="85">
        <v>71800</v>
      </c>
      <c r="AY15" s="85">
        <v>73712</v>
      </c>
      <c r="AZ15" s="85">
        <v>93775</v>
      </c>
      <c r="BA15" s="85">
        <v>116262</v>
      </c>
      <c r="BB15" s="85">
        <v>133037</v>
      </c>
      <c r="BC15" s="85">
        <v>63191</v>
      </c>
      <c r="BD15" s="85">
        <v>70932</v>
      </c>
      <c r="BE15" s="85">
        <v>72542</v>
      </c>
      <c r="BF15" s="85">
        <v>97655</v>
      </c>
      <c r="BG15" s="85">
        <v>100277</v>
      </c>
      <c r="BH15" s="85">
        <v>99393</v>
      </c>
      <c r="BI15" s="85">
        <v>81988</v>
      </c>
      <c r="BJ15" s="85">
        <v>84876</v>
      </c>
      <c r="BK15" s="85">
        <v>81696</v>
      </c>
      <c r="BL15" s="85">
        <v>90583</v>
      </c>
      <c r="BM15" s="85">
        <v>96430</v>
      </c>
      <c r="BN15" s="85">
        <v>107332</v>
      </c>
      <c r="BO15" s="85">
        <v>115559</v>
      </c>
      <c r="BP15" s="85">
        <v>121196</v>
      </c>
      <c r="BQ15" s="85">
        <v>118579</v>
      </c>
      <c r="BR15" s="85">
        <v>126660</v>
      </c>
      <c r="BS15" s="85">
        <v>123329</v>
      </c>
      <c r="BT15" s="85">
        <v>137475</v>
      </c>
      <c r="BU15" s="85">
        <v>148436</v>
      </c>
      <c r="BV15" s="85">
        <v>157831</v>
      </c>
      <c r="BW15" s="85">
        <v>162647</v>
      </c>
      <c r="BX15" s="85">
        <v>147587</v>
      </c>
      <c r="BY15" s="85">
        <v>147999</v>
      </c>
      <c r="BZ15" s="85">
        <v>151654</v>
      </c>
      <c r="CA15" s="85">
        <v>154721</v>
      </c>
      <c r="CB15" s="85">
        <v>164786</v>
      </c>
      <c r="CC15" s="85">
        <v>160990</v>
      </c>
      <c r="CD15" s="85">
        <v>154289</v>
      </c>
      <c r="CE15" s="85">
        <v>139512</v>
      </c>
      <c r="CF15" s="85">
        <v>124677</v>
      </c>
      <c r="CG15" s="85">
        <v>120383</v>
      </c>
      <c r="CH15" s="85">
        <v>79506</v>
      </c>
      <c r="CI15" s="85">
        <v>46496</v>
      </c>
      <c r="CJ15" s="85">
        <v>70860</v>
      </c>
      <c r="CK15" s="85">
        <v>95026</v>
      </c>
      <c r="CL15" s="85">
        <v>96050</v>
      </c>
      <c r="CM15" s="85">
        <v>117329</v>
      </c>
      <c r="CN15" s="85">
        <v>100637</v>
      </c>
      <c r="CO15" s="85">
        <v>106288</v>
      </c>
      <c r="CP15" s="85">
        <v>122082</v>
      </c>
      <c r="CQ15" s="85">
        <v>126975</v>
      </c>
      <c r="CR15" s="85">
        <v>115331</v>
      </c>
      <c r="CS15" s="85">
        <v>85515</v>
      </c>
      <c r="CT15" s="85">
        <v>96499</v>
      </c>
      <c r="CU15" s="85">
        <v>110187</v>
      </c>
      <c r="CV15" s="85">
        <v>77730</v>
      </c>
      <c r="CW15" s="85">
        <v>83563</v>
      </c>
      <c r="CX15" s="85">
        <v>123899</v>
      </c>
      <c r="CY15" s="85">
        <v>139394</v>
      </c>
      <c r="CZ15" s="85">
        <v>168767</v>
      </c>
      <c r="DA15" s="85">
        <v>178460</v>
      </c>
      <c r="DB15" s="85">
        <v>206664</v>
      </c>
      <c r="DC15" s="85">
        <v>203150</v>
      </c>
      <c r="DD15" s="85">
        <v>210622</v>
      </c>
      <c r="DE15" s="85">
        <v>203784</v>
      </c>
      <c r="DF15" s="85">
        <v>207548</v>
      </c>
      <c r="DG15" s="85">
        <v>190197</v>
      </c>
      <c r="DH15" s="85">
        <v>200583</v>
      </c>
      <c r="DI15" s="85">
        <v>175667</v>
      </c>
      <c r="DJ15" s="85">
        <v>179320</v>
      </c>
      <c r="DK15" s="85">
        <v>159440</v>
      </c>
      <c r="DL15" s="85">
        <v>157418</v>
      </c>
      <c r="DM15" s="85">
        <v>170878</v>
      </c>
      <c r="DN15" s="85">
        <v>208654</v>
      </c>
      <c r="DO15" s="85">
        <v>205762</v>
      </c>
      <c r="DP15" s="85">
        <v>211535</v>
      </c>
      <c r="DQ15" s="85">
        <v>220114</v>
      </c>
      <c r="DR15" s="85">
        <v>227560</v>
      </c>
      <c r="DS15" s="85">
        <v>209842</v>
      </c>
      <c r="DT15" s="85">
        <v>205427</v>
      </c>
      <c r="DU15" s="85">
        <v>217966</v>
      </c>
      <c r="DV15" s="85">
        <v>185837</v>
      </c>
      <c r="DW15" s="85">
        <v>198901</v>
      </c>
      <c r="DX15" s="85">
        <v>215777</v>
      </c>
      <c r="DY15" s="85">
        <v>201224</v>
      </c>
      <c r="DZ15" s="85">
        <v>208410</v>
      </c>
      <c r="EA15" s="85">
        <v>121554</v>
      </c>
      <c r="EB15" s="85">
        <v>129198</v>
      </c>
      <c r="EC15" s="85">
        <v>130971</v>
      </c>
      <c r="ED15" s="85">
        <v>164527</v>
      </c>
      <c r="EE15" s="85">
        <v>208817</v>
      </c>
      <c r="EF15" s="85">
        <v>214188</v>
      </c>
      <c r="EG15" s="85">
        <v>216857</v>
      </c>
      <c r="EH15" s="85">
        <v>221650</v>
      </c>
      <c r="EI15" s="85">
        <v>233540</v>
      </c>
      <c r="EJ15" s="85">
        <v>194932</v>
      </c>
      <c r="EK15" s="85">
        <v>195546</v>
      </c>
      <c r="EL15" s="85">
        <v>225608</v>
      </c>
      <c r="EM15" s="85">
        <v>197605</v>
      </c>
      <c r="EN15" s="85">
        <v>207880</v>
      </c>
      <c r="EO15" s="85">
        <v>220715</v>
      </c>
      <c r="EP15" s="85">
        <v>237015</v>
      </c>
    </row>
    <row r="16" spans="1:146">
      <c r="A16" s="85" t="s">
        <v>2523</v>
      </c>
      <c r="B16" s="85" t="s">
        <v>331</v>
      </c>
      <c r="C16" s="85">
        <v>1000000</v>
      </c>
      <c r="D16" s="85" t="s">
        <v>332</v>
      </c>
      <c r="E16" s="85" t="s">
        <v>2524</v>
      </c>
      <c r="F16" s="89" t="s">
        <v>2525</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418</v>
      </c>
      <c r="AM16" s="85">
        <v>473</v>
      </c>
      <c r="AN16" s="85">
        <v>585</v>
      </c>
      <c r="AO16" s="85">
        <v>582</v>
      </c>
      <c r="AP16" s="85">
        <v>631</v>
      </c>
      <c r="AQ16" s="85">
        <v>722</v>
      </c>
      <c r="AR16" s="85">
        <v>739</v>
      </c>
      <c r="AS16" s="85">
        <v>649</v>
      </c>
      <c r="AT16" s="85">
        <v>828</v>
      </c>
      <c r="AU16" s="85">
        <v>767</v>
      </c>
      <c r="AV16" s="85">
        <v>720</v>
      </c>
      <c r="AW16" s="85">
        <v>586</v>
      </c>
      <c r="AX16" s="85">
        <v>603</v>
      </c>
      <c r="AY16" s="85">
        <v>588</v>
      </c>
      <c r="AZ16" s="85">
        <v>745</v>
      </c>
      <c r="BA16" s="85">
        <v>917</v>
      </c>
      <c r="BB16" s="85">
        <v>1159</v>
      </c>
      <c r="BC16" s="85">
        <v>725</v>
      </c>
      <c r="BD16" s="85">
        <v>848</v>
      </c>
      <c r="BE16" s="85">
        <v>765</v>
      </c>
      <c r="BF16" s="85">
        <v>817</v>
      </c>
      <c r="BG16" s="85">
        <v>945</v>
      </c>
      <c r="BH16" s="85">
        <v>966</v>
      </c>
      <c r="BI16" s="85">
        <v>777</v>
      </c>
      <c r="BJ16" s="85">
        <v>731</v>
      </c>
      <c r="BK16" s="85">
        <v>715</v>
      </c>
      <c r="BL16" s="85">
        <v>718</v>
      </c>
      <c r="BM16" s="85">
        <v>740</v>
      </c>
      <c r="BN16" s="85">
        <v>847</v>
      </c>
      <c r="BO16" s="85">
        <v>953</v>
      </c>
      <c r="BP16" s="85">
        <v>1035</v>
      </c>
      <c r="BQ16" s="85">
        <v>1026</v>
      </c>
      <c r="BR16" s="85">
        <v>1296</v>
      </c>
      <c r="BS16" s="85">
        <v>1198</v>
      </c>
      <c r="BT16" s="85">
        <v>1241</v>
      </c>
      <c r="BU16" s="85">
        <v>1282</v>
      </c>
      <c r="BV16" s="85">
        <v>1457</v>
      </c>
      <c r="BW16" s="85">
        <v>1379</v>
      </c>
      <c r="BX16" s="85">
        <v>1450</v>
      </c>
      <c r="BY16" s="85">
        <v>1385</v>
      </c>
      <c r="BZ16" s="85">
        <v>1789</v>
      </c>
      <c r="CA16" s="85">
        <v>1610</v>
      </c>
      <c r="CB16" s="85">
        <v>1724</v>
      </c>
      <c r="CC16" s="85">
        <v>1685</v>
      </c>
      <c r="CD16" s="85">
        <v>2175</v>
      </c>
      <c r="CE16" s="85">
        <v>1668</v>
      </c>
      <c r="CF16" s="85">
        <v>1433</v>
      </c>
      <c r="CG16" s="85">
        <v>1609</v>
      </c>
      <c r="CH16" s="85">
        <v>1332</v>
      </c>
      <c r="CI16" s="85">
        <v>550</v>
      </c>
      <c r="CJ16" s="85">
        <v>893</v>
      </c>
      <c r="CK16" s="85">
        <v>1084</v>
      </c>
      <c r="CL16" s="85">
        <v>1329</v>
      </c>
      <c r="CM16" s="85">
        <v>1260</v>
      </c>
      <c r="CN16" s="85">
        <v>1059</v>
      </c>
      <c r="CO16" s="85">
        <v>1077</v>
      </c>
      <c r="CP16" s="85">
        <v>1468</v>
      </c>
      <c r="CQ16" s="85">
        <v>1235</v>
      </c>
      <c r="CR16" s="85">
        <v>1132</v>
      </c>
      <c r="CS16" s="85">
        <v>800</v>
      </c>
      <c r="CT16" s="85">
        <v>972</v>
      </c>
      <c r="CU16" s="85">
        <v>1093</v>
      </c>
      <c r="CV16" s="85">
        <v>882</v>
      </c>
      <c r="CW16" s="85">
        <v>926</v>
      </c>
      <c r="CX16" s="85">
        <v>1650</v>
      </c>
      <c r="CY16" s="85">
        <v>1732</v>
      </c>
      <c r="CZ16" s="85">
        <v>2315</v>
      </c>
      <c r="DA16" s="85">
        <v>2583</v>
      </c>
      <c r="DB16" s="85">
        <v>3627</v>
      </c>
      <c r="DC16" s="85">
        <v>3020</v>
      </c>
      <c r="DD16" s="85">
        <v>3033</v>
      </c>
      <c r="DE16" s="85">
        <v>2969</v>
      </c>
      <c r="DF16" s="85">
        <v>3200</v>
      </c>
      <c r="DG16" s="85">
        <v>2661</v>
      </c>
      <c r="DH16" s="85">
        <v>2962</v>
      </c>
      <c r="DI16" s="85">
        <v>2645</v>
      </c>
      <c r="DJ16" s="85">
        <v>3448</v>
      </c>
      <c r="DK16" s="85">
        <v>2493</v>
      </c>
      <c r="DL16" s="85">
        <v>2331</v>
      </c>
      <c r="DM16" s="85">
        <v>2522</v>
      </c>
      <c r="DN16" s="85">
        <v>3888</v>
      </c>
      <c r="DO16" s="85">
        <v>3006</v>
      </c>
      <c r="DP16" s="85">
        <v>2876</v>
      </c>
      <c r="DQ16" s="85">
        <v>2892</v>
      </c>
      <c r="DR16" s="85">
        <v>2901</v>
      </c>
      <c r="DS16" s="85">
        <v>2907</v>
      </c>
      <c r="DT16" s="85">
        <v>2830</v>
      </c>
      <c r="DU16" s="85">
        <v>3078</v>
      </c>
      <c r="DV16" s="85">
        <v>2580</v>
      </c>
      <c r="DW16" s="85">
        <v>2594</v>
      </c>
      <c r="DX16" s="85">
        <v>2631</v>
      </c>
      <c r="DY16" s="85">
        <v>2485</v>
      </c>
      <c r="DZ16" s="85">
        <v>2879</v>
      </c>
      <c r="EA16" s="85">
        <v>1257</v>
      </c>
      <c r="EB16" s="85">
        <v>1555</v>
      </c>
      <c r="EC16" s="85">
        <v>1643</v>
      </c>
      <c r="ED16" s="85">
        <v>2056</v>
      </c>
      <c r="EE16" s="85">
        <v>2842</v>
      </c>
      <c r="EF16" s="85">
        <v>2718</v>
      </c>
      <c r="EG16" s="85">
        <v>2757</v>
      </c>
      <c r="EH16" s="85">
        <v>2970</v>
      </c>
      <c r="EI16" s="85">
        <v>3386</v>
      </c>
      <c r="EJ16" s="85">
        <v>3295</v>
      </c>
      <c r="EK16" s="85">
        <v>3890</v>
      </c>
      <c r="EL16" s="85">
        <v>4783</v>
      </c>
      <c r="EM16" s="85">
        <v>4434</v>
      </c>
      <c r="EN16" s="85">
        <v>4745</v>
      </c>
      <c r="EO16" s="85">
        <v>4661</v>
      </c>
      <c r="EP16" s="85">
        <v>3750</v>
      </c>
    </row>
    <row r="17" spans="1:146">
      <c r="A17" s="85" t="s">
        <v>2526</v>
      </c>
      <c r="B17" s="85" t="s">
        <v>331</v>
      </c>
      <c r="C17" s="85">
        <v>1000000</v>
      </c>
      <c r="D17" s="85" t="s">
        <v>332</v>
      </c>
      <c r="E17" s="85" t="s">
        <v>2527</v>
      </c>
      <c r="F17" s="89" t="s">
        <v>2528</v>
      </c>
      <c r="G17" s="85">
        <v>44532</v>
      </c>
      <c r="H17" s="85">
        <v>45834</v>
      </c>
      <c r="I17" s="85">
        <v>50042</v>
      </c>
      <c r="J17" s="85">
        <v>52489</v>
      </c>
      <c r="K17" s="85">
        <v>55110</v>
      </c>
      <c r="L17" s="85">
        <v>53156</v>
      </c>
      <c r="M17" s="85">
        <v>52398</v>
      </c>
      <c r="N17" s="85">
        <v>52880</v>
      </c>
      <c r="O17" s="85">
        <v>55894</v>
      </c>
      <c r="P17" s="85">
        <v>61342</v>
      </c>
      <c r="Q17" s="85">
        <v>66622</v>
      </c>
      <c r="R17" s="85">
        <v>71234</v>
      </c>
      <c r="S17" s="85">
        <v>77815</v>
      </c>
      <c r="T17" s="85">
        <v>82885</v>
      </c>
      <c r="U17" s="85">
        <v>87824</v>
      </c>
      <c r="V17" s="85">
        <v>93466</v>
      </c>
      <c r="W17" s="85">
        <v>97204</v>
      </c>
      <c r="X17" s="85">
        <v>103158</v>
      </c>
      <c r="Y17" s="85">
        <v>109998</v>
      </c>
      <c r="Z17" s="85">
        <v>116141</v>
      </c>
      <c r="AA17" s="85">
        <v>116045</v>
      </c>
      <c r="AB17" s="85">
        <v>115773</v>
      </c>
      <c r="AC17" s="85">
        <v>117600</v>
      </c>
      <c r="AD17" s="85">
        <v>117830</v>
      </c>
      <c r="AE17" s="85">
        <v>123538</v>
      </c>
      <c r="AF17" s="85">
        <v>130628</v>
      </c>
      <c r="AG17" s="85">
        <v>136571</v>
      </c>
      <c r="AH17" s="85">
        <v>142539</v>
      </c>
      <c r="AI17" s="85">
        <v>141195</v>
      </c>
      <c r="AJ17" s="85">
        <v>142010</v>
      </c>
      <c r="AK17" s="85">
        <v>143582</v>
      </c>
      <c r="AL17" s="85">
        <v>146909</v>
      </c>
      <c r="AM17" s="85">
        <v>141972</v>
      </c>
      <c r="AN17" s="85">
        <v>148491</v>
      </c>
      <c r="AO17" s="85">
        <v>151998</v>
      </c>
      <c r="AP17" s="85">
        <v>151768</v>
      </c>
      <c r="AQ17" s="85">
        <v>155851</v>
      </c>
      <c r="AR17" s="85">
        <v>155960</v>
      </c>
      <c r="AS17" s="85">
        <v>150058</v>
      </c>
      <c r="AT17" s="85">
        <v>155748</v>
      </c>
      <c r="AU17" s="85">
        <v>159283</v>
      </c>
      <c r="AV17" s="85">
        <v>164502</v>
      </c>
      <c r="AW17" s="85">
        <v>144954</v>
      </c>
      <c r="AX17" s="85">
        <v>146940</v>
      </c>
      <c r="AY17" s="85">
        <v>149305</v>
      </c>
      <c r="AZ17" s="85">
        <v>147357</v>
      </c>
      <c r="BA17" s="85">
        <v>145409</v>
      </c>
      <c r="BB17" s="85">
        <v>143066</v>
      </c>
      <c r="BC17" s="85">
        <v>138532</v>
      </c>
      <c r="BD17" s="85">
        <v>138790</v>
      </c>
      <c r="BE17" s="85">
        <v>136335</v>
      </c>
      <c r="BF17" s="85">
        <v>141184</v>
      </c>
      <c r="BG17" s="85">
        <v>146933</v>
      </c>
      <c r="BH17" s="85">
        <v>149180</v>
      </c>
      <c r="BI17" s="85">
        <v>155002</v>
      </c>
      <c r="BJ17" s="85">
        <v>161165</v>
      </c>
      <c r="BK17" s="85">
        <v>167180</v>
      </c>
      <c r="BL17" s="85">
        <v>190729</v>
      </c>
      <c r="BM17" s="85">
        <v>204443</v>
      </c>
      <c r="BN17" s="85">
        <v>215910</v>
      </c>
      <c r="BO17" s="85">
        <v>234422</v>
      </c>
      <c r="BP17" s="85">
        <v>236446</v>
      </c>
      <c r="BQ17" s="85">
        <v>244874</v>
      </c>
      <c r="BR17" s="85">
        <v>255455</v>
      </c>
      <c r="BS17" s="85">
        <v>261526</v>
      </c>
      <c r="BT17" s="85">
        <v>271592</v>
      </c>
      <c r="BU17" s="85">
        <v>277813</v>
      </c>
      <c r="BV17" s="85">
        <v>276482</v>
      </c>
      <c r="BW17" s="85">
        <v>281444</v>
      </c>
      <c r="BX17" s="85">
        <v>281055</v>
      </c>
      <c r="BY17" s="85">
        <v>287788</v>
      </c>
      <c r="BZ17" s="85">
        <v>299110</v>
      </c>
      <c r="CA17" s="85">
        <v>313295</v>
      </c>
      <c r="CB17" s="85">
        <v>324109</v>
      </c>
      <c r="CC17" s="85">
        <v>328702</v>
      </c>
      <c r="CD17" s="85">
        <v>316135</v>
      </c>
      <c r="CE17" s="85">
        <v>291960</v>
      </c>
      <c r="CF17" s="85">
        <v>279400</v>
      </c>
      <c r="CG17" s="85">
        <v>231881</v>
      </c>
      <c r="CH17" s="85">
        <v>185098</v>
      </c>
      <c r="CI17" s="85">
        <v>179708</v>
      </c>
      <c r="CJ17" s="85">
        <v>199092</v>
      </c>
      <c r="CK17" s="85">
        <v>220622</v>
      </c>
      <c r="CL17" s="85">
        <v>224407</v>
      </c>
      <c r="CM17" s="85">
        <v>230313</v>
      </c>
      <c r="CN17" s="85">
        <v>223465</v>
      </c>
      <c r="CO17" s="85">
        <v>240214</v>
      </c>
      <c r="CP17" s="85">
        <v>239384</v>
      </c>
      <c r="CQ17" s="85">
        <v>243889</v>
      </c>
      <c r="CR17" s="85">
        <v>248739</v>
      </c>
      <c r="CS17" s="85">
        <v>240722</v>
      </c>
      <c r="CT17" s="85">
        <v>244024</v>
      </c>
      <c r="CU17" s="85">
        <v>249886</v>
      </c>
      <c r="CV17" s="85">
        <v>251098</v>
      </c>
      <c r="CW17" s="85">
        <v>262148</v>
      </c>
      <c r="CX17" s="85">
        <v>265175</v>
      </c>
      <c r="CY17" s="85">
        <v>279940</v>
      </c>
      <c r="CZ17" s="85">
        <v>278355</v>
      </c>
      <c r="DA17" s="85">
        <v>278559</v>
      </c>
      <c r="DB17" s="85">
        <v>281806</v>
      </c>
      <c r="DC17" s="85">
        <v>289399</v>
      </c>
      <c r="DD17" s="85">
        <v>299639</v>
      </c>
      <c r="DE17" s="85">
        <v>297505</v>
      </c>
      <c r="DF17" s="85">
        <v>291613</v>
      </c>
      <c r="DG17" s="85">
        <v>291885</v>
      </c>
      <c r="DH17" s="85">
        <v>285683</v>
      </c>
      <c r="DI17" s="85">
        <v>267016</v>
      </c>
      <c r="DJ17" s="85">
        <v>262990</v>
      </c>
      <c r="DK17" s="85">
        <v>261904</v>
      </c>
      <c r="DL17" s="85">
        <v>268587</v>
      </c>
      <c r="DM17" s="85">
        <v>272275</v>
      </c>
      <c r="DN17" s="85">
        <v>264802</v>
      </c>
      <c r="DO17" s="85">
        <v>271252</v>
      </c>
      <c r="DP17" s="85">
        <v>274174</v>
      </c>
      <c r="DQ17" s="85">
        <v>277056</v>
      </c>
      <c r="DR17" s="85">
        <v>277300</v>
      </c>
      <c r="DS17" s="85">
        <v>268739</v>
      </c>
      <c r="DT17" s="85">
        <v>271416</v>
      </c>
      <c r="DU17" s="85">
        <v>272377</v>
      </c>
      <c r="DV17" s="85">
        <v>252205</v>
      </c>
      <c r="DW17" s="85">
        <v>268599</v>
      </c>
      <c r="DX17" s="85">
        <v>272984</v>
      </c>
      <c r="DY17" s="85">
        <v>274228</v>
      </c>
      <c r="DZ17" s="85">
        <v>278674</v>
      </c>
      <c r="EA17" s="85">
        <v>231190</v>
      </c>
      <c r="EB17" s="85">
        <v>254179</v>
      </c>
      <c r="EC17" s="85">
        <v>261895</v>
      </c>
      <c r="ED17" s="85">
        <v>281588</v>
      </c>
      <c r="EE17" s="85">
        <v>293283</v>
      </c>
      <c r="EF17" s="85">
        <v>304477</v>
      </c>
      <c r="EG17" s="85">
        <v>307623</v>
      </c>
      <c r="EH17" s="85">
        <v>309950</v>
      </c>
      <c r="EI17" s="85">
        <v>289103</v>
      </c>
      <c r="EJ17" s="85">
        <v>259165</v>
      </c>
      <c r="EK17" s="85">
        <v>243340</v>
      </c>
      <c r="EL17" s="85">
        <v>252146</v>
      </c>
      <c r="EM17" s="85">
        <v>252586</v>
      </c>
      <c r="EN17" s="85">
        <v>253541</v>
      </c>
      <c r="EO17" s="85">
        <v>241893</v>
      </c>
      <c r="EP17" s="85">
        <v>255601</v>
      </c>
    </row>
    <row r="18" spans="1:146">
      <c r="A18" s="85" t="s">
        <v>2529</v>
      </c>
      <c r="B18" s="85" t="s">
        <v>331</v>
      </c>
      <c r="C18" s="85">
        <v>1000000</v>
      </c>
      <c r="D18" s="85" t="s">
        <v>332</v>
      </c>
      <c r="E18" s="85" t="s">
        <v>2530</v>
      </c>
      <c r="F18" s="89" t="s">
        <v>2531</v>
      </c>
      <c r="G18" s="85">
        <v>0</v>
      </c>
      <c r="H18" s="85">
        <v>0</v>
      </c>
      <c r="I18" s="85">
        <v>0</v>
      </c>
      <c r="J18" s="85">
        <v>0</v>
      </c>
      <c r="K18" s="85">
        <v>0</v>
      </c>
      <c r="L18" s="85">
        <v>0</v>
      </c>
      <c r="M18" s="85">
        <v>0</v>
      </c>
      <c r="N18" s="85">
        <v>0</v>
      </c>
      <c r="O18" s="85">
        <v>0</v>
      </c>
      <c r="P18" s="85">
        <v>0</v>
      </c>
      <c r="Q18" s="85">
        <v>0</v>
      </c>
      <c r="R18" s="85">
        <v>0</v>
      </c>
      <c r="S18" s="85">
        <v>0</v>
      </c>
      <c r="T18" s="85">
        <v>0</v>
      </c>
      <c r="U18" s="85">
        <v>0</v>
      </c>
      <c r="V18" s="85">
        <v>0</v>
      </c>
      <c r="W18" s="85">
        <v>133</v>
      </c>
      <c r="X18" s="85">
        <v>277</v>
      </c>
      <c r="Y18" s="85">
        <v>290</v>
      </c>
      <c r="Z18" s="85">
        <v>464</v>
      </c>
      <c r="AA18" s="85">
        <v>655</v>
      </c>
      <c r="AB18" s="85">
        <v>392</v>
      </c>
      <c r="AC18" s="85">
        <v>322</v>
      </c>
      <c r="AD18" s="85">
        <v>424</v>
      </c>
      <c r="AE18" s="85">
        <v>450</v>
      </c>
      <c r="AF18" s="85">
        <v>643</v>
      </c>
      <c r="AG18" s="85">
        <v>774</v>
      </c>
      <c r="AH18" s="85">
        <v>1052</v>
      </c>
      <c r="AI18" s="85">
        <v>1359</v>
      </c>
      <c r="AJ18" s="85">
        <v>1560</v>
      </c>
      <c r="AK18" s="85">
        <v>1739</v>
      </c>
      <c r="AL18" s="85">
        <v>2401</v>
      </c>
      <c r="AM18" s="85">
        <v>2751</v>
      </c>
      <c r="AN18" s="85">
        <v>3636</v>
      </c>
      <c r="AO18" s="85">
        <v>4941</v>
      </c>
      <c r="AP18" s="85">
        <v>6702</v>
      </c>
      <c r="AQ18" s="85">
        <v>8213</v>
      </c>
      <c r="AR18" s="85">
        <v>9215</v>
      </c>
      <c r="AS18" s="85">
        <v>9799</v>
      </c>
      <c r="AT18" s="85">
        <v>15564</v>
      </c>
      <c r="AU18" s="85">
        <v>16415</v>
      </c>
      <c r="AV18" s="85">
        <v>20625</v>
      </c>
      <c r="AW18" s="85">
        <v>21063</v>
      </c>
      <c r="AX18" s="85">
        <v>33862</v>
      </c>
      <c r="AY18" s="85">
        <v>36793</v>
      </c>
      <c r="AZ18" s="85">
        <v>46090</v>
      </c>
      <c r="BA18" s="85">
        <v>49702</v>
      </c>
      <c r="BB18" s="85">
        <v>65585</v>
      </c>
      <c r="BC18" s="85">
        <v>66006</v>
      </c>
      <c r="BD18" s="85">
        <v>75560</v>
      </c>
      <c r="BE18" s="85">
        <v>64345</v>
      </c>
      <c r="BF18" s="85">
        <v>82992</v>
      </c>
      <c r="BG18" s="85">
        <v>88203</v>
      </c>
      <c r="BH18" s="85">
        <v>88951</v>
      </c>
      <c r="BI18" s="85">
        <v>82259</v>
      </c>
      <c r="BJ18" s="85">
        <v>102142</v>
      </c>
      <c r="BK18" s="85">
        <v>100831</v>
      </c>
      <c r="BL18" s="85">
        <v>121572</v>
      </c>
      <c r="BM18" s="85">
        <v>119753</v>
      </c>
      <c r="BN18" s="85">
        <v>150983</v>
      </c>
      <c r="BO18" s="85">
        <v>161704</v>
      </c>
      <c r="BP18" s="85">
        <v>178537</v>
      </c>
      <c r="BQ18" s="85">
        <v>181392</v>
      </c>
      <c r="BR18" s="85">
        <v>227539</v>
      </c>
      <c r="BS18" s="85">
        <v>231307</v>
      </c>
      <c r="BT18" s="85">
        <v>245299</v>
      </c>
      <c r="BU18" s="85">
        <v>262858</v>
      </c>
      <c r="BV18" s="85">
        <v>300819</v>
      </c>
      <c r="BW18" s="85">
        <v>329207</v>
      </c>
      <c r="BX18" s="85">
        <v>345705</v>
      </c>
      <c r="BY18" s="85">
        <v>361698</v>
      </c>
      <c r="BZ18" s="85">
        <v>422550</v>
      </c>
      <c r="CA18" s="85">
        <v>444260</v>
      </c>
      <c r="CB18" s="85">
        <v>485926</v>
      </c>
      <c r="CC18" s="85">
        <v>551101</v>
      </c>
      <c r="CD18" s="85">
        <v>608422</v>
      </c>
      <c r="CE18" s="85">
        <v>571108</v>
      </c>
      <c r="CF18" s="85">
        <v>578066</v>
      </c>
      <c r="CG18" s="85">
        <v>579509</v>
      </c>
      <c r="CH18" s="85">
        <v>531286</v>
      </c>
      <c r="CI18" s="85">
        <v>482019</v>
      </c>
      <c r="CJ18" s="85">
        <v>590338</v>
      </c>
      <c r="CK18" s="85">
        <v>693376</v>
      </c>
      <c r="CL18" s="85">
        <v>777128</v>
      </c>
      <c r="CM18" s="85">
        <v>805364</v>
      </c>
      <c r="CN18" s="85">
        <v>772206</v>
      </c>
      <c r="CO18" s="85">
        <v>882745</v>
      </c>
      <c r="CP18" s="85">
        <v>991989</v>
      </c>
      <c r="CQ18" s="85">
        <v>1055034</v>
      </c>
      <c r="CR18" s="85">
        <v>1077345</v>
      </c>
      <c r="CS18" s="85">
        <v>951457</v>
      </c>
      <c r="CT18" s="85">
        <v>1048141</v>
      </c>
      <c r="CU18" s="85">
        <v>1193177</v>
      </c>
      <c r="CV18" s="85">
        <v>1166660</v>
      </c>
      <c r="CW18" s="85">
        <v>1281125</v>
      </c>
      <c r="CX18" s="85">
        <v>1337122</v>
      </c>
      <c r="CY18" s="85">
        <v>1446268</v>
      </c>
      <c r="CZ18" s="85">
        <v>1417649</v>
      </c>
      <c r="DA18" s="85">
        <v>1541948</v>
      </c>
      <c r="DB18" s="85">
        <v>1674713</v>
      </c>
      <c r="DC18" s="85">
        <v>1710738</v>
      </c>
      <c r="DD18" s="85">
        <v>1831962</v>
      </c>
      <c r="DE18" s="85">
        <v>1831035</v>
      </c>
      <c r="DF18" s="85">
        <v>1974551</v>
      </c>
      <c r="DG18" s="85">
        <v>2063204</v>
      </c>
      <c r="DH18" s="85">
        <v>2083140</v>
      </c>
      <c r="DI18" s="85">
        <v>1955834</v>
      </c>
      <c r="DJ18" s="85">
        <v>2100680</v>
      </c>
      <c r="DK18" s="85">
        <v>2154998</v>
      </c>
      <c r="DL18" s="85">
        <v>2229526</v>
      </c>
      <c r="DM18" s="85">
        <v>2387532</v>
      </c>
      <c r="DN18" s="85">
        <v>2524541</v>
      </c>
      <c r="DO18" s="85">
        <v>2774752</v>
      </c>
      <c r="DP18" s="85">
        <v>2944343</v>
      </c>
      <c r="DQ18" s="85">
        <v>3137550</v>
      </c>
      <c r="DR18" s="85">
        <v>3401019</v>
      </c>
      <c r="DS18" s="85">
        <v>3411600</v>
      </c>
      <c r="DT18" s="85">
        <v>3497885</v>
      </c>
      <c r="DU18" s="85">
        <v>3700859</v>
      </c>
      <c r="DV18" s="85">
        <v>3371154</v>
      </c>
      <c r="DW18" s="85">
        <v>3771298</v>
      </c>
      <c r="DX18" s="85">
        <v>3933355</v>
      </c>
      <c r="DY18" s="85">
        <v>4024327</v>
      </c>
      <c r="DZ18" s="85">
        <v>4396207</v>
      </c>
      <c r="EA18" s="85">
        <v>3639718</v>
      </c>
      <c r="EB18" s="85">
        <v>4355705</v>
      </c>
      <c r="EC18" s="85">
        <v>4725232</v>
      </c>
      <c r="ED18" s="85">
        <v>5449361</v>
      </c>
      <c r="EE18" s="85">
        <v>5909740</v>
      </c>
      <c r="EF18" s="85">
        <v>6491253</v>
      </c>
      <c r="EG18" s="85">
        <v>6580569</v>
      </c>
      <c r="EH18" s="85">
        <v>7190515</v>
      </c>
      <c r="EI18" s="85">
        <v>7014507</v>
      </c>
      <c r="EJ18" s="85">
        <v>6156507</v>
      </c>
      <c r="EK18" s="85">
        <v>5892050</v>
      </c>
      <c r="EL18" s="85">
        <v>6476915</v>
      </c>
      <c r="EM18" s="85">
        <v>6882596</v>
      </c>
      <c r="EN18" s="85">
        <v>7299510</v>
      </c>
      <c r="EO18" s="85">
        <v>7134291</v>
      </c>
      <c r="EP18" s="85">
        <v>8085407</v>
      </c>
    </row>
    <row r="19" spans="1:146">
      <c r="A19" s="85" t="s">
        <v>2532</v>
      </c>
      <c r="B19" s="85" t="s">
        <v>331</v>
      </c>
      <c r="C19" s="85">
        <v>1000000</v>
      </c>
      <c r="D19" s="85" t="s">
        <v>332</v>
      </c>
      <c r="E19" s="85" t="s">
        <v>2533</v>
      </c>
      <c r="F19" s="89" t="s">
        <v>2534</v>
      </c>
      <c r="G19" s="85">
        <v>7346</v>
      </c>
      <c r="H19" s="85">
        <v>9460</v>
      </c>
      <c r="I19" s="85">
        <v>18544</v>
      </c>
      <c r="J19" s="85">
        <v>16974</v>
      </c>
      <c r="K19" s="85">
        <v>16839</v>
      </c>
      <c r="L19" s="85">
        <v>19441</v>
      </c>
      <c r="M19" s="85">
        <v>14162</v>
      </c>
      <c r="N19" s="85">
        <v>15928</v>
      </c>
      <c r="O19" s="85">
        <v>22020</v>
      </c>
      <c r="P19" s="85">
        <v>23240</v>
      </c>
      <c r="Q19" s="85">
        <v>29469</v>
      </c>
      <c r="R19" s="85">
        <v>33985</v>
      </c>
      <c r="S19" s="85">
        <v>31180</v>
      </c>
      <c r="T19" s="85">
        <v>30162</v>
      </c>
      <c r="U19" s="85">
        <v>32141</v>
      </c>
      <c r="V19" s="85">
        <v>35792</v>
      </c>
      <c r="W19" s="85">
        <v>35133</v>
      </c>
      <c r="X19" s="85">
        <v>36513</v>
      </c>
      <c r="Y19" s="85">
        <v>34601</v>
      </c>
      <c r="Z19" s="85">
        <v>34388</v>
      </c>
      <c r="AA19" s="85">
        <v>34193</v>
      </c>
      <c r="AB19" s="85">
        <v>36764</v>
      </c>
      <c r="AC19" s="85">
        <v>33907</v>
      </c>
      <c r="AD19" s="85">
        <v>31762</v>
      </c>
      <c r="AE19" s="85">
        <v>36098</v>
      </c>
      <c r="AF19" s="85">
        <v>41632</v>
      </c>
      <c r="AG19" s="85">
        <v>44454</v>
      </c>
      <c r="AH19" s="85">
        <v>53046</v>
      </c>
      <c r="AI19" s="85">
        <v>56990</v>
      </c>
      <c r="AJ19" s="85">
        <v>58072</v>
      </c>
      <c r="AK19" s="85">
        <v>61828</v>
      </c>
      <c r="AL19" s="85">
        <v>68214</v>
      </c>
      <c r="AM19" s="85">
        <v>66412</v>
      </c>
      <c r="AN19" s="85">
        <v>80003</v>
      </c>
      <c r="AO19" s="85">
        <v>85270</v>
      </c>
      <c r="AP19" s="85">
        <v>98984</v>
      </c>
      <c r="AQ19" s="85">
        <v>107867</v>
      </c>
      <c r="AR19" s="85">
        <v>105564</v>
      </c>
      <c r="AS19" s="85">
        <v>108501</v>
      </c>
      <c r="AT19" s="85">
        <v>130153</v>
      </c>
      <c r="AU19" s="85">
        <v>119051</v>
      </c>
      <c r="AV19" s="85">
        <v>119271</v>
      </c>
      <c r="AW19" s="85">
        <v>109043</v>
      </c>
      <c r="AX19" s="85">
        <v>105992</v>
      </c>
      <c r="AY19" s="85">
        <v>95857</v>
      </c>
      <c r="AZ19" s="85">
        <v>89386</v>
      </c>
      <c r="BA19" s="85">
        <v>120521</v>
      </c>
      <c r="BB19" s="85">
        <v>150683</v>
      </c>
      <c r="BC19" s="85">
        <v>141436</v>
      </c>
      <c r="BD19" s="85">
        <v>149334</v>
      </c>
      <c r="BE19" s="85">
        <v>143866</v>
      </c>
      <c r="BF19" s="85">
        <v>141601</v>
      </c>
      <c r="BG19" s="85">
        <v>142724</v>
      </c>
      <c r="BH19" s="85">
        <v>134232</v>
      </c>
      <c r="BI19" s="85">
        <v>115752</v>
      </c>
      <c r="BJ19" s="85">
        <v>124454</v>
      </c>
      <c r="BK19" s="85">
        <v>122259</v>
      </c>
      <c r="BL19" s="85">
        <v>122110</v>
      </c>
      <c r="BM19" s="85">
        <v>125821</v>
      </c>
      <c r="BN19" s="85">
        <v>133489</v>
      </c>
      <c r="BO19" s="85">
        <v>134842</v>
      </c>
      <c r="BP19" s="85">
        <v>133521</v>
      </c>
      <c r="BQ19" s="85">
        <v>128649</v>
      </c>
      <c r="BR19" s="85">
        <v>145691</v>
      </c>
      <c r="BS19" s="85">
        <v>119901</v>
      </c>
      <c r="BT19" s="85">
        <v>125497</v>
      </c>
      <c r="BU19" s="85">
        <v>107253</v>
      </c>
      <c r="BV19" s="85">
        <v>118035</v>
      </c>
      <c r="BW19" s="85">
        <v>116026</v>
      </c>
      <c r="BX19" s="85">
        <v>110286</v>
      </c>
      <c r="BY19" s="85">
        <v>124038</v>
      </c>
      <c r="BZ19" s="85">
        <v>127389</v>
      </c>
      <c r="CA19" s="85">
        <v>113574</v>
      </c>
      <c r="CB19" s="85">
        <v>130125</v>
      </c>
      <c r="CC19" s="85">
        <v>121219</v>
      </c>
      <c r="CD19" s="85">
        <v>73843</v>
      </c>
      <c r="CE19" s="85">
        <v>51113</v>
      </c>
      <c r="CF19" s="85">
        <v>40641</v>
      </c>
      <c r="CG19" s="85">
        <v>8757</v>
      </c>
      <c r="CH19" s="85">
        <v>12814</v>
      </c>
      <c r="CI19" s="85">
        <v>15616</v>
      </c>
      <c r="CJ19" s="85">
        <v>20627</v>
      </c>
      <c r="CK19" s="85">
        <v>22790</v>
      </c>
      <c r="CL19" s="85">
        <v>25060</v>
      </c>
      <c r="CM19" s="85">
        <v>25532</v>
      </c>
      <c r="CN19" s="85">
        <v>23171</v>
      </c>
      <c r="CO19" s="85">
        <v>23589</v>
      </c>
      <c r="CP19" s="85">
        <v>24131</v>
      </c>
      <c r="CQ19" s="85">
        <v>29167</v>
      </c>
      <c r="CR19" s="85">
        <v>35252</v>
      </c>
      <c r="CS19" s="85">
        <v>32636</v>
      </c>
      <c r="CT19" s="85">
        <v>32906</v>
      </c>
      <c r="CU19" s="85">
        <v>34109</v>
      </c>
      <c r="CV19" s="85">
        <v>33736</v>
      </c>
      <c r="CW19" s="85">
        <v>33626</v>
      </c>
      <c r="CX19" s="85">
        <v>34180</v>
      </c>
      <c r="CY19" s="85">
        <v>36252</v>
      </c>
      <c r="CZ19" s="85">
        <v>38325</v>
      </c>
      <c r="DA19" s="85">
        <v>39554</v>
      </c>
      <c r="DB19" s="85">
        <v>42855</v>
      </c>
      <c r="DC19" s="85">
        <v>43534</v>
      </c>
      <c r="DD19" s="85">
        <v>36569</v>
      </c>
      <c r="DE19" s="85">
        <v>34541</v>
      </c>
      <c r="DF19" s="85">
        <v>34122</v>
      </c>
      <c r="DG19" s="85">
        <v>34224</v>
      </c>
      <c r="DH19" s="85">
        <v>34610</v>
      </c>
      <c r="DI19" s="85">
        <v>33471</v>
      </c>
      <c r="DJ19" s="85">
        <v>32068</v>
      </c>
      <c r="DK19" s="85">
        <v>31641</v>
      </c>
      <c r="DL19" s="85">
        <v>32543</v>
      </c>
      <c r="DM19" s="85">
        <v>32606</v>
      </c>
      <c r="DN19" s="85">
        <v>38106</v>
      </c>
      <c r="DO19" s="85">
        <v>36342</v>
      </c>
      <c r="DP19" s="85">
        <v>35680</v>
      </c>
      <c r="DQ19" s="85">
        <v>36876</v>
      </c>
      <c r="DR19" s="85">
        <v>36215</v>
      </c>
      <c r="DS19" s="85">
        <v>34164</v>
      </c>
      <c r="DT19" s="85">
        <v>34468</v>
      </c>
      <c r="DU19" s="85">
        <v>34032</v>
      </c>
      <c r="DV19" s="85">
        <v>32041</v>
      </c>
      <c r="DW19" s="85">
        <v>35835</v>
      </c>
      <c r="DX19" s="85">
        <v>35491</v>
      </c>
      <c r="DY19" s="85">
        <v>37055</v>
      </c>
      <c r="DZ19" s="85">
        <v>35931</v>
      </c>
      <c r="EA19" s="85">
        <v>31933</v>
      </c>
      <c r="EB19" s="85">
        <v>33109</v>
      </c>
      <c r="EC19" s="85">
        <v>33178</v>
      </c>
      <c r="ED19" s="85">
        <v>35552</v>
      </c>
      <c r="EE19" s="85">
        <v>36512</v>
      </c>
      <c r="EF19" s="85">
        <v>36026</v>
      </c>
      <c r="EG19" s="85">
        <v>33662</v>
      </c>
      <c r="EH19" s="85">
        <v>34105</v>
      </c>
      <c r="EI19" s="85">
        <v>33334</v>
      </c>
      <c r="EJ19" s="85">
        <v>31626</v>
      </c>
      <c r="EK19" s="85">
        <v>31303</v>
      </c>
      <c r="EL19" s="85">
        <v>31572</v>
      </c>
      <c r="EM19" s="85">
        <v>30897</v>
      </c>
      <c r="EN19" s="85">
        <v>31728</v>
      </c>
      <c r="EO19" s="85">
        <v>31529</v>
      </c>
      <c r="EP19" s="85">
        <v>33795</v>
      </c>
    </row>
    <row r="20" spans="1:146">
      <c r="A20" s="85" t="s">
        <v>2535</v>
      </c>
      <c r="B20" s="85" t="s">
        <v>331</v>
      </c>
      <c r="C20" s="85">
        <v>1000000</v>
      </c>
      <c r="D20" s="85" t="s">
        <v>332</v>
      </c>
      <c r="E20" s="85" t="s">
        <v>2536</v>
      </c>
      <c r="F20" s="89" t="s">
        <v>2537</v>
      </c>
      <c r="G20" s="85">
        <v>109</v>
      </c>
      <c r="H20" s="85">
        <v>106</v>
      </c>
      <c r="I20" s="85">
        <v>88</v>
      </c>
      <c r="J20" s="85">
        <v>76</v>
      </c>
      <c r="K20" s="85">
        <v>60</v>
      </c>
      <c r="L20" s="85">
        <v>45</v>
      </c>
      <c r="M20" s="85">
        <v>28</v>
      </c>
      <c r="N20" s="85">
        <v>14</v>
      </c>
      <c r="O20" s="85">
        <v>24</v>
      </c>
      <c r="P20" s="85">
        <v>26</v>
      </c>
      <c r="Q20" s="85">
        <v>18</v>
      </c>
      <c r="R20" s="85">
        <v>15</v>
      </c>
      <c r="S20" s="85">
        <v>17</v>
      </c>
      <c r="T20" s="85">
        <v>14</v>
      </c>
      <c r="U20" s="85">
        <v>16</v>
      </c>
      <c r="V20" s="85">
        <v>25</v>
      </c>
      <c r="W20" s="85">
        <v>27</v>
      </c>
      <c r="X20" s="85">
        <v>25</v>
      </c>
      <c r="Y20" s="85">
        <v>28</v>
      </c>
      <c r="Z20" s="85">
        <v>27</v>
      </c>
      <c r="AA20" s="85">
        <v>28</v>
      </c>
      <c r="AB20" s="85">
        <v>29</v>
      </c>
      <c r="AC20" s="85">
        <v>30</v>
      </c>
      <c r="AD20" s="85">
        <v>28</v>
      </c>
      <c r="AE20" s="85">
        <v>787</v>
      </c>
      <c r="AF20" s="85">
        <v>999</v>
      </c>
      <c r="AG20" s="85">
        <v>1094</v>
      </c>
      <c r="AH20" s="85">
        <v>1149</v>
      </c>
      <c r="AI20" s="85">
        <v>1626</v>
      </c>
      <c r="AJ20" s="85">
        <v>1982</v>
      </c>
      <c r="AK20" s="85">
        <v>2156</v>
      </c>
      <c r="AL20" s="85">
        <v>2899</v>
      </c>
      <c r="AM20" s="85">
        <v>3163</v>
      </c>
      <c r="AN20" s="85">
        <v>3801</v>
      </c>
      <c r="AO20" s="85">
        <v>4041</v>
      </c>
      <c r="AP20" s="85">
        <v>4090</v>
      </c>
      <c r="AQ20" s="85">
        <v>6118</v>
      </c>
      <c r="AR20" s="85">
        <v>7296</v>
      </c>
      <c r="AS20" s="85">
        <v>5690</v>
      </c>
      <c r="AT20" s="85">
        <v>4472</v>
      </c>
      <c r="AU20" s="85">
        <v>4136</v>
      </c>
      <c r="AV20" s="85">
        <v>4796</v>
      </c>
      <c r="AW20" s="85">
        <v>3950</v>
      </c>
      <c r="AX20" s="85">
        <v>3093</v>
      </c>
      <c r="AY20" s="85">
        <v>2127</v>
      </c>
      <c r="AZ20" s="85">
        <v>2213</v>
      </c>
      <c r="BA20" s="85">
        <v>2408</v>
      </c>
      <c r="BB20" s="85">
        <v>1715</v>
      </c>
      <c r="BC20" s="85">
        <v>3130</v>
      </c>
      <c r="BD20" s="85">
        <v>4270</v>
      </c>
      <c r="BE20" s="85">
        <v>4435</v>
      </c>
      <c r="BF20" s="85">
        <v>4482</v>
      </c>
      <c r="BG20" s="85">
        <v>6780</v>
      </c>
      <c r="BH20" s="85">
        <v>8428</v>
      </c>
      <c r="BI20" s="85">
        <v>8153</v>
      </c>
      <c r="BJ20" s="85">
        <v>6652</v>
      </c>
      <c r="BK20" s="85">
        <v>7934</v>
      </c>
      <c r="BL20" s="85">
        <v>9763</v>
      </c>
      <c r="BM20" s="85">
        <v>10215</v>
      </c>
      <c r="BN20" s="85">
        <v>12638</v>
      </c>
      <c r="BO20" s="85">
        <v>15002</v>
      </c>
      <c r="BP20" s="85">
        <v>15026</v>
      </c>
      <c r="BQ20" s="85">
        <v>21490</v>
      </c>
      <c r="BR20" s="85">
        <v>24597</v>
      </c>
      <c r="BS20" s="85">
        <v>25279</v>
      </c>
      <c r="BT20" s="85">
        <v>27271</v>
      </c>
      <c r="BU20" s="85">
        <v>23241</v>
      </c>
      <c r="BV20" s="85">
        <v>26569</v>
      </c>
      <c r="BW20" s="85">
        <v>24476</v>
      </c>
      <c r="BX20" s="85">
        <v>26025</v>
      </c>
      <c r="BY20" s="85">
        <v>26857</v>
      </c>
      <c r="BZ20" s="85">
        <v>26563</v>
      </c>
      <c r="CA20" s="85">
        <v>26709</v>
      </c>
      <c r="CB20" s="85">
        <v>22947</v>
      </c>
      <c r="CC20" s="85">
        <v>18375</v>
      </c>
      <c r="CD20" s="85">
        <v>21193</v>
      </c>
      <c r="CE20" s="85">
        <v>17842</v>
      </c>
      <c r="CF20" s="85">
        <v>18949</v>
      </c>
      <c r="CG20" s="85">
        <v>16195</v>
      </c>
      <c r="CH20" s="85">
        <v>16627</v>
      </c>
      <c r="CI20" s="85">
        <v>15014</v>
      </c>
      <c r="CJ20" s="85">
        <v>18904</v>
      </c>
      <c r="CK20" s="85">
        <v>24802</v>
      </c>
      <c r="CL20" s="85">
        <v>23964</v>
      </c>
      <c r="CM20" s="85">
        <v>24065</v>
      </c>
      <c r="CN20" s="85">
        <v>24889</v>
      </c>
      <c r="CO20" s="85">
        <v>27781</v>
      </c>
      <c r="CP20" s="85">
        <v>31198</v>
      </c>
      <c r="CQ20" s="85">
        <v>54450</v>
      </c>
      <c r="CR20" s="85">
        <v>54234</v>
      </c>
      <c r="CS20" s="85">
        <v>53125</v>
      </c>
      <c r="CT20" s="85">
        <v>52633</v>
      </c>
      <c r="CU20" s="85">
        <v>57466</v>
      </c>
      <c r="CV20" s="85">
        <v>61159</v>
      </c>
      <c r="CW20" s="85">
        <v>67067</v>
      </c>
      <c r="CX20" s="85">
        <v>64277</v>
      </c>
      <c r="CY20" s="85">
        <v>73799</v>
      </c>
      <c r="CZ20" s="85">
        <v>69975</v>
      </c>
      <c r="DA20" s="85">
        <v>65020</v>
      </c>
      <c r="DB20" s="85">
        <v>69096</v>
      </c>
      <c r="DC20" s="85">
        <v>73445</v>
      </c>
      <c r="DD20" s="85">
        <v>78061</v>
      </c>
      <c r="DE20" s="85">
        <v>74052</v>
      </c>
      <c r="DF20" s="85">
        <v>75522</v>
      </c>
      <c r="DG20" s="85">
        <v>76873</v>
      </c>
      <c r="DH20" s="85">
        <v>73535</v>
      </c>
      <c r="DI20" s="85">
        <v>70694</v>
      </c>
      <c r="DJ20" s="85">
        <v>66627</v>
      </c>
      <c r="DK20" s="85">
        <v>67161</v>
      </c>
      <c r="DL20" s="85">
        <v>69629</v>
      </c>
      <c r="DM20" s="85">
        <v>92236</v>
      </c>
      <c r="DN20" s="85">
        <v>92810</v>
      </c>
      <c r="DO20" s="85">
        <v>96916</v>
      </c>
      <c r="DP20" s="85">
        <v>102223</v>
      </c>
      <c r="DQ20" s="85">
        <v>105900</v>
      </c>
      <c r="DR20" s="85">
        <v>104284</v>
      </c>
      <c r="DS20" s="85">
        <v>101307</v>
      </c>
      <c r="DT20" s="85">
        <v>103777</v>
      </c>
      <c r="DU20" s="85">
        <v>106667</v>
      </c>
      <c r="DV20" s="85">
        <v>105515</v>
      </c>
      <c r="DW20" s="85">
        <v>116722</v>
      </c>
      <c r="DX20" s="85">
        <v>115961</v>
      </c>
      <c r="DY20" s="85">
        <v>117224</v>
      </c>
      <c r="DZ20" s="85">
        <v>89758</v>
      </c>
      <c r="EA20" s="85">
        <v>39449</v>
      </c>
      <c r="EB20" s="85">
        <v>53987</v>
      </c>
      <c r="EC20" s="85">
        <v>56493</v>
      </c>
      <c r="ED20" s="85">
        <v>69314</v>
      </c>
      <c r="EE20" s="85">
        <v>77387</v>
      </c>
      <c r="EF20" s="85">
        <v>82401</v>
      </c>
      <c r="EG20" s="85">
        <v>79939</v>
      </c>
      <c r="EH20" s="85">
        <v>82266</v>
      </c>
      <c r="EI20" s="85">
        <v>78908</v>
      </c>
      <c r="EJ20" s="85">
        <v>66460</v>
      </c>
      <c r="EK20" s="85">
        <v>54255</v>
      </c>
      <c r="EL20" s="85">
        <v>59727</v>
      </c>
      <c r="EM20" s="85">
        <v>58637</v>
      </c>
      <c r="EN20" s="85">
        <v>63227</v>
      </c>
      <c r="EO20" s="85">
        <v>61093</v>
      </c>
      <c r="EP20" s="85">
        <v>63517</v>
      </c>
    </row>
    <row r="21" spans="1:146">
      <c r="A21" s="85" t="s">
        <v>2538</v>
      </c>
      <c r="B21" s="85" t="s">
        <v>331</v>
      </c>
      <c r="C21" s="85">
        <v>1000000</v>
      </c>
      <c r="D21" s="85" t="s">
        <v>332</v>
      </c>
      <c r="E21" s="85" t="s">
        <v>2539</v>
      </c>
      <c r="F21" s="89" t="s">
        <v>2540</v>
      </c>
      <c r="G21" s="85">
        <v>109</v>
      </c>
      <c r="H21" s="85">
        <v>106</v>
      </c>
      <c r="I21" s="85">
        <v>88</v>
      </c>
      <c r="J21" s="85">
        <v>76</v>
      </c>
      <c r="K21" s="85">
        <v>60</v>
      </c>
      <c r="L21" s="85">
        <v>45</v>
      </c>
      <c r="M21" s="85">
        <v>28</v>
      </c>
      <c r="N21" s="85">
        <v>14</v>
      </c>
      <c r="O21" s="85">
        <v>24</v>
      </c>
      <c r="P21" s="85">
        <v>26</v>
      </c>
      <c r="Q21" s="85">
        <v>18</v>
      </c>
      <c r="R21" s="85">
        <v>15</v>
      </c>
      <c r="S21" s="85">
        <v>17</v>
      </c>
      <c r="T21" s="85">
        <v>14</v>
      </c>
      <c r="U21" s="85">
        <v>16</v>
      </c>
      <c r="V21" s="85">
        <v>25</v>
      </c>
      <c r="W21" s="85">
        <v>27</v>
      </c>
      <c r="X21" s="85">
        <v>25</v>
      </c>
      <c r="Y21" s="85">
        <v>28</v>
      </c>
      <c r="Z21" s="85">
        <v>27</v>
      </c>
      <c r="AA21" s="85">
        <v>28</v>
      </c>
      <c r="AB21" s="85">
        <v>29</v>
      </c>
      <c r="AC21" s="85">
        <v>30</v>
      </c>
      <c r="AD21" s="85">
        <v>28</v>
      </c>
      <c r="AE21" s="85">
        <v>787</v>
      </c>
      <c r="AF21" s="85">
        <v>999</v>
      </c>
      <c r="AG21" s="85">
        <v>1094</v>
      </c>
      <c r="AH21" s="85">
        <v>1149</v>
      </c>
      <c r="AI21" s="85">
        <v>1626</v>
      </c>
      <c r="AJ21" s="85">
        <v>1982</v>
      </c>
      <c r="AK21" s="85">
        <v>2156</v>
      </c>
      <c r="AL21" s="85">
        <v>2729</v>
      </c>
      <c r="AM21" s="85">
        <v>2918</v>
      </c>
      <c r="AN21" s="85">
        <v>3514</v>
      </c>
      <c r="AO21" s="85">
        <v>3727</v>
      </c>
      <c r="AP21" s="85">
        <v>3785</v>
      </c>
      <c r="AQ21" s="85">
        <v>4800</v>
      </c>
      <c r="AR21" s="85">
        <v>5504</v>
      </c>
      <c r="AS21" s="85">
        <v>4186</v>
      </c>
      <c r="AT21" s="85">
        <v>2770</v>
      </c>
      <c r="AU21" s="85">
        <v>3021</v>
      </c>
      <c r="AV21" s="85">
        <v>3412</v>
      </c>
      <c r="AW21" s="85">
        <v>3259</v>
      </c>
      <c r="AX21" s="85">
        <v>2936</v>
      </c>
      <c r="AY21" s="85">
        <v>1495</v>
      </c>
      <c r="AZ21" s="85">
        <v>1439</v>
      </c>
      <c r="BA21" s="85">
        <v>1552</v>
      </c>
      <c r="BB21" s="85">
        <v>1526</v>
      </c>
      <c r="BC21" s="85">
        <v>2068</v>
      </c>
      <c r="BD21" s="85">
        <v>2882</v>
      </c>
      <c r="BE21" s="85">
        <v>3108</v>
      </c>
      <c r="BF21" s="85">
        <v>3885</v>
      </c>
      <c r="BG21" s="85">
        <v>5077</v>
      </c>
      <c r="BH21" s="85">
        <v>6460</v>
      </c>
      <c r="BI21" s="85">
        <v>6313</v>
      </c>
      <c r="BJ21" s="85">
        <v>6157</v>
      </c>
      <c r="BK21" s="85">
        <v>5929</v>
      </c>
      <c r="BL21" s="85">
        <v>7221</v>
      </c>
      <c r="BM21" s="85">
        <v>7452</v>
      </c>
      <c r="BN21" s="85">
        <v>8916</v>
      </c>
      <c r="BO21" s="85">
        <v>11012</v>
      </c>
      <c r="BP21" s="85">
        <v>11218</v>
      </c>
      <c r="BQ21" s="85">
        <v>16474</v>
      </c>
      <c r="BR21" s="85">
        <v>18812</v>
      </c>
      <c r="BS21" s="85">
        <v>19118</v>
      </c>
      <c r="BT21" s="85">
        <v>20518</v>
      </c>
      <c r="BU21" s="85">
        <v>17251</v>
      </c>
      <c r="BV21" s="85">
        <v>19753</v>
      </c>
      <c r="BW21" s="85">
        <v>17659</v>
      </c>
      <c r="BX21" s="85">
        <v>19168</v>
      </c>
      <c r="BY21" s="85">
        <v>19681</v>
      </c>
      <c r="BZ21" s="85">
        <v>18548</v>
      </c>
      <c r="CA21" s="85">
        <v>19125</v>
      </c>
      <c r="CB21" s="85">
        <v>16592</v>
      </c>
      <c r="CC21" s="85">
        <v>13541</v>
      </c>
      <c r="CD21" s="85">
        <v>16178</v>
      </c>
      <c r="CE21" s="85">
        <v>14455</v>
      </c>
      <c r="CF21" s="85">
        <v>15682</v>
      </c>
      <c r="CG21" s="85">
        <v>13900</v>
      </c>
      <c r="CH21" s="85">
        <v>14796</v>
      </c>
      <c r="CI21" s="85">
        <v>13494</v>
      </c>
      <c r="CJ21" s="85">
        <v>17162</v>
      </c>
      <c r="CK21" s="85">
        <v>22676</v>
      </c>
      <c r="CL21" s="85">
        <v>22333</v>
      </c>
      <c r="CM21" s="85">
        <v>22189</v>
      </c>
      <c r="CN21" s="85">
        <v>23013</v>
      </c>
      <c r="CO21" s="85">
        <v>25784</v>
      </c>
      <c r="CP21" s="85">
        <v>28849</v>
      </c>
      <c r="CQ21" s="85">
        <v>51686</v>
      </c>
      <c r="CR21" s="85">
        <v>51468</v>
      </c>
      <c r="CS21" s="85">
        <v>50667</v>
      </c>
      <c r="CT21" s="85">
        <v>50389</v>
      </c>
      <c r="CU21" s="85">
        <v>54580</v>
      </c>
      <c r="CV21" s="85">
        <v>58084</v>
      </c>
      <c r="CW21" s="85">
        <v>63600</v>
      </c>
      <c r="CX21" s="85">
        <v>61230</v>
      </c>
      <c r="CY21" s="85">
        <v>69461</v>
      </c>
      <c r="CZ21" s="85">
        <v>66266</v>
      </c>
      <c r="DA21" s="85">
        <v>61583</v>
      </c>
      <c r="DB21" s="85">
        <v>65626</v>
      </c>
      <c r="DC21" s="85">
        <v>70131</v>
      </c>
      <c r="DD21" s="85">
        <v>74673</v>
      </c>
      <c r="DE21" s="85">
        <v>71000</v>
      </c>
      <c r="DF21" s="85">
        <v>73324</v>
      </c>
      <c r="DG21" s="85">
        <v>73984</v>
      </c>
      <c r="DH21" s="85">
        <v>70726</v>
      </c>
      <c r="DI21" s="85">
        <v>68080</v>
      </c>
      <c r="DJ21" s="85">
        <v>64630</v>
      </c>
      <c r="DK21" s="85">
        <v>64648</v>
      </c>
      <c r="DL21" s="85">
        <v>66963</v>
      </c>
      <c r="DM21" s="85">
        <v>89428</v>
      </c>
      <c r="DN21" s="85">
        <v>90469</v>
      </c>
      <c r="DO21" s="85">
        <v>93790</v>
      </c>
      <c r="DP21" s="85">
        <v>98849</v>
      </c>
      <c r="DQ21" s="85">
        <v>102364</v>
      </c>
      <c r="DR21" s="85">
        <v>101221</v>
      </c>
      <c r="DS21" s="85">
        <v>97854</v>
      </c>
      <c r="DT21" s="85">
        <v>100242</v>
      </c>
      <c r="DU21" s="85">
        <v>102954</v>
      </c>
      <c r="DV21" s="85">
        <v>102185</v>
      </c>
      <c r="DW21" s="85">
        <v>112469</v>
      </c>
      <c r="DX21" s="85">
        <v>111804</v>
      </c>
      <c r="DY21" s="85">
        <v>112942</v>
      </c>
      <c r="DZ21" s="85">
        <v>85886</v>
      </c>
      <c r="EA21" s="85">
        <v>37737</v>
      </c>
      <c r="EB21" s="85">
        <v>51220</v>
      </c>
      <c r="EC21" s="85">
        <v>53258</v>
      </c>
      <c r="ED21" s="85">
        <v>65420</v>
      </c>
      <c r="EE21" s="85">
        <v>72764</v>
      </c>
      <c r="EF21" s="85">
        <v>77652</v>
      </c>
      <c r="EG21" s="85">
        <v>75230</v>
      </c>
      <c r="EH21" s="85">
        <v>77938</v>
      </c>
      <c r="EI21" s="85">
        <v>74183</v>
      </c>
      <c r="EJ21" s="85">
        <v>62432</v>
      </c>
      <c r="EK21" s="85">
        <v>50941</v>
      </c>
      <c r="EL21" s="85">
        <v>56808</v>
      </c>
      <c r="EM21" s="85">
        <v>54998</v>
      </c>
      <c r="EN21" s="85">
        <v>59211</v>
      </c>
      <c r="EO21" s="85">
        <v>57336</v>
      </c>
      <c r="EP21" s="85">
        <v>61968</v>
      </c>
    </row>
    <row r="22" spans="1:146">
      <c r="A22" s="85" t="s">
        <v>2541</v>
      </c>
      <c r="B22" s="85" t="s">
        <v>331</v>
      </c>
      <c r="C22" s="85">
        <v>1000000</v>
      </c>
      <c r="D22" s="85" t="s">
        <v>332</v>
      </c>
      <c r="E22" s="85" t="s">
        <v>2542</v>
      </c>
      <c r="F22" s="89" t="s">
        <v>2543</v>
      </c>
      <c r="G22" s="85">
        <v>0</v>
      </c>
      <c r="H22" s="85">
        <v>0</v>
      </c>
      <c r="I22" s="85">
        <v>0</v>
      </c>
      <c r="J22" s="85">
        <v>0</v>
      </c>
      <c r="K22" s="85">
        <v>0</v>
      </c>
      <c r="L22" s="85">
        <v>0</v>
      </c>
      <c r="M22" s="85">
        <v>0</v>
      </c>
      <c r="N22" s="85">
        <v>0</v>
      </c>
      <c r="O22" s="85">
        <v>0</v>
      </c>
      <c r="P22" s="85">
        <v>0</v>
      </c>
      <c r="Q22" s="85">
        <v>0</v>
      </c>
      <c r="R22" s="85">
        <v>0</v>
      </c>
      <c r="S22" s="85">
        <v>0</v>
      </c>
      <c r="T22" s="85">
        <v>0</v>
      </c>
      <c r="U22" s="85">
        <v>0</v>
      </c>
      <c r="V22" s="85">
        <v>0</v>
      </c>
      <c r="W22" s="85">
        <v>0</v>
      </c>
      <c r="X22" s="85">
        <v>0</v>
      </c>
      <c r="Y22" s="85">
        <v>0</v>
      </c>
      <c r="Z22" s="85">
        <v>0</v>
      </c>
      <c r="AA22" s="85">
        <v>0</v>
      </c>
      <c r="AB22" s="85">
        <v>0</v>
      </c>
      <c r="AC22" s="85">
        <v>0</v>
      </c>
      <c r="AD22" s="85">
        <v>0</v>
      </c>
      <c r="AE22" s="85">
        <v>0</v>
      </c>
      <c r="AF22" s="85">
        <v>0</v>
      </c>
      <c r="AG22" s="85">
        <v>0</v>
      </c>
      <c r="AH22" s="85">
        <v>0</v>
      </c>
      <c r="AI22" s="85">
        <v>0</v>
      </c>
      <c r="AJ22" s="85">
        <v>0</v>
      </c>
      <c r="AK22" s="85">
        <v>0</v>
      </c>
      <c r="AL22" s="85">
        <v>170</v>
      </c>
      <c r="AM22" s="85">
        <v>245</v>
      </c>
      <c r="AN22" s="85">
        <v>287</v>
      </c>
      <c r="AO22" s="85">
        <v>314</v>
      </c>
      <c r="AP22" s="85">
        <v>305</v>
      </c>
      <c r="AQ22" s="85">
        <v>1318</v>
      </c>
      <c r="AR22" s="85">
        <v>1792</v>
      </c>
      <c r="AS22" s="85">
        <v>1504</v>
      </c>
      <c r="AT22" s="85">
        <v>1702</v>
      </c>
      <c r="AU22" s="85">
        <v>1115</v>
      </c>
      <c r="AV22" s="85">
        <v>1384</v>
      </c>
      <c r="AW22" s="85">
        <v>691</v>
      </c>
      <c r="AX22" s="85">
        <v>157</v>
      </c>
      <c r="AY22" s="85">
        <v>632</v>
      </c>
      <c r="AZ22" s="85">
        <v>774</v>
      </c>
      <c r="BA22" s="85">
        <v>856</v>
      </c>
      <c r="BB22" s="85">
        <v>189</v>
      </c>
      <c r="BC22" s="85">
        <v>1062</v>
      </c>
      <c r="BD22" s="85">
        <v>1388</v>
      </c>
      <c r="BE22" s="85">
        <v>1327</v>
      </c>
      <c r="BF22" s="85">
        <v>597</v>
      </c>
      <c r="BG22" s="85">
        <v>1703</v>
      </c>
      <c r="BH22" s="85">
        <v>1968</v>
      </c>
      <c r="BI22" s="85">
        <v>1840</v>
      </c>
      <c r="BJ22" s="85">
        <v>495</v>
      </c>
      <c r="BK22" s="85">
        <v>2005</v>
      </c>
      <c r="BL22" s="85">
        <v>2542</v>
      </c>
      <c r="BM22" s="85">
        <v>2763</v>
      </c>
      <c r="BN22" s="85">
        <v>3722</v>
      </c>
      <c r="BO22" s="85">
        <v>3990</v>
      </c>
      <c r="BP22" s="85">
        <v>3808</v>
      </c>
      <c r="BQ22" s="85">
        <v>5016</v>
      </c>
      <c r="BR22" s="85">
        <v>5785</v>
      </c>
      <c r="BS22" s="85">
        <v>6161</v>
      </c>
      <c r="BT22" s="85">
        <v>6753</v>
      </c>
      <c r="BU22" s="85">
        <v>5990</v>
      </c>
      <c r="BV22" s="85">
        <v>6816</v>
      </c>
      <c r="BW22" s="85">
        <v>6817</v>
      </c>
      <c r="BX22" s="85">
        <v>6857</v>
      </c>
      <c r="BY22" s="85">
        <v>7176</v>
      </c>
      <c r="BZ22" s="85">
        <v>8015</v>
      </c>
      <c r="CA22" s="85">
        <v>7584</v>
      </c>
      <c r="CB22" s="85">
        <v>6355</v>
      </c>
      <c r="CC22" s="85">
        <v>4834</v>
      </c>
      <c r="CD22" s="85">
        <v>5015</v>
      </c>
      <c r="CE22" s="85">
        <v>3387</v>
      </c>
      <c r="CF22" s="85">
        <v>3267</v>
      </c>
      <c r="CG22" s="85">
        <v>2295</v>
      </c>
      <c r="CH22" s="85">
        <v>1831</v>
      </c>
      <c r="CI22" s="85">
        <v>1520</v>
      </c>
      <c r="CJ22" s="85">
        <v>1742</v>
      </c>
      <c r="CK22" s="85">
        <v>2126</v>
      </c>
      <c r="CL22" s="85">
        <v>1631</v>
      </c>
      <c r="CM22" s="85">
        <v>1876</v>
      </c>
      <c r="CN22" s="85">
        <v>1876</v>
      </c>
      <c r="CO22" s="85">
        <v>1997</v>
      </c>
      <c r="CP22" s="85">
        <v>2349</v>
      </c>
      <c r="CQ22" s="85">
        <v>2764</v>
      </c>
      <c r="CR22" s="85">
        <v>2766</v>
      </c>
      <c r="CS22" s="85">
        <v>2458</v>
      </c>
      <c r="CT22" s="85">
        <v>2244</v>
      </c>
      <c r="CU22" s="85">
        <v>2886</v>
      </c>
      <c r="CV22" s="85">
        <v>3075</v>
      </c>
      <c r="CW22" s="85">
        <v>3467</v>
      </c>
      <c r="CX22" s="85">
        <v>3047</v>
      </c>
      <c r="CY22" s="85">
        <v>4338</v>
      </c>
      <c r="CZ22" s="85">
        <v>3709</v>
      </c>
      <c r="DA22" s="85">
        <v>3437</v>
      </c>
      <c r="DB22" s="85">
        <v>3470</v>
      </c>
      <c r="DC22" s="85">
        <v>3314</v>
      </c>
      <c r="DD22" s="85">
        <v>3388</v>
      </c>
      <c r="DE22" s="85">
        <v>3052</v>
      </c>
      <c r="DF22" s="85">
        <v>2198</v>
      </c>
      <c r="DG22" s="85">
        <v>2889</v>
      </c>
      <c r="DH22" s="85">
        <v>2809</v>
      </c>
      <c r="DI22" s="85">
        <v>2614</v>
      </c>
      <c r="DJ22" s="85">
        <v>1997</v>
      </c>
      <c r="DK22" s="85">
        <v>2513</v>
      </c>
      <c r="DL22" s="85">
        <v>2666</v>
      </c>
      <c r="DM22" s="85">
        <v>2808</v>
      </c>
      <c r="DN22" s="85">
        <v>2341</v>
      </c>
      <c r="DO22" s="85">
        <v>3126</v>
      </c>
      <c r="DP22" s="85">
        <v>3374</v>
      </c>
      <c r="DQ22" s="85">
        <v>3536</v>
      </c>
      <c r="DR22" s="85">
        <v>3063</v>
      </c>
      <c r="DS22" s="85">
        <v>3453</v>
      </c>
      <c r="DT22" s="85">
        <v>3535</v>
      </c>
      <c r="DU22" s="85">
        <v>3713</v>
      </c>
      <c r="DV22" s="85">
        <v>3330</v>
      </c>
      <c r="DW22" s="85">
        <v>4253</v>
      </c>
      <c r="DX22" s="85">
        <v>4157</v>
      </c>
      <c r="DY22" s="85">
        <v>4282</v>
      </c>
      <c r="DZ22" s="85">
        <v>3872</v>
      </c>
      <c r="EA22" s="85">
        <v>1712</v>
      </c>
      <c r="EB22" s="85">
        <v>2767</v>
      </c>
      <c r="EC22" s="85">
        <v>3235</v>
      </c>
      <c r="ED22" s="85">
        <v>3894</v>
      </c>
      <c r="EE22" s="85">
        <v>4623</v>
      </c>
      <c r="EF22" s="85">
        <v>4749</v>
      </c>
      <c r="EG22" s="85">
        <v>4709</v>
      </c>
      <c r="EH22" s="85">
        <v>4328</v>
      </c>
      <c r="EI22" s="85">
        <v>4725</v>
      </c>
      <c r="EJ22" s="85">
        <v>4028</v>
      </c>
      <c r="EK22" s="85">
        <v>3314</v>
      </c>
      <c r="EL22" s="85">
        <v>2919</v>
      </c>
      <c r="EM22" s="85">
        <v>3639</v>
      </c>
      <c r="EN22" s="85">
        <v>4016</v>
      </c>
      <c r="EO22" s="85">
        <v>3757</v>
      </c>
      <c r="EP22" s="85">
        <v>1549</v>
      </c>
    </row>
    <row r="23" spans="1:146">
      <c r="A23" s="85" t="s">
        <v>2544</v>
      </c>
      <c r="B23" s="85" t="s">
        <v>331</v>
      </c>
      <c r="C23" s="85">
        <v>1000000</v>
      </c>
      <c r="D23" s="85" t="s">
        <v>332</v>
      </c>
      <c r="E23" s="85" t="s">
        <v>2545</v>
      </c>
      <c r="F23" s="89" t="s">
        <v>2546</v>
      </c>
      <c r="G23" s="85">
        <v>8822</v>
      </c>
      <c r="H23" s="85">
        <v>9792</v>
      </c>
      <c r="I23" s="85">
        <v>10539</v>
      </c>
      <c r="J23" s="85">
        <v>9363</v>
      </c>
      <c r="K23" s="85">
        <v>9080</v>
      </c>
      <c r="L23" s="85">
        <v>9304</v>
      </c>
      <c r="M23" s="85">
        <v>6662</v>
      </c>
      <c r="N23" s="85">
        <v>6737</v>
      </c>
      <c r="O23" s="85">
        <v>10536</v>
      </c>
      <c r="P23" s="85">
        <v>11559</v>
      </c>
      <c r="Q23" s="85">
        <v>13980</v>
      </c>
      <c r="R23" s="85">
        <v>18202</v>
      </c>
      <c r="S23" s="85">
        <v>17893</v>
      </c>
      <c r="T23" s="85">
        <v>16239</v>
      </c>
      <c r="U23" s="85">
        <v>16780</v>
      </c>
      <c r="V23" s="85">
        <v>20111</v>
      </c>
      <c r="W23" s="85">
        <v>29157</v>
      </c>
      <c r="X23" s="85">
        <v>30006</v>
      </c>
      <c r="Y23" s="85">
        <v>36563</v>
      </c>
      <c r="Z23" s="85">
        <v>32738</v>
      </c>
      <c r="AA23" s="85">
        <v>29614</v>
      </c>
      <c r="AB23" s="85">
        <v>29478</v>
      </c>
      <c r="AC23" s="85">
        <v>27634</v>
      </c>
      <c r="AD23" s="85">
        <v>28971</v>
      </c>
      <c r="AE23" s="85">
        <v>34550</v>
      </c>
      <c r="AF23" s="85">
        <v>39507</v>
      </c>
      <c r="AG23" s="85">
        <v>45613</v>
      </c>
      <c r="AH23" s="85">
        <v>38739</v>
      </c>
      <c r="AI23" s="85">
        <v>46500</v>
      </c>
      <c r="AJ23" s="85">
        <v>46021</v>
      </c>
      <c r="AK23" s="85">
        <v>50010</v>
      </c>
      <c r="AL23" s="85">
        <v>63517</v>
      </c>
      <c r="AM23" s="85">
        <v>65631</v>
      </c>
      <c r="AN23" s="85">
        <v>84412</v>
      </c>
      <c r="AO23" s="85">
        <v>105110</v>
      </c>
      <c r="AP23" s="85">
        <v>105882</v>
      </c>
      <c r="AQ23" s="85">
        <v>121705</v>
      </c>
      <c r="AR23" s="85">
        <v>134846</v>
      </c>
      <c r="AS23" s="85">
        <v>76889</v>
      </c>
      <c r="AT23" s="85">
        <v>117260</v>
      </c>
      <c r="AU23" s="85">
        <v>162558</v>
      </c>
      <c r="AV23" s="85">
        <v>216719</v>
      </c>
      <c r="AW23" s="85">
        <v>172099</v>
      </c>
      <c r="AX23" s="85">
        <v>230846</v>
      </c>
      <c r="AY23" s="85">
        <v>287249</v>
      </c>
      <c r="AZ23" s="85">
        <v>232481</v>
      </c>
      <c r="BA23" s="85">
        <v>278027</v>
      </c>
      <c r="BB23" s="85">
        <v>256864</v>
      </c>
      <c r="BC23" s="85">
        <v>208156</v>
      </c>
      <c r="BD23" s="85">
        <v>235760</v>
      </c>
      <c r="BE23" s="85">
        <v>180142</v>
      </c>
      <c r="BF23" s="85">
        <v>217406</v>
      </c>
      <c r="BG23" s="85">
        <v>217103</v>
      </c>
      <c r="BH23" s="85">
        <v>173477</v>
      </c>
      <c r="BI23" s="85">
        <v>145366</v>
      </c>
      <c r="BJ23" s="85">
        <v>161066</v>
      </c>
      <c r="BK23" s="85">
        <v>158353</v>
      </c>
      <c r="BL23" s="85">
        <v>192688</v>
      </c>
      <c r="BM23" s="85">
        <v>212078</v>
      </c>
      <c r="BN23" s="85">
        <v>241793</v>
      </c>
      <c r="BO23" s="85">
        <v>253966</v>
      </c>
      <c r="BP23" s="85">
        <v>234650</v>
      </c>
      <c r="BQ23" s="85">
        <v>227713</v>
      </c>
      <c r="BR23" s="85">
        <v>261260</v>
      </c>
      <c r="BS23" s="85">
        <v>269431</v>
      </c>
      <c r="BT23" s="85">
        <v>263366</v>
      </c>
      <c r="BU23" s="85">
        <v>288700</v>
      </c>
      <c r="BV23" s="85">
        <v>312822</v>
      </c>
      <c r="BW23" s="85">
        <v>369798</v>
      </c>
      <c r="BX23" s="85">
        <v>361146</v>
      </c>
      <c r="BY23" s="85">
        <v>355998</v>
      </c>
      <c r="BZ23" s="85">
        <v>396049</v>
      </c>
      <c r="CA23" s="85">
        <v>406551</v>
      </c>
      <c r="CB23" s="85">
        <v>423347</v>
      </c>
      <c r="CC23" s="85">
        <v>368149</v>
      </c>
      <c r="CD23" s="85">
        <v>355901</v>
      </c>
      <c r="CE23" s="85">
        <v>284869</v>
      </c>
      <c r="CF23" s="85">
        <v>272485</v>
      </c>
      <c r="CG23" s="85">
        <v>159578</v>
      </c>
      <c r="CH23" s="85">
        <v>94357</v>
      </c>
      <c r="CI23" s="85">
        <v>63012</v>
      </c>
      <c r="CJ23" s="85">
        <v>84039</v>
      </c>
      <c r="CK23" s="85">
        <v>103117</v>
      </c>
      <c r="CL23" s="85">
        <v>100834</v>
      </c>
      <c r="CM23" s="85">
        <v>104835</v>
      </c>
      <c r="CN23" s="85">
        <v>86251</v>
      </c>
      <c r="CO23" s="85">
        <v>92254</v>
      </c>
      <c r="CP23" s="85">
        <v>110709</v>
      </c>
      <c r="CQ23" s="85">
        <v>118137</v>
      </c>
      <c r="CR23" s="85">
        <v>110052</v>
      </c>
      <c r="CS23" s="85">
        <v>80215</v>
      </c>
      <c r="CT23" s="85">
        <v>83391</v>
      </c>
      <c r="CU23" s="85">
        <v>52444</v>
      </c>
      <c r="CV23" s="85">
        <v>46533</v>
      </c>
      <c r="CW23" s="85">
        <v>45443</v>
      </c>
      <c r="CX23" s="85">
        <v>48603</v>
      </c>
      <c r="CY23" s="85">
        <v>54831</v>
      </c>
      <c r="CZ23" s="85">
        <v>57895</v>
      </c>
      <c r="DA23" s="85">
        <v>61772</v>
      </c>
      <c r="DB23" s="85">
        <v>97948</v>
      </c>
      <c r="DC23" s="85">
        <v>100233</v>
      </c>
      <c r="DD23" s="85">
        <v>98720</v>
      </c>
      <c r="DE23" s="85">
        <v>104149</v>
      </c>
      <c r="DF23" s="85">
        <v>111061</v>
      </c>
      <c r="DG23" s="85">
        <v>113850</v>
      </c>
      <c r="DH23" s="85">
        <v>112808</v>
      </c>
      <c r="DI23" s="85">
        <v>94196</v>
      </c>
      <c r="DJ23" s="85">
        <v>95850</v>
      </c>
      <c r="DK23" s="85">
        <v>92032</v>
      </c>
      <c r="DL23" s="85">
        <v>92796</v>
      </c>
      <c r="DM23" s="85">
        <v>97452</v>
      </c>
      <c r="DN23" s="85">
        <v>102037</v>
      </c>
      <c r="DO23" s="85">
        <v>99256</v>
      </c>
      <c r="DP23" s="85">
        <v>115802</v>
      </c>
      <c r="DQ23" s="85">
        <v>126035</v>
      </c>
      <c r="DR23" s="85">
        <v>129437</v>
      </c>
      <c r="DS23" s="85">
        <v>133175</v>
      </c>
      <c r="DT23" s="85">
        <v>127799</v>
      </c>
      <c r="DU23" s="85">
        <v>121308</v>
      </c>
      <c r="DV23" s="85">
        <v>104077</v>
      </c>
      <c r="DW23" s="85">
        <v>110504</v>
      </c>
      <c r="DX23" s="85">
        <v>116077</v>
      </c>
      <c r="DY23" s="85">
        <v>118324</v>
      </c>
      <c r="DZ23" s="85">
        <v>129369</v>
      </c>
      <c r="EA23" s="85">
        <v>94341</v>
      </c>
      <c r="EB23" s="85">
        <v>128217</v>
      </c>
      <c r="EC23" s="85">
        <v>130785</v>
      </c>
      <c r="ED23" s="85">
        <v>141065</v>
      </c>
      <c r="EE23" s="85">
        <v>140719</v>
      </c>
      <c r="EF23" s="85">
        <v>150852</v>
      </c>
      <c r="EG23" s="85">
        <v>177391</v>
      </c>
      <c r="EH23" s="85">
        <v>167444</v>
      </c>
      <c r="EI23" s="85">
        <v>137879</v>
      </c>
      <c r="EJ23" s="85">
        <v>112322</v>
      </c>
      <c r="EK23" s="85">
        <v>106708</v>
      </c>
      <c r="EL23" s="85">
        <v>117302</v>
      </c>
      <c r="EM23" s="85">
        <v>127327</v>
      </c>
      <c r="EN23" s="85">
        <v>123375</v>
      </c>
      <c r="EO23" s="85">
        <v>121093</v>
      </c>
      <c r="EP23" s="85">
        <v>130177</v>
      </c>
    </row>
    <row r="24" spans="1:146">
      <c r="A24" s="85" t="s">
        <v>2547</v>
      </c>
      <c r="B24" s="85" t="s">
        <v>331</v>
      </c>
      <c r="C24" s="85">
        <v>1000000</v>
      </c>
      <c r="D24" s="85" t="s">
        <v>332</v>
      </c>
      <c r="E24" s="85" t="s">
        <v>2548</v>
      </c>
      <c r="F24" s="89" t="s">
        <v>2549</v>
      </c>
      <c r="G24" s="85">
        <v>8822</v>
      </c>
      <c r="H24" s="85">
        <v>9792</v>
      </c>
      <c r="I24" s="85">
        <v>10539</v>
      </c>
      <c r="J24" s="85">
        <v>9363</v>
      </c>
      <c r="K24" s="85">
        <v>9080</v>
      </c>
      <c r="L24" s="85">
        <v>9304</v>
      </c>
      <c r="M24" s="85">
        <v>6662</v>
      </c>
      <c r="N24" s="85">
        <v>6737</v>
      </c>
      <c r="O24" s="85">
        <v>10536</v>
      </c>
      <c r="P24" s="85">
        <v>11559</v>
      </c>
      <c r="Q24" s="85">
        <v>13980</v>
      </c>
      <c r="R24" s="85">
        <v>18202</v>
      </c>
      <c r="S24" s="85">
        <v>17893</v>
      </c>
      <c r="T24" s="85">
        <v>16239</v>
      </c>
      <c r="U24" s="85">
        <v>16780</v>
      </c>
      <c r="V24" s="85">
        <v>20111</v>
      </c>
      <c r="W24" s="85">
        <v>29157</v>
      </c>
      <c r="X24" s="85">
        <v>30006</v>
      </c>
      <c r="Y24" s="85">
        <v>36563</v>
      </c>
      <c r="Z24" s="85">
        <v>32738</v>
      </c>
      <c r="AA24" s="85">
        <v>29614</v>
      </c>
      <c r="AB24" s="85">
        <v>29478</v>
      </c>
      <c r="AC24" s="85">
        <v>27634</v>
      </c>
      <c r="AD24" s="85">
        <v>28971</v>
      </c>
      <c r="AE24" s="85">
        <v>34550</v>
      </c>
      <c r="AF24" s="85">
        <v>39507</v>
      </c>
      <c r="AG24" s="85">
        <v>45613</v>
      </c>
      <c r="AH24" s="85">
        <v>38739</v>
      </c>
      <c r="AI24" s="85">
        <v>46500</v>
      </c>
      <c r="AJ24" s="85">
        <v>46021</v>
      </c>
      <c r="AK24" s="85">
        <v>50010</v>
      </c>
      <c r="AL24" s="85">
        <v>61600</v>
      </c>
      <c r="AM24" s="85">
        <v>63401</v>
      </c>
      <c r="AN24" s="85">
        <v>80677</v>
      </c>
      <c r="AO24" s="85">
        <v>100663</v>
      </c>
      <c r="AP24" s="85">
        <v>100390</v>
      </c>
      <c r="AQ24" s="85">
        <v>115330</v>
      </c>
      <c r="AR24" s="85">
        <v>128752</v>
      </c>
      <c r="AS24" s="85">
        <v>72843</v>
      </c>
      <c r="AT24" s="85">
        <v>113272</v>
      </c>
      <c r="AU24" s="85">
        <v>158092</v>
      </c>
      <c r="AV24" s="85">
        <v>210092</v>
      </c>
      <c r="AW24" s="85">
        <v>166177</v>
      </c>
      <c r="AX24" s="85">
        <v>224651</v>
      </c>
      <c r="AY24" s="85">
        <v>279240</v>
      </c>
      <c r="AZ24" s="85">
        <v>224351</v>
      </c>
      <c r="BA24" s="85">
        <v>266998</v>
      </c>
      <c r="BB24" s="85">
        <v>249762</v>
      </c>
      <c r="BC24" s="85">
        <v>199981</v>
      </c>
      <c r="BD24" s="85">
        <v>228508</v>
      </c>
      <c r="BE24" s="85">
        <v>174421</v>
      </c>
      <c r="BF24" s="85">
        <v>211404</v>
      </c>
      <c r="BG24" s="85">
        <v>211644</v>
      </c>
      <c r="BH24" s="85">
        <v>168021</v>
      </c>
      <c r="BI24" s="85">
        <v>140052</v>
      </c>
      <c r="BJ24" s="85">
        <v>155680</v>
      </c>
      <c r="BK24" s="85">
        <v>153518</v>
      </c>
      <c r="BL24" s="85">
        <v>186712</v>
      </c>
      <c r="BM24" s="85">
        <v>205869</v>
      </c>
      <c r="BN24" s="85">
        <v>235064</v>
      </c>
      <c r="BO24" s="85">
        <v>245510</v>
      </c>
      <c r="BP24" s="85">
        <v>227009</v>
      </c>
      <c r="BQ24" s="85">
        <v>220579</v>
      </c>
      <c r="BR24" s="85">
        <v>254212</v>
      </c>
      <c r="BS24" s="85">
        <v>260710</v>
      </c>
      <c r="BT24" s="85">
        <v>255533</v>
      </c>
      <c r="BU24" s="85">
        <v>279685</v>
      </c>
      <c r="BV24" s="85">
        <v>302600</v>
      </c>
      <c r="BW24" s="85">
        <v>356536</v>
      </c>
      <c r="BX24" s="85">
        <v>347536</v>
      </c>
      <c r="BY24" s="85">
        <v>342029</v>
      </c>
      <c r="BZ24" s="85">
        <v>379358</v>
      </c>
      <c r="CA24" s="85">
        <v>388176</v>
      </c>
      <c r="CB24" s="85">
        <v>402631</v>
      </c>
      <c r="CC24" s="85">
        <v>351644</v>
      </c>
      <c r="CD24" s="85">
        <v>337413</v>
      </c>
      <c r="CE24" s="85">
        <v>269696</v>
      </c>
      <c r="CF24" s="85">
        <v>259180</v>
      </c>
      <c r="CG24" s="85">
        <v>146033</v>
      </c>
      <c r="CH24" s="85">
        <v>87380</v>
      </c>
      <c r="CI24" s="85">
        <v>61143</v>
      </c>
      <c r="CJ24" s="85">
        <v>81982</v>
      </c>
      <c r="CK24" s="85">
        <v>100667</v>
      </c>
      <c r="CL24" s="85">
        <v>98712</v>
      </c>
      <c r="CM24" s="85">
        <v>102579</v>
      </c>
      <c r="CN24" s="85">
        <v>84259</v>
      </c>
      <c r="CO24" s="85">
        <v>90179</v>
      </c>
      <c r="CP24" s="85">
        <v>108242</v>
      </c>
      <c r="CQ24" s="85">
        <v>115291</v>
      </c>
      <c r="CR24" s="85">
        <v>107326</v>
      </c>
      <c r="CS24" s="85">
        <v>78177</v>
      </c>
      <c r="CT24" s="85">
        <v>81820</v>
      </c>
      <c r="CU24" s="85">
        <v>50323</v>
      </c>
      <c r="CV24" s="85">
        <v>44660</v>
      </c>
      <c r="CW24" s="85">
        <v>43680</v>
      </c>
      <c r="CX24" s="85">
        <v>47202</v>
      </c>
      <c r="CY24" s="85">
        <v>52575</v>
      </c>
      <c r="CZ24" s="85">
        <v>55399</v>
      </c>
      <c r="DA24" s="85">
        <v>59007</v>
      </c>
      <c r="DB24" s="85">
        <v>95545</v>
      </c>
      <c r="DC24" s="85">
        <v>96971</v>
      </c>
      <c r="DD24" s="85">
        <v>95313</v>
      </c>
      <c r="DE24" s="85">
        <v>100970</v>
      </c>
      <c r="DF24" s="85">
        <v>107901</v>
      </c>
      <c r="DG24" s="85">
        <v>110774</v>
      </c>
      <c r="DH24" s="85">
        <v>109730</v>
      </c>
      <c r="DI24" s="85">
        <v>91490</v>
      </c>
      <c r="DJ24" s="85">
        <v>93344</v>
      </c>
      <c r="DK24" s="85">
        <v>89681</v>
      </c>
      <c r="DL24" s="85">
        <v>90600</v>
      </c>
      <c r="DM24" s="85">
        <v>95161</v>
      </c>
      <c r="DN24" s="85">
        <v>100073</v>
      </c>
      <c r="DO24" s="85">
        <v>96288</v>
      </c>
      <c r="DP24" s="85">
        <v>112995</v>
      </c>
      <c r="DQ24" s="85">
        <v>122840</v>
      </c>
      <c r="DR24" s="85">
        <v>126405</v>
      </c>
      <c r="DS24" s="85">
        <v>129269</v>
      </c>
      <c r="DT24" s="85">
        <v>123794</v>
      </c>
      <c r="DU24" s="85">
        <v>117377</v>
      </c>
      <c r="DV24" s="85">
        <v>100608</v>
      </c>
      <c r="DW24" s="85">
        <v>107149</v>
      </c>
      <c r="DX24" s="85">
        <v>112697</v>
      </c>
      <c r="DY24" s="85">
        <v>114920</v>
      </c>
      <c r="DZ24" s="85">
        <v>126172</v>
      </c>
      <c r="EA24" s="85">
        <v>92064</v>
      </c>
      <c r="EB24" s="85">
        <v>125629</v>
      </c>
      <c r="EC24" s="85">
        <v>127915</v>
      </c>
      <c r="ED24" s="85">
        <v>138632</v>
      </c>
      <c r="EE24" s="85">
        <v>137490</v>
      </c>
      <c r="EF24" s="85">
        <v>147598</v>
      </c>
      <c r="EG24" s="85">
        <v>172245</v>
      </c>
      <c r="EH24" s="85">
        <v>164010</v>
      </c>
      <c r="EI24" s="85">
        <v>133431</v>
      </c>
      <c r="EJ24" s="85">
        <v>108632</v>
      </c>
      <c r="EK24" s="85">
        <v>102605</v>
      </c>
      <c r="EL24" s="85">
        <v>113530</v>
      </c>
      <c r="EM24" s="85">
        <v>122474</v>
      </c>
      <c r="EN24" s="85">
        <v>118296</v>
      </c>
      <c r="EO24" s="85">
        <v>116069</v>
      </c>
      <c r="EP24" s="85">
        <v>128643</v>
      </c>
    </row>
    <row r="25" spans="1:146">
      <c r="A25" s="85" t="s">
        <v>2550</v>
      </c>
      <c r="B25" s="85" t="s">
        <v>331</v>
      </c>
      <c r="C25" s="85">
        <v>1000000</v>
      </c>
      <c r="D25" s="85" t="s">
        <v>332</v>
      </c>
      <c r="E25" s="85" t="s">
        <v>2551</v>
      </c>
      <c r="F25" s="89" t="s">
        <v>2552</v>
      </c>
      <c r="G25" s="85">
        <v>0</v>
      </c>
      <c r="H25" s="85">
        <v>0</v>
      </c>
      <c r="I25" s="85">
        <v>0</v>
      </c>
      <c r="J25" s="85">
        <v>0</v>
      </c>
      <c r="K25" s="85">
        <v>0</v>
      </c>
      <c r="L25" s="85">
        <v>0</v>
      </c>
      <c r="M25" s="85">
        <v>0</v>
      </c>
      <c r="N25" s="85">
        <v>0</v>
      </c>
      <c r="O25" s="85">
        <v>0</v>
      </c>
      <c r="P25" s="85">
        <v>0</v>
      </c>
      <c r="Q25" s="85">
        <v>0</v>
      </c>
      <c r="R25" s="85">
        <v>0</v>
      </c>
      <c r="S25" s="85">
        <v>0</v>
      </c>
      <c r="T25" s="85">
        <v>0</v>
      </c>
      <c r="U25" s="85">
        <v>0</v>
      </c>
      <c r="V25" s="85">
        <v>0</v>
      </c>
      <c r="W25" s="85">
        <v>0</v>
      </c>
      <c r="X25" s="85">
        <v>0</v>
      </c>
      <c r="Y25" s="85">
        <v>0</v>
      </c>
      <c r="Z25" s="85">
        <v>0</v>
      </c>
      <c r="AA25" s="85">
        <v>0</v>
      </c>
      <c r="AB25" s="85">
        <v>0</v>
      </c>
      <c r="AC25" s="85">
        <v>0</v>
      </c>
      <c r="AD25" s="85">
        <v>0</v>
      </c>
      <c r="AE25" s="85">
        <v>0</v>
      </c>
      <c r="AF25" s="85">
        <v>0</v>
      </c>
      <c r="AG25" s="85">
        <v>0</v>
      </c>
      <c r="AH25" s="85">
        <v>0</v>
      </c>
      <c r="AI25" s="85">
        <v>0</v>
      </c>
      <c r="AJ25" s="85">
        <v>0</v>
      </c>
      <c r="AK25" s="85">
        <v>0</v>
      </c>
      <c r="AL25" s="85">
        <v>1917</v>
      </c>
      <c r="AM25" s="85">
        <v>2230</v>
      </c>
      <c r="AN25" s="85">
        <v>3735</v>
      </c>
      <c r="AO25" s="85">
        <v>4447</v>
      </c>
      <c r="AP25" s="85">
        <v>5492</v>
      </c>
      <c r="AQ25" s="85">
        <v>6375</v>
      </c>
      <c r="AR25" s="85">
        <v>6094</v>
      </c>
      <c r="AS25" s="85">
        <v>4046</v>
      </c>
      <c r="AT25" s="85">
        <v>3988</v>
      </c>
      <c r="AU25" s="85">
        <v>4466</v>
      </c>
      <c r="AV25" s="85">
        <v>6627</v>
      </c>
      <c r="AW25" s="85">
        <v>5922</v>
      </c>
      <c r="AX25" s="85">
        <v>6195</v>
      </c>
      <c r="AY25" s="85">
        <v>8009</v>
      </c>
      <c r="AZ25" s="85">
        <v>8130</v>
      </c>
      <c r="BA25" s="85">
        <v>11029</v>
      </c>
      <c r="BB25" s="85">
        <v>7102</v>
      </c>
      <c r="BC25" s="85">
        <v>8175</v>
      </c>
      <c r="BD25" s="85">
        <v>7252</v>
      </c>
      <c r="BE25" s="85">
        <v>5721</v>
      </c>
      <c r="BF25" s="85">
        <v>6002</v>
      </c>
      <c r="BG25" s="85">
        <v>5459</v>
      </c>
      <c r="BH25" s="85">
        <v>5456</v>
      </c>
      <c r="BI25" s="85">
        <v>5314</v>
      </c>
      <c r="BJ25" s="85">
        <v>5386</v>
      </c>
      <c r="BK25" s="85">
        <v>4835</v>
      </c>
      <c r="BL25" s="85">
        <v>5976</v>
      </c>
      <c r="BM25" s="85">
        <v>6209</v>
      </c>
      <c r="BN25" s="85">
        <v>6729</v>
      </c>
      <c r="BO25" s="85">
        <v>8456</v>
      </c>
      <c r="BP25" s="85">
        <v>7641</v>
      </c>
      <c r="BQ25" s="85">
        <v>7134</v>
      </c>
      <c r="BR25" s="85">
        <v>7048</v>
      </c>
      <c r="BS25" s="85">
        <v>8721</v>
      </c>
      <c r="BT25" s="85">
        <v>7833</v>
      </c>
      <c r="BU25" s="85">
        <v>9015</v>
      </c>
      <c r="BV25" s="85">
        <v>10222</v>
      </c>
      <c r="BW25" s="85">
        <v>13262</v>
      </c>
      <c r="BX25" s="85">
        <v>13610</v>
      </c>
      <c r="BY25" s="85">
        <v>13969</v>
      </c>
      <c r="BZ25" s="85">
        <v>16691</v>
      </c>
      <c r="CA25" s="85">
        <v>18375</v>
      </c>
      <c r="CB25" s="85">
        <v>20716</v>
      </c>
      <c r="CC25" s="85">
        <v>16505</v>
      </c>
      <c r="CD25" s="85">
        <v>18488</v>
      </c>
      <c r="CE25" s="85">
        <v>15173</v>
      </c>
      <c r="CF25" s="85">
        <v>13305</v>
      </c>
      <c r="CG25" s="85">
        <v>13545</v>
      </c>
      <c r="CH25" s="85">
        <v>6977</v>
      </c>
      <c r="CI25" s="85">
        <v>1869</v>
      </c>
      <c r="CJ25" s="85">
        <v>2057</v>
      </c>
      <c r="CK25" s="85">
        <v>2450</v>
      </c>
      <c r="CL25" s="85">
        <v>2122</v>
      </c>
      <c r="CM25" s="85">
        <v>2256</v>
      </c>
      <c r="CN25" s="85">
        <v>1992</v>
      </c>
      <c r="CO25" s="85">
        <v>2075</v>
      </c>
      <c r="CP25" s="85">
        <v>2467</v>
      </c>
      <c r="CQ25" s="85">
        <v>2846</v>
      </c>
      <c r="CR25" s="85">
        <v>2726</v>
      </c>
      <c r="CS25" s="85">
        <v>2038</v>
      </c>
      <c r="CT25" s="85">
        <v>1571</v>
      </c>
      <c r="CU25" s="85">
        <v>2121</v>
      </c>
      <c r="CV25" s="85">
        <v>1873</v>
      </c>
      <c r="CW25" s="85">
        <v>1763</v>
      </c>
      <c r="CX25" s="85">
        <v>1401</v>
      </c>
      <c r="CY25" s="85">
        <v>2256</v>
      </c>
      <c r="CZ25" s="85">
        <v>2496</v>
      </c>
      <c r="DA25" s="85">
        <v>2765</v>
      </c>
      <c r="DB25" s="85">
        <v>2403</v>
      </c>
      <c r="DC25" s="85">
        <v>3262</v>
      </c>
      <c r="DD25" s="85">
        <v>3407</v>
      </c>
      <c r="DE25" s="85">
        <v>3179</v>
      </c>
      <c r="DF25" s="85">
        <v>3160</v>
      </c>
      <c r="DG25" s="85">
        <v>3076</v>
      </c>
      <c r="DH25" s="85">
        <v>3078</v>
      </c>
      <c r="DI25" s="85">
        <v>2706</v>
      </c>
      <c r="DJ25" s="85">
        <v>2506</v>
      </c>
      <c r="DK25" s="85">
        <v>2351</v>
      </c>
      <c r="DL25" s="85">
        <v>2196</v>
      </c>
      <c r="DM25" s="85">
        <v>2291</v>
      </c>
      <c r="DN25" s="85">
        <v>1964</v>
      </c>
      <c r="DO25" s="85">
        <v>2968</v>
      </c>
      <c r="DP25" s="85">
        <v>2807</v>
      </c>
      <c r="DQ25" s="85">
        <v>3195</v>
      </c>
      <c r="DR25" s="85">
        <v>3032</v>
      </c>
      <c r="DS25" s="85">
        <v>3906</v>
      </c>
      <c r="DT25" s="85">
        <v>4005</v>
      </c>
      <c r="DU25" s="85">
        <v>3931</v>
      </c>
      <c r="DV25" s="85">
        <v>3469</v>
      </c>
      <c r="DW25" s="85">
        <v>3355</v>
      </c>
      <c r="DX25" s="85">
        <v>3380</v>
      </c>
      <c r="DY25" s="85">
        <v>3404</v>
      </c>
      <c r="DZ25" s="85">
        <v>3197</v>
      </c>
      <c r="EA25" s="85">
        <v>2277</v>
      </c>
      <c r="EB25" s="85">
        <v>2588</v>
      </c>
      <c r="EC25" s="85">
        <v>2870</v>
      </c>
      <c r="ED25" s="85">
        <v>2433</v>
      </c>
      <c r="EE25" s="85">
        <v>3229</v>
      </c>
      <c r="EF25" s="85">
        <v>3254</v>
      </c>
      <c r="EG25" s="85">
        <v>5146</v>
      </c>
      <c r="EH25" s="85">
        <v>3434</v>
      </c>
      <c r="EI25" s="85">
        <v>4448</v>
      </c>
      <c r="EJ25" s="85">
        <v>3690</v>
      </c>
      <c r="EK25" s="85">
        <v>4103</v>
      </c>
      <c r="EL25" s="85">
        <v>3772</v>
      </c>
      <c r="EM25" s="85">
        <v>4853</v>
      </c>
      <c r="EN25" s="85">
        <v>5079</v>
      </c>
      <c r="EO25" s="85">
        <v>5024</v>
      </c>
      <c r="EP25" s="85">
        <v>1534</v>
      </c>
    </row>
    <row r="26" spans="1:146">
      <c r="A26" s="85" t="s">
        <v>2553</v>
      </c>
      <c r="B26" s="85" t="s">
        <v>331</v>
      </c>
      <c r="C26" s="85">
        <v>1000000</v>
      </c>
      <c r="D26" s="85" t="s">
        <v>332</v>
      </c>
      <c r="E26" s="85" t="s">
        <v>2554</v>
      </c>
      <c r="F26" s="89" t="s">
        <v>2555</v>
      </c>
      <c r="G26" s="85">
        <v>140728</v>
      </c>
      <c r="H26" s="85">
        <v>159915</v>
      </c>
      <c r="I26" s="85">
        <v>171692</v>
      </c>
      <c r="J26" s="85">
        <v>149849</v>
      </c>
      <c r="K26" s="85">
        <v>137635</v>
      </c>
      <c r="L26" s="85">
        <v>134760</v>
      </c>
      <c r="M26" s="85">
        <v>96713</v>
      </c>
      <c r="N26" s="85">
        <v>102940</v>
      </c>
      <c r="O26" s="85">
        <v>131185</v>
      </c>
      <c r="P26" s="85">
        <v>147490</v>
      </c>
      <c r="Q26" s="85">
        <v>170857</v>
      </c>
      <c r="R26" s="85">
        <v>185610</v>
      </c>
      <c r="S26" s="85">
        <v>213009</v>
      </c>
      <c r="T26" s="85">
        <v>231184</v>
      </c>
      <c r="U26" s="85">
        <v>232312</v>
      </c>
      <c r="V26" s="85">
        <v>278453</v>
      </c>
      <c r="W26" s="85">
        <v>308023</v>
      </c>
      <c r="X26" s="85">
        <v>296204</v>
      </c>
      <c r="Y26" s="85">
        <v>316735</v>
      </c>
      <c r="Z26" s="85">
        <v>314182</v>
      </c>
      <c r="AA26" s="85">
        <v>312698</v>
      </c>
      <c r="AB26" s="85">
        <v>326002</v>
      </c>
      <c r="AC26" s="85">
        <v>315205</v>
      </c>
      <c r="AD26" s="85">
        <v>308161</v>
      </c>
      <c r="AE26" s="85">
        <v>346873</v>
      </c>
      <c r="AF26" s="85">
        <v>391987</v>
      </c>
      <c r="AG26" s="85">
        <v>443717</v>
      </c>
      <c r="AH26" s="85">
        <v>474039</v>
      </c>
      <c r="AI26" s="85">
        <v>520706</v>
      </c>
      <c r="AJ26" s="85">
        <v>520993</v>
      </c>
      <c r="AK26" s="85">
        <v>572658</v>
      </c>
      <c r="AL26" s="85">
        <v>699897</v>
      </c>
      <c r="AM26" s="85">
        <v>730595</v>
      </c>
      <c r="AN26" s="85">
        <v>839012</v>
      </c>
      <c r="AO26" s="85">
        <v>954578</v>
      </c>
      <c r="AP26" s="85">
        <v>1058278</v>
      </c>
      <c r="AQ26" s="85">
        <v>1174010</v>
      </c>
      <c r="AR26" s="85">
        <v>1179886</v>
      </c>
      <c r="AS26" s="85">
        <v>932520</v>
      </c>
      <c r="AT26" s="85">
        <v>1124729</v>
      </c>
      <c r="AU26" s="85">
        <v>1137812</v>
      </c>
      <c r="AV26" s="85">
        <v>1208952</v>
      </c>
      <c r="AW26" s="85">
        <v>1026076</v>
      </c>
      <c r="AX26" s="85">
        <v>1037848</v>
      </c>
      <c r="AY26" s="85">
        <v>1036078</v>
      </c>
      <c r="AZ26" s="85">
        <v>1009862</v>
      </c>
      <c r="BA26" s="85">
        <v>1214150</v>
      </c>
      <c r="BB26" s="85">
        <v>1241633</v>
      </c>
      <c r="BC26" s="85">
        <v>1221864</v>
      </c>
      <c r="BD26" s="85">
        <v>1344047</v>
      </c>
      <c r="BE26" s="85">
        <v>1187715</v>
      </c>
      <c r="BF26" s="85">
        <v>1296622</v>
      </c>
      <c r="BG26" s="85">
        <v>1362067</v>
      </c>
      <c r="BH26" s="85">
        <v>1287621</v>
      </c>
      <c r="BI26" s="85">
        <v>1075916</v>
      </c>
      <c r="BJ26" s="85">
        <v>1127940</v>
      </c>
      <c r="BK26" s="85">
        <v>1072104</v>
      </c>
      <c r="BL26" s="85">
        <v>1276854</v>
      </c>
      <c r="BM26" s="85">
        <v>1321105</v>
      </c>
      <c r="BN26" s="85">
        <v>1475609</v>
      </c>
      <c r="BO26" s="85">
        <v>1508699</v>
      </c>
      <c r="BP26" s="85">
        <v>1467459</v>
      </c>
      <c r="BQ26" s="85">
        <v>1484518</v>
      </c>
      <c r="BR26" s="85">
        <v>1607664</v>
      </c>
      <c r="BS26" s="85">
        <v>1490289</v>
      </c>
      <c r="BT26" s="85">
        <v>1529762</v>
      </c>
      <c r="BU26" s="85">
        <v>1498116</v>
      </c>
      <c r="BV26" s="85">
        <v>1579534</v>
      </c>
      <c r="BW26" s="85">
        <v>1624914</v>
      </c>
      <c r="BX26" s="85">
        <v>1641392</v>
      </c>
      <c r="BY26" s="85">
        <v>1737255</v>
      </c>
      <c r="BZ26" s="85">
        <v>1818726</v>
      </c>
      <c r="CA26" s="85">
        <v>1737142</v>
      </c>
      <c r="CB26" s="85">
        <v>1698228</v>
      </c>
      <c r="CC26" s="85">
        <v>1626235</v>
      </c>
      <c r="CD26" s="85">
        <v>1342311</v>
      </c>
      <c r="CE26" s="85">
        <v>1210893</v>
      </c>
      <c r="CF26" s="85">
        <v>936153</v>
      </c>
      <c r="CG26" s="85">
        <v>1263861</v>
      </c>
      <c r="CH26" s="85">
        <v>1035745</v>
      </c>
      <c r="CI26" s="85">
        <v>832926</v>
      </c>
      <c r="CJ26" s="85">
        <v>1046394</v>
      </c>
      <c r="CK26" s="85">
        <v>1370816</v>
      </c>
      <c r="CL26" s="85">
        <v>1221636</v>
      </c>
      <c r="CM26" s="85">
        <v>1406089</v>
      </c>
      <c r="CN26" s="85">
        <v>1208508</v>
      </c>
      <c r="CO26" s="85">
        <v>1215946</v>
      </c>
      <c r="CP26" s="85">
        <v>1385093</v>
      </c>
      <c r="CQ26" s="85">
        <v>1412785</v>
      </c>
      <c r="CR26" s="85">
        <v>1304779</v>
      </c>
      <c r="CS26" s="85">
        <v>963238</v>
      </c>
      <c r="CT26" s="85">
        <v>1048661</v>
      </c>
      <c r="CU26" s="85">
        <v>1866135</v>
      </c>
      <c r="CV26" s="85">
        <v>1726801</v>
      </c>
      <c r="CW26" s="85">
        <v>1450434</v>
      </c>
      <c r="CX26" s="85">
        <v>1510230</v>
      </c>
      <c r="CY26" s="85">
        <v>1656363</v>
      </c>
      <c r="CZ26" s="85">
        <v>1791468</v>
      </c>
      <c r="DA26" s="85">
        <v>1824172</v>
      </c>
      <c r="DB26" s="85">
        <v>1988843</v>
      </c>
      <c r="DC26" s="85">
        <v>2041675</v>
      </c>
      <c r="DD26" s="85">
        <v>2043072</v>
      </c>
      <c r="DE26" s="85">
        <v>2060335</v>
      </c>
      <c r="DF26" s="85">
        <v>2162990</v>
      </c>
      <c r="DG26" s="85">
        <v>2062660</v>
      </c>
      <c r="DH26" s="85">
        <v>2199860</v>
      </c>
      <c r="DI26" s="85">
        <v>1982269</v>
      </c>
      <c r="DJ26" s="85">
        <v>2045828</v>
      </c>
      <c r="DK26" s="85">
        <v>1790328</v>
      </c>
      <c r="DL26" s="85">
        <v>1784253</v>
      </c>
      <c r="DM26" s="85">
        <v>1917911</v>
      </c>
      <c r="DN26" s="85">
        <v>2422716</v>
      </c>
      <c r="DO26" s="85">
        <v>2411756</v>
      </c>
      <c r="DP26" s="85">
        <v>2387726</v>
      </c>
      <c r="DQ26" s="85">
        <v>2488598</v>
      </c>
      <c r="DR26" s="85">
        <v>2670904</v>
      </c>
      <c r="DS26" s="85">
        <v>2605526</v>
      </c>
      <c r="DT26" s="85">
        <v>2547040</v>
      </c>
      <c r="DU26" s="85">
        <v>2553696</v>
      </c>
      <c r="DV26" s="85">
        <v>2097451</v>
      </c>
      <c r="DW26" s="85">
        <v>2233073</v>
      </c>
      <c r="DX26" s="85">
        <v>2355761</v>
      </c>
      <c r="DY26" s="85">
        <v>2360943</v>
      </c>
      <c r="DZ26" s="85">
        <v>2618257</v>
      </c>
      <c r="EA26" s="85">
        <v>1533016</v>
      </c>
      <c r="EB26" s="85">
        <v>1721905</v>
      </c>
      <c r="EC26" s="85">
        <v>1704110</v>
      </c>
      <c r="ED26" s="85">
        <v>2313324</v>
      </c>
      <c r="EE26" s="85">
        <v>2816979</v>
      </c>
      <c r="EF26" s="85">
        <v>2982650</v>
      </c>
      <c r="EG26" s="85">
        <v>3055649</v>
      </c>
      <c r="EH26" s="85">
        <v>3053726</v>
      </c>
      <c r="EI26" s="85">
        <v>2841623</v>
      </c>
      <c r="EJ26" s="85">
        <v>2323202</v>
      </c>
      <c r="EK26" s="85">
        <v>2268984</v>
      </c>
      <c r="EL26" s="85">
        <v>2495221</v>
      </c>
      <c r="EM26" s="85">
        <v>2229428</v>
      </c>
      <c r="EN26" s="85">
        <v>2272315</v>
      </c>
      <c r="EO26" s="85">
        <v>2170463</v>
      </c>
      <c r="EP26" s="85">
        <v>2662311</v>
      </c>
    </row>
    <row r="27" spans="1:146">
      <c r="A27" s="85" t="s">
        <v>2556</v>
      </c>
      <c r="B27" s="85" t="s">
        <v>331</v>
      </c>
      <c r="C27" s="85">
        <v>1000000</v>
      </c>
      <c r="D27" s="85" t="s">
        <v>332</v>
      </c>
      <c r="E27" s="85" t="s">
        <v>2557</v>
      </c>
      <c r="F27" s="89" t="s">
        <v>2558</v>
      </c>
      <c r="G27" s="85">
        <v>140728</v>
      </c>
      <c r="H27" s="85">
        <v>159915</v>
      </c>
      <c r="I27" s="85">
        <v>171692</v>
      </c>
      <c r="J27" s="85">
        <v>149849</v>
      </c>
      <c r="K27" s="85">
        <v>137635</v>
      </c>
      <c r="L27" s="85">
        <v>134760</v>
      </c>
      <c r="M27" s="85">
        <v>96713</v>
      </c>
      <c r="N27" s="85">
        <v>102940</v>
      </c>
      <c r="O27" s="85">
        <v>131185</v>
      </c>
      <c r="P27" s="85">
        <v>147490</v>
      </c>
      <c r="Q27" s="85">
        <v>170857</v>
      </c>
      <c r="R27" s="85">
        <v>185610</v>
      </c>
      <c r="S27" s="85">
        <v>213009</v>
      </c>
      <c r="T27" s="85">
        <v>231184</v>
      </c>
      <c r="U27" s="85">
        <v>232312</v>
      </c>
      <c r="V27" s="85">
        <v>278453</v>
      </c>
      <c r="W27" s="85">
        <v>308023</v>
      </c>
      <c r="X27" s="85">
        <v>296204</v>
      </c>
      <c r="Y27" s="85">
        <v>316735</v>
      </c>
      <c r="Z27" s="85">
        <v>314182</v>
      </c>
      <c r="AA27" s="85">
        <v>312698</v>
      </c>
      <c r="AB27" s="85">
        <v>326002</v>
      </c>
      <c r="AC27" s="85">
        <v>315205</v>
      </c>
      <c r="AD27" s="85">
        <v>308161</v>
      </c>
      <c r="AE27" s="85">
        <v>346873</v>
      </c>
      <c r="AF27" s="85">
        <v>391987</v>
      </c>
      <c r="AG27" s="85">
        <v>443717</v>
      </c>
      <c r="AH27" s="85">
        <v>474039</v>
      </c>
      <c r="AI27" s="85">
        <v>520706</v>
      </c>
      <c r="AJ27" s="85">
        <v>520993</v>
      </c>
      <c r="AK27" s="85">
        <v>572658</v>
      </c>
      <c r="AL27" s="85">
        <v>670285</v>
      </c>
      <c r="AM27" s="85">
        <v>696273</v>
      </c>
      <c r="AN27" s="85">
        <v>797259</v>
      </c>
      <c r="AO27" s="85">
        <v>905195</v>
      </c>
      <c r="AP27" s="85">
        <v>1001517</v>
      </c>
      <c r="AQ27" s="85">
        <v>1112688</v>
      </c>
      <c r="AR27" s="85">
        <v>1124451</v>
      </c>
      <c r="AS27" s="85">
        <v>892811</v>
      </c>
      <c r="AT27" s="85">
        <v>1076631</v>
      </c>
      <c r="AU27" s="85">
        <v>1096344</v>
      </c>
      <c r="AV27" s="85">
        <v>1165159</v>
      </c>
      <c r="AW27" s="85">
        <v>992048</v>
      </c>
      <c r="AX27" s="85">
        <v>1004038</v>
      </c>
      <c r="AY27" s="85">
        <v>1003410</v>
      </c>
      <c r="AZ27" s="85">
        <v>975685</v>
      </c>
      <c r="BA27" s="85">
        <v>1171381</v>
      </c>
      <c r="BB27" s="85">
        <v>1195863</v>
      </c>
      <c r="BC27" s="85">
        <v>1177184</v>
      </c>
      <c r="BD27" s="85">
        <v>1295349</v>
      </c>
      <c r="BE27" s="85">
        <v>1145076</v>
      </c>
      <c r="BF27" s="85">
        <v>1250185</v>
      </c>
      <c r="BG27" s="85">
        <v>1313197</v>
      </c>
      <c r="BH27" s="85">
        <v>1238292</v>
      </c>
      <c r="BI27" s="85">
        <v>1033625</v>
      </c>
      <c r="BJ27" s="85">
        <v>1081228</v>
      </c>
      <c r="BK27" s="85">
        <v>1029489</v>
      </c>
      <c r="BL27" s="85">
        <v>1225469</v>
      </c>
      <c r="BM27" s="85">
        <v>1268782</v>
      </c>
      <c r="BN27" s="85">
        <v>1417798</v>
      </c>
      <c r="BO27" s="85">
        <v>1447341</v>
      </c>
      <c r="BP27" s="85">
        <v>1407883</v>
      </c>
      <c r="BQ27" s="85">
        <v>1423824</v>
      </c>
      <c r="BR27" s="85">
        <v>1542429</v>
      </c>
      <c r="BS27" s="85">
        <v>1426550</v>
      </c>
      <c r="BT27" s="85">
        <v>1465290</v>
      </c>
      <c r="BU27" s="85">
        <v>1432852</v>
      </c>
      <c r="BV27" s="85">
        <v>1517076</v>
      </c>
      <c r="BW27" s="85">
        <v>1546894</v>
      </c>
      <c r="BX27" s="85">
        <v>1561393</v>
      </c>
      <c r="BY27" s="85">
        <v>1650964</v>
      </c>
      <c r="BZ27" s="85">
        <v>1733170</v>
      </c>
      <c r="CA27" s="85">
        <v>1642703</v>
      </c>
      <c r="CB27" s="85">
        <v>1605314</v>
      </c>
      <c r="CC27" s="85">
        <v>1532258</v>
      </c>
      <c r="CD27" s="85">
        <v>1258491</v>
      </c>
      <c r="CE27" s="85">
        <v>1136644</v>
      </c>
      <c r="CF27" s="85">
        <v>880538</v>
      </c>
      <c r="CG27" s="85">
        <v>1184908</v>
      </c>
      <c r="CH27" s="85">
        <v>976657</v>
      </c>
      <c r="CI27" s="85">
        <v>796553</v>
      </c>
      <c r="CJ27" s="85">
        <v>997172</v>
      </c>
      <c r="CK27" s="85">
        <v>1310462</v>
      </c>
      <c r="CL27" s="85">
        <v>1165803</v>
      </c>
      <c r="CM27" s="85">
        <v>1345948</v>
      </c>
      <c r="CN27" s="85">
        <v>1156905</v>
      </c>
      <c r="CO27" s="85">
        <v>1165012</v>
      </c>
      <c r="CP27" s="85">
        <v>1325980</v>
      </c>
      <c r="CQ27" s="85">
        <v>1353810</v>
      </c>
      <c r="CR27" s="85">
        <v>1250513</v>
      </c>
      <c r="CS27" s="85">
        <v>923358</v>
      </c>
      <c r="CT27" s="85">
        <v>1003550</v>
      </c>
      <c r="CU27" s="85">
        <v>1719150</v>
      </c>
      <c r="CV27" s="85">
        <v>1579963</v>
      </c>
      <c r="CW27" s="85">
        <v>1390375</v>
      </c>
      <c r="CX27" s="85">
        <v>1444406</v>
      </c>
      <c r="CY27" s="85">
        <v>1587200</v>
      </c>
      <c r="CZ27" s="85">
        <v>1713100</v>
      </c>
      <c r="DA27" s="85">
        <v>1745845</v>
      </c>
      <c r="DB27" s="85">
        <v>1899116</v>
      </c>
      <c r="DC27" s="85">
        <v>1951613</v>
      </c>
      <c r="DD27" s="85">
        <v>1957615</v>
      </c>
      <c r="DE27" s="85">
        <v>1975022</v>
      </c>
      <c r="DF27" s="85">
        <v>2073288</v>
      </c>
      <c r="DG27" s="85">
        <v>1985643</v>
      </c>
      <c r="DH27" s="85">
        <v>2118333</v>
      </c>
      <c r="DI27" s="85">
        <v>1910097</v>
      </c>
      <c r="DJ27" s="85">
        <v>1967601</v>
      </c>
      <c r="DK27" s="85">
        <v>1724234</v>
      </c>
      <c r="DL27" s="85">
        <v>1718640</v>
      </c>
      <c r="DM27" s="85">
        <v>1846745</v>
      </c>
      <c r="DN27" s="85">
        <v>2325638</v>
      </c>
      <c r="DO27" s="85">
        <v>2319460</v>
      </c>
      <c r="DP27" s="85">
        <v>2295197</v>
      </c>
      <c r="DQ27" s="85">
        <v>2391135</v>
      </c>
      <c r="DR27" s="85">
        <v>2557230</v>
      </c>
      <c r="DS27" s="85">
        <v>2494721</v>
      </c>
      <c r="DT27" s="85">
        <v>2440149</v>
      </c>
      <c r="DU27" s="85">
        <v>2444812</v>
      </c>
      <c r="DV27" s="85">
        <v>2002861</v>
      </c>
      <c r="DW27" s="85">
        <v>2137799</v>
      </c>
      <c r="DX27" s="85">
        <v>2259209</v>
      </c>
      <c r="DY27" s="85">
        <v>2262556</v>
      </c>
      <c r="DZ27" s="85">
        <v>2502363</v>
      </c>
      <c r="EA27" s="85">
        <v>1479618</v>
      </c>
      <c r="EB27" s="85">
        <v>1652740</v>
      </c>
      <c r="EC27" s="85">
        <v>1635692</v>
      </c>
      <c r="ED27" s="85">
        <v>2209233</v>
      </c>
      <c r="EE27" s="85">
        <v>2699735</v>
      </c>
      <c r="EF27" s="85">
        <v>2863113</v>
      </c>
      <c r="EG27" s="85">
        <v>2932388</v>
      </c>
      <c r="EH27" s="85">
        <v>2921546</v>
      </c>
      <c r="EI27" s="85">
        <v>2722303</v>
      </c>
      <c r="EJ27" s="85">
        <v>2223284</v>
      </c>
      <c r="EK27" s="85">
        <v>2170496</v>
      </c>
      <c r="EL27" s="85">
        <v>2379675</v>
      </c>
      <c r="EM27" s="85">
        <v>2125599</v>
      </c>
      <c r="EN27" s="85">
        <v>2164713</v>
      </c>
      <c r="EO27" s="85">
        <v>2069976</v>
      </c>
      <c r="EP27" s="85">
        <v>2509196</v>
      </c>
    </row>
    <row r="28" spans="1:146">
      <c r="A28" s="85" t="s">
        <v>2559</v>
      </c>
      <c r="B28" s="85" t="s">
        <v>331</v>
      </c>
      <c r="C28" s="85">
        <v>1000000</v>
      </c>
      <c r="D28" s="85" t="s">
        <v>332</v>
      </c>
      <c r="E28" s="85" t="s">
        <v>2560</v>
      </c>
      <c r="F28" s="89" t="s">
        <v>2561</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29612</v>
      </c>
      <c r="AM28" s="85">
        <v>34322</v>
      </c>
      <c r="AN28" s="85">
        <v>41753</v>
      </c>
      <c r="AO28" s="85">
        <v>49383</v>
      </c>
      <c r="AP28" s="85">
        <v>56761</v>
      </c>
      <c r="AQ28" s="85">
        <v>61322</v>
      </c>
      <c r="AR28" s="85">
        <v>55435</v>
      </c>
      <c r="AS28" s="85">
        <v>39709</v>
      </c>
      <c r="AT28" s="85">
        <v>48098</v>
      </c>
      <c r="AU28" s="85">
        <v>41468</v>
      </c>
      <c r="AV28" s="85">
        <v>43793</v>
      </c>
      <c r="AW28" s="85">
        <v>34028</v>
      </c>
      <c r="AX28" s="85">
        <v>33810</v>
      </c>
      <c r="AY28" s="85">
        <v>32668</v>
      </c>
      <c r="AZ28" s="85">
        <v>34177</v>
      </c>
      <c r="BA28" s="85">
        <v>42769</v>
      </c>
      <c r="BB28" s="85">
        <v>45770</v>
      </c>
      <c r="BC28" s="85">
        <v>44680</v>
      </c>
      <c r="BD28" s="85">
        <v>48698</v>
      </c>
      <c r="BE28" s="85">
        <v>42639</v>
      </c>
      <c r="BF28" s="85">
        <v>46437</v>
      </c>
      <c r="BG28" s="85">
        <v>48870</v>
      </c>
      <c r="BH28" s="85">
        <v>49329</v>
      </c>
      <c r="BI28" s="85">
        <v>42291</v>
      </c>
      <c r="BJ28" s="85">
        <v>46712</v>
      </c>
      <c r="BK28" s="85">
        <v>42615</v>
      </c>
      <c r="BL28" s="85">
        <v>51385</v>
      </c>
      <c r="BM28" s="85">
        <v>52323</v>
      </c>
      <c r="BN28" s="85">
        <v>57811</v>
      </c>
      <c r="BO28" s="85">
        <v>61358</v>
      </c>
      <c r="BP28" s="85">
        <v>59576</v>
      </c>
      <c r="BQ28" s="85">
        <v>60694</v>
      </c>
      <c r="BR28" s="85">
        <v>65235</v>
      </c>
      <c r="BS28" s="85">
        <v>63739</v>
      </c>
      <c r="BT28" s="85">
        <v>64472</v>
      </c>
      <c r="BU28" s="85">
        <v>65264</v>
      </c>
      <c r="BV28" s="85">
        <v>62458</v>
      </c>
      <c r="BW28" s="85">
        <v>78020</v>
      </c>
      <c r="BX28" s="85">
        <v>79999</v>
      </c>
      <c r="BY28" s="85">
        <v>86291</v>
      </c>
      <c r="BZ28" s="85">
        <v>85556</v>
      </c>
      <c r="CA28" s="85">
        <v>94439</v>
      </c>
      <c r="CB28" s="85">
        <v>92914</v>
      </c>
      <c r="CC28" s="85">
        <v>93977</v>
      </c>
      <c r="CD28" s="85">
        <v>83820</v>
      </c>
      <c r="CE28" s="85">
        <v>74249</v>
      </c>
      <c r="CF28" s="85">
        <v>55615</v>
      </c>
      <c r="CG28" s="85">
        <v>78953</v>
      </c>
      <c r="CH28" s="85">
        <v>59088</v>
      </c>
      <c r="CI28" s="85">
        <v>36373</v>
      </c>
      <c r="CJ28" s="85">
        <v>49222</v>
      </c>
      <c r="CK28" s="85">
        <v>60354</v>
      </c>
      <c r="CL28" s="85">
        <v>55833</v>
      </c>
      <c r="CM28" s="85">
        <v>60141</v>
      </c>
      <c r="CN28" s="85">
        <v>51603</v>
      </c>
      <c r="CO28" s="85">
        <v>50934</v>
      </c>
      <c r="CP28" s="85">
        <v>59113</v>
      </c>
      <c r="CQ28" s="85">
        <v>58975</v>
      </c>
      <c r="CR28" s="85">
        <v>54266</v>
      </c>
      <c r="CS28" s="85">
        <v>39880</v>
      </c>
      <c r="CT28" s="85">
        <v>45111</v>
      </c>
      <c r="CU28" s="85">
        <v>146985</v>
      </c>
      <c r="CV28" s="85">
        <v>146838</v>
      </c>
      <c r="CW28" s="85">
        <v>60059</v>
      </c>
      <c r="CX28" s="85">
        <v>65824</v>
      </c>
      <c r="CY28" s="85">
        <v>69163</v>
      </c>
      <c r="CZ28" s="85">
        <v>78368</v>
      </c>
      <c r="DA28" s="85">
        <v>78327</v>
      </c>
      <c r="DB28" s="85">
        <v>89727</v>
      </c>
      <c r="DC28" s="85">
        <v>90062</v>
      </c>
      <c r="DD28" s="85">
        <v>85457</v>
      </c>
      <c r="DE28" s="85">
        <v>85313</v>
      </c>
      <c r="DF28" s="85">
        <v>89702</v>
      </c>
      <c r="DG28" s="85">
        <v>77017</v>
      </c>
      <c r="DH28" s="85">
        <v>81527</v>
      </c>
      <c r="DI28" s="85">
        <v>72172</v>
      </c>
      <c r="DJ28" s="85">
        <v>78227</v>
      </c>
      <c r="DK28" s="85">
        <v>66094</v>
      </c>
      <c r="DL28" s="85">
        <v>65613</v>
      </c>
      <c r="DM28" s="85">
        <v>71166</v>
      </c>
      <c r="DN28" s="85">
        <v>97078</v>
      </c>
      <c r="DO28" s="85">
        <v>92296</v>
      </c>
      <c r="DP28" s="85">
        <v>92529</v>
      </c>
      <c r="DQ28" s="85">
        <v>97463</v>
      </c>
      <c r="DR28" s="85">
        <v>113674</v>
      </c>
      <c r="DS28" s="85">
        <v>110805</v>
      </c>
      <c r="DT28" s="85">
        <v>106891</v>
      </c>
      <c r="DU28" s="85">
        <v>108884</v>
      </c>
      <c r="DV28" s="85">
        <v>94590</v>
      </c>
      <c r="DW28" s="85">
        <v>95274</v>
      </c>
      <c r="DX28" s="85">
        <v>96552</v>
      </c>
      <c r="DY28" s="85">
        <v>98387</v>
      </c>
      <c r="DZ28" s="85">
        <v>115894</v>
      </c>
      <c r="EA28" s="85">
        <v>53398</v>
      </c>
      <c r="EB28" s="85">
        <v>69165</v>
      </c>
      <c r="EC28" s="85">
        <v>68418</v>
      </c>
      <c r="ED28" s="85">
        <v>104091</v>
      </c>
      <c r="EE28" s="85">
        <v>117244</v>
      </c>
      <c r="EF28" s="85">
        <v>119537</v>
      </c>
      <c r="EG28" s="85">
        <v>123261</v>
      </c>
      <c r="EH28" s="85">
        <v>132180</v>
      </c>
      <c r="EI28" s="85">
        <v>119320</v>
      </c>
      <c r="EJ28" s="85">
        <v>99918</v>
      </c>
      <c r="EK28" s="85">
        <v>98488</v>
      </c>
      <c r="EL28" s="85">
        <v>115546</v>
      </c>
      <c r="EM28" s="85">
        <v>103829</v>
      </c>
      <c r="EN28" s="85">
        <v>107602</v>
      </c>
      <c r="EO28" s="85">
        <v>100487</v>
      </c>
      <c r="EP28" s="85">
        <v>153115</v>
      </c>
    </row>
    <row r="29" spans="1:146">
      <c r="A29" s="85" t="s">
        <v>2562</v>
      </c>
      <c r="B29" s="85" t="s">
        <v>331</v>
      </c>
      <c r="C29" s="85">
        <v>1000000</v>
      </c>
      <c r="D29" s="85" t="s">
        <v>332</v>
      </c>
      <c r="E29" s="85" t="s">
        <v>2563</v>
      </c>
      <c r="F29" s="89" t="s">
        <v>2564</v>
      </c>
      <c r="G29" s="85">
        <v>155647</v>
      </c>
      <c r="H29" s="85">
        <v>167539</v>
      </c>
      <c r="I29" s="85">
        <v>174167</v>
      </c>
      <c r="J29" s="85">
        <v>169493</v>
      </c>
      <c r="K29" s="85">
        <v>152882</v>
      </c>
      <c r="L29" s="85">
        <v>161691</v>
      </c>
      <c r="M29" s="85">
        <v>127540</v>
      </c>
      <c r="N29" s="85">
        <v>135960</v>
      </c>
      <c r="O29" s="85">
        <v>159075</v>
      </c>
      <c r="P29" s="85">
        <v>148424</v>
      </c>
      <c r="Q29" s="85">
        <v>149779</v>
      </c>
      <c r="R29" s="85">
        <v>166290</v>
      </c>
      <c r="S29" s="85">
        <v>155876</v>
      </c>
      <c r="T29" s="85">
        <v>151448</v>
      </c>
      <c r="U29" s="85">
        <v>155426</v>
      </c>
      <c r="V29" s="85">
        <v>181528</v>
      </c>
      <c r="W29" s="85">
        <v>196751</v>
      </c>
      <c r="X29" s="85">
        <v>195153</v>
      </c>
      <c r="Y29" s="85">
        <v>213275</v>
      </c>
      <c r="Z29" s="85">
        <v>220834</v>
      </c>
      <c r="AA29" s="85">
        <v>202408</v>
      </c>
      <c r="AB29" s="85">
        <v>197837</v>
      </c>
      <c r="AC29" s="85">
        <v>198847</v>
      </c>
      <c r="AD29" s="85">
        <v>205024</v>
      </c>
      <c r="AE29" s="85">
        <v>225394</v>
      </c>
      <c r="AF29" s="85">
        <v>240378</v>
      </c>
      <c r="AG29" s="85">
        <v>266376</v>
      </c>
      <c r="AH29" s="85">
        <v>284231</v>
      </c>
      <c r="AI29" s="85">
        <v>285825</v>
      </c>
      <c r="AJ29" s="85">
        <v>300412</v>
      </c>
      <c r="AK29" s="85">
        <v>307391</v>
      </c>
      <c r="AL29" s="85">
        <v>364345</v>
      </c>
      <c r="AM29" s="85">
        <v>361499</v>
      </c>
      <c r="AN29" s="85">
        <v>429142</v>
      </c>
      <c r="AO29" s="85">
        <v>495096</v>
      </c>
      <c r="AP29" s="85">
        <v>480941</v>
      </c>
      <c r="AQ29" s="85">
        <v>544374</v>
      </c>
      <c r="AR29" s="85">
        <v>553986</v>
      </c>
      <c r="AS29" s="85">
        <v>419468</v>
      </c>
      <c r="AT29" s="85">
        <v>459969</v>
      </c>
      <c r="AU29" s="85">
        <v>474507</v>
      </c>
      <c r="AV29" s="85">
        <v>535648</v>
      </c>
      <c r="AW29" s="85">
        <v>463153</v>
      </c>
      <c r="AX29" s="85">
        <v>478696</v>
      </c>
      <c r="AY29" s="85">
        <v>466897</v>
      </c>
      <c r="AZ29" s="85">
        <v>447003</v>
      </c>
      <c r="BA29" s="85">
        <v>444511</v>
      </c>
      <c r="BB29" s="85">
        <v>393046</v>
      </c>
      <c r="BC29" s="85">
        <v>318240</v>
      </c>
      <c r="BD29" s="85">
        <v>316751</v>
      </c>
      <c r="BE29" s="85">
        <v>231816</v>
      </c>
      <c r="BF29" s="85">
        <v>258113</v>
      </c>
      <c r="BG29" s="85">
        <v>314105</v>
      </c>
      <c r="BH29" s="85">
        <v>299121</v>
      </c>
      <c r="BI29" s="85">
        <v>254920</v>
      </c>
      <c r="BJ29" s="85">
        <v>262542</v>
      </c>
      <c r="BK29" s="85">
        <v>255398</v>
      </c>
      <c r="BL29" s="85">
        <v>311989</v>
      </c>
      <c r="BM29" s="85">
        <v>320847</v>
      </c>
      <c r="BN29" s="85">
        <v>367197</v>
      </c>
      <c r="BO29" s="85">
        <v>405339</v>
      </c>
      <c r="BP29" s="85">
        <v>324690</v>
      </c>
      <c r="BQ29" s="85">
        <v>340876</v>
      </c>
      <c r="BR29" s="85">
        <v>400682</v>
      </c>
      <c r="BS29" s="85">
        <v>382373</v>
      </c>
      <c r="BT29" s="85">
        <v>431971</v>
      </c>
      <c r="BU29" s="85">
        <v>471761</v>
      </c>
      <c r="BV29" s="85">
        <v>489768</v>
      </c>
      <c r="BW29" s="85">
        <v>536365</v>
      </c>
      <c r="BX29" s="85">
        <v>460317</v>
      </c>
      <c r="BY29" s="85">
        <v>510230</v>
      </c>
      <c r="BZ29" s="85">
        <v>605375</v>
      </c>
      <c r="CA29" s="85">
        <v>620067</v>
      </c>
      <c r="CB29" s="85">
        <v>640695</v>
      </c>
      <c r="CC29" s="85">
        <v>639123</v>
      </c>
      <c r="CD29" s="85">
        <v>596880</v>
      </c>
      <c r="CE29" s="85">
        <v>490755</v>
      </c>
      <c r="CF29" s="85">
        <v>448229</v>
      </c>
      <c r="CG29" s="85">
        <v>388719</v>
      </c>
      <c r="CH29" s="85">
        <v>247840</v>
      </c>
      <c r="CI29" s="85">
        <v>206656</v>
      </c>
      <c r="CJ29" s="85">
        <v>255095</v>
      </c>
      <c r="CK29" s="85">
        <v>286905</v>
      </c>
      <c r="CL29" s="85">
        <v>337946</v>
      </c>
      <c r="CM29" s="85">
        <v>363558</v>
      </c>
      <c r="CN29" s="85">
        <v>307677</v>
      </c>
      <c r="CO29" s="85">
        <v>343492</v>
      </c>
      <c r="CP29" s="85">
        <v>369937</v>
      </c>
      <c r="CQ29" s="85">
        <v>391467</v>
      </c>
      <c r="CR29" s="85">
        <v>398776</v>
      </c>
      <c r="CS29" s="85">
        <v>305994</v>
      </c>
      <c r="CT29" s="85">
        <v>320949</v>
      </c>
      <c r="CU29" s="85">
        <v>345913</v>
      </c>
      <c r="CV29" s="85">
        <v>329915</v>
      </c>
      <c r="CW29" s="85">
        <v>349931</v>
      </c>
      <c r="CX29" s="85">
        <v>357209</v>
      </c>
      <c r="CY29" s="85">
        <v>424302</v>
      </c>
      <c r="CZ29" s="85">
        <v>441541</v>
      </c>
      <c r="DA29" s="85">
        <v>468484</v>
      </c>
      <c r="DB29" s="85">
        <v>561302</v>
      </c>
      <c r="DC29" s="85">
        <v>603278</v>
      </c>
      <c r="DD29" s="85">
        <v>626128</v>
      </c>
      <c r="DE29" s="85">
        <v>662079</v>
      </c>
      <c r="DF29" s="85">
        <v>707925</v>
      </c>
      <c r="DG29" s="85">
        <v>783495</v>
      </c>
      <c r="DH29" s="85">
        <v>808639</v>
      </c>
      <c r="DI29" s="85">
        <v>738653</v>
      </c>
      <c r="DJ29" s="85">
        <v>754025</v>
      </c>
      <c r="DK29" s="85">
        <v>759198</v>
      </c>
      <c r="DL29" s="85">
        <v>804859</v>
      </c>
      <c r="DM29" s="85">
        <v>830644</v>
      </c>
      <c r="DN29" s="85">
        <v>856429</v>
      </c>
      <c r="DO29" s="85">
        <v>950503</v>
      </c>
      <c r="DP29" s="85">
        <v>1028763</v>
      </c>
      <c r="DQ29" s="85">
        <v>1077870</v>
      </c>
      <c r="DR29" s="85">
        <v>1132104</v>
      </c>
      <c r="DS29" s="85">
        <v>1154618</v>
      </c>
      <c r="DT29" s="85">
        <v>1187189</v>
      </c>
      <c r="DU29" s="85">
        <v>1256142</v>
      </c>
      <c r="DV29" s="85">
        <v>1094819</v>
      </c>
      <c r="DW29" s="85">
        <v>1146332</v>
      </c>
      <c r="DX29" s="85">
        <v>1249933</v>
      </c>
      <c r="DY29" s="85">
        <v>1216857</v>
      </c>
      <c r="DZ29" s="85">
        <v>1346065</v>
      </c>
      <c r="EA29" s="85">
        <v>1120010</v>
      </c>
      <c r="EB29" s="85">
        <v>1306756</v>
      </c>
      <c r="EC29" s="85">
        <v>1361625</v>
      </c>
      <c r="ED29" s="85">
        <v>1581912</v>
      </c>
      <c r="EE29" s="85">
        <v>1699232</v>
      </c>
      <c r="EF29" s="85">
        <v>1904034</v>
      </c>
      <c r="EG29" s="85">
        <v>1927359</v>
      </c>
      <c r="EH29" s="85">
        <v>2189808</v>
      </c>
      <c r="EI29" s="85">
        <v>2152216</v>
      </c>
      <c r="EJ29" s="85">
        <v>1930217</v>
      </c>
      <c r="EK29" s="85">
        <v>1850306</v>
      </c>
      <c r="EL29" s="85">
        <v>1963280</v>
      </c>
      <c r="EM29" s="85">
        <v>1892544</v>
      </c>
      <c r="EN29" s="85">
        <v>1973963</v>
      </c>
      <c r="EO29" s="85">
        <v>1999458</v>
      </c>
      <c r="EP29" s="85">
        <v>2135379</v>
      </c>
    </row>
    <row r="30" spans="1:146">
      <c r="A30" s="85" t="s">
        <v>2565</v>
      </c>
      <c r="B30" s="85" t="s">
        <v>331</v>
      </c>
      <c r="C30" s="85">
        <v>1000000</v>
      </c>
      <c r="D30" s="85" t="s">
        <v>332</v>
      </c>
      <c r="E30" s="85" t="s">
        <v>2566</v>
      </c>
      <c r="F30" s="89" t="s">
        <v>2567</v>
      </c>
      <c r="G30" s="85">
        <v>155647</v>
      </c>
      <c r="H30" s="85">
        <v>167539</v>
      </c>
      <c r="I30" s="85">
        <v>174167</v>
      </c>
      <c r="J30" s="85">
        <v>169493</v>
      </c>
      <c r="K30" s="85">
        <v>152882</v>
      </c>
      <c r="L30" s="85">
        <v>161691</v>
      </c>
      <c r="M30" s="85">
        <v>127540</v>
      </c>
      <c r="N30" s="85">
        <v>135960</v>
      </c>
      <c r="O30" s="85">
        <v>159075</v>
      </c>
      <c r="P30" s="85">
        <v>148424</v>
      </c>
      <c r="Q30" s="85">
        <v>149779</v>
      </c>
      <c r="R30" s="85">
        <v>166290</v>
      </c>
      <c r="S30" s="85">
        <v>155876</v>
      </c>
      <c r="T30" s="85">
        <v>151448</v>
      </c>
      <c r="U30" s="85">
        <v>155426</v>
      </c>
      <c r="V30" s="85">
        <v>181528</v>
      </c>
      <c r="W30" s="85">
        <v>196751</v>
      </c>
      <c r="X30" s="85">
        <v>195153</v>
      </c>
      <c r="Y30" s="85">
        <v>213275</v>
      </c>
      <c r="Z30" s="85">
        <v>220834</v>
      </c>
      <c r="AA30" s="85">
        <v>202408</v>
      </c>
      <c r="AB30" s="85">
        <v>197837</v>
      </c>
      <c r="AC30" s="85">
        <v>198847</v>
      </c>
      <c r="AD30" s="85">
        <v>205024</v>
      </c>
      <c r="AE30" s="85">
        <v>225394</v>
      </c>
      <c r="AF30" s="85">
        <v>240378</v>
      </c>
      <c r="AG30" s="85">
        <v>266376</v>
      </c>
      <c r="AH30" s="85">
        <v>284231</v>
      </c>
      <c r="AI30" s="85">
        <v>285825</v>
      </c>
      <c r="AJ30" s="85">
        <v>300412</v>
      </c>
      <c r="AK30" s="85">
        <v>307391</v>
      </c>
      <c r="AL30" s="85">
        <v>352319</v>
      </c>
      <c r="AM30" s="85">
        <v>348710</v>
      </c>
      <c r="AN30" s="85">
        <v>413935</v>
      </c>
      <c r="AO30" s="85">
        <v>477893</v>
      </c>
      <c r="AP30" s="85">
        <v>461152</v>
      </c>
      <c r="AQ30" s="85">
        <v>523549</v>
      </c>
      <c r="AR30" s="85">
        <v>535314</v>
      </c>
      <c r="AS30" s="85">
        <v>404703</v>
      </c>
      <c r="AT30" s="85">
        <v>446461</v>
      </c>
      <c r="AU30" s="85">
        <v>459785</v>
      </c>
      <c r="AV30" s="85">
        <v>519963</v>
      </c>
      <c r="AW30" s="85">
        <v>450093</v>
      </c>
      <c r="AX30" s="85">
        <v>466622</v>
      </c>
      <c r="AY30" s="85">
        <v>454431</v>
      </c>
      <c r="AZ30" s="85">
        <v>435040</v>
      </c>
      <c r="BA30" s="85">
        <v>429323</v>
      </c>
      <c r="BB30" s="85">
        <v>378666</v>
      </c>
      <c r="BC30" s="85">
        <v>303974</v>
      </c>
      <c r="BD30" s="85">
        <v>301448</v>
      </c>
      <c r="BE30" s="85">
        <v>219379</v>
      </c>
      <c r="BF30" s="85">
        <v>246065</v>
      </c>
      <c r="BG30" s="85">
        <v>300382</v>
      </c>
      <c r="BH30" s="85">
        <v>285446</v>
      </c>
      <c r="BI30" s="85">
        <v>243272</v>
      </c>
      <c r="BJ30" s="85">
        <v>252201</v>
      </c>
      <c r="BK30" s="85">
        <v>245137</v>
      </c>
      <c r="BL30" s="85">
        <v>299933</v>
      </c>
      <c r="BM30" s="85">
        <v>308404</v>
      </c>
      <c r="BN30" s="85">
        <v>354734</v>
      </c>
      <c r="BO30" s="85">
        <v>390045</v>
      </c>
      <c r="BP30" s="85">
        <v>309368</v>
      </c>
      <c r="BQ30" s="85">
        <v>328610</v>
      </c>
      <c r="BR30" s="85">
        <v>383930</v>
      </c>
      <c r="BS30" s="85">
        <v>366908</v>
      </c>
      <c r="BT30" s="85">
        <v>415706</v>
      </c>
      <c r="BU30" s="85">
        <v>456359</v>
      </c>
      <c r="BV30" s="85">
        <v>470910</v>
      </c>
      <c r="BW30" s="85">
        <v>517333</v>
      </c>
      <c r="BX30" s="85">
        <v>441140</v>
      </c>
      <c r="BY30" s="85">
        <v>488580</v>
      </c>
      <c r="BZ30" s="85">
        <v>581424</v>
      </c>
      <c r="CA30" s="85">
        <v>586214</v>
      </c>
      <c r="CB30" s="85">
        <v>603109</v>
      </c>
      <c r="CC30" s="85">
        <v>601737</v>
      </c>
      <c r="CD30" s="85">
        <v>566773</v>
      </c>
      <c r="CE30" s="85">
        <v>459421</v>
      </c>
      <c r="CF30" s="85">
        <v>416508</v>
      </c>
      <c r="CG30" s="85">
        <v>355626</v>
      </c>
      <c r="CH30" s="85">
        <v>231049</v>
      </c>
      <c r="CI30" s="85">
        <v>190390</v>
      </c>
      <c r="CJ30" s="85">
        <v>236760</v>
      </c>
      <c r="CK30" s="85">
        <v>267933</v>
      </c>
      <c r="CL30" s="85">
        <v>324406</v>
      </c>
      <c r="CM30" s="85">
        <v>344074</v>
      </c>
      <c r="CN30" s="85">
        <v>290998</v>
      </c>
      <c r="CO30" s="85">
        <v>325744</v>
      </c>
      <c r="CP30" s="85">
        <v>353404</v>
      </c>
      <c r="CQ30" s="85">
        <v>370574</v>
      </c>
      <c r="CR30" s="85">
        <v>377374</v>
      </c>
      <c r="CS30" s="85">
        <v>287872</v>
      </c>
      <c r="CT30" s="85">
        <v>306609</v>
      </c>
      <c r="CU30" s="85">
        <v>323945</v>
      </c>
      <c r="CV30" s="85">
        <v>307878</v>
      </c>
      <c r="CW30" s="85">
        <v>326725</v>
      </c>
      <c r="CX30" s="85">
        <v>338827</v>
      </c>
      <c r="CY30" s="85">
        <v>396308</v>
      </c>
      <c r="CZ30" s="85">
        <v>410539</v>
      </c>
      <c r="DA30" s="85">
        <v>435464</v>
      </c>
      <c r="DB30" s="85">
        <v>530783</v>
      </c>
      <c r="DC30" s="85">
        <v>564377</v>
      </c>
      <c r="DD30" s="85">
        <v>588791</v>
      </c>
      <c r="DE30" s="85">
        <v>626829</v>
      </c>
      <c r="DF30" s="85">
        <v>678384</v>
      </c>
      <c r="DG30" s="85">
        <v>744720</v>
      </c>
      <c r="DH30" s="85">
        <v>769605</v>
      </c>
      <c r="DI30" s="85">
        <v>702952</v>
      </c>
      <c r="DJ30" s="85">
        <v>723141</v>
      </c>
      <c r="DK30" s="85">
        <v>723062</v>
      </c>
      <c r="DL30" s="85">
        <v>769185</v>
      </c>
      <c r="DM30" s="85">
        <v>793617</v>
      </c>
      <c r="DN30" s="85">
        <v>823715</v>
      </c>
      <c r="DO30" s="85">
        <v>909142</v>
      </c>
      <c r="DP30" s="85">
        <v>985096</v>
      </c>
      <c r="DQ30" s="85">
        <v>1031084</v>
      </c>
      <c r="DR30" s="85">
        <v>1090925</v>
      </c>
      <c r="DS30" s="85">
        <v>1098840</v>
      </c>
      <c r="DT30" s="85">
        <v>1130385</v>
      </c>
      <c r="DU30" s="85">
        <v>1194676</v>
      </c>
      <c r="DV30" s="85">
        <v>1034734</v>
      </c>
      <c r="DW30" s="85">
        <v>1087565</v>
      </c>
      <c r="DX30" s="85">
        <v>1186913</v>
      </c>
      <c r="DY30" s="85">
        <v>1150351</v>
      </c>
      <c r="DZ30" s="85">
        <v>1280964</v>
      </c>
      <c r="EA30" s="85">
        <v>1071331</v>
      </c>
      <c r="EB30" s="85">
        <v>1245611</v>
      </c>
      <c r="EC30" s="85">
        <v>1289869</v>
      </c>
      <c r="ED30" s="85">
        <v>1512611</v>
      </c>
      <c r="EE30" s="85">
        <v>1604784</v>
      </c>
      <c r="EF30" s="85">
        <v>1804056</v>
      </c>
      <c r="EG30" s="85">
        <v>1822717</v>
      </c>
      <c r="EH30" s="85">
        <v>2093156</v>
      </c>
      <c r="EI30" s="85">
        <v>2039709</v>
      </c>
      <c r="EJ30" s="85">
        <v>1828701</v>
      </c>
      <c r="EK30" s="85">
        <v>1752076</v>
      </c>
      <c r="EL30" s="85">
        <v>1868893</v>
      </c>
      <c r="EM30" s="85">
        <v>1780251</v>
      </c>
      <c r="EN30" s="85">
        <v>1852661</v>
      </c>
      <c r="EO30" s="85">
        <v>1880337</v>
      </c>
      <c r="EP30" s="85">
        <v>2024771</v>
      </c>
    </row>
    <row r="31" spans="1:146">
      <c r="A31" s="85" t="s">
        <v>2568</v>
      </c>
      <c r="B31" s="85" t="s">
        <v>331</v>
      </c>
      <c r="C31" s="85">
        <v>1000000</v>
      </c>
      <c r="D31" s="85" t="s">
        <v>332</v>
      </c>
      <c r="E31" s="85" t="s">
        <v>2569</v>
      </c>
      <c r="F31" s="89" t="s">
        <v>2570</v>
      </c>
      <c r="G31" s="85">
        <v>0</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c r="AJ31" s="85">
        <v>0</v>
      </c>
      <c r="AK31" s="85">
        <v>0</v>
      </c>
      <c r="AL31" s="85">
        <v>12026</v>
      </c>
      <c r="AM31" s="85">
        <v>12789</v>
      </c>
      <c r="AN31" s="85">
        <v>15207</v>
      </c>
      <c r="AO31" s="85">
        <v>17203</v>
      </c>
      <c r="AP31" s="85">
        <v>19789</v>
      </c>
      <c r="AQ31" s="85">
        <v>20825</v>
      </c>
      <c r="AR31" s="85">
        <v>18672</v>
      </c>
      <c r="AS31" s="85">
        <v>14765</v>
      </c>
      <c r="AT31" s="85">
        <v>13508</v>
      </c>
      <c r="AU31" s="85">
        <v>14722</v>
      </c>
      <c r="AV31" s="85">
        <v>15685</v>
      </c>
      <c r="AW31" s="85">
        <v>13060</v>
      </c>
      <c r="AX31" s="85">
        <v>12074</v>
      </c>
      <c r="AY31" s="85">
        <v>12466</v>
      </c>
      <c r="AZ31" s="85">
        <v>11963</v>
      </c>
      <c r="BA31" s="85">
        <v>15188</v>
      </c>
      <c r="BB31" s="85">
        <v>14380</v>
      </c>
      <c r="BC31" s="85">
        <v>14266</v>
      </c>
      <c r="BD31" s="85">
        <v>15303</v>
      </c>
      <c r="BE31" s="85">
        <v>12437</v>
      </c>
      <c r="BF31" s="85">
        <v>12048</v>
      </c>
      <c r="BG31" s="85">
        <v>13723</v>
      </c>
      <c r="BH31" s="85">
        <v>13675</v>
      </c>
      <c r="BI31" s="85">
        <v>11648</v>
      </c>
      <c r="BJ31" s="85">
        <v>10341</v>
      </c>
      <c r="BK31" s="85">
        <v>10261</v>
      </c>
      <c r="BL31" s="85">
        <v>12056</v>
      </c>
      <c r="BM31" s="85">
        <v>12443</v>
      </c>
      <c r="BN31" s="85">
        <v>12463</v>
      </c>
      <c r="BO31" s="85">
        <v>15294</v>
      </c>
      <c r="BP31" s="85">
        <v>15322</v>
      </c>
      <c r="BQ31" s="85">
        <v>12266</v>
      </c>
      <c r="BR31" s="85">
        <v>16752</v>
      </c>
      <c r="BS31" s="85">
        <v>15465</v>
      </c>
      <c r="BT31" s="85">
        <v>16265</v>
      </c>
      <c r="BU31" s="85">
        <v>15402</v>
      </c>
      <c r="BV31" s="85">
        <v>18858</v>
      </c>
      <c r="BW31" s="85">
        <v>19032</v>
      </c>
      <c r="BX31" s="85">
        <v>19177</v>
      </c>
      <c r="BY31" s="85">
        <v>21650</v>
      </c>
      <c r="BZ31" s="85">
        <v>23951</v>
      </c>
      <c r="CA31" s="85">
        <v>33853</v>
      </c>
      <c r="CB31" s="85">
        <v>37586</v>
      </c>
      <c r="CC31" s="85">
        <v>37386</v>
      </c>
      <c r="CD31" s="85">
        <v>30107</v>
      </c>
      <c r="CE31" s="85">
        <v>31334</v>
      </c>
      <c r="CF31" s="85">
        <v>31721</v>
      </c>
      <c r="CG31" s="85">
        <v>33093</v>
      </c>
      <c r="CH31" s="85">
        <v>16791</v>
      </c>
      <c r="CI31" s="85">
        <v>16266</v>
      </c>
      <c r="CJ31" s="85">
        <v>18335</v>
      </c>
      <c r="CK31" s="85">
        <v>18972</v>
      </c>
      <c r="CL31" s="85">
        <v>13540</v>
      </c>
      <c r="CM31" s="85">
        <v>19484</v>
      </c>
      <c r="CN31" s="85">
        <v>16679</v>
      </c>
      <c r="CO31" s="85">
        <v>17748</v>
      </c>
      <c r="CP31" s="85">
        <v>16533</v>
      </c>
      <c r="CQ31" s="85">
        <v>20893</v>
      </c>
      <c r="CR31" s="85">
        <v>21402</v>
      </c>
      <c r="CS31" s="85">
        <v>18122</v>
      </c>
      <c r="CT31" s="85">
        <v>14340</v>
      </c>
      <c r="CU31" s="85">
        <v>21968</v>
      </c>
      <c r="CV31" s="85">
        <v>22037</v>
      </c>
      <c r="CW31" s="85">
        <v>23206</v>
      </c>
      <c r="CX31" s="85">
        <v>18382</v>
      </c>
      <c r="CY31" s="85">
        <v>27994</v>
      </c>
      <c r="CZ31" s="85">
        <v>31002</v>
      </c>
      <c r="DA31" s="85">
        <v>33020</v>
      </c>
      <c r="DB31" s="85">
        <v>30519</v>
      </c>
      <c r="DC31" s="85">
        <v>38901</v>
      </c>
      <c r="DD31" s="85">
        <v>37337</v>
      </c>
      <c r="DE31" s="85">
        <v>35250</v>
      </c>
      <c r="DF31" s="85">
        <v>29541</v>
      </c>
      <c r="DG31" s="85">
        <v>38775</v>
      </c>
      <c r="DH31" s="85">
        <v>39034</v>
      </c>
      <c r="DI31" s="85">
        <v>35701</v>
      </c>
      <c r="DJ31" s="85">
        <v>30884</v>
      </c>
      <c r="DK31" s="85">
        <v>36136</v>
      </c>
      <c r="DL31" s="85">
        <v>35674</v>
      </c>
      <c r="DM31" s="85">
        <v>37027</v>
      </c>
      <c r="DN31" s="85">
        <v>32714</v>
      </c>
      <c r="DO31" s="85">
        <v>41361</v>
      </c>
      <c r="DP31" s="85">
        <v>43667</v>
      </c>
      <c r="DQ31" s="85">
        <v>46786</v>
      </c>
      <c r="DR31" s="85">
        <v>41179</v>
      </c>
      <c r="DS31" s="85">
        <v>55778</v>
      </c>
      <c r="DT31" s="85">
        <v>56804</v>
      </c>
      <c r="DU31" s="85">
        <v>61466</v>
      </c>
      <c r="DV31" s="85">
        <v>60085</v>
      </c>
      <c r="DW31" s="85">
        <v>58767</v>
      </c>
      <c r="DX31" s="85">
        <v>63020</v>
      </c>
      <c r="DY31" s="85">
        <v>66506</v>
      </c>
      <c r="DZ31" s="85">
        <v>65101</v>
      </c>
      <c r="EA31" s="85">
        <v>48679</v>
      </c>
      <c r="EB31" s="85">
        <v>61145</v>
      </c>
      <c r="EC31" s="85">
        <v>71756</v>
      </c>
      <c r="ED31" s="85">
        <v>69301</v>
      </c>
      <c r="EE31" s="85">
        <v>94448</v>
      </c>
      <c r="EF31" s="85">
        <v>99978</v>
      </c>
      <c r="EG31" s="85">
        <v>104642</v>
      </c>
      <c r="EH31" s="85">
        <v>96652</v>
      </c>
      <c r="EI31" s="85">
        <v>112507</v>
      </c>
      <c r="EJ31" s="85">
        <v>101516</v>
      </c>
      <c r="EK31" s="85">
        <v>98230</v>
      </c>
      <c r="EL31" s="85">
        <v>94387</v>
      </c>
      <c r="EM31" s="85">
        <v>112293</v>
      </c>
      <c r="EN31" s="85">
        <v>121302</v>
      </c>
      <c r="EO31" s="85">
        <v>119121</v>
      </c>
      <c r="EP31" s="85">
        <v>110608</v>
      </c>
    </row>
    <row r="32" spans="1:146">
      <c r="A32" s="85" t="s">
        <v>511</v>
      </c>
      <c r="B32" s="85" t="s">
        <v>331</v>
      </c>
      <c r="C32" s="85">
        <v>1000000</v>
      </c>
      <c r="D32" s="85" t="s">
        <v>332</v>
      </c>
      <c r="E32" s="85" t="s">
        <v>706</v>
      </c>
      <c r="F32" s="89" t="s">
        <v>707</v>
      </c>
      <c r="G32" s="85">
        <v>133621</v>
      </c>
      <c r="H32" s="85">
        <v>137833</v>
      </c>
      <c r="I32" s="85">
        <v>171711</v>
      </c>
      <c r="J32" s="85">
        <v>197345</v>
      </c>
      <c r="K32" s="85">
        <v>162878</v>
      </c>
      <c r="L32" s="85">
        <v>190890</v>
      </c>
      <c r="M32" s="85">
        <v>166628</v>
      </c>
      <c r="N32" s="85">
        <v>197596</v>
      </c>
      <c r="O32" s="85">
        <v>220890</v>
      </c>
      <c r="P32" s="85">
        <v>224206</v>
      </c>
      <c r="Q32" s="85">
        <v>258216</v>
      </c>
      <c r="R32" s="85">
        <v>278976</v>
      </c>
      <c r="S32" s="85">
        <v>257473</v>
      </c>
      <c r="T32" s="85">
        <v>272908</v>
      </c>
      <c r="U32" s="85">
        <v>296190</v>
      </c>
      <c r="V32" s="85">
        <v>314266</v>
      </c>
      <c r="W32" s="85">
        <v>365074</v>
      </c>
      <c r="X32" s="85">
        <v>426520</v>
      </c>
      <c r="Y32" s="85">
        <v>491186</v>
      </c>
      <c r="Z32" s="85">
        <v>543862</v>
      </c>
      <c r="AA32" s="85">
        <v>578653</v>
      </c>
      <c r="AB32" s="85">
        <v>616744</v>
      </c>
      <c r="AC32" s="85">
        <v>626046</v>
      </c>
      <c r="AD32" s="85">
        <v>626762</v>
      </c>
      <c r="AE32" s="85">
        <v>644382</v>
      </c>
      <c r="AF32" s="85">
        <v>668010</v>
      </c>
      <c r="AG32" s="85">
        <v>728149</v>
      </c>
      <c r="AH32" s="85">
        <v>790615</v>
      </c>
      <c r="AI32" s="85">
        <v>849842</v>
      </c>
      <c r="AJ32" s="85">
        <v>903587</v>
      </c>
      <c r="AK32" s="85">
        <v>939758</v>
      </c>
      <c r="AL32" s="85">
        <v>1006135</v>
      </c>
      <c r="AM32" s="85">
        <v>1019624</v>
      </c>
      <c r="AN32" s="85">
        <v>1192191</v>
      </c>
      <c r="AO32" s="85">
        <v>1244738</v>
      </c>
      <c r="AP32" s="85">
        <v>1207787</v>
      </c>
      <c r="AQ32" s="85">
        <v>1385867</v>
      </c>
      <c r="AR32" s="85">
        <v>1370021</v>
      </c>
      <c r="AS32" s="85">
        <v>1167450</v>
      </c>
      <c r="AT32" s="85">
        <v>1474983</v>
      </c>
      <c r="AU32" s="85">
        <v>1527668</v>
      </c>
      <c r="AV32" s="85">
        <v>1656976</v>
      </c>
      <c r="AW32" s="85">
        <v>1701560</v>
      </c>
      <c r="AX32" s="85">
        <v>2003716</v>
      </c>
      <c r="AY32" s="85">
        <v>2089143</v>
      </c>
      <c r="AZ32" s="85">
        <v>2054063</v>
      </c>
      <c r="BA32" s="85">
        <v>1942786</v>
      </c>
      <c r="BB32" s="85">
        <v>1852842</v>
      </c>
      <c r="BC32" s="85">
        <v>1654541</v>
      </c>
      <c r="BD32" s="85">
        <v>1718095</v>
      </c>
      <c r="BE32" s="85">
        <v>1433884</v>
      </c>
      <c r="BF32" s="85">
        <v>1612673</v>
      </c>
      <c r="BG32" s="85">
        <v>1607025</v>
      </c>
      <c r="BH32" s="85">
        <v>1521874</v>
      </c>
      <c r="BI32" s="85">
        <v>1235475</v>
      </c>
      <c r="BJ32" s="85">
        <v>1373980</v>
      </c>
      <c r="BK32" s="85">
        <v>1293453</v>
      </c>
      <c r="BL32" s="85">
        <v>1581419</v>
      </c>
      <c r="BM32" s="85">
        <v>1755385</v>
      </c>
      <c r="BN32" s="85">
        <v>2079422</v>
      </c>
      <c r="BO32" s="85">
        <v>2138460</v>
      </c>
      <c r="BP32" s="85">
        <v>2161543</v>
      </c>
      <c r="BQ32" s="85">
        <v>2212356</v>
      </c>
      <c r="BR32" s="85">
        <v>2560418</v>
      </c>
      <c r="BS32" s="85">
        <v>2649905</v>
      </c>
      <c r="BT32" s="85">
        <v>2704402</v>
      </c>
      <c r="BU32" s="85">
        <v>3078670</v>
      </c>
      <c r="BV32" s="85">
        <v>3317705</v>
      </c>
      <c r="BW32" s="85">
        <v>3682411</v>
      </c>
      <c r="BX32" s="85">
        <v>3673580</v>
      </c>
      <c r="BY32" s="85">
        <v>3828619</v>
      </c>
      <c r="BZ32" s="85">
        <v>4328960</v>
      </c>
      <c r="CA32" s="85">
        <v>4536363</v>
      </c>
      <c r="CB32" s="85">
        <v>4958299</v>
      </c>
      <c r="CC32" s="85">
        <v>5262469</v>
      </c>
      <c r="CD32" s="85">
        <v>5247990</v>
      </c>
      <c r="CE32" s="85">
        <v>4786880</v>
      </c>
      <c r="CF32" s="85">
        <v>4701709</v>
      </c>
      <c r="CG32" s="85">
        <v>3636110</v>
      </c>
      <c r="CH32" s="85">
        <v>2748428</v>
      </c>
      <c r="CI32" s="85">
        <v>2456973</v>
      </c>
      <c r="CJ32" s="85">
        <v>3162209</v>
      </c>
      <c r="CK32" s="85">
        <v>3836151</v>
      </c>
      <c r="CL32" s="85">
        <v>3995295</v>
      </c>
      <c r="CM32" s="85">
        <v>4135014</v>
      </c>
      <c r="CN32" s="85">
        <v>3734612</v>
      </c>
      <c r="CO32" s="85">
        <v>4475807</v>
      </c>
      <c r="CP32" s="85">
        <v>4900246</v>
      </c>
      <c r="CQ32" s="85">
        <v>5159980</v>
      </c>
      <c r="CR32" s="85">
        <v>5204875</v>
      </c>
      <c r="CS32" s="85">
        <v>4287221</v>
      </c>
      <c r="CT32" s="85">
        <v>4501438</v>
      </c>
      <c r="CU32" s="85">
        <v>5005403</v>
      </c>
      <c r="CV32" s="85">
        <v>4673015</v>
      </c>
      <c r="CW32" s="85">
        <v>5048350</v>
      </c>
      <c r="CX32" s="85">
        <v>5321857</v>
      </c>
      <c r="CY32" s="85">
        <v>5546349</v>
      </c>
      <c r="CZ32" s="85">
        <v>5541381</v>
      </c>
      <c r="DA32" s="85">
        <v>6084914</v>
      </c>
      <c r="DB32" s="85">
        <v>6472877</v>
      </c>
      <c r="DC32" s="85">
        <v>6647696</v>
      </c>
      <c r="DD32" s="85">
        <v>7101816</v>
      </c>
      <c r="DE32" s="85">
        <v>6828948</v>
      </c>
      <c r="DF32" s="85">
        <v>6770629</v>
      </c>
      <c r="DG32" s="85">
        <v>7174471</v>
      </c>
      <c r="DH32" s="85">
        <v>7311250</v>
      </c>
      <c r="DI32" s="85">
        <v>6545989</v>
      </c>
      <c r="DJ32" s="85">
        <v>6756163</v>
      </c>
      <c r="DK32" s="85">
        <v>6665318</v>
      </c>
      <c r="DL32" s="85">
        <v>6728339</v>
      </c>
      <c r="DM32" s="85">
        <v>7148103</v>
      </c>
      <c r="DN32" s="85">
        <v>7146320</v>
      </c>
      <c r="DO32" s="85">
        <v>7712310</v>
      </c>
      <c r="DP32" s="85">
        <v>8206770</v>
      </c>
      <c r="DQ32" s="85">
        <v>8724834</v>
      </c>
      <c r="DR32" s="85">
        <v>9118138</v>
      </c>
      <c r="DS32" s="85">
        <v>9140032</v>
      </c>
      <c r="DT32" s="85">
        <v>8845101</v>
      </c>
      <c r="DU32" s="85">
        <v>8980931</v>
      </c>
      <c r="DV32" s="85">
        <v>7899563</v>
      </c>
      <c r="DW32" s="85">
        <v>8687158</v>
      </c>
      <c r="DX32" s="85">
        <v>8894576</v>
      </c>
      <c r="DY32" s="85">
        <v>8722334</v>
      </c>
      <c r="DZ32" s="85">
        <v>9478014</v>
      </c>
      <c r="EA32" s="85">
        <v>7442650</v>
      </c>
      <c r="EB32" s="85">
        <v>8574871</v>
      </c>
      <c r="EC32" s="85">
        <v>9142675</v>
      </c>
      <c r="ED32" s="85">
        <v>10615016</v>
      </c>
      <c r="EE32" s="85">
        <v>11098240</v>
      </c>
      <c r="EF32" s="85">
        <v>11810521</v>
      </c>
      <c r="EG32" s="85">
        <v>11789406</v>
      </c>
      <c r="EH32" s="85">
        <v>12061294</v>
      </c>
      <c r="EI32" s="85">
        <v>11465265</v>
      </c>
      <c r="EJ32" s="85">
        <v>9997741</v>
      </c>
      <c r="EK32" s="85">
        <v>9192407</v>
      </c>
      <c r="EL32" s="85">
        <v>10305962</v>
      </c>
      <c r="EM32" s="85">
        <v>10796794</v>
      </c>
      <c r="EN32" s="85">
        <v>11016053</v>
      </c>
      <c r="EO32" s="85">
        <v>10703214</v>
      </c>
      <c r="EP32" s="85">
        <v>11648742</v>
      </c>
    </row>
    <row r="33" spans="1:146">
      <c r="A33" s="85" t="s">
        <v>2484</v>
      </c>
      <c r="B33" s="85" t="s">
        <v>331</v>
      </c>
      <c r="C33" s="85">
        <v>1000000</v>
      </c>
      <c r="D33" s="85" t="s">
        <v>332</v>
      </c>
      <c r="E33" s="85" t="s">
        <v>2485</v>
      </c>
      <c r="F33" s="89" t="s">
        <v>2486</v>
      </c>
      <c r="G33" s="85">
        <v>3226081</v>
      </c>
      <c r="H33" s="85">
        <v>3441756</v>
      </c>
      <c r="I33" s="85">
        <v>3736453</v>
      </c>
      <c r="J33" s="85">
        <v>3812955</v>
      </c>
      <c r="K33" s="85">
        <v>3613254</v>
      </c>
      <c r="L33" s="85">
        <v>3779525</v>
      </c>
      <c r="M33" s="85">
        <v>3177324</v>
      </c>
      <c r="N33" s="85">
        <v>3531306</v>
      </c>
      <c r="O33" s="85">
        <v>4073363</v>
      </c>
      <c r="P33" s="85">
        <v>4048446</v>
      </c>
      <c r="Q33" s="85">
        <v>4306115</v>
      </c>
      <c r="R33" s="85">
        <v>4847773</v>
      </c>
      <c r="S33" s="85">
        <v>4758842</v>
      </c>
      <c r="T33" s="85">
        <v>4757228</v>
      </c>
      <c r="U33" s="85">
        <v>4900311</v>
      </c>
      <c r="V33" s="85">
        <v>5421969</v>
      </c>
      <c r="W33" s="85">
        <v>5670046</v>
      </c>
      <c r="X33" s="85">
        <v>5758436</v>
      </c>
      <c r="Y33" s="85">
        <v>6024464</v>
      </c>
      <c r="Z33" s="85">
        <v>6296866</v>
      </c>
      <c r="AA33" s="85">
        <v>6087940</v>
      </c>
      <c r="AB33" s="85">
        <v>6051196</v>
      </c>
      <c r="AC33" s="85">
        <v>6309778</v>
      </c>
      <c r="AD33" s="85">
        <v>6317493</v>
      </c>
      <c r="AE33" s="85">
        <v>6800246</v>
      </c>
      <c r="AF33" s="85">
        <v>7346130</v>
      </c>
      <c r="AG33" s="85">
        <v>7956397</v>
      </c>
      <c r="AH33" s="85">
        <v>8481326</v>
      </c>
      <c r="AI33" s="85">
        <v>8880368</v>
      </c>
      <c r="AJ33" s="85">
        <v>9263442</v>
      </c>
      <c r="AK33" s="85">
        <v>9450152</v>
      </c>
      <c r="AL33" s="85">
        <v>10061074</v>
      </c>
      <c r="AM33" s="85">
        <v>10140650</v>
      </c>
      <c r="AN33" s="85">
        <v>11739450</v>
      </c>
      <c r="AO33" s="85">
        <v>12751080</v>
      </c>
      <c r="AP33" s="85">
        <v>12977562</v>
      </c>
      <c r="AQ33" s="85">
        <v>14769278</v>
      </c>
      <c r="AR33" s="85">
        <v>15014308</v>
      </c>
      <c r="AS33" s="85">
        <v>13242300</v>
      </c>
      <c r="AT33" s="85">
        <v>15852197</v>
      </c>
      <c r="AU33" s="85">
        <v>16280731</v>
      </c>
      <c r="AV33" s="85">
        <v>17653019</v>
      </c>
      <c r="AW33" s="85">
        <v>16815179</v>
      </c>
      <c r="AX33" s="85">
        <v>19941506</v>
      </c>
      <c r="AY33" s="85">
        <v>20963510</v>
      </c>
      <c r="AZ33" s="85">
        <v>20205459</v>
      </c>
      <c r="BA33" s="85">
        <v>20185507</v>
      </c>
      <c r="BB33" s="85">
        <v>18240324</v>
      </c>
      <c r="BC33" s="85">
        <v>16182075</v>
      </c>
      <c r="BD33" s="85">
        <v>17333777</v>
      </c>
      <c r="BE33" s="85">
        <v>14689541</v>
      </c>
      <c r="BF33" s="85">
        <v>16449863</v>
      </c>
      <c r="BG33" s="85">
        <v>16618097</v>
      </c>
      <c r="BH33" s="85">
        <v>14793465</v>
      </c>
      <c r="BI33" s="85">
        <v>12355197</v>
      </c>
      <c r="BJ33" s="85">
        <v>13229650</v>
      </c>
      <c r="BK33" s="85">
        <v>12762281</v>
      </c>
      <c r="BL33" s="85">
        <v>14818028</v>
      </c>
      <c r="BM33" s="85">
        <v>15503445</v>
      </c>
      <c r="BN33" s="85">
        <v>17354330</v>
      </c>
      <c r="BO33" s="85">
        <v>17988836</v>
      </c>
      <c r="BP33" s="85">
        <v>18197731</v>
      </c>
      <c r="BQ33" s="85">
        <v>17989887</v>
      </c>
      <c r="BR33" s="85">
        <v>19819491</v>
      </c>
      <c r="BS33" s="85">
        <v>19677438</v>
      </c>
      <c r="BT33" s="85">
        <v>20156140</v>
      </c>
      <c r="BU33" s="85">
        <v>21085208</v>
      </c>
      <c r="BV33" s="85">
        <v>21545637</v>
      </c>
      <c r="BW33" s="85">
        <v>23093581</v>
      </c>
      <c r="BX33" s="85">
        <v>22495036</v>
      </c>
      <c r="BY33" s="85">
        <v>23279946</v>
      </c>
      <c r="BZ33" s="85">
        <v>24957051</v>
      </c>
      <c r="CA33" s="85">
        <v>25768427</v>
      </c>
      <c r="CB33" s="85">
        <v>27005772</v>
      </c>
      <c r="CC33" s="85">
        <v>27378304</v>
      </c>
      <c r="CD33" s="85">
        <v>26291821</v>
      </c>
      <c r="CE33" s="85">
        <v>24058904</v>
      </c>
      <c r="CF33" s="85">
        <v>23360923</v>
      </c>
      <c r="CG33" s="85">
        <v>20696273</v>
      </c>
      <c r="CH33" s="85">
        <v>16365953</v>
      </c>
      <c r="CI33" s="85">
        <v>14541760</v>
      </c>
      <c r="CJ33" s="85">
        <v>17092610</v>
      </c>
      <c r="CK33" s="85">
        <v>19985963</v>
      </c>
      <c r="CL33" s="85">
        <v>20796086</v>
      </c>
      <c r="CM33" s="85">
        <v>21848702</v>
      </c>
      <c r="CN33" s="85">
        <v>19637247</v>
      </c>
      <c r="CO33" s="85">
        <v>21983779</v>
      </c>
      <c r="CP33" s="85">
        <v>24195876</v>
      </c>
      <c r="CQ33" s="85">
        <v>25643037</v>
      </c>
      <c r="CR33" s="85">
        <v>25521019</v>
      </c>
      <c r="CS33" s="85">
        <v>21573200</v>
      </c>
      <c r="CT33" s="85">
        <v>23425705</v>
      </c>
      <c r="CU33" s="85">
        <v>26282274</v>
      </c>
      <c r="CV33" s="85">
        <v>25261711</v>
      </c>
      <c r="CW33" s="85">
        <v>26720462</v>
      </c>
      <c r="CX33" s="85">
        <v>26904502</v>
      </c>
      <c r="CY33" s="85">
        <v>29760623</v>
      </c>
      <c r="CZ33" s="85">
        <v>30290165</v>
      </c>
      <c r="DA33" s="85">
        <v>32128168</v>
      </c>
      <c r="DB33" s="85">
        <v>34557102</v>
      </c>
      <c r="DC33" s="85">
        <v>35670031</v>
      </c>
      <c r="DD33" s="85">
        <v>37389248</v>
      </c>
      <c r="DE33" s="85">
        <v>36985706</v>
      </c>
      <c r="DF33" s="85">
        <v>38267763</v>
      </c>
      <c r="DG33" s="85">
        <v>38924451</v>
      </c>
      <c r="DH33" s="85">
        <v>38916759</v>
      </c>
      <c r="DI33" s="85">
        <v>35744881</v>
      </c>
      <c r="DJ33" s="85">
        <v>37262284</v>
      </c>
      <c r="DK33" s="85">
        <v>37371348</v>
      </c>
      <c r="DL33" s="85">
        <v>38065712</v>
      </c>
      <c r="DM33" s="85">
        <v>39430474</v>
      </c>
      <c r="DN33" s="85">
        <v>40225172</v>
      </c>
      <c r="DO33" s="85">
        <v>42549041</v>
      </c>
      <c r="DP33" s="85">
        <v>43798985</v>
      </c>
      <c r="DQ33" s="85">
        <v>45517913</v>
      </c>
      <c r="DR33" s="85">
        <v>48014582</v>
      </c>
      <c r="DS33" s="85">
        <v>47689448</v>
      </c>
      <c r="DT33" s="85">
        <v>48526039</v>
      </c>
      <c r="DU33" s="85">
        <v>50812727</v>
      </c>
      <c r="DV33" s="85">
        <v>43859026</v>
      </c>
      <c r="DW33" s="85">
        <v>49445663</v>
      </c>
      <c r="DX33" s="85">
        <v>50904652</v>
      </c>
      <c r="DY33" s="85">
        <v>50920564</v>
      </c>
      <c r="DZ33" s="85">
        <v>54772771</v>
      </c>
      <c r="EA33" s="85">
        <v>43101883</v>
      </c>
      <c r="EB33" s="85">
        <v>51966486</v>
      </c>
      <c r="EC33" s="85">
        <v>56595764</v>
      </c>
      <c r="ED33" s="85">
        <v>65492568</v>
      </c>
      <c r="EE33" s="85">
        <v>69887539</v>
      </c>
      <c r="EF33" s="85">
        <v>75259533</v>
      </c>
      <c r="EG33" s="85">
        <v>75285482</v>
      </c>
      <c r="EH33" s="85">
        <v>80009485</v>
      </c>
      <c r="EI33" s="85">
        <v>76382738</v>
      </c>
      <c r="EJ33" s="85">
        <v>64194972</v>
      </c>
      <c r="EK33" s="85">
        <v>60994429</v>
      </c>
      <c r="EL33" s="85">
        <v>64703092</v>
      </c>
      <c r="EM33" s="85">
        <v>68430986</v>
      </c>
      <c r="EN33" s="85">
        <v>72789055</v>
      </c>
      <c r="EO33" s="85">
        <v>70151832</v>
      </c>
      <c r="EP33" s="85">
        <v>78052905</v>
      </c>
    </row>
    <row r="34" spans="1:146">
      <c r="A34" s="85" t="s">
        <v>2571</v>
      </c>
      <c r="B34" s="85" t="s">
        <v>331</v>
      </c>
      <c r="C34" s="85">
        <v>1000000</v>
      </c>
      <c r="D34" s="85" t="s">
        <v>332</v>
      </c>
      <c r="E34" s="85" t="s">
        <v>2572</v>
      </c>
      <c r="F34" s="89" t="s">
        <v>2573</v>
      </c>
      <c r="G34" s="85">
        <v>1593387</v>
      </c>
      <c r="H34" s="85">
        <v>1675815</v>
      </c>
      <c r="I34" s="85">
        <v>1808312</v>
      </c>
      <c r="J34" s="85">
        <v>1886378</v>
      </c>
      <c r="K34" s="85">
        <v>1773060</v>
      </c>
      <c r="L34" s="85">
        <v>1831014</v>
      </c>
      <c r="M34" s="85">
        <v>1506352</v>
      </c>
      <c r="N34" s="85">
        <v>1705347</v>
      </c>
      <c r="O34" s="85">
        <v>1997328</v>
      </c>
      <c r="P34" s="85">
        <v>1967421</v>
      </c>
      <c r="Q34" s="85">
        <v>2093154</v>
      </c>
      <c r="R34" s="85">
        <v>2460159</v>
      </c>
      <c r="S34" s="85">
        <v>2384657</v>
      </c>
      <c r="T34" s="85">
        <v>2349068</v>
      </c>
      <c r="U34" s="85">
        <v>2433807</v>
      </c>
      <c r="V34" s="85">
        <v>2769023</v>
      </c>
      <c r="W34" s="85">
        <v>2828900</v>
      </c>
      <c r="X34" s="85">
        <v>2828075</v>
      </c>
      <c r="Y34" s="85">
        <v>2923630</v>
      </c>
      <c r="Z34" s="85">
        <v>3059332</v>
      </c>
      <c r="AA34" s="85">
        <v>2922364</v>
      </c>
      <c r="AB34" s="85">
        <v>2863951</v>
      </c>
      <c r="AC34" s="85">
        <v>2914527</v>
      </c>
      <c r="AD34" s="85">
        <v>2964718</v>
      </c>
      <c r="AE34" s="85">
        <v>3180914</v>
      </c>
      <c r="AF34" s="85">
        <v>3392418</v>
      </c>
      <c r="AG34" s="85">
        <v>3657583</v>
      </c>
      <c r="AH34" s="85">
        <v>3981393</v>
      </c>
      <c r="AI34" s="85">
        <v>4101021</v>
      </c>
      <c r="AJ34" s="85">
        <v>4235968</v>
      </c>
      <c r="AK34" s="85">
        <v>4220792</v>
      </c>
      <c r="AL34" s="85">
        <v>4454665</v>
      </c>
      <c r="AM34" s="85">
        <v>4476917</v>
      </c>
      <c r="AN34" s="85">
        <v>5155686</v>
      </c>
      <c r="AO34" s="85">
        <v>5498859</v>
      </c>
      <c r="AP34" s="85">
        <v>5652998</v>
      </c>
      <c r="AQ34" s="85">
        <v>6365543</v>
      </c>
      <c r="AR34" s="85">
        <v>6419431</v>
      </c>
      <c r="AS34" s="85">
        <v>5691616</v>
      </c>
      <c r="AT34" s="85">
        <v>6735453</v>
      </c>
      <c r="AU34" s="85">
        <v>6700479</v>
      </c>
      <c r="AV34" s="85">
        <v>7231275</v>
      </c>
      <c r="AW34" s="85">
        <v>6929692</v>
      </c>
      <c r="AX34" s="85">
        <v>8246164</v>
      </c>
      <c r="AY34" s="85">
        <v>8592604</v>
      </c>
      <c r="AZ34" s="85">
        <v>8174768</v>
      </c>
      <c r="BA34" s="85">
        <v>8083680</v>
      </c>
      <c r="BB34" s="85">
        <v>7106539</v>
      </c>
      <c r="BC34" s="85">
        <v>6340710</v>
      </c>
      <c r="BD34" s="85">
        <v>6787443</v>
      </c>
      <c r="BE34" s="85">
        <v>5685880</v>
      </c>
      <c r="BF34" s="85">
        <v>6408535</v>
      </c>
      <c r="BG34" s="85">
        <v>6436080</v>
      </c>
      <c r="BH34" s="85">
        <v>5784040</v>
      </c>
      <c r="BI34" s="85">
        <v>4681244</v>
      </c>
      <c r="BJ34" s="85">
        <v>4979447</v>
      </c>
      <c r="BK34" s="85">
        <v>4645888</v>
      </c>
      <c r="BL34" s="85">
        <v>5479280</v>
      </c>
      <c r="BM34" s="85">
        <v>5822743</v>
      </c>
      <c r="BN34" s="85">
        <v>6545177</v>
      </c>
      <c r="BO34" s="85">
        <v>6829203</v>
      </c>
      <c r="BP34" s="85">
        <v>6812531</v>
      </c>
      <c r="BQ34" s="85">
        <v>6732830</v>
      </c>
      <c r="BR34" s="85">
        <v>7259525</v>
      </c>
      <c r="BS34" s="85">
        <v>7302081</v>
      </c>
      <c r="BT34" s="85">
        <v>7564309</v>
      </c>
      <c r="BU34" s="85">
        <v>7984079</v>
      </c>
      <c r="BV34" s="85">
        <v>8106547</v>
      </c>
      <c r="BW34" s="85">
        <v>9324140</v>
      </c>
      <c r="BX34" s="85">
        <v>9035167</v>
      </c>
      <c r="BY34" s="85">
        <v>9323437</v>
      </c>
      <c r="BZ34" s="85">
        <v>10008758</v>
      </c>
      <c r="CA34" s="85">
        <v>10464049</v>
      </c>
      <c r="CB34" s="85">
        <v>10562898</v>
      </c>
      <c r="CC34" s="85">
        <v>10561990</v>
      </c>
      <c r="CD34" s="85">
        <v>9863558</v>
      </c>
      <c r="CE34" s="85">
        <v>9040800</v>
      </c>
      <c r="CF34" s="85">
        <v>8427185</v>
      </c>
      <c r="CG34" s="85">
        <v>7361945</v>
      </c>
      <c r="CH34" s="85">
        <v>5821291</v>
      </c>
      <c r="CI34" s="85">
        <v>5135625</v>
      </c>
      <c r="CJ34" s="85">
        <v>6201771</v>
      </c>
      <c r="CK34" s="85">
        <v>7257040</v>
      </c>
      <c r="CL34" s="85">
        <v>7353813</v>
      </c>
      <c r="CM34" s="85">
        <v>7743844</v>
      </c>
      <c r="CN34" s="85">
        <v>7051483</v>
      </c>
      <c r="CO34" s="85">
        <v>7924795</v>
      </c>
      <c r="CP34" s="85">
        <v>8682922</v>
      </c>
      <c r="CQ34" s="85">
        <v>9277115</v>
      </c>
      <c r="CR34" s="85">
        <v>9164076</v>
      </c>
      <c r="CS34" s="85">
        <v>7687994</v>
      </c>
      <c r="CT34" s="85">
        <v>8210089</v>
      </c>
      <c r="CU34" s="85">
        <v>9187835</v>
      </c>
      <c r="CV34" s="85">
        <v>8887743</v>
      </c>
      <c r="CW34" s="85">
        <v>9435446</v>
      </c>
      <c r="CX34" s="85">
        <v>9478910</v>
      </c>
      <c r="CY34" s="85">
        <v>10792721</v>
      </c>
      <c r="CZ34" s="85">
        <v>11069146</v>
      </c>
      <c r="DA34" s="85">
        <v>11651599</v>
      </c>
      <c r="DB34" s="85">
        <v>12304308</v>
      </c>
      <c r="DC34" s="85">
        <v>13052525</v>
      </c>
      <c r="DD34" s="85">
        <v>13786990</v>
      </c>
      <c r="DE34" s="85">
        <v>13534360</v>
      </c>
      <c r="DF34" s="85">
        <v>14121786</v>
      </c>
      <c r="DG34" s="85">
        <v>14346608</v>
      </c>
      <c r="DH34" s="85">
        <v>14384752</v>
      </c>
      <c r="DI34" s="85">
        <v>13240342</v>
      </c>
      <c r="DJ34" s="85">
        <v>13822009</v>
      </c>
      <c r="DK34" s="85">
        <v>14126858</v>
      </c>
      <c r="DL34" s="85">
        <v>14581171</v>
      </c>
      <c r="DM34" s="85">
        <v>14965887</v>
      </c>
      <c r="DN34" s="85">
        <v>15276439</v>
      </c>
      <c r="DO34" s="85">
        <v>16119130</v>
      </c>
      <c r="DP34" s="85">
        <v>16590400</v>
      </c>
      <c r="DQ34" s="85">
        <v>17063905</v>
      </c>
      <c r="DR34" s="85">
        <v>18095902</v>
      </c>
      <c r="DS34" s="85">
        <v>17935345</v>
      </c>
      <c r="DT34" s="85">
        <v>18232655</v>
      </c>
      <c r="DU34" s="85">
        <v>19056979</v>
      </c>
      <c r="DV34" s="85">
        <v>16465834</v>
      </c>
      <c r="DW34" s="85">
        <v>19259950</v>
      </c>
      <c r="DX34" s="85">
        <v>19750148</v>
      </c>
      <c r="DY34" s="85">
        <v>19703504</v>
      </c>
      <c r="DZ34" s="85">
        <v>21139918</v>
      </c>
      <c r="EA34" s="85">
        <v>16314314</v>
      </c>
      <c r="EB34" s="85">
        <v>19970449</v>
      </c>
      <c r="EC34" s="85">
        <v>22025500</v>
      </c>
      <c r="ED34" s="85">
        <v>26005907</v>
      </c>
      <c r="EE34" s="85">
        <v>28124466</v>
      </c>
      <c r="EF34" s="85">
        <v>30470692</v>
      </c>
      <c r="EG34" s="85">
        <v>30794681</v>
      </c>
      <c r="EH34" s="85">
        <v>31656063</v>
      </c>
      <c r="EI34" s="85">
        <v>30938686</v>
      </c>
      <c r="EJ34" s="85">
        <v>25974444</v>
      </c>
      <c r="EK34" s="85">
        <v>25087565</v>
      </c>
      <c r="EL34" s="85">
        <v>26418785</v>
      </c>
      <c r="EM34" s="85">
        <v>27994994</v>
      </c>
      <c r="EN34" s="85">
        <v>29696909</v>
      </c>
      <c r="EO34" s="85">
        <v>28705768</v>
      </c>
      <c r="EP34" s="85">
        <v>31996489</v>
      </c>
    </row>
    <row r="35" spans="1:146">
      <c r="A35" s="85" t="s">
        <v>2574</v>
      </c>
      <c r="B35" s="85" t="s">
        <v>331</v>
      </c>
      <c r="C35" s="85">
        <v>1000000</v>
      </c>
      <c r="D35" s="85" t="s">
        <v>332</v>
      </c>
      <c r="E35" s="85" t="s">
        <v>2575</v>
      </c>
      <c r="F35" s="89" t="s">
        <v>2576</v>
      </c>
      <c r="G35" s="85">
        <v>243434</v>
      </c>
      <c r="H35" s="85">
        <v>261289</v>
      </c>
      <c r="I35" s="85">
        <v>285558</v>
      </c>
      <c r="J35" s="85">
        <v>287674</v>
      </c>
      <c r="K35" s="85">
        <v>278230</v>
      </c>
      <c r="L35" s="85">
        <v>294621</v>
      </c>
      <c r="M35" s="85">
        <v>253215</v>
      </c>
      <c r="N35" s="85">
        <v>274682</v>
      </c>
      <c r="O35" s="85">
        <v>313678</v>
      </c>
      <c r="P35" s="85">
        <v>311831</v>
      </c>
      <c r="Q35" s="85">
        <v>327479</v>
      </c>
      <c r="R35" s="85">
        <v>353898</v>
      </c>
      <c r="S35" s="85">
        <v>334622</v>
      </c>
      <c r="T35" s="85">
        <v>330317</v>
      </c>
      <c r="U35" s="85">
        <v>329952</v>
      </c>
      <c r="V35" s="85">
        <v>335563</v>
      </c>
      <c r="W35" s="85">
        <v>359409</v>
      </c>
      <c r="X35" s="85">
        <v>370027</v>
      </c>
      <c r="Y35" s="85">
        <v>388666</v>
      </c>
      <c r="Z35" s="85">
        <v>406967</v>
      </c>
      <c r="AA35" s="85">
        <v>381249</v>
      </c>
      <c r="AB35" s="85">
        <v>372317</v>
      </c>
      <c r="AC35" s="85">
        <v>379788</v>
      </c>
      <c r="AD35" s="85">
        <v>369073</v>
      </c>
      <c r="AE35" s="85">
        <v>401714</v>
      </c>
      <c r="AF35" s="85">
        <v>436328</v>
      </c>
      <c r="AG35" s="85">
        <v>467322</v>
      </c>
      <c r="AH35" s="85">
        <v>491714</v>
      </c>
      <c r="AI35" s="85">
        <v>521977</v>
      </c>
      <c r="AJ35" s="85">
        <v>549214</v>
      </c>
      <c r="AK35" s="85">
        <v>569961</v>
      </c>
      <c r="AL35" s="85">
        <v>621908</v>
      </c>
      <c r="AM35" s="85">
        <v>655484</v>
      </c>
      <c r="AN35" s="85">
        <v>789496</v>
      </c>
      <c r="AO35" s="85">
        <v>869725</v>
      </c>
      <c r="AP35" s="85">
        <v>916390</v>
      </c>
      <c r="AQ35" s="85">
        <v>1072297</v>
      </c>
      <c r="AR35" s="85">
        <v>1136358</v>
      </c>
      <c r="AS35" s="85">
        <v>1048714</v>
      </c>
      <c r="AT35" s="85">
        <v>1303141</v>
      </c>
      <c r="AU35" s="85">
        <v>1476972</v>
      </c>
      <c r="AV35" s="85">
        <v>1696963</v>
      </c>
      <c r="AW35" s="85">
        <v>1698637</v>
      </c>
      <c r="AX35" s="85">
        <v>2075021</v>
      </c>
      <c r="AY35" s="85">
        <v>2074707</v>
      </c>
      <c r="AZ35" s="85">
        <v>1973307</v>
      </c>
      <c r="BA35" s="85">
        <v>1908758</v>
      </c>
      <c r="BB35" s="85">
        <v>1717546</v>
      </c>
      <c r="BC35" s="85">
        <v>1457214</v>
      </c>
      <c r="BD35" s="85">
        <v>1482561</v>
      </c>
      <c r="BE35" s="85">
        <v>1213521</v>
      </c>
      <c r="BF35" s="85">
        <v>1286722</v>
      </c>
      <c r="BG35" s="85">
        <v>1285382</v>
      </c>
      <c r="BH35" s="85">
        <v>1108373</v>
      </c>
      <c r="BI35" s="85">
        <v>912525</v>
      </c>
      <c r="BJ35" s="85">
        <v>984329</v>
      </c>
      <c r="BK35" s="85">
        <v>922711</v>
      </c>
      <c r="BL35" s="85">
        <v>1030006</v>
      </c>
      <c r="BM35" s="85">
        <v>1021911</v>
      </c>
      <c r="BN35" s="85">
        <v>1106509</v>
      </c>
      <c r="BO35" s="85">
        <v>1122544</v>
      </c>
      <c r="BP35" s="85">
        <v>1138964</v>
      </c>
      <c r="BQ35" s="85">
        <v>1114543</v>
      </c>
      <c r="BR35" s="85">
        <v>1213832</v>
      </c>
      <c r="BS35" s="85">
        <v>1137185</v>
      </c>
      <c r="BT35" s="85">
        <v>1101851</v>
      </c>
      <c r="BU35" s="85">
        <v>1089399</v>
      </c>
      <c r="BV35" s="85">
        <v>1058806</v>
      </c>
      <c r="BW35" s="85">
        <v>1043745</v>
      </c>
      <c r="BX35" s="85">
        <v>970391</v>
      </c>
      <c r="BY35" s="85">
        <v>964281</v>
      </c>
      <c r="BZ35" s="85">
        <v>964060</v>
      </c>
      <c r="CA35" s="85">
        <v>974300</v>
      </c>
      <c r="CB35" s="85">
        <v>1039857</v>
      </c>
      <c r="CC35" s="85">
        <v>1065175</v>
      </c>
      <c r="CD35" s="85">
        <v>1033221</v>
      </c>
      <c r="CE35" s="85">
        <v>987843</v>
      </c>
      <c r="CF35" s="85">
        <v>1011226</v>
      </c>
      <c r="CG35" s="85">
        <v>971814</v>
      </c>
      <c r="CH35" s="85">
        <v>791594</v>
      </c>
      <c r="CI35" s="85">
        <v>678830</v>
      </c>
      <c r="CJ35" s="85">
        <v>758642</v>
      </c>
      <c r="CK35" s="85">
        <v>845283</v>
      </c>
      <c r="CL35" s="85">
        <v>863153</v>
      </c>
      <c r="CM35" s="85">
        <v>892125</v>
      </c>
      <c r="CN35" s="85">
        <v>774768</v>
      </c>
      <c r="CO35" s="85">
        <v>845055</v>
      </c>
      <c r="CP35" s="85">
        <v>917209</v>
      </c>
      <c r="CQ35" s="85">
        <v>973102</v>
      </c>
      <c r="CR35" s="85">
        <v>975429</v>
      </c>
      <c r="CS35" s="85">
        <v>840928</v>
      </c>
      <c r="CT35" s="85">
        <v>940555</v>
      </c>
      <c r="CU35" s="85">
        <v>1046924</v>
      </c>
      <c r="CV35" s="85">
        <v>1006139</v>
      </c>
      <c r="CW35" s="85">
        <v>1057400</v>
      </c>
      <c r="CX35" s="85">
        <v>1040110</v>
      </c>
      <c r="CY35" s="85">
        <v>1146896</v>
      </c>
      <c r="CZ35" s="85">
        <v>1176561</v>
      </c>
      <c r="DA35" s="85">
        <v>1234370</v>
      </c>
      <c r="DB35" s="85">
        <v>1359761</v>
      </c>
      <c r="DC35" s="85">
        <v>1386292</v>
      </c>
      <c r="DD35" s="85">
        <v>1460674</v>
      </c>
      <c r="DE35" s="85">
        <v>1479025</v>
      </c>
      <c r="DF35" s="85">
        <v>1553751</v>
      </c>
      <c r="DG35" s="85">
        <v>1549779</v>
      </c>
      <c r="DH35" s="85">
        <v>1535465</v>
      </c>
      <c r="DI35" s="85">
        <v>1418991</v>
      </c>
      <c r="DJ35" s="85">
        <v>1499935</v>
      </c>
      <c r="DK35" s="85">
        <v>1527627</v>
      </c>
      <c r="DL35" s="85">
        <v>1573044</v>
      </c>
      <c r="DM35" s="85">
        <v>1642010</v>
      </c>
      <c r="DN35" s="85">
        <v>1712941</v>
      </c>
      <c r="DO35" s="85">
        <v>1786453</v>
      </c>
      <c r="DP35" s="85">
        <v>1810517</v>
      </c>
      <c r="DQ35" s="85">
        <v>1859513</v>
      </c>
      <c r="DR35" s="85">
        <v>1949283</v>
      </c>
      <c r="DS35" s="85">
        <v>1915449</v>
      </c>
      <c r="DT35" s="85">
        <v>1961404</v>
      </c>
      <c r="DU35" s="85">
        <v>2091549</v>
      </c>
      <c r="DV35" s="85">
        <v>1789868</v>
      </c>
      <c r="DW35" s="85">
        <v>2026146</v>
      </c>
      <c r="DX35" s="85">
        <v>2105393</v>
      </c>
      <c r="DY35" s="85">
        <v>2132960</v>
      </c>
      <c r="DZ35" s="85">
        <v>2317738</v>
      </c>
      <c r="EA35" s="85">
        <v>1832349</v>
      </c>
      <c r="EB35" s="85">
        <v>2165023</v>
      </c>
      <c r="EC35" s="85">
        <v>2312758</v>
      </c>
      <c r="ED35" s="85">
        <v>2543177</v>
      </c>
      <c r="EE35" s="85">
        <v>2691108</v>
      </c>
      <c r="EF35" s="85">
        <v>2885874</v>
      </c>
      <c r="EG35" s="85">
        <v>2867443</v>
      </c>
      <c r="EH35" s="85">
        <v>3144897</v>
      </c>
      <c r="EI35" s="85">
        <v>2946674</v>
      </c>
      <c r="EJ35" s="85">
        <v>2429344</v>
      </c>
      <c r="EK35" s="85">
        <v>2270125</v>
      </c>
      <c r="EL35" s="85">
        <v>2397646</v>
      </c>
      <c r="EM35" s="85">
        <v>2532091</v>
      </c>
      <c r="EN35" s="85">
        <v>2708209</v>
      </c>
      <c r="EO35" s="85">
        <v>2575382</v>
      </c>
      <c r="EP35" s="85">
        <v>2830694</v>
      </c>
    </row>
    <row r="36" spans="1:146">
      <c r="A36" s="85" t="s">
        <v>2577</v>
      </c>
      <c r="B36" s="85" t="s">
        <v>331</v>
      </c>
      <c r="C36" s="85">
        <v>1000000</v>
      </c>
      <c r="D36" s="85" t="s">
        <v>332</v>
      </c>
      <c r="E36" s="85" t="s">
        <v>2578</v>
      </c>
      <c r="F36" s="89" t="s">
        <v>2579</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5">
        <v>0</v>
      </c>
      <c r="AM36" s="85">
        <v>0</v>
      </c>
      <c r="AN36" s="85">
        <v>0</v>
      </c>
      <c r="AO36" s="85">
        <v>0</v>
      </c>
      <c r="AP36" s="85">
        <v>0</v>
      </c>
      <c r="AQ36" s="85">
        <v>0</v>
      </c>
      <c r="AR36" s="85">
        <v>0</v>
      </c>
      <c r="AS36" s="85">
        <v>0</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0</v>
      </c>
      <c r="BJ36" s="85">
        <v>0</v>
      </c>
      <c r="BK36" s="85">
        <v>0</v>
      </c>
      <c r="BL36" s="85">
        <v>0</v>
      </c>
      <c r="BM36" s="85">
        <v>0</v>
      </c>
      <c r="BN36" s="85">
        <v>0</v>
      </c>
      <c r="BO36" s="85">
        <v>0</v>
      </c>
      <c r="BP36" s="85">
        <v>0</v>
      </c>
      <c r="BQ36" s="85">
        <v>0</v>
      </c>
      <c r="BR36" s="85">
        <v>0</v>
      </c>
      <c r="BS36" s="85">
        <v>0</v>
      </c>
      <c r="BT36" s="85">
        <v>0</v>
      </c>
      <c r="BU36" s="85">
        <v>0</v>
      </c>
      <c r="BV36" s="85">
        <v>0</v>
      </c>
      <c r="BW36" s="85">
        <v>0</v>
      </c>
      <c r="BX36" s="85">
        <v>0</v>
      </c>
      <c r="BY36" s="85">
        <v>0</v>
      </c>
      <c r="BZ36" s="85">
        <v>0</v>
      </c>
      <c r="CA36" s="85">
        <v>0</v>
      </c>
      <c r="CB36" s="85">
        <v>0</v>
      </c>
      <c r="CC36" s="85">
        <v>0</v>
      </c>
      <c r="CD36" s="85">
        <v>0</v>
      </c>
      <c r="CE36" s="85">
        <v>0</v>
      </c>
      <c r="CF36" s="85">
        <v>0</v>
      </c>
      <c r="CG36" s="85">
        <v>0</v>
      </c>
      <c r="CH36" s="85">
        <v>188676</v>
      </c>
      <c r="CI36" s="85">
        <v>223856</v>
      </c>
      <c r="CJ36" s="85">
        <v>157566</v>
      </c>
      <c r="CK36" s="85">
        <v>158847</v>
      </c>
      <c r="CL36" s="85">
        <v>67351</v>
      </c>
      <c r="CM36" s="85">
        <v>50234</v>
      </c>
      <c r="CN36" s="85">
        <v>49613</v>
      </c>
      <c r="CO36" s="85">
        <v>50814</v>
      </c>
      <c r="CP36" s="85">
        <v>49928</v>
      </c>
      <c r="CQ36" s="85">
        <v>62137</v>
      </c>
      <c r="CR36" s="85">
        <v>65960</v>
      </c>
      <c r="CS36" s="85">
        <v>59282</v>
      </c>
      <c r="CT36" s="85">
        <v>57823</v>
      </c>
      <c r="CU36" s="85">
        <v>48166</v>
      </c>
      <c r="CV36" s="85">
        <v>43628</v>
      </c>
      <c r="CW36" s="85">
        <v>41158</v>
      </c>
      <c r="CX36" s="85">
        <v>39908</v>
      </c>
      <c r="CY36" s="85">
        <v>38618</v>
      </c>
      <c r="CZ36" s="85">
        <v>37924</v>
      </c>
      <c r="DA36" s="85">
        <v>35348</v>
      </c>
      <c r="DB36" s="85">
        <v>35068</v>
      </c>
      <c r="DC36" s="85">
        <v>34930</v>
      </c>
      <c r="DD36" s="85">
        <v>34660</v>
      </c>
      <c r="DE36" s="85">
        <v>33601</v>
      </c>
      <c r="DF36" s="85">
        <v>33431</v>
      </c>
      <c r="DG36" s="85">
        <v>33321</v>
      </c>
      <c r="DH36" s="85">
        <v>33467</v>
      </c>
      <c r="DI36" s="85">
        <v>33417</v>
      </c>
      <c r="DJ36" s="85">
        <v>33407</v>
      </c>
      <c r="DK36" s="85">
        <v>33407</v>
      </c>
      <c r="DL36" s="85">
        <v>33377</v>
      </c>
      <c r="DM36" s="85">
        <v>33357</v>
      </c>
      <c r="DN36" s="85">
        <v>33347</v>
      </c>
      <c r="DO36" s="85">
        <v>33348</v>
      </c>
      <c r="DP36" s="85">
        <v>33218</v>
      </c>
      <c r="DQ36" s="85">
        <v>33208</v>
      </c>
      <c r="DR36" s="85">
        <v>33208</v>
      </c>
      <c r="DS36" s="85">
        <v>33198</v>
      </c>
      <c r="DT36" s="85">
        <v>33198</v>
      </c>
      <c r="DU36" s="85">
        <v>33178</v>
      </c>
      <c r="DV36" s="85">
        <v>33178</v>
      </c>
      <c r="DW36" s="85">
        <v>33178</v>
      </c>
      <c r="DX36" s="85">
        <v>33178</v>
      </c>
      <c r="DY36" s="85">
        <v>33178</v>
      </c>
      <c r="DZ36" s="85">
        <v>33178</v>
      </c>
      <c r="EA36" s="85">
        <v>33178</v>
      </c>
      <c r="EB36" s="85">
        <v>33178</v>
      </c>
      <c r="EC36" s="85">
        <v>33178</v>
      </c>
      <c r="ED36" s="85">
        <v>33178</v>
      </c>
      <c r="EE36" s="85">
        <v>33168</v>
      </c>
      <c r="EF36" s="85">
        <v>33168</v>
      </c>
      <c r="EG36" s="85">
        <v>33168</v>
      </c>
      <c r="EH36" s="85">
        <v>33158</v>
      </c>
      <c r="EI36" s="85">
        <v>33158</v>
      </c>
      <c r="EJ36" s="85">
        <v>33158</v>
      </c>
      <c r="EK36" s="85">
        <v>33158</v>
      </c>
      <c r="EL36" s="85">
        <v>33158</v>
      </c>
      <c r="EM36" s="85">
        <v>33158</v>
      </c>
      <c r="EN36" s="85">
        <v>33158</v>
      </c>
      <c r="EO36" s="85">
        <v>33158</v>
      </c>
      <c r="EP36" s="85">
        <v>33158</v>
      </c>
    </row>
    <row r="37" spans="1:146">
      <c r="A37" s="85" t="s">
        <v>2580</v>
      </c>
      <c r="B37" s="85" t="s">
        <v>331</v>
      </c>
      <c r="C37" s="85">
        <v>1000000</v>
      </c>
      <c r="D37" s="85" t="s">
        <v>332</v>
      </c>
      <c r="E37" s="85" t="s">
        <v>2581</v>
      </c>
      <c r="F37" s="89" t="s">
        <v>2582</v>
      </c>
      <c r="G37" s="85">
        <v>2110</v>
      </c>
      <c r="H37" s="85">
        <v>2500</v>
      </c>
      <c r="I37" s="85">
        <v>2875</v>
      </c>
      <c r="J37" s="85">
        <v>3250</v>
      </c>
      <c r="K37" s="85">
        <v>3625</v>
      </c>
      <c r="L37" s="85">
        <v>4000</v>
      </c>
      <c r="M37" s="85">
        <v>4375</v>
      </c>
      <c r="N37" s="85">
        <v>4750</v>
      </c>
      <c r="O37" s="85">
        <v>5125</v>
      </c>
      <c r="P37" s="85">
        <v>5500</v>
      </c>
      <c r="Q37" s="85">
        <v>5875</v>
      </c>
      <c r="R37" s="85">
        <v>6250</v>
      </c>
      <c r="S37" s="85">
        <v>6625</v>
      </c>
      <c r="T37" s="85">
        <v>7000</v>
      </c>
      <c r="U37" s="85">
        <v>7375</v>
      </c>
      <c r="V37" s="85">
        <v>7750</v>
      </c>
      <c r="W37" s="85">
        <v>8128</v>
      </c>
      <c r="X37" s="85">
        <v>8506</v>
      </c>
      <c r="Y37" s="85">
        <v>8891</v>
      </c>
      <c r="Z37" s="85">
        <v>9286</v>
      </c>
      <c r="AA37" s="85">
        <v>9673</v>
      </c>
      <c r="AB37" s="85">
        <v>10041</v>
      </c>
      <c r="AC37" s="85">
        <v>10376</v>
      </c>
      <c r="AD37" s="85">
        <v>10670</v>
      </c>
      <c r="AE37" s="85">
        <v>11005</v>
      </c>
      <c r="AF37" s="85">
        <v>11544</v>
      </c>
      <c r="AG37" s="85">
        <v>20246</v>
      </c>
      <c r="AH37" s="85">
        <v>26739</v>
      </c>
      <c r="AI37" s="85">
        <v>31055</v>
      </c>
      <c r="AJ37" s="85">
        <v>36950</v>
      </c>
      <c r="AK37" s="85">
        <v>41521</v>
      </c>
      <c r="AL37" s="85">
        <v>47524</v>
      </c>
      <c r="AM37" s="85">
        <v>50261</v>
      </c>
      <c r="AN37" s="85">
        <v>61006</v>
      </c>
      <c r="AO37" s="85">
        <v>71464</v>
      </c>
      <c r="AP37" s="85">
        <v>79669</v>
      </c>
      <c r="AQ37" s="85">
        <v>88981</v>
      </c>
      <c r="AR37" s="85">
        <v>95633</v>
      </c>
      <c r="AS37" s="85">
        <v>85995</v>
      </c>
      <c r="AT37" s="85">
        <v>102777</v>
      </c>
      <c r="AU37" s="85">
        <v>102772</v>
      </c>
      <c r="AV37" s="85">
        <v>102189</v>
      </c>
      <c r="AW37" s="85">
        <v>101505</v>
      </c>
      <c r="AX37" s="85">
        <v>102545</v>
      </c>
      <c r="AY37" s="85">
        <v>101804</v>
      </c>
      <c r="AZ37" s="85">
        <v>100168</v>
      </c>
      <c r="BA37" s="85">
        <v>99171</v>
      </c>
      <c r="BB37" s="85">
        <v>97289</v>
      </c>
      <c r="BC37" s="85">
        <v>95681</v>
      </c>
      <c r="BD37" s="85">
        <v>95300</v>
      </c>
      <c r="BE37" s="85">
        <v>92532</v>
      </c>
      <c r="BF37" s="85">
        <v>91828</v>
      </c>
      <c r="BG37" s="85">
        <v>89472</v>
      </c>
      <c r="BH37" s="85">
        <v>87041</v>
      </c>
      <c r="BI37" s="85">
        <v>84153</v>
      </c>
      <c r="BJ37" s="85">
        <v>82753</v>
      </c>
      <c r="BK37" s="85">
        <v>82710</v>
      </c>
      <c r="BL37" s="85">
        <v>95117</v>
      </c>
      <c r="BM37" s="85">
        <v>97395</v>
      </c>
      <c r="BN37" s="85">
        <v>108152</v>
      </c>
      <c r="BO37" s="85">
        <v>109703</v>
      </c>
      <c r="BP37" s="85">
        <v>109898</v>
      </c>
      <c r="BQ37" s="85">
        <v>106575</v>
      </c>
      <c r="BR37" s="85">
        <v>116072</v>
      </c>
      <c r="BS37" s="85">
        <v>112171</v>
      </c>
      <c r="BT37" s="85">
        <v>113436</v>
      </c>
      <c r="BU37" s="85">
        <v>116663</v>
      </c>
      <c r="BV37" s="85">
        <v>117849</v>
      </c>
      <c r="BW37" s="85">
        <v>122887</v>
      </c>
      <c r="BX37" s="85">
        <v>119108</v>
      </c>
      <c r="BY37" s="85">
        <v>123034</v>
      </c>
      <c r="BZ37" s="85">
        <v>130434</v>
      </c>
      <c r="CA37" s="85">
        <v>130852</v>
      </c>
      <c r="CB37" s="85">
        <v>137378</v>
      </c>
      <c r="CC37" s="85">
        <v>137929</v>
      </c>
      <c r="CD37" s="85">
        <v>131999</v>
      </c>
      <c r="CE37" s="85">
        <v>118002</v>
      </c>
      <c r="CF37" s="85">
        <v>114774</v>
      </c>
      <c r="CG37" s="85">
        <v>103427</v>
      </c>
      <c r="CH37" s="85">
        <v>78357</v>
      </c>
      <c r="CI37" s="85">
        <v>68747</v>
      </c>
      <c r="CJ37" s="85">
        <v>78996</v>
      </c>
      <c r="CK37" s="85">
        <v>90574</v>
      </c>
      <c r="CL37" s="85">
        <v>94519</v>
      </c>
      <c r="CM37" s="85">
        <v>99043</v>
      </c>
      <c r="CN37" s="85">
        <v>86779</v>
      </c>
      <c r="CO37" s="85">
        <v>95451</v>
      </c>
      <c r="CP37" s="85">
        <v>105246</v>
      </c>
      <c r="CQ37" s="85">
        <v>110624</v>
      </c>
      <c r="CR37" s="85">
        <v>109257</v>
      </c>
      <c r="CS37" s="85">
        <v>91304</v>
      </c>
      <c r="CT37" s="85">
        <v>100955</v>
      </c>
      <c r="CU37" s="85">
        <v>112574</v>
      </c>
      <c r="CV37" s="85">
        <v>107667</v>
      </c>
      <c r="CW37" s="85">
        <v>112883</v>
      </c>
      <c r="CX37" s="85">
        <v>111580</v>
      </c>
      <c r="CY37" s="85">
        <v>122473</v>
      </c>
      <c r="CZ37" s="85">
        <v>124425</v>
      </c>
      <c r="DA37" s="85">
        <v>130601</v>
      </c>
      <c r="DB37" s="85">
        <v>142244</v>
      </c>
      <c r="DC37" s="85">
        <v>143578</v>
      </c>
      <c r="DD37" s="85">
        <v>148973</v>
      </c>
      <c r="DE37" s="85">
        <v>147328</v>
      </c>
      <c r="DF37" s="85">
        <v>153432</v>
      </c>
      <c r="DG37" s="85">
        <v>154609</v>
      </c>
      <c r="DH37" s="85">
        <v>153213</v>
      </c>
      <c r="DI37" s="85">
        <v>140523</v>
      </c>
      <c r="DJ37" s="85">
        <v>147710</v>
      </c>
      <c r="DK37" s="85">
        <v>147410</v>
      </c>
      <c r="DL37" s="85">
        <v>149637</v>
      </c>
      <c r="DM37" s="85">
        <v>154649</v>
      </c>
      <c r="DN37" s="85">
        <v>159362</v>
      </c>
      <c r="DO37" s="85">
        <v>166944</v>
      </c>
      <c r="DP37" s="85">
        <v>170294</v>
      </c>
      <c r="DQ37" s="85">
        <v>176382</v>
      </c>
      <c r="DR37" s="85">
        <v>185816</v>
      </c>
      <c r="DS37" s="85">
        <v>183017</v>
      </c>
      <c r="DT37" s="85">
        <v>188388</v>
      </c>
      <c r="DU37" s="85">
        <v>200019</v>
      </c>
      <c r="DV37" s="85">
        <v>169586</v>
      </c>
      <c r="DW37" s="85">
        <v>191608</v>
      </c>
      <c r="DX37" s="85">
        <v>197649</v>
      </c>
      <c r="DY37" s="85">
        <v>198092</v>
      </c>
      <c r="DZ37" s="85">
        <v>214120</v>
      </c>
      <c r="EA37" s="85">
        <v>167571</v>
      </c>
      <c r="EB37" s="85">
        <v>202783</v>
      </c>
      <c r="EC37" s="85">
        <v>219458</v>
      </c>
      <c r="ED37" s="85">
        <v>250043</v>
      </c>
      <c r="EE37" s="85">
        <v>264385</v>
      </c>
      <c r="EF37" s="85">
        <v>284518</v>
      </c>
      <c r="EG37" s="85">
        <v>282410</v>
      </c>
      <c r="EH37" s="85">
        <v>306376</v>
      </c>
      <c r="EI37" s="85">
        <v>287969</v>
      </c>
      <c r="EJ37" s="85">
        <v>237683</v>
      </c>
      <c r="EK37" s="85">
        <v>225076</v>
      </c>
      <c r="EL37" s="85">
        <v>239331</v>
      </c>
      <c r="EM37" s="85">
        <v>254734</v>
      </c>
      <c r="EN37" s="85">
        <v>274164</v>
      </c>
      <c r="EO37" s="85">
        <v>263297</v>
      </c>
      <c r="EP37" s="85">
        <v>293207</v>
      </c>
    </row>
    <row r="38" spans="1:146">
      <c r="A38" s="85" t="s">
        <v>2583</v>
      </c>
      <c r="B38" s="85" t="s">
        <v>331</v>
      </c>
      <c r="C38" s="85">
        <v>1000000</v>
      </c>
      <c r="D38" s="85" t="s">
        <v>332</v>
      </c>
      <c r="E38" s="85" t="s">
        <v>2584</v>
      </c>
      <c r="F38" s="89" t="s">
        <v>2585</v>
      </c>
      <c r="G38" s="85">
        <v>0</v>
      </c>
      <c r="H38" s="85">
        <v>0</v>
      </c>
      <c r="I38" s="85">
        <v>0</v>
      </c>
      <c r="J38" s="85">
        <v>0</v>
      </c>
      <c r="K38" s="85">
        <v>0</v>
      </c>
      <c r="L38" s="85">
        <v>0</v>
      </c>
      <c r="M38" s="85">
        <v>0</v>
      </c>
      <c r="N38" s="85">
        <v>0</v>
      </c>
      <c r="O38" s="85">
        <v>0</v>
      </c>
      <c r="P38" s="85">
        <v>0</v>
      </c>
      <c r="Q38" s="85">
        <v>0</v>
      </c>
      <c r="R38" s="85">
        <v>0</v>
      </c>
      <c r="S38" s="85">
        <v>0</v>
      </c>
      <c r="T38" s="85">
        <v>0</v>
      </c>
      <c r="U38" s="85">
        <v>0</v>
      </c>
      <c r="V38" s="85">
        <v>0</v>
      </c>
      <c r="W38" s="85">
        <v>0</v>
      </c>
      <c r="X38" s="85">
        <v>0</v>
      </c>
      <c r="Y38" s="85">
        <v>0</v>
      </c>
      <c r="Z38" s="85">
        <v>0</v>
      </c>
      <c r="AA38" s="85">
        <v>0</v>
      </c>
      <c r="AB38" s="85">
        <v>0</v>
      </c>
      <c r="AC38" s="85">
        <v>0</v>
      </c>
      <c r="AD38" s="85">
        <v>0</v>
      </c>
      <c r="AE38" s="85">
        <v>0</v>
      </c>
      <c r="AF38" s="85">
        <v>0</v>
      </c>
      <c r="AG38" s="85">
        <v>0</v>
      </c>
      <c r="AH38" s="85">
        <v>0</v>
      </c>
      <c r="AI38" s="85">
        <v>0</v>
      </c>
      <c r="AJ38" s="85">
        <v>0</v>
      </c>
      <c r="AK38" s="85">
        <v>0</v>
      </c>
      <c r="AL38" s="85">
        <v>0</v>
      </c>
      <c r="AM38" s="85">
        <v>0</v>
      </c>
      <c r="AN38" s="85">
        <v>0</v>
      </c>
      <c r="AO38" s="85">
        <v>0</v>
      </c>
      <c r="AP38" s="85">
        <v>0</v>
      </c>
      <c r="AQ38" s="85">
        <v>0</v>
      </c>
      <c r="AR38" s="85">
        <v>0</v>
      </c>
      <c r="AS38" s="85">
        <v>0</v>
      </c>
      <c r="AT38" s="85">
        <v>0</v>
      </c>
      <c r="AU38" s="85">
        <v>0</v>
      </c>
      <c r="AV38" s="85">
        <v>0</v>
      </c>
      <c r="AW38" s="85">
        <v>0</v>
      </c>
      <c r="AX38" s="85">
        <v>0</v>
      </c>
      <c r="AY38" s="85">
        <v>0</v>
      </c>
      <c r="AZ38" s="85">
        <v>0</v>
      </c>
      <c r="BA38" s="85">
        <v>0</v>
      </c>
      <c r="BB38" s="85">
        <v>0</v>
      </c>
      <c r="BC38" s="85">
        <v>0</v>
      </c>
      <c r="BD38" s="85">
        <v>0</v>
      </c>
      <c r="BE38" s="85">
        <v>0</v>
      </c>
      <c r="BF38" s="85">
        <v>0</v>
      </c>
      <c r="BG38" s="85">
        <v>0</v>
      </c>
      <c r="BH38" s="85">
        <v>0</v>
      </c>
      <c r="BI38" s="85">
        <v>0</v>
      </c>
      <c r="BJ38" s="85">
        <v>0</v>
      </c>
      <c r="BK38" s="85">
        <v>0</v>
      </c>
      <c r="BL38" s="85">
        <v>0</v>
      </c>
      <c r="BM38" s="85">
        <v>0</v>
      </c>
      <c r="BN38" s="85">
        <v>0</v>
      </c>
      <c r="BO38" s="85">
        <v>0</v>
      </c>
      <c r="BP38" s="85">
        <v>0</v>
      </c>
      <c r="BQ38" s="85">
        <v>0</v>
      </c>
      <c r="BR38" s="85">
        <v>0</v>
      </c>
      <c r="BS38" s="85">
        <v>0</v>
      </c>
      <c r="BT38" s="85">
        <v>0</v>
      </c>
      <c r="BU38" s="85">
        <v>0</v>
      </c>
      <c r="BV38" s="85">
        <v>0</v>
      </c>
      <c r="BW38" s="85">
        <v>0</v>
      </c>
      <c r="BX38" s="85">
        <v>0</v>
      </c>
      <c r="BY38" s="85">
        <v>0</v>
      </c>
      <c r="BZ38" s="85">
        <v>0</v>
      </c>
      <c r="CA38" s="85">
        <v>0</v>
      </c>
      <c r="CB38" s="85">
        <v>0</v>
      </c>
      <c r="CC38" s="85">
        <v>0</v>
      </c>
      <c r="CD38" s="85">
        <v>0</v>
      </c>
      <c r="CE38" s="85">
        <v>0</v>
      </c>
      <c r="CF38" s="85">
        <v>0</v>
      </c>
      <c r="CG38" s="85">
        <v>0</v>
      </c>
      <c r="CH38" s="85">
        <v>0</v>
      </c>
      <c r="CI38" s="85">
        <v>0</v>
      </c>
      <c r="CJ38" s="85">
        <v>0</v>
      </c>
      <c r="CK38" s="85">
        <v>0</v>
      </c>
      <c r="CL38" s="85">
        <v>25106</v>
      </c>
      <c r="CM38" s="85">
        <v>25416</v>
      </c>
      <c r="CN38" s="85">
        <v>25733</v>
      </c>
      <c r="CO38" s="85">
        <v>26057</v>
      </c>
      <c r="CP38" s="85">
        <v>26385</v>
      </c>
      <c r="CQ38" s="85">
        <v>0</v>
      </c>
      <c r="CR38" s="85">
        <v>0</v>
      </c>
      <c r="CS38" s="85">
        <v>0</v>
      </c>
      <c r="CT38" s="85">
        <v>0</v>
      </c>
      <c r="CU38" s="85">
        <v>0</v>
      </c>
      <c r="CV38" s="85">
        <v>0</v>
      </c>
      <c r="CW38" s="85">
        <v>0</v>
      </c>
      <c r="CX38" s="85">
        <v>0</v>
      </c>
      <c r="CY38" s="85">
        <v>0</v>
      </c>
      <c r="CZ38" s="85">
        <v>0</v>
      </c>
      <c r="DA38" s="85">
        <v>0</v>
      </c>
      <c r="DB38" s="85">
        <v>0</v>
      </c>
      <c r="DC38" s="85">
        <v>0</v>
      </c>
      <c r="DD38" s="85">
        <v>0</v>
      </c>
      <c r="DE38" s="85">
        <v>0</v>
      </c>
      <c r="DF38" s="85">
        <v>0</v>
      </c>
      <c r="DG38" s="85">
        <v>0</v>
      </c>
      <c r="DH38" s="85">
        <v>0</v>
      </c>
      <c r="DI38" s="85">
        <v>0</v>
      </c>
      <c r="DJ38" s="85">
        <v>0</v>
      </c>
      <c r="DK38" s="85">
        <v>0</v>
      </c>
      <c r="DL38" s="85">
        <v>0</v>
      </c>
      <c r="DM38" s="85">
        <v>0</v>
      </c>
      <c r="DN38" s="85">
        <v>0</v>
      </c>
      <c r="DO38" s="85">
        <v>0</v>
      </c>
      <c r="DP38" s="85">
        <v>0</v>
      </c>
      <c r="DQ38" s="85">
        <v>0</v>
      </c>
      <c r="DR38" s="85">
        <v>0</v>
      </c>
      <c r="DS38" s="85">
        <v>0</v>
      </c>
      <c r="DT38" s="85">
        <v>0</v>
      </c>
      <c r="DU38" s="85">
        <v>0</v>
      </c>
      <c r="DV38" s="85">
        <v>0</v>
      </c>
      <c r="DW38" s="85">
        <v>0</v>
      </c>
      <c r="DX38" s="85">
        <v>0</v>
      </c>
      <c r="DY38" s="85">
        <v>0</v>
      </c>
      <c r="DZ38" s="85">
        <v>0</v>
      </c>
      <c r="EA38" s="85">
        <v>0</v>
      </c>
      <c r="EB38" s="85">
        <v>0</v>
      </c>
      <c r="EC38" s="85">
        <v>0</v>
      </c>
      <c r="ED38" s="85">
        <v>0</v>
      </c>
      <c r="EE38" s="85">
        <v>0</v>
      </c>
      <c r="EF38" s="85">
        <v>0</v>
      </c>
      <c r="EG38" s="85">
        <v>0</v>
      </c>
      <c r="EH38" s="85">
        <v>0</v>
      </c>
      <c r="EI38" s="85">
        <v>0</v>
      </c>
      <c r="EJ38" s="85">
        <v>0</v>
      </c>
      <c r="EK38" s="85">
        <v>0</v>
      </c>
      <c r="EL38" s="85">
        <v>0</v>
      </c>
      <c r="EM38" s="85">
        <v>0</v>
      </c>
      <c r="EN38" s="85">
        <v>0</v>
      </c>
      <c r="EO38" s="85">
        <v>0</v>
      </c>
      <c r="EP38" s="85">
        <v>0</v>
      </c>
    </row>
    <row r="39" spans="1:146">
      <c r="A39" s="85" t="s">
        <v>2586</v>
      </c>
      <c r="B39" s="85" t="s">
        <v>331</v>
      </c>
      <c r="C39" s="85">
        <v>1000000</v>
      </c>
      <c r="D39" s="85" t="s">
        <v>332</v>
      </c>
      <c r="E39" s="85" t="s">
        <v>2587</v>
      </c>
      <c r="F39" s="89" t="s">
        <v>2588</v>
      </c>
      <c r="G39" s="85">
        <v>11067</v>
      </c>
      <c r="H39" s="85">
        <v>11260</v>
      </c>
      <c r="I39" s="85">
        <v>11346</v>
      </c>
      <c r="J39" s="85">
        <v>11207</v>
      </c>
      <c r="K39" s="85">
        <v>10436</v>
      </c>
      <c r="L39" s="85">
        <v>10030</v>
      </c>
      <c r="M39" s="85">
        <v>8747</v>
      </c>
      <c r="N39" s="85">
        <v>6227</v>
      </c>
      <c r="O39" s="85">
        <v>8047</v>
      </c>
      <c r="P39" s="85">
        <v>7366</v>
      </c>
      <c r="Q39" s="85">
        <v>7304</v>
      </c>
      <c r="R39" s="85">
        <v>7467</v>
      </c>
      <c r="S39" s="85">
        <v>7262</v>
      </c>
      <c r="T39" s="85">
        <v>7241</v>
      </c>
      <c r="U39" s="85">
        <v>6757</v>
      </c>
      <c r="V39" s="85">
        <v>7598</v>
      </c>
      <c r="W39" s="85">
        <v>7988</v>
      </c>
      <c r="X39" s="85">
        <v>8121</v>
      </c>
      <c r="Y39" s="85">
        <v>9188</v>
      </c>
      <c r="Z39" s="85">
        <v>10073</v>
      </c>
      <c r="AA39" s="85">
        <v>8758</v>
      </c>
      <c r="AB39" s="85">
        <v>7758</v>
      </c>
      <c r="AC39" s="85">
        <v>7425</v>
      </c>
      <c r="AD39" s="85">
        <v>6806</v>
      </c>
      <c r="AE39" s="85">
        <v>6942</v>
      </c>
      <c r="AF39" s="85">
        <v>7871</v>
      </c>
      <c r="AG39" s="85">
        <v>9716</v>
      </c>
      <c r="AH39" s="85">
        <v>10338</v>
      </c>
      <c r="AI39" s="85">
        <v>11506</v>
      </c>
      <c r="AJ39" s="85">
        <v>11792</v>
      </c>
      <c r="AK39" s="85">
        <v>12390</v>
      </c>
      <c r="AL39" s="85">
        <v>13551</v>
      </c>
      <c r="AM39" s="85">
        <v>9028</v>
      </c>
      <c r="AN39" s="85">
        <v>9606</v>
      </c>
      <c r="AO39" s="85">
        <v>9800</v>
      </c>
      <c r="AP39" s="85">
        <v>10734</v>
      </c>
      <c r="AQ39" s="85">
        <v>12475</v>
      </c>
      <c r="AR39" s="85">
        <v>13296</v>
      </c>
      <c r="AS39" s="85">
        <v>13056</v>
      </c>
      <c r="AT39" s="85">
        <v>15185</v>
      </c>
      <c r="AU39" s="85">
        <v>16259</v>
      </c>
      <c r="AV39" s="85">
        <v>16229</v>
      </c>
      <c r="AW39" s="85">
        <v>15834</v>
      </c>
      <c r="AX39" s="85">
        <v>17720</v>
      </c>
      <c r="AY39" s="85">
        <v>18238</v>
      </c>
      <c r="AZ39" s="85">
        <v>18006</v>
      </c>
      <c r="BA39" s="85">
        <v>19168</v>
      </c>
      <c r="BB39" s="85">
        <v>18568</v>
      </c>
      <c r="BC39" s="85">
        <v>17961</v>
      </c>
      <c r="BD39" s="85">
        <v>19281</v>
      </c>
      <c r="BE39" s="85">
        <v>19371</v>
      </c>
      <c r="BF39" s="85">
        <v>20542</v>
      </c>
      <c r="BG39" s="85">
        <v>20151</v>
      </c>
      <c r="BH39" s="85">
        <v>18844</v>
      </c>
      <c r="BI39" s="85">
        <v>16904</v>
      </c>
      <c r="BJ39" s="85">
        <v>19154</v>
      </c>
      <c r="BK39" s="85">
        <v>18931</v>
      </c>
      <c r="BL39" s="85">
        <v>21944</v>
      </c>
      <c r="BM39" s="85">
        <v>23629</v>
      </c>
      <c r="BN39" s="85">
        <v>25204</v>
      </c>
      <c r="BO39" s="85">
        <v>26437</v>
      </c>
      <c r="BP39" s="85">
        <v>25573</v>
      </c>
      <c r="BQ39" s="85">
        <v>25367</v>
      </c>
      <c r="BR39" s="85">
        <v>26346</v>
      </c>
      <c r="BS39" s="85">
        <v>25434</v>
      </c>
      <c r="BT39" s="85">
        <v>26451</v>
      </c>
      <c r="BU39" s="85">
        <v>26974</v>
      </c>
      <c r="BV39" s="85">
        <v>27008</v>
      </c>
      <c r="BW39" s="85">
        <v>28124</v>
      </c>
      <c r="BX39" s="85">
        <v>26987</v>
      </c>
      <c r="BY39" s="85">
        <v>27784</v>
      </c>
      <c r="BZ39" s="85">
        <v>30535</v>
      </c>
      <c r="CA39" s="85">
        <v>29515</v>
      </c>
      <c r="CB39" s="85">
        <v>32002</v>
      </c>
      <c r="CC39" s="85">
        <v>34531</v>
      </c>
      <c r="CD39" s="85">
        <v>33625</v>
      </c>
      <c r="CE39" s="85">
        <v>31886</v>
      </c>
      <c r="CF39" s="85">
        <v>30946</v>
      </c>
      <c r="CG39" s="85">
        <v>25978</v>
      </c>
      <c r="CH39" s="85">
        <v>22193</v>
      </c>
      <c r="CI39" s="85">
        <v>24237</v>
      </c>
      <c r="CJ39" s="85">
        <v>23807</v>
      </c>
      <c r="CK39" s="85">
        <v>25183</v>
      </c>
      <c r="CL39" s="85">
        <v>34126</v>
      </c>
      <c r="CM39" s="85">
        <v>34397</v>
      </c>
      <c r="CN39" s="85">
        <v>28308</v>
      </c>
      <c r="CO39" s="85">
        <v>30231</v>
      </c>
      <c r="CP39" s="85">
        <v>35060</v>
      </c>
      <c r="CQ39" s="85">
        <v>34444</v>
      </c>
      <c r="CR39" s="85">
        <v>38310</v>
      </c>
      <c r="CS39" s="85">
        <v>32855</v>
      </c>
      <c r="CT39" s="85">
        <v>34080</v>
      </c>
      <c r="CU39" s="85">
        <v>27425</v>
      </c>
      <c r="CV39" s="85">
        <v>28099</v>
      </c>
      <c r="CW39" s="85">
        <v>29894</v>
      </c>
      <c r="CX39" s="85">
        <v>30466</v>
      </c>
      <c r="CY39" s="85">
        <v>32330</v>
      </c>
      <c r="CZ39" s="85">
        <v>31361</v>
      </c>
      <c r="DA39" s="85">
        <v>33429</v>
      </c>
      <c r="DB39" s="85">
        <v>35821</v>
      </c>
      <c r="DC39" s="85">
        <v>35646</v>
      </c>
      <c r="DD39" s="85">
        <v>37000</v>
      </c>
      <c r="DE39" s="85">
        <v>36458</v>
      </c>
      <c r="DF39" s="85">
        <v>37995</v>
      </c>
      <c r="DG39" s="85">
        <v>37766</v>
      </c>
      <c r="DH39" s="85">
        <v>34683</v>
      </c>
      <c r="DI39" s="85">
        <v>32271</v>
      </c>
      <c r="DJ39" s="85">
        <v>34264</v>
      </c>
      <c r="DK39" s="85">
        <v>27108</v>
      </c>
      <c r="DL39" s="85">
        <v>27388</v>
      </c>
      <c r="DM39" s="85">
        <v>28201</v>
      </c>
      <c r="DN39" s="85">
        <v>29777</v>
      </c>
      <c r="DO39" s="85">
        <v>30004</v>
      </c>
      <c r="DP39" s="85">
        <v>30742</v>
      </c>
      <c r="DQ39" s="85">
        <v>30693</v>
      </c>
      <c r="DR39" s="85">
        <v>32339</v>
      </c>
      <c r="DS39" s="85">
        <v>34340</v>
      </c>
      <c r="DT39" s="85">
        <v>34016</v>
      </c>
      <c r="DU39" s="85">
        <v>34448</v>
      </c>
      <c r="DV39" s="85">
        <v>31179</v>
      </c>
      <c r="DW39" s="85">
        <v>35414</v>
      </c>
      <c r="DX39" s="85">
        <v>36883</v>
      </c>
      <c r="DY39" s="85">
        <v>36091</v>
      </c>
      <c r="DZ39" s="85">
        <v>38979</v>
      </c>
      <c r="EA39" s="85">
        <v>30003</v>
      </c>
      <c r="EB39" s="85">
        <v>34987</v>
      </c>
      <c r="EC39" s="85">
        <v>37928</v>
      </c>
      <c r="ED39" s="85">
        <v>44266</v>
      </c>
      <c r="EE39" s="85">
        <v>48573</v>
      </c>
      <c r="EF39" s="85">
        <v>52503</v>
      </c>
      <c r="EG39" s="85">
        <v>50611</v>
      </c>
      <c r="EH39" s="85">
        <v>54083</v>
      </c>
      <c r="EI39" s="85">
        <v>53107</v>
      </c>
      <c r="EJ39" s="85">
        <v>44212</v>
      </c>
      <c r="EK39" s="85">
        <v>40886</v>
      </c>
      <c r="EL39" s="85">
        <v>45785</v>
      </c>
      <c r="EM39" s="85">
        <v>46031</v>
      </c>
      <c r="EN39" s="85">
        <v>48841</v>
      </c>
      <c r="EO39" s="85">
        <v>48539</v>
      </c>
      <c r="EP39" s="85">
        <v>59393</v>
      </c>
    </row>
    <row r="40" spans="1:146">
      <c r="A40" s="85" t="s">
        <v>2589</v>
      </c>
      <c r="B40" s="85" t="s">
        <v>331</v>
      </c>
      <c r="C40" s="85">
        <v>1000000</v>
      </c>
      <c r="D40" s="85" t="s">
        <v>332</v>
      </c>
      <c r="E40" s="85" t="s">
        <v>2590</v>
      </c>
      <c r="F40" s="89" t="s">
        <v>2591</v>
      </c>
      <c r="G40" s="85">
        <v>7</v>
      </c>
      <c r="H40" s="85">
        <v>8</v>
      </c>
      <c r="I40" s="85">
        <v>8</v>
      </c>
      <c r="J40" s="85">
        <v>8</v>
      </c>
      <c r="K40" s="85">
        <v>8</v>
      </c>
      <c r="L40" s="85">
        <v>9</v>
      </c>
      <c r="M40" s="85">
        <v>8</v>
      </c>
      <c r="N40" s="85">
        <v>8</v>
      </c>
      <c r="O40" s="85">
        <v>4</v>
      </c>
      <c r="P40" s="85">
        <v>4</v>
      </c>
      <c r="Q40" s="85">
        <v>12</v>
      </c>
      <c r="R40" s="85">
        <v>27</v>
      </c>
      <c r="S40" s="85">
        <v>11</v>
      </c>
      <c r="T40" s="85">
        <v>11</v>
      </c>
      <c r="U40" s="85">
        <v>12</v>
      </c>
      <c r="V40" s="85">
        <v>3</v>
      </c>
      <c r="W40" s="85">
        <v>3</v>
      </c>
      <c r="X40" s="85">
        <v>157</v>
      </c>
      <c r="Y40" s="85">
        <v>18</v>
      </c>
      <c r="Z40" s="85">
        <v>3</v>
      </c>
      <c r="AA40" s="85">
        <v>2</v>
      </c>
      <c r="AB40" s="85">
        <v>2</v>
      </c>
      <c r="AC40" s="85">
        <v>2</v>
      </c>
      <c r="AD40" s="85">
        <v>2</v>
      </c>
      <c r="AE40" s="85">
        <v>4</v>
      </c>
      <c r="AF40" s="85">
        <v>8</v>
      </c>
      <c r="AG40" s="85">
        <v>2</v>
      </c>
      <c r="AH40" s="85">
        <v>7</v>
      </c>
      <c r="AI40" s="85">
        <v>7</v>
      </c>
      <c r="AJ40" s="85">
        <v>7</v>
      </c>
      <c r="AK40" s="85">
        <v>5</v>
      </c>
      <c r="AL40" s="85">
        <v>3</v>
      </c>
      <c r="AM40" s="85">
        <v>3</v>
      </c>
      <c r="AN40" s="85">
        <v>3</v>
      </c>
      <c r="AO40" s="85">
        <v>0</v>
      </c>
      <c r="AP40" s="85">
        <v>0</v>
      </c>
      <c r="AQ40" s="85">
        <v>0</v>
      </c>
      <c r="AR40" s="85">
        <v>0</v>
      </c>
      <c r="AS40" s="85">
        <v>0</v>
      </c>
      <c r="AT40" s="85">
        <v>0</v>
      </c>
      <c r="AU40" s="85">
        <v>0</v>
      </c>
      <c r="AV40" s="85">
        <v>0</v>
      </c>
      <c r="AW40" s="85">
        <v>0</v>
      </c>
      <c r="AX40" s="85">
        <v>0</v>
      </c>
      <c r="AY40" s="85">
        <v>0</v>
      </c>
      <c r="AZ40" s="85">
        <v>0</v>
      </c>
      <c r="BA40" s="85">
        <v>0</v>
      </c>
      <c r="BB40" s="85">
        <v>0</v>
      </c>
      <c r="BC40" s="85">
        <v>0</v>
      </c>
      <c r="BD40" s="85">
        <v>0</v>
      </c>
      <c r="BE40" s="85">
        <v>0</v>
      </c>
      <c r="BF40" s="85">
        <v>0</v>
      </c>
      <c r="BG40" s="85">
        <v>0</v>
      </c>
      <c r="BH40" s="85">
        <v>0</v>
      </c>
      <c r="BI40" s="85">
        <v>0</v>
      </c>
      <c r="BJ40" s="85">
        <v>0</v>
      </c>
      <c r="BK40" s="85">
        <v>0</v>
      </c>
      <c r="BL40" s="85">
        <v>0</v>
      </c>
      <c r="BM40" s="85">
        <v>0</v>
      </c>
      <c r="BN40" s="85">
        <v>0</v>
      </c>
      <c r="BO40" s="85">
        <v>0</v>
      </c>
      <c r="BP40" s="85">
        <v>0</v>
      </c>
      <c r="BQ40" s="85">
        <v>0</v>
      </c>
      <c r="BR40" s="85">
        <v>0</v>
      </c>
      <c r="BS40" s="85">
        <v>0</v>
      </c>
      <c r="BT40" s="85">
        <v>0</v>
      </c>
      <c r="BU40" s="85">
        <v>0</v>
      </c>
      <c r="BV40" s="85">
        <v>0</v>
      </c>
      <c r="BW40" s="85">
        <v>0</v>
      </c>
      <c r="BX40" s="85">
        <v>0</v>
      </c>
      <c r="BY40" s="85">
        <v>0</v>
      </c>
      <c r="BZ40" s="85">
        <v>0</v>
      </c>
      <c r="CA40" s="85">
        <v>0</v>
      </c>
      <c r="CB40" s="85">
        <v>0</v>
      </c>
      <c r="CC40" s="85">
        <v>0</v>
      </c>
      <c r="CD40" s="85">
        <v>0</v>
      </c>
      <c r="CE40" s="85">
        <v>1</v>
      </c>
      <c r="CF40" s="85">
        <v>1</v>
      </c>
      <c r="CG40" s="85">
        <v>0</v>
      </c>
      <c r="CH40" s="85">
        <v>0</v>
      </c>
      <c r="CI40" s="85">
        <v>0</v>
      </c>
      <c r="CJ40" s="85">
        <v>0</v>
      </c>
      <c r="CK40" s="85">
        <v>0</v>
      </c>
      <c r="CL40" s="85">
        <v>0</v>
      </c>
      <c r="CM40" s="85">
        <v>0</v>
      </c>
      <c r="CN40" s="85">
        <v>0</v>
      </c>
      <c r="CO40" s="85">
        <v>0</v>
      </c>
      <c r="CP40" s="85">
        <v>50</v>
      </c>
      <c r="CQ40" s="85">
        <v>44</v>
      </c>
      <c r="CR40" s="85">
        <v>0</v>
      </c>
      <c r="CS40" s="85">
        <v>3</v>
      </c>
      <c r="CT40" s="85">
        <v>3</v>
      </c>
      <c r="CU40" s="85">
        <v>3</v>
      </c>
      <c r="CV40" s="85">
        <v>3</v>
      </c>
      <c r="CW40" s="85">
        <v>3</v>
      </c>
      <c r="CX40" s="85">
        <v>3</v>
      </c>
      <c r="CY40" s="85">
        <v>3</v>
      </c>
      <c r="CZ40" s="85">
        <v>3</v>
      </c>
      <c r="DA40" s="85">
        <v>3</v>
      </c>
      <c r="DB40" s="85">
        <v>3</v>
      </c>
      <c r="DC40" s="85">
        <v>3</v>
      </c>
      <c r="DD40" s="85">
        <v>3</v>
      </c>
      <c r="DE40" s="85">
        <v>3</v>
      </c>
      <c r="DF40" s="85">
        <v>3</v>
      </c>
      <c r="DG40" s="85">
        <v>3</v>
      </c>
      <c r="DH40" s="85">
        <v>3</v>
      </c>
      <c r="DI40" s="85">
        <v>3</v>
      </c>
      <c r="DJ40" s="85">
        <v>3</v>
      </c>
      <c r="DK40" s="85">
        <v>3</v>
      </c>
      <c r="DL40" s="85">
        <v>3</v>
      </c>
      <c r="DM40" s="85">
        <v>0</v>
      </c>
      <c r="DN40" s="85">
        <v>0</v>
      </c>
      <c r="DO40" s="85">
        <v>0</v>
      </c>
      <c r="DP40" s="85">
        <v>0</v>
      </c>
      <c r="DQ40" s="85">
        <v>0</v>
      </c>
      <c r="DR40" s="85">
        <v>0</v>
      </c>
      <c r="DS40" s="85">
        <v>0</v>
      </c>
      <c r="DT40" s="85">
        <v>0</v>
      </c>
      <c r="DU40" s="85">
        <v>0</v>
      </c>
      <c r="DV40" s="85">
        <v>0</v>
      </c>
      <c r="DW40" s="85">
        <v>0</v>
      </c>
      <c r="DX40" s="85">
        <v>0</v>
      </c>
      <c r="DY40" s="85">
        <v>0</v>
      </c>
      <c r="DZ40" s="85">
        <v>0</v>
      </c>
      <c r="EA40" s="85">
        <v>0</v>
      </c>
      <c r="EB40" s="85">
        <v>0</v>
      </c>
      <c r="EC40" s="85">
        <v>0</v>
      </c>
      <c r="ED40" s="85">
        <v>0</v>
      </c>
      <c r="EE40" s="85">
        <v>0</v>
      </c>
      <c r="EF40" s="85">
        <v>0</v>
      </c>
      <c r="EG40" s="85">
        <v>0</v>
      </c>
      <c r="EH40" s="85">
        <v>0</v>
      </c>
      <c r="EI40" s="85">
        <v>0</v>
      </c>
      <c r="EJ40" s="85">
        <v>0</v>
      </c>
      <c r="EK40" s="85">
        <v>0</v>
      </c>
      <c r="EL40" s="85">
        <v>0</v>
      </c>
      <c r="EM40" s="85">
        <v>0</v>
      </c>
      <c r="EN40" s="85">
        <v>0</v>
      </c>
      <c r="EO40" s="85">
        <v>0</v>
      </c>
      <c r="EP40" s="85">
        <v>0</v>
      </c>
    </row>
    <row r="41" spans="1:146">
      <c r="A41" s="85" t="s">
        <v>2592</v>
      </c>
      <c r="B41" s="85" t="s">
        <v>331</v>
      </c>
      <c r="C41" s="85">
        <v>1000000</v>
      </c>
      <c r="D41" s="85" t="s">
        <v>332</v>
      </c>
      <c r="E41" s="85" t="s">
        <v>2593</v>
      </c>
      <c r="F41" s="89" t="s">
        <v>2594</v>
      </c>
      <c r="G41" s="85">
        <v>74344</v>
      </c>
      <c r="H41" s="85">
        <v>78367</v>
      </c>
      <c r="I41" s="85">
        <v>82064</v>
      </c>
      <c r="J41" s="85">
        <v>84005</v>
      </c>
      <c r="K41" s="85">
        <v>84005</v>
      </c>
      <c r="L41" s="85">
        <v>81878</v>
      </c>
      <c r="M41" s="85">
        <v>79798</v>
      </c>
      <c r="N41" s="85">
        <v>79940</v>
      </c>
      <c r="O41" s="85">
        <v>82218</v>
      </c>
      <c r="P41" s="85">
        <v>86539</v>
      </c>
      <c r="Q41" s="85">
        <v>91089</v>
      </c>
      <c r="R41" s="85">
        <v>94054</v>
      </c>
      <c r="S41" s="85">
        <v>95673</v>
      </c>
      <c r="T41" s="85">
        <v>96186</v>
      </c>
      <c r="U41" s="85">
        <v>96448</v>
      </c>
      <c r="V41" s="85">
        <v>97312</v>
      </c>
      <c r="W41" s="85">
        <v>98628</v>
      </c>
      <c r="X41" s="85">
        <v>100242</v>
      </c>
      <c r="Y41" s="85">
        <v>101911</v>
      </c>
      <c r="Z41" s="85">
        <v>103392</v>
      </c>
      <c r="AA41" s="85">
        <v>105477</v>
      </c>
      <c r="AB41" s="85">
        <v>107566</v>
      </c>
      <c r="AC41" s="85">
        <v>109646</v>
      </c>
      <c r="AD41" s="85">
        <v>111735</v>
      </c>
      <c r="AE41" s="85">
        <v>119313</v>
      </c>
      <c r="AF41" s="85">
        <v>125623</v>
      </c>
      <c r="AG41" s="85">
        <v>131418</v>
      </c>
      <c r="AH41" s="85">
        <v>133479</v>
      </c>
      <c r="AI41" s="85">
        <v>135245</v>
      </c>
      <c r="AJ41" s="85">
        <v>139484</v>
      </c>
      <c r="AK41" s="85">
        <v>142296</v>
      </c>
      <c r="AL41" s="85">
        <v>147528</v>
      </c>
      <c r="AM41" s="85">
        <v>150124</v>
      </c>
      <c r="AN41" s="85">
        <v>165233</v>
      </c>
      <c r="AO41" s="85">
        <v>172431</v>
      </c>
      <c r="AP41" s="85">
        <v>184332</v>
      </c>
      <c r="AQ41" s="85">
        <v>198022</v>
      </c>
      <c r="AR41" s="85">
        <v>200628</v>
      </c>
      <c r="AS41" s="85">
        <v>178310</v>
      </c>
      <c r="AT41" s="85">
        <v>197908</v>
      </c>
      <c r="AU41" s="85">
        <v>198219</v>
      </c>
      <c r="AV41" s="85">
        <v>204532</v>
      </c>
      <c r="AW41" s="85">
        <v>190371</v>
      </c>
      <c r="AX41" s="85">
        <v>208169</v>
      </c>
      <c r="AY41" s="85">
        <v>205680</v>
      </c>
      <c r="AZ41" s="85">
        <v>204542</v>
      </c>
      <c r="BA41" s="85">
        <v>200100</v>
      </c>
      <c r="BB41" s="85">
        <v>195106</v>
      </c>
      <c r="BC41" s="85">
        <v>173257</v>
      </c>
      <c r="BD41" s="85">
        <v>181252</v>
      </c>
      <c r="BE41" s="85">
        <v>166181</v>
      </c>
      <c r="BF41" s="85">
        <v>176575</v>
      </c>
      <c r="BG41" s="85">
        <v>179378</v>
      </c>
      <c r="BH41" s="85">
        <v>167061</v>
      </c>
      <c r="BI41" s="85">
        <v>149007</v>
      </c>
      <c r="BJ41" s="85">
        <v>155573</v>
      </c>
      <c r="BK41" s="85">
        <v>150011</v>
      </c>
      <c r="BL41" s="85">
        <v>165631</v>
      </c>
      <c r="BM41" s="85">
        <v>169813</v>
      </c>
      <c r="BN41" s="85">
        <v>185024</v>
      </c>
      <c r="BO41" s="85">
        <v>190324</v>
      </c>
      <c r="BP41" s="85">
        <v>193003</v>
      </c>
      <c r="BQ41" s="85">
        <v>192982</v>
      </c>
      <c r="BR41" s="85">
        <v>202674</v>
      </c>
      <c r="BS41" s="85">
        <v>196692</v>
      </c>
      <c r="BT41" s="85">
        <v>199567</v>
      </c>
      <c r="BU41" s="85">
        <v>204749</v>
      </c>
      <c r="BV41" s="85">
        <v>205749</v>
      </c>
      <c r="BW41" s="85">
        <v>210901</v>
      </c>
      <c r="BX41" s="85">
        <v>207649</v>
      </c>
      <c r="BY41" s="85">
        <v>216196</v>
      </c>
      <c r="BZ41" s="85">
        <v>231627</v>
      </c>
      <c r="CA41" s="85">
        <v>233218</v>
      </c>
      <c r="CB41" s="85">
        <v>246647</v>
      </c>
      <c r="CC41" s="85">
        <v>251412</v>
      </c>
      <c r="CD41" s="85">
        <v>237325</v>
      </c>
      <c r="CE41" s="85">
        <v>216969</v>
      </c>
      <c r="CF41" s="85">
        <v>214447</v>
      </c>
      <c r="CG41" s="85">
        <v>212029</v>
      </c>
      <c r="CH41" s="85">
        <v>195998</v>
      </c>
      <c r="CI41" s="85">
        <v>167347</v>
      </c>
      <c r="CJ41" s="85">
        <v>190465</v>
      </c>
      <c r="CK41" s="85">
        <v>222946</v>
      </c>
      <c r="CL41" s="85">
        <v>224503</v>
      </c>
      <c r="CM41" s="85">
        <v>221343</v>
      </c>
      <c r="CN41" s="85">
        <v>197812</v>
      </c>
      <c r="CO41" s="85">
        <v>209039</v>
      </c>
      <c r="CP41" s="85">
        <v>224165</v>
      </c>
      <c r="CQ41" s="85">
        <v>227850</v>
      </c>
      <c r="CR41" s="85">
        <v>225811</v>
      </c>
      <c r="CS41" s="85">
        <v>209336</v>
      </c>
      <c r="CT41" s="85">
        <v>231062</v>
      </c>
      <c r="CU41" s="85">
        <v>256011</v>
      </c>
      <c r="CV41" s="85">
        <v>251621</v>
      </c>
      <c r="CW41" s="85">
        <v>265515</v>
      </c>
      <c r="CX41" s="85">
        <v>266253</v>
      </c>
      <c r="CY41" s="85">
        <v>281677</v>
      </c>
      <c r="CZ41" s="85">
        <v>286541</v>
      </c>
      <c r="DA41" s="85">
        <v>294673</v>
      </c>
      <c r="DB41" s="85">
        <v>325409</v>
      </c>
      <c r="DC41" s="85">
        <v>327797</v>
      </c>
      <c r="DD41" s="85">
        <v>334908</v>
      </c>
      <c r="DE41" s="85">
        <v>335329</v>
      </c>
      <c r="DF41" s="85">
        <v>341932</v>
      </c>
      <c r="DG41" s="85">
        <v>336835</v>
      </c>
      <c r="DH41" s="85">
        <v>333691</v>
      </c>
      <c r="DI41" s="85">
        <v>319433</v>
      </c>
      <c r="DJ41" s="85">
        <v>333955</v>
      </c>
      <c r="DK41" s="85">
        <v>330612</v>
      </c>
      <c r="DL41" s="85">
        <v>329401</v>
      </c>
      <c r="DM41" s="85">
        <v>329807</v>
      </c>
      <c r="DN41" s="85">
        <v>354315</v>
      </c>
      <c r="DO41" s="85">
        <v>364000</v>
      </c>
      <c r="DP41" s="85">
        <v>369742</v>
      </c>
      <c r="DQ41" s="85">
        <v>383438</v>
      </c>
      <c r="DR41" s="85">
        <v>410585</v>
      </c>
      <c r="DS41" s="85">
        <v>407419</v>
      </c>
      <c r="DT41" s="85">
        <v>409744</v>
      </c>
      <c r="DU41" s="85">
        <v>434263</v>
      </c>
      <c r="DV41" s="85">
        <v>392117</v>
      </c>
      <c r="DW41" s="85">
        <v>417468</v>
      </c>
      <c r="DX41" s="85">
        <v>436805</v>
      </c>
      <c r="DY41" s="85">
        <v>457118</v>
      </c>
      <c r="DZ41" s="85">
        <v>493890</v>
      </c>
      <c r="EA41" s="85">
        <v>395710</v>
      </c>
      <c r="EB41" s="85">
        <v>429717</v>
      </c>
      <c r="EC41" s="85">
        <v>462565</v>
      </c>
      <c r="ED41" s="85">
        <v>518606</v>
      </c>
      <c r="EE41" s="85">
        <v>546084</v>
      </c>
      <c r="EF41" s="85">
        <v>584442</v>
      </c>
      <c r="EG41" s="85">
        <v>588407</v>
      </c>
      <c r="EH41" s="85">
        <v>642792</v>
      </c>
      <c r="EI41" s="85">
        <v>674305</v>
      </c>
      <c r="EJ41" s="85">
        <v>595765</v>
      </c>
      <c r="EK41" s="85">
        <v>506497</v>
      </c>
      <c r="EL41" s="85">
        <v>532945</v>
      </c>
      <c r="EM41" s="85">
        <v>578021</v>
      </c>
      <c r="EN41" s="85">
        <v>607951</v>
      </c>
      <c r="EO41" s="85">
        <v>559666</v>
      </c>
      <c r="EP41" s="85">
        <v>621193</v>
      </c>
    </row>
    <row r="42" spans="1:146">
      <c r="A42" s="85" t="s">
        <v>2595</v>
      </c>
      <c r="B42" s="85" t="s">
        <v>331</v>
      </c>
      <c r="C42" s="85">
        <v>1000000</v>
      </c>
      <c r="D42" s="85" t="s">
        <v>332</v>
      </c>
      <c r="E42" s="85" t="s">
        <v>2596</v>
      </c>
      <c r="F42" s="89" t="s">
        <v>2597</v>
      </c>
      <c r="G42" s="85">
        <v>93225</v>
      </c>
      <c r="H42" s="85">
        <v>97437</v>
      </c>
      <c r="I42" s="85">
        <v>103076</v>
      </c>
      <c r="J42" s="85">
        <v>85382</v>
      </c>
      <c r="K42" s="85">
        <v>80202</v>
      </c>
      <c r="L42" s="85">
        <v>88636</v>
      </c>
      <c r="M42" s="85">
        <v>75687</v>
      </c>
      <c r="N42" s="85">
        <v>83854</v>
      </c>
      <c r="O42" s="85">
        <v>85985</v>
      </c>
      <c r="P42" s="85">
        <v>85904</v>
      </c>
      <c r="Q42" s="85">
        <v>89814</v>
      </c>
      <c r="R42" s="85">
        <v>98440</v>
      </c>
      <c r="S42" s="85">
        <v>98953</v>
      </c>
      <c r="T42" s="85">
        <v>100706</v>
      </c>
      <c r="U42" s="85">
        <v>103558</v>
      </c>
      <c r="V42" s="85">
        <v>109818</v>
      </c>
      <c r="W42" s="85">
        <v>115450</v>
      </c>
      <c r="X42" s="85">
        <v>118510</v>
      </c>
      <c r="Y42" s="85">
        <v>125205</v>
      </c>
      <c r="Z42" s="85">
        <v>131030</v>
      </c>
      <c r="AA42" s="85">
        <v>130061</v>
      </c>
      <c r="AB42" s="85">
        <v>131496</v>
      </c>
      <c r="AC42" s="85">
        <v>138680</v>
      </c>
      <c r="AD42" s="85">
        <v>138917</v>
      </c>
      <c r="AE42" s="85">
        <v>146888</v>
      </c>
      <c r="AF42" s="85">
        <v>153360</v>
      </c>
      <c r="AG42" s="85">
        <v>161283</v>
      </c>
      <c r="AH42" s="85">
        <v>162615</v>
      </c>
      <c r="AI42" s="85">
        <v>171672</v>
      </c>
      <c r="AJ42" s="85">
        <v>178948</v>
      </c>
      <c r="AK42" s="85">
        <v>184490</v>
      </c>
      <c r="AL42" s="85">
        <v>202633</v>
      </c>
      <c r="AM42" s="85">
        <v>204790</v>
      </c>
      <c r="AN42" s="85">
        <v>231271</v>
      </c>
      <c r="AO42" s="85">
        <v>250698</v>
      </c>
      <c r="AP42" s="85">
        <v>252145</v>
      </c>
      <c r="AQ42" s="85">
        <v>280477</v>
      </c>
      <c r="AR42" s="85">
        <v>286026</v>
      </c>
      <c r="AS42" s="85">
        <v>256630</v>
      </c>
      <c r="AT42" s="85">
        <v>299567</v>
      </c>
      <c r="AU42" s="85">
        <v>316597</v>
      </c>
      <c r="AV42" s="85">
        <v>341554</v>
      </c>
      <c r="AW42" s="85">
        <v>331922</v>
      </c>
      <c r="AX42" s="85">
        <v>383281</v>
      </c>
      <c r="AY42" s="85">
        <v>395562</v>
      </c>
      <c r="AZ42" s="85">
        <v>384174</v>
      </c>
      <c r="BA42" s="85">
        <v>386072</v>
      </c>
      <c r="BB42" s="85">
        <v>354549</v>
      </c>
      <c r="BC42" s="85">
        <v>313458</v>
      </c>
      <c r="BD42" s="85">
        <v>332360</v>
      </c>
      <c r="BE42" s="85">
        <v>294459</v>
      </c>
      <c r="BF42" s="85">
        <v>305025</v>
      </c>
      <c r="BG42" s="85">
        <v>307733</v>
      </c>
      <c r="BH42" s="85">
        <v>285659</v>
      </c>
      <c r="BI42" s="85">
        <v>247663</v>
      </c>
      <c r="BJ42" s="85">
        <v>264732</v>
      </c>
      <c r="BK42" s="85">
        <v>261734</v>
      </c>
      <c r="BL42" s="85">
        <v>293618</v>
      </c>
      <c r="BM42" s="85">
        <v>303591</v>
      </c>
      <c r="BN42" s="85">
        <v>325777</v>
      </c>
      <c r="BO42" s="85">
        <v>338236</v>
      </c>
      <c r="BP42" s="85">
        <v>341824</v>
      </c>
      <c r="BQ42" s="85">
        <v>341083</v>
      </c>
      <c r="BR42" s="85">
        <v>366740</v>
      </c>
      <c r="BS42" s="85">
        <v>363655</v>
      </c>
      <c r="BT42" s="85">
        <v>368498</v>
      </c>
      <c r="BU42" s="85">
        <v>376328</v>
      </c>
      <c r="BV42" s="85">
        <v>380355</v>
      </c>
      <c r="BW42" s="85">
        <v>400696</v>
      </c>
      <c r="BX42" s="85">
        <v>392384</v>
      </c>
      <c r="BY42" s="85">
        <v>408027</v>
      </c>
      <c r="BZ42" s="85">
        <v>462491</v>
      </c>
      <c r="CA42" s="85">
        <v>472748</v>
      </c>
      <c r="CB42" s="85">
        <v>494561</v>
      </c>
      <c r="CC42" s="85">
        <v>501506</v>
      </c>
      <c r="CD42" s="85">
        <v>480323</v>
      </c>
      <c r="CE42" s="85">
        <v>434788</v>
      </c>
      <c r="CF42" s="85">
        <v>420941</v>
      </c>
      <c r="CG42" s="85">
        <v>390104</v>
      </c>
      <c r="CH42" s="85">
        <v>320911</v>
      </c>
      <c r="CI42" s="85">
        <v>259263</v>
      </c>
      <c r="CJ42" s="85">
        <v>291015</v>
      </c>
      <c r="CK42" s="85">
        <v>325714</v>
      </c>
      <c r="CL42" s="85">
        <v>351146</v>
      </c>
      <c r="CM42" s="85">
        <v>376003</v>
      </c>
      <c r="CN42" s="85">
        <v>353785</v>
      </c>
      <c r="CO42" s="85">
        <v>396489</v>
      </c>
      <c r="CP42" s="85">
        <v>429535</v>
      </c>
      <c r="CQ42" s="85">
        <v>446981</v>
      </c>
      <c r="CR42" s="85">
        <v>454132</v>
      </c>
      <c r="CS42" s="85">
        <v>405401</v>
      </c>
      <c r="CT42" s="85">
        <v>442388</v>
      </c>
      <c r="CU42" s="85">
        <v>478085</v>
      </c>
      <c r="CV42" s="85">
        <v>458462</v>
      </c>
      <c r="CW42" s="85">
        <v>479150</v>
      </c>
      <c r="CX42" s="85">
        <v>480858</v>
      </c>
      <c r="CY42" s="85">
        <v>511953</v>
      </c>
      <c r="CZ42" s="85">
        <v>515967</v>
      </c>
      <c r="DA42" s="85">
        <v>533782</v>
      </c>
      <c r="DB42" s="85">
        <v>564503</v>
      </c>
      <c r="DC42" s="85">
        <v>563425</v>
      </c>
      <c r="DD42" s="85">
        <v>572398</v>
      </c>
      <c r="DE42" s="85">
        <v>565565</v>
      </c>
      <c r="DF42" s="85">
        <v>571447</v>
      </c>
      <c r="DG42" s="85">
        <v>570862</v>
      </c>
      <c r="DH42" s="85">
        <v>568769</v>
      </c>
      <c r="DI42" s="85">
        <v>556672</v>
      </c>
      <c r="DJ42" s="85">
        <v>578703</v>
      </c>
      <c r="DK42" s="85">
        <v>574471</v>
      </c>
      <c r="DL42" s="85">
        <v>579133</v>
      </c>
      <c r="DM42" s="85">
        <v>590971</v>
      </c>
      <c r="DN42" s="85">
        <v>586930</v>
      </c>
      <c r="DO42" s="85">
        <v>608481</v>
      </c>
      <c r="DP42" s="85">
        <v>624094</v>
      </c>
      <c r="DQ42" s="85">
        <v>644924</v>
      </c>
      <c r="DR42" s="85">
        <v>660820</v>
      </c>
      <c r="DS42" s="85">
        <v>641130</v>
      </c>
      <c r="DT42" s="85">
        <v>641342</v>
      </c>
      <c r="DU42" s="85">
        <v>651362</v>
      </c>
      <c r="DV42" s="85">
        <v>573740</v>
      </c>
      <c r="DW42" s="85">
        <v>622132</v>
      </c>
      <c r="DX42" s="85">
        <v>642600</v>
      </c>
      <c r="DY42" s="85">
        <v>648009</v>
      </c>
      <c r="DZ42" s="85">
        <v>683513</v>
      </c>
      <c r="EA42" s="85">
        <v>585465</v>
      </c>
      <c r="EB42" s="85">
        <v>657541</v>
      </c>
      <c r="EC42" s="85">
        <v>695285</v>
      </c>
      <c r="ED42" s="85">
        <v>771089</v>
      </c>
      <c r="EE42" s="85">
        <v>782494</v>
      </c>
      <c r="EF42" s="85">
        <v>816285</v>
      </c>
      <c r="EG42" s="85">
        <v>805068</v>
      </c>
      <c r="EH42" s="85">
        <v>811490</v>
      </c>
      <c r="EI42" s="85">
        <v>771641</v>
      </c>
      <c r="EJ42" s="85">
        <v>673391</v>
      </c>
      <c r="EK42" s="85">
        <v>629910</v>
      </c>
      <c r="EL42" s="85">
        <v>659799</v>
      </c>
      <c r="EM42" s="85">
        <v>689323</v>
      </c>
      <c r="EN42" s="85">
        <v>702730</v>
      </c>
      <c r="EO42" s="85">
        <v>671188</v>
      </c>
      <c r="EP42" s="85">
        <v>750105</v>
      </c>
    </row>
    <row r="43" spans="1:146">
      <c r="A43" s="85" t="s">
        <v>2598</v>
      </c>
      <c r="B43" s="85" t="s">
        <v>331</v>
      </c>
      <c r="C43" s="85">
        <v>1000000</v>
      </c>
      <c r="D43" s="85" t="s">
        <v>332</v>
      </c>
      <c r="E43" s="85" t="s">
        <v>2599</v>
      </c>
      <c r="F43" s="89" t="s">
        <v>2600</v>
      </c>
      <c r="G43" s="85">
        <v>516157</v>
      </c>
      <c r="H43" s="85">
        <v>550139</v>
      </c>
      <c r="I43" s="85">
        <v>607148</v>
      </c>
      <c r="J43" s="85">
        <v>599629</v>
      </c>
      <c r="K43" s="85">
        <v>573647</v>
      </c>
      <c r="L43" s="85">
        <v>607628</v>
      </c>
      <c r="M43" s="85">
        <v>515493</v>
      </c>
      <c r="N43" s="85">
        <v>572836</v>
      </c>
      <c r="O43" s="85">
        <v>669778</v>
      </c>
      <c r="P43" s="85">
        <v>663272</v>
      </c>
      <c r="Q43" s="85">
        <v>698467</v>
      </c>
      <c r="R43" s="85">
        <v>762709</v>
      </c>
      <c r="S43" s="85">
        <v>733323</v>
      </c>
      <c r="T43" s="85">
        <v>750537</v>
      </c>
      <c r="U43" s="85">
        <v>770972</v>
      </c>
      <c r="V43" s="85">
        <v>826681</v>
      </c>
      <c r="W43" s="85">
        <v>895716</v>
      </c>
      <c r="X43" s="85">
        <v>908457</v>
      </c>
      <c r="Y43" s="85">
        <v>936966</v>
      </c>
      <c r="Z43" s="85">
        <v>959673</v>
      </c>
      <c r="AA43" s="85">
        <v>916720</v>
      </c>
      <c r="AB43" s="85">
        <v>926180</v>
      </c>
      <c r="AC43" s="85">
        <v>988483</v>
      </c>
      <c r="AD43" s="85">
        <v>957924</v>
      </c>
      <c r="AE43" s="85">
        <v>1020651</v>
      </c>
      <c r="AF43" s="85">
        <v>1085160</v>
      </c>
      <c r="AG43" s="85">
        <v>1150487</v>
      </c>
      <c r="AH43" s="85">
        <v>1182795</v>
      </c>
      <c r="AI43" s="85">
        <v>1216346</v>
      </c>
      <c r="AJ43" s="85">
        <v>1234430</v>
      </c>
      <c r="AK43" s="85">
        <v>1266377</v>
      </c>
      <c r="AL43" s="85">
        <v>1316271</v>
      </c>
      <c r="AM43" s="85">
        <v>1267457</v>
      </c>
      <c r="AN43" s="85">
        <v>1441013</v>
      </c>
      <c r="AO43" s="85">
        <v>1548592</v>
      </c>
      <c r="AP43" s="85">
        <v>1492906</v>
      </c>
      <c r="AQ43" s="85">
        <v>1680465</v>
      </c>
      <c r="AR43" s="85">
        <v>1646721</v>
      </c>
      <c r="AS43" s="85">
        <v>1416009</v>
      </c>
      <c r="AT43" s="85">
        <v>1735641</v>
      </c>
      <c r="AU43" s="85">
        <v>1718908</v>
      </c>
      <c r="AV43" s="85">
        <v>1773829</v>
      </c>
      <c r="AW43" s="85">
        <v>1591834</v>
      </c>
      <c r="AX43" s="85">
        <v>1806759</v>
      </c>
      <c r="AY43" s="85">
        <v>1950310</v>
      </c>
      <c r="AZ43" s="85">
        <v>1908923</v>
      </c>
      <c r="BA43" s="85">
        <v>1941411</v>
      </c>
      <c r="BB43" s="85">
        <v>1823066</v>
      </c>
      <c r="BC43" s="85">
        <v>1651570</v>
      </c>
      <c r="BD43" s="85">
        <v>1799948</v>
      </c>
      <c r="BE43" s="85">
        <v>1598003</v>
      </c>
      <c r="BF43" s="85">
        <v>1785331</v>
      </c>
      <c r="BG43" s="85">
        <v>1778574</v>
      </c>
      <c r="BH43" s="85">
        <v>1577062</v>
      </c>
      <c r="BI43" s="85">
        <v>1378336</v>
      </c>
      <c r="BJ43" s="85">
        <v>1493308</v>
      </c>
      <c r="BK43" s="85">
        <v>1517484</v>
      </c>
      <c r="BL43" s="85">
        <v>1754021</v>
      </c>
      <c r="BM43" s="85">
        <v>1798712</v>
      </c>
      <c r="BN43" s="85">
        <v>1967418</v>
      </c>
      <c r="BO43" s="85">
        <v>2026199</v>
      </c>
      <c r="BP43" s="85">
        <v>2030368</v>
      </c>
      <c r="BQ43" s="85">
        <v>2026846</v>
      </c>
      <c r="BR43" s="85">
        <v>2193261</v>
      </c>
      <c r="BS43" s="85">
        <v>2136868</v>
      </c>
      <c r="BT43" s="85">
        <v>2171903</v>
      </c>
      <c r="BU43" s="85">
        <v>2245396</v>
      </c>
      <c r="BV43" s="85">
        <v>2287801</v>
      </c>
      <c r="BW43" s="85">
        <v>1863657</v>
      </c>
      <c r="BX43" s="85">
        <v>1805783</v>
      </c>
      <c r="BY43" s="85">
        <v>1864725</v>
      </c>
      <c r="BZ43" s="85">
        <v>1976297</v>
      </c>
      <c r="CA43" s="85">
        <v>1992967</v>
      </c>
      <c r="CB43" s="85">
        <v>2102757</v>
      </c>
      <c r="CC43" s="85">
        <v>2121664</v>
      </c>
      <c r="CD43" s="85">
        <v>2040978</v>
      </c>
      <c r="CE43" s="85">
        <v>1844741</v>
      </c>
      <c r="CF43" s="85">
        <v>1814610</v>
      </c>
      <c r="CG43" s="85">
        <v>1655710</v>
      </c>
      <c r="CH43" s="85">
        <v>1275037</v>
      </c>
      <c r="CI43" s="85">
        <v>1111499</v>
      </c>
      <c r="CJ43" s="85">
        <v>1269941</v>
      </c>
      <c r="CK43" s="85">
        <v>1448752</v>
      </c>
      <c r="CL43" s="85">
        <v>1504445</v>
      </c>
      <c r="CM43" s="85">
        <v>1599649</v>
      </c>
      <c r="CN43" s="85">
        <v>1424962</v>
      </c>
      <c r="CO43" s="85">
        <v>1590991</v>
      </c>
      <c r="CP43" s="85">
        <v>1778082</v>
      </c>
      <c r="CQ43" s="85">
        <v>1862638</v>
      </c>
      <c r="CR43" s="85">
        <v>1833265</v>
      </c>
      <c r="CS43" s="85">
        <v>1525638</v>
      </c>
      <c r="CT43" s="85">
        <v>1680431</v>
      </c>
      <c r="CU43" s="85">
        <v>1882071</v>
      </c>
      <c r="CV43" s="85">
        <v>1808310</v>
      </c>
      <c r="CW43" s="85">
        <v>1904268</v>
      </c>
      <c r="CX43" s="85">
        <v>1890700</v>
      </c>
      <c r="CY43" s="85">
        <v>2037753</v>
      </c>
      <c r="CZ43" s="85">
        <v>2032448</v>
      </c>
      <c r="DA43" s="85">
        <v>2095274</v>
      </c>
      <c r="DB43" s="85">
        <v>2243776</v>
      </c>
      <c r="DC43" s="85">
        <v>2232247</v>
      </c>
      <c r="DD43" s="85">
        <v>2283371</v>
      </c>
      <c r="DE43" s="85">
        <v>2225200</v>
      </c>
      <c r="DF43" s="85">
        <v>2284263</v>
      </c>
      <c r="DG43" s="85">
        <v>2307117</v>
      </c>
      <c r="DH43" s="85">
        <v>2291650</v>
      </c>
      <c r="DI43" s="85">
        <v>2107237</v>
      </c>
      <c r="DJ43" s="85">
        <v>2220447</v>
      </c>
      <c r="DK43" s="85">
        <v>2200332</v>
      </c>
      <c r="DL43" s="85">
        <v>2217884</v>
      </c>
      <c r="DM43" s="85">
        <v>2276407</v>
      </c>
      <c r="DN43" s="85">
        <v>2329911</v>
      </c>
      <c r="DO43" s="85">
        <v>2439909</v>
      </c>
      <c r="DP43" s="85">
        <v>2488019</v>
      </c>
      <c r="DQ43" s="85">
        <v>2576101</v>
      </c>
      <c r="DR43" s="85">
        <v>2713027</v>
      </c>
      <c r="DS43" s="85">
        <v>2664578</v>
      </c>
      <c r="DT43" s="85">
        <v>2735148</v>
      </c>
      <c r="DU43" s="85">
        <v>2896356</v>
      </c>
      <c r="DV43" s="85">
        <v>2447979</v>
      </c>
      <c r="DW43" s="85">
        <v>2735930</v>
      </c>
      <c r="DX43" s="85">
        <v>2792123</v>
      </c>
      <c r="DY43" s="85">
        <v>2768196</v>
      </c>
      <c r="DZ43" s="85">
        <v>2961841</v>
      </c>
      <c r="EA43" s="85">
        <v>2301607</v>
      </c>
      <c r="EB43" s="85">
        <v>2768826</v>
      </c>
      <c r="EC43" s="85">
        <v>2980021</v>
      </c>
      <c r="ED43" s="85">
        <v>3378771</v>
      </c>
      <c r="EE43" s="85">
        <v>3510327</v>
      </c>
      <c r="EF43" s="85">
        <v>3715172</v>
      </c>
      <c r="EG43" s="85">
        <v>3625005</v>
      </c>
      <c r="EH43" s="85">
        <v>3869810</v>
      </c>
      <c r="EI43" s="85">
        <v>3619855</v>
      </c>
      <c r="EJ43" s="85">
        <v>2960689</v>
      </c>
      <c r="EK43" s="85">
        <v>2780028</v>
      </c>
      <c r="EL43" s="85">
        <v>2932964</v>
      </c>
      <c r="EM43" s="85">
        <v>3083206</v>
      </c>
      <c r="EN43" s="85">
        <v>3285386</v>
      </c>
      <c r="EO43" s="85">
        <v>3134030</v>
      </c>
      <c r="EP43" s="85">
        <v>3463228</v>
      </c>
    </row>
    <row r="44" spans="1:146">
      <c r="A44" s="85" t="s">
        <v>2601</v>
      </c>
      <c r="B44" s="85" t="s">
        <v>331</v>
      </c>
      <c r="C44" s="85">
        <v>1000000</v>
      </c>
      <c r="D44" s="85" t="s">
        <v>332</v>
      </c>
      <c r="E44" s="85" t="s">
        <v>2602</v>
      </c>
      <c r="F44" s="89" t="s">
        <v>2603</v>
      </c>
      <c r="G44" s="85">
        <v>18</v>
      </c>
      <c r="H44" s="85">
        <v>27</v>
      </c>
      <c r="I44" s="85">
        <v>42</v>
      </c>
      <c r="J44" s="85">
        <v>55</v>
      </c>
      <c r="K44" s="85">
        <v>89</v>
      </c>
      <c r="L44" s="85">
        <v>123</v>
      </c>
      <c r="M44" s="85">
        <v>142</v>
      </c>
      <c r="N44" s="85">
        <v>340</v>
      </c>
      <c r="O44" s="85">
        <v>449</v>
      </c>
      <c r="P44" s="85">
        <v>474</v>
      </c>
      <c r="Q44" s="85">
        <v>669</v>
      </c>
      <c r="R44" s="85">
        <v>1045</v>
      </c>
      <c r="S44" s="85">
        <v>1385</v>
      </c>
      <c r="T44" s="85">
        <v>1696</v>
      </c>
      <c r="U44" s="85">
        <v>2001</v>
      </c>
      <c r="V44" s="85">
        <v>2415</v>
      </c>
      <c r="W44" s="85">
        <v>2929</v>
      </c>
      <c r="X44" s="85">
        <v>3293</v>
      </c>
      <c r="Y44" s="85">
        <v>3779</v>
      </c>
      <c r="Z44" s="85">
        <v>4398</v>
      </c>
      <c r="AA44" s="85">
        <v>4792</v>
      </c>
      <c r="AB44" s="85">
        <v>5179</v>
      </c>
      <c r="AC44" s="85">
        <v>5832</v>
      </c>
      <c r="AD44" s="85">
        <v>6179</v>
      </c>
      <c r="AE44" s="85">
        <v>7171</v>
      </c>
      <c r="AF44" s="85">
        <v>8508</v>
      </c>
      <c r="AG44" s="85">
        <v>9946</v>
      </c>
      <c r="AH44" s="85">
        <v>11459</v>
      </c>
      <c r="AI44" s="85">
        <v>13121</v>
      </c>
      <c r="AJ44" s="85">
        <v>14964</v>
      </c>
      <c r="AK44" s="85">
        <v>16362</v>
      </c>
      <c r="AL44" s="85">
        <v>18778</v>
      </c>
      <c r="AM44" s="85">
        <v>20177</v>
      </c>
      <c r="AN44" s="85">
        <v>24842</v>
      </c>
      <c r="AO44" s="85">
        <v>27943</v>
      </c>
      <c r="AP44" s="85">
        <v>29946</v>
      </c>
      <c r="AQ44" s="85">
        <v>35224</v>
      </c>
      <c r="AR44" s="85">
        <v>37848</v>
      </c>
      <c r="AS44" s="85">
        <v>34445</v>
      </c>
      <c r="AT44" s="85">
        <v>42960</v>
      </c>
      <c r="AU44" s="85">
        <v>46203</v>
      </c>
      <c r="AV44" s="85">
        <v>50782</v>
      </c>
      <c r="AW44" s="85">
        <v>48476</v>
      </c>
      <c r="AX44" s="85">
        <v>56909</v>
      </c>
      <c r="AY44" s="85">
        <v>60405</v>
      </c>
      <c r="AZ44" s="85">
        <v>60060</v>
      </c>
      <c r="BA44" s="85">
        <v>60715</v>
      </c>
      <c r="BB44" s="85">
        <v>56576</v>
      </c>
      <c r="BC44" s="85">
        <v>49059</v>
      </c>
      <c r="BD44" s="85">
        <v>52733</v>
      </c>
      <c r="BE44" s="85">
        <v>43796</v>
      </c>
      <c r="BF44" s="85">
        <v>49091</v>
      </c>
      <c r="BG44" s="85">
        <v>50618</v>
      </c>
      <c r="BH44" s="85">
        <v>44338</v>
      </c>
      <c r="BI44" s="85">
        <v>37011</v>
      </c>
      <c r="BJ44" s="85">
        <v>48836</v>
      </c>
      <c r="BK44" s="85">
        <v>56254</v>
      </c>
      <c r="BL44" s="85">
        <v>67152</v>
      </c>
      <c r="BM44" s="85">
        <v>66898</v>
      </c>
      <c r="BN44" s="85">
        <v>79022</v>
      </c>
      <c r="BO44" s="85">
        <v>83867</v>
      </c>
      <c r="BP44" s="85">
        <v>85918</v>
      </c>
      <c r="BQ44" s="85">
        <v>85806</v>
      </c>
      <c r="BR44" s="85">
        <v>98280</v>
      </c>
      <c r="BS44" s="85">
        <v>98891</v>
      </c>
      <c r="BT44" s="85">
        <v>101220</v>
      </c>
      <c r="BU44" s="85">
        <v>108181</v>
      </c>
      <c r="BV44" s="85">
        <v>112724</v>
      </c>
      <c r="BW44" s="85">
        <v>121189</v>
      </c>
      <c r="BX44" s="85">
        <v>118607</v>
      </c>
      <c r="BY44" s="85">
        <v>125849</v>
      </c>
      <c r="BZ44" s="85">
        <v>138402</v>
      </c>
      <c r="CA44" s="85">
        <v>141086</v>
      </c>
      <c r="CB44" s="85">
        <v>152020</v>
      </c>
      <c r="CC44" s="85">
        <v>153972</v>
      </c>
      <c r="CD44" s="85">
        <v>150810</v>
      </c>
      <c r="CE44" s="85">
        <v>130873</v>
      </c>
      <c r="CF44" s="85">
        <v>130299</v>
      </c>
      <c r="CG44" s="85">
        <v>111551</v>
      </c>
      <c r="CH44" s="85">
        <v>86818</v>
      </c>
      <c r="CI44" s="85">
        <v>76221</v>
      </c>
      <c r="CJ44" s="85">
        <v>93643</v>
      </c>
      <c r="CK44" s="85">
        <v>110745</v>
      </c>
      <c r="CL44" s="85">
        <v>119695</v>
      </c>
      <c r="CM44" s="85">
        <v>127993</v>
      </c>
      <c r="CN44" s="85">
        <v>113718</v>
      </c>
      <c r="CO44" s="85">
        <v>127807</v>
      </c>
      <c r="CP44" s="85">
        <v>145304</v>
      </c>
      <c r="CQ44" s="85">
        <v>153467</v>
      </c>
      <c r="CR44" s="85">
        <v>154377</v>
      </c>
      <c r="CS44" s="85">
        <v>124825</v>
      </c>
      <c r="CT44" s="85">
        <v>132201</v>
      </c>
      <c r="CU44" s="85">
        <v>150762</v>
      </c>
      <c r="CV44" s="85">
        <v>143914</v>
      </c>
      <c r="CW44" s="85">
        <v>152353</v>
      </c>
      <c r="CX44" s="85">
        <v>153076</v>
      </c>
      <c r="CY44" s="85">
        <v>172386</v>
      </c>
      <c r="CZ44" s="85">
        <v>178168</v>
      </c>
      <c r="DA44" s="85">
        <v>189887</v>
      </c>
      <c r="DB44" s="85">
        <v>217002</v>
      </c>
      <c r="DC44" s="85">
        <v>222762</v>
      </c>
      <c r="DD44" s="85">
        <v>232763</v>
      </c>
      <c r="DE44" s="85">
        <v>235550</v>
      </c>
      <c r="DF44" s="85">
        <v>240154</v>
      </c>
      <c r="DG44" s="85">
        <v>247891</v>
      </c>
      <c r="DH44" s="85">
        <v>247362</v>
      </c>
      <c r="DI44" s="85">
        <v>227651</v>
      </c>
      <c r="DJ44" s="85">
        <v>240348</v>
      </c>
      <c r="DK44" s="85">
        <v>238051</v>
      </c>
      <c r="DL44" s="85">
        <v>240754</v>
      </c>
      <c r="DM44" s="85">
        <v>250524</v>
      </c>
      <c r="DN44" s="85">
        <v>260768</v>
      </c>
      <c r="DO44" s="85">
        <v>277059</v>
      </c>
      <c r="DP44" s="85">
        <v>288076</v>
      </c>
      <c r="DQ44" s="85">
        <v>300372</v>
      </c>
      <c r="DR44" s="85">
        <v>324207</v>
      </c>
      <c r="DS44" s="85">
        <v>322057</v>
      </c>
      <c r="DT44" s="85">
        <v>330805</v>
      </c>
      <c r="DU44" s="85">
        <v>348599</v>
      </c>
      <c r="DV44" s="85">
        <v>292063</v>
      </c>
      <c r="DW44" s="85">
        <v>331025</v>
      </c>
      <c r="DX44" s="85">
        <v>341350</v>
      </c>
      <c r="DY44" s="85">
        <v>339426</v>
      </c>
      <c r="DZ44" s="85">
        <v>370695</v>
      </c>
      <c r="EA44" s="85">
        <v>277938</v>
      </c>
      <c r="EB44" s="85">
        <v>342540</v>
      </c>
      <c r="EC44" s="85">
        <v>366003</v>
      </c>
      <c r="ED44" s="85">
        <v>418582</v>
      </c>
      <c r="EE44" s="85">
        <v>449244</v>
      </c>
      <c r="EF44" s="85">
        <v>487596</v>
      </c>
      <c r="EG44" s="85">
        <v>483793</v>
      </c>
      <c r="EH44" s="85">
        <v>524006</v>
      </c>
      <c r="EI44" s="85">
        <v>485522</v>
      </c>
      <c r="EJ44" s="85">
        <v>410083</v>
      </c>
      <c r="EK44" s="85">
        <v>384859</v>
      </c>
      <c r="EL44" s="85">
        <v>418768</v>
      </c>
      <c r="EM44" s="85">
        <v>449014</v>
      </c>
      <c r="EN44" s="85">
        <v>485413</v>
      </c>
      <c r="EO44" s="85">
        <v>474075</v>
      </c>
      <c r="EP44" s="85">
        <v>533990</v>
      </c>
    </row>
    <row r="45" spans="1:146">
      <c r="A45" s="85" t="s">
        <v>2604</v>
      </c>
      <c r="B45" s="85" t="s">
        <v>331</v>
      </c>
      <c r="C45" s="85">
        <v>1000000</v>
      </c>
      <c r="D45" s="85" t="s">
        <v>332</v>
      </c>
      <c r="E45" s="85" t="s">
        <v>2605</v>
      </c>
      <c r="F45" s="89" t="s">
        <v>2606</v>
      </c>
      <c r="G45" s="85">
        <v>225318</v>
      </c>
      <c r="H45" s="85">
        <v>251759</v>
      </c>
      <c r="I45" s="85">
        <v>270927</v>
      </c>
      <c r="J45" s="85">
        <v>277832</v>
      </c>
      <c r="K45" s="85">
        <v>267614</v>
      </c>
      <c r="L45" s="85">
        <v>282130</v>
      </c>
      <c r="M45" s="85">
        <v>250979</v>
      </c>
      <c r="N45" s="85">
        <v>284569</v>
      </c>
      <c r="O45" s="85">
        <v>327145</v>
      </c>
      <c r="P45" s="85">
        <v>328790</v>
      </c>
      <c r="Q45" s="85">
        <v>357453</v>
      </c>
      <c r="R45" s="85">
        <v>394962</v>
      </c>
      <c r="S45" s="85">
        <v>388418</v>
      </c>
      <c r="T45" s="85">
        <v>391220</v>
      </c>
      <c r="U45" s="85">
        <v>400848</v>
      </c>
      <c r="V45" s="85">
        <v>431666</v>
      </c>
      <c r="W45" s="85">
        <v>463983</v>
      </c>
      <c r="X45" s="85">
        <v>465277</v>
      </c>
      <c r="Y45" s="85">
        <v>487775</v>
      </c>
      <c r="Z45" s="85">
        <v>506221</v>
      </c>
      <c r="AA45" s="85">
        <v>492220</v>
      </c>
      <c r="AB45" s="85">
        <v>494757</v>
      </c>
      <c r="AC45" s="85">
        <v>520213</v>
      </c>
      <c r="AD45" s="85">
        <v>521682</v>
      </c>
      <c r="AE45" s="85">
        <v>558839</v>
      </c>
      <c r="AF45" s="85">
        <v>612334</v>
      </c>
      <c r="AG45" s="85">
        <v>667210</v>
      </c>
      <c r="AH45" s="85">
        <v>703520</v>
      </c>
      <c r="AI45" s="85">
        <v>736723</v>
      </c>
      <c r="AJ45" s="85">
        <v>762670</v>
      </c>
      <c r="AK45" s="85">
        <v>802307</v>
      </c>
      <c r="AL45" s="85">
        <v>846588</v>
      </c>
      <c r="AM45" s="85">
        <v>848717</v>
      </c>
      <c r="AN45" s="85">
        <v>952228</v>
      </c>
      <c r="AO45" s="85">
        <v>1032573</v>
      </c>
      <c r="AP45" s="85">
        <v>1051316</v>
      </c>
      <c r="AQ45" s="85">
        <v>1153078</v>
      </c>
      <c r="AR45" s="85">
        <v>1162493</v>
      </c>
      <c r="AS45" s="85">
        <v>1015882</v>
      </c>
      <c r="AT45" s="85">
        <v>1188056</v>
      </c>
      <c r="AU45" s="85">
        <v>1216866</v>
      </c>
      <c r="AV45" s="85">
        <v>1312387</v>
      </c>
      <c r="AW45" s="85">
        <v>1231949</v>
      </c>
      <c r="AX45" s="85">
        <v>1407716</v>
      </c>
      <c r="AY45" s="85">
        <v>1449700</v>
      </c>
      <c r="AZ45" s="85">
        <v>1408895</v>
      </c>
      <c r="BA45" s="85">
        <v>1429789</v>
      </c>
      <c r="BB45" s="85">
        <v>1298683</v>
      </c>
      <c r="BC45" s="85">
        <v>1185877</v>
      </c>
      <c r="BD45" s="85">
        <v>1265772</v>
      </c>
      <c r="BE45" s="85">
        <v>1125466</v>
      </c>
      <c r="BF45" s="85">
        <v>1260360</v>
      </c>
      <c r="BG45" s="85">
        <v>1294055</v>
      </c>
      <c r="BH45" s="85">
        <v>1139181</v>
      </c>
      <c r="BI45" s="85">
        <v>1076542</v>
      </c>
      <c r="BJ45" s="85">
        <v>1076523</v>
      </c>
      <c r="BK45" s="85">
        <v>1119439</v>
      </c>
      <c r="BL45" s="85">
        <v>1142658</v>
      </c>
      <c r="BM45" s="85">
        <v>1185568</v>
      </c>
      <c r="BN45" s="85">
        <v>1254192</v>
      </c>
      <c r="BO45" s="85">
        <v>1232634</v>
      </c>
      <c r="BP45" s="85">
        <v>1295749</v>
      </c>
      <c r="BQ45" s="85">
        <v>1257819</v>
      </c>
      <c r="BR45" s="85">
        <v>1471030</v>
      </c>
      <c r="BS45" s="85">
        <v>1473782</v>
      </c>
      <c r="BT45" s="85">
        <v>1491598</v>
      </c>
      <c r="BU45" s="85">
        <v>1505127</v>
      </c>
      <c r="BV45" s="85">
        <v>1530000</v>
      </c>
      <c r="BW45" s="85">
        <v>1696388</v>
      </c>
      <c r="BX45" s="85">
        <v>1650253</v>
      </c>
      <c r="BY45" s="85">
        <v>1674690</v>
      </c>
      <c r="BZ45" s="85">
        <v>1734141</v>
      </c>
      <c r="CA45" s="85">
        <v>1751049</v>
      </c>
      <c r="CB45" s="85">
        <v>1873530</v>
      </c>
      <c r="CC45" s="85">
        <v>1880791</v>
      </c>
      <c r="CD45" s="85">
        <v>1839262</v>
      </c>
      <c r="CE45" s="85">
        <v>1737432</v>
      </c>
      <c r="CF45" s="85">
        <v>1769649</v>
      </c>
      <c r="CG45" s="85">
        <v>1602673</v>
      </c>
      <c r="CH45" s="85">
        <v>1299132</v>
      </c>
      <c r="CI45" s="85">
        <v>1219961</v>
      </c>
      <c r="CJ45" s="85">
        <v>1299017</v>
      </c>
      <c r="CK45" s="85">
        <v>1502218</v>
      </c>
      <c r="CL45" s="85">
        <v>1574956</v>
      </c>
      <c r="CM45" s="85">
        <v>1616577</v>
      </c>
      <c r="CN45" s="85">
        <v>1491813</v>
      </c>
      <c r="CO45" s="85">
        <v>1619569</v>
      </c>
      <c r="CP45" s="85">
        <v>1722987</v>
      </c>
      <c r="CQ45" s="85">
        <v>1772348</v>
      </c>
      <c r="CR45" s="85">
        <v>1766572</v>
      </c>
      <c r="CS45" s="85">
        <v>1625858</v>
      </c>
      <c r="CT45" s="85">
        <v>1735762</v>
      </c>
      <c r="CU45" s="85">
        <v>1938328</v>
      </c>
      <c r="CV45" s="85">
        <v>1881620</v>
      </c>
      <c r="CW45" s="85">
        <v>1935270</v>
      </c>
      <c r="CX45" s="85">
        <v>1962660</v>
      </c>
      <c r="CY45" s="85">
        <v>2053219</v>
      </c>
      <c r="CZ45" s="85">
        <v>2055993</v>
      </c>
      <c r="DA45" s="85">
        <v>2146169</v>
      </c>
      <c r="DB45" s="85">
        <v>2246766</v>
      </c>
      <c r="DC45" s="85">
        <v>2226300</v>
      </c>
      <c r="DD45" s="85">
        <v>2293029</v>
      </c>
      <c r="DE45" s="85">
        <v>2268488</v>
      </c>
      <c r="DF45" s="85">
        <v>2283589</v>
      </c>
      <c r="DG45" s="85">
        <v>2339626</v>
      </c>
      <c r="DH45" s="85">
        <v>2338699</v>
      </c>
      <c r="DI45" s="85">
        <v>2199783</v>
      </c>
      <c r="DJ45" s="85">
        <v>2249974</v>
      </c>
      <c r="DK45" s="85">
        <v>2253409</v>
      </c>
      <c r="DL45" s="85">
        <v>2242570</v>
      </c>
      <c r="DM45" s="85">
        <v>2301148</v>
      </c>
      <c r="DN45" s="85">
        <v>2321541</v>
      </c>
      <c r="DO45" s="85">
        <v>2414005</v>
      </c>
      <c r="DP45" s="85">
        <v>2491333</v>
      </c>
      <c r="DQ45" s="85">
        <v>2594443</v>
      </c>
      <c r="DR45" s="85">
        <v>2706807</v>
      </c>
      <c r="DS45" s="85">
        <v>2668510</v>
      </c>
      <c r="DT45" s="85">
        <v>2707756</v>
      </c>
      <c r="DU45" s="85">
        <v>2779599</v>
      </c>
      <c r="DV45" s="85">
        <v>2478604</v>
      </c>
      <c r="DW45" s="85">
        <v>2408245</v>
      </c>
      <c r="DX45" s="85">
        <v>2376360</v>
      </c>
      <c r="DY45" s="85">
        <v>2453652</v>
      </c>
      <c r="DZ45" s="85">
        <v>2555426</v>
      </c>
      <c r="EA45" s="85">
        <v>2178980</v>
      </c>
      <c r="EB45" s="85">
        <v>2385957</v>
      </c>
      <c r="EC45" s="85">
        <v>2592344</v>
      </c>
      <c r="ED45" s="85">
        <v>2906142</v>
      </c>
      <c r="EE45" s="85">
        <v>2968699</v>
      </c>
      <c r="EF45" s="85">
        <v>3107705</v>
      </c>
      <c r="EG45" s="85">
        <v>3075012</v>
      </c>
      <c r="EH45" s="85">
        <v>3374155</v>
      </c>
      <c r="EI45" s="85">
        <v>3263576</v>
      </c>
      <c r="EJ45" s="85">
        <v>2953548</v>
      </c>
      <c r="EK45" s="85">
        <v>2808282</v>
      </c>
      <c r="EL45" s="85">
        <v>3006557</v>
      </c>
      <c r="EM45" s="85">
        <v>3008234</v>
      </c>
      <c r="EN45" s="85">
        <v>3166118</v>
      </c>
      <c r="EO45" s="85">
        <v>3053638</v>
      </c>
      <c r="EP45" s="85">
        <v>3348364</v>
      </c>
    </row>
    <row r="46" spans="1:146">
      <c r="A46" s="85" t="s">
        <v>2607</v>
      </c>
      <c r="B46" s="85" t="s">
        <v>331</v>
      </c>
      <c r="C46" s="85">
        <v>1000000</v>
      </c>
      <c r="D46" s="85" t="s">
        <v>332</v>
      </c>
      <c r="E46" s="85" t="s">
        <v>2608</v>
      </c>
      <c r="F46" s="89" t="s">
        <v>2609</v>
      </c>
      <c r="G46" s="85">
        <v>214570</v>
      </c>
      <c r="H46" s="85">
        <v>237550</v>
      </c>
      <c r="I46" s="85">
        <v>259737</v>
      </c>
      <c r="J46" s="85">
        <v>270649</v>
      </c>
      <c r="K46" s="85">
        <v>254332</v>
      </c>
      <c r="L46" s="85">
        <v>280257</v>
      </c>
      <c r="M46" s="85">
        <v>227514</v>
      </c>
      <c r="N46" s="85">
        <v>250395</v>
      </c>
      <c r="O46" s="85">
        <v>277623</v>
      </c>
      <c r="P46" s="85">
        <v>283802</v>
      </c>
      <c r="Q46" s="85">
        <v>318328</v>
      </c>
      <c r="R46" s="85">
        <v>341543</v>
      </c>
      <c r="S46" s="85">
        <v>393898</v>
      </c>
      <c r="T46" s="85">
        <v>407327</v>
      </c>
      <c r="U46" s="85">
        <v>427945</v>
      </c>
      <c r="V46" s="85">
        <v>486710</v>
      </c>
      <c r="W46" s="85">
        <v>527101</v>
      </c>
      <c r="X46" s="85">
        <v>584350</v>
      </c>
      <c r="Y46" s="85">
        <v>663614</v>
      </c>
      <c r="Z46" s="85">
        <v>714292</v>
      </c>
      <c r="AA46" s="85">
        <v>735708</v>
      </c>
      <c r="AB46" s="85">
        <v>755005</v>
      </c>
      <c r="AC46" s="85">
        <v>832137</v>
      </c>
      <c r="AD46" s="85">
        <v>824545</v>
      </c>
      <c r="AE46" s="85">
        <v>912377</v>
      </c>
      <c r="AF46" s="85">
        <v>1039083</v>
      </c>
      <c r="AG46" s="85">
        <v>1164882</v>
      </c>
      <c r="AH46" s="85">
        <v>1216013</v>
      </c>
      <c r="AI46" s="85">
        <v>1356843</v>
      </c>
      <c r="AJ46" s="85">
        <v>1486729</v>
      </c>
      <c r="AK46" s="85">
        <v>1574794</v>
      </c>
      <c r="AL46" s="85">
        <v>1719141</v>
      </c>
      <c r="AM46" s="85">
        <v>1769891</v>
      </c>
      <c r="AN46" s="85">
        <v>2088152</v>
      </c>
      <c r="AO46" s="85">
        <v>2358218</v>
      </c>
      <c r="AP46" s="85">
        <v>2360738</v>
      </c>
      <c r="AQ46" s="85">
        <v>2754174</v>
      </c>
      <c r="AR46" s="85">
        <v>2843666</v>
      </c>
      <c r="AS46" s="85">
        <v>2461506</v>
      </c>
      <c r="AT46" s="85">
        <v>3005393</v>
      </c>
      <c r="AU46" s="85">
        <v>3142852</v>
      </c>
      <c r="AV46" s="85">
        <v>3451209</v>
      </c>
      <c r="AW46" s="85">
        <v>3316176</v>
      </c>
      <c r="AX46" s="85">
        <v>4060203</v>
      </c>
      <c r="AY46" s="85">
        <v>4440119</v>
      </c>
      <c r="AZ46" s="85">
        <v>4288728</v>
      </c>
      <c r="BA46" s="85">
        <v>4333503</v>
      </c>
      <c r="BB46" s="85">
        <v>3910517</v>
      </c>
      <c r="BC46" s="85">
        <v>3369705</v>
      </c>
      <c r="BD46" s="85">
        <v>3644277</v>
      </c>
      <c r="BE46" s="85">
        <v>3008946</v>
      </c>
      <c r="BF46" s="85">
        <v>3425322</v>
      </c>
      <c r="BG46" s="85">
        <v>3493941</v>
      </c>
      <c r="BH46" s="85">
        <v>3098686</v>
      </c>
      <c r="BI46" s="85">
        <v>2504642</v>
      </c>
      <c r="BJ46" s="85">
        <v>2688868</v>
      </c>
      <c r="BK46" s="85">
        <v>2579752</v>
      </c>
      <c r="BL46" s="85">
        <v>3075150</v>
      </c>
      <c r="BM46" s="85">
        <v>3282123</v>
      </c>
      <c r="BN46" s="85">
        <v>3762039</v>
      </c>
      <c r="BO46" s="85">
        <v>3967702</v>
      </c>
      <c r="BP46" s="85">
        <v>4033580</v>
      </c>
      <c r="BQ46" s="85">
        <v>4008437</v>
      </c>
      <c r="BR46" s="85">
        <v>4491000</v>
      </c>
      <c r="BS46" s="85">
        <v>4457299</v>
      </c>
      <c r="BT46" s="85">
        <v>4588344</v>
      </c>
      <c r="BU46" s="85">
        <v>4884903</v>
      </c>
      <c r="BV46" s="85">
        <v>5056822</v>
      </c>
      <c r="BW46" s="85">
        <v>5442967</v>
      </c>
      <c r="BX46" s="85">
        <v>5343358</v>
      </c>
      <c r="BY46" s="85">
        <v>5548721</v>
      </c>
      <c r="BZ46" s="85">
        <v>6026520</v>
      </c>
      <c r="CA46" s="85">
        <v>6235084</v>
      </c>
      <c r="CB46" s="85">
        <v>6690863</v>
      </c>
      <c r="CC46" s="85">
        <v>6853800</v>
      </c>
      <c r="CD46" s="85">
        <v>6611942</v>
      </c>
      <c r="CE46" s="85">
        <v>5963957</v>
      </c>
      <c r="CF46" s="85">
        <v>5920011</v>
      </c>
      <c r="CG46" s="85">
        <v>5019971</v>
      </c>
      <c r="CH46" s="85">
        <v>3736342</v>
      </c>
      <c r="CI46" s="85">
        <v>3357674</v>
      </c>
      <c r="CJ46" s="85">
        <v>4076209</v>
      </c>
      <c r="CK46" s="85">
        <v>4827596</v>
      </c>
      <c r="CL46" s="85">
        <v>5093642</v>
      </c>
      <c r="CM46" s="85">
        <v>5358728</v>
      </c>
      <c r="CN46" s="85">
        <v>4733116</v>
      </c>
      <c r="CO46" s="85">
        <v>5331986</v>
      </c>
      <c r="CP46" s="85">
        <v>5872706</v>
      </c>
      <c r="CQ46" s="85">
        <v>6251220</v>
      </c>
      <c r="CR46" s="85">
        <v>6230062</v>
      </c>
      <c r="CS46" s="85">
        <v>5077347</v>
      </c>
      <c r="CT46" s="85">
        <v>5510024</v>
      </c>
      <c r="CU46" s="85">
        <v>6220859</v>
      </c>
      <c r="CV46" s="85">
        <v>5883383</v>
      </c>
      <c r="CW46" s="85">
        <v>6217479</v>
      </c>
      <c r="CX46" s="85">
        <v>6297415</v>
      </c>
      <c r="CY46" s="85">
        <v>6865679</v>
      </c>
      <c r="CZ46" s="85">
        <v>6989334</v>
      </c>
      <c r="DA46" s="85">
        <v>7554511</v>
      </c>
      <c r="DB46" s="85">
        <v>8227282</v>
      </c>
      <c r="DC46" s="85">
        <v>8411502</v>
      </c>
      <c r="DD46" s="85">
        <v>8787880</v>
      </c>
      <c r="DE46" s="85">
        <v>8622827</v>
      </c>
      <c r="DF46" s="85">
        <v>8799214</v>
      </c>
      <c r="DG46" s="85">
        <v>9061589</v>
      </c>
      <c r="DH46" s="85">
        <v>9118140</v>
      </c>
      <c r="DI46" s="85">
        <v>8282557</v>
      </c>
      <c r="DJ46" s="85">
        <v>8625329</v>
      </c>
      <c r="DK46" s="85">
        <v>8555730</v>
      </c>
      <c r="DL46" s="85">
        <v>8649293</v>
      </c>
      <c r="DM46" s="85">
        <v>9007479</v>
      </c>
      <c r="DN46" s="85">
        <v>9069933</v>
      </c>
      <c r="DO46" s="85">
        <v>9604948</v>
      </c>
      <c r="DP46" s="85">
        <v>9923346</v>
      </c>
      <c r="DQ46" s="85">
        <v>10351331</v>
      </c>
      <c r="DR46" s="85">
        <v>10819639</v>
      </c>
      <c r="DS46" s="85">
        <v>10761948</v>
      </c>
      <c r="DT46" s="85">
        <v>10930539</v>
      </c>
      <c r="DU46" s="85">
        <v>11367339</v>
      </c>
      <c r="DV46" s="85">
        <v>9657450</v>
      </c>
      <c r="DW46" s="85">
        <v>10880165</v>
      </c>
      <c r="DX46" s="85">
        <v>11183989</v>
      </c>
      <c r="DY46" s="85">
        <v>11073533</v>
      </c>
      <c r="DZ46" s="85">
        <v>11934519</v>
      </c>
      <c r="EA46" s="85">
        <v>9203756</v>
      </c>
      <c r="EB46" s="85">
        <v>11129401</v>
      </c>
      <c r="EC46" s="85">
        <v>11843423</v>
      </c>
      <c r="ED46" s="85">
        <v>13391070</v>
      </c>
      <c r="EE46" s="85">
        <v>13977907</v>
      </c>
      <c r="EF46" s="85">
        <v>14919355</v>
      </c>
      <c r="EG46" s="85">
        <v>14716362</v>
      </c>
      <c r="EH46" s="85">
        <v>15533811</v>
      </c>
      <c r="EI46" s="85">
        <v>14328619</v>
      </c>
      <c r="EJ46" s="85">
        <v>11894395</v>
      </c>
      <c r="EK46" s="85">
        <v>11077427</v>
      </c>
      <c r="EL46" s="85">
        <v>11867026</v>
      </c>
      <c r="EM46" s="85">
        <v>12537122</v>
      </c>
      <c r="EN46" s="85">
        <v>13229677</v>
      </c>
      <c r="EO46" s="85">
        <v>12605474</v>
      </c>
      <c r="EP46" s="85">
        <v>13788615</v>
      </c>
    </row>
    <row r="47" spans="1:146">
      <c r="A47" s="85" t="s">
        <v>2610</v>
      </c>
      <c r="B47" s="85" t="s">
        <v>331</v>
      </c>
      <c r="C47" s="85">
        <v>1000000</v>
      </c>
      <c r="D47" s="85" t="s">
        <v>332</v>
      </c>
      <c r="E47" s="85" t="s">
        <v>2611</v>
      </c>
      <c r="F47" s="89" t="s">
        <v>2612</v>
      </c>
      <c r="G47" s="85">
        <v>13068</v>
      </c>
      <c r="H47" s="85">
        <v>14189</v>
      </c>
      <c r="I47" s="85">
        <v>15530</v>
      </c>
      <c r="J47" s="85">
        <v>17099</v>
      </c>
      <c r="K47" s="85">
        <v>17212</v>
      </c>
      <c r="L47" s="85">
        <v>16593</v>
      </c>
      <c r="M47" s="85">
        <v>16000</v>
      </c>
      <c r="N47" s="85">
        <v>16188</v>
      </c>
      <c r="O47" s="85">
        <v>17128</v>
      </c>
      <c r="P47" s="85">
        <v>18785</v>
      </c>
      <c r="Q47" s="85">
        <v>20534</v>
      </c>
      <c r="R47" s="85">
        <v>21752</v>
      </c>
      <c r="S47" s="85">
        <v>22509</v>
      </c>
      <c r="T47" s="85">
        <v>22878</v>
      </c>
      <c r="U47" s="85">
        <v>23196</v>
      </c>
      <c r="V47" s="85">
        <v>23800</v>
      </c>
      <c r="W47" s="85">
        <v>22542</v>
      </c>
      <c r="X47" s="85">
        <v>23500</v>
      </c>
      <c r="Y47" s="85">
        <v>25344</v>
      </c>
      <c r="Z47" s="85">
        <v>26491</v>
      </c>
      <c r="AA47" s="85">
        <v>27320</v>
      </c>
      <c r="AB47" s="85">
        <v>27973</v>
      </c>
      <c r="AC47" s="85">
        <v>30725</v>
      </c>
      <c r="AD47" s="85">
        <v>31880</v>
      </c>
      <c r="AE47" s="85">
        <v>34392</v>
      </c>
      <c r="AF47" s="85">
        <v>37231</v>
      </c>
      <c r="AG47" s="85">
        <v>40264</v>
      </c>
      <c r="AH47" s="85">
        <v>41846</v>
      </c>
      <c r="AI47" s="85">
        <v>43319</v>
      </c>
      <c r="AJ47" s="85">
        <v>44339</v>
      </c>
      <c r="AK47" s="85">
        <v>44705</v>
      </c>
      <c r="AL47" s="85">
        <v>46904</v>
      </c>
      <c r="AM47" s="85">
        <v>44499</v>
      </c>
      <c r="AN47" s="85">
        <v>49296</v>
      </c>
      <c r="AO47" s="85">
        <v>51391</v>
      </c>
      <c r="AP47" s="85">
        <v>49548</v>
      </c>
      <c r="AQ47" s="85">
        <v>52989</v>
      </c>
      <c r="AR47" s="85">
        <v>50907</v>
      </c>
      <c r="AS47" s="85">
        <v>41686</v>
      </c>
      <c r="AT47" s="85">
        <v>47540</v>
      </c>
      <c r="AU47" s="85">
        <v>50544</v>
      </c>
      <c r="AV47" s="85">
        <v>56205</v>
      </c>
      <c r="AW47" s="85">
        <v>36658</v>
      </c>
      <c r="AX47" s="85">
        <v>41191</v>
      </c>
      <c r="AY47" s="85">
        <v>41891</v>
      </c>
      <c r="AZ47" s="85">
        <v>41091</v>
      </c>
      <c r="BA47" s="85">
        <v>39252</v>
      </c>
      <c r="BB47" s="85">
        <v>36543</v>
      </c>
      <c r="BC47" s="85">
        <v>32476</v>
      </c>
      <c r="BD47" s="85">
        <v>33840</v>
      </c>
      <c r="BE47" s="85">
        <v>29088</v>
      </c>
      <c r="BF47" s="85">
        <v>31009</v>
      </c>
      <c r="BG47" s="85">
        <v>30960</v>
      </c>
      <c r="BH47" s="85">
        <v>30285</v>
      </c>
      <c r="BI47" s="85">
        <v>30679</v>
      </c>
      <c r="BJ47" s="85">
        <v>33584</v>
      </c>
      <c r="BK47" s="85">
        <v>33694</v>
      </c>
      <c r="BL47" s="85">
        <v>40006</v>
      </c>
      <c r="BM47" s="85">
        <v>45575</v>
      </c>
      <c r="BN47" s="85">
        <v>52730</v>
      </c>
      <c r="BO47" s="85">
        <v>66931</v>
      </c>
      <c r="BP47" s="85">
        <v>70975</v>
      </c>
      <c r="BQ47" s="85">
        <v>74544</v>
      </c>
      <c r="BR47" s="85">
        <v>81804</v>
      </c>
      <c r="BS47" s="85">
        <v>87954</v>
      </c>
      <c r="BT47" s="85">
        <v>95339</v>
      </c>
      <c r="BU47" s="85">
        <v>102966</v>
      </c>
      <c r="BV47" s="85">
        <v>104874</v>
      </c>
      <c r="BW47" s="85">
        <v>108995</v>
      </c>
      <c r="BX47" s="85">
        <v>107125</v>
      </c>
      <c r="BY47" s="85">
        <v>111488</v>
      </c>
      <c r="BZ47" s="85">
        <v>121670</v>
      </c>
      <c r="CA47" s="85">
        <v>136299</v>
      </c>
      <c r="CB47" s="85">
        <v>146407</v>
      </c>
      <c r="CC47" s="85">
        <v>152505</v>
      </c>
      <c r="CD47" s="85">
        <v>145198</v>
      </c>
      <c r="CE47" s="85">
        <v>129808</v>
      </c>
      <c r="CF47" s="85">
        <v>123847</v>
      </c>
      <c r="CG47" s="85">
        <v>99066</v>
      </c>
      <c r="CH47" s="85">
        <v>72277</v>
      </c>
      <c r="CI47" s="85">
        <v>64904</v>
      </c>
      <c r="CJ47" s="85">
        <v>74824</v>
      </c>
      <c r="CK47" s="85">
        <v>83653</v>
      </c>
      <c r="CL47" s="85">
        <v>87430</v>
      </c>
      <c r="CM47" s="85">
        <v>89087</v>
      </c>
      <c r="CN47" s="85">
        <v>82042</v>
      </c>
      <c r="CO47" s="85">
        <v>92101</v>
      </c>
      <c r="CP47" s="85">
        <v>96701</v>
      </c>
      <c r="CQ47" s="85">
        <v>100411</v>
      </c>
      <c r="CR47" s="85">
        <v>100930</v>
      </c>
      <c r="CS47" s="85">
        <v>95097</v>
      </c>
      <c r="CT47" s="85">
        <v>95855</v>
      </c>
      <c r="CU47" s="85">
        <v>97913</v>
      </c>
      <c r="CV47" s="85">
        <v>96216</v>
      </c>
      <c r="CW47" s="85">
        <v>100376</v>
      </c>
      <c r="CX47" s="85">
        <v>100640</v>
      </c>
      <c r="CY47" s="85">
        <v>108020</v>
      </c>
      <c r="CZ47" s="85">
        <v>107934</v>
      </c>
      <c r="DA47" s="85">
        <v>110125</v>
      </c>
      <c r="DB47" s="85">
        <v>114237</v>
      </c>
      <c r="DC47" s="85">
        <v>117326</v>
      </c>
      <c r="DD47" s="85">
        <v>124037</v>
      </c>
      <c r="DE47" s="85">
        <v>123515</v>
      </c>
      <c r="DF47" s="85">
        <v>119384</v>
      </c>
      <c r="DG47" s="85">
        <v>118659</v>
      </c>
      <c r="DH47" s="85">
        <v>115978</v>
      </c>
      <c r="DI47" s="85">
        <v>101407</v>
      </c>
      <c r="DJ47" s="85">
        <v>99794</v>
      </c>
      <c r="DK47" s="85">
        <v>97809</v>
      </c>
      <c r="DL47" s="85">
        <v>101728</v>
      </c>
      <c r="DM47" s="85">
        <v>103561</v>
      </c>
      <c r="DN47" s="85">
        <v>101804</v>
      </c>
      <c r="DO47" s="85">
        <v>105522</v>
      </c>
      <c r="DP47" s="85">
        <v>106018</v>
      </c>
      <c r="DQ47" s="85">
        <v>108579</v>
      </c>
      <c r="DR47" s="85">
        <v>109298</v>
      </c>
      <c r="DS47" s="85">
        <v>103379</v>
      </c>
      <c r="DT47" s="85">
        <v>104415</v>
      </c>
      <c r="DU47" s="85">
        <v>105826</v>
      </c>
      <c r="DV47" s="85">
        <v>91200</v>
      </c>
      <c r="DW47" s="85">
        <v>101888</v>
      </c>
      <c r="DX47" s="85">
        <v>103629</v>
      </c>
      <c r="DY47" s="85">
        <v>103065</v>
      </c>
      <c r="DZ47" s="85">
        <v>107181</v>
      </c>
      <c r="EA47" s="85">
        <v>79652</v>
      </c>
      <c r="EB47" s="85">
        <v>92189</v>
      </c>
      <c r="EC47" s="85">
        <v>95724</v>
      </c>
      <c r="ED47" s="85">
        <v>105888</v>
      </c>
      <c r="EE47" s="85">
        <v>114987</v>
      </c>
      <c r="EF47" s="85">
        <v>121379</v>
      </c>
      <c r="EG47" s="85">
        <v>121982</v>
      </c>
      <c r="EH47" s="85">
        <v>123363</v>
      </c>
      <c r="EI47" s="85">
        <v>115725</v>
      </c>
      <c r="EJ47" s="85">
        <v>100178</v>
      </c>
      <c r="EK47" s="85">
        <v>93281</v>
      </c>
      <c r="EL47" s="85">
        <v>99002</v>
      </c>
      <c r="EM47" s="85">
        <v>98833</v>
      </c>
      <c r="EN47" s="85">
        <v>101500</v>
      </c>
      <c r="EO47" s="85">
        <v>95963</v>
      </c>
      <c r="EP47" s="85">
        <v>100232</v>
      </c>
    </row>
    <row r="48" spans="1:146">
      <c r="A48" s="85" t="s">
        <v>2613</v>
      </c>
      <c r="B48" s="85" t="s">
        <v>331</v>
      </c>
      <c r="C48" s="85">
        <v>1000000</v>
      </c>
      <c r="D48" s="85" t="s">
        <v>332</v>
      </c>
      <c r="E48" s="85" t="s">
        <v>2614</v>
      </c>
      <c r="F48" s="89" t="s">
        <v>2615</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133</v>
      </c>
      <c r="X48" s="85">
        <v>277</v>
      </c>
      <c r="Y48" s="85">
        <v>290</v>
      </c>
      <c r="Z48" s="85">
        <v>464</v>
      </c>
      <c r="AA48" s="85">
        <v>655</v>
      </c>
      <c r="AB48" s="85">
        <v>392</v>
      </c>
      <c r="AC48" s="85">
        <v>322</v>
      </c>
      <c r="AD48" s="85">
        <v>424</v>
      </c>
      <c r="AE48" s="85">
        <v>450</v>
      </c>
      <c r="AF48" s="85">
        <v>643</v>
      </c>
      <c r="AG48" s="85">
        <v>774</v>
      </c>
      <c r="AH48" s="85">
        <v>1052</v>
      </c>
      <c r="AI48" s="85">
        <v>1359</v>
      </c>
      <c r="AJ48" s="85">
        <v>1560</v>
      </c>
      <c r="AK48" s="85">
        <v>1739</v>
      </c>
      <c r="AL48" s="85">
        <v>2401</v>
      </c>
      <c r="AM48" s="85">
        <v>2751</v>
      </c>
      <c r="AN48" s="85">
        <v>3636</v>
      </c>
      <c r="AO48" s="85">
        <v>4941</v>
      </c>
      <c r="AP48" s="85">
        <v>6702</v>
      </c>
      <c r="AQ48" s="85">
        <v>8213</v>
      </c>
      <c r="AR48" s="85">
        <v>9215</v>
      </c>
      <c r="AS48" s="85">
        <v>9799</v>
      </c>
      <c r="AT48" s="85">
        <v>15564</v>
      </c>
      <c r="AU48" s="85">
        <v>16415</v>
      </c>
      <c r="AV48" s="85">
        <v>20625</v>
      </c>
      <c r="AW48" s="85">
        <v>21063</v>
      </c>
      <c r="AX48" s="85">
        <v>33862</v>
      </c>
      <c r="AY48" s="85">
        <v>36793</v>
      </c>
      <c r="AZ48" s="85">
        <v>46090</v>
      </c>
      <c r="BA48" s="85">
        <v>49702</v>
      </c>
      <c r="BB48" s="85">
        <v>65585</v>
      </c>
      <c r="BC48" s="85">
        <v>66006</v>
      </c>
      <c r="BD48" s="85">
        <v>75560</v>
      </c>
      <c r="BE48" s="85">
        <v>64345</v>
      </c>
      <c r="BF48" s="85">
        <v>82992</v>
      </c>
      <c r="BG48" s="85">
        <v>88203</v>
      </c>
      <c r="BH48" s="85">
        <v>88951</v>
      </c>
      <c r="BI48" s="85">
        <v>78326</v>
      </c>
      <c r="BJ48" s="85">
        <v>98228</v>
      </c>
      <c r="BK48" s="85">
        <v>97162</v>
      </c>
      <c r="BL48" s="85">
        <v>117704</v>
      </c>
      <c r="BM48" s="85">
        <v>115547</v>
      </c>
      <c r="BN48" s="85">
        <v>146316</v>
      </c>
      <c r="BO48" s="85">
        <v>155616</v>
      </c>
      <c r="BP48" s="85">
        <v>171828</v>
      </c>
      <c r="BQ48" s="85">
        <v>173932</v>
      </c>
      <c r="BR48" s="85">
        <v>217689</v>
      </c>
      <c r="BS48" s="85">
        <v>217437</v>
      </c>
      <c r="BT48" s="85">
        <v>230240</v>
      </c>
      <c r="BU48" s="85">
        <v>245509</v>
      </c>
      <c r="BV48" s="85">
        <v>281018</v>
      </c>
      <c r="BW48" s="85">
        <v>305814</v>
      </c>
      <c r="BX48" s="85">
        <v>317546</v>
      </c>
      <c r="BY48" s="85">
        <v>331600</v>
      </c>
      <c r="BZ48" s="85">
        <v>387336</v>
      </c>
      <c r="CA48" s="85">
        <v>404508</v>
      </c>
      <c r="CB48" s="85">
        <v>442671</v>
      </c>
      <c r="CC48" s="85">
        <v>498523</v>
      </c>
      <c r="CD48" s="85">
        <v>544824</v>
      </c>
      <c r="CE48" s="85">
        <v>494644</v>
      </c>
      <c r="CF48" s="85">
        <v>492137</v>
      </c>
      <c r="CG48" s="85">
        <v>491252</v>
      </c>
      <c r="CH48" s="85">
        <v>438296</v>
      </c>
      <c r="CI48" s="85">
        <v>361664</v>
      </c>
      <c r="CJ48" s="85">
        <v>449471</v>
      </c>
      <c r="CK48" s="85">
        <v>534875</v>
      </c>
      <c r="CL48" s="85">
        <v>595518</v>
      </c>
      <c r="CM48" s="85">
        <v>615882</v>
      </c>
      <c r="CN48" s="85">
        <v>558690</v>
      </c>
      <c r="CO48" s="85">
        <v>653200</v>
      </c>
      <c r="CP48" s="85">
        <v>752507</v>
      </c>
      <c r="CQ48" s="85">
        <v>801067</v>
      </c>
      <c r="CR48" s="85">
        <v>811856</v>
      </c>
      <c r="CS48" s="85">
        <v>671938</v>
      </c>
      <c r="CT48" s="85">
        <v>754137</v>
      </c>
      <c r="CU48" s="85">
        <v>873197</v>
      </c>
      <c r="CV48" s="85">
        <v>835004</v>
      </c>
      <c r="CW48" s="85">
        <v>921316</v>
      </c>
      <c r="CX48" s="85">
        <v>972228</v>
      </c>
      <c r="CY48" s="85">
        <v>1086464</v>
      </c>
      <c r="CZ48" s="85">
        <v>1099591</v>
      </c>
      <c r="DA48" s="85">
        <v>1215450</v>
      </c>
      <c r="DB48" s="85">
        <v>1363158</v>
      </c>
      <c r="DC48" s="85">
        <v>1382876</v>
      </c>
      <c r="DD48" s="85">
        <v>1488754</v>
      </c>
      <c r="DE48" s="85">
        <v>1491337</v>
      </c>
      <c r="DF48" s="85">
        <v>1619032</v>
      </c>
      <c r="DG48" s="85">
        <v>1682805</v>
      </c>
      <c r="DH48" s="85">
        <v>1708049</v>
      </c>
      <c r="DI48" s="85">
        <v>1566838</v>
      </c>
      <c r="DJ48" s="85">
        <v>1708670</v>
      </c>
      <c r="DK48" s="85">
        <v>1708406</v>
      </c>
      <c r="DL48" s="85">
        <v>1748639</v>
      </c>
      <c r="DM48" s="85">
        <v>1877255</v>
      </c>
      <c r="DN48" s="85">
        <v>2029285</v>
      </c>
      <c r="DO48" s="85">
        <v>2236763</v>
      </c>
      <c r="DP48" s="85">
        <v>2369562</v>
      </c>
      <c r="DQ48" s="85">
        <v>2526556</v>
      </c>
      <c r="DR48" s="85">
        <v>2771577</v>
      </c>
      <c r="DS48" s="85">
        <v>2771359</v>
      </c>
      <c r="DT48" s="85">
        <v>2834369</v>
      </c>
      <c r="DU48" s="85">
        <v>3016061</v>
      </c>
      <c r="DV48" s="85">
        <v>2659009</v>
      </c>
      <c r="DW48" s="85">
        <v>3000124</v>
      </c>
      <c r="DX48" s="85">
        <v>3103378</v>
      </c>
      <c r="DY48" s="85">
        <v>3139209</v>
      </c>
      <c r="DZ48" s="85">
        <v>3476225</v>
      </c>
      <c r="EA48" s="85">
        <v>2704388</v>
      </c>
      <c r="EB48" s="85">
        <v>3275349</v>
      </c>
      <c r="EC48" s="85">
        <v>3562703</v>
      </c>
      <c r="ED48" s="85">
        <v>4229440</v>
      </c>
      <c r="EE48" s="85">
        <v>4692647</v>
      </c>
      <c r="EF48" s="85">
        <v>5184637</v>
      </c>
      <c r="EG48" s="85">
        <v>5234459</v>
      </c>
      <c r="EH48" s="85">
        <v>5803330</v>
      </c>
      <c r="EI48" s="85">
        <v>5633670</v>
      </c>
      <c r="EJ48" s="85">
        <v>4802383</v>
      </c>
      <c r="EK48" s="85">
        <v>4552120</v>
      </c>
      <c r="EL48" s="85">
        <v>5059190</v>
      </c>
      <c r="EM48" s="85">
        <v>5376451</v>
      </c>
      <c r="EN48" s="85">
        <v>5766072</v>
      </c>
      <c r="EO48" s="85">
        <v>5608084</v>
      </c>
      <c r="EP48" s="85">
        <v>6426098</v>
      </c>
    </row>
    <row r="49" spans="1:146">
      <c r="A49" s="85" t="s">
        <v>2616</v>
      </c>
      <c r="B49" s="85" t="s">
        <v>331</v>
      </c>
      <c r="C49" s="85">
        <v>1000000</v>
      </c>
      <c r="D49" s="85" t="s">
        <v>332</v>
      </c>
      <c r="E49" s="85" t="s">
        <v>2617</v>
      </c>
      <c r="F49" s="89" t="s">
        <v>2618</v>
      </c>
      <c r="G49" s="85">
        <v>12566</v>
      </c>
      <c r="H49" s="85">
        <v>13423</v>
      </c>
      <c r="I49" s="85">
        <v>14081</v>
      </c>
      <c r="J49" s="85">
        <v>14078</v>
      </c>
      <c r="K49" s="85">
        <v>9884</v>
      </c>
      <c r="L49" s="85">
        <v>12863</v>
      </c>
      <c r="M49" s="85">
        <v>8971</v>
      </c>
      <c r="N49" s="85">
        <v>9555</v>
      </c>
      <c r="O49" s="85">
        <v>12763</v>
      </c>
      <c r="P49" s="85">
        <v>12424</v>
      </c>
      <c r="Q49" s="85">
        <v>13757</v>
      </c>
      <c r="R49" s="85">
        <v>14267</v>
      </c>
      <c r="S49" s="85">
        <v>12334</v>
      </c>
      <c r="T49" s="85">
        <v>12686</v>
      </c>
      <c r="U49" s="85">
        <v>12072</v>
      </c>
      <c r="V49" s="85">
        <v>14783</v>
      </c>
      <c r="W49" s="85">
        <v>15807</v>
      </c>
      <c r="X49" s="85">
        <v>19213</v>
      </c>
      <c r="Y49" s="85">
        <v>21514</v>
      </c>
      <c r="Z49" s="85">
        <v>24247</v>
      </c>
      <c r="AA49" s="85">
        <v>22252</v>
      </c>
      <c r="AB49" s="85">
        <v>19739</v>
      </c>
      <c r="AC49" s="85">
        <v>20178</v>
      </c>
      <c r="AD49" s="85">
        <v>20126</v>
      </c>
      <c r="AE49" s="85">
        <v>22013</v>
      </c>
      <c r="AF49" s="85">
        <v>23863</v>
      </c>
      <c r="AG49" s="85">
        <v>26753</v>
      </c>
      <c r="AH49" s="85">
        <v>34176</v>
      </c>
      <c r="AI49" s="85">
        <v>28171</v>
      </c>
      <c r="AJ49" s="85">
        <v>31923</v>
      </c>
      <c r="AK49" s="85">
        <v>29142</v>
      </c>
      <c r="AL49" s="85">
        <v>37899</v>
      </c>
      <c r="AM49" s="85">
        <v>39279</v>
      </c>
      <c r="AN49" s="85">
        <v>44150</v>
      </c>
      <c r="AO49" s="85">
        <v>50737</v>
      </c>
      <c r="AP49" s="85">
        <v>51922</v>
      </c>
      <c r="AQ49" s="85">
        <v>62800</v>
      </c>
      <c r="AR49" s="85">
        <v>66679</v>
      </c>
      <c r="AS49" s="85">
        <v>55447</v>
      </c>
      <c r="AT49" s="85">
        <v>54351</v>
      </c>
      <c r="AU49" s="85">
        <v>61035</v>
      </c>
      <c r="AV49" s="85">
        <v>68117</v>
      </c>
      <c r="AW49" s="85">
        <v>55535</v>
      </c>
      <c r="AX49" s="85">
        <v>66885</v>
      </c>
      <c r="AY49" s="85">
        <v>74383</v>
      </c>
      <c r="AZ49" s="85">
        <v>74528</v>
      </c>
      <c r="BA49" s="85">
        <v>81519</v>
      </c>
      <c r="BB49" s="85">
        <v>77220</v>
      </c>
      <c r="BC49" s="85">
        <v>78268</v>
      </c>
      <c r="BD49" s="85">
        <v>89825</v>
      </c>
      <c r="BE49" s="85">
        <v>66595</v>
      </c>
      <c r="BF49" s="85">
        <v>85080</v>
      </c>
      <c r="BG49" s="85">
        <v>86247</v>
      </c>
      <c r="BH49" s="85">
        <v>83728</v>
      </c>
      <c r="BI49" s="85">
        <v>69384</v>
      </c>
      <c r="BJ49" s="85">
        <v>74894</v>
      </c>
      <c r="BK49" s="85">
        <v>67679</v>
      </c>
      <c r="BL49" s="85">
        <v>87637</v>
      </c>
      <c r="BM49" s="85">
        <v>86803</v>
      </c>
      <c r="BN49" s="85">
        <v>100537</v>
      </c>
      <c r="BO49" s="85">
        <v>113454</v>
      </c>
      <c r="BP49" s="85">
        <v>117847</v>
      </c>
      <c r="BQ49" s="85">
        <v>110251</v>
      </c>
      <c r="BR49" s="85">
        <v>129065</v>
      </c>
      <c r="BS49" s="85">
        <v>134575</v>
      </c>
      <c r="BT49" s="85">
        <v>131123</v>
      </c>
      <c r="BU49" s="85">
        <v>132883</v>
      </c>
      <c r="BV49" s="85">
        <v>158331</v>
      </c>
      <c r="BW49" s="85">
        <v>167166</v>
      </c>
      <c r="BX49" s="85">
        <v>166945</v>
      </c>
      <c r="BY49" s="85">
        <v>172725</v>
      </c>
      <c r="BZ49" s="85">
        <v>186369</v>
      </c>
      <c r="CA49" s="85">
        <v>202062</v>
      </c>
      <c r="CB49" s="85">
        <v>223084</v>
      </c>
      <c r="CC49" s="85">
        <v>220624</v>
      </c>
      <c r="CD49" s="85">
        <v>224757</v>
      </c>
      <c r="CE49" s="85">
        <v>180134</v>
      </c>
      <c r="CF49" s="85">
        <v>189631</v>
      </c>
      <c r="CG49" s="85">
        <v>160646</v>
      </c>
      <c r="CH49" s="85">
        <v>109172</v>
      </c>
      <c r="CI49" s="85">
        <v>79551</v>
      </c>
      <c r="CJ49" s="85">
        <v>89312</v>
      </c>
      <c r="CK49" s="85">
        <v>108514</v>
      </c>
      <c r="CL49" s="85">
        <v>124151</v>
      </c>
      <c r="CM49" s="85">
        <v>112353</v>
      </c>
      <c r="CN49" s="85">
        <v>98409</v>
      </c>
      <c r="CO49" s="85">
        <v>100587</v>
      </c>
      <c r="CP49" s="85">
        <v>117240</v>
      </c>
      <c r="CQ49" s="85">
        <v>131652</v>
      </c>
      <c r="CR49" s="85">
        <v>131158</v>
      </c>
      <c r="CS49" s="85">
        <v>97695</v>
      </c>
      <c r="CT49" s="85">
        <v>103166</v>
      </c>
      <c r="CU49" s="85">
        <v>116254</v>
      </c>
      <c r="CV49" s="85">
        <v>113471</v>
      </c>
      <c r="CW49" s="85">
        <v>127909</v>
      </c>
      <c r="CX49" s="85">
        <v>126702</v>
      </c>
      <c r="CY49" s="85">
        <v>117149</v>
      </c>
      <c r="CZ49" s="85">
        <v>121355</v>
      </c>
      <c r="DA49" s="85">
        <v>126753</v>
      </c>
      <c r="DB49" s="85">
        <v>172386</v>
      </c>
      <c r="DC49" s="85">
        <v>153118</v>
      </c>
      <c r="DD49" s="85">
        <v>167675</v>
      </c>
      <c r="DE49" s="85">
        <v>176891</v>
      </c>
      <c r="DF49" s="85">
        <v>187782</v>
      </c>
      <c r="DG49" s="85">
        <v>162857</v>
      </c>
      <c r="DH49" s="85">
        <v>164244</v>
      </c>
      <c r="DI49" s="85">
        <v>143287</v>
      </c>
      <c r="DJ49" s="85">
        <v>166809</v>
      </c>
      <c r="DK49" s="85">
        <v>136841</v>
      </c>
      <c r="DL49" s="85">
        <v>141443</v>
      </c>
      <c r="DM49" s="85">
        <v>158040</v>
      </c>
      <c r="DN49" s="85">
        <v>176139</v>
      </c>
      <c r="DO49" s="85">
        <v>168964</v>
      </c>
      <c r="DP49" s="85">
        <v>187728</v>
      </c>
      <c r="DQ49" s="85">
        <v>198473</v>
      </c>
      <c r="DR49" s="85">
        <v>182661</v>
      </c>
      <c r="DS49" s="85">
        <v>191900</v>
      </c>
      <c r="DT49" s="85">
        <v>197312</v>
      </c>
      <c r="DU49" s="85">
        <v>221499</v>
      </c>
      <c r="DV49" s="85">
        <v>147686</v>
      </c>
      <c r="DW49" s="85">
        <v>159000</v>
      </c>
      <c r="DX49" s="85">
        <v>180000</v>
      </c>
      <c r="DY49" s="85">
        <v>175000</v>
      </c>
      <c r="DZ49" s="85">
        <v>167000</v>
      </c>
      <c r="EA49" s="85">
        <v>144684</v>
      </c>
      <c r="EB49" s="85">
        <v>180382</v>
      </c>
      <c r="EC49" s="85">
        <v>205387</v>
      </c>
      <c r="ED49" s="85">
        <v>214271</v>
      </c>
      <c r="EE49" s="85">
        <v>265933</v>
      </c>
      <c r="EF49" s="85">
        <v>259107</v>
      </c>
      <c r="EG49" s="85">
        <v>231950</v>
      </c>
      <c r="EH49" s="85">
        <v>233886</v>
      </c>
      <c r="EI49" s="85">
        <v>236914</v>
      </c>
      <c r="EJ49" s="85">
        <v>177578</v>
      </c>
      <c r="EK49" s="85">
        <v>192184</v>
      </c>
      <c r="EL49" s="85">
        <v>170265</v>
      </c>
      <c r="EM49" s="85">
        <v>235261</v>
      </c>
      <c r="EN49" s="85">
        <v>276032</v>
      </c>
      <c r="EO49" s="85">
        <v>251304</v>
      </c>
      <c r="EP49" s="85">
        <v>283438</v>
      </c>
    </row>
    <row r="50" spans="1:146">
      <c r="A50" s="85" t="s">
        <v>2619</v>
      </c>
      <c r="B50" s="85" t="s">
        <v>331</v>
      </c>
      <c r="C50" s="85">
        <v>1000000</v>
      </c>
      <c r="D50" s="85" t="s">
        <v>332</v>
      </c>
      <c r="E50" s="85" t="s">
        <v>2620</v>
      </c>
      <c r="F50" s="89" t="s">
        <v>2621</v>
      </c>
      <c r="G50" s="85">
        <v>0</v>
      </c>
      <c r="H50" s="85">
        <v>0</v>
      </c>
      <c r="I50" s="85">
        <v>0</v>
      </c>
      <c r="J50" s="85">
        <v>0</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25106</v>
      </c>
      <c r="CM50" s="85">
        <v>25416</v>
      </c>
      <c r="CN50" s="85">
        <v>25733</v>
      </c>
      <c r="CO50" s="85">
        <v>26057</v>
      </c>
      <c r="CP50" s="85">
        <v>26385</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7974</v>
      </c>
      <c r="EC50" s="85">
        <v>8618</v>
      </c>
      <c r="ED50" s="85">
        <v>8776</v>
      </c>
      <c r="EE50" s="85">
        <v>8507</v>
      </c>
      <c r="EF50" s="85">
        <v>1062</v>
      </c>
      <c r="EG50" s="85">
        <v>0</v>
      </c>
      <c r="EH50" s="85">
        <v>0</v>
      </c>
      <c r="EI50" s="85">
        <v>0</v>
      </c>
      <c r="EJ50" s="85">
        <v>0</v>
      </c>
      <c r="EK50" s="85">
        <v>0</v>
      </c>
      <c r="EL50" s="85">
        <v>0</v>
      </c>
      <c r="EM50" s="85">
        <v>0</v>
      </c>
      <c r="EN50" s="85">
        <v>0</v>
      </c>
      <c r="EO50" s="85">
        <v>0</v>
      </c>
      <c r="EP50" s="85">
        <v>0</v>
      </c>
    </row>
    <row r="51" spans="1:146">
      <c r="A51" s="85" t="s">
        <v>433</v>
      </c>
      <c r="B51" s="85" t="s">
        <v>331</v>
      </c>
      <c r="C51" s="85">
        <v>1000000</v>
      </c>
      <c r="D51" s="85" t="s">
        <v>332</v>
      </c>
      <c r="E51" s="85" t="s">
        <v>652</v>
      </c>
      <c r="F51" s="89" t="s">
        <v>653</v>
      </c>
      <c r="G51" s="85">
        <v>226810</v>
      </c>
      <c r="H51" s="85">
        <v>247993</v>
      </c>
      <c r="I51" s="85">
        <v>275749</v>
      </c>
      <c r="J51" s="85">
        <v>275709</v>
      </c>
      <c r="K51" s="85">
        <v>260910</v>
      </c>
      <c r="L51" s="85">
        <v>269743</v>
      </c>
      <c r="M51" s="85">
        <v>230043</v>
      </c>
      <c r="N51" s="85">
        <v>242615</v>
      </c>
      <c r="O51" s="85">
        <v>276092</v>
      </c>
      <c r="P51" s="85">
        <v>276334</v>
      </c>
      <c r="Q51" s="85">
        <v>282180</v>
      </c>
      <c r="R51" s="85">
        <v>291200</v>
      </c>
      <c r="S51" s="85">
        <v>279172</v>
      </c>
      <c r="T51" s="85">
        <v>280355</v>
      </c>
      <c r="U51" s="85">
        <v>285368</v>
      </c>
      <c r="V51" s="85">
        <v>308847</v>
      </c>
      <c r="W51" s="85">
        <v>323329</v>
      </c>
      <c r="X51" s="85">
        <v>320431</v>
      </c>
      <c r="Y51" s="85">
        <v>327673</v>
      </c>
      <c r="Z51" s="85">
        <v>340997</v>
      </c>
      <c r="AA51" s="85">
        <v>330689</v>
      </c>
      <c r="AB51" s="85">
        <v>328840</v>
      </c>
      <c r="AC51" s="85">
        <v>351444</v>
      </c>
      <c r="AD51" s="85">
        <v>352812</v>
      </c>
      <c r="AE51" s="85">
        <v>377573</v>
      </c>
      <c r="AF51" s="85">
        <v>412156</v>
      </c>
      <c r="AG51" s="85">
        <v>448511</v>
      </c>
      <c r="AH51" s="85">
        <v>484180</v>
      </c>
      <c r="AI51" s="85">
        <v>512003</v>
      </c>
      <c r="AJ51" s="85">
        <v>534464</v>
      </c>
      <c r="AK51" s="85">
        <v>543271</v>
      </c>
      <c r="AL51" s="85">
        <v>585280</v>
      </c>
      <c r="AM51" s="85">
        <v>601272</v>
      </c>
      <c r="AN51" s="85">
        <v>723832</v>
      </c>
      <c r="AO51" s="85">
        <v>803708</v>
      </c>
      <c r="AP51" s="85">
        <v>838216</v>
      </c>
      <c r="AQ51" s="85">
        <v>1004540</v>
      </c>
      <c r="AR51" s="85">
        <v>1045407</v>
      </c>
      <c r="AS51" s="85">
        <v>933205</v>
      </c>
      <c r="AT51" s="85">
        <v>1108661</v>
      </c>
      <c r="AU51" s="85">
        <v>1216610</v>
      </c>
      <c r="AV51" s="85">
        <v>1327123</v>
      </c>
      <c r="AW51" s="85">
        <v>1245527</v>
      </c>
      <c r="AX51" s="85">
        <v>1435081</v>
      </c>
      <c r="AY51" s="85">
        <v>1521314</v>
      </c>
      <c r="AZ51" s="85">
        <v>1522179</v>
      </c>
      <c r="BA51" s="85">
        <v>1552667</v>
      </c>
      <c r="BB51" s="85">
        <v>1482537</v>
      </c>
      <c r="BC51" s="85">
        <v>1350833</v>
      </c>
      <c r="BD51" s="85">
        <v>1473625</v>
      </c>
      <c r="BE51" s="85">
        <v>1281358</v>
      </c>
      <c r="BF51" s="85">
        <v>1441451</v>
      </c>
      <c r="BG51" s="85">
        <v>1477303</v>
      </c>
      <c r="BH51" s="85">
        <v>1280216</v>
      </c>
      <c r="BI51" s="85">
        <v>1088781</v>
      </c>
      <c r="BJ51" s="85">
        <v>1229421</v>
      </c>
      <c r="BK51" s="85">
        <v>1208832</v>
      </c>
      <c r="BL51" s="85">
        <v>1448104</v>
      </c>
      <c r="BM51" s="85">
        <v>1483137</v>
      </c>
      <c r="BN51" s="85">
        <v>1696233</v>
      </c>
      <c r="BO51" s="85">
        <v>1725986</v>
      </c>
      <c r="BP51" s="85">
        <v>1769673</v>
      </c>
      <c r="BQ51" s="85">
        <v>1738872</v>
      </c>
      <c r="BR51" s="85">
        <v>1952173</v>
      </c>
      <c r="BS51" s="85">
        <v>1933414</v>
      </c>
      <c r="BT51" s="85">
        <v>1972261</v>
      </c>
      <c r="BU51" s="85">
        <v>2062051</v>
      </c>
      <c r="BV51" s="85">
        <v>2117753</v>
      </c>
      <c r="BW51" s="85">
        <v>2256912</v>
      </c>
      <c r="BX51" s="85">
        <v>2233733</v>
      </c>
      <c r="BY51" s="85">
        <v>2387389</v>
      </c>
      <c r="BZ51" s="85">
        <v>2558411</v>
      </c>
      <c r="CA51" s="85">
        <v>2600690</v>
      </c>
      <c r="CB51" s="85">
        <v>2861097</v>
      </c>
      <c r="CC51" s="85">
        <v>2943882</v>
      </c>
      <c r="CD51" s="85">
        <v>2953999</v>
      </c>
      <c r="CE51" s="85">
        <v>2747026</v>
      </c>
      <c r="CF51" s="85">
        <v>2701219</v>
      </c>
      <c r="CG51" s="85">
        <v>2490107</v>
      </c>
      <c r="CH51" s="85">
        <v>1929859</v>
      </c>
      <c r="CI51" s="85">
        <v>1712381</v>
      </c>
      <c r="CJ51" s="85">
        <v>2037931</v>
      </c>
      <c r="CK51" s="85">
        <v>2444023</v>
      </c>
      <c r="CL51" s="85">
        <v>2657426</v>
      </c>
      <c r="CM51" s="85">
        <v>2860612</v>
      </c>
      <c r="CN51" s="85">
        <v>2540483</v>
      </c>
      <c r="CO51" s="85">
        <v>2863550</v>
      </c>
      <c r="CP51" s="85">
        <v>3213464</v>
      </c>
      <c r="CQ51" s="85">
        <v>3437937</v>
      </c>
      <c r="CR51" s="85">
        <v>3459824</v>
      </c>
      <c r="CS51" s="85">
        <v>3027699</v>
      </c>
      <c r="CT51" s="85">
        <v>3397174</v>
      </c>
      <c r="CU51" s="85">
        <v>3845867</v>
      </c>
      <c r="CV51" s="85">
        <v>3716431</v>
      </c>
      <c r="CW51" s="85">
        <v>3940042</v>
      </c>
      <c r="CX51" s="85">
        <v>3952993</v>
      </c>
      <c r="CY51" s="85">
        <v>4393282</v>
      </c>
      <c r="CZ51" s="85">
        <v>4463414</v>
      </c>
      <c r="DA51" s="85">
        <v>4776194</v>
      </c>
      <c r="DB51" s="85">
        <v>5205378</v>
      </c>
      <c r="DC51" s="85">
        <v>5379704</v>
      </c>
      <c r="DD51" s="85">
        <v>5636133</v>
      </c>
      <c r="DE51" s="85">
        <v>5710229</v>
      </c>
      <c r="DF51" s="85">
        <v>5920568</v>
      </c>
      <c r="DG51" s="85">
        <v>5974124</v>
      </c>
      <c r="DH51" s="85">
        <v>5888594</v>
      </c>
      <c r="DI51" s="85">
        <v>5374469</v>
      </c>
      <c r="DJ51" s="85">
        <v>5500927</v>
      </c>
      <c r="DK51" s="85">
        <v>5413274</v>
      </c>
      <c r="DL51" s="85">
        <v>5450247</v>
      </c>
      <c r="DM51" s="85">
        <v>5711178</v>
      </c>
      <c r="DN51" s="85">
        <v>5782680</v>
      </c>
      <c r="DO51" s="85">
        <v>6193511</v>
      </c>
      <c r="DP51" s="85">
        <v>6315896</v>
      </c>
      <c r="DQ51" s="85">
        <v>6669995</v>
      </c>
      <c r="DR51" s="85">
        <v>7019413</v>
      </c>
      <c r="DS51" s="85">
        <v>7055819</v>
      </c>
      <c r="DT51" s="85">
        <v>7184948</v>
      </c>
      <c r="DU51" s="85">
        <v>7575650</v>
      </c>
      <c r="DV51" s="85">
        <v>6629533</v>
      </c>
      <c r="DW51" s="85">
        <v>7243390</v>
      </c>
      <c r="DX51" s="85">
        <v>7621167</v>
      </c>
      <c r="DY51" s="85">
        <v>7659531</v>
      </c>
      <c r="DZ51" s="85">
        <v>8278548</v>
      </c>
      <c r="EA51" s="85">
        <v>6852288</v>
      </c>
      <c r="EB51" s="85">
        <v>8290190</v>
      </c>
      <c r="EC51" s="85">
        <v>9154869</v>
      </c>
      <c r="ED51" s="85">
        <v>10673362</v>
      </c>
      <c r="EE51" s="85">
        <v>11409010</v>
      </c>
      <c r="EF51" s="85">
        <v>12336038</v>
      </c>
      <c r="EG51" s="85">
        <v>12375131</v>
      </c>
      <c r="EH51" s="85">
        <v>13898265</v>
      </c>
      <c r="EI51" s="85">
        <v>12993317</v>
      </c>
      <c r="EJ51" s="85">
        <v>10908121</v>
      </c>
      <c r="EK51" s="85">
        <v>10313031</v>
      </c>
      <c r="EL51" s="85">
        <v>10821871</v>
      </c>
      <c r="EM51" s="85">
        <v>11514513</v>
      </c>
      <c r="EN51" s="85">
        <v>12406895</v>
      </c>
      <c r="EO51" s="85">
        <v>12072266</v>
      </c>
      <c r="EP51" s="85">
        <v>13524701</v>
      </c>
    </row>
    <row r="52" spans="1:146">
      <c r="A52" s="85" t="s">
        <v>2622</v>
      </c>
      <c r="B52" s="85" t="s">
        <v>331</v>
      </c>
      <c r="C52" s="85">
        <v>1000000</v>
      </c>
      <c r="D52" s="85" t="s">
        <v>332</v>
      </c>
      <c r="E52" s="85" t="s">
        <v>2623</v>
      </c>
      <c r="F52" s="89" t="s">
        <v>2624</v>
      </c>
      <c r="G52" s="85">
        <v>3092460</v>
      </c>
      <c r="H52" s="85">
        <v>3303923</v>
      </c>
      <c r="I52" s="85">
        <v>3564742</v>
      </c>
      <c r="J52" s="85">
        <v>3615610</v>
      </c>
      <c r="K52" s="85">
        <v>3450376</v>
      </c>
      <c r="L52" s="85">
        <v>3588635</v>
      </c>
      <c r="M52" s="85">
        <v>3010696</v>
      </c>
      <c r="N52" s="85">
        <v>3333710</v>
      </c>
      <c r="O52" s="85">
        <v>3852473</v>
      </c>
      <c r="P52" s="85">
        <v>3824240</v>
      </c>
      <c r="Q52" s="85">
        <v>4047899</v>
      </c>
      <c r="R52" s="85">
        <v>4568797</v>
      </c>
      <c r="S52" s="85">
        <v>4501369</v>
      </c>
      <c r="T52" s="85">
        <v>4484320</v>
      </c>
      <c r="U52" s="85">
        <v>4604121</v>
      </c>
      <c r="V52" s="85">
        <v>5107703</v>
      </c>
      <c r="W52" s="85">
        <v>5304972</v>
      </c>
      <c r="X52" s="85">
        <v>5331916</v>
      </c>
      <c r="Y52" s="85">
        <v>5533278</v>
      </c>
      <c r="Z52" s="85">
        <v>5753004</v>
      </c>
      <c r="AA52" s="85">
        <v>5509287</v>
      </c>
      <c r="AB52" s="85">
        <v>5434452</v>
      </c>
      <c r="AC52" s="85">
        <v>5683732</v>
      </c>
      <c r="AD52" s="85">
        <v>5690731</v>
      </c>
      <c r="AE52" s="85">
        <v>6155864</v>
      </c>
      <c r="AF52" s="85">
        <v>6678120</v>
      </c>
      <c r="AG52" s="85">
        <v>7228248</v>
      </c>
      <c r="AH52" s="85">
        <v>7690711</v>
      </c>
      <c r="AI52" s="85">
        <v>8030526</v>
      </c>
      <c r="AJ52" s="85">
        <v>8359855</v>
      </c>
      <c r="AK52" s="85">
        <v>8510394</v>
      </c>
      <c r="AL52" s="85">
        <v>8053291</v>
      </c>
      <c r="AM52" s="85">
        <v>8076602</v>
      </c>
      <c r="AN52" s="85">
        <v>9362716</v>
      </c>
      <c r="AO52" s="85">
        <v>10269747</v>
      </c>
      <c r="AP52" s="85">
        <v>10432794</v>
      </c>
      <c r="AQ52" s="85">
        <v>11822688</v>
      </c>
      <c r="AR52" s="85">
        <v>12104528</v>
      </c>
      <c r="AS52" s="85">
        <v>10673574</v>
      </c>
      <c r="AT52" s="85">
        <v>12787079</v>
      </c>
      <c r="AU52" s="85">
        <v>13225586</v>
      </c>
      <c r="AV52" s="85">
        <v>14283389</v>
      </c>
      <c r="AW52" s="85">
        <v>13454314</v>
      </c>
      <c r="AX52" s="85">
        <v>16211917</v>
      </c>
      <c r="AY52" s="85">
        <v>17211398</v>
      </c>
      <c r="AZ52" s="85">
        <v>16487310</v>
      </c>
      <c r="BA52" s="85">
        <v>16613174</v>
      </c>
      <c r="BB52" s="85">
        <v>14815246</v>
      </c>
      <c r="BC52" s="85">
        <v>12972477</v>
      </c>
      <c r="BD52" s="85">
        <v>13952287</v>
      </c>
      <c r="BE52" s="85">
        <v>11754601</v>
      </c>
      <c r="BF52" s="85">
        <v>13189874</v>
      </c>
      <c r="BG52" s="85">
        <v>13308908</v>
      </c>
      <c r="BH52" s="85">
        <v>11663332</v>
      </c>
      <c r="BI52" s="85">
        <v>9716686</v>
      </c>
      <c r="BJ52" s="85">
        <v>10435460</v>
      </c>
      <c r="BK52" s="85">
        <v>10095861</v>
      </c>
      <c r="BL52" s="85">
        <v>11716408</v>
      </c>
      <c r="BM52" s="85">
        <v>12170613</v>
      </c>
      <c r="BN52" s="85">
        <v>13616926</v>
      </c>
      <c r="BO52" s="85">
        <v>14025056</v>
      </c>
      <c r="BP52" s="85">
        <v>14171603</v>
      </c>
      <c r="BQ52" s="85">
        <v>13893224</v>
      </c>
      <c r="BR52" s="85">
        <v>15263523</v>
      </c>
      <c r="BS52" s="85">
        <v>14865668</v>
      </c>
      <c r="BT52" s="85">
        <v>15177196</v>
      </c>
      <c r="BU52" s="85">
        <v>15693319</v>
      </c>
      <c r="BV52" s="85">
        <v>15934857</v>
      </c>
      <c r="BW52" s="85">
        <v>16725009</v>
      </c>
      <c r="BX52" s="85">
        <v>16253386</v>
      </c>
      <c r="BY52" s="85">
        <v>16808845</v>
      </c>
      <c r="BZ52" s="85">
        <v>17894538</v>
      </c>
      <c r="CA52" s="85">
        <v>18031237</v>
      </c>
      <c r="CB52" s="85">
        <v>18861542</v>
      </c>
      <c r="CC52" s="85">
        <v>18876780</v>
      </c>
      <c r="CD52" s="85">
        <v>18022425</v>
      </c>
      <c r="CE52" s="85">
        <v>16244189</v>
      </c>
      <c r="CF52" s="85">
        <v>15850970</v>
      </c>
      <c r="CG52" s="85">
        <v>14420701</v>
      </c>
      <c r="CH52" s="85">
        <v>11308869</v>
      </c>
      <c r="CI52" s="85">
        <v>9997110</v>
      </c>
      <c r="CJ52" s="85">
        <v>11656799</v>
      </c>
      <c r="CK52" s="85">
        <v>13602566</v>
      </c>
      <c r="CL52" s="85">
        <v>14282195</v>
      </c>
      <c r="CM52" s="85">
        <v>15128077</v>
      </c>
      <c r="CN52" s="85">
        <v>13512694</v>
      </c>
      <c r="CO52" s="85">
        <v>14966923</v>
      </c>
      <c r="CP52" s="85">
        <v>16649220</v>
      </c>
      <c r="CQ52" s="85">
        <v>17658953</v>
      </c>
      <c r="CR52" s="85">
        <v>17563558</v>
      </c>
      <c r="CS52" s="85">
        <v>14837929</v>
      </c>
      <c r="CT52" s="85">
        <v>16339996</v>
      </c>
      <c r="CU52" s="85">
        <v>18322064</v>
      </c>
      <c r="CV52" s="85">
        <v>17657043</v>
      </c>
      <c r="CW52" s="85">
        <v>18635115</v>
      </c>
      <c r="CX52" s="85">
        <v>18577561</v>
      </c>
      <c r="CY52" s="85">
        <v>20518861</v>
      </c>
      <c r="CZ52" s="85">
        <v>20910991</v>
      </c>
      <c r="DA52" s="85">
        <v>22052264</v>
      </c>
      <c r="DB52" s="85">
        <v>24053363</v>
      </c>
      <c r="DC52" s="85">
        <v>24501596</v>
      </c>
      <c r="DD52" s="85">
        <v>25663492</v>
      </c>
      <c r="DE52" s="85">
        <v>25501690</v>
      </c>
      <c r="DF52" s="85">
        <v>26632585</v>
      </c>
      <c r="DG52" s="85">
        <v>26802397</v>
      </c>
      <c r="DH52" s="85">
        <v>26623820</v>
      </c>
      <c r="DI52" s="85">
        <v>24492230</v>
      </c>
      <c r="DJ52" s="85">
        <v>25646275</v>
      </c>
      <c r="DK52" s="85">
        <v>25481699</v>
      </c>
      <c r="DL52" s="85">
        <v>26007492</v>
      </c>
      <c r="DM52" s="85">
        <v>26932261</v>
      </c>
      <c r="DN52" s="85">
        <v>27851593</v>
      </c>
      <c r="DO52" s="85">
        <v>29345753</v>
      </c>
      <c r="DP52" s="85">
        <v>30146462</v>
      </c>
      <c r="DQ52" s="85">
        <v>31294402</v>
      </c>
      <c r="DR52" s="85">
        <v>33114782</v>
      </c>
      <c r="DS52" s="85">
        <v>32749533</v>
      </c>
      <c r="DT52" s="85">
        <v>33826978</v>
      </c>
      <c r="DU52" s="85">
        <v>35769310</v>
      </c>
      <c r="DV52" s="85">
        <v>30471334</v>
      </c>
      <c r="DW52" s="85">
        <v>34325666</v>
      </c>
      <c r="DX52" s="85">
        <v>35621237</v>
      </c>
      <c r="DY52" s="85">
        <v>35693390</v>
      </c>
      <c r="DZ52" s="85">
        <v>38457116</v>
      </c>
      <c r="EA52" s="85">
        <v>30506972</v>
      </c>
      <c r="EB52" s="85">
        <v>37197576</v>
      </c>
      <c r="EC52" s="85">
        <v>40694279</v>
      </c>
      <c r="ED52" s="85">
        <v>46923756</v>
      </c>
      <c r="EE52" s="85">
        <v>50195756</v>
      </c>
      <c r="EF52" s="85">
        <v>54680171</v>
      </c>
      <c r="EG52" s="85">
        <v>54676843</v>
      </c>
      <c r="EH52" s="85">
        <v>59249522</v>
      </c>
      <c r="EI52" s="85">
        <v>55966392</v>
      </c>
      <c r="EJ52" s="85">
        <v>46475621</v>
      </c>
      <c r="EK52" s="85">
        <v>44208803</v>
      </c>
      <c r="EL52" s="85">
        <v>46772112</v>
      </c>
      <c r="EM52" s="85">
        <v>49721019</v>
      </c>
      <c r="EN52" s="85">
        <v>53428236</v>
      </c>
      <c r="EO52" s="85">
        <v>51442605</v>
      </c>
      <c r="EP52" s="85">
        <v>57174706</v>
      </c>
    </row>
    <row r="53" spans="1:146">
      <c r="A53" s="85" t="s">
        <v>2625</v>
      </c>
      <c r="B53" s="85" t="s">
        <v>331</v>
      </c>
      <c r="C53" s="85">
        <v>1000000</v>
      </c>
      <c r="D53" s="85" t="s">
        <v>332</v>
      </c>
      <c r="E53" s="85" t="s">
        <v>2626</v>
      </c>
      <c r="F53" s="89" t="s">
        <v>2627</v>
      </c>
      <c r="G53" s="85">
        <v>0</v>
      </c>
      <c r="H53" s="85">
        <v>0</v>
      </c>
      <c r="I53" s="85">
        <v>0</v>
      </c>
      <c r="J53" s="85">
        <v>0</v>
      </c>
      <c r="K53" s="85">
        <v>0</v>
      </c>
      <c r="L53" s="85">
        <v>0</v>
      </c>
      <c r="M53" s="85">
        <v>0</v>
      </c>
      <c r="N53" s="85">
        <v>0</v>
      </c>
      <c r="O53" s="85">
        <v>0</v>
      </c>
      <c r="P53" s="85">
        <v>0</v>
      </c>
      <c r="Q53" s="85">
        <v>0</v>
      </c>
      <c r="R53" s="85">
        <v>0</v>
      </c>
      <c r="S53" s="85">
        <v>0</v>
      </c>
      <c r="T53" s="85">
        <v>0</v>
      </c>
      <c r="U53" s="85">
        <v>0</v>
      </c>
      <c r="V53" s="85">
        <v>0</v>
      </c>
      <c r="W53" s="85">
        <v>0</v>
      </c>
      <c r="X53" s="85">
        <v>0</v>
      </c>
      <c r="Y53" s="85">
        <v>0</v>
      </c>
      <c r="Z53" s="85">
        <v>0</v>
      </c>
      <c r="AA53" s="85">
        <v>0</v>
      </c>
      <c r="AB53" s="85">
        <v>0</v>
      </c>
      <c r="AC53" s="85">
        <v>0</v>
      </c>
      <c r="AD53" s="85">
        <v>0</v>
      </c>
      <c r="AE53" s="85">
        <v>0</v>
      </c>
      <c r="AF53" s="85">
        <v>0</v>
      </c>
      <c r="AG53" s="85">
        <v>0</v>
      </c>
      <c r="AH53" s="85">
        <v>0</v>
      </c>
      <c r="AI53" s="85">
        <v>0</v>
      </c>
      <c r="AJ53" s="85">
        <v>0</v>
      </c>
      <c r="AK53" s="85">
        <v>0</v>
      </c>
      <c r="AL53" s="85">
        <v>1001648</v>
      </c>
      <c r="AM53" s="85">
        <v>1044424</v>
      </c>
      <c r="AN53" s="85">
        <v>1184543</v>
      </c>
      <c r="AO53" s="85">
        <v>1236595</v>
      </c>
      <c r="AP53" s="85">
        <v>1336981</v>
      </c>
      <c r="AQ53" s="85">
        <v>1560723</v>
      </c>
      <c r="AR53" s="85">
        <v>1539759</v>
      </c>
      <c r="AS53" s="85">
        <v>1401276</v>
      </c>
      <c r="AT53" s="85">
        <v>1590135</v>
      </c>
      <c r="AU53" s="85">
        <v>1527477</v>
      </c>
      <c r="AV53" s="85">
        <v>1712654</v>
      </c>
      <c r="AW53" s="85">
        <v>1659305</v>
      </c>
      <c r="AX53" s="85">
        <v>1725873</v>
      </c>
      <c r="AY53" s="85">
        <v>1662969</v>
      </c>
      <c r="AZ53" s="85">
        <v>1664086</v>
      </c>
      <c r="BA53" s="85">
        <v>1629547</v>
      </c>
      <c r="BB53" s="85">
        <v>1572236</v>
      </c>
      <c r="BC53" s="85">
        <v>1555057</v>
      </c>
      <c r="BD53" s="85">
        <v>1663395</v>
      </c>
      <c r="BE53" s="85">
        <v>1501056</v>
      </c>
      <c r="BF53" s="85">
        <v>1647316</v>
      </c>
      <c r="BG53" s="85">
        <v>1702164</v>
      </c>
      <c r="BH53" s="85">
        <v>1608259</v>
      </c>
      <c r="BI53" s="85">
        <v>1403036</v>
      </c>
      <c r="BJ53" s="85">
        <v>1420210</v>
      </c>
      <c r="BK53" s="85">
        <v>1372967</v>
      </c>
      <c r="BL53" s="85">
        <v>1520201</v>
      </c>
      <c r="BM53" s="85">
        <v>1577447</v>
      </c>
      <c r="BN53" s="85">
        <v>1657982</v>
      </c>
      <c r="BO53" s="85">
        <v>1825320</v>
      </c>
      <c r="BP53" s="85">
        <v>1864585</v>
      </c>
      <c r="BQ53" s="85">
        <v>1884307</v>
      </c>
      <c r="BR53" s="85">
        <v>1995550</v>
      </c>
      <c r="BS53" s="85">
        <v>2161865</v>
      </c>
      <c r="BT53" s="85">
        <v>2274542</v>
      </c>
      <c r="BU53" s="85">
        <v>2313219</v>
      </c>
      <c r="BV53" s="85">
        <v>2293075</v>
      </c>
      <c r="BW53" s="85">
        <v>2686161</v>
      </c>
      <c r="BX53" s="85">
        <v>2568070</v>
      </c>
      <c r="BY53" s="85">
        <v>2642482</v>
      </c>
      <c r="BZ53" s="85">
        <v>2733553</v>
      </c>
      <c r="CA53" s="85">
        <v>3200827</v>
      </c>
      <c r="CB53" s="85">
        <v>3185931</v>
      </c>
      <c r="CC53" s="85">
        <v>3239055</v>
      </c>
      <c r="CD53" s="85">
        <v>3021406</v>
      </c>
      <c r="CE53" s="85">
        <v>3027835</v>
      </c>
      <c r="CF53" s="85">
        <v>2808244</v>
      </c>
      <c r="CG53" s="85">
        <v>2639462</v>
      </c>
      <c r="CH53" s="85">
        <v>2308656</v>
      </c>
      <c r="CI53" s="85">
        <v>2087677</v>
      </c>
      <c r="CJ53" s="85">
        <v>2273602</v>
      </c>
      <c r="CK53" s="85">
        <v>2547246</v>
      </c>
      <c r="CL53" s="85">
        <v>2518596</v>
      </c>
      <c r="CM53" s="85">
        <v>2585611</v>
      </c>
      <c r="CN53" s="85">
        <v>2389941</v>
      </c>
      <c r="CO53" s="85">
        <v>2541049</v>
      </c>
      <c r="CP53" s="85">
        <v>2646410</v>
      </c>
      <c r="CQ53" s="85">
        <v>2824104</v>
      </c>
      <c r="CR53" s="85">
        <v>2752586</v>
      </c>
      <c r="CS53" s="85">
        <v>2448050</v>
      </c>
      <c r="CT53" s="85">
        <v>2584271</v>
      </c>
      <c r="CU53" s="85">
        <v>2954807</v>
      </c>
      <c r="CV53" s="85">
        <v>2931653</v>
      </c>
      <c r="CW53" s="85">
        <v>3036997</v>
      </c>
      <c r="CX53" s="85">
        <v>3005084</v>
      </c>
      <c r="CY53" s="85">
        <v>3695413</v>
      </c>
      <c r="CZ53" s="85">
        <v>3837793</v>
      </c>
      <c r="DA53" s="85">
        <v>3990990</v>
      </c>
      <c r="DB53" s="85">
        <v>4030862</v>
      </c>
      <c r="DC53" s="85">
        <v>4520739</v>
      </c>
      <c r="DD53" s="85">
        <v>4623940</v>
      </c>
      <c r="DE53" s="85">
        <v>4655068</v>
      </c>
      <c r="DF53" s="85">
        <v>4864549</v>
      </c>
      <c r="DG53" s="85">
        <v>4947583</v>
      </c>
      <c r="DH53" s="85">
        <v>4981689</v>
      </c>
      <c r="DI53" s="85">
        <v>4706662</v>
      </c>
      <c r="DJ53" s="85">
        <v>4859846</v>
      </c>
      <c r="DK53" s="85">
        <v>5224331</v>
      </c>
      <c r="DL53" s="85">
        <v>5329881</v>
      </c>
      <c r="DM53" s="85">
        <v>5350110</v>
      </c>
      <c r="DN53" s="85">
        <v>5227259</v>
      </c>
      <c r="DO53" s="85">
        <v>5490978</v>
      </c>
      <c r="DP53" s="85">
        <v>5445753</v>
      </c>
      <c r="DQ53" s="85">
        <v>5498677</v>
      </c>
      <c r="DR53" s="85">
        <v>5781662</v>
      </c>
      <c r="DS53" s="85">
        <v>5799883</v>
      </c>
      <c r="DT53" s="85">
        <v>5853960</v>
      </c>
      <c r="DU53" s="85">
        <v>6062486</v>
      </c>
      <c r="DV53" s="85">
        <v>5488129</v>
      </c>
      <c r="DW53" s="85">
        <v>6432839</v>
      </c>
      <c r="DX53" s="85">
        <v>6388839</v>
      </c>
      <c r="DY53" s="85">
        <v>6504840</v>
      </c>
      <c r="DZ53" s="85">
        <v>6837641</v>
      </c>
      <c r="EA53" s="85">
        <v>5152261</v>
      </c>
      <c r="EB53" s="85">
        <v>6194039</v>
      </c>
      <c r="EC53" s="85">
        <v>6758810</v>
      </c>
      <c r="ED53" s="85">
        <v>7953796</v>
      </c>
      <c r="EE53" s="85">
        <v>8593543</v>
      </c>
      <c r="EF53" s="85">
        <v>8768841</v>
      </c>
      <c r="EG53" s="85">
        <v>8819233</v>
      </c>
      <c r="EH53" s="85">
        <v>8698669</v>
      </c>
      <c r="EI53" s="85">
        <v>8951081</v>
      </c>
      <c r="EJ53" s="85">
        <v>7721610</v>
      </c>
      <c r="EK53" s="85">
        <v>7593219</v>
      </c>
      <c r="EL53" s="85">
        <v>7625018</v>
      </c>
      <c r="EM53" s="85">
        <v>7913173</v>
      </c>
      <c r="EN53" s="85">
        <v>8344766</v>
      </c>
      <c r="EO53" s="85">
        <v>8006013</v>
      </c>
      <c r="EP53" s="85">
        <v>9229457</v>
      </c>
    </row>
    <row r="54" spans="1:146">
      <c r="A54" s="85" t="s">
        <v>2628</v>
      </c>
      <c r="B54" s="85" t="s">
        <v>331</v>
      </c>
      <c r="C54" s="85">
        <v>1000000</v>
      </c>
      <c r="D54" s="85" t="s">
        <v>332</v>
      </c>
      <c r="E54" s="85" t="s">
        <v>2629</v>
      </c>
      <c r="F54" s="89" t="s">
        <v>2630</v>
      </c>
      <c r="G54" s="85">
        <v>0</v>
      </c>
      <c r="H54" s="85">
        <v>0</v>
      </c>
      <c r="I54" s="85">
        <v>0</v>
      </c>
      <c r="J54" s="85">
        <v>0</v>
      </c>
      <c r="K54" s="85">
        <v>0</v>
      </c>
      <c r="L54" s="85">
        <v>0</v>
      </c>
      <c r="M54" s="85">
        <v>0</v>
      </c>
      <c r="N54" s="85">
        <v>0</v>
      </c>
      <c r="O54" s="85">
        <v>0</v>
      </c>
      <c r="P54" s="85">
        <v>0</v>
      </c>
      <c r="Q54" s="85">
        <v>0</v>
      </c>
      <c r="R54" s="85">
        <v>0</v>
      </c>
      <c r="S54" s="85">
        <v>0</v>
      </c>
      <c r="T54" s="85">
        <v>0</v>
      </c>
      <c r="U54" s="85">
        <v>0</v>
      </c>
      <c r="V54" s="85">
        <v>0</v>
      </c>
      <c r="W54" s="85">
        <v>0</v>
      </c>
      <c r="X54" s="85">
        <v>0</v>
      </c>
      <c r="Y54" s="85">
        <v>0</v>
      </c>
      <c r="Z54" s="85">
        <v>0</v>
      </c>
      <c r="AA54" s="85">
        <v>0</v>
      </c>
      <c r="AB54" s="85">
        <v>0</v>
      </c>
      <c r="AC54" s="85">
        <v>0</v>
      </c>
      <c r="AD54" s="85">
        <v>0</v>
      </c>
      <c r="AE54" s="85">
        <v>0</v>
      </c>
      <c r="AF54" s="85">
        <v>0</v>
      </c>
      <c r="AG54" s="85">
        <v>0</v>
      </c>
      <c r="AH54" s="85">
        <v>0</v>
      </c>
      <c r="AI54" s="85">
        <v>0</v>
      </c>
      <c r="AJ54" s="85">
        <v>0</v>
      </c>
      <c r="AK54" s="85">
        <v>0</v>
      </c>
      <c r="AL54" s="85">
        <v>674435</v>
      </c>
      <c r="AM54" s="85">
        <v>704484</v>
      </c>
      <c r="AN54" s="85">
        <v>811013</v>
      </c>
      <c r="AO54" s="85">
        <v>866004</v>
      </c>
      <c r="AP54" s="85">
        <v>912285</v>
      </c>
      <c r="AQ54" s="85">
        <v>1022211</v>
      </c>
      <c r="AR54" s="85">
        <v>1053911</v>
      </c>
      <c r="AS54" s="85">
        <v>983472</v>
      </c>
      <c r="AT54" s="85">
        <v>1105412</v>
      </c>
      <c r="AU54" s="85">
        <v>1165123</v>
      </c>
      <c r="AV54" s="85">
        <v>1278302</v>
      </c>
      <c r="AW54" s="85">
        <v>1284203</v>
      </c>
      <c r="AX54" s="85">
        <v>1413084</v>
      </c>
      <c r="AY54" s="85">
        <v>1398637</v>
      </c>
      <c r="AZ54" s="85">
        <v>1347764</v>
      </c>
      <c r="BA54" s="85">
        <v>1300656</v>
      </c>
      <c r="BB54" s="85">
        <v>1261681</v>
      </c>
      <c r="BC54" s="85">
        <v>1175102</v>
      </c>
      <c r="BD54" s="85">
        <v>1230597</v>
      </c>
      <c r="BE54" s="85">
        <v>1106356</v>
      </c>
      <c r="BF54" s="85">
        <v>1233510</v>
      </c>
      <c r="BG54" s="85">
        <v>1270562</v>
      </c>
      <c r="BH54" s="85">
        <v>1155212</v>
      </c>
      <c r="BI54" s="85">
        <v>1027571</v>
      </c>
      <c r="BJ54" s="85">
        <v>1059675</v>
      </c>
      <c r="BK54" s="85">
        <v>1053357</v>
      </c>
      <c r="BL54" s="85">
        <v>1134974</v>
      </c>
      <c r="BM54" s="85">
        <v>1186525</v>
      </c>
      <c r="BN54" s="85">
        <v>1251836</v>
      </c>
      <c r="BO54" s="85">
        <v>1298893</v>
      </c>
      <c r="BP54" s="85">
        <v>1326527</v>
      </c>
      <c r="BQ54" s="85">
        <v>1338073</v>
      </c>
      <c r="BR54" s="85">
        <v>1419433</v>
      </c>
      <c r="BS54" s="85">
        <v>1428349</v>
      </c>
      <c r="BT54" s="85">
        <v>1502800</v>
      </c>
      <c r="BU54" s="85">
        <v>1540155</v>
      </c>
      <c r="BV54" s="85">
        <v>1569408</v>
      </c>
      <c r="BW54" s="85">
        <v>1638023</v>
      </c>
      <c r="BX54" s="85">
        <v>1609072</v>
      </c>
      <c r="BY54" s="85">
        <v>1653486</v>
      </c>
      <c r="BZ54" s="85">
        <v>1763035</v>
      </c>
      <c r="CA54" s="85">
        <v>1842287</v>
      </c>
      <c r="CB54" s="85">
        <v>1896397</v>
      </c>
      <c r="CC54" s="85">
        <v>1957777</v>
      </c>
      <c r="CD54" s="85">
        <v>1882628</v>
      </c>
      <c r="CE54" s="85">
        <v>1795040</v>
      </c>
      <c r="CF54" s="85">
        <v>1689902</v>
      </c>
      <c r="CG54" s="85">
        <v>1549493</v>
      </c>
      <c r="CH54" s="85">
        <v>1330321</v>
      </c>
      <c r="CI54" s="85">
        <v>1234162</v>
      </c>
      <c r="CJ54" s="85">
        <v>1315308</v>
      </c>
      <c r="CK54" s="85">
        <v>1459960</v>
      </c>
      <c r="CL54" s="85">
        <v>1495093</v>
      </c>
      <c r="CM54" s="85">
        <v>1607327</v>
      </c>
      <c r="CN54" s="85">
        <v>1482543</v>
      </c>
      <c r="CO54" s="85">
        <v>1573436</v>
      </c>
      <c r="CP54" s="85">
        <v>1677687</v>
      </c>
      <c r="CQ54" s="85">
        <v>1783910</v>
      </c>
      <c r="CR54" s="85">
        <v>1746940</v>
      </c>
      <c r="CS54" s="85">
        <v>1565190</v>
      </c>
      <c r="CT54" s="85">
        <v>1699306</v>
      </c>
      <c r="CU54" s="85">
        <v>1895474</v>
      </c>
      <c r="CV54" s="85">
        <v>1878918</v>
      </c>
      <c r="CW54" s="85">
        <v>1948962</v>
      </c>
      <c r="CX54" s="85">
        <v>1982021</v>
      </c>
      <c r="CY54" s="85">
        <v>2228990</v>
      </c>
      <c r="CZ54" s="85">
        <v>2290180</v>
      </c>
      <c r="DA54" s="85">
        <v>2368238</v>
      </c>
      <c r="DB54" s="85">
        <v>2413838</v>
      </c>
      <c r="DC54" s="85">
        <v>2633021</v>
      </c>
      <c r="DD54" s="85">
        <v>2737058</v>
      </c>
      <c r="DE54" s="85">
        <v>2789122</v>
      </c>
      <c r="DF54" s="85">
        <v>3032840</v>
      </c>
      <c r="DG54" s="85">
        <v>3184741</v>
      </c>
      <c r="DH54" s="85">
        <v>3174969</v>
      </c>
      <c r="DI54" s="85">
        <v>2999554</v>
      </c>
      <c r="DJ54" s="85">
        <v>3140387</v>
      </c>
      <c r="DK54" s="85">
        <v>3293379</v>
      </c>
      <c r="DL54" s="85">
        <v>3400661</v>
      </c>
      <c r="DM54" s="85">
        <v>3433440</v>
      </c>
      <c r="DN54" s="85">
        <v>3510598</v>
      </c>
      <c r="DO54" s="85">
        <v>3682084</v>
      </c>
      <c r="DP54" s="85">
        <v>3734046</v>
      </c>
      <c r="DQ54" s="85">
        <v>3800306</v>
      </c>
      <c r="DR54" s="85">
        <v>4036535</v>
      </c>
      <c r="DS54" s="85">
        <v>3994376</v>
      </c>
      <c r="DT54" s="85">
        <v>4106223</v>
      </c>
      <c r="DU54" s="85">
        <v>4248622</v>
      </c>
      <c r="DV54" s="85">
        <v>3783344</v>
      </c>
      <c r="DW54" s="85">
        <v>4562186</v>
      </c>
      <c r="DX54" s="85">
        <v>4654430</v>
      </c>
      <c r="DY54" s="85">
        <v>4690987</v>
      </c>
      <c r="DZ54" s="85">
        <v>4960637</v>
      </c>
      <c r="EA54" s="85">
        <v>4541028</v>
      </c>
      <c r="EB54" s="85">
        <v>4887723</v>
      </c>
      <c r="EC54" s="85">
        <v>5168025</v>
      </c>
      <c r="ED54" s="85">
        <v>5829406</v>
      </c>
      <c r="EE54" s="85">
        <v>6274765</v>
      </c>
      <c r="EF54" s="85">
        <v>6516315</v>
      </c>
      <c r="EG54" s="85">
        <v>6488721</v>
      </c>
      <c r="EH54" s="85">
        <v>6382339</v>
      </c>
      <c r="EI54" s="85">
        <v>6631821</v>
      </c>
      <c r="EJ54" s="85">
        <v>5768152</v>
      </c>
      <c r="EK54" s="85">
        <v>5751416</v>
      </c>
      <c r="EL54" s="85">
        <v>5682531</v>
      </c>
      <c r="EM54" s="85">
        <v>5930766</v>
      </c>
      <c r="EN54" s="85">
        <v>6337886</v>
      </c>
      <c r="EO54" s="85">
        <v>6109247</v>
      </c>
      <c r="EP54" s="85">
        <v>7075583</v>
      </c>
    </row>
    <row r="55" spans="1:146">
      <c r="A55" s="85" t="s">
        <v>2631</v>
      </c>
      <c r="B55" s="85" t="s">
        <v>331</v>
      </c>
      <c r="C55" s="85">
        <v>1000000</v>
      </c>
      <c r="D55" s="85" t="s">
        <v>332</v>
      </c>
      <c r="E55" s="85" t="s">
        <v>2632</v>
      </c>
      <c r="F55" s="89" t="s">
        <v>2633</v>
      </c>
      <c r="G55" s="85">
        <v>0</v>
      </c>
      <c r="H55" s="85">
        <v>0</v>
      </c>
      <c r="I55" s="85">
        <v>0</v>
      </c>
      <c r="J55" s="85">
        <v>0</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c r="AJ55" s="85">
        <v>0</v>
      </c>
      <c r="AK55" s="85">
        <v>0</v>
      </c>
      <c r="AL55" s="85">
        <v>327213</v>
      </c>
      <c r="AM55" s="85">
        <v>339940</v>
      </c>
      <c r="AN55" s="85">
        <v>373530</v>
      </c>
      <c r="AO55" s="85">
        <v>370591</v>
      </c>
      <c r="AP55" s="85">
        <v>424696</v>
      </c>
      <c r="AQ55" s="85">
        <v>538512</v>
      </c>
      <c r="AR55" s="85">
        <v>485848</v>
      </c>
      <c r="AS55" s="85">
        <v>417804</v>
      </c>
      <c r="AT55" s="85">
        <v>484723</v>
      </c>
      <c r="AU55" s="85">
        <v>362354</v>
      </c>
      <c r="AV55" s="85">
        <v>434352</v>
      </c>
      <c r="AW55" s="85">
        <v>375102</v>
      </c>
      <c r="AX55" s="85">
        <v>312789</v>
      </c>
      <c r="AY55" s="85">
        <v>264332</v>
      </c>
      <c r="AZ55" s="85">
        <v>316322</v>
      </c>
      <c r="BA55" s="85">
        <v>328891</v>
      </c>
      <c r="BB55" s="85">
        <v>310555</v>
      </c>
      <c r="BC55" s="85">
        <v>379955</v>
      </c>
      <c r="BD55" s="85">
        <v>432798</v>
      </c>
      <c r="BE55" s="85">
        <v>394700</v>
      </c>
      <c r="BF55" s="85">
        <v>413806</v>
      </c>
      <c r="BG55" s="85">
        <v>431602</v>
      </c>
      <c r="BH55" s="85">
        <v>453047</v>
      </c>
      <c r="BI55" s="85">
        <v>375465</v>
      </c>
      <c r="BJ55" s="85">
        <v>360535</v>
      </c>
      <c r="BK55" s="85">
        <v>319610</v>
      </c>
      <c r="BL55" s="85">
        <v>385227</v>
      </c>
      <c r="BM55" s="85">
        <v>390922</v>
      </c>
      <c r="BN55" s="85">
        <v>406146</v>
      </c>
      <c r="BO55" s="85">
        <v>526427</v>
      </c>
      <c r="BP55" s="85">
        <v>538058</v>
      </c>
      <c r="BQ55" s="85">
        <v>546234</v>
      </c>
      <c r="BR55" s="85">
        <v>576117</v>
      </c>
      <c r="BS55" s="85">
        <v>733516</v>
      </c>
      <c r="BT55" s="85">
        <v>771742</v>
      </c>
      <c r="BU55" s="85">
        <v>773064</v>
      </c>
      <c r="BV55" s="85">
        <v>723667</v>
      </c>
      <c r="BW55" s="85">
        <v>1048138</v>
      </c>
      <c r="BX55" s="85">
        <v>958998</v>
      </c>
      <c r="BY55" s="85">
        <v>988996</v>
      </c>
      <c r="BZ55" s="85">
        <v>970518</v>
      </c>
      <c r="CA55" s="85">
        <v>1358540</v>
      </c>
      <c r="CB55" s="85">
        <v>1289534</v>
      </c>
      <c r="CC55" s="85">
        <v>1281278</v>
      </c>
      <c r="CD55" s="85">
        <v>1138778</v>
      </c>
      <c r="CE55" s="85">
        <v>1232795</v>
      </c>
      <c r="CF55" s="85">
        <v>1118342</v>
      </c>
      <c r="CG55" s="85">
        <v>1089969</v>
      </c>
      <c r="CH55" s="85">
        <v>978335</v>
      </c>
      <c r="CI55" s="85">
        <v>853515</v>
      </c>
      <c r="CJ55" s="85">
        <v>958294</v>
      </c>
      <c r="CK55" s="85">
        <v>1087286</v>
      </c>
      <c r="CL55" s="85">
        <v>1023503</v>
      </c>
      <c r="CM55" s="85">
        <v>978284</v>
      </c>
      <c r="CN55" s="85">
        <v>907398</v>
      </c>
      <c r="CO55" s="85">
        <v>967613</v>
      </c>
      <c r="CP55" s="85">
        <v>968723</v>
      </c>
      <c r="CQ55" s="85">
        <v>1040194</v>
      </c>
      <c r="CR55" s="85">
        <v>1005646</v>
      </c>
      <c r="CS55" s="85">
        <v>882860</v>
      </c>
      <c r="CT55" s="85">
        <v>884965</v>
      </c>
      <c r="CU55" s="85">
        <v>1059333</v>
      </c>
      <c r="CV55" s="85">
        <v>1052735</v>
      </c>
      <c r="CW55" s="85">
        <v>1088035</v>
      </c>
      <c r="CX55" s="85">
        <v>1023063</v>
      </c>
      <c r="CY55" s="85">
        <v>1466423</v>
      </c>
      <c r="CZ55" s="85">
        <v>1547613</v>
      </c>
      <c r="DA55" s="85">
        <v>1622752</v>
      </c>
      <c r="DB55" s="85">
        <v>1617024</v>
      </c>
      <c r="DC55" s="85">
        <v>1887718</v>
      </c>
      <c r="DD55" s="85">
        <v>1886882</v>
      </c>
      <c r="DE55" s="85">
        <v>1865946</v>
      </c>
      <c r="DF55" s="85">
        <v>1831709</v>
      </c>
      <c r="DG55" s="85">
        <v>1762842</v>
      </c>
      <c r="DH55" s="85">
        <v>1806720</v>
      </c>
      <c r="DI55" s="85">
        <v>1707108</v>
      </c>
      <c r="DJ55" s="85">
        <v>1719459</v>
      </c>
      <c r="DK55" s="85">
        <v>1930952</v>
      </c>
      <c r="DL55" s="85">
        <v>1929220</v>
      </c>
      <c r="DM55" s="85">
        <v>1916670</v>
      </c>
      <c r="DN55" s="85">
        <v>1716661</v>
      </c>
      <c r="DO55" s="85">
        <v>1808894</v>
      </c>
      <c r="DP55" s="85">
        <v>1711707</v>
      </c>
      <c r="DQ55" s="85">
        <v>1698371</v>
      </c>
      <c r="DR55" s="85">
        <v>1745127</v>
      </c>
      <c r="DS55" s="85">
        <v>1805507</v>
      </c>
      <c r="DT55" s="85">
        <v>1747737</v>
      </c>
      <c r="DU55" s="85">
        <v>1813864</v>
      </c>
      <c r="DV55" s="85">
        <v>1704785</v>
      </c>
      <c r="DW55" s="85">
        <v>1870653</v>
      </c>
      <c r="DX55" s="85">
        <v>1734409</v>
      </c>
      <c r="DY55" s="85">
        <v>1813853</v>
      </c>
      <c r="DZ55" s="85">
        <v>1877004</v>
      </c>
      <c r="EA55" s="85">
        <v>611233</v>
      </c>
      <c r="EB55" s="85">
        <v>1306316</v>
      </c>
      <c r="EC55" s="85">
        <v>1590785</v>
      </c>
      <c r="ED55" s="85">
        <v>2124390</v>
      </c>
      <c r="EE55" s="85">
        <v>2318778</v>
      </c>
      <c r="EF55" s="85">
        <v>2252526</v>
      </c>
      <c r="EG55" s="85">
        <v>2330512</v>
      </c>
      <c r="EH55" s="85">
        <v>2316330</v>
      </c>
      <c r="EI55" s="85">
        <v>2319260</v>
      </c>
      <c r="EJ55" s="85">
        <v>1953458</v>
      </c>
      <c r="EK55" s="85">
        <v>1841803</v>
      </c>
      <c r="EL55" s="85">
        <v>1942487</v>
      </c>
      <c r="EM55" s="85">
        <v>1982407</v>
      </c>
      <c r="EN55" s="85">
        <v>2006880</v>
      </c>
      <c r="EO55" s="85">
        <v>1896766</v>
      </c>
      <c r="EP55" s="85">
        <v>2153874</v>
      </c>
    </row>
    <row r="56" spans="1:146">
      <c r="A56" s="85" t="s">
        <v>2634</v>
      </c>
      <c r="B56" s="85" t="s">
        <v>1263</v>
      </c>
      <c r="C56" s="85">
        <v>1000</v>
      </c>
      <c r="D56" s="85" t="s">
        <v>1350</v>
      </c>
      <c r="E56" s="85" t="s">
        <v>2635</v>
      </c>
      <c r="F56" s="89" t="s">
        <v>2636</v>
      </c>
      <c r="G56" s="85">
        <v>6.4508000964059589</v>
      </c>
      <c r="H56" s="85">
        <v>7.613539297512582</v>
      </c>
      <c r="I56" s="85">
        <v>9.2333145256151443</v>
      </c>
      <c r="J56" s="85">
        <v>-0.197860307121213</v>
      </c>
      <c r="K56" s="85">
        <v>-4.2814367755593778</v>
      </c>
      <c r="L56" s="85">
        <v>4.6101067372138296</v>
      </c>
      <c r="M56" s="85">
        <v>-15.916212325186819</v>
      </c>
      <c r="N56" s="85">
        <v>7.710794834927448</v>
      </c>
      <c r="O56" s="85">
        <v>15.551564474940021</v>
      </c>
      <c r="P56" s="85">
        <v>-1.0659463622487639</v>
      </c>
      <c r="Q56" s="85">
        <v>5.5989755942089552</v>
      </c>
      <c r="R56" s="85">
        <v>7.9359398287383991</v>
      </c>
      <c r="S56" s="85">
        <v>-1.9685234218405809</v>
      </c>
      <c r="T56" s="85">
        <v>-0.78807537453775101</v>
      </c>
      <c r="U56" s="85">
        <v>2.3924199749130528</v>
      </c>
      <c r="V56" s="85">
        <v>6.5940919798427444</v>
      </c>
      <c r="W56" s="85">
        <v>3.603257081448032</v>
      </c>
      <c r="X56" s="85">
        <v>0.118578853812738</v>
      </c>
      <c r="Y56" s="85">
        <v>3.4221284303876658</v>
      </c>
      <c r="Z56" s="85">
        <v>1.2166872381482139</v>
      </c>
      <c r="AA56" s="85">
        <v>-4.2968506793936303</v>
      </c>
      <c r="AB56" s="85">
        <v>-1.4013984821734879</v>
      </c>
      <c r="AC56" s="85">
        <v>4.7915690227110241</v>
      </c>
      <c r="AD56" s="85">
        <v>-1.4156002622768551</v>
      </c>
      <c r="AE56" s="85">
        <v>8.3644964784544893</v>
      </c>
      <c r="AF56" s="85">
        <v>8.70555765564729</v>
      </c>
      <c r="AG56" s="85">
        <v>8.5600988638509339</v>
      </c>
      <c r="AH56" s="85">
        <v>4.3154118654021332</v>
      </c>
      <c r="AI56" s="85">
        <v>5.0960755859545941</v>
      </c>
      <c r="AJ56" s="85">
        <v>3.878169431140031</v>
      </c>
      <c r="AK56" s="85">
        <v>2.31189047857402</v>
      </c>
      <c r="AL56" s="85">
        <v>6.3946553546222518</v>
      </c>
      <c r="AM56" s="85">
        <v>0.21171694944215599</v>
      </c>
      <c r="AN56" s="85">
        <v>16.40445108012306</v>
      </c>
      <c r="AO56" s="85">
        <v>9.3289523358108237</v>
      </c>
      <c r="AP56" s="85">
        <v>1.285155786196627</v>
      </c>
      <c r="AQ56" s="85">
        <v>12.868418477144459</v>
      </c>
      <c r="AR56" s="85">
        <v>1.6092854311501521</v>
      </c>
      <c r="AS56" s="85">
        <v>-12.348538628100631</v>
      </c>
      <c r="AT56" s="85">
        <v>21.08505468710716</v>
      </c>
      <c r="AU56" s="85">
        <v>3.446670183316412</v>
      </c>
      <c r="AV56" s="85">
        <v>7.4816765419592466</v>
      </c>
      <c r="AW56" s="85">
        <v>-6.9121713976922434</v>
      </c>
      <c r="AX56" s="85">
        <v>17.917925865218809</v>
      </c>
      <c r="AY56" s="85">
        <v>3.5004818040248571</v>
      </c>
      <c r="AZ56" s="85">
        <v>-4.7402872655492603</v>
      </c>
      <c r="BA56" s="85">
        <v>-3.7963064948416003E-2</v>
      </c>
      <c r="BB56" s="85">
        <v>-10.559135788231099</v>
      </c>
      <c r="BC56" s="85">
        <v>-12.566073253021541</v>
      </c>
      <c r="BD56" s="85">
        <v>7.1511434032979926</v>
      </c>
      <c r="BE56" s="85">
        <v>-16.167053120192151</v>
      </c>
      <c r="BF56" s="85">
        <v>11.97046936353321</v>
      </c>
      <c r="BG56" s="85">
        <v>0.63561854668798001</v>
      </c>
      <c r="BH56" s="85">
        <v>-12.91521510355668</v>
      </c>
      <c r="BI56" s="85">
        <v>-17.161070456935889</v>
      </c>
      <c r="BJ56" s="85">
        <v>7.3268215749913548</v>
      </c>
      <c r="BK56" s="85">
        <v>-3.4918298636373</v>
      </c>
      <c r="BL56" s="85">
        <v>16.028097855650749</v>
      </c>
      <c r="BM56" s="85">
        <v>3.2888694792141679</v>
      </c>
      <c r="BN56" s="85">
        <v>11.916975485197421</v>
      </c>
      <c r="BO56" s="85">
        <v>2.2203538454558251</v>
      </c>
      <c r="BP56" s="85">
        <v>0.95267686164671805</v>
      </c>
      <c r="BQ56" s="85">
        <v>-2.2505089913581342</v>
      </c>
      <c r="BR56" s="85">
        <v>9.7091184143612104</v>
      </c>
      <c r="BS56" s="85">
        <v>-2.6291326506279091</v>
      </c>
      <c r="BT56" s="85">
        <v>1.885497003157963</v>
      </c>
      <c r="BU56" s="85">
        <v>3.5946011822881192</v>
      </c>
      <c r="BV56" s="85">
        <v>1.7447876595616449</v>
      </c>
      <c r="BW56" s="85">
        <v>4.9961671353057184</v>
      </c>
      <c r="BX56" s="85">
        <v>-2.3828721584933499</v>
      </c>
      <c r="BY56" s="85">
        <v>4.0097151275403284</v>
      </c>
      <c r="BZ56" s="85">
        <v>6.7054281894750902</v>
      </c>
      <c r="CA56" s="85">
        <v>0.97222671643282599</v>
      </c>
      <c r="CB56" s="85">
        <v>5.6365355234731958</v>
      </c>
      <c r="CC56" s="85">
        <v>1.020108025403778</v>
      </c>
      <c r="CD56" s="85">
        <v>-3.68304023167848</v>
      </c>
      <c r="CE56" s="85">
        <v>-9.9602673784467797</v>
      </c>
      <c r="CF56" s="85">
        <v>-2.0154891705284319</v>
      </c>
      <c r="CG56" s="85">
        <v>-9.1452462205313552</v>
      </c>
      <c r="CH56" s="85">
        <v>-23.417300862506341</v>
      </c>
      <c r="CI56" s="85">
        <v>-11.17949533327371</v>
      </c>
      <c r="CJ56" s="85">
        <v>16.14372129912557</v>
      </c>
      <c r="CK56" s="85">
        <v>15.733382140919071</v>
      </c>
      <c r="CL56" s="85">
        <v>5.2933804998728409</v>
      </c>
      <c r="CM56" s="85">
        <v>5.6858475675685183</v>
      </c>
      <c r="CN56" s="85">
        <v>-11.52441938258626</v>
      </c>
      <c r="CO56" s="85">
        <v>10.973268280952629</v>
      </c>
      <c r="CP56" s="85">
        <v>11.152051342605411</v>
      </c>
      <c r="CQ56" s="85">
        <v>5.9173877715137824</v>
      </c>
      <c r="CR56" s="85">
        <v>-0.467771170312273</v>
      </c>
      <c r="CS56" s="85">
        <v>-15.653251176549199</v>
      </c>
      <c r="CT56" s="85">
        <v>11.500278336830389</v>
      </c>
      <c r="CU56" s="85">
        <v>12.351864496867339</v>
      </c>
      <c r="CV56" s="85">
        <v>-3.6043168123515592</v>
      </c>
      <c r="CW56" s="85">
        <v>5.6340884977844352</v>
      </c>
      <c r="CX56" s="85">
        <v>-0.40135189390023401</v>
      </c>
      <c r="CY56" s="85">
        <v>10.52431836320889</v>
      </c>
      <c r="CZ56" s="85">
        <v>2.2880981205953819</v>
      </c>
      <c r="DA56" s="85">
        <v>5.646189832517547</v>
      </c>
      <c r="DB56" s="85">
        <v>9.5659560058132058</v>
      </c>
      <c r="DC56" s="85">
        <v>1.5352979446427499</v>
      </c>
      <c r="DD56" s="85">
        <v>4.3499590588507466</v>
      </c>
      <c r="DE56" s="85">
        <v>-0.53396795608852199</v>
      </c>
      <c r="DF56" s="85">
        <v>4.7205068523013649</v>
      </c>
      <c r="DG56" s="85">
        <v>1.320866033313129</v>
      </c>
      <c r="DH56" s="85">
        <v>-0.353194761090248</v>
      </c>
      <c r="DI56" s="85">
        <v>-7.727787563161959</v>
      </c>
      <c r="DJ56" s="85">
        <v>5.7197368045288082</v>
      </c>
      <c r="DK56" s="85">
        <v>0.37192673498276901</v>
      </c>
      <c r="DL56" s="85">
        <v>2.0871686227331132</v>
      </c>
      <c r="DM56" s="85">
        <v>3.918005537091394</v>
      </c>
      <c r="DN56" s="85">
        <v>3.596754402479192</v>
      </c>
      <c r="DO56" s="85">
        <v>5.2910782571263244</v>
      </c>
      <c r="DP56" s="85">
        <v>2.5160435313395588</v>
      </c>
      <c r="DQ56" s="85">
        <v>4.0739567346574956</v>
      </c>
      <c r="DR56" s="85">
        <v>5.8307270692742224</v>
      </c>
      <c r="DS56" s="85">
        <v>-1.048632268271199</v>
      </c>
      <c r="DT56" s="85">
        <v>3.399079720994779</v>
      </c>
      <c r="DU56" s="85">
        <v>6.6251509424566146</v>
      </c>
      <c r="DV56" s="85">
        <v>-14.79015952513449</v>
      </c>
      <c r="DW56" s="85">
        <v>13.48670975657069</v>
      </c>
      <c r="DX56" s="85">
        <v>3.5964019880865532</v>
      </c>
      <c r="DY56" s="85">
        <v>0.65451366443997705</v>
      </c>
      <c r="DZ56" s="85">
        <v>8.5198697316648317</v>
      </c>
      <c r="EA56" s="85">
        <v>-21.342663532249361</v>
      </c>
      <c r="EB56" s="85">
        <v>21.520468736470431</v>
      </c>
      <c r="EC56" s="85">
        <v>8.6423920860860086</v>
      </c>
      <c r="ED56" s="85">
        <v>14.32365041692684</v>
      </c>
      <c r="EE56" s="85">
        <v>6.0761170047032547</v>
      </c>
      <c r="EF56" s="85">
        <v>7.9362011794921674</v>
      </c>
      <c r="EG56" s="85">
        <v>-0.44211781850832799</v>
      </c>
      <c r="EH56" s="85">
        <v>8.7874971004874229</v>
      </c>
      <c r="EI56" s="85">
        <v>-5.7305429027367616</v>
      </c>
      <c r="EJ56" s="85">
        <v>-17.16737954034372</v>
      </c>
      <c r="EK56" s="85">
        <v>-4.9465564511966837</v>
      </c>
      <c r="EL56" s="85">
        <v>6.7112046958847316</v>
      </c>
      <c r="EM56" s="85">
        <v>6.7910416764017292</v>
      </c>
      <c r="EN56" s="85">
        <v>7.9610954248715506</v>
      </c>
      <c r="EO56" s="85">
        <v>-3.6539659687013262</v>
      </c>
      <c r="EP56" s="85">
        <v>11.68247964590643</v>
      </c>
    </row>
    <row r="57" spans="1:146">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row>
  </sheetData>
  <hyperlinks>
    <hyperlink ref="A1" r:id="rId1" display="https://www.federalreserve.gov//datadownload/Download.aspx?rel=Z1&amp;series=037a24f67ab02410fe08b276171b5d99&amp;filetype=spreadsheetml&amp;label=include&amp;layout=seriesrow&amp;from=03/01/1989&amp;to=12/31/202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Read me</vt:lpstr>
      <vt:lpstr>NFA related</vt:lpstr>
      <vt:lpstr>Corporate sector</vt:lpstr>
      <vt:lpstr>Economy wide</vt:lpstr>
      <vt:lpstr>US_Foreign</vt:lpstr>
      <vt:lpstr>Valuations_table</vt:lpstr>
      <vt:lpstr>Annual NFA and FDI</vt:lpstr>
      <vt:lpstr>BEA IIP 2.1</vt:lpstr>
      <vt:lpstr>Z1.L224</vt:lpstr>
      <vt:lpstr>OECD data</vt:lpstr>
      <vt:lpstr>MSCI Index</vt:lpstr>
      <vt:lpstr>BEA IIP 1.3</vt:lpstr>
      <vt:lpstr>SPF</vt:lpstr>
      <vt:lpstr>s5q</vt:lpstr>
      <vt:lpstr>s5a</vt:lpstr>
      <vt:lpstr>s6q</vt:lpstr>
      <vt:lpstr>s6a</vt:lpstr>
      <vt:lpstr>s9q</vt:lpstr>
      <vt:lpstr>s9a</vt:lpstr>
      <vt:lpstr>b.1q</vt:lpstr>
      <vt:lpstr>b.1a</vt:lpstr>
      <vt:lpstr>s9q_long</vt:lpstr>
      <vt:lpstr>BEA 1.1.4</vt:lpstr>
      <vt:lpstr>BEA 1.1.5</vt:lpstr>
      <vt:lpstr>BEA 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Perri, Fabrizio</dc:creator>
  <cp:lastModifiedBy>Fabrizio Perri</cp:lastModifiedBy>
  <dcterms:created xsi:type="dcterms:W3CDTF">2024-01-19T21:52:09Z</dcterms:created>
  <dcterms:modified xsi:type="dcterms:W3CDTF">2024-05-21T23:44:48Z</dcterms:modified>
</cp:coreProperties>
</file>